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 tabRatio="823" activeTab="10"/>
  </bookViews>
  <sheets>
    <sheet name="B.wt." sheetId="1" r:id="rId1"/>
    <sheet name="Feed Intake" sheetId="4" r:id="rId2"/>
    <sheet name="FCR" sheetId="28" r:id="rId3"/>
    <sheet name="Mortality" sheetId="5" r:id="rId4"/>
    <sheet name="DM" sheetId="7" state="hidden" r:id="rId5"/>
    <sheet name="alp" sheetId="8" state="hidden" r:id="rId6"/>
    <sheet name="slaughter data" sheetId="9" state="hidden" r:id="rId7"/>
    <sheet name="serum" sheetId="10" state="hidden" r:id="rId8"/>
    <sheet name="Performance data" sheetId="19" r:id="rId9"/>
    <sheet name="Temperature" sheetId="20" r:id="rId10"/>
    <sheet name="Slaughter parameters" sheetId="25" r:id="rId11"/>
    <sheet name="PHA-p ANALYSIS" sheetId="26" r:id="rId12"/>
    <sheet name="final data" sheetId="30" r:id="rId13"/>
    <sheet name="Sheet1" sheetId="31" r:id="rId14"/>
    <sheet name="Sheet2" sheetId="32" r:id="rId15"/>
    <sheet name="Sheet3" sheetId="33" r:id="rId16"/>
  </sheets>
  <definedNames>
    <definedName name="_xlnm.Print_Area" localSheetId="10">'Slaughter parameters'!$A$2:$N$43</definedName>
  </definedNames>
  <calcPr calcId="124519"/>
</workbook>
</file>

<file path=xl/calcChain.xml><?xml version="1.0" encoding="utf-8"?>
<calcChain xmlns="http://schemas.openxmlformats.org/spreadsheetml/2006/main">
  <c r="M10" i="20"/>
  <c r="N10"/>
  <c r="O10"/>
  <c r="L10"/>
  <c r="N19"/>
  <c r="N18"/>
  <c r="M16"/>
  <c r="N16"/>
  <c r="O16"/>
  <c r="L16"/>
  <c r="N12"/>
  <c r="C60"/>
  <c r="D60"/>
  <c r="E60"/>
  <c r="E66" s="1"/>
  <c r="C61"/>
  <c r="D61"/>
  <c r="E61"/>
  <c r="C62"/>
  <c r="D62"/>
  <c r="E62"/>
  <c r="C63"/>
  <c r="D63"/>
  <c r="E63"/>
  <c r="C64"/>
  <c r="D64"/>
  <c r="E64"/>
  <c r="C65"/>
  <c r="D65"/>
  <c r="E65"/>
  <c r="B65"/>
  <c r="B64"/>
  <c r="B63"/>
  <c r="B62"/>
  <c r="B61"/>
  <c r="B60"/>
  <c r="D66"/>
  <c r="C66"/>
  <c r="B66"/>
  <c r="G55"/>
  <c r="F55"/>
  <c r="E55"/>
  <c r="D55"/>
  <c r="G47"/>
  <c r="F47"/>
  <c r="E47"/>
  <c r="D47"/>
  <c r="Q8" i="19"/>
  <c r="Q9"/>
  <c r="P9" s="1"/>
  <c r="Q10"/>
  <c r="Q11"/>
  <c r="Q12"/>
  <c r="Q13"/>
  <c r="Q14"/>
  <c r="Q15"/>
  <c r="Q16"/>
  <c r="Q17"/>
  <c r="Q18"/>
  <c r="Q19"/>
  <c r="Q20"/>
  <c r="Q21"/>
  <c r="Q22"/>
  <c r="Q23"/>
  <c r="Q24"/>
  <c r="Q25"/>
  <c r="Q26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P8"/>
  <c r="P10"/>
  <c r="P11"/>
  <c r="P12"/>
  <c r="P13"/>
  <c r="P14"/>
  <c r="P15"/>
  <c r="P16"/>
  <c r="P17"/>
  <c r="P18"/>
  <c r="P19"/>
  <c r="P20"/>
  <c r="P21"/>
  <c r="P22"/>
  <c r="P23"/>
  <c r="P24"/>
  <c r="P25"/>
  <c r="P26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G7" i="28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BL8" i="4"/>
  <c r="BL9"/>
  <c r="BL10"/>
  <c r="BL11"/>
  <c r="BL12"/>
  <c r="BL13"/>
  <c r="BL14"/>
  <c r="BL15"/>
  <c r="BL16"/>
  <c r="BL17"/>
  <c r="BL18"/>
  <c r="BL19"/>
  <c r="BL20"/>
  <c r="BL21"/>
  <c r="BL22"/>
  <c r="BL23"/>
  <c r="BL24"/>
  <c r="BL25"/>
  <c r="BL26"/>
  <c r="BL27"/>
  <c r="BL28"/>
  <c r="BL29"/>
  <c r="BL30"/>
  <c r="BL31"/>
  <c r="BL32"/>
  <c r="BL33"/>
  <c r="BL34"/>
  <c r="BL35"/>
  <c r="BL36"/>
  <c r="BL37"/>
  <c r="BL38"/>
  <c r="BL39"/>
  <c r="BL40"/>
  <c r="BL41"/>
  <c r="BL42"/>
  <c r="BL43"/>
  <c r="BL44"/>
  <c r="BL45"/>
  <c r="BL46"/>
  <c r="BL47"/>
  <c r="BL48"/>
  <c r="BL49"/>
  <c r="BL50"/>
  <c r="BL51"/>
  <c r="BL52"/>
  <c r="BL53"/>
  <c r="BL54"/>
  <c r="BL55"/>
  <c r="BL56"/>
  <c r="BL57"/>
  <c r="BL58"/>
  <c r="BL59"/>
  <c r="BL60"/>
  <c r="BL61"/>
  <c r="BL62"/>
  <c r="BL63"/>
  <c r="BL64"/>
  <c r="BL65"/>
  <c r="BL66"/>
  <c r="BL67"/>
  <c r="BL68"/>
  <c r="BL69"/>
  <c r="BL70"/>
  <c r="BL71"/>
  <c r="BL72"/>
  <c r="BL73"/>
  <c r="BL74"/>
  <c r="BL75"/>
  <c r="BL76"/>
  <c r="BL77"/>
  <c r="BL78"/>
  <c r="BL79"/>
  <c r="BL80"/>
  <c r="BL81"/>
  <c r="BL82"/>
  <c r="BL83"/>
  <c r="BL84"/>
  <c r="BL85"/>
  <c r="BL86"/>
  <c r="BL87"/>
  <c r="BL88"/>
  <c r="BL89"/>
  <c r="BL90"/>
  <c r="AJ85" i="1"/>
  <c r="AK85"/>
  <c r="AM85"/>
  <c r="AN85" s="1"/>
  <c r="AQ85"/>
  <c r="AR85"/>
  <c r="AT85"/>
  <c r="AU85" s="1"/>
  <c r="AJ86"/>
  <c r="AK86"/>
  <c r="AM86"/>
  <c r="AN86" s="1"/>
  <c r="AQ86"/>
  <c r="AR86"/>
  <c r="AT86"/>
  <c r="AU86" s="1"/>
  <c r="AJ87"/>
  <c r="AK87"/>
  <c r="AM87"/>
  <c r="AN87" s="1"/>
  <c r="AQ87"/>
  <c r="AR87"/>
  <c r="AT87"/>
  <c r="AU87" s="1"/>
  <c r="AJ88"/>
  <c r="AK88"/>
  <c r="AM88"/>
  <c r="AN88" s="1"/>
  <c r="AQ88"/>
  <c r="AR88"/>
  <c r="AT88"/>
  <c r="AU88" s="1"/>
  <c r="AJ89"/>
  <c r="AK89"/>
  <c r="AM89"/>
  <c r="AN89" s="1"/>
  <c r="AQ89"/>
  <c r="AR89"/>
  <c r="AT89"/>
  <c r="AU89" s="1"/>
  <c r="AJ90"/>
  <c r="AK90"/>
  <c r="AM90"/>
  <c r="AN90" s="1"/>
  <c r="AQ90"/>
  <c r="AR90"/>
  <c r="AT90"/>
  <c r="AU90" s="1"/>
  <c r="AZ8"/>
  <c r="AZ9"/>
  <c r="AZ10"/>
  <c r="AZ11"/>
  <c r="AZ12"/>
  <c r="AZ13"/>
  <c r="AZ14"/>
  <c r="AZ15"/>
  <c r="AZ16"/>
  <c r="AZ17"/>
  <c r="AZ18"/>
  <c r="AZ19"/>
  <c r="AZ20"/>
  <c r="AZ21"/>
  <c r="AZ22"/>
  <c r="AZ23"/>
  <c r="AZ24"/>
  <c r="AZ25"/>
  <c r="AZ26"/>
  <c r="AZ27"/>
  <c r="AZ28"/>
  <c r="AZ29"/>
  <c r="AZ30"/>
  <c r="AZ31"/>
  <c r="AZ32"/>
  <c r="AZ33"/>
  <c r="AZ34"/>
  <c r="AZ35"/>
  <c r="AZ36"/>
  <c r="AZ37"/>
  <c r="AZ38"/>
  <c r="AZ39"/>
  <c r="AZ40"/>
  <c r="AZ41"/>
  <c r="AZ42"/>
  <c r="AZ43"/>
  <c r="AZ44"/>
  <c r="AZ45"/>
  <c r="AZ46"/>
  <c r="AZ47"/>
  <c r="AZ48"/>
  <c r="AZ49"/>
  <c r="AZ50"/>
  <c r="AZ51"/>
  <c r="AZ52"/>
  <c r="AZ53"/>
  <c r="AZ54"/>
  <c r="AZ55"/>
  <c r="AZ56"/>
  <c r="AZ57"/>
  <c r="AZ58"/>
  <c r="AZ59"/>
  <c r="AZ60"/>
  <c r="AZ61"/>
  <c r="AZ62"/>
  <c r="AZ63"/>
  <c r="AZ64"/>
  <c r="AZ65"/>
  <c r="AZ66"/>
  <c r="AZ67"/>
  <c r="AZ68"/>
  <c r="AZ69"/>
  <c r="AZ70"/>
  <c r="AZ71"/>
  <c r="AZ72"/>
  <c r="AZ73"/>
  <c r="AZ74"/>
  <c r="AZ75"/>
  <c r="AZ76"/>
  <c r="AZ77"/>
  <c r="AZ78"/>
  <c r="AZ79"/>
  <c r="AZ80"/>
  <c r="AZ81"/>
  <c r="AZ82"/>
  <c r="AZ83"/>
  <c r="AZ84"/>
  <c r="AZ85"/>
  <c r="AZ86"/>
  <c r="AZ87"/>
  <c r="AZ88"/>
  <c r="AZ89"/>
  <c r="AZ90"/>
  <c r="AZ7"/>
  <c r="N13" i="20" l="1"/>
  <c r="AF85" i="1"/>
  <c r="AF86"/>
  <c r="AF87"/>
  <c r="AF88"/>
  <c r="AF89"/>
  <c r="AF90"/>
  <c r="AD85" l="1"/>
  <c r="AD88"/>
  <c r="AD89"/>
  <c r="AC85"/>
  <c r="AC86"/>
  <c r="AD86" s="1"/>
  <c r="AC87"/>
  <c r="AD87" s="1"/>
  <c r="AC88"/>
  <c r="AC89"/>
  <c r="AC90"/>
  <c r="AD90" s="1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7"/>
  <c r="G39" i="20"/>
  <c r="F39"/>
  <c r="E39"/>
  <c r="D39"/>
  <c r="G31"/>
  <c r="F31"/>
  <c r="E31"/>
  <c r="D31"/>
  <c r="G23"/>
  <c r="F23"/>
  <c r="E23"/>
  <c r="D23"/>
  <c r="E15"/>
  <c r="F15"/>
  <c r="G15"/>
  <c r="D15"/>
  <c r="Y85" i="1"/>
  <c r="Y86"/>
  <c r="Y87"/>
  <c r="Y88"/>
  <c r="Y89"/>
  <c r="Y90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W8"/>
  <c r="W9"/>
  <c r="W12"/>
  <c r="W13"/>
  <c r="W16"/>
  <c r="W17"/>
  <c r="W20"/>
  <c r="W21"/>
  <c r="W24"/>
  <c r="W25"/>
  <c r="W28"/>
  <c r="W29"/>
  <c r="W32"/>
  <c r="W33"/>
  <c r="W36"/>
  <c r="W37"/>
  <c r="W40"/>
  <c r="W41"/>
  <c r="W44"/>
  <c r="W45"/>
  <c r="W49"/>
  <c r="W53"/>
  <c r="W57"/>
  <c r="W61"/>
  <c r="W65"/>
  <c r="W69"/>
  <c r="W73"/>
  <c r="W77"/>
  <c r="W81"/>
  <c r="V85"/>
  <c r="W85" s="1"/>
  <c r="V86"/>
  <c r="W86" s="1"/>
  <c r="V87"/>
  <c r="W87" s="1"/>
  <c r="V88"/>
  <c r="W88" s="1"/>
  <c r="V89"/>
  <c r="W89" s="1"/>
  <c r="V90"/>
  <c r="W90" s="1"/>
  <c r="V8"/>
  <c r="V9"/>
  <c r="V10"/>
  <c r="W10" s="1"/>
  <c r="V11"/>
  <c r="W11" s="1"/>
  <c r="V12"/>
  <c r="V13"/>
  <c r="V14"/>
  <c r="W14" s="1"/>
  <c r="V15"/>
  <c r="W15" s="1"/>
  <c r="V16"/>
  <c r="V17"/>
  <c r="V18"/>
  <c r="W18" s="1"/>
  <c r="V19"/>
  <c r="W19" s="1"/>
  <c r="V20"/>
  <c r="V21"/>
  <c r="V22"/>
  <c r="W22" s="1"/>
  <c r="V23"/>
  <c r="W23" s="1"/>
  <c r="V24"/>
  <c r="V25"/>
  <c r="V26"/>
  <c r="W26" s="1"/>
  <c r="V27"/>
  <c r="W27" s="1"/>
  <c r="V28"/>
  <c r="V29"/>
  <c r="V30"/>
  <c r="W30" s="1"/>
  <c r="V31"/>
  <c r="W31" s="1"/>
  <c r="V32"/>
  <c r="V33"/>
  <c r="V34"/>
  <c r="W34" s="1"/>
  <c r="V35"/>
  <c r="W35" s="1"/>
  <c r="V36"/>
  <c r="V37"/>
  <c r="V38"/>
  <c r="W38" s="1"/>
  <c r="V39"/>
  <c r="W39" s="1"/>
  <c r="V40"/>
  <c r="V41"/>
  <c r="V42"/>
  <c r="W42" s="1"/>
  <c r="V43"/>
  <c r="W43" s="1"/>
  <c r="V44"/>
  <c r="V45"/>
  <c r="V46"/>
  <c r="W46" s="1"/>
  <c r="V47"/>
  <c r="W47" s="1"/>
  <c r="V48"/>
  <c r="W48" s="1"/>
  <c r="V49"/>
  <c r="V50"/>
  <c r="W50" s="1"/>
  <c r="V51"/>
  <c r="W51" s="1"/>
  <c r="V52"/>
  <c r="W52" s="1"/>
  <c r="V53"/>
  <c r="V54"/>
  <c r="W54" s="1"/>
  <c r="V55"/>
  <c r="W55" s="1"/>
  <c r="V56"/>
  <c r="W56" s="1"/>
  <c r="V57"/>
  <c r="V58"/>
  <c r="W58" s="1"/>
  <c r="V59"/>
  <c r="W59" s="1"/>
  <c r="V60"/>
  <c r="W60" s="1"/>
  <c r="V61"/>
  <c r="V62"/>
  <c r="W62" s="1"/>
  <c r="V63"/>
  <c r="W63" s="1"/>
  <c r="V64"/>
  <c r="W64" s="1"/>
  <c r="V65"/>
  <c r="V66"/>
  <c r="W66" s="1"/>
  <c r="V67"/>
  <c r="W67" s="1"/>
  <c r="V68"/>
  <c r="W68" s="1"/>
  <c r="V69"/>
  <c r="V70"/>
  <c r="W70" s="1"/>
  <c r="V71"/>
  <c r="W71" s="1"/>
  <c r="V72"/>
  <c r="W72" s="1"/>
  <c r="V73"/>
  <c r="V74"/>
  <c r="W74" s="1"/>
  <c r="V75"/>
  <c r="W75" s="1"/>
  <c r="V76"/>
  <c r="W76" s="1"/>
  <c r="V77"/>
  <c r="V78"/>
  <c r="W78" s="1"/>
  <c r="V79"/>
  <c r="W79" s="1"/>
  <c r="V80"/>
  <c r="W80" s="1"/>
  <c r="V81"/>
  <c r="V82"/>
  <c r="W82" s="1"/>
  <c r="V83"/>
  <c r="W83" s="1"/>
  <c r="V84"/>
  <c r="W84" s="1"/>
  <c r="V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7"/>
  <c r="R85"/>
  <c r="R86"/>
  <c r="R87"/>
  <c r="R88"/>
  <c r="R89"/>
  <c r="R90"/>
  <c r="R85" i="19" l="1"/>
  <c r="R86"/>
  <c r="R87"/>
  <c r="R88"/>
  <c r="R89"/>
  <c r="R90"/>
  <c r="K21" i="5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I13" i="1" l="1"/>
  <c r="I17"/>
  <c r="I18"/>
  <c r="I25"/>
  <c r="I26"/>
  <c r="I33"/>
  <c r="I34"/>
  <c r="I41"/>
  <c r="I42"/>
  <c r="H7"/>
  <c r="I7" s="1"/>
  <c r="H8"/>
  <c r="I8" s="1"/>
  <c r="H9"/>
  <c r="I9" s="1"/>
  <c r="H10"/>
  <c r="I10" s="1"/>
  <c r="H11"/>
  <c r="I11" s="1"/>
  <c r="H12"/>
  <c r="I12" s="1"/>
  <c r="H13"/>
  <c r="H14"/>
  <c r="I14" s="1"/>
  <c r="H15"/>
  <c r="I15" s="1"/>
  <c r="H16"/>
  <c r="I16" s="1"/>
  <c r="H17"/>
  <c r="H18"/>
  <c r="H19"/>
  <c r="I19" s="1"/>
  <c r="H20"/>
  <c r="I20" s="1"/>
  <c r="H21"/>
  <c r="I21" s="1"/>
  <c r="H22"/>
  <c r="I22" s="1"/>
  <c r="H23"/>
  <c r="I23" s="1"/>
  <c r="H24"/>
  <c r="I24" s="1"/>
  <c r="H25"/>
  <c r="H26"/>
  <c r="H27"/>
  <c r="I27" s="1"/>
  <c r="H28"/>
  <c r="I28" s="1"/>
  <c r="H29"/>
  <c r="I29" s="1"/>
  <c r="H30"/>
  <c r="I30" s="1"/>
  <c r="H31"/>
  <c r="I31" s="1"/>
  <c r="H32"/>
  <c r="I32" s="1"/>
  <c r="H33"/>
  <c r="H34"/>
  <c r="H35"/>
  <c r="I35" s="1"/>
  <c r="H36"/>
  <c r="I36" s="1"/>
  <c r="H37"/>
  <c r="I37" s="1"/>
  <c r="H38"/>
  <c r="I38" s="1"/>
  <c r="H39"/>
  <c r="I39" s="1"/>
  <c r="H40"/>
  <c r="I40" s="1"/>
  <c r="H41"/>
  <c r="H42"/>
  <c r="H43"/>
  <c r="I43" s="1"/>
  <c r="H44"/>
  <c r="I44" s="1"/>
  <c r="H45"/>
  <c r="I45" s="1"/>
  <c r="H46"/>
  <c r="I46" s="1"/>
  <c r="H47"/>
  <c r="I47" s="1"/>
  <c r="H48"/>
  <c r="I48" s="1"/>
  <c r="H49"/>
  <c r="I49" s="1"/>
  <c r="H50"/>
  <c r="I50" s="1"/>
  <c r="H51"/>
  <c r="I51" s="1"/>
  <c r="H52"/>
  <c r="I52" s="1"/>
  <c r="H53"/>
  <c r="I53" s="1"/>
  <c r="H54"/>
  <c r="I54" s="1"/>
  <c r="H55"/>
  <c r="I55" s="1"/>
  <c r="H56"/>
  <c r="I56" s="1"/>
  <c r="H57"/>
  <c r="I57" s="1"/>
  <c r="H58"/>
  <c r="I58" s="1"/>
  <c r="H59"/>
  <c r="I59" s="1"/>
  <c r="H60"/>
  <c r="I60" s="1"/>
  <c r="H61"/>
  <c r="I61" s="1"/>
  <c r="H62"/>
  <c r="I62" s="1"/>
  <c r="H63"/>
  <c r="I63" s="1"/>
  <c r="H64"/>
  <c r="I64" s="1"/>
  <c r="H65"/>
  <c r="I65" s="1"/>
  <c r="H66"/>
  <c r="I66" s="1"/>
  <c r="H67"/>
  <c r="I67" s="1"/>
  <c r="H68"/>
  <c r="I68" s="1"/>
  <c r="H69"/>
  <c r="I69" s="1"/>
  <c r="H70"/>
  <c r="I70" s="1"/>
  <c r="H71"/>
  <c r="I71" s="1"/>
  <c r="H72"/>
  <c r="I72" s="1"/>
  <c r="H73"/>
  <c r="I73" s="1"/>
  <c r="H74"/>
  <c r="I74" s="1"/>
  <c r="H75"/>
  <c r="I75" s="1"/>
  <c r="H76"/>
  <c r="I76" s="1"/>
  <c r="H77"/>
  <c r="I77" s="1"/>
  <c r="H78"/>
  <c r="I78" s="1"/>
  <c r="H79"/>
  <c r="I79" s="1"/>
  <c r="H80"/>
  <c r="I80" s="1"/>
  <c r="H81"/>
  <c r="I81" s="1"/>
  <c r="H82"/>
  <c r="I82" s="1"/>
  <c r="H83"/>
  <c r="I83" s="1"/>
  <c r="H84"/>
  <c r="I84" s="1"/>
  <c r="H85"/>
  <c r="I85" s="1"/>
  <c r="H86"/>
  <c r="I86" s="1"/>
  <c r="H87"/>
  <c r="I87" s="1"/>
  <c r="H88"/>
  <c r="I88" s="1"/>
  <c r="H89"/>
  <c r="I89" s="1"/>
  <c r="H90"/>
  <c r="I90" s="1"/>
  <c r="M8" i="4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7"/>
  <c r="K85" i="1"/>
  <c r="K86"/>
  <c r="L86" s="1"/>
  <c r="K87"/>
  <c r="L87" s="1"/>
  <c r="K88"/>
  <c r="K89"/>
  <c r="K90"/>
  <c r="L90" s="1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E85"/>
  <c r="E86"/>
  <c r="E87"/>
  <c r="E88"/>
  <c r="E89"/>
  <c r="E90"/>
  <c r="K20" i="5"/>
  <c r="K19"/>
  <c r="K18"/>
  <c r="K17"/>
  <c r="K16"/>
  <c r="K15"/>
  <c r="K14"/>
  <c r="K13"/>
  <c r="K12"/>
  <c r="K11"/>
  <c r="K10"/>
  <c r="N9"/>
  <c r="L10" s="1"/>
  <c r="N10" s="1"/>
  <c r="L11" s="1"/>
  <c r="N11" s="1"/>
  <c r="L12" s="1"/>
  <c r="N12" s="1"/>
  <c r="L13" s="1"/>
  <c r="N13" s="1"/>
  <c r="L14" s="1"/>
  <c r="N14" s="1"/>
  <c r="L15" s="1"/>
  <c r="N15" s="1"/>
  <c r="L16" s="1"/>
  <c r="N16" s="1"/>
  <c r="L17" s="1"/>
  <c r="N17" s="1"/>
  <c r="L18" s="1"/>
  <c r="N18" s="1"/>
  <c r="L19" s="1"/>
  <c r="N19" s="1"/>
  <c r="L20" s="1"/>
  <c r="N20" s="1"/>
  <c r="L21" s="1"/>
  <c r="N21" s="1"/>
  <c r="L22" s="1"/>
  <c r="N22" s="1"/>
  <c r="L23" s="1"/>
  <c r="E4" i="32"/>
  <c r="G4" s="1"/>
  <c r="H4" s="1"/>
  <c r="E5"/>
  <c r="G5" s="1"/>
  <c r="H5" s="1"/>
  <c r="E6"/>
  <c r="G6" s="1"/>
  <c r="H6" s="1"/>
  <c r="E7"/>
  <c r="G7" s="1"/>
  <c r="H7" s="1"/>
  <c r="E8"/>
  <c r="G8" s="1"/>
  <c r="H8" s="1"/>
  <c r="E9"/>
  <c r="G9" s="1"/>
  <c r="H9" s="1"/>
  <c r="E10"/>
  <c r="G10" s="1"/>
  <c r="H10" s="1"/>
  <c r="E11"/>
  <c r="G11" s="1"/>
  <c r="H11" s="1"/>
  <c r="E12"/>
  <c r="G12" s="1"/>
  <c r="H12" s="1"/>
  <c r="E13"/>
  <c r="G13" s="1"/>
  <c r="H13" s="1"/>
  <c r="E14"/>
  <c r="G14" s="1"/>
  <c r="H14" s="1"/>
  <c r="E15"/>
  <c r="G15" s="1"/>
  <c r="H15" s="1"/>
  <c r="E16"/>
  <c r="G16" s="1"/>
  <c r="H16" s="1"/>
  <c r="E17"/>
  <c r="G17" s="1"/>
  <c r="H17" s="1"/>
  <c r="E18"/>
  <c r="G18" s="1"/>
  <c r="H18" s="1"/>
  <c r="E19"/>
  <c r="G19" s="1"/>
  <c r="H19" s="1"/>
  <c r="E20"/>
  <c r="G20" s="1"/>
  <c r="H20" s="1"/>
  <c r="E21"/>
  <c r="G21" s="1"/>
  <c r="H21" s="1"/>
  <c r="E22"/>
  <c r="G22" s="1"/>
  <c r="H22" s="1"/>
  <c r="E23"/>
  <c r="G23" s="1"/>
  <c r="H23" s="1"/>
  <c r="E24"/>
  <c r="G24" s="1"/>
  <c r="H24" s="1"/>
  <c r="E25"/>
  <c r="G25" s="1"/>
  <c r="H25" s="1"/>
  <c r="E26"/>
  <c r="G26" s="1"/>
  <c r="H26" s="1"/>
  <c r="E27"/>
  <c r="G27" s="1"/>
  <c r="H27" s="1"/>
  <c r="E28"/>
  <c r="G28" s="1"/>
  <c r="H28" s="1"/>
  <c r="E29"/>
  <c r="G29" s="1"/>
  <c r="H29" s="1"/>
  <c r="E30"/>
  <c r="G30" s="1"/>
  <c r="H30" s="1"/>
  <c r="E31"/>
  <c r="G31" s="1"/>
  <c r="H31" s="1"/>
  <c r="E32"/>
  <c r="G32" s="1"/>
  <c r="H32" s="1"/>
  <c r="E33"/>
  <c r="G33" s="1"/>
  <c r="H33" s="1"/>
  <c r="E34"/>
  <c r="G34" s="1"/>
  <c r="H34" s="1"/>
  <c r="E35"/>
  <c r="G35" s="1"/>
  <c r="H35" s="1"/>
  <c r="E36"/>
  <c r="G36" s="1"/>
  <c r="H36" s="1"/>
  <c r="E37"/>
  <c r="G37" s="1"/>
  <c r="H37" s="1"/>
  <c r="E38"/>
  <c r="G38" s="1"/>
  <c r="H38" s="1"/>
  <c r="E3"/>
  <c r="G3" s="1"/>
  <c r="H3" s="1"/>
  <c r="V8" i="30"/>
  <c r="W8"/>
  <c r="X8"/>
  <c r="V9"/>
  <c r="W9"/>
  <c r="X9"/>
  <c r="V10"/>
  <c r="W10"/>
  <c r="X10"/>
  <c r="V11"/>
  <c r="W11"/>
  <c r="X11"/>
  <c r="V12"/>
  <c r="W12"/>
  <c r="X12"/>
  <c r="V13"/>
  <c r="W13"/>
  <c r="X13"/>
  <c r="V14"/>
  <c r="W14"/>
  <c r="X14"/>
  <c r="V15"/>
  <c r="W15"/>
  <c r="X15"/>
  <c r="V16"/>
  <c r="W16"/>
  <c r="X16"/>
  <c r="V17"/>
  <c r="W17"/>
  <c r="X17"/>
  <c r="V18"/>
  <c r="W18"/>
  <c r="X18"/>
  <c r="V19"/>
  <c r="W19"/>
  <c r="X19"/>
  <c r="V20"/>
  <c r="W20"/>
  <c r="X20"/>
  <c r="V21"/>
  <c r="W21"/>
  <c r="X21"/>
  <c r="V22"/>
  <c r="W22"/>
  <c r="X22"/>
  <c r="V23"/>
  <c r="W23"/>
  <c r="X23"/>
  <c r="V24"/>
  <c r="W24"/>
  <c r="X24"/>
  <c r="V25"/>
  <c r="W25"/>
  <c r="X25"/>
  <c r="V26"/>
  <c r="W26"/>
  <c r="X26"/>
  <c r="V27"/>
  <c r="W27"/>
  <c r="X27"/>
  <c r="V28"/>
  <c r="W28"/>
  <c r="X28"/>
  <c r="V29"/>
  <c r="W29"/>
  <c r="X29"/>
  <c r="V30"/>
  <c r="W30"/>
  <c r="X30"/>
  <c r="V31"/>
  <c r="W31"/>
  <c r="X31"/>
  <c r="V32"/>
  <c r="W32"/>
  <c r="X32"/>
  <c r="V33"/>
  <c r="W33"/>
  <c r="X33"/>
  <c r="V34"/>
  <c r="W34"/>
  <c r="X34"/>
  <c r="V35"/>
  <c r="W35"/>
  <c r="X35"/>
  <c r="V36"/>
  <c r="W36"/>
  <c r="X36"/>
  <c r="V37"/>
  <c r="W37"/>
  <c r="X37"/>
  <c r="V38"/>
  <c r="W38"/>
  <c r="X38"/>
  <c r="V39"/>
  <c r="W39"/>
  <c r="X39"/>
  <c r="V40"/>
  <c r="W40"/>
  <c r="X40"/>
  <c r="V41"/>
  <c r="W41"/>
  <c r="X41"/>
  <c r="V42"/>
  <c r="W42"/>
  <c r="X42"/>
  <c r="V43"/>
  <c r="W43"/>
  <c r="X43"/>
  <c r="V44"/>
  <c r="W44"/>
  <c r="X44"/>
  <c r="V45"/>
  <c r="W45"/>
  <c r="X45"/>
  <c r="V46"/>
  <c r="W46"/>
  <c r="X46"/>
  <c r="V47"/>
  <c r="W47"/>
  <c r="X47"/>
  <c r="V48"/>
  <c r="W48"/>
  <c r="X48"/>
  <c r="V49"/>
  <c r="W49"/>
  <c r="X49"/>
  <c r="V50"/>
  <c r="W50"/>
  <c r="X50"/>
  <c r="V51"/>
  <c r="W51"/>
  <c r="X51"/>
  <c r="V52"/>
  <c r="W52"/>
  <c r="X52"/>
  <c r="AH52"/>
  <c r="V53"/>
  <c r="W53"/>
  <c r="X53"/>
  <c r="AH53"/>
  <c r="V54"/>
  <c r="W54"/>
  <c r="X54"/>
  <c r="W7"/>
  <c r="X7"/>
  <c r="V7"/>
  <c r="AC51" i="25"/>
  <c r="AG51" i="30" s="1"/>
  <c r="AC53" i="25"/>
  <c r="AG53" i="30" s="1"/>
  <c r="AC54" i="25"/>
  <c r="AG54" i="30" s="1"/>
  <c r="AC47" i="25"/>
  <c r="AG47" i="30" s="1"/>
  <c r="AC48" i="25"/>
  <c r="AG48" i="30" s="1"/>
  <c r="AC50" i="25"/>
  <c r="AG50" i="30" s="1"/>
  <c r="AC49" i="25"/>
  <c r="AG49" i="30" s="1"/>
  <c r="AC52" i="25"/>
  <c r="AG52" i="30" s="1"/>
  <c r="AC46" i="25"/>
  <c r="AG46" i="30" s="1"/>
  <c r="AC44" i="25"/>
  <c r="AG44" i="30" s="1"/>
  <c r="AC40" i="25"/>
  <c r="AG40" i="30" s="1"/>
  <c r="AC45" i="25"/>
  <c r="AG45" i="30" s="1"/>
  <c r="AD51" i="25"/>
  <c r="AH51" i="30" s="1"/>
  <c r="AB51" i="25"/>
  <c r="AF51" i="30" s="1"/>
  <c r="AD53" i="25"/>
  <c r="AB53"/>
  <c r="AF53" i="30" s="1"/>
  <c r="AD54" i="25"/>
  <c r="AH54" i="30" s="1"/>
  <c r="AB54" i="25"/>
  <c r="AF54" i="30" s="1"/>
  <c r="AD47" i="25"/>
  <c r="AH47" i="30" s="1"/>
  <c r="AB47" i="25"/>
  <c r="AF47" i="30" s="1"/>
  <c r="AD48" i="25"/>
  <c r="AH48" i="30" s="1"/>
  <c r="AB48" i="25"/>
  <c r="AF48" i="30" s="1"/>
  <c r="AD50" i="25"/>
  <c r="AH50" i="30" s="1"/>
  <c r="AB50" i="25"/>
  <c r="AF50" i="30" s="1"/>
  <c r="AD49" i="25"/>
  <c r="AH49" i="30" s="1"/>
  <c r="AB49" i="25"/>
  <c r="AF49" i="30" s="1"/>
  <c r="AD52" i="25"/>
  <c r="AB52"/>
  <c r="AF52" i="30" s="1"/>
  <c r="AD46" i="25"/>
  <c r="AH46" i="30" s="1"/>
  <c r="AB46" i="25"/>
  <c r="AF46" i="30" s="1"/>
  <c r="AD44" i="25"/>
  <c r="AH44" i="30" s="1"/>
  <c r="AB44" i="25"/>
  <c r="AF44" i="30" s="1"/>
  <c r="AD40" i="25"/>
  <c r="AH40" i="30" s="1"/>
  <c r="AB40" i="25"/>
  <c r="AF40" i="30" s="1"/>
  <c r="AD45" i="25"/>
  <c r="AH45" i="30" s="1"/>
  <c r="AB45" i="25"/>
  <c r="AF45" i="30" s="1"/>
  <c r="AA51" i="25"/>
  <c r="AE51" i="30" s="1"/>
  <c r="AA53" i="25"/>
  <c r="AE53" i="30" s="1"/>
  <c r="AA54" i="25"/>
  <c r="AE54" i="30" s="1"/>
  <c r="AA47" i="25"/>
  <c r="AE47" i="30" s="1"/>
  <c r="AA48" i="25"/>
  <c r="AE48" i="30" s="1"/>
  <c r="AA50" i="25"/>
  <c r="AE50" i="30" s="1"/>
  <c r="AA49" i="25"/>
  <c r="AE49" i="30" s="1"/>
  <c r="AA52" i="25"/>
  <c r="AE52" i="30" s="1"/>
  <c r="AA46" i="25"/>
  <c r="AE46" i="30" s="1"/>
  <c r="AA44" i="25"/>
  <c r="AE44" i="30" s="1"/>
  <c r="AA40" i="25"/>
  <c r="AE40" i="30" s="1"/>
  <c r="AA45" i="25"/>
  <c r="AE45" i="30" s="1"/>
  <c r="Z51" i="25"/>
  <c r="AD51" i="30" s="1"/>
  <c r="Z53" i="25"/>
  <c r="AD53" i="30" s="1"/>
  <c r="Z54" i="25"/>
  <c r="AD54" i="30" s="1"/>
  <c r="Z47" i="25"/>
  <c r="AD47" i="30" s="1"/>
  <c r="Z48" i="25"/>
  <c r="AD48" i="30" s="1"/>
  <c r="Z50" i="25"/>
  <c r="AD50" i="30" s="1"/>
  <c r="Z49" i="25"/>
  <c r="AD49" i="30" s="1"/>
  <c r="Z52" i="25"/>
  <c r="AD52" i="30" s="1"/>
  <c r="Z46" i="25"/>
  <c r="AD46" i="30" s="1"/>
  <c r="Z44" i="25"/>
  <c r="AD44" i="30" s="1"/>
  <c r="Z40" i="25"/>
  <c r="AD40" i="30" s="1"/>
  <c r="Z45" i="25"/>
  <c r="AD45" i="30" s="1"/>
  <c r="Y51" i="25"/>
  <c r="AC51" i="30" s="1"/>
  <c r="Y53" i="25"/>
  <c r="AC53" i="30" s="1"/>
  <c r="Y54" i="25"/>
  <c r="AC54" i="30" s="1"/>
  <c r="Y47" i="25"/>
  <c r="AC47" i="30" s="1"/>
  <c r="Y48" i="25"/>
  <c r="AC48" i="30" s="1"/>
  <c r="Y50" i="25"/>
  <c r="AC50" i="30" s="1"/>
  <c r="Y49" i="25"/>
  <c r="AC49" i="30" s="1"/>
  <c r="Y52" i="25"/>
  <c r="AC52" i="30" s="1"/>
  <c r="Y46" i="25"/>
  <c r="AC46" i="30" s="1"/>
  <c r="Y44" i="25"/>
  <c r="AC44" i="30" s="1"/>
  <c r="Y40" i="25"/>
  <c r="AC40" i="30" s="1"/>
  <c r="Y45" i="25"/>
  <c r="AC45" i="30" s="1"/>
  <c r="X51" i="25"/>
  <c r="AB51" i="30" s="1"/>
  <c r="X53" i="25"/>
  <c r="AB53" i="30" s="1"/>
  <c r="X54" i="25"/>
  <c r="AB54" i="30" s="1"/>
  <c r="X47" i="25"/>
  <c r="AB47" i="30" s="1"/>
  <c r="X48" i="25"/>
  <c r="AB48" i="30" s="1"/>
  <c r="X50" i="25"/>
  <c r="AB50" i="30" s="1"/>
  <c r="X49" i="25"/>
  <c r="AB49" i="30" s="1"/>
  <c r="X52" i="25"/>
  <c r="AB52" i="30" s="1"/>
  <c r="X46" i="25"/>
  <c r="AB46" i="30" s="1"/>
  <c r="X44" i="25"/>
  <c r="AB44" i="30" s="1"/>
  <c r="X40" i="25"/>
  <c r="AB40" i="30" s="1"/>
  <c r="X45" i="25"/>
  <c r="AB45" i="30" s="1"/>
  <c r="W51" i="25"/>
  <c r="AA51" i="30" s="1"/>
  <c r="W53" i="25"/>
  <c r="AA53" i="30" s="1"/>
  <c r="W54" i="25"/>
  <c r="AA54" i="30" s="1"/>
  <c r="W47" i="25"/>
  <c r="AA47" i="30" s="1"/>
  <c r="W48" i="25"/>
  <c r="AA48" i="30" s="1"/>
  <c r="W50" i="25"/>
  <c r="AA50" i="30" s="1"/>
  <c r="W49" i="25"/>
  <c r="AA49" i="30" s="1"/>
  <c r="W52" i="25"/>
  <c r="AA52" i="30" s="1"/>
  <c r="W46" i="25"/>
  <c r="AA46" i="30" s="1"/>
  <c r="W44" i="25"/>
  <c r="AA44" i="30" s="1"/>
  <c r="W40" i="25"/>
  <c r="AA40" i="30" s="1"/>
  <c r="W45" i="25"/>
  <c r="AA45" i="30" s="1"/>
  <c r="V51" i="25"/>
  <c r="Z51" i="30" s="1"/>
  <c r="V53" i="25"/>
  <c r="Z53" i="30" s="1"/>
  <c r="V54" i="25"/>
  <c r="Z54" i="30" s="1"/>
  <c r="V47" i="25"/>
  <c r="Z47" i="30" s="1"/>
  <c r="V48" i="25"/>
  <c r="Z48" i="30" s="1"/>
  <c r="V50" i="25"/>
  <c r="Z50" i="30" s="1"/>
  <c r="V49" i="25"/>
  <c r="Z49" i="30" s="1"/>
  <c r="V52" i="25"/>
  <c r="Z52" i="30" s="1"/>
  <c r="V46" i="25"/>
  <c r="Z46" i="30" s="1"/>
  <c r="V44" i="25"/>
  <c r="Z44" i="30" s="1"/>
  <c r="V40" i="25"/>
  <c r="Z40" i="30" s="1"/>
  <c r="V45" i="25"/>
  <c r="Z45" i="30" s="1"/>
  <c r="U51" i="25"/>
  <c r="Y51" i="30" s="1"/>
  <c r="U53" i="25"/>
  <c r="Y53" i="30" s="1"/>
  <c r="U54" i="25"/>
  <c r="Y54" i="30" s="1"/>
  <c r="U47" i="25"/>
  <c r="Y47" i="30" s="1"/>
  <c r="U48" i="25"/>
  <c r="Y48" i="30" s="1"/>
  <c r="U50" i="25"/>
  <c r="Y50" i="30" s="1"/>
  <c r="U49" i="25"/>
  <c r="Y49" i="30" s="1"/>
  <c r="U52" i="25"/>
  <c r="Y52" i="30" s="1"/>
  <c r="U46" i="25"/>
  <c r="Y46" i="30" s="1"/>
  <c r="U44" i="25"/>
  <c r="Y44" i="30" s="1"/>
  <c r="U40" i="25"/>
  <c r="Y40" i="30" s="1"/>
  <c r="U45" i="25"/>
  <c r="Y45" i="30" s="1"/>
  <c r="AT13" i="1"/>
  <c r="AT14"/>
  <c r="AT15"/>
  <c r="AT16"/>
  <c r="AT17"/>
  <c r="AT18"/>
  <c r="AT19"/>
  <c r="AT20"/>
  <c r="AT21"/>
  <c r="AT22"/>
  <c r="AT23"/>
  <c r="AT24"/>
  <c r="AT25"/>
  <c r="AT26"/>
  <c r="AT27"/>
  <c r="AT28"/>
  <c r="AT29"/>
  <c r="AT30"/>
  <c r="AT31"/>
  <c r="AT32"/>
  <c r="AT33"/>
  <c r="AT34"/>
  <c r="AT35"/>
  <c r="AT36"/>
  <c r="AT37"/>
  <c r="AT38"/>
  <c r="AT39"/>
  <c r="AT40"/>
  <c r="AT41"/>
  <c r="AT42"/>
  <c r="AT43"/>
  <c r="AT44"/>
  <c r="AT45"/>
  <c r="AT46"/>
  <c r="AT47"/>
  <c r="AT48"/>
  <c r="AT49"/>
  <c r="AT50"/>
  <c r="AT51"/>
  <c r="AT52"/>
  <c r="AT53"/>
  <c r="AT54"/>
  <c r="AT55"/>
  <c r="AT56"/>
  <c r="AT57"/>
  <c r="AT58"/>
  <c r="AT59"/>
  <c r="AT60"/>
  <c r="AT61"/>
  <c r="AT62"/>
  <c r="AT63"/>
  <c r="AT64"/>
  <c r="AT65"/>
  <c r="AT66"/>
  <c r="AT67"/>
  <c r="AT68"/>
  <c r="AT69"/>
  <c r="AT70"/>
  <c r="AT71"/>
  <c r="AT72"/>
  <c r="AT73"/>
  <c r="AT74"/>
  <c r="AT75"/>
  <c r="AT76"/>
  <c r="AT77"/>
  <c r="AT78"/>
  <c r="AT79"/>
  <c r="AT80"/>
  <c r="AT81"/>
  <c r="AT82"/>
  <c r="AT83"/>
  <c r="AT84"/>
  <c r="AR21"/>
  <c r="AR65"/>
  <c r="AM13"/>
  <c r="AM14"/>
  <c r="AM15"/>
  <c r="AM16"/>
  <c r="AM17"/>
  <c r="AM18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2"/>
  <c r="AM63"/>
  <c r="AM64"/>
  <c r="AM65"/>
  <c r="AM66"/>
  <c r="AM67"/>
  <c r="AM68"/>
  <c r="AM69"/>
  <c r="AM70"/>
  <c r="AM71"/>
  <c r="AM72"/>
  <c r="AM73"/>
  <c r="AM74"/>
  <c r="AM75"/>
  <c r="AM76"/>
  <c r="AM77"/>
  <c r="AM78"/>
  <c r="AM79"/>
  <c r="AM80"/>
  <c r="AM81"/>
  <c r="AM82"/>
  <c r="AM83"/>
  <c r="AM84"/>
  <c r="AM8"/>
  <c r="AM9"/>
  <c r="AM10"/>
  <c r="AM11"/>
  <c r="AM12"/>
  <c r="U14" i="25"/>
  <c r="Y14" i="30" s="1"/>
  <c r="U13" i="25"/>
  <c r="Y13" i="30" s="1"/>
  <c r="U7" i="25"/>
  <c r="Y7" i="30" s="1"/>
  <c r="U9" i="25"/>
  <c r="Y9" i="30" s="1"/>
  <c r="U10" i="25"/>
  <c r="Y10" i="30" s="1"/>
  <c r="U8" i="25"/>
  <c r="Y8" i="30" s="1"/>
  <c r="U12" i="25"/>
  <c r="Y12" i="30" s="1"/>
  <c r="U15" i="25"/>
  <c r="Y15" i="30" s="1"/>
  <c r="U19" i="25"/>
  <c r="Y19" i="30" s="1"/>
  <c r="U16" i="25"/>
  <c r="Y16" i="30" s="1"/>
  <c r="U18" i="25"/>
  <c r="Y18" i="30" s="1"/>
  <c r="U17" i="25"/>
  <c r="Y17" i="30" s="1"/>
  <c r="U20" i="25"/>
  <c r="Y20" i="30" s="1"/>
  <c r="U22" i="25"/>
  <c r="Y22" i="30" s="1"/>
  <c r="U21" i="25"/>
  <c r="Y21" i="30" s="1"/>
  <c r="U26" i="25"/>
  <c r="Y26" i="30" s="1"/>
  <c r="U28" i="25"/>
  <c r="Y28" i="30" s="1"/>
  <c r="U23" i="25"/>
  <c r="Y23" i="30" s="1"/>
  <c r="U29" i="25"/>
  <c r="Y29" i="30" s="1"/>
  <c r="U30" i="25"/>
  <c r="Y30" i="30" s="1"/>
  <c r="U24" i="25"/>
  <c r="Y24" i="30" s="1"/>
  <c r="U27" i="25"/>
  <c r="Y27" i="30" s="1"/>
  <c r="U25" i="25"/>
  <c r="Y25" i="30" s="1"/>
  <c r="U36" i="25"/>
  <c r="Y36" i="30" s="1"/>
  <c r="U34" i="25"/>
  <c r="Y34" i="30" s="1"/>
  <c r="U31" i="25"/>
  <c r="Y31" i="30" s="1"/>
  <c r="U35" i="25"/>
  <c r="Y35" i="30" s="1"/>
  <c r="U33" i="25"/>
  <c r="Y33" i="30" s="1"/>
  <c r="U38" i="25"/>
  <c r="Y38" i="30" s="1"/>
  <c r="U32" i="25"/>
  <c r="Y32" i="30" s="1"/>
  <c r="U37" i="25"/>
  <c r="Y37" i="30" s="1"/>
  <c r="U39" i="25"/>
  <c r="Y39" i="30" s="1"/>
  <c r="U41" i="25"/>
  <c r="Y41" i="30" s="1"/>
  <c r="U43" i="25"/>
  <c r="Y43" i="30" s="1"/>
  <c r="U42" i="25"/>
  <c r="Y42" i="30" s="1"/>
  <c r="U11" i="25"/>
  <c r="Y11" i="30" s="1"/>
  <c r="AC14" i="25"/>
  <c r="AG14" i="30" s="1"/>
  <c r="AC13" i="25"/>
  <c r="AG13" i="30" s="1"/>
  <c r="AC7" i="25"/>
  <c r="AG7" i="30" s="1"/>
  <c r="AC9" i="25"/>
  <c r="AG9" i="30" s="1"/>
  <c r="AC10" i="25"/>
  <c r="AG10" i="30" s="1"/>
  <c r="AC8" i="25"/>
  <c r="AG8" i="30" s="1"/>
  <c r="AC12" i="25"/>
  <c r="AG12" i="30" s="1"/>
  <c r="AC15" i="25"/>
  <c r="AG15" i="30" s="1"/>
  <c r="AC19" i="25"/>
  <c r="AG19" i="30" s="1"/>
  <c r="AC16" i="25"/>
  <c r="AG16" i="30" s="1"/>
  <c r="AC18" i="25"/>
  <c r="AG18" i="30" s="1"/>
  <c r="AC17" i="25"/>
  <c r="AG17" i="30" s="1"/>
  <c r="AC20" i="25"/>
  <c r="AG20" i="30" s="1"/>
  <c r="AC22" i="25"/>
  <c r="AG22" i="30" s="1"/>
  <c r="AC21" i="25"/>
  <c r="AG21" i="30" s="1"/>
  <c r="AC26" i="25"/>
  <c r="AG26" i="30" s="1"/>
  <c r="AC28" i="25"/>
  <c r="AG28" i="30" s="1"/>
  <c r="AC23" i="25"/>
  <c r="AG23" i="30" s="1"/>
  <c r="AC29" i="25"/>
  <c r="AG29" i="30" s="1"/>
  <c r="AC30" i="25"/>
  <c r="AG30" i="30" s="1"/>
  <c r="AC24" i="25"/>
  <c r="AG24" i="30" s="1"/>
  <c r="AC27" i="25"/>
  <c r="AG27" i="30" s="1"/>
  <c r="AC25" i="25"/>
  <c r="AG25" i="30" s="1"/>
  <c r="AC36" i="25"/>
  <c r="AG36" i="30" s="1"/>
  <c r="AC34" i="25"/>
  <c r="AG34" i="30" s="1"/>
  <c r="AC31" i="25"/>
  <c r="AG31" i="30" s="1"/>
  <c r="AC35" i="25"/>
  <c r="AG35" i="30" s="1"/>
  <c r="AC33" i="25"/>
  <c r="AG33" i="30" s="1"/>
  <c r="AC38" i="25"/>
  <c r="AG38" i="30" s="1"/>
  <c r="AC32" i="25"/>
  <c r="AG32" i="30" s="1"/>
  <c r="AC37" i="25"/>
  <c r="AG37" i="30" s="1"/>
  <c r="AC39" i="25"/>
  <c r="AG39" i="30" s="1"/>
  <c r="AC41" i="25"/>
  <c r="AG41" i="30" s="1"/>
  <c r="AC43" i="25"/>
  <c r="AG43" i="30" s="1"/>
  <c r="AC42" i="25"/>
  <c r="AG42" i="30" s="1"/>
  <c r="AC11" i="25"/>
  <c r="AG11" i="30" s="1"/>
  <c r="AB14" i="25"/>
  <c r="AF14" i="30" s="1"/>
  <c r="AB13" i="25"/>
  <c r="AF13" i="30" s="1"/>
  <c r="AB7" i="25"/>
  <c r="AF7" i="30" s="1"/>
  <c r="AB9" i="25"/>
  <c r="AF9" i="30" s="1"/>
  <c r="AB10" i="25"/>
  <c r="AF10" i="30" s="1"/>
  <c r="AB8" i="25"/>
  <c r="AF8" i="30" s="1"/>
  <c r="AB12" i="25"/>
  <c r="AF12" i="30" s="1"/>
  <c r="AB15" i="25"/>
  <c r="AF15" i="30" s="1"/>
  <c r="AB19" i="25"/>
  <c r="AF19" i="30" s="1"/>
  <c r="AB16" i="25"/>
  <c r="AF16" i="30" s="1"/>
  <c r="AB18" i="25"/>
  <c r="AF18" i="30" s="1"/>
  <c r="AB17" i="25"/>
  <c r="AF17" i="30" s="1"/>
  <c r="AB20" i="25"/>
  <c r="AF20" i="30" s="1"/>
  <c r="AB22" i="25"/>
  <c r="AF22" i="30" s="1"/>
  <c r="AB21" i="25"/>
  <c r="AF21" i="30" s="1"/>
  <c r="AB26" i="25"/>
  <c r="AF26" i="30" s="1"/>
  <c r="AB28" i="25"/>
  <c r="AF28" i="30" s="1"/>
  <c r="AB23" i="25"/>
  <c r="AF23" i="30" s="1"/>
  <c r="AB29" i="25"/>
  <c r="AF29" i="30" s="1"/>
  <c r="AB30" i="25"/>
  <c r="AF30" i="30" s="1"/>
  <c r="AB24" i="25"/>
  <c r="AF24" i="30" s="1"/>
  <c r="AB27" i="25"/>
  <c r="AF27" i="30" s="1"/>
  <c r="AB25" i="25"/>
  <c r="AF25" i="30" s="1"/>
  <c r="AB36" i="25"/>
  <c r="AF36" i="30" s="1"/>
  <c r="AB34" i="25"/>
  <c r="AF34" i="30" s="1"/>
  <c r="AB31" i="25"/>
  <c r="AF31" i="30" s="1"/>
  <c r="AB35" i="25"/>
  <c r="AF35" i="30" s="1"/>
  <c r="AB33" i="25"/>
  <c r="AF33" i="30" s="1"/>
  <c r="AB38" i="25"/>
  <c r="AF38" i="30" s="1"/>
  <c r="AB32" i="25"/>
  <c r="AF32" i="30" s="1"/>
  <c r="AB37" i="25"/>
  <c r="AF37" i="30" s="1"/>
  <c r="AB39" i="25"/>
  <c r="AF39" i="30" s="1"/>
  <c r="AB41" i="25"/>
  <c r="AF41" i="30" s="1"/>
  <c r="AB43" i="25"/>
  <c r="AF43" i="30" s="1"/>
  <c r="AB42" i="25"/>
  <c r="AF42" i="30" s="1"/>
  <c r="AB11" i="25"/>
  <c r="AF11" i="30" s="1"/>
  <c r="AA14" i="25"/>
  <c r="AE14" i="30" s="1"/>
  <c r="AA13" i="25"/>
  <c r="AE13" i="30" s="1"/>
  <c r="AA7" i="25"/>
  <c r="AE7" i="30" s="1"/>
  <c r="AA9" i="25"/>
  <c r="AE9" i="30" s="1"/>
  <c r="AA10" i="25"/>
  <c r="AE10" i="30" s="1"/>
  <c r="AA8" i="25"/>
  <c r="AE8" i="30" s="1"/>
  <c r="AA12" i="25"/>
  <c r="AE12" i="30" s="1"/>
  <c r="AA15" i="25"/>
  <c r="AE15" i="30" s="1"/>
  <c r="AA19" i="25"/>
  <c r="AE19" i="30" s="1"/>
  <c r="AA16" i="25"/>
  <c r="AE16" i="30" s="1"/>
  <c r="AA18" i="25"/>
  <c r="AE18" i="30" s="1"/>
  <c r="AA17" i="25"/>
  <c r="AE17" i="30" s="1"/>
  <c r="AA20" i="25"/>
  <c r="AE20" i="30" s="1"/>
  <c r="AA22" i="25"/>
  <c r="AE22" i="30" s="1"/>
  <c r="AA21" i="25"/>
  <c r="AE21" i="30" s="1"/>
  <c r="AA26" i="25"/>
  <c r="AE26" i="30" s="1"/>
  <c r="AA28" i="25"/>
  <c r="AE28" i="30" s="1"/>
  <c r="AA23" i="25"/>
  <c r="AE23" i="30" s="1"/>
  <c r="AA29" i="25"/>
  <c r="AE29" i="30" s="1"/>
  <c r="AA30" i="25"/>
  <c r="AE30" i="30" s="1"/>
  <c r="AA24" i="25"/>
  <c r="AE24" i="30" s="1"/>
  <c r="AA27" i="25"/>
  <c r="AE27" i="30" s="1"/>
  <c r="AA25" i="25"/>
  <c r="AE25" i="30" s="1"/>
  <c r="AA36" i="25"/>
  <c r="AE36" i="30" s="1"/>
  <c r="AA34" i="25"/>
  <c r="AE34" i="30" s="1"/>
  <c r="AA31" i="25"/>
  <c r="AE31" i="30" s="1"/>
  <c r="AA35" i="25"/>
  <c r="AE35" i="30" s="1"/>
  <c r="AA33" i="25"/>
  <c r="AE33" i="30" s="1"/>
  <c r="AA38" i="25"/>
  <c r="AE38" i="30" s="1"/>
  <c r="AA32" i="25"/>
  <c r="AE32" i="30" s="1"/>
  <c r="AA37" i="25"/>
  <c r="AE37" i="30" s="1"/>
  <c r="AA39" i="25"/>
  <c r="AE39" i="30" s="1"/>
  <c r="AA41" i="25"/>
  <c r="AE41" i="30" s="1"/>
  <c r="AA43" i="25"/>
  <c r="AE43" i="30" s="1"/>
  <c r="AA42" i="25"/>
  <c r="AE42" i="30" s="1"/>
  <c r="AA11" i="25"/>
  <c r="AE11" i="30" s="1"/>
  <c r="Z14" i="25"/>
  <c r="AD14" i="30" s="1"/>
  <c r="Z13" i="25"/>
  <c r="AD13" i="30" s="1"/>
  <c r="Z7" i="25"/>
  <c r="AD7" i="30" s="1"/>
  <c r="Z9" i="25"/>
  <c r="AD9" i="30" s="1"/>
  <c r="Z10" i="25"/>
  <c r="AD10" i="30" s="1"/>
  <c r="Z8" i="25"/>
  <c r="AD8" i="30" s="1"/>
  <c r="Z12" i="25"/>
  <c r="AD12" i="30" s="1"/>
  <c r="Z15" i="25"/>
  <c r="AD15" i="30" s="1"/>
  <c r="Z19" i="25"/>
  <c r="AD19" i="30" s="1"/>
  <c r="Z16" i="25"/>
  <c r="AD16" i="30" s="1"/>
  <c r="Z18" i="25"/>
  <c r="AD18" i="30" s="1"/>
  <c r="Z17" i="25"/>
  <c r="AD17" i="30" s="1"/>
  <c r="Z20" i="25"/>
  <c r="AD20" i="30" s="1"/>
  <c r="Z22" i="25"/>
  <c r="AD22" i="30" s="1"/>
  <c r="Z21" i="25"/>
  <c r="AD21" i="30" s="1"/>
  <c r="Z26" i="25"/>
  <c r="AD26" i="30" s="1"/>
  <c r="Z28" i="25"/>
  <c r="AD28" i="30" s="1"/>
  <c r="Z23" i="25"/>
  <c r="AD23" i="30" s="1"/>
  <c r="Z29" i="25"/>
  <c r="AD29" i="30" s="1"/>
  <c r="Z30" i="25"/>
  <c r="AD30" i="30" s="1"/>
  <c r="Z24" i="25"/>
  <c r="AD24" i="30" s="1"/>
  <c r="Z27" i="25"/>
  <c r="AD27" i="30" s="1"/>
  <c r="Z25" i="25"/>
  <c r="AD25" i="30" s="1"/>
  <c r="Z36" i="25"/>
  <c r="AD36" i="30" s="1"/>
  <c r="Z34" i="25"/>
  <c r="AD34" i="30" s="1"/>
  <c r="Z31" i="25"/>
  <c r="AD31" i="30" s="1"/>
  <c r="Z35" i="25"/>
  <c r="AD35" i="30" s="1"/>
  <c r="Z33" i="25"/>
  <c r="AD33" i="30" s="1"/>
  <c r="Z38" i="25"/>
  <c r="AD38" i="30" s="1"/>
  <c r="Z32" i="25"/>
  <c r="AD32" i="30" s="1"/>
  <c r="Z37" i="25"/>
  <c r="AD37" i="30" s="1"/>
  <c r="Z39" i="25"/>
  <c r="AD39" i="30" s="1"/>
  <c r="Z41" i="25"/>
  <c r="AD41" i="30" s="1"/>
  <c r="Z43" i="25"/>
  <c r="AD43" i="30" s="1"/>
  <c r="Z42" i="25"/>
  <c r="AD42" i="30" s="1"/>
  <c r="Z11" i="25"/>
  <c r="AD11" i="30" s="1"/>
  <c r="Y14" i="25"/>
  <c r="AC14" i="30" s="1"/>
  <c r="Y13" i="25"/>
  <c r="AC13" i="30" s="1"/>
  <c r="Y7" i="25"/>
  <c r="AC7" i="30" s="1"/>
  <c r="Y9" i="25"/>
  <c r="AC9" i="30" s="1"/>
  <c r="Y10" i="25"/>
  <c r="AC10" i="30" s="1"/>
  <c r="Y8" i="25"/>
  <c r="AC8" i="30" s="1"/>
  <c r="Y12" i="25"/>
  <c r="AC12" i="30" s="1"/>
  <c r="Y15" i="25"/>
  <c r="AC15" i="30" s="1"/>
  <c r="Y19" i="25"/>
  <c r="AC19" i="30" s="1"/>
  <c r="Y16" i="25"/>
  <c r="AC16" i="30" s="1"/>
  <c r="Y18" i="25"/>
  <c r="AC18" i="30" s="1"/>
  <c r="Y17" i="25"/>
  <c r="AC17" i="30" s="1"/>
  <c r="Y20" i="25"/>
  <c r="AC20" i="30" s="1"/>
  <c r="Y22" i="25"/>
  <c r="AC22" i="30" s="1"/>
  <c r="Y21" i="25"/>
  <c r="AC21" i="30" s="1"/>
  <c r="Y26" i="25"/>
  <c r="AC26" i="30" s="1"/>
  <c r="Y28" i="25"/>
  <c r="AC28" i="30" s="1"/>
  <c r="Y23" i="25"/>
  <c r="AC23" i="30" s="1"/>
  <c r="Y29" i="25"/>
  <c r="AC29" i="30" s="1"/>
  <c r="Y30" i="25"/>
  <c r="AC30" i="30" s="1"/>
  <c r="Y24" i="25"/>
  <c r="AC24" i="30" s="1"/>
  <c r="Y27" i="25"/>
  <c r="AC27" i="30" s="1"/>
  <c r="Y25" i="25"/>
  <c r="AC25" i="30" s="1"/>
  <c r="Y36" i="25"/>
  <c r="AC36" i="30" s="1"/>
  <c r="Y34" i="25"/>
  <c r="AC34" i="30" s="1"/>
  <c r="Y31" i="25"/>
  <c r="AC31" i="30" s="1"/>
  <c r="Y35" i="25"/>
  <c r="AC35" i="30" s="1"/>
  <c r="Y33" i="25"/>
  <c r="AC33" i="30" s="1"/>
  <c r="Y38" i="25"/>
  <c r="AC38" i="30" s="1"/>
  <c r="Y32" i="25"/>
  <c r="AC32" i="30" s="1"/>
  <c r="Y37" i="25"/>
  <c r="AC37" i="30" s="1"/>
  <c r="Y39" i="25"/>
  <c r="AC39" i="30" s="1"/>
  <c r="Y41" i="25"/>
  <c r="AC41" i="30" s="1"/>
  <c r="Y43" i="25"/>
  <c r="AC43" i="30" s="1"/>
  <c r="Y42" i="25"/>
  <c r="AC42" i="30" s="1"/>
  <c r="Y11" i="25"/>
  <c r="AC11" i="30" s="1"/>
  <c r="X14" i="25"/>
  <c r="AB14" i="30" s="1"/>
  <c r="X13" i="25"/>
  <c r="AB13" i="30" s="1"/>
  <c r="X7" i="25"/>
  <c r="AB7" i="30" s="1"/>
  <c r="X9" i="25"/>
  <c r="AB9" i="30" s="1"/>
  <c r="X10" i="25"/>
  <c r="AB10" i="30" s="1"/>
  <c r="X8" i="25"/>
  <c r="AB8" i="30" s="1"/>
  <c r="X12" i="25"/>
  <c r="AB12" i="30" s="1"/>
  <c r="X15" i="25"/>
  <c r="AB15" i="30" s="1"/>
  <c r="X19" i="25"/>
  <c r="AB19" i="30" s="1"/>
  <c r="X16" i="25"/>
  <c r="AB16" i="30" s="1"/>
  <c r="X18" i="25"/>
  <c r="AB18" i="30" s="1"/>
  <c r="X17" i="25"/>
  <c r="AB17" i="30" s="1"/>
  <c r="X20" i="25"/>
  <c r="AB20" i="30" s="1"/>
  <c r="X22" i="25"/>
  <c r="AB22" i="30" s="1"/>
  <c r="X21" i="25"/>
  <c r="AB21" i="30" s="1"/>
  <c r="X26" i="25"/>
  <c r="AB26" i="30" s="1"/>
  <c r="X28" i="25"/>
  <c r="AB28" i="30" s="1"/>
  <c r="X23" i="25"/>
  <c r="AB23" i="30" s="1"/>
  <c r="X29" i="25"/>
  <c r="AB29" i="30" s="1"/>
  <c r="X30" i="25"/>
  <c r="AB30" i="30" s="1"/>
  <c r="X24" i="25"/>
  <c r="AB24" i="30" s="1"/>
  <c r="X27" i="25"/>
  <c r="AB27" i="30" s="1"/>
  <c r="X25" i="25"/>
  <c r="AB25" i="30" s="1"/>
  <c r="X36" i="25"/>
  <c r="AB36" i="30" s="1"/>
  <c r="X34" i="25"/>
  <c r="AB34" i="30" s="1"/>
  <c r="X31" i="25"/>
  <c r="AB31" i="30" s="1"/>
  <c r="X35" i="25"/>
  <c r="AB35" i="30" s="1"/>
  <c r="X33" i="25"/>
  <c r="AB33" i="30" s="1"/>
  <c r="X38" i="25"/>
  <c r="AB38" i="30" s="1"/>
  <c r="X32" i="25"/>
  <c r="AB32" i="30" s="1"/>
  <c r="X37" i="25"/>
  <c r="AB37" i="30" s="1"/>
  <c r="X39" i="25"/>
  <c r="AB39" i="30" s="1"/>
  <c r="X41" i="25"/>
  <c r="AB41" i="30" s="1"/>
  <c r="X43" i="25"/>
  <c r="AB43" i="30" s="1"/>
  <c r="X42" i="25"/>
  <c r="AB42" i="30" s="1"/>
  <c r="X11" i="25"/>
  <c r="AB11" i="30" s="1"/>
  <c r="W14" i="25"/>
  <c r="AA14" i="30" s="1"/>
  <c r="W13" i="25"/>
  <c r="AA13" i="30" s="1"/>
  <c r="W7" i="25"/>
  <c r="AA7" i="30" s="1"/>
  <c r="W9" i="25"/>
  <c r="AA9" i="30" s="1"/>
  <c r="W10" i="25"/>
  <c r="AA10" i="30" s="1"/>
  <c r="W8" i="25"/>
  <c r="AA8" i="30" s="1"/>
  <c r="W12" i="25"/>
  <c r="AA12" i="30" s="1"/>
  <c r="W15" i="25"/>
  <c r="AA15" i="30" s="1"/>
  <c r="W19" i="25"/>
  <c r="AA19" i="30" s="1"/>
  <c r="W16" i="25"/>
  <c r="AA16" i="30" s="1"/>
  <c r="W18" i="25"/>
  <c r="AA18" i="30" s="1"/>
  <c r="W17" i="25"/>
  <c r="AA17" i="30" s="1"/>
  <c r="W20" i="25"/>
  <c r="AA20" i="30" s="1"/>
  <c r="W22" i="25"/>
  <c r="AA22" i="30" s="1"/>
  <c r="W21" i="25"/>
  <c r="AA21" i="30" s="1"/>
  <c r="W26" i="25"/>
  <c r="AA26" i="30" s="1"/>
  <c r="W28" i="25"/>
  <c r="AA28" i="30" s="1"/>
  <c r="W23" i="25"/>
  <c r="AA23" i="30" s="1"/>
  <c r="W29" i="25"/>
  <c r="AA29" i="30" s="1"/>
  <c r="W30" i="25"/>
  <c r="AA30" i="30" s="1"/>
  <c r="W24" i="25"/>
  <c r="AA24" i="30" s="1"/>
  <c r="W27" i="25"/>
  <c r="AA27" i="30" s="1"/>
  <c r="W25" i="25"/>
  <c r="AA25" i="30" s="1"/>
  <c r="W36" i="25"/>
  <c r="AA36" i="30" s="1"/>
  <c r="W34" i="25"/>
  <c r="AA34" i="30" s="1"/>
  <c r="W31" i="25"/>
  <c r="AA31" i="30" s="1"/>
  <c r="W35" i="25"/>
  <c r="AA35" i="30" s="1"/>
  <c r="W33" i="25"/>
  <c r="AA33" i="30" s="1"/>
  <c r="W38" i="25"/>
  <c r="AA38" i="30" s="1"/>
  <c r="W32" i="25"/>
  <c r="AA32" i="30" s="1"/>
  <c r="W37" i="25"/>
  <c r="AA37" i="30" s="1"/>
  <c r="W39" i="25"/>
  <c r="AA39" i="30" s="1"/>
  <c r="W41" i="25"/>
  <c r="AA41" i="30" s="1"/>
  <c r="W43" i="25"/>
  <c r="AA43" i="30" s="1"/>
  <c r="W42" i="25"/>
  <c r="AA42" i="30" s="1"/>
  <c r="V14" i="25"/>
  <c r="Z14" i="30" s="1"/>
  <c r="V13" i="25"/>
  <c r="Z13" i="30" s="1"/>
  <c r="V7" i="25"/>
  <c r="Z7" i="30" s="1"/>
  <c r="V9" i="25"/>
  <c r="Z9" i="30" s="1"/>
  <c r="V10" i="25"/>
  <c r="Z10" i="30" s="1"/>
  <c r="V8" i="25"/>
  <c r="Z8" i="30" s="1"/>
  <c r="V12" i="25"/>
  <c r="Z12" i="30" s="1"/>
  <c r="V15" i="25"/>
  <c r="Z15" i="30" s="1"/>
  <c r="V19" i="25"/>
  <c r="Z19" i="30" s="1"/>
  <c r="V16" i="25"/>
  <c r="Z16" i="30" s="1"/>
  <c r="V18" i="25"/>
  <c r="Z18" i="30" s="1"/>
  <c r="V17" i="25"/>
  <c r="Z17" i="30" s="1"/>
  <c r="V20" i="25"/>
  <c r="Z20" i="30" s="1"/>
  <c r="V22" i="25"/>
  <c r="Z22" i="30" s="1"/>
  <c r="V21" i="25"/>
  <c r="Z21" i="30" s="1"/>
  <c r="V26" i="25"/>
  <c r="Z26" i="30" s="1"/>
  <c r="V28" i="25"/>
  <c r="Z28" i="30" s="1"/>
  <c r="V23" i="25"/>
  <c r="Z23" i="30" s="1"/>
  <c r="V29" i="25"/>
  <c r="Z29" i="30" s="1"/>
  <c r="V30" i="25"/>
  <c r="Z30" i="30" s="1"/>
  <c r="V24" i="25"/>
  <c r="Z24" i="30" s="1"/>
  <c r="V27" i="25"/>
  <c r="Z27" i="30" s="1"/>
  <c r="V25" i="25"/>
  <c r="Z25" i="30" s="1"/>
  <c r="V36" i="25"/>
  <c r="Z36" i="30" s="1"/>
  <c r="V34" i="25"/>
  <c r="Z34" i="30" s="1"/>
  <c r="V31" i="25"/>
  <c r="Z31" i="30" s="1"/>
  <c r="V35" i="25"/>
  <c r="Z35" i="30" s="1"/>
  <c r="V33" i="25"/>
  <c r="Z33" i="30" s="1"/>
  <c r="V38" i="25"/>
  <c r="Z38" i="30" s="1"/>
  <c r="V32" i="25"/>
  <c r="Z32" i="30" s="1"/>
  <c r="V37" i="25"/>
  <c r="Z37" i="30" s="1"/>
  <c r="V39" i="25"/>
  <c r="Z39" i="30" s="1"/>
  <c r="V41" i="25"/>
  <c r="Z41" i="30" s="1"/>
  <c r="V43" i="25"/>
  <c r="Z43" i="30" s="1"/>
  <c r="V42" i="25"/>
  <c r="Z42" i="30" s="1"/>
  <c r="W11" i="25"/>
  <c r="AA11" i="30" s="1"/>
  <c r="V11" i="25"/>
  <c r="Z11" i="30" s="1"/>
  <c r="C90" i="19" l="1"/>
  <c r="C90" i="30"/>
  <c r="C86" i="19"/>
  <c r="C86" i="30"/>
  <c r="C87" i="19"/>
  <c r="C87" i="30"/>
  <c r="AG89" i="1"/>
  <c r="L89" i="19" s="1"/>
  <c r="Z89" i="1"/>
  <c r="S89"/>
  <c r="AG85"/>
  <c r="L85" i="19" s="1"/>
  <c r="S85" i="1"/>
  <c r="Z85"/>
  <c r="L89"/>
  <c r="L85"/>
  <c r="Z90"/>
  <c r="AG90"/>
  <c r="L90" i="19" s="1"/>
  <c r="S90" i="1"/>
  <c r="Z86"/>
  <c r="AG86"/>
  <c r="L86" i="19" s="1"/>
  <c r="S86" i="1"/>
  <c r="AG87"/>
  <c r="L87" i="19" s="1"/>
  <c r="Z87" i="1"/>
  <c r="S87"/>
  <c r="AG88"/>
  <c r="L88" i="19" s="1"/>
  <c r="S88" i="1"/>
  <c r="Z88"/>
  <c r="L88"/>
  <c r="N23" i="5"/>
  <c r="L24" s="1"/>
  <c r="AD13" i="25"/>
  <c r="AH13" i="30" s="1"/>
  <c r="AD8" i="25"/>
  <c r="AH8" i="30" s="1"/>
  <c r="AD12" i="25"/>
  <c r="AH12" i="30" s="1"/>
  <c r="AD15" i="25"/>
  <c r="AH15" i="30" s="1"/>
  <c r="AD19" i="25"/>
  <c r="AH19" i="30" s="1"/>
  <c r="AD16" i="25"/>
  <c r="AH16" i="30" s="1"/>
  <c r="AD18" i="25"/>
  <c r="AH18" i="30" s="1"/>
  <c r="AD17" i="25"/>
  <c r="AH17" i="30" s="1"/>
  <c r="AD20" i="25"/>
  <c r="AH20" i="30" s="1"/>
  <c r="AD22" i="25"/>
  <c r="AH22" i="30" s="1"/>
  <c r="AD21" i="25"/>
  <c r="AH21" i="30" s="1"/>
  <c r="AD26" i="25"/>
  <c r="AH26" i="30" s="1"/>
  <c r="AD28" i="25"/>
  <c r="AH28" i="30" s="1"/>
  <c r="AD23" i="25"/>
  <c r="AH23" i="30" s="1"/>
  <c r="AD29" i="25"/>
  <c r="AH29" i="30" s="1"/>
  <c r="AD30" i="25"/>
  <c r="AH30" i="30" s="1"/>
  <c r="AD24" i="25"/>
  <c r="AH24" i="30" s="1"/>
  <c r="AD27" i="25"/>
  <c r="AH27" i="30" s="1"/>
  <c r="AD25" i="25"/>
  <c r="AH25" i="30" s="1"/>
  <c r="AD36" i="25"/>
  <c r="AH36" i="30" s="1"/>
  <c r="AD34" i="25"/>
  <c r="AH34" i="30" s="1"/>
  <c r="AD31" i="25"/>
  <c r="AH31" i="30" s="1"/>
  <c r="AD35" i="25"/>
  <c r="AH35" i="30" s="1"/>
  <c r="AD33" i="25"/>
  <c r="AH33" i="30" s="1"/>
  <c r="AD38" i="25"/>
  <c r="AH38" i="30" s="1"/>
  <c r="AD32" i="25"/>
  <c r="AH32" i="30" s="1"/>
  <c r="AD37" i="25"/>
  <c r="AH37" i="30" s="1"/>
  <c r="AD39" i="25"/>
  <c r="AH39" i="30" s="1"/>
  <c r="AD41" i="25"/>
  <c r="AH41" i="30" s="1"/>
  <c r="AD43" i="25"/>
  <c r="AH43" i="30" s="1"/>
  <c r="AD42" i="25"/>
  <c r="AH42" i="30" s="1"/>
  <c r="AT8" i="1"/>
  <c r="AT9"/>
  <c r="AT10"/>
  <c r="AT11"/>
  <c r="AT12"/>
  <c r="AT7"/>
  <c r="C88" i="19" l="1"/>
  <c r="C88" i="30"/>
  <c r="F87" i="19"/>
  <c r="F87" i="30"/>
  <c r="F85" i="19"/>
  <c r="F85" i="30"/>
  <c r="I85"/>
  <c r="I85" i="19"/>
  <c r="I89" i="30"/>
  <c r="I89" i="19"/>
  <c r="F88" i="30"/>
  <c r="F88" i="19"/>
  <c r="F90"/>
  <c r="F90" i="30"/>
  <c r="C89" i="19"/>
  <c r="C89" i="30"/>
  <c r="F89" i="19"/>
  <c r="F89" i="30"/>
  <c r="I88" i="19"/>
  <c r="I88" i="30"/>
  <c r="I86"/>
  <c r="I86" i="19"/>
  <c r="C85"/>
  <c r="C85" i="30"/>
  <c r="I90"/>
  <c r="I90" i="19"/>
  <c r="I87" i="30"/>
  <c r="I87" i="19"/>
  <c r="F86"/>
  <c r="F86" i="30"/>
  <c r="N24" i="5"/>
  <c r="L25" s="1"/>
  <c r="AD7" i="25"/>
  <c r="AH7" i="30" s="1"/>
  <c r="AD10" i="25"/>
  <c r="AH10" i="30" s="1"/>
  <c r="AD14" i="25"/>
  <c r="AH14" i="30" s="1"/>
  <c r="BZ8" i="4"/>
  <c r="CB8" s="1"/>
  <c r="CE8" s="1"/>
  <c r="BZ9"/>
  <c r="CB9" s="1"/>
  <c r="CE9" s="1"/>
  <c r="BZ10"/>
  <c r="CB10" s="1"/>
  <c r="CE10" s="1"/>
  <c r="BZ11"/>
  <c r="CB11" s="1"/>
  <c r="CE11" s="1"/>
  <c r="BZ12"/>
  <c r="CB12" s="1"/>
  <c r="CE12" s="1"/>
  <c r="BZ13"/>
  <c r="CB13" s="1"/>
  <c r="CE13" s="1"/>
  <c r="BZ14"/>
  <c r="CB14" s="1"/>
  <c r="CE14" s="1"/>
  <c r="BZ15"/>
  <c r="CB15" s="1"/>
  <c r="CE15" s="1"/>
  <c r="BZ16"/>
  <c r="CB16" s="1"/>
  <c r="CE16" s="1"/>
  <c r="BZ17"/>
  <c r="CB17" s="1"/>
  <c r="CE17" s="1"/>
  <c r="BZ18"/>
  <c r="CB18" s="1"/>
  <c r="CE18" s="1"/>
  <c r="BZ19"/>
  <c r="CB19" s="1"/>
  <c r="CE19" s="1"/>
  <c r="BZ20"/>
  <c r="CB20" s="1"/>
  <c r="CE20" s="1"/>
  <c r="BZ21"/>
  <c r="CB21" s="1"/>
  <c r="CE21" s="1"/>
  <c r="BZ22"/>
  <c r="CB22" s="1"/>
  <c r="CE22" s="1"/>
  <c r="BZ23"/>
  <c r="CB23" s="1"/>
  <c r="CE23" s="1"/>
  <c r="BZ24"/>
  <c r="CB24" s="1"/>
  <c r="CE24" s="1"/>
  <c r="BZ25"/>
  <c r="CB25" s="1"/>
  <c r="CE25" s="1"/>
  <c r="BZ26"/>
  <c r="CB26" s="1"/>
  <c r="CE26" s="1"/>
  <c r="BZ27"/>
  <c r="CB27" s="1"/>
  <c r="CE27" s="1"/>
  <c r="BZ28"/>
  <c r="CB28" s="1"/>
  <c r="CE28" s="1"/>
  <c r="BZ29"/>
  <c r="CB29" s="1"/>
  <c r="CE29" s="1"/>
  <c r="BZ30"/>
  <c r="CB30" s="1"/>
  <c r="CE30" s="1"/>
  <c r="BZ31"/>
  <c r="CB31" s="1"/>
  <c r="CE31" s="1"/>
  <c r="BZ32"/>
  <c r="CB32" s="1"/>
  <c r="CE32" s="1"/>
  <c r="BZ33"/>
  <c r="CB33" s="1"/>
  <c r="CE33" s="1"/>
  <c r="BZ34"/>
  <c r="CB34" s="1"/>
  <c r="CE34" s="1"/>
  <c r="BZ35"/>
  <c r="CB35" s="1"/>
  <c r="CE35" s="1"/>
  <c r="BZ36"/>
  <c r="CB36" s="1"/>
  <c r="CE36" s="1"/>
  <c r="BZ37"/>
  <c r="CB37" s="1"/>
  <c r="CE37" s="1"/>
  <c r="BZ38"/>
  <c r="CB38" s="1"/>
  <c r="CE38" s="1"/>
  <c r="BZ39"/>
  <c r="CB39" s="1"/>
  <c r="CE39" s="1"/>
  <c r="BZ40"/>
  <c r="CB40" s="1"/>
  <c r="CE40" s="1"/>
  <c r="BZ41"/>
  <c r="CB41" s="1"/>
  <c r="CE41" s="1"/>
  <c r="BZ42"/>
  <c r="CB42" s="1"/>
  <c r="CE42" s="1"/>
  <c r="BZ43"/>
  <c r="CB43" s="1"/>
  <c r="CE43" s="1"/>
  <c r="BZ44"/>
  <c r="CB44" s="1"/>
  <c r="CE44" s="1"/>
  <c r="BZ45"/>
  <c r="CB45" s="1"/>
  <c r="CE45" s="1"/>
  <c r="BZ46"/>
  <c r="CB46" s="1"/>
  <c r="CE46" s="1"/>
  <c r="BZ47"/>
  <c r="CB47" s="1"/>
  <c r="CE47" s="1"/>
  <c r="BZ48"/>
  <c r="CB48" s="1"/>
  <c r="CE48" s="1"/>
  <c r="BZ49"/>
  <c r="CB49" s="1"/>
  <c r="CE49" s="1"/>
  <c r="BZ50"/>
  <c r="CB50" s="1"/>
  <c r="CE50" s="1"/>
  <c r="BZ51"/>
  <c r="CB51" s="1"/>
  <c r="CE51" s="1"/>
  <c r="BZ52"/>
  <c r="CB52" s="1"/>
  <c r="CE52" s="1"/>
  <c r="BZ53"/>
  <c r="CB53" s="1"/>
  <c r="CE53" s="1"/>
  <c r="BZ54"/>
  <c r="CB54" s="1"/>
  <c r="CE54" s="1"/>
  <c r="BZ55"/>
  <c r="CB55" s="1"/>
  <c r="CE55" s="1"/>
  <c r="BZ56"/>
  <c r="CB56" s="1"/>
  <c r="CE56" s="1"/>
  <c r="BZ57"/>
  <c r="CB57" s="1"/>
  <c r="CE57" s="1"/>
  <c r="BZ58"/>
  <c r="CB58" s="1"/>
  <c r="CE58" s="1"/>
  <c r="BZ59"/>
  <c r="CB59" s="1"/>
  <c r="CE59" s="1"/>
  <c r="BZ60"/>
  <c r="CB60" s="1"/>
  <c r="CE60" s="1"/>
  <c r="BZ61"/>
  <c r="CB61" s="1"/>
  <c r="CE61" s="1"/>
  <c r="BZ62"/>
  <c r="CB62" s="1"/>
  <c r="CE62" s="1"/>
  <c r="BZ63"/>
  <c r="CB63" s="1"/>
  <c r="CE63" s="1"/>
  <c r="BZ64"/>
  <c r="CB64" s="1"/>
  <c r="CE64" s="1"/>
  <c r="BZ65"/>
  <c r="CB65" s="1"/>
  <c r="CE65" s="1"/>
  <c r="BZ66"/>
  <c r="CB66" s="1"/>
  <c r="CE66" s="1"/>
  <c r="BZ67"/>
  <c r="CB67" s="1"/>
  <c r="CE67" s="1"/>
  <c r="BZ68"/>
  <c r="CB68" s="1"/>
  <c r="CE68" s="1"/>
  <c r="BZ69"/>
  <c r="CB69" s="1"/>
  <c r="CE69" s="1"/>
  <c r="BZ70"/>
  <c r="CB70" s="1"/>
  <c r="CE70" s="1"/>
  <c r="BZ71"/>
  <c r="CB71" s="1"/>
  <c r="CE71" s="1"/>
  <c r="BZ72"/>
  <c r="CB72" s="1"/>
  <c r="CE72" s="1"/>
  <c r="BZ73"/>
  <c r="CB73" s="1"/>
  <c r="CE73" s="1"/>
  <c r="BZ74"/>
  <c r="CB74" s="1"/>
  <c r="CE74" s="1"/>
  <c r="BZ75"/>
  <c r="CB75" s="1"/>
  <c r="CE75" s="1"/>
  <c r="BZ76"/>
  <c r="CB76" s="1"/>
  <c r="CE76" s="1"/>
  <c r="BZ77"/>
  <c r="CB77" s="1"/>
  <c r="CE77" s="1"/>
  <c r="BZ78"/>
  <c r="CB78" s="1"/>
  <c r="CE78" s="1"/>
  <c r="BZ79"/>
  <c r="CB79" s="1"/>
  <c r="CE79" s="1"/>
  <c r="BZ80"/>
  <c r="CB80" s="1"/>
  <c r="CE80" s="1"/>
  <c r="BZ81"/>
  <c r="CB81" s="1"/>
  <c r="CE81" s="1"/>
  <c r="BZ82"/>
  <c r="CB82" s="1"/>
  <c r="CE82" s="1"/>
  <c r="BZ83"/>
  <c r="CB83" s="1"/>
  <c r="CE83" s="1"/>
  <c r="BZ84"/>
  <c r="CB84" s="1"/>
  <c r="CE84" s="1"/>
  <c r="BZ85"/>
  <c r="CB85" s="1"/>
  <c r="CE85" s="1"/>
  <c r="BZ86"/>
  <c r="CB86" s="1"/>
  <c r="CE86" s="1"/>
  <c r="BZ87"/>
  <c r="CB87" s="1"/>
  <c r="CE87" s="1"/>
  <c r="BZ88"/>
  <c r="CB88" s="1"/>
  <c r="CE88" s="1"/>
  <c r="BZ89"/>
  <c r="CB89" s="1"/>
  <c r="CE89" s="1"/>
  <c r="BZ90"/>
  <c r="CB90" s="1"/>
  <c r="CE90" s="1"/>
  <c r="BZ7"/>
  <c r="CB7" s="1"/>
  <c r="CE7" s="1"/>
  <c r="BN8"/>
  <c r="BQ8" s="1"/>
  <c r="BN9"/>
  <c r="BQ9" s="1"/>
  <c r="BN10"/>
  <c r="BQ10" s="1"/>
  <c r="BN11"/>
  <c r="BQ11" s="1"/>
  <c r="BN12"/>
  <c r="BQ12" s="1"/>
  <c r="BN13"/>
  <c r="BQ13" s="1"/>
  <c r="BN14"/>
  <c r="BQ14" s="1"/>
  <c r="BN15"/>
  <c r="BQ15" s="1"/>
  <c r="BN16"/>
  <c r="BQ16" s="1"/>
  <c r="BN17"/>
  <c r="BQ17" s="1"/>
  <c r="BN18"/>
  <c r="BQ18" s="1"/>
  <c r="BN19"/>
  <c r="BQ19" s="1"/>
  <c r="BN20"/>
  <c r="BQ20" s="1"/>
  <c r="BN21"/>
  <c r="BQ21" s="1"/>
  <c r="BN22"/>
  <c r="BQ22" s="1"/>
  <c r="BN23"/>
  <c r="BQ23" s="1"/>
  <c r="BN24"/>
  <c r="BQ24" s="1"/>
  <c r="BN25"/>
  <c r="BQ25" s="1"/>
  <c r="BN26"/>
  <c r="BQ26" s="1"/>
  <c r="BN27"/>
  <c r="BQ27" s="1"/>
  <c r="BN28"/>
  <c r="BQ28" s="1"/>
  <c r="BN29"/>
  <c r="BQ29" s="1"/>
  <c r="BN30"/>
  <c r="BQ30" s="1"/>
  <c r="BN31"/>
  <c r="BQ31" s="1"/>
  <c r="BN32"/>
  <c r="BQ32" s="1"/>
  <c r="BN33"/>
  <c r="BQ33" s="1"/>
  <c r="BN34"/>
  <c r="BQ34" s="1"/>
  <c r="BN35"/>
  <c r="BQ35" s="1"/>
  <c r="BN36"/>
  <c r="BQ36" s="1"/>
  <c r="BN37"/>
  <c r="BQ37" s="1"/>
  <c r="BN38"/>
  <c r="BQ38" s="1"/>
  <c r="BN39"/>
  <c r="BQ39" s="1"/>
  <c r="BN40"/>
  <c r="BQ40" s="1"/>
  <c r="BN41"/>
  <c r="BQ41" s="1"/>
  <c r="BN42"/>
  <c r="BQ42" s="1"/>
  <c r="BN43"/>
  <c r="BQ43" s="1"/>
  <c r="BN44"/>
  <c r="BQ44" s="1"/>
  <c r="BN45"/>
  <c r="BQ45" s="1"/>
  <c r="BN46"/>
  <c r="BQ46" s="1"/>
  <c r="BN47"/>
  <c r="BQ47" s="1"/>
  <c r="BN48"/>
  <c r="BQ48" s="1"/>
  <c r="BN49"/>
  <c r="BQ49" s="1"/>
  <c r="BN50"/>
  <c r="BQ50" s="1"/>
  <c r="BN51"/>
  <c r="BQ51" s="1"/>
  <c r="BN52"/>
  <c r="BQ52" s="1"/>
  <c r="BN53"/>
  <c r="BQ53" s="1"/>
  <c r="BN54"/>
  <c r="BQ54" s="1"/>
  <c r="BN55"/>
  <c r="BQ55" s="1"/>
  <c r="BN56"/>
  <c r="BQ56" s="1"/>
  <c r="BN57"/>
  <c r="BQ57" s="1"/>
  <c r="BN58"/>
  <c r="BQ58" s="1"/>
  <c r="BN59"/>
  <c r="BQ59" s="1"/>
  <c r="BN60"/>
  <c r="BQ60" s="1"/>
  <c r="BN61"/>
  <c r="BQ61" s="1"/>
  <c r="BN62"/>
  <c r="BQ62" s="1"/>
  <c r="BN63"/>
  <c r="BQ63" s="1"/>
  <c r="BN64"/>
  <c r="BQ64" s="1"/>
  <c r="BN65"/>
  <c r="BQ65" s="1"/>
  <c r="BN66"/>
  <c r="BQ66" s="1"/>
  <c r="BN67"/>
  <c r="BQ67" s="1"/>
  <c r="BN68"/>
  <c r="BQ68" s="1"/>
  <c r="BN69"/>
  <c r="BQ69" s="1"/>
  <c r="BN70"/>
  <c r="BQ70" s="1"/>
  <c r="BN71"/>
  <c r="BQ71" s="1"/>
  <c r="BN72"/>
  <c r="BQ72" s="1"/>
  <c r="BN73"/>
  <c r="BQ73" s="1"/>
  <c r="BN74"/>
  <c r="BQ74" s="1"/>
  <c r="BN75"/>
  <c r="BQ75" s="1"/>
  <c r="BN76"/>
  <c r="BQ76" s="1"/>
  <c r="BN77"/>
  <c r="BQ77" s="1"/>
  <c r="BN78"/>
  <c r="BQ78" s="1"/>
  <c r="BN79"/>
  <c r="BQ79" s="1"/>
  <c r="BN80"/>
  <c r="BQ80" s="1"/>
  <c r="BN81"/>
  <c r="BQ81" s="1"/>
  <c r="BN82"/>
  <c r="BQ82" s="1"/>
  <c r="BN83"/>
  <c r="BQ83" s="1"/>
  <c r="BN84"/>
  <c r="BQ84" s="1"/>
  <c r="BN85"/>
  <c r="BQ85" s="1"/>
  <c r="BN86"/>
  <c r="BQ86" s="1"/>
  <c r="BN87"/>
  <c r="BQ87" s="1"/>
  <c r="BN88"/>
  <c r="BQ88" s="1"/>
  <c r="BN89"/>
  <c r="BQ89" s="1"/>
  <c r="BN90"/>
  <c r="BQ90" s="1"/>
  <c r="BL7"/>
  <c r="BN7" s="1"/>
  <c r="BQ7" s="1"/>
  <c r="J9"/>
  <c r="L9" s="1"/>
  <c r="J10"/>
  <c r="J11"/>
  <c r="L11" s="1"/>
  <c r="J12"/>
  <c r="L12" s="1"/>
  <c r="J13"/>
  <c r="L13" s="1"/>
  <c r="J14"/>
  <c r="J15"/>
  <c r="L15" s="1"/>
  <c r="J16"/>
  <c r="L16" s="1"/>
  <c r="J17"/>
  <c r="L17" s="1"/>
  <c r="C16" i="28" s="1"/>
  <c r="E17" i="19" s="1"/>
  <c r="J18" i="4"/>
  <c r="J19"/>
  <c r="L19" s="1"/>
  <c r="J20"/>
  <c r="J21"/>
  <c r="J22"/>
  <c r="J23"/>
  <c r="J24"/>
  <c r="L24" s="1"/>
  <c r="J25"/>
  <c r="L25" s="1"/>
  <c r="C24" i="28" s="1"/>
  <c r="E25" i="19" s="1"/>
  <c r="J26" i="4"/>
  <c r="J27"/>
  <c r="L27" s="1"/>
  <c r="J28"/>
  <c r="L28" s="1"/>
  <c r="J29"/>
  <c r="J30"/>
  <c r="J31"/>
  <c r="L31" s="1"/>
  <c r="J32"/>
  <c r="L32" s="1"/>
  <c r="J33"/>
  <c r="L33" s="1"/>
  <c r="J34"/>
  <c r="J35"/>
  <c r="L35" s="1"/>
  <c r="J36"/>
  <c r="J37"/>
  <c r="L37" s="1"/>
  <c r="J38"/>
  <c r="L38" s="1"/>
  <c r="C37" i="28" s="1"/>
  <c r="E38" i="19" s="1"/>
  <c r="J39" i="4"/>
  <c r="L39" s="1"/>
  <c r="J40"/>
  <c r="L40" s="1"/>
  <c r="J41"/>
  <c r="L41" s="1"/>
  <c r="J42"/>
  <c r="L42" s="1"/>
  <c r="J43"/>
  <c r="J44"/>
  <c r="J45"/>
  <c r="J46"/>
  <c r="L46" s="1"/>
  <c r="J47"/>
  <c r="L47" s="1"/>
  <c r="J48"/>
  <c r="L48" s="1"/>
  <c r="J49"/>
  <c r="L49" s="1"/>
  <c r="J50"/>
  <c r="L50" s="1"/>
  <c r="C49" i="28" s="1"/>
  <c r="E50" i="19" s="1"/>
  <c r="J51" i="4"/>
  <c r="J52"/>
  <c r="J53"/>
  <c r="L53" s="1"/>
  <c r="J54"/>
  <c r="L54" s="1"/>
  <c r="J55"/>
  <c r="L55" s="1"/>
  <c r="J56"/>
  <c r="L56" s="1"/>
  <c r="J57"/>
  <c r="J58"/>
  <c r="L58" s="1"/>
  <c r="J59"/>
  <c r="L59" s="1"/>
  <c r="J60"/>
  <c r="J61"/>
  <c r="L61" s="1"/>
  <c r="J62"/>
  <c r="L62" s="1"/>
  <c r="J63"/>
  <c r="L63" s="1"/>
  <c r="J64"/>
  <c r="L64" s="1"/>
  <c r="J65"/>
  <c r="L65" s="1"/>
  <c r="J66"/>
  <c r="L66" s="1"/>
  <c r="J67"/>
  <c r="L67" s="1"/>
  <c r="J68"/>
  <c r="J69"/>
  <c r="L69" s="1"/>
  <c r="J70"/>
  <c r="L70" s="1"/>
  <c r="J71"/>
  <c r="L71" s="1"/>
  <c r="J72"/>
  <c r="L72" s="1"/>
  <c r="J73"/>
  <c r="L73" s="1"/>
  <c r="J74"/>
  <c r="L74" s="1"/>
  <c r="J75"/>
  <c r="L75" s="1"/>
  <c r="J76"/>
  <c r="J77"/>
  <c r="J78"/>
  <c r="L78" s="1"/>
  <c r="J79"/>
  <c r="L79" s="1"/>
  <c r="J80"/>
  <c r="L80" s="1"/>
  <c r="J81"/>
  <c r="L81" s="1"/>
  <c r="C80" i="28" s="1"/>
  <c r="E81" i="19" s="1"/>
  <c r="J82" i="4"/>
  <c r="L82" s="1"/>
  <c r="C81" i="28" s="1"/>
  <c r="E82" i="19" s="1"/>
  <c r="J83" i="4"/>
  <c r="L83" s="1"/>
  <c r="J84"/>
  <c r="J85"/>
  <c r="L85" s="1"/>
  <c r="J86"/>
  <c r="L86" s="1"/>
  <c r="J87"/>
  <c r="L87" s="1"/>
  <c r="J88"/>
  <c r="L88" s="1"/>
  <c r="J89"/>
  <c r="J90"/>
  <c r="L90" s="1"/>
  <c r="C89" i="28" s="1"/>
  <c r="E90" i="19" s="1"/>
  <c r="D90" s="1"/>
  <c r="J8" i="4"/>
  <c r="L23"/>
  <c r="L43"/>
  <c r="L51"/>
  <c r="AX90"/>
  <c r="AX89"/>
  <c r="AX88"/>
  <c r="AZ88" s="1"/>
  <c r="AX87"/>
  <c r="AX86"/>
  <c r="AX85"/>
  <c r="AZ85" s="1"/>
  <c r="AX84"/>
  <c r="AZ84" s="1"/>
  <c r="AX83"/>
  <c r="AZ83" s="1"/>
  <c r="AX82"/>
  <c r="AX81"/>
  <c r="AX80"/>
  <c r="AZ80" s="1"/>
  <c r="AX79"/>
  <c r="AZ79" s="1"/>
  <c r="AX78"/>
  <c r="AZ78" s="1"/>
  <c r="AX77"/>
  <c r="AZ77" s="1"/>
  <c r="AX76"/>
  <c r="AZ76" s="1"/>
  <c r="AX75"/>
  <c r="AX74"/>
  <c r="AX73"/>
  <c r="AZ73" s="1"/>
  <c r="AX72"/>
  <c r="AZ72" s="1"/>
  <c r="AX71"/>
  <c r="AX70"/>
  <c r="AX69"/>
  <c r="AX68"/>
  <c r="AZ68" s="1"/>
  <c r="AX67"/>
  <c r="AZ67" s="1"/>
  <c r="AX66"/>
  <c r="AX65"/>
  <c r="AX64"/>
  <c r="AZ64" s="1"/>
  <c r="AX63"/>
  <c r="AX62"/>
  <c r="AZ62" s="1"/>
  <c r="AX61"/>
  <c r="AX60"/>
  <c r="AZ60" s="1"/>
  <c r="AX59"/>
  <c r="AX58"/>
  <c r="AX57"/>
  <c r="AZ57" s="1"/>
  <c r="AX56"/>
  <c r="AZ56" s="1"/>
  <c r="AX55"/>
  <c r="AZ55" s="1"/>
  <c r="AX54"/>
  <c r="AX53"/>
  <c r="AX52"/>
  <c r="AZ52" s="1"/>
  <c r="AX51"/>
  <c r="AZ51" s="1"/>
  <c r="AX50"/>
  <c r="AZ50" s="1"/>
  <c r="AX49"/>
  <c r="AZ49" s="1"/>
  <c r="AX48"/>
  <c r="AZ48" s="1"/>
  <c r="AX47"/>
  <c r="AX46"/>
  <c r="AX45"/>
  <c r="AX44"/>
  <c r="AZ44" s="1"/>
  <c r="AX43"/>
  <c r="AZ43" s="1"/>
  <c r="AX42"/>
  <c r="AX41"/>
  <c r="AZ41" s="1"/>
  <c r="AX40"/>
  <c r="AZ40" s="1"/>
  <c r="AX39"/>
  <c r="AX38"/>
  <c r="AZ38" s="1"/>
  <c r="AX37"/>
  <c r="AX36"/>
  <c r="AZ36" s="1"/>
  <c r="AX35"/>
  <c r="AZ35" s="1"/>
  <c r="AX34"/>
  <c r="AZ34" s="1"/>
  <c r="BC34" s="1"/>
  <c r="AX33"/>
  <c r="AZ33" s="1"/>
  <c r="BC33" s="1"/>
  <c r="AX32"/>
  <c r="AZ32" s="1"/>
  <c r="AX31"/>
  <c r="AZ31" s="1"/>
  <c r="BC31" s="1"/>
  <c r="AX30"/>
  <c r="AZ30" s="1"/>
  <c r="BC30" s="1"/>
  <c r="AX29"/>
  <c r="AZ29" s="1"/>
  <c r="AX28"/>
  <c r="AZ28" s="1"/>
  <c r="AX27"/>
  <c r="AZ27" s="1"/>
  <c r="AX26"/>
  <c r="AZ26" s="1"/>
  <c r="BC26" s="1"/>
  <c r="AX25"/>
  <c r="AZ25" s="1"/>
  <c r="AX24"/>
  <c r="AZ24" s="1"/>
  <c r="AX23"/>
  <c r="AZ23" s="1"/>
  <c r="BC23" s="1"/>
  <c r="AX22"/>
  <c r="AZ22" s="1"/>
  <c r="BC22" s="1"/>
  <c r="AX21"/>
  <c r="AZ21" s="1"/>
  <c r="AX20"/>
  <c r="AZ20" s="1"/>
  <c r="AX19"/>
  <c r="AZ19" s="1"/>
  <c r="AX18"/>
  <c r="AZ18" s="1"/>
  <c r="BC18" s="1"/>
  <c r="AX17"/>
  <c r="AZ17" s="1"/>
  <c r="BC17" s="1"/>
  <c r="AX16"/>
  <c r="AZ16" s="1"/>
  <c r="AX15"/>
  <c r="AZ15" s="1"/>
  <c r="BC15" s="1"/>
  <c r="AX14"/>
  <c r="AZ14" s="1"/>
  <c r="AX13"/>
  <c r="AZ13" s="1"/>
  <c r="AX12"/>
  <c r="AZ12" s="1"/>
  <c r="AX11"/>
  <c r="AZ11" s="1"/>
  <c r="BC11" s="1"/>
  <c r="AX10"/>
  <c r="AZ10" s="1"/>
  <c r="BC10" s="1"/>
  <c r="AX9"/>
  <c r="AZ9" s="1"/>
  <c r="AX8"/>
  <c r="AZ8" s="1"/>
  <c r="AX7"/>
  <c r="AZ7" s="1"/>
  <c r="E84" i="1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Z58" s="1"/>
  <c r="E57"/>
  <c r="Z57" s="1"/>
  <c r="E56"/>
  <c r="Z56" s="1"/>
  <c r="E55"/>
  <c r="Z55" s="1"/>
  <c r="E54"/>
  <c r="Z54" s="1"/>
  <c r="E53"/>
  <c r="Z53" s="1"/>
  <c r="E52"/>
  <c r="Z52" s="1"/>
  <c r="E51"/>
  <c r="Z51" s="1"/>
  <c r="E50"/>
  <c r="Z50" s="1"/>
  <c r="E49"/>
  <c r="Z49" s="1"/>
  <c r="E48"/>
  <c r="Z48" s="1"/>
  <c r="E47"/>
  <c r="Z47" s="1"/>
  <c r="E46"/>
  <c r="Z46" s="1"/>
  <c r="E45"/>
  <c r="Z45" s="1"/>
  <c r="E44"/>
  <c r="Z44" s="1"/>
  <c r="E43"/>
  <c r="Z43" s="1"/>
  <c r="E42"/>
  <c r="Z42" s="1"/>
  <c r="E41"/>
  <c r="Z41" s="1"/>
  <c r="E40"/>
  <c r="Z40" s="1"/>
  <c r="E39"/>
  <c r="Z39" s="1"/>
  <c r="E38"/>
  <c r="Z38" s="1"/>
  <c r="E37"/>
  <c r="Z37" s="1"/>
  <c r="E36"/>
  <c r="Z36" s="1"/>
  <c r="E35"/>
  <c r="Z35" s="1"/>
  <c r="E34"/>
  <c r="Z34" s="1"/>
  <c r="E33"/>
  <c r="Z33" s="1"/>
  <c r="E32"/>
  <c r="Z32" s="1"/>
  <c r="E31"/>
  <c r="Z31" s="1"/>
  <c r="E30"/>
  <c r="Z30" s="1"/>
  <c r="E29"/>
  <c r="Z29" s="1"/>
  <c r="E28"/>
  <c r="Z28" s="1"/>
  <c r="E27"/>
  <c r="Z27" s="1"/>
  <c r="E26"/>
  <c r="Z26" s="1"/>
  <c r="E25"/>
  <c r="Z25" s="1"/>
  <c r="E24"/>
  <c r="Z24" s="1"/>
  <c r="E23"/>
  <c r="Z23" s="1"/>
  <c r="E22"/>
  <c r="Z22" s="1"/>
  <c r="E21"/>
  <c r="Z21" s="1"/>
  <c r="E20"/>
  <c r="Z20" s="1"/>
  <c r="E19"/>
  <c r="Z19" s="1"/>
  <c r="E18"/>
  <c r="Z18" s="1"/>
  <c r="E17"/>
  <c r="Z17" s="1"/>
  <c r="E16"/>
  <c r="Z16" s="1"/>
  <c r="E15"/>
  <c r="Z15" s="1"/>
  <c r="E14"/>
  <c r="Z14" s="1"/>
  <c r="E13"/>
  <c r="Z13" s="1"/>
  <c r="E12"/>
  <c r="E11"/>
  <c r="E10"/>
  <c r="E9"/>
  <c r="E8"/>
  <c r="E7"/>
  <c r="AJ90" i="4"/>
  <c r="AL90" s="1"/>
  <c r="AJ89"/>
  <c r="AL89" s="1"/>
  <c r="AJ88"/>
  <c r="AL88" s="1"/>
  <c r="AN88" s="1"/>
  <c r="AJ87"/>
  <c r="AL87" s="1"/>
  <c r="AJ86"/>
  <c r="AL86" s="1"/>
  <c r="AJ85"/>
  <c r="AL85" s="1"/>
  <c r="AJ84"/>
  <c r="AL84" s="1"/>
  <c r="AJ83"/>
  <c r="AL83" s="1"/>
  <c r="AN83" s="1"/>
  <c r="AJ82"/>
  <c r="AL82" s="1"/>
  <c r="AJ81"/>
  <c r="AL81" s="1"/>
  <c r="AJ80"/>
  <c r="AL80" s="1"/>
  <c r="AJ79"/>
  <c r="AL79" s="1"/>
  <c r="AN79" s="1"/>
  <c r="AJ78"/>
  <c r="AL78" s="1"/>
  <c r="AJ77"/>
  <c r="AL77" s="1"/>
  <c r="AJ76"/>
  <c r="AL76" s="1"/>
  <c r="AJ75"/>
  <c r="AL75" s="1"/>
  <c r="AN75" s="1"/>
  <c r="AJ74"/>
  <c r="AL74" s="1"/>
  <c r="AJ73"/>
  <c r="AL73" s="1"/>
  <c r="AJ72"/>
  <c r="AL72" s="1"/>
  <c r="AJ71"/>
  <c r="AL71" s="1"/>
  <c r="AJ70"/>
  <c r="AL70" s="1"/>
  <c r="AJ69"/>
  <c r="AL69" s="1"/>
  <c r="AJ68"/>
  <c r="AL68" s="1"/>
  <c r="AN68" s="1"/>
  <c r="AJ67"/>
  <c r="AL67" s="1"/>
  <c r="AJ66"/>
  <c r="AL66" s="1"/>
  <c r="AJ65"/>
  <c r="AL65" s="1"/>
  <c r="AJ64"/>
  <c r="AL64" s="1"/>
  <c r="AJ63"/>
  <c r="AL63" s="1"/>
  <c r="AN63" s="1"/>
  <c r="AJ62"/>
  <c r="AL62" s="1"/>
  <c r="AJ61"/>
  <c r="AL61" s="1"/>
  <c r="AJ60"/>
  <c r="AL60" s="1"/>
  <c r="AJ59"/>
  <c r="AL59" s="1"/>
  <c r="AN59" s="1"/>
  <c r="AJ58"/>
  <c r="AL58" s="1"/>
  <c r="AJ57"/>
  <c r="AL57" s="1"/>
  <c r="AJ56"/>
  <c r="AL56" s="1"/>
  <c r="AJ55"/>
  <c r="AL55" s="1"/>
  <c r="AJ54"/>
  <c r="AL54" s="1"/>
  <c r="AJ53"/>
  <c r="AL53" s="1"/>
  <c r="AJ52"/>
  <c r="AL52" s="1"/>
  <c r="AN52" s="1"/>
  <c r="AJ51"/>
  <c r="AL51" s="1"/>
  <c r="AJ50"/>
  <c r="AL50" s="1"/>
  <c r="AJ49"/>
  <c r="AL49" s="1"/>
  <c r="AJ48"/>
  <c r="AL48" s="1"/>
  <c r="AN48" s="1"/>
  <c r="AJ47"/>
  <c r="AL47" s="1"/>
  <c r="AJ46"/>
  <c r="AL46" s="1"/>
  <c r="AJ45"/>
  <c r="AL45" s="1"/>
  <c r="AJ44"/>
  <c r="AL44" s="1"/>
  <c r="AN44" s="1"/>
  <c r="AJ43"/>
  <c r="AL43" s="1"/>
  <c r="AJ42"/>
  <c r="AL42" s="1"/>
  <c r="AJ41"/>
  <c r="AL41" s="1"/>
  <c r="AJ40"/>
  <c r="AL40" s="1"/>
  <c r="AJ39"/>
  <c r="AL39" s="1"/>
  <c r="AJ38"/>
  <c r="AL38" s="1"/>
  <c r="AJ37"/>
  <c r="AL37" s="1"/>
  <c r="AJ36"/>
  <c r="AL36" s="1"/>
  <c r="AJ35"/>
  <c r="AL35" s="1"/>
  <c r="AJ34"/>
  <c r="AL34" s="1"/>
  <c r="AJ33"/>
  <c r="AL33" s="1"/>
  <c r="AJ32"/>
  <c r="AL32" s="1"/>
  <c r="AJ31"/>
  <c r="AL31" s="1"/>
  <c r="AJ30"/>
  <c r="AL30" s="1"/>
  <c r="AJ29"/>
  <c r="AL29" s="1"/>
  <c r="AJ28"/>
  <c r="AL28" s="1"/>
  <c r="AJ27"/>
  <c r="AL27" s="1"/>
  <c r="AJ26"/>
  <c r="AL26" s="1"/>
  <c r="AJ25"/>
  <c r="AL25" s="1"/>
  <c r="AJ24"/>
  <c r="AL24" s="1"/>
  <c r="AJ23"/>
  <c r="AL23" s="1"/>
  <c r="AN23" s="1"/>
  <c r="AJ22"/>
  <c r="AL22" s="1"/>
  <c r="AJ21"/>
  <c r="AL21" s="1"/>
  <c r="AJ20"/>
  <c r="AL20" s="1"/>
  <c r="AN20" s="1"/>
  <c r="AJ19"/>
  <c r="AL19" s="1"/>
  <c r="AJ18"/>
  <c r="AL18" s="1"/>
  <c r="AJ17"/>
  <c r="AL17" s="1"/>
  <c r="AJ16"/>
  <c r="AL16" s="1"/>
  <c r="AN16" s="1"/>
  <c r="AJ15"/>
  <c r="AL15" s="1"/>
  <c r="AJ14"/>
  <c r="AL14" s="1"/>
  <c r="AJ13"/>
  <c r="AL13" s="1"/>
  <c r="AJ12"/>
  <c r="AL12" s="1"/>
  <c r="AN12" s="1"/>
  <c r="AJ11"/>
  <c r="AL11" s="1"/>
  <c r="AJ10"/>
  <c r="AL10" s="1"/>
  <c r="AJ9"/>
  <c r="AL9" s="1"/>
  <c r="AJ8"/>
  <c r="AL8" s="1"/>
  <c r="AJ7"/>
  <c r="AL7" s="1"/>
  <c r="V90"/>
  <c r="X90" s="1"/>
  <c r="Z90" s="1"/>
  <c r="V89"/>
  <c r="X89" s="1"/>
  <c r="Z89" s="1"/>
  <c r="V88"/>
  <c r="X88" s="1"/>
  <c r="V87"/>
  <c r="X87" s="1"/>
  <c r="V86"/>
  <c r="X86" s="1"/>
  <c r="Z86" s="1"/>
  <c r="V85"/>
  <c r="X85" s="1"/>
  <c r="Z85" s="1"/>
  <c r="V84"/>
  <c r="X84" s="1"/>
  <c r="V83"/>
  <c r="X83" s="1"/>
  <c r="V82"/>
  <c r="X82" s="1"/>
  <c r="Z82" s="1"/>
  <c r="V81"/>
  <c r="X81" s="1"/>
  <c r="Z81" s="1"/>
  <c r="V80"/>
  <c r="X80" s="1"/>
  <c r="V79"/>
  <c r="X79" s="1"/>
  <c r="V78"/>
  <c r="X78" s="1"/>
  <c r="Z78" s="1"/>
  <c r="V77"/>
  <c r="X77" s="1"/>
  <c r="Z77" s="1"/>
  <c r="V76"/>
  <c r="X76" s="1"/>
  <c r="V75"/>
  <c r="X75" s="1"/>
  <c r="V74"/>
  <c r="X74" s="1"/>
  <c r="Z74" s="1"/>
  <c r="V73"/>
  <c r="X73" s="1"/>
  <c r="Z73" s="1"/>
  <c r="V72"/>
  <c r="X72" s="1"/>
  <c r="V71"/>
  <c r="X71" s="1"/>
  <c r="V70"/>
  <c r="X70" s="1"/>
  <c r="Z70" s="1"/>
  <c r="V69"/>
  <c r="X69" s="1"/>
  <c r="Z69" s="1"/>
  <c r="V68"/>
  <c r="X68" s="1"/>
  <c r="V67"/>
  <c r="X67" s="1"/>
  <c r="V66"/>
  <c r="X66" s="1"/>
  <c r="Z66" s="1"/>
  <c r="V65"/>
  <c r="X65" s="1"/>
  <c r="Z65" s="1"/>
  <c r="V64"/>
  <c r="X64" s="1"/>
  <c r="Z64" s="1"/>
  <c r="V63"/>
  <c r="X63" s="1"/>
  <c r="V62"/>
  <c r="X62" s="1"/>
  <c r="Z62" s="1"/>
  <c r="V61"/>
  <c r="X61" s="1"/>
  <c r="Z61" s="1"/>
  <c r="V60"/>
  <c r="X60" s="1"/>
  <c r="V59"/>
  <c r="X59" s="1"/>
  <c r="V58"/>
  <c r="X58" s="1"/>
  <c r="Z58" s="1"/>
  <c r="V57"/>
  <c r="X57" s="1"/>
  <c r="Z57" s="1"/>
  <c r="V56"/>
  <c r="X56" s="1"/>
  <c r="Z56" s="1"/>
  <c r="V55"/>
  <c r="X55" s="1"/>
  <c r="V54"/>
  <c r="X54" s="1"/>
  <c r="Z54" s="1"/>
  <c r="V53"/>
  <c r="X53" s="1"/>
  <c r="Z53" s="1"/>
  <c r="V52"/>
  <c r="X52" s="1"/>
  <c r="V51"/>
  <c r="X51" s="1"/>
  <c r="V50"/>
  <c r="X50" s="1"/>
  <c r="Z50" s="1"/>
  <c r="V49"/>
  <c r="X49" s="1"/>
  <c r="Z49" s="1"/>
  <c r="V48"/>
  <c r="X48" s="1"/>
  <c r="Z48" s="1"/>
  <c r="V47"/>
  <c r="X47" s="1"/>
  <c r="Z47" s="1"/>
  <c r="V46"/>
  <c r="X46" s="1"/>
  <c r="Z46" s="1"/>
  <c r="V45"/>
  <c r="X45" s="1"/>
  <c r="Z45" s="1"/>
  <c r="V44"/>
  <c r="X44" s="1"/>
  <c r="V43"/>
  <c r="X43" s="1"/>
  <c r="V42"/>
  <c r="X42" s="1"/>
  <c r="Z42" s="1"/>
  <c r="V41"/>
  <c r="X41" s="1"/>
  <c r="Z41" s="1"/>
  <c r="V40"/>
  <c r="X40" s="1"/>
  <c r="V39"/>
  <c r="X39" s="1"/>
  <c r="V38"/>
  <c r="X38" s="1"/>
  <c r="Z38" s="1"/>
  <c r="V37"/>
  <c r="X37" s="1"/>
  <c r="Z37" s="1"/>
  <c r="V36"/>
  <c r="X36" s="1"/>
  <c r="V35"/>
  <c r="X35" s="1"/>
  <c r="V34"/>
  <c r="X34" s="1"/>
  <c r="Z34" s="1"/>
  <c r="V33"/>
  <c r="X33" s="1"/>
  <c r="Z33" s="1"/>
  <c r="V32"/>
  <c r="X32" s="1"/>
  <c r="Z32" s="1"/>
  <c r="V31"/>
  <c r="X31" s="1"/>
  <c r="Z31" s="1"/>
  <c r="V30"/>
  <c r="X30" s="1"/>
  <c r="Z30" s="1"/>
  <c r="V29"/>
  <c r="X29" s="1"/>
  <c r="Z29" s="1"/>
  <c r="V28"/>
  <c r="X28" s="1"/>
  <c r="V27"/>
  <c r="X27" s="1"/>
  <c r="V26"/>
  <c r="X26" s="1"/>
  <c r="Z26" s="1"/>
  <c r="V25"/>
  <c r="X25" s="1"/>
  <c r="Z25" s="1"/>
  <c r="V24"/>
  <c r="X24" s="1"/>
  <c r="V23"/>
  <c r="X23" s="1"/>
  <c r="V22"/>
  <c r="X22" s="1"/>
  <c r="Z22" s="1"/>
  <c r="V21"/>
  <c r="X21" s="1"/>
  <c r="Z21" s="1"/>
  <c r="V20"/>
  <c r="X20" s="1"/>
  <c r="V19"/>
  <c r="X19" s="1"/>
  <c r="V18"/>
  <c r="X18" s="1"/>
  <c r="Z18" s="1"/>
  <c r="V17"/>
  <c r="X17" s="1"/>
  <c r="Z17" s="1"/>
  <c r="V16"/>
  <c r="X16" s="1"/>
  <c r="Z16" s="1"/>
  <c r="V15"/>
  <c r="X15" s="1"/>
  <c r="V14"/>
  <c r="X14" s="1"/>
  <c r="Z14" s="1"/>
  <c r="V13"/>
  <c r="X13" s="1"/>
  <c r="Z13" s="1"/>
  <c r="V12"/>
  <c r="X12" s="1"/>
  <c r="V11"/>
  <c r="X11" s="1"/>
  <c r="V10"/>
  <c r="X10" s="1"/>
  <c r="Z10" s="1"/>
  <c r="V9"/>
  <c r="X9" s="1"/>
  <c r="Z9" s="1"/>
  <c r="V8"/>
  <c r="X8" s="1"/>
  <c r="V7"/>
  <c r="X7" s="1"/>
  <c r="Z7" s="1"/>
  <c r="L89"/>
  <c r="L84"/>
  <c r="L77"/>
  <c r="L76"/>
  <c r="L68"/>
  <c r="L60"/>
  <c r="L57"/>
  <c r="L52"/>
  <c r="L45"/>
  <c r="L44"/>
  <c r="L36"/>
  <c r="L34"/>
  <c r="L30"/>
  <c r="L29"/>
  <c r="L26"/>
  <c r="L22"/>
  <c r="L21"/>
  <c r="L20"/>
  <c r="L18"/>
  <c r="L14"/>
  <c r="L10"/>
  <c r="L8"/>
  <c r="J7"/>
  <c r="L7" s="1"/>
  <c r="AJ8" i="30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7"/>
  <c r="AM7" i="1"/>
  <c r="AD11" i="25"/>
  <c r="AH11" i="30" s="1"/>
  <c r="AF8" i="1"/>
  <c r="AG8" s="1"/>
  <c r="L8" i="19" s="1"/>
  <c r="AF9" i="1"/>
  <c r="AF10"/>
  <c r="AG10" s="1"/>
  <c r="L10" i="19" s="1"/>
  <c r="AF11" i="1"/>
  <c r="AF12"/>
  <c r="AG12" s="1"/>
  <c r="L12" i="19" s="1"/>
  <c r="AF13" i="1"/>
  <c r="AF14"/>
  <c r="AG14" s="1"/>
  <c r="L14" i="19" s="1"/>
  <c r="AF15" i="1"/>
  <c r="AF16"/>
  <c r="AG16" s="1"/>
  <c r="L16" i="19" s="1"/>
  <c r="AF17" i="1"/>
  <c r="AF18"/>
  <c r="AG18" s="1"/>
  <c r="L18" i="19" s="1"/>
  <c r="AF19" i="1"/>
  <c r="AF20"/>
  <c r="AG20" s="1"/>
  <c r="L20" i="19" s="1"/>
  <c r="AF21" i="1"/>
  <c r="AF22"/>
  <c r="AF23"/>
  <c r="AF24"/>
  <c r="AG24" s="1"/>
  <c r="L24" i="19" s="1"/>
  <c r="AF25" i="1"/>
  <c r="AF26"/>
  <c r="AF27"/>
  <c r="AF28"/>
  <c r="AG28" s="1"/>
  <c r="L28" i="19" s="1"/>
  <c r="AF29" i="1"/>
  <c r="AF30"/>
  <c r="AF31"/>
  <c r="AF32"/>
  <c r="AG32" s="1"/>
  <c r="L32" i="19" s="1"/>
  <c r="AF33" i="1"/>
  <c r="AF34"/>
  <c r="AG34" s="1"/>
  <c r="L34" i="19" s="1"/>
  <c r="AF35" i="1"/>
  <c r="AF36"/>
  <c r="AG36" s="1"/>
  <c r="L36" i="19" s="1"/>
  <c r="AF37" i="1"/>
  <c r="AF38"/>
  <c r="AG38" s="1"/>
  <c r="L38" i="19" s="1"/>
  <c r="AF39" i="1"/>
  <c r="AF40"/>
  <c r="AG40" s="1"/>
  <c r="L40" i="19" s="1"/>
  <c r="AF41" i="1"/>
  <c r="AF42"/>
  <c r="AG42" s="1"/>
  <c r="L42" i="19" s="1"/>
  <c r="AF43" i="1"/>
  <c r="AG43" s="1"/>
  <c r="L43" i="19" s="1"/>
  <c r="AF44" i="1"/>
  <c r="AF45"/>
  <c r="AG45" s="1"/>
  <c r="L45" i="19" s="1"/>
  <c r="AF46" i="1"/>
  <c r="AG46" s="1"/>
  <c r="L46" i="19" s="1"/>
  <c r="AF47" i="1"/>
  <c r="AG47" s="1"/>
  <c r="L47" i="19" s="1"/>
  <c r="AF48" i="1"/>
  <c r="AF49"/>
  <c r="AG49" s="1"/>
  <c r="L49" i="19" s="1"/>
  <c r="AF50" i="1"/>
  <c r="AG50" s="1"/>
  <c r="L50" i="19" s="1"/>
  <c r="AF51" i="1"/>
  <c r="AG51" s="1"/>
  <c r="L51" i="19" s="1"/>
  <c r="AF52" i="1"/>
  <c r="AF53"/>
  <c r="AG53" s="1"/>
  <c r="L53" i="19" s="1"/>
  <c r="AF54" i="1"/>
  <c r="AG54" s="1"/>
  <c r="L54" i="19" s="1"/>
  <c r="AF55" i="1"/>
  <c r="AF56"/>
  <c r="AG56" s="1"/>
  <c r="L56" i="19" s="1"/>
  <c r="AF57" i="1"/>
  <c r="AG57" s="1"/>
  <c r="L57" i="19" s="1"/>
  <c r="AF58" i="1"/>
  <c r="AG58" s="1"/>
  <c r="L58" i="19" s="1"/>
  <c r="AF59" i="1"/>
  <c r="AF60"/>
  <c r="AG60" s="1"/>
  <c r="L60" i="19" s="1"/>
  <c r="AF61" i="1"/>
  <c r="AG61" s="1"/>
  <c r="L61" i="19" s="1"/>
  <c r="AF62" i="1"/>
  <c r="AG62" s="1"/>
  <c r="L62" i="19" s="1"/>
  <c r="AF63" i="1"/>
  <c r="AF64"/>
  <c r="AG64" s="1"/>
  <c r="L64" i="19" s="1"/>
  <c r="AF65" i="1"/>
  <c r="AG65" s="1"/>
  <c r="L65" i="19" s="1"/>
  <c r="AF66" i="1"/>
  <c r="AG66" s="1"/>
  <c r="L66" i="19" s="1"/>
  <c r="AF67" i="1"/>
  <c r="AG67" s="1"/>
  <c r="L67" i="19" s="1"/>
  <c r="AF68" i="1"/>
  <c r="AG68" s="1"/>
  <c r="L68" i="19" s="1"/>
  <c r="AF69" i="1"/>
  <c r="AG69" s="1"/>
  <c r="L69" i="19" s="1"/>
  <c r="AF70" i="1"/>
  <c r="AF71"/>
  <c r="AG71" s="1"/>
  <c r="L71" i="19" s="1"/>
  <c r="AF72" i="1"/>
  <c r="AG72" s="1"/>
  <c r="L72" i="19" s="1"/>
  <c r="AF73" i="1"/>
  <c r="AG73" s="1"/>
  <c r="L73" i="19" s="1"/>
  <c r="AF74" i="1"/>
  <c r="AF75"/>
  <c r="AG75" s="1"/>
  <c r="L75" i="19" s="1"/>
  <c r="AF76" i="1"/>
  <c r="AG76" s="1"/>
  <c r="L76" i="19" s="1"/>
  <c r="AF77" i="1"/>
  <c r="AG77" s="1"/>
  <c r="L77" i="19" s="1"/>
  <c r="AF78" i="1"/>
  <c r="AF79"/>
  <c r="AG79" s="1"/>
  <c r="L79" i="19" s="1"/>
  <c r="AF80" i="1"/>
  <c r="AG80" s="1"/>
  <c r="L80" i="19" s="1"/>
  <c r="AF81" i="1"/>
  <c r="AF82"/>
  <c r="AG82" s="1"/>
  <c r="L82" i="19" s="1"/>
  <c r="AF83" i="1"/>
  <c r="AG83" s="1"/>
  <c r="L83" i="19" s="1"/>
  <c r="AF84" i="1"/>
  <c r="AG84" s="1"/>
  <c r="L84" i="19" s="1"/>
  <c r="AF7" i="1"/>
  <c r="AN8" l="1"/>
  <c r="Z8"/>
  <c r="AN12"/>
  <c r="Z12"/>
  <c r="I16" i="30"/>
  <c r="I16" i="19"/>
  <c r="I20" i="30"/>
  <c r="I20" i="19"/>
  <c r="I24" i="30"/>
  <c r="I24" i="19"/>
  <c r="I28" i="30"/>
  <c r="I28" i="19"/>
  <c r="I32" i="30"/>
  <c r="I32" i="19"/>
  <c r="I36"/>
  <c r="I36" i="30"/>
  <c r="I40" i="19"/>
  <c r="I40" i="30"/>
  <c r="I44" i="19"/>
  <c r="I44" i="30"/>
  <c r="I48" i="19"/>
  <c r="I48" i="30"/>
  <c r="I52" i="19"/>
  <c r="I52" i="30"/>
  <c r="I56" i="19"/>
  <c r="I56" i="30"/>
  <c r="L60" i="1"/>
  <c r="Z60"/>
  <c r="L64"/>
  <c r="Z64"/>
  <c r="L68"/>
  <c r="Z68"/>
  <c r="L72"/>
  <c r="Z72"/>
  <c r="L76"/>
  <c r="Z76"/>
  <c r="L80"/>
  <c r="Z80"/>
  <c r="L84"/>
  <c r="Z84"/>
  <c r="AU7"/>
  <c r="Z7"/>
  <c r="AN11"/>
  <c r="Z11"/>
  <c r="I15" i="19"/>
  <c r="I15" i="30"/>
  <c r="I19" i="19"/>
  <c r="I19" i="30"/>
  <c r="I23" i="19"/>
  <c r="I23" i="30"/>
  <c r="I27" i="19"/>
  <c r="I27" i="30"/>
  <c r="I31" i="19"/>
  <c r="I31" i="30"/>
  <c r="I35" i="19"/>
  <c r="I35" i="30"/>
  <c r="I39"/>
  <c r="I39" i="19"/>
  <c r="I43" i="30"/>
  <c r="I43" i="19"/>
  <c r="I47" i="30"/>
  <c r="I47" i="19"/>
  <c r="I51" i="30"/>
  <c r="I51" i="19"/>
  <c r="I55" i="30"/>
  <c r="I55" i="19"/>
  <c r="L59" i="1"/>
  <c r="Z59"/>
  <c r="L63"/>
  <c r="Z63"/>
  <c r="L67"/>
  <c r="Z67"/>
  <c r="L71"/>
  <c r="Z71"/>
  <c r="L75"/>
  <c r="Z75"/>
  <c r="L79"/>
  <c r="Z79"/>
  <c r="L83"/>
  <c r="Z83"/>
  <c r="AN10"/>
  <c r="Z10"/>
  <c r="I14" i="30"/>
  <c r="I14" i="19"/>
  <c r="I18" i="30"/>
  <c r="I18" i="19"/>
  <c r="I22" i="30"/>
  <c r="I22" i="19"/>
  <c r="I26" i="30"/>
  <c r="I26" i="19"/>
  <c r="I30" i="30"/>
  <c r="I30" i="19"/>
  <c r="I34" i="30"/>
  <c r="I34" i="19"/>
  <c r="I38" i="30"/>
  <c r="I38" i="19"/>
  <c r="I42" i="30"/>
  <c r="I42" i="19"/>
  <c r="I46" i="30"/>
  <c r="I46" i="19"/>
  <c r="I50" i="30"/>
  <c r="I50" i="19"/>
  <c r="I54" i="30"/>
  <c r="I54" i="19"/>
  <c r="I58" i="30"/>
  <c r="I58" i="19"/>
  <c r="L62" i="1"/>
  <c r="Z62"/>
  <c r="L66"/>
  <c r="Z66"/>
  <c r="L70"/>
  <c r="Z70"/>
  <c r="L74"/>
  <c r="Z74"/>
  <c r="L78"/>
  <c r="Z78"/>
  <c r="L82"/>
  <c r="Z82"/>
  <c r="AN9"/>
  <c r="Z9"/>
  <c r="I13" i="30"/>
  <c r="I13" i="19"/>
  <c r="I17" i="30"/>
  <c r="I17" i="19"/>
  <c r="I21" i="30"/>
  <c r="I21" i="19"/>
  <c r="I25" i="30"/>
  <c r="I25" i="19"/>
  <c r="I29" i="30"/>
  <c r="I29" i="19"/>
  <c r="I33" i="30"/>
  <c r="I33" i="19"/>
  <c r="I37" i="30"/>
  <c r="I37" i="19"/>
  <c r="I41" i="30"/>
  <c r="I41" i="19"/>
  <c r="I45" i="30"/>
  <c r="I45" i="19"/>
  <c r="I49" i="30"/>
  <c r="I49" i="19"/>
  <c r="I53" i="30"/>
  <c r="I53" i="19"/>
  <c r="I57" i="30"/>
  <c r="I57" i="19"/>
  <c r="L61" i="1"/>
  <c r="Z61"/>
  <c r="L65"/>
  <c r="Z65"/>
  <c r="L69"/>
  <c r="Z69"/>
  <c r="L73"/>
  <c r="Z73"/>
  <c r="L77"/>
  <c r="Z77"/>
  <c r="L81"/>
  <c r="Z81"/>
  <c r="N42" i="4"/>
  <c r="AB42" s="1"/>
  <c r="C41" i="28"/>
  <c r="E42" i="19" s="1"/>
  <c r="N7" i="4"/>
  <c r="AB7" s="1"/>
  <c r="C6" i="28"/>
  <c r="N13" i="4"/>
  <c r="C12" i="28"/>
  <c r="E13" i="19" s="1"/>
  <c r="N20" i="4"/>
  <c r="C19" i="28"/>
  <c r="E20" i="19" s="1"/>
  <c r="N26" i="4"/>
  <c r="AB26" s="1"/>
  <c r="C25" i="28"/>
  <c r="E26" i="19" s="1"/>
  <c r="N34" i="4"/>
  <c r="AB34" s="1"/>
  <c r="C33" i="28"/>
  <c r="E34" i="19" s="1"/>
  <c r="N44" i="4"/>
  <c r="C43" i="28"/>
  <c r="E44" i="19" s="1"/>
  <c r="N53" i="4"/>
  <c r="AB53" s="1"/>
  <c r="C52" i="28"/>
  <c r="E53" i="19" s="1"/>
  <c r="N65" i="4"/>
  <c r="AB65" s="1"/>
  <c r="C64" i="28"/>
  <c r="E65" i="19" s="1"/>
  <c r="N76" i="4"/>
  <c r="C75" i="28"/>
  <c r="E76" i="19" s="1"/>
  <c r="N85" i="4"/>
  <c r="AB85" s="1"/>
  <c r="C84" i="28"/>
  <c r="E85" i="19" s="1"/>
  <c r="D85" s="1"/>
  <c r="AZ39" i="4"/>
  <c r="BC39" s="1"/>
  <c r="AZ47"/>
  <c r="BC47" s="1"/>
  <c r="AZ59"/>
  <c r="BC59" s="1"/>
  <c r="AZ63"/>
  <c r="BC63" s="1"/>
  <c r="AZ71"/>
  <c r="BC71" s="1"/>
  <c r="AZ75"/>
  <c r="BC75" s="1"/>
  <c r="AZ87"/>
  <c r="BC87" s="1"/>
  <c r="N10"/>
  <c r="C9" i="28"/>
  <c r="E10" i="19" s="1"/>
  <c r="N18" i="4"/>
  <c r="AB18" s="1"/>
  <c r="C17" i="28"/>
  <c r="E18" i="19" s="1"/>
  <c r="N33" i="4"/>
  <c r="C32" i="28"/>
  <c r="E33" i="19" s="1"/>
  <c r="N41" i="4"/>
  <c r="AB41" s="1"/>
  <c r="C40" i="28"/>
  <c r="E41" i="19" s="1"/>
  <c r="N52" i="4"/>
  <c r="C51" i="28"/>
  <c r="E52" i="19" s="1"/>
  <c r="N61" i="4"/>
  <c r="C60" i="28"/>
  <c r="E61" i="19" s="1"/>
  <c r="N73" i="4"/>
  <c r="C72" i="28"/>
  <c r="E73" i="19" s="1"/>
  <c r="N84" i="4"/>
  <c r="C83" i="28"/>
  <c r="E84" i="19" s="1"/>
  <c r="AZ42" i="4"/>
  <c r="BC42" s="1"/>
  <c r="AZ46"/>
  <c r="BC46" s="1"/>
  <c r="AZ54"/>
  <c r="BC54" s="1"/>
  <c r="AZ58"/>
  <c r="BC58" s="1"/>
  <c r="AZ66"/>
  <c r="BC66" s="1"/>
  <c r="AZ70"/>
  <c r="BC70" s="1"/>
  <c r="AZ74"/>
  <c r="BC74" s="1"/>
  <c r="AZ82"/>
  <c r="BC82" s="1"/>
  <c r="AZ86"/>
  <c r="BC86" s="1"/>
  <c r="AZ90"/>
  <c r="BC90" s="1"/>
  <c r="N43"/>
  <c r="C42" i="28"/>
  <c r="E43" i="19" s="1"/>
  <c r="N86" i="4"/>
  <c r="C85" i="28"/>
  <c r="E86" i="19" s="1"/>
  <c r="D86" s="1"/>
  <c r="N78" i="4"/>
  <c r="AB78" s="1"/>
  <c r="C77" i="28"/>
  <c r="E78" i="19" s="1"/>
  <c r="N74" i="4"/>
  <c r="C73" i="28"/>
  <c r="E74" i="19" s="1"/>
  <c r="N70" i="4"/>
  <c r="AB70" s="1"/>
  <c r="C69" i="28"/>
  <c r="E70" i="19" s="1"/>
  <c r="N66" i="4"/>
  <c r="C65" i="28"/>
  <c r="E66" i="19" s="1"/>
  <c r="N62" i="4"/>
  <c r="C61" i="28"/>
  <c r="E62" i="19" s="1"/>
  <c r="N58" i="4"/>
  <c r="C57" i="28"/>
  <c r="E58" i="19" s="1"/>
  <c r="N54" i="4"/>
  <c r="AB54" s="1"/>
  <c r="C53" i="28"/>
  <c r="E54" i="19" s="1"/>
  <c r="N46" i="4"/>
  <c r="C45" i="28"/>
  <c r="E46" i="19" s="1"/>
  <c r="N9" i="4"/>
  <c r="AB9" s="1"/>
  <c r="C8" i="28"/>
  <c r="E9" i="19" s="1"/>
  <c r="N22" i="4"/>
  <c r="C21" i="28"/>
  <c r="E22" i="19" s="1"/>
  <c r="N30" i="4"/>
  <c r="C29" i="28"/>
  <c r="E30" i="19" s="1"/>
  <c r="N37" i="4"/>
  <c r="AB37" s="1"/>
  <c r="C36" i="28"/>
  <c r="E37" i="19" s="1"/>
  <c r="N49" i="4"/>
  <c r="AB49" s="1"/>
  <c r="C48" i="28"/>
  <c r="E49" i="19" s="1"/>
  <c r="N60" i="4"/>
  <c r="C59" i="28"/>
  <c r="E60" i="19" s="1"/>
  <c r="N69" i="4"/>
  <c r="AB69" s="1"/>
  <c r="C68" i="28"/>
  <c r="E69" i="19" s="1"/>
  <c r="AZ37" i="4"/>
  <c r="BC37" s="1"/>
  <c r="AZ45"/>
  <c r="BC45" s="1"/>
  <c r="AZ53"/>
  <c r="BC53" s="1"/>
  <c r="AZ61"/>
  <c r="BC61" s="1"/>
  <c r="AZ65"/>
  <c r="BC65" s="1"/>
  <c r="AZ69"/>
  <c r="BC69" s="1"/>
  <c r="AZ81"/>
  <c r="BC81" s="1"/>
  <c r="AZ89"/>
  <c r="BC89" s="1"/>
  <c r="N51"/>
  <c r="C50" i="28"/>
  <c r="E51" i="19" s="1"/>
  <c r="N87" i="4"/>
  <c r="C86" i="28"/>
  <c r="E87" i="19" s="1"/>
  <c r="D87" s="1"/>
  <c r="N83" i="4"/>
  <c r="C82" i="28"/>
  <c r="E83" i="19" s="1"/>
  <c r="N79" i="4"/>
  <c r="C78" i="28"/>
  <c r="E79" i="19" s="1"/>
  <c r="N75" i="4"/>
  <c r="C74" i="28"/>
  <c r="E75" i="19" s="1"/>
  <c r="N71" i="4"/>
  <c r="C70" i="28"/>
  <c r="E71" i="19" s="1"/>
  <c r="N67" i="4"/>
  <c r="C66" i="28"/>
  <c r="E67" i="19" s="1"/>
  <c r="N63" i="4"/>
  <c r="C62" i="28"/>
  <c r="E63" i="19" s="1"/>
  <c r="N59" i="4"/>
  <c r="C58" i="28"/>
  <c r="E59" i="19" s="1"/>
  <c r="N55" i="4"/>
  <c r="C54" i="28"/>
  <c r="E55" i="19" s="1"/>
  <c r="N47" i="4"/>
  <c r="C46" i="28"/>
  <c r="E47" i="19" s="1"/>
  <c r="N39" i="4"/>
  <c r="C38" i="28"/>
  <c r="E39" i="19" s="1"/>
  <c r="N35" i="4"/>
  <c r="C34" i="28"/>
  <c r="E35" i="19" s="1"/>
  <c r="N31" i="4"/>
  <c r="C30" i="28"/>
  <c r="E31" i="19" s="1"/>
  <c r="N27" i="4"/>
  <c r="C26" i="28"/>
  <c r="E27" i="19" s="1"/>
  <c r="N19" i="4"/>
  <c r="C18" i="28"/>
  <c r="E19" i="19" s="1"/>
  <c r="N15" i="4"/>
  <c r="C14" i="28"/>
  <c r="E15" i="19" s="1"/>
  <c r="N11" i="4"/>
  <c r="C10" i="28"/>
  <c r="E11" i="19" s="1"/>
  <c r="N8" i="4"/>
  <c r="C7" i="28"/>
  <c r="E8" i="19" s="1"/>
  <c r="N14" i="4"/>
  <c r="AB14" s="1"/>
  <c r="C13" i="28"/>
  <c r="E14" i="19" s="1"/>
  <c r="N21" i="4"/>
  <c r="C20" i="28"/>
  <c r="E21" i="19" s="1"/>
  <c r="N29" i="4"/>
  <c r="C28" i="28"/>
  <c r="E29" i="19" s="1"/>
  <c r="N36" i="4"/>
  <c r="C35" i="28"/>
  <c r="E36" i="19" s="1"/>
  <c r="N45" i="4"/>
  <c r="AB45" s="1"/>
  <c r="C44" i="28"/>
  <c r="E45" i="19" s="1"/>
  <c r="N57" i="4"/>
  <c r="C56" i="28"/>
  <c r="E57" i="19" s="1"/>
  <c r="N68" i="4"/>
  <c r="C67" i="28"/>
  <c r="E68" i="19" s="1"/>
  <c r="N77" i="4"/>
  <c r="AB77" s="1"/>
  <c r="C76" i="28"/>
  <c r="E77" i="19" s="1"/>
  <c r="N89" i="4"/>
  <c r="AB89" s="1"/>
  <c r="C88" i="28"/>
  <c r="E89" i="19" s="1"/>
  <c r="D89" s="1"/>
  <c r="N23" i="4"/>
  <c r="C22" i="28"/>
  <c r="E23" i="19" s="1"/>
  <c r="N88" i="4"/>
  <c r="C87" i="28"/>
  <c r="E88" i="19" s="1"/>
  <c r="D88" s="1"/>
  <c r="N80" i="4"/>
  <c r="C79" i="28"/>
  <c r="E80" i="19" s="1"/>
  <c r="N72" i="4"/>
  <c r="C71" i="28"/>
  <c r="E72" i="19" s="1"/>
  <c r="N64" i="4"/>
  <c r="C63" i="28"/>
  <c r="E64" i="19" s="1"/>
  <c r="N56" i="4"/>
  <c r="AB56" s="1"/>
  <c r="C55" i="28"/>
  <c r="E56" i="19" s="1"/>
  <c r="N48" i="4"/>
  <c r="C47" i="28"/>
  <c r="E48" i="19" s="1"/>
  <c r="N40" i="4"/>
  <c r="C39" i="28"/>
  <c r="E40" i="19" s="1"/>
  <c r="N32" i="4"/>
  <c r="C31" i="28"/>
  <c r="E32" i="19" s="1"/>
  <c r="N28" i="4"/>
  <c r="C27" i="28"/>
  <c r="E28" i="19" s="1"/>
  <c r="N24" i="4"/>
  <c r="C23" i="28"/>
  <c r="E24" i="19" s="1"/>
  <c r="N16" i="4"/>
  <c r="AB16" s="1"/>
  <c r="AP16" s="1"/>
  <c r="C15" i="28"/>
  <c r="E16" i="19" s="1"/>
  <c r="N12" i="4"/>
  <c r="C11" i="28"/>
  <c r="E12" i="19" s="1"/>
  <c r="N25" i="5"/>
  <c r="L26" s="1"/>
  <c r="AB13" i="4"/>
  <c r="AG39" i="1"/>
  <c r="L39" i="19" s="1"/>
  <c r="AG31" i="1"/>
  <c r="L31" i="19" s="1"/>
  <c r="AG27" i="1"/>
  <c r="L27" i="19" s="1"/>
  <c r="AG23" i="1"/>
  <c r="L23" i="19" s="1"/>
  <c r="AG19" i="1"/>
  <c r="L19" i="19" s="1"/>
  <c r="AG29" i="1"/>
  <c r="L29" i="19" s="1"/>
  <c r="AG25" i="1"/>
  <c r="L25" i="19" s="1"/>
  <c r="AG21" i="1"/>
  <c r="AG17"/>
  <c r="L17" i="19" s="1"/>
  <c r="AG13" i="1"/>
  <c r="L13" i="19" s="1"/>
  <c r="AG9" i="1"/>
  <c r="L9" i="19" s="1"/>
  <c r="AG81" i="1"/>
  <c r="AG78"/>
  <c r="AG74"/>
  <c r="L74" i="19" s="1"/>
  <c r="AG70" i="1"/>
  <c r="L70" i="19" s="1"/>
  <c r="AG63" i="1"/>
  <c r="L63" i="19" s="1"/>
  <c r="AG59" i="1"/>
  <c r="L59" i="19" s="1"/>
  <c r="AG55" i="1"/>
  <c r="AG52"/>
  <c r="AG48"/>
  <c r="L48" i="19" s="1"/>
  <c r="AG44" i="1"/>
  <c r="L44" i="19" s="1"/>
  <c r="AG41" i="1"/>
  <c r="AG37"/>
  <c r="AG35"/>
  <c r="AG33"/>
  <c r="AG30"/>
  <c r="L30" i="19" s="1"/>
  <c r="AG26" i="1"/>
  <c r="L26" i="19" s="1"/>
  <c r="AG22" i="1"/>
  <c r="L22" i="19" s="1"/>
  <c r="AG7" i="1"/>
  <c r="L7" i="30" s="1"/>
  <c r="I7"/>
  <c r="AD9" i="25"/>
  <c r="AH9" i="30" s="1"/>
  <c r="AN7" i="1"/>
  <c r="O7" i="19" s="1"/>
  <c r="L19" i="30"/>
  <c r="AG15" i="1"/>
  <c r="L15" i="19" s="1"/>
  <c r="AG11" i="1"/>
  <c r="AU13"/>
  <c r="AN13"/>
  <c r="AN17"/>
  <c r="AU17"/>
  <c r="AU20"/>
  <c r="AN20"/>
  <c r="AN24"/>
  <c r="AU24"/>
  <c r="R24" i="19" s="1"/>
  <c r="AN28" i="1"/>
  <c r="AU28"/>
  <c r="AN31"/>
  <c r="AU31"/>
  <c r="R31" i="19" s="1"/>
  <c r="AN35" i="1"/>
  <c r="AU35"/>
  <c r="R35" i="19" s="1"/>
  <c r="AN39" i="1"/>
  <c r="AU39"/>
  <c r="R39" i="19" s="1"/>
  <c r="R45" i="30"/>
  <c r="AN46" i="1"/>
  <c r="AU46"/>
  <c r="R46" i="19" s="1"/>
  <c r="AN50" i="1"/>
  <c r="AU50"/>
  <c r="R50" i="19" s="1"/>
  <c r="AN54" i="1"/>
  <c r="AU54"/>
  <c r="R54" i="19" s="1"/>
  <c r="AU57" i="1"/>
  <c r="R57" i="19" s="1"/>
  <c r="AN57" i="1"/>
  <c r="AU61"/>
  <c r="R61" i="19" s="1"/>
  <c r="AN61" i="1"/>
  <c r="AU65"/>
  <c r="R65" i="19" s="1"/>
  <c r="AN65" i="1"/>
  <c r="AN68"/>
  <c r="AU68"/>
  <c r="R68" i="19" s="1"/>
  <c r="AN72" i="1"/>
  <c r="AU72"/>
  <c r="AN76"/>
  <c r="AU76"/>
  <c r="R76" i="19" s="1"/>
  <c r="AN79" i="1"/>
  <c r="AU79"/>
  <c r="AN83"/>
  <c r="AU83"/>
  <c r="R83" i="19" s="1"/>
  <c r="AU8" i="1"/>
  <c r="AU9"/>
  <c r="R9" i="19" s="1"/>
  <c r="AN16" i="1"/>
  <c r="AU16"/>
  <c r="R16" i="19" s="1"/>
  <c r="AN19" i="1"/>
  <c r="AU19"/>
  <c r="AU23"/>
  <c r="R23" i="19" s="1"/>
  <c r="AN23" i="1"/>
  <c r="AU27"/>
  <c r="AN27"/>
  <c r="O27" i="19" s="1"/>
  <c r="R32" i="30"/>
  <c r="AU34" i="1"/>
  <c r="AN34"/>
  <c r="AU38"/>
  <c r="AN38"/>
  <c r="AN42"/>
  <c r="AU42"/>
  <c r="AN45"/>
  <c r="AU45"/>
  <c r="R45" i="19" s="1"/>
  <c r="AU49" i="1"/>
  <c r="AN49"/>
  <c r="AU53"/>
  <c r="R53" i="19" s="1"/>
  <c r="AN53" i="1"/>
  <c r="AN56"/>
  <c r="AU56"/>
  <c r="R56" i="19" s="1"/>
  <c r="AN60" i="1"/>
  <c r="AU60"/>
  <c r="R60" i="19" s="1"/>
  <c r="AN64" i="1"/>
  <c r="AU64"/>
  <c r="R64" i="19" s="1"/>
  <c r="AN67" i="1"/>
  <c r="AU67"/>
  <c r="R67" i="19" s="1"/>
  <c r="AU71" i="1"/>
  <c r="AN71"/>
  <c r="AU75"/>
  <c r="R75" i="19" s="1"/>
  <c r="AN75" i="1"/>
  <c r="R84" i="30"/>
  <c r="AU82" i="1"/>
  <c r="R82" i="19" s="1"/>
  <c r="AN82" i="1"/>
  <c r="AU10"/>
  <c r="R10" i="19" s="1"/>
  <c r="AU15" i="1"/>
  <c r="R15" i="19" s="1"/>
  <c r="AN15" i="1"/>
  <c r="R19" i="30"/>
  <c r="AU22" i="1"/>
  <c r="R22" i="19" s="1"/>
  <c r="AN22" i="1"/>
  <c r="AU26"/>
  <c r="AN26"/>
  <c r="AU30"/>
  <c r="R30" i="19" s="1"/>
  <c r="AN30" i="1"/>
  <c r="AU33"/>
  <c r="AN33"/>
  <c r="AU37"/>
  <c r="R37" i="19" s="1"/>
  <c r="AN37" i="1"/>
  <c r="AU41"/>
  <c r="AN41"/>
  <c r="AU44"/>
  <c r="R44" i="19" s="1"/>
  <c r="AN44" i="1"/>
  <c r="AU48"/>
  <c r="R48" i="19" s="1"/>
  <c r="AN48" i="1"/>
  <c r="AU52"/>
  <c r="R52" i="19" s="1"/>
  <c r="AN52" i="1"/>
  <c r="AU55"/>
  <c r="AN55"/>
  <c r="AU59"/>
  <c r="R59" i="19" s="1"/>
  <c r="AN59" i="1"/>
  <c r="AU63"/>
  <c r="AN63"/>
  <c r="O71" i="30"/>
  <c r="AU70" i="1"/>
  <c r="R70" i="19" s="1"/>
  <c r="AN70" i="1"/>
  <c r="AU74"/>
  <c r="R74" i="19" s="1"/>
  <c r="AN74" i="1"/>
  <c r="AU78"/>
  <c r="AN78"/>
  <c r="AU81"/>
  <c r="R81" i="19" s="1"/>
  <c r="AN81" i="1"/>
  <c r="AU11"/>
  <c r="AU14"/>
  <c r="R14" i="19" s="1"/>
  <c r="AN14" i="1"/>
  <c r="AN18"/>
  <c r="AU18"/>
  <c r="R18" i="19" s="1"/>
  <c r="AU21" i="1"/>
  <c r="R21" i="19" s="1"/>
  <c r="AN21" i="1"/>
  <c r="AU25"/>
  <c r="R25" i="19" s="1"/>
  <c r="AN25" i="1"/>
  <c r="AU29"/>
  <c r="R29" i="19" s="1"/>
  <c r="AN29" i="1"/>
  <c r="AN32"/>
  <c r="AU32"/>
  <c r="R32" i="19" s="1"/>
  <c r="AU36" i="1"/>
  <c r="R36" i="19" s="1"/>
  <c r="AN36" i="1"/>
  <c r="AU40"/>
  <c r="AN40"/>
  <c r="AU43"/>
  <c r="R43" i="19" s="1"/>
  <c r="AN43" i="1"/>
  <c r="AU47"/>
  <c r="R47" i="19" s="1"/>
  <c r="AN47" i="1"/>
  <c r="AU51"/>
  <c r="R51" i="19" s="1"/>
  <c r="AN51" i="1"/>
  <c r="R58" i="30"/>
  <c r="AN58" i="1"/>
  <c r="AU58"/>
  <c r="AN62"/>
  <c r="AU62"/>
  <c r="AN66"/>
  <c r="AU66"/>
  <c r="AN69"/>
  <c r="AU69"/>
  <c r="AU73"/>
  <c r="R73" i="19" s="1"/>
  <c r="AN73" i="1"/>
  <c r="AN77"/>
  <c r="AU77"/>
  <c r="AN80"/>
  <c r="AU80"/>
  <c r="AN84"/>
  <c r="AU84"/>
  <c r="AU12"/>
  <c r="R12" i="19" s="1"/>
  <c r="AB21" i="4"/>
  <c r="AB29"/>
  <c r="AB57"/>
  <c r="AB33"/>
  <c r="AB73"/>
  <c r="AB74"/>
  <c r="AA77"/>
  <c r="AO77" s="1"/>
  <c r="E76" i="28" s="1"/>
  <c r="K77" i="19" s="1"/>
  <c r="R7"/>
  <c r="R7" i="30"/>
  <c r="L90"/>
  <c r="L86"/>
  <c r="L82"/>
  <c r="L78"/>
  <c r="L74"/>
  <c r="L70"/>
  <c r="L66"/>
  <c r="L62"/>
  <c r="L58"/>
  <c r="L54"/>
  <c r="L50"/>
  <c r="L46"/>
  <c r="L42"/>
  <c r="L38"/>
  <c r="L34"/>
  <c r="L26"/>
  <c r="L18"/>
  <c r="L14"/>
  <c r="L10"/>
  <c r="L71"/>
  <c r="O84"/>
  <c r="O60"/>
  <c r="O40"/>
  <c r="O32"/>
  <c r="O16"/>
  <c r="O12"/>
  <c r="O8"/>
  <c r="R37"/>
  <c r="R49"/>
  <c r="R53"/>
  <c r="R73"/>
  <c r="R81"/>
  <c r="R89"/>
  <c r="L88"/>
  <c r="L84"/>
  <c r="L80"/>
  <c r="L76"/>
  <c r="L72"/>
  <c r="L68"/>
  <c r="L64"/>
  <c r="L60"/>
  <c r="L56"/>
  <c r="L52"/>
  <c r="L48"/>
  <c r="L44"/>
  <c r="L40"/>
  <c r="L36"/>
  <c r="L32"/>
  <c r="L28"/>
  <c r="L20"/>
  <c r="L16"/>
  <c r="L12"/>
  <c r="L8"/>
  <c r="R16"/>
  <c r="R24"/>
  <c r="R60"/>
  <c r="R68"/>
  <c r="R80"/>
  <c r="AA13" i="4"/>
  <c r="AB32"/>
  <c r="N38"/>
  <c r="AB38" s="1"/>
  <c r="AA38"/>
  <c r="N90"/>
  <c r="AB90" s="1"/>
  <c r="AA90"/>
  <c r="AO90" s="1"/>
  <c r="E89" i="28" s="1"/>
  <c r="K90" i="19" s="1"/>
  <c r="J90" s="1"/>
  <c r="N82" i="4"/>
  <c r="AB82" s="1"/>
  <c r="AA82"/>
  <c r="AO82" s="1"/>
  <c r="E81" i="28" s="1"/>
  <c r="K82" i="19" s="1"/>
  <c r="AA37" i="4"/>
  <c r="AO37" s="1"/>
  <c r="E36" i="28" s="1"/>
  <c r="K37" i="19" s="1"/>
  <c r="AB64" i="4"/>
  <c r="AA21"/>
  <c r="AO21" s="1"/>
  <c r="E20" i="28" s="1"/>
  <c r="K21" i="19" s="1"/>
  <c r="AB86" i="4"/>
  <c r="AA89"/>
  <c r="AO89" s="1"/>
  <c r="E88" i="28" s="1"/>
  <c r="K89" i="19" s="1"/>
  <c r="J89" s="1"/>
  <c r="AA73" i="4"/>
  <c r="AB62"/>
  <c r="AB66"/>
  <c r="AA85"/>
  <c r="AA69"/>
  <c r="AO69" s="1"/>
  <c r="E68" i="28" s="1"/>
  <c r="K69" i="19" s="1"/>
  <c r="AA33" i="4"/>
  <c r="AO33" s="1"/>
  <c r="E32" i="28" s="1"/>
  <c r="K33" i="19" s="1"/>
  <c r="AA9" i="4"/>
  <c r="AO9" s="1"/>
  <c r="AB30"/>
  <c r="AB46"/>
  <c r="AA57"/>
  <c r="AO57" s="1"/>
  <c r="E56" i="28" s="1"/>
  <c r="K57" i="19" s="1"/>
  <c r="AA29" i="4"/>
  <c r="AO29" s="1"/>
  <c r="E28" i="28" s="1"/>
  <c r="K29" i="19" s="1"/>
  <c r="N17" i="4"/>
  <c r="AA17"/>
  <c r="N25"/>
  <c r="AA25"/>
  <c r="AO25" s="1"/>
  <c r="E24" i="28" s="1"/>
  <c r="K25" i="19" s="1"/>
  <c r="N81" i="4"/>
  <c r="AA81"/>
  <c r="AO81" s="1"/>
  <c r="E80" i="28" s="1"/>
  <c r="K81" i="19" s="1"/>
  <c r="Z63" i="4"/>
  <c r="AA63"/>
  <c r="AO63" s="1"/>
  <c r="E62" i="28" s="1"/>
  <c r="K63" i="19" s="1"/>
  <c r="L89" i="30"/>
  <c r="L85"/>
  <c r="L81"/>
  <c r="L77"/>
  <c r="L65"/>
  <c r="L57"/>
  <c r="Z27" i="4"/>
  <c r="AA27"/>
  <c r="AO27" s="1"/>
  <c r="E26" i="28" s="1"/>
  <c r="K27" i="19" s="1"/>
  <c r="Z43" i="4"/>
  <c r="AB43" s="1"/>
  <c r="AA43"/>
  <c r="AO43" s="1"/>
  <c r="E42" i="28" s="1"/>
  <c r="K43" i="19" s="1"/>
  <c r="AN28" i="4"/>
  <c r="AN35"/>
  <c r="N50"/>
  <c r="AA50"/>
  <c r="AO50" s="1"/>
  <c r="E49" i="28" s="1"/>
  <c r="K50" i="19" s="1"/>
  <c r="Z20" i="4"/>
  <c r="AA20"/>
  <c r="AO20" s="1"/>
  <c r="E19" i="28" s="1"/>
  <c r="K20" i="19" s="1"/>
  <c r="Z36" i="4"/>
  <c r="AB36" s="1"/>
  <c r="AA36"/>
  <c r="AO36" s="1"/>
  <c r="E35" i="28" s="1"/>
  <c r="K36" i="19" s="1"/>
  <c r="AB58" i="4"/>
  <c r="L73" i="30"/>
  <c r="L69"/>
  <c r="L61"/>
  <c r="L53"/>
  <c r="L49"/>
  <c r="L45"/>
  <c r="L33"/>
  <c r="L29"/>
  <c r="L25"/>
  <c r="L21"/>
  <c r="L17"/>
  <c r="L9"/>
  <c r="Z28" i="4"/>
  <c r="AB28" s="1"/>
  <c r="AP28" s="1"/>
  <c r="AA28"/>
  <c r="AO28" s="1"/>
  <c r="E27" i="28" s="1"/>
  <c r="K28" i="19" s="1"/>
  <c r="Z39" i="4"/>
  <c r="AA39"/>
  <c r="AO39" s="1"/>
  <c r="E38" i="28" s="1"/>
  <c r="K39" i="19" s="1"/>
  <c r="Z52" i="4"/>
  <c r="AB52" s="1"/>
  <c r="AP52" s="1"/>
  <c r="AA52"/>
  <c r="AO52" s="1"/>
  <c r="E51" i="28" s="1"/>
  <c r="K52" i="19" s="1"/>
  <c r="Z76" i="4"/>
  <c r="AA76"/>
  <c r="AO76" s="1"/>
  <c r="E75" i="28" s="1"/>
  <c r="K76" i="19" s="1"/>
  <c r="Z79" i="4"/>
  <c r="AB79" s="1"/>
  <c r="AP79" s="1"/>
  <c r="AA79"/>
  <c r="AO79" s="1"/>
  <c r="E78" i="28" s="1"/>
  <c r="K79" i="19" s="1"/>
  <c r="Z83" i="4"/>
  <c r="AA83"/>
  <c r="AO83" s="1"/>
  <c r="E82" i="28" s="1"/>
  <c r="K83" i="19" s="1"/>
  <c r="AB61" i="4"/>
  <c r="AA65"/>
  <c r="AA49"/>
  <c r="AO49" s="1"/>
  <c r="E48" i="28" s="1"/>
  <c r="K49" i="19" s="1"/>
  <c r="AA41" i="4"/>
  <c r="AO41" s="1"/>
  <c r="E40" i="28" s="1"/>
  <c r="K41" i="19" s="1"/>
  <c r="AN40" i="4"/>
  <c r="AN51"/>
  <c r="AN60"/>
  <c r="AN67"/>
  <c r="AN72"/>
  <c r="Z8"/>
  <c r="AB8" s="1"/>
  <c r="AA8"/>
  <c r="AO8" s="1"/>
  <c r="Z11"/>
  <c r="AA11"/>
  <c r="AO11" s="1"/>
  <c r="Z15"/>
  <c r="AA15"/>
  <c r="AO15" s="1"/>
  <c r="Z19"/>
  <c r="AA19"/>
  <c r="AO19" s="1"/>
  <c r="E18" i="28" s="1"/>
  <c r="K19" i="19" s="1"/>
  <c r="Z40" i="4"/>
  <c r="AA40"/>
  <c r="AO40" s="1"/>
  <c r="E39" i="28" s="1"/>
  <c r="K40" i="19" s="1"/>
  <c r="AB47" i="4"/>
  <c r="Z60"/>
  <c r="AB60" s="1"/>
  <c r="AP60" s="1"/>
  <c r="AA60"/>
  <c r="AO60" s="1"/>
  <c r="E59" i="28" s="1"/>
  <c r="K60" i="19" s="1"/>
  <c r="Z67" i="4"/>
  <c r="AA67"/>
  <c r="AO67" s="1"/>
  <c r="E66" i="28" s="1"/>
  <c r="K67" i="19" s="1"/>
  <c r="Z80" i="4"/>
  <c r="AB80" s="1"/>
  <c r="AA80"/>
  <c r="AO80" s="1"/>
  <c r="E79" i="28" s="1"/>
  <c r="K80" i="19" s="1"/>
  <c r="Z84" i="4"/>
  <c r="AA84"/>
  <c r="AO84" s="1"/>
  <c r="E83" i="28" s="1"/>
  <c r="K84" i="19" s="1"/>
  <c r="Z87" i="4"/>
  <c r="AB87" s="1"/>
  <c r="AA87"/>
  <c r="AO87" s="1"/>
  <c r="E86" i="28" s="1"/>
  <c r="K87" i="19" s="1"/>
  <c r="J87" s="1"/>
  <c r="AB10" i="4"/>
  <c r="AA86"/>
  <c r="AO86" s="1"/>
  <c r="E85" i="28" s="1"/>
  <c r="K86" i="19" s="1"/>
  <c r="J86" s="1"/>
  <c r="AA78" i="4"/>
  <c r="AO78" s="1"/>
  <c r="E77" i="28" s="1"/>
  <c r="K78" i="19" s="1"/>
  <c r="AA70" i="4"/>
  <c r="AO70" s="1"/>
  <c r="E69" i="28" s="1"/>
  <c r="K70" i="19" s="1"/>
  <c r="AA62" i="4"/>
  <c r="AO62" s="1"/>
  <c r="E61" i="28" s="1"/>
  <c r="K62" i="19" s="1"/>
  <c r="AA54" i="4"/>
  <c r="AO54" s="1"/>
  <c r="E53" i="28" s="1"/>
  <c r="K54" i="19" s="1"/>
  <c r="AA46" i="4"/>
  <c r="AO46" s="1"/>
  <c r="E45" i="28" s="1"/>
  <c r="K46" i="19" s="1"/>
  <c r="AA30" i="4"/>
  <c r="AO30" s="1"/>
  <c r="E29" i="28" s="1"/>
  <c r="K30" i="19" s="1"/>
  <c r="AA22" i="4"/>
  <c r="AO22" s="1"/>
  <c r="E21" i="28" s="1"/>
  <c r="K22" i="19" s="1"/>
  <c r="AA14" i="4"/>
  <c r="AO14" s="1"/>
  <c r="AN24"/>
  <c r="AN32"/>
  <c r="AN47"/>
  <c r="AN64"/>
  <c r="Z12"/>
  <c r="AB12" s="1"/>
  <c r="AP12" s="1"/>
  <c r="AA12"/>
  <c r="AO12" s="1"/>
  <c r="Z23"/>
  <c r="AB23" s="1"/>
  <c r="AP23" s="1"/>
  <c r="AA23"/>
  <c r="AO23" s="1"/>
  <c r="E22" i="28" s="1"/>
  <c r="K23" i="19" s="1"/>
  <c r="Z44" i="4"/>
  <c r="AA44"/>
  <c r="AO44" s="1"/>
  <c r="E43" i="28" s="1"/>
  <c r="K44" i="19" s="1"/>
  <c r="AA48" i="4"/>
  <c r="AO48" s="1"/>
  <c r="E47" i="28" s="1"/>
  <c r="K48" i="19" s="1"/>
  <c r="Z68" i="4"/>
  <c r="AA68"/>
  <c r="AO68" s="1"/>
  <c r="E67" i="28" s="1"/>
  <c r="K68" i="19" s="1"/>
  <c r="Z71" i="4"/>
  <c r="AB71" s="1"/>
  <c r="AA71"/>
  <c r="AA75"/>
  <c r="AO75" s="1"/>
  <c r="E74" i="28" s="1"/>
  <c r="K75" i="19" s="1"/>
  <c r="Z88" i="4"/>
  <c r="AA88"/>
  <c r="AO88" s="1"/>
  <c r="E87" i="28" s="1"/>
  <c r="K88" i="19" s="1"/>
  <c r="J88" s="1"/>
  <c r="AA61" i="4"/>
  <c r="AO61" s="1"/>
  <c r="E60" i="28" s="1"/>
  <c r="K61" i="19" s="1"/>
  <c r="AA53" i="4"/>
  <c r="AO53" s="1"/>
  <c r="E52" i="28" s="1"/>
  <c r="K53" i="19" s="1"/>
  <c r="AA45" i="4"/>
  <c r="AO45" s="1"/>
  <c r="E44" i="28" s="1"/>
  <c r="K45" i="19" s="1"/>
  <c r="AN7" i="4"/>
  <c r="AN11"/>
  <c r="AN19"/>
  <c r="AN31"/>
  <c r="AN55"/>
  <c r="AN80"/>
  <c r="AN87"/>
  <c r="BC73"/>
  <c r="BC50"/>
  <c r="BC25"/>
  <c r="Z24"/>
  <c r="AB24" s="1"/>
  <c r="AP24" s="1"/>
  <c r="AA24"/>
  <c r="AO24" s="1"/>
  <c r="E23" i="28" s="1"/>
  <c r="K24" i="19" s="1"/>
  <c r="AB31" i="4"/>
  <c r="AP31" s="1"/>
  <c r="Z35"/>
  <c r="AB35" s="1"/>
  <c r="AP35" s="1"/>
  <c r="AA35"/>
  <c r="AO35" s="1"/>
  <c r="E34" i="28" s="1"/>
  <c r="K35" i="19" s="1"/>
  <c r="AB48" i="4"/>
  <c r="AP48" s="1"/>
  <c r="Z51"/>
  <c r="AA51"/>
  <c r="AO51" s="1"/>
  <c r="E50" i="28" s="1"/>
  <c r="K51" i="19" s="1"/>
  <c r="Z55" i="4"/>
  <c r="AA55"/>
  <c r="AO55" s="1"/>
  <c r="E54" i="28" s="1"/>
  <c r="K55" i="19" s="1"/>
  <c r="AA59" i="4"/>
  <c r="AO59" s="1"/>
  <c r="E58" i="28" s="1"/>
  <c r="K59" i="19" s="1"/>
  <c r="Z59" i="4"/>
  <c r="AB59" s="1"/>
  <c r="AP59" s="1"/>
  <c r="Z72"/>
  <c r="AA72"/>
  <c r="AO72" s="1"/>
  <c r="E71" i="28" s="1"/>
  <c r="K72" i="19" s="1"/>
  <c r="Z75" i="4"/>
  <c r="AB22"/>
  <c r="AA74"/>
  <c r="AO74" s="1"/>
  <c r="E73" i="28" s="1"/>
  <c r="K74" i="19" s="1"/>
  <c r="AA66" i="4"/>
  <c r="AO66" s="1"/>
  <c r="E65" i="28" s="1"/>
  <c r="K66" i="19" s="1"/>
  <c r="AA58" i="4"/>
  <c r="AO58" s="1"/>
  <c r="E57" i="28" s="1"/>
  <c r="K58" i="19" s="1"/>
  <c r="AA42" i="4"/>
  <c r="AO42" s="1"/>
  <c r="E41" i="28" s="1"/>
  <c r="K42" i="19" s="1"/>
  <c r="AA34" i="4"/>
  <c r="AO34" s="1"/>
  <c r="E33" i="28" s="1"/>
  <c r="K34" i="19" s="1"/>
  <c r="AA26" i="4"/>
  <c r="AO26" s="1"/>
  <c r="E25" i="28" s="1"/>
  <c r="K26" i="19" s="1"/>
  <c r="AA18" i="4"/>
  <c r="AO18" s="1"/>
  <c r="AA10"/>
  <c r="AO10" s="1"/>
  <c r="AN8"/>
  <c r="AN15"/>
  <c r="AN36"/>
  <c r="AN39"/>
  <c r="AN56"/>
  <c r="AN71"/>
  <c r="AO71"/>
  <c r="E70" i="28" s="1"/>
  <c r="K71" i="19" s="1"/>
  <c r="AN84" i="4"/>
  <c r="BC79"/>
  <c r="BC7"/>
  <c r="BC19"/>
  <c r="BC85"/>
  <c r="BC78"/>
  <c r="BC62"/>
  <c r="BC57"/>
  <c r="BC49"/>
  <c r="BC29"/>
  <c r="BC51"/>
  <c r="BC38"/>
  <c r="AA64"/>
  <c r="AO64" s="1"/>
  <c r="E63" i="28" s="1"/>
  <c r="K64" i="19" s="1"/>
  <c r="AA56" i="4"/>
  <c r="AO56" s="1"/>
  <c r="E55" i="28" s="1"/>
  <c r="K56" i="19" s="1"/>
  <c r="AA32" i="4"/>
  <c r="AO32" s="1"/>
  <c r="E31" i="28" s="1"/>
  <c r="K32" i="19" s="1"/>
  <c r="AA16" i="4"/>
  <c r="AO16" s="1"/>
  <c r="AO17"/>
  <c r="AO38"/>
  <c r="E37" i="28" s="1"/>
  <c r="K38" i="19" s="1"/>
  <c r="BC8" i="4"/>
  <c r="BC12"/>
  <c r="BC16"/>
  <c r="BC20"/>
  <c r="BC24"/>
  <c r="BC28"/>
  <c r="BC32"/>
  <c r="BC36"/>
  <c r="BC40"/>
  <c r="BC44"/>
  <c r="BC48"/>
  <c r="BC52"/>
  <c r="BC56"/>
  <c r="BC60"/>
  <c r="BC64"/>
  <c r="BC68"/>
  <c r="BC72"/>
  <c r="BC76"/>
  <c r="BC80"/>
  <c r="BC84"/>
  <c r="BC88"/>
  <c r="BC83"/>
  <c r="BC55"/>
  <c r="BC35"/>
  <c r="AA7"/>
  <c r="AO7" s="1"/>
  <c r="AA47"/>
  <c r="AO47" s="1"/>
  <c r="E46" i="28" s="1"/>
  <c r="K47" i="19" s="1"/>
  <c r="AA31" i="4"/>
  <c r="AO31" s="1"/>
  <c r="E30" i="28" s="1"/>
  <c r="K31" i="19" s="1"/>
  <c r="AO13" i="4"/>
  <c r="AN27"/>
  <c r="AN43"/>
  <c r="AO65"/>
  <c r="E64" i="28" s="1"/>
  <c r="K65" i="19" s="1"/>
  <c r="AO73" i="4"/>
  <c r="E72" i="28" s="1"/>
  <c r="K73" i="19" s="1"/>
  <c r="AN76" i="4"/>
  <c r="AO85"/>
  <c r="E84" i="28" s="1"/>
  <c r="K85" i="19" s="1"/>
  <c r="J85" s="1"/>
  <c r="BC13" i="4"/>
  <c r="BC21"/>
  <c r="BC41"/>
  <c r="BC77"/>
  <c r="BC67"/>
  <c r="BC43"/>
  <c r="BC9"/>
  <c r="BC27"/>
  <c r="BC14"/>
  <c r="I7" i="19"/>
  <c r="O7" i="30"/>
  <c r="O9"/>
  <c r="O10"/>
  <c r="O11"/>
  <c r="O15"/>
  <c r="O17"/>
  <c r="O18"/>
  <c r="O19"/>
  <c r="O21"/>
  <c r="O22"/>
  <c r="O25"/>
  <c r="O26"/>
  <c r="O29"/>
  <c r="O30"/>
  <c r="O34"/>
  <c r="O37"/>
  <c r="O38"/>
  <c r="O39"/>
  <c r="O41"/>
  <c r="O42"/>
  <c r="O45"/>
  <c r="O46"/>
  <c r="O47"/>
  <c r="O49"/>
  <c r="O50"/>
  <c r="O51"/>
  <c r="O53"/>
  <c r="O55"/>
  <c r="O57"/>
  <c r="O58"/>
  <c r="O61"/>
  <c r="O62"/>
  <c r="O63"/>
  <c r="O65"/>
  <c r="O67"/>
  <c r="O69"/>
  <c r="O70"/>
  <c r="O73"/>
  <c r="O74"/>
  <c r="O75"/>
  <c r="O77"/>
  <c r="O79"/>
  <c r="O81"/>
  <c r="O82"/>
  <c r="O86"/>
  <c r="O87"/>
  <c r="O89"/>
  <c r="AN10" i="4"/>
  <c r="AN21"/>
  <c r="AN26"/>
  <c r="AN37"/>
  <c r="AN42"/>
  <c r="AN53"/>
  <c r="AN58"/>
  <c r="AN69"/>
  <c r="AN74"/>
  <c r="AN85"/>
  <c r="AN90"/>
  <c r="AN9"/>
  <c r="AN14"/>
  <c r="AN25"/>
  <c r="AN30"/>
  <c r="AN41"/>
  <c r="AN46"/>
  <c r="AN57"/>
  <c r="AN62"/>
  <c r="AN73"/>
  <c r="AN78"/>
  <c r="AN89"/>
  <c r="AN13"/>
  <c r="AN18"/>
  <c r="AN29"/>
  <c r="AN34"/>
  <c r="AN45"/>
  <c r="AN50"/>
  <c r="AN61"/>
  <c r="AN66"/>
  <c r="AN77"/>
  <c r="AN82"/>
  <c r="AN17"/>
  <c r="AN22"/>
  <c r="AN33"/>
  <c r="AN38"/>
  <c r="AN49"/>
  <c r="AN54"/>
  <c r="AN65"/>
  <c r="AN70"/>
  <c r="AN81"/>
  <c r="AN86"/>
  <c r="AP71" l="1"/>
  <c r="AP8"/>
  <c r="AP36"/>
  <c r="AP43"/>
  <c r="AP30"/>
  <c r="AP90"/>
  <c r="AP33"/>
  <c r="AP53"/>
  <c r="AP34"/>
  <c r="J35" i="19"/>
  <c r="J27"/>
  <c r="J19"/>
  <c r="J52"/>
  <c r="J44"/>
  <c r="J36"/>
  <c r="AP22" i="4"/>
  <c r="AP10"/>
  <c r="AP46"/>
  <c r="AP64"/>
  <c r="AP32"/>
  <c r="AP73"/>
  <c r="AP21"/>
  <c r="AP56"/>
  <c r="AP89"/>
  <c r="AP45"/>
  <c r="AP14"/>
  <c r="AP69"/>
  <c r="AP49"/>
  <c r="AP9"/>
  <c r="AP54"/>
  <c r="AP70"/>
  <c r="AP78"/>
  <c r="AP41"/>
  <c r="AP18"/>
  <c r="J57" i="19"/>
  <c r="J49"/>
  <c r="J41"/>
  <c r="J33"/>
  <c r="J25"/>
  <c r="J54"/>
  <c r="J46"/>
  <c r="J38"/>
  <c r="J30"/>
  <c r="J22"/>
  <c r="J51"/>
  <c r="J43"/>
  <c r="J28"/>
  <c r="J20"/>
  <c r="AP47" i="4"/>
  <c r="AP58"/>
  <c r="AP62"/>
  <c r="AP82"/>
  <c r="AP38"/>
  <c r="AP74"/>
  <c r="AP29"/>
  <c r="AP13"/>
  <c r="AP85"/>
  <c r="AP65"/>
  <c r="AP26"/>
  <c r="AP42"/>
  <c r="J31" i="19"/>
  <c r="J23"/>
  <c r="J56"/>
  <c r="J48"/>
  <c r="J40"/>
  <c r="AP87" i="4"/>
  <c r="AP80"/>
  <c r="AP61"/>
  <c r="AP66"/>
  <c r="AP86"/>
  <c r="AP57"/>
  <c r="AP77"/>
  <c r="AP37"/>
  <c r="J53" i="19"/>
  <c r="J45"/>
  <c r="J37"/>
  <c r="J29"/>
  <c r="J21"/>
  <c r="J58"/>
  <c r="J50"/>
  <c r="J34"/>
  <c r="J26"/>
  <c r="J55"/>
  <c r="J47"/>
  <c r="J39"/>
  <c r="J32"/>
  <c r="J24"/>
  <c r="J42"/>
  <c r="O68" i="30"/>
  <c r="AB39" i="4"/>
  <c r="AP39" s="1"/>
  <c r="AB55"/>
  <c r="AP55" s="1"/>
  <c r="AB19"/>
  <c r="AP19" s="1"/>
  <c r="AB11"/>
  <c r="AP11" s="1"/>
  <c r="AB63"/>
  <c r="AP63" s="1"/>
  <c r="AB44"/>
  <c r="AP44" s="1"/>
  <c r="C77" i="19"/>
  <c r="D77" s="1"/>
  <c r="C77" i="30"/>
  <c r="C69" i="19"/>
  <c r="C69" i="30"/>
  <c r="C61" i="19"/>
  <c r="C61" i="30"/>
  <c r="I78"/>
  <c r="I78" i="19"/>
  <c r="J78" s="1"/>
  <c r="I70" i="30"/>
  <c r="I70" i="19"/>
  <c r="J70" s="1"/>
  <c r="I62" i="30"/>
  <c r="I62" i="19"/>
  <c r="J62" s="1"/>
  <c r="I83" i="30"/>
  <c r="I83" i="19"/>
  <c r="J83" s="1"/>
  <c r="I75" i="30"/>
  <c r="I75" i="19"/>
  <c r="J75" s="1"/>
  <c r="I67" i="30"/>
  <c r="I67" i="19"/>
  <c r="J67" s="1"/>
  <c r="I59" i="30"/>
  <c r="I59" i="19"/>
  <c r="J59" s="1"/>
  <c r="I11"/>
  <c r="I11" i="30"/>
  <c r="C80" i="19"/>
  <c r="D80" s="1"/>
  <c r="C80" i="30"/>
  <c r="C72" i="19"/>
  <c r="D72" s="1"/>
  <c r="C72" i="30"/>
  <c r="C64" i="19"/>
  <c r="D64" s="1"/>
  <c r="C64" i="30"/>
  <c r="O90"/>
  <c r="O83"/>
  <c r="O78"/>
  <c r="O66"/>
  <c r="O54"/>
  <c r="R64"/>
  <c r="L24"/>
  <c r="R69"/>
  <c r="R9"/>
  <c r="I77"/>
  <c r="I77" i="19"/>
  <c r="J77" s="1"/>
  <c r="I69" i="30"/>
  <c r="I69" i="19"/>
  <c r="J69" s="1"/>
  <c r="I61" i="30"/>
  <c r="I61" i="19"/>
  <c r="J61" s="1"/>
  <c r="C82"/>
  <c r="D82" s="1"/>
  <c r="C82" i="30"/>
  <c r="C74" i="19"/>
  <c r="D74" s="1"/>
  <c r="C74" i="30"/>
  <c r="C66" i="19"/>
  <c r="D66" s="1"/>
  <c r="C66" i="30"/>
  <c r="C79" i="19"/>
  <c r="D79" s="1"/>
  <c r="C79" i="30"/>
  <c r="C71" i="19"/>
  <c r="D71" s="1"/>
  <c r="C71" i="30"/>
  <c r="C63" i="19"/>
  <c r="D63" s="1"/>
  <c r="C63" i="30"/>
  <c r="I80" i="19"/>
  <c r="J80" s="1"/>
  <c r="I80" i="30"/>
  <c r="I72" i="19"/>
  <c r="J72" s="1"/>
  <c r="I72" i="30"/>
  <c r="I64" i="19"/>
  <c r="J64" s="1"/>
  <c r="I64" i="30"/>
  <c r="I8"/>
  <c r="I8" i="19"/>
  <c r="D61"/>
  <c r="C81"/>
  <c r="D81" s="1"/>
  <c r="C81" i="30"/>
  <c r="C73" i="19"/>
  <c r="C73" i="30"/>
  <c r="C65" i="19"/>
  <c r="D65" s="1"/>
  <c r="C65" i="30"/>
  <c r="I82"/>
  <c r="I82" i="19"/>
  <c r="J82" s="1"/>
  <c r="I74" i="30"/>
  <c r="I74" i="19"/>
  <c r="J74" s="1"/>
  <c r="I66" i="30"/>
  <c r="I66" i="19"/>
  <c r="J66" s="1"/>
  <c r="I10" i="30"/>
  <c r="I10" i="19"/>
  <c r="I79" i="30"/>
  <c r="I79" i="19"/>
  <c r="J79" s="1"/>
  <c r="I71" i="30"/>
  <c r="I71" i="19"/>
  <c r="J71" s="1"/>
  <c r="I63" i="30"/>
  <c r="I63" i="19"/>
  <c r="J63" s="1"/>
  <c r="C84"/>
  <c r="D84" s="1"/>
  <c r="C84" i="30"/>
  <c r="C76" i="19"/>
  <c r="D76" s="1"/>
  <c r="C76" i="30"/>
  <c r="C68" i="19"/>
  <c r="D68" s="1"/>
  <c r="C68" i="30"/>
  <c r="C60" i="19"/>
  <c r="D60" s="1"/>
  <c r="C60" i="30"/>
  <c r="I81"/>
  <c r="I81" i="19"/>
  <c r="J81" s="1"/>
  <c r="I73" i="30"/>
  <c r="I73" i="19"/>
  <c r="J73" s="1"/>
  <c r="I65" i="30"/>
  <c r="I65" i="19"/>
  <c r="J65" s="1"/>
  <c r="I9" i="30"/>
  <c r="I9" i="19"/>
  <c r="C78"/>
  <c r="D78" s="1"/>
  <c r="C78" i="30"/>
  <c r="C70" i="19"/>
  <c r="D70" s="1"/>
  <c r="C70" i="30"/>
  <c r="C62" i="19"/>
  <c r="D62" s="1"/>
  <c r="C62" i="30"/>
  <c r="C83" i="19"/>
  <c r="D83" s="1"/>
  <c r="C83" i="30"/>
  <c r="C75" i="19"/>
  <c r="D75" s="1"/>
  <c r="C75" i="30"/>
  <c r="C67" i="19"/>
  <c r="D67" s="1"/>
  <c r="C67" i="30"/>
  <c r="C59" i="19"/>
  <c r="D59" s="1"/>
  <c r="C59" i="30"/>
  <c r="I84" i="19"/>
  <c r="J84" s="1"/>
  <c r="I84" i="30"/>
  <c r="I76" i="19"/>
  <c r="J76" s="1"/>
  <c r="I76" i="30"/>
  <c r="I68" i="19"/>
  <c r="J68" s="1"/>
  <c r="I68" i="30"/>
  <c r="I60" i="19"/>
  <c r="J60" s="1"/>
  <c r="I60" i="30"/>
  <c r="I12"/>
  <c r="I12" i="19"/>
  <c r="D69"/>
  <c r="D73"/>
  <c r="AB72" i="4"/>
  <c r="AP72" s="1"/>
  <c r="AB68"/>
  <c r="AP68" s="1"/>
  <c r="BD68" s="1"/>
  <c r="AB40"/>
  <c r="AP40" s="1"/>
  <c r="AB15"/>
  <c r="AP15" s="1"/>
  <c r="BD15" s="1"/>
  <c r="AB83"/>
  <c r="AP83" s="1"/>
  <c r="BD83" s="1"/>
  <c r="AB76"/>
  <c r="AP76" s="1"/>
  <c r="BD76" s="1"/>
  <c r="AB75"/>
  <c r="AP75" s="1"/>
  <c r="AB51"/>
  <c r="AP51" s="1"/>
  <c r="AB88"/>
  <c r="AP88" s="1"/>
  <c r="AB84"/>
  <c r="AP84" s="1"/>
  <c r="AB67"/>
  <c r="AP67" s="1"/>
  <c r="AB20"/>
  <c r="AP20" s="1"/>
  <c r="BD20" s="1"/>
  <c r="AB27"/>
  <c r="AP27" s="1"/>
  <c r="BD27" s="1"/>
  <c r="L13" i="30"/>
  <c r="L15"/>
  <c r="L41"/>
  <c r="L63"/>
  <c r="R72"/>
  <c r="R48"/>
  <c r="R65"/>
  <c r="L31"/>
  <c r="L30"/>
  <c r="BD85" i="4"/>
  <c r="BD43"/>
  <c r="O59" i="30"/>
  <c r="O27"/>
  <c r="O88"/>
  <c r="O72"/>
  <c r="O64"/>
  <c r="O48"/>
  <c r="R40"/>
  <c r="R38" i="19"/>
  <c r="R20" i="30"/>
  <c r="R19" i="19"/>
  <c r="R85" i="30"/>
  <c r="R79" i="19"/>
  <c r="R77" i="30"/>
  <c r="R72" i="19"/>
  <c r="R21" i="30"/>
  <c r="R20" i="19"/>
  <c r="R13" i="30"/>
  <c r="R13" i="19"/>
  <c r="L39" i="30"/>
  <c r="L37" i="19"/>
  <c r="L87" i="30"/>
  <c r="L81" i="19"/>
  <c r="R90" i="30"/>
  <c r="R84" i="19"/>
  <c r="R82" i="30"/>
  <c r="R77" i="19"/>
  <c r="R74" i="30"/>
  <c r="R69" i="19"/>
  <c r="R66" i="30"/>
  <c r="R62" i="19"/>
  <c r="R42" i="30"/>
  <c r="R40" i="19"/>
  <c r="O56" i="30"/>
  <c r="R29"/>
  <c r="R28" i="19"/>
  <c r="O13" i="30"/>
  <c r="L59"/>
  <c r="L55" i="19"/>
  <c r="L22" i="30"/>
  <c r="L21" i="19"/>
  <c r="R11" i="30"/>
  <c r="R11" i="19"/>
  <c r="R83" i="30"/>
  <c r="R78" i="19"/>
  <c r="O23" i="30"/>
  <c r="R76"/>
  <c r="R71" i="19"/>
  <c r="R52" i="30"/>
  <c r="R49" i="19"/>
  <c r="O44" i="30"/>
  <c r="R36"/>
  <c r="R34" i="19"/>
  <c r="O24" i="30"/>
  <c r="L37"/>
  <c r="L35" i="19"/>
  <c r="L43" i="30"/>
  <c r="L41" i="19"/>
  <c r="L83" i="30"/>
  <c r="L78" i="19"/>
  <c r="O36" i="30"/>
  <c r="O80"/>
  <c r="R86"/>
  <c r="R80" i="19"/>
  <c r="R70" i="30"/>
  <c r="R66" i="19"/>
  <c r="R62" i="30"/>
  <c r="R58" i="19"/>
  <c r="R67" i="30"/>
  <c r="R63" i="19"/>
  <c r="R59" i="30"/>
  <c r="R55" i="19"/>
  <c r="R43" i="30"/>
  <c r="R41" i="19"/>
  <c r="R35" i="30"/>
  <c r="R33" i="19"/>
  <c r="R27" i="30"/>
  <c r="R26" i="19"/>
  <c r="O76" i="30"/>
  <c r="O52"/>
  <c r="R44"/>
  <c r="R42" i="19"/>
  <c r="R28" i="30"/>
  <c r="R27" i="19"/>
  <c r="O20" i="30"/>
  <c r="R8"/>
  <c r="R8" i="19"/>
  <c r="O85" i="30"/>
  <c r="R17"/>
  <c r="R17" i="19"/>
  <c r="L11" i="30"/>
  <c r="L11" i="19"/>
  <c r="L35" i="30"/>
  <c r="L33" i="19"/>
  <c r="L55" i="30"/>
  <c r="L52" i="19"/>
  <c r="N26" i="5"/>
  <c r="L27" s="1"/>
  <c r="BD29" i="4"/>
  <c r="BD86"/>
  <c r="BD54"/>
  <c r="BD66"/>
  <c r="BD78"/>
  <c r="BD80"/>
  <c r="BD19"/>
  <c r="BD57"/>
  <c r="BD45"/>
  <c r="BD34"/>
  <c r="BB63"/>
  <c r="BP63" s="1"/>
  <c r="CD63" s="1"/>
  <c r="BD36"/>
  <c r="R56" i="30"/>
  <c r="R34"/>
  <c r="R88"/>
  <c r="R61"/>
  <c r="R41"/>
  <c r="R50"/>
  <c r="R18"/>
  <c r="R33"/>
  <c r="O28"/>
  <c r="R10"/>
  <c r="R12"/>
  <c r="R57"/>
  <c r="R25"/>
  <c r="R26"/>
  <c r="L79"/>
  <c r="L75"/>
  <c r="L67"/>
  <c r="R51"/>
  <c r="L51"/>
  <c r="L47"/>
  <c r="O35"/>
  <c r="O33"/>
  <c r="O31"/>
  <c r="L27"/>
  <c r="L23"/>
  <c r="O14"/>
  <c r="L7" i="19"/>
  <c r="R63" i="30"/>
  <c r="R78"/>
  <c r="R54"/>
  <c r="R46"/>
  <c r="R38"/>
  <c r="R30"/>
  <c r="R22"/>
  <c r="R14"/>
  <c r="R75"/>
  <c r="R23"/>
  <c r="R87"/>
  <c r="R31"/>
  <c r="R71"/>
  <c r="R39"/>
  <c r="R55"/>
  <c r="R79"/>
  <c r="R47"/>
  <c r="R15"/>
  <c r="O43"/>
  <c r="BB53" i="4"/>
  <c r="BB26"/>
  <c r="BB66"/>
  <c r="BB77"/>
  <c r="BB75"/>
  <c r="BB30"/>
  <c r="BB70"/>
  <c r="BB89"/>
  <c r="F88" i="28" s="1"/>
  <c r="N89" i="19" s="1"/>
  <c r="M89" s="1"/>
  <c r="BB90" i="4"/>
  <c r="F89" i="28" s="1"/>
  <c r="N90" i="19" s="1"/>
  <c r="M90" s="1"/>
  <c r="BB59" i="4"/>
  <c r="BB88"/>
  <c r="F87" i="28" s="1"/>
  <c r="N88" i="19" s="1"/>
  <c r="M88" s="1"/>
  <c r="BB17" i="4"/>
  <c r="BB41"/>
  <c r="BB14"/>
  <c r="BB54"/>
  <c r="BB86"/>
  <c r="F85" i="28" s="1"/>
  <c r="N86" i="19" s="1"/>
  <c r="M86" s="1"/>
  <c r="BB33" i="4"/>
  <c r="BB48"/>
  <c r="BB74"/>
  <c r="BB87"/>
  <c r="F86" i="28" s="1"/>
  <c r="N87" i="19" s="1"/>
  <c r="M87" s="1"/>
  <c r="BB21" i="4"/>
  <c r="BB46"/>
  <c r="BB8"/>
  <c r="BB28"/>
  <c r="BB78"/>
  <c r="BD16"/>
  <c r="BR16" s="1"/>
  <c r="CF16" s="1"/>
  <c r="BB52"/>
  <c r="BB62"/>
  <c r="BB65"/>
  <c r="AP7"/>
  <c r="BB69"/>
  <c r="BB37"/>
  <c r="BB45"/>
  <c r="BB43"/>
  <c r="BB25"/>
  <c r="BB49"/>
  <c r="BB84"/>
  <c r="BB71"/>
  <c r="BB83"/>
  <c r="BD47"/>
  <c r="BD14"/>
  <c r="BB42"/>
  <c r="BB11"/>
  <c r="BB23"/>
  <c r="BB29"/>
  <c r="BB12"/>
  <c r="BB80"/>
  <c r="BB82"/>
  <c r="BB19"/>
  <c r="BD61"/>
  <c r="BD46"/>
  <c r="BB13"/>
  <c r="BD52"/>
  <c r="BD37"/>
  <c r="BD22"/>
  <c r="BB36"/>
  <c r="BD30"/>
  <c r="BB34"/>
  <c r="BB39"/>
  <c r="BD64"/>
  <c r="BD8"/>
  <c r="BD74"/>
  <c r="BB16"/>
  <c r="BB72"/>
  <c r="BB55"/>
  <c r="BB24"/>
  <c r="BB68"/>
  <c r="BB60"/>
  <c r="BB31"/>
  <c r="BB32"/>
  <c r="BB35"/>
  <c r="BB22"/>
  <c r="BB20"/>
  <c r="BB47"/>
  <c r="BB56"/>
  <c r="BB10"/>
  <c r="BB51"/>
  <c r="BB67"/>
  <c r="BB79"/>
  <c r="BB27"/>
  <c r="BB7"/>
  <c r="BB64"/>
  <c r="BB18"/>
  <c r="BB58"/>
  <c r="BB61"/>
  <c r="BB40"/>
  <c r="BB15"/>
  <c r="BB50"/>
  <c r="AB81"/>
  <c r="AP81" s="1"/>
  <c r="BD58"/>
  <c r="BD33"/>
  <c r="BB44"/>
  <c r="BB85"/>
  <c r="F84" i="28" s="1"/>
  <c r="N85" i="19" s="1"/>
  <c r="M85" s="1"/>
  <c r="BD23" i="4"/>
  <c r="BD73"/>
  <c r="BD53"/>
  <c r="AB50"/>
  <c r="AP50" s="1"/>
  <c r="BB81"/>
  <c r="BD13"/>
  <c r="BD82"/>
  <c r="BD21"/>
  <c r="BB9"/>
  <c r="BD59"/>
  <c r="BD38"/>
  <c r="BB57"/>
  <c r="BD90"/>
  <c r="BB38"/>
  <c r="BB73"/>
  <c r="BD77"/>
  <c r="BB76"/>
  <c r="BD9"/>
  <c r="BD69"/>
  <c r="BD49"/>
  <c r="BD79"/>
  <c r="BD89"/>
  <c r="AB25"/>
  <c r="AP25" s="1"/>
  <c r="AB17"/>
  <c r="AP17" s="1"/>
  <c r="R8" i="1"/>
  <c r="S8" s="1"/>
  <c r="R9"/>
  <c r="S9" s="1"/>
  <c r="R10"/>
  <c r="S10" s="1"/>
  <c r="R11"/>
  <c r="S11" s="1"/>
  <c r="R12"/>
  <c r="S12" s="1"/>
  <c r="R13"/>
  <c r="S13" s="1"/>
  <c r="R14"/>
  <c r="S14" s="1"/>
  <c r="R15"/>
  <c r="S15" s="1"/>
  <c r="R16"/>
  <c r="S16" s="1"/>
  <c r="R17"/>
  <c r="S17" s="1"/>
  <c r="R18"/>
  <c r="S18" s="1"/>
  <c r="R19"/>
  <c r="S19" s="1"/>
  <c r="R20"/>
  <c r="S20" s="1"/>
  <c r="R21"/>
  <c r="S21" s="1"/>
  <c r="R22"/>
  <c r="S22" s="1"/>
  <c r="R23"/>
  <c r="S23" s="1"/>
  <c r="R24"/>
  <c r="S24" s="1"/>
  <c r="R25"/>
  <c r="S25" s="1"/>
  <c r="R26"/>
  <c r="S26" s="1"/>
  <c r="R27"/>
  <c r="S27" s="1"/>
  <c r="R28"/>
  <c r="S28" s="1"/>
  <c r="R29"/>
  <c r="S29" s="1"/>
  <c r="R30"/>
  <c r="S30" s="1"/>
  <c r="R31"/>
  <c r="S31" s="1"/>
  <c r="R32"/>
  <c r="S32" s="1"/>
  <c r="R33"/>
  <c r="S33" s="1"/>
  <c r="R34"/>
  <c r="S34" s="1"/>
  <c r="R7"/>
  <c r="S7" s="1"/>
  <c r="R36"/>
  <c r="S36" s="1"/>
  <c r="R37"/>
  <c r="S37" s="1"/>
  <c r="R38"/>
  <c r="S38" s="1"/>
  <c r="R39"/>
  <c r="S39" s="1"/>
  <c r="R40"/>
  <c r="S40" s="1"/>
  <c r="R41"/>
  <c r="S41" s="1"/>
  <c r="R42"/>
  <c r="S42" s="1"/>
  <c r="R43"/>
  <c r="S43" s="1"/>
  <c r="R44"/>
  <c r="S44" s="1"/>
  <c r="R45"/>
  <c r="S45" s="1"/>
  <c r="R46"/>
  <c r="S46" s="1"/>
  <c r="R47"/>
  <c r="S47" s="1"/>
  <c r="R48"/>
  <c r="S48" s="1"/>
  <c r="R49"/>
  <c r="S49" s="1"/>
  <c r="R50"/>
  <c r="S50" s="1"/>
  <c r="R51"/>
  <c r="S51" s="1"/>
  <c r="R52"/>
  <c r="S52" s="1"/>
  <c r="R53"/>
  <c r="S53" s="1"/>
  <c r="R54"/>
  <c r="S54" s="1"/>
  <c r="R55"/>
  <c r="S55" s="1"/>
  <c r="R56"/>
  <c r="S56" s="1"/>
  <c r="R57"/>
  <c r="S57" s="1"/>
  <c r="R58"/>
  <c r="S58" s="1"/>
  <c r="R59"/>
  <c r="S59" s="1"/>
  <c r="R60"/>
  <c r="S60" s="1"/>
  <c r="R61"/>
  <c r="S61" s="1"/>
  <c r="R62"/>
  <c r="S62" s="1"/>
  <c r="R63"/>
  <c r="S63" s="1"/>
  <c r="R64"/>
  <c r="S64" s="1"/>
  <c r="R65"/>
  <c r="S65" s="1"/>
  <c r="R66"/>
  <c r="S66" s="1"/>
  <c r="R67"/>
  <c r="S67" s="1"/>
  <c r="R68"/>
  <c r="S68" s="1"/>
  <c r="R69"/>
  <c r="S69" s="1"/>
  <c r="R70"/>
  <c r="S70" s="1"/>
  <c r="R71"/>
  <c r="S71" s="1"/>
  <c r="R72"/>
  <c r="S72" s="1"/>
  <c r="R73"/>
  <c r="S73" s="1"/>
  <c r="R74"/>
  <c r="S74" s="1"/>
  <c r="R75"/>
  <c r="S75" s="1"/>
  <c r="R76"/>
  <c r="S76" s="1"/>
  <c r="R77"/>
  <c r="S77" s="1"/>
  <c r="R78"/>
  <c r="S78" s="1"/>
  <c r="R79"/>
  <c r="S79" s="1"/>
  <c r="R80"/>
  <c r="S80" s="1"/>
  <c r="R81"/>
  <c r="S81" s="1"/>
  <c r="R82"/>
  <c r="S82" s="1"/>
  <c r="R83"/>
  <c r="S83" s="1"/>
  <c r="R84"/>
  <c r="S84" s="1"/>
  <c r="R35"/>
  <c r="S35" s="1"/>
  <c r="K58"/>
  <c r="L58" s="1"/>
  <c r="K45"/>
  <c r="L45" s="1"/>
  <c r="K32"/>
  <c r="L32" s="1"/>
  <c r="K19"/>
  <c r="L19" s="1"/>
  <c r="F79" i="19" l="1"/>
  <c r="F79" i="30"/>
  <c r="F63" i="19"/>
  <c r="F63" i="30"/>
  <c r="F47" i="19"/>
  <c r="F47" i="30"/>
  <c r="F84"/>
  <c r="F84" i="19"/>
  <c r="F72" i="30"/>
  <c r="F72" i="19"/>
  <c r="F60" i="30"/>
  <c r="F60" i="19"/>
  <c r="F35"/>
  <c r="F35" i="30"/>
  <c r="F81" i="19"/>
  <c r="F81" i="30"/>
  <c r="F73" i="19"/>
  <c r="F73" i="30"/>
  <c r="F69" i="19"/>
  <c r="F69" i="30"/>
  <c r="F61" i="19"/>
  <c r="F61" i="30"/>
  <c r="F57" i="19"/>
  <c r="F57" i="30"/>
  <c r="F49" i="19"/>
  <c r="F49" i="30"/>
  <c r="F45" i="19"/>
  <c r="F45" i="30"/>
  <c r="F37" i="19"/>
  <c r="F37" i="30"/>
  <c r="F33" i="19"/>
  <c r="F33" i="30"/>
  <c r="F25" i="19"/>
  <c r="F25" i="30"/>
  <c r="F21" i="19"/>
  <c r="F21" i="30"/>
  <c r="F17" i="19"/>
  <c r="F17" i="30"/>
  <c r="F13" i="19"/>
  <c r="F13" i="30"/>
  <c r="C58" i="19"/>
  <c r="D58" s="1"/>
  <c r="C58" i="30"/>
  <c r="F82" i="19"/>
  <c r="F82" i="30"/>
  <c r="F78" i="19"/>
  <c r="F78" i="30"/>
  <c r="F74" i="19"/>
  <c r="F74" i="30"/>
  <c r="F70" i="19"/>
  <c r="F70" i="30"/>
  <c r="F66" i="19"/>
  <c r="F66" i="30"/>
  <c r="F62" i="19"/>
  <c r="F62" i="30"/>
  <c r="F58" i="19"/>
  <c r="F58" i="30"/>
  <c r="F54" i="19"/>
  <c r="F54" i="30"/>
  <c r="F50" i="19"/>
  <c r="F50" i="30"/>
  <c r="F46" i="19"/>
  <c r="F46" i="30"/>
  <c r="F42" i="19"/>
  <c r="F42" i="30"/>
  <c r="F38" i="19"/>
  <c r="F38" i="30"/>
  <c r="F34" i="19"/>
  <c r="F34" i="30"/>
  <c r="F30" i="19"/>
  <c r="F30" i="30"/>
  <c r="F26" i="19"/>
  <c r="F26" i="30"/>
  <c r="F22" i="19"/>
  <c r="F22" i="30"/>
  <c r="F18" i="19"/>
  <c r="F18" i="30"/>
  <c r="F14" i="19"/>
  <c r="F14" i="30"/>
  <c r="F10" i="19"/>
  <c r="F10" i="30"/>
  <c r="F71" i="19"/>
  <c r="F71" i="30"/>
  <c r="F55" i="19"/>
  <c r="F55" i="30"/>
  <c r="F43" i="19"/>
  <c r="F43" i="30"/>
  <c r="F31" i="19"/>
  <c r="F31" i="30"/>
  <c r="F27" i="19"/>
  <c r="F27" i="30"/>
  <c r="F23" i="19"/>
  <c r="F23" i="30"/>
  <c r="F19" i="19"/>
  <c r="F19" i="30"/>
  <c r="F15" i="19"/>
  <c r="F15" i="30"/>
  <c r="F11" i="19"/>
  <c r="F11" i="30"/>
  <c r="F83" i="19"/>
  <c r="F83" i="30"/>
  <c r="F67" i="19"/>
  <c r="F67" i="30"/>
  <c r="F51" i="19"/>
  <c r="F51" i="30"/>
  <c r="C32" i="19"/>
  <c r="D32" s="1"/>
  <c r="C32" i="30"/>
  <c r="F76"/>
  <c r="F76" i="19"/>
  <c r="F68" i="30"/>
  <c r="F68" i="19"/>
  <c r="F56" i="30"/>
  <c r="F56" i="19"/>
  <c r="F52" i="30"/>
  <c r="F52" i="19"/>
  <c r="F48" i="30"/>
  <c r="F48" i="19"/>
  <c r="F44" i="30"/>
  <c r="F44" i="19"/>
  <c r="F40" i="30"/>
  <c r="F40" i="19"/>
  <c r="F36" i="30"/>
  <c r="F36" i="19"/>
  <c r="F32" i="30"/>
  <c r="F32" i="19"/>
  <c r="F28" i="30"/>
  <c r="F28" i="19"/>
  <c r="F24" i="30"/>
  <c r="F24" i="19"/>
  <c r="F20" i="30"/>
  <c r="F20" i="19"/>
  <c r="F16" i="30"/>
  <c r="F16" i="19"/>
  <c r="F12" i="30"/>
  <c r="F12" i="19"/>
  <c r="F8" i="30"/>
  <c r="F8" i="19"/>
  <c r="C45"/>
  <c r="D45" s="1"/>
  <c r="C45" i="30"/>
  <c r="F75" i="19"/>
  <c r="F75" i="30"/>
  <c r="F59" i="19"/>
  <c r="F59" i="30"/>
  <c r="F39" i="19"/>
  <c r="F39" i="30"/>
  <c r="F80"/>
  <c r="F80" i="19"/>
  <c r="F64" i="30"/>
  <c r="F64" i="19"/>
  <c r="C19"/>
  <c r="D19" s="1"/>
  <c r="C19" i="30"/>
  <c r="F77" i="19"/>
  <c r="F77" i="30"/>
  <c r="F65" i="19"/>
  <c r="F65" i="30"/>
  <c r="F53" i="19"/>
  <c r="F53" i="30"/>
  <c r="F41" i="19"/>
  <c r="F41" i="30"/>
  <c r="F29" i="19"/>
  <c r="F29" i="30"/>
  <c r="F9" i="19"/>
  <c r="F9" i="30"/>
  <c r="N27" i="5"/>
  <c r="L28" s="1"/>
  <c r="BP8" i="4"/>
  <c r="BP74"/>
  <c r="BP54"/>
  <c r="BP88"/>
  <c r="BP70"/>
  <c r="BP66"/>
  <c r="BP62"/>
  <c r="BP52"/>
  <c r="BP28"/>
  <c r="BP46"/>
  <c r="BP87"/>
  <c r="BP48"/>
  <c r="BP86"/>
  <c r="BP14"/>
  <c r="BP17"/>
  <c r="BP59"/>
  <c r="BP89"/>
  <c r="BP30"/>
  <c r="BP77"/>
  <c r="BP26"/>
  <c r="BP65"/>
  <c r="BP78"/>
  <c r="BP21"/>
  <c r="BP33"/>
  <c r="BP41"/>
  <c r="BP90"/>
  <c r="BP75"/>
  <c r="BP53"/>
  <c r="BD87"/>
  <c r="BD7"/>
  <c r="BR7" s="1"/>
  <c r="BD55"/>
  <c r="BR55" s="1"/>
  <c r="BD70"/>
  <c r="BR70" s="1"/>
  <c r="BD62"/>
  <c r="BD65"/>
  <c r="BR65" s="1"/>
  <c r="BD11"/>
  <c r="BR11" s="1"/>
  <c r="BR85"/>
  <c r="BP84"/>
  <c r="BR83"/>
  <c r="BD67"/>
  <c r="BP85"/>
  <c r="BP83"/>
  <c r="BR90"/>
  <c r="BR89"/>
  <c r="BR86"/>
  <c r="BR15"/>
  <c r="BR69"/>
  <c r="BP73"/>
  <c r="BR78"/>
  <c r="BP9"/>
  <c r="BP81"/>
  <c r="BR58"/>
  <c r="BP50"/>
  <c r="BP40"/>
  <c r="BP58"/>
  <c r="BP64"/>
  <c r="BP27"/>
  <c r="BP67"/>
  <c r="BP10"/>
  <c r="BP47"/>
  <c r="BP32"/>
  <c r="BP60"/>
  <c r="BP24"/>
  <c r="BR20"/>
  <c r="BP39"/>
  <c r="BP36"/>
  <c r="BR22"/>
  <c r="BR27"/>
  <c r="BP82"/>
  <c r="BP42"/>
  <c r="BP49"/>
  <c r="BP37"/>
  <c r="BR49"/>
  <c r="BR38"/>
  <c r="BR59"/>
  <c r="BR34"/>
  <c r="BR66"/>
  <c r="BR73"/>
  <c r="BR33"/>
  <c r="BP22"/>
  <c r="BP72"/>
  <c r="BR8"/>
  <c r="BR80"/>
  <c r="BD71"/>
  <c r="BP13"/>
  <c r="BR46"/>
  <c r="BP12"/>
  <c r="BP23"/>
  <c r="BR47"/>
  <c r="BP43"/>
  <c r="BR9"/>
  <c r="BP76"/>
  <c r="BR29"/>
  <c r="BR61"/>
  <c r="BR82"/>
  <c r="BR13"/>
  <c r="BR53"/>
  <c r="BP44"/>
  <c r="BR45"/>
  <c r="BP15"/>
  <c r="BP61"/>
  <c r="BP18"/>
  <c r="BP79"/>
  <c r="BP56"/>
  <c r="BP35"/>
  <c r="BP31"/>
  <c r="BP16"/>
  <c r="BR64"/>
  <c r="BP34"/>
  <c r="BR54"/>
  <c r="BR52"/>
  <c r="BP29"/>
  <c r="BD26"/>
  <c r="BR19"/>
  <c r="BP45"/>
  <c r="BR43"/>
  <c r="BP69"/>
  <c r="BR79"/>
  <c r="BR77"/>
  <c r="BP38"/>
  <c r="BP57"/>
  <c r="BR76"/>
  <c r="BR30"/>
  <c r="BR57"/>
  <c r="BP51"/>
  <c r="BP20"/>
  <c r="BP68"/>
  <c r="BP55"/>
  <c r="BR74"/>
  <c r="BR36"/>
  <c r="BR68"/>
  <c r="BR37"/>
  <c r="BP19"/>
  <c r="BP80"/>
  <c r="BP11"/>
  <c r="BR14"/>
  <c r="BP71"/>
  <c r="BP25"/>
  <c r="BP7"/>
  <c r="BR21"/>
  <c r="BR23"/>
  <c r="BD42"/>
  <c r="BD32"/>
  <c r="BD18"/>
  <c r="BD56"/>
  <c r="BD50"/>
  <c r="BD72"/>
  <c r="BD88"/>
  <c r="BD51"/>
  <c r="BD81"/>
  <c r="BD44"/>
  <c r="BD40"/>
  <c r="BD75"/>
  <c r="BD60"/>
  <c r="BD35"/>
  <c r="BD41"/>
  <c r="BD10"/>
  <c r="BD31"/>
  <c r="BD39"/>
  <c r="BD12"/>
  <c r="BD63"/>
  <c r="BD48"/>
  <c r="BD28"/>
  <c r="BD84"/>
  <c r="BD24"/>
  <c r="F7" i="30"/>
  <c r="F7" i="19"/>
  <c r="E90" i="30"/>
  <c r="E48"/>
  <c r="E34"/>
  <c r="N28" i="5" l="1"/>
  <c r="L29" s="1"/>
  <c r="CD8" i="4"/>
  <c r="CD53"/>
  <c r="CD90"/>
  <c r="CD33"/>
  <c r="CD78"/>
  <c r="CD66"/>
  <c r="CD77"/>
  <c r="CD70"/>
  <c r="CD26"/>
  <c r="CD59"/>
  <c r="CD14"/>
  <c r="CD48"/>
  <c r="CD46"/>
  <c r="CD52"/>
  <c r="CD88"/>
  <c r="CD74"/>
  <c r="CD89"/>
  <c r="CD17"/>
  <c r="CD86"/>
  <c r="CD87"/>
  <c r="CD28"/>
  <c r="CD62"/>
  <c r="CD54"/>
  <c r="CD30"/>
  <c r="CD75"/>
  <c r="CD41"/>
  <c r="CD21"/>
  <c r="CD65"/>
  <c r="BR87"/>
  <c r="CF87" s="1"/>
  <c r="BR67"/>
  <c r="CF67" s="1"/>
  <c r="BR62"/>
  <c r="CF62" s="1"/>
  <c r="CF90"/>
  <c r="CD85"/>
  <c r="CF83"/>
  <c r="CF85"/>
  <c r="BR88"/>
  <c r="BR84"/>
  <c r="CF86"/>
  <c r="CF89"/>
  <c r="CD83"/>
  <c r="CD84"/>
  <c r="H83" i="28" s="1"/>
  <c r="BR48" i="4"/>
  <c r="BR39"/>
  <c r="BR10"/>
  <c r="BR75"/>
  <c r="BR44"/>
  <c r="BR72"/>
  <c r="BR32"/>
  <c r="CD71"/>
  <c r="H70" i="28" s="1"/>
  <c r="CD11" i="4"/>
  <c r="CD19"/>
  <c r="H18" i="28" s="1"/>
  <c r="CF68" i="4"/>
  <c r="CF74"/>
  <c r="CD68"/>
  <c r="CD51"/>
  <c r="CF30"/>
  <c r="CD57"/>
  <c r="CF77"/>
  <c r="CF79"/>
  <c r="CF43"/>
  <c r="CF19"/>
  <c r="CD29"/>
  <c r="CF52"/>
  <c r="CD34"/>
  <c r="CD16"/>
  <c r="CD35"/>
  <c r="CD79"/>
  <c r="CD61"/>
  <c r="CF45"/>
  <c r="CF53"/>
  <c r="CF82"/>
  <c r="CF29"/>
  <c r="CF9"/>
  <c r="CD43"/>
  <c r="CD23"/>
  <c r="CF46"/>
  <c r="BR71"/>
  <c r="CF8"/>
  <c r="CD22"/>
  <c r="H21" i="28" s="1"/>
  <c r="CF73" i="4"/>
  <c r="CF34"/>
  <c r="CF38"/>
  <c r="CF55"/>
  <c r="CF49"/>
  <c r="CD37"/>
  <c r="CD42"/>
  <c r="CF27"/>
  <c r="CD36"/>
  <c r="CF20"/>
  <c r="CD60"/>
  <c r="CD47"/>
  <c r="CD67"/>
  <c r="CD64"/>
  <c r="CD40"/>
  <c r="CF58"/>
  <c r="CD9"/>
  <c r="CD73"/>
  <c r="CF15"/>
  <c r="BR28"/>
  <c r="BR12"/>
  <c r="BR60"/>
  <c r="BR40"/>
  <c r="BR18"/>
  <c r="CF21"/>
  <c r="BR35"/>
  <c r="BR51"/>
  <c r="BR56"/>
  <c r="CF23"/>
  <c r="CD25"/>
  <c r="CF14"/>
  <c r="CD80"/>
  <c r="CF37"/>
  <c r="CF36"/>
  <c r="CD55"/>
  <c r="CD20"/>
  <c r="CF57"/>
  <c r="CF76"/>
  <c r="CD38"/>
  <c r="CD69"/>
  <c r="H68" i="28" s="1"/>
  <c r="CD45" i="4"/>
  <c r="H44" i="28" s="1"/>
  <c r="BR26" i="4"/>
  <c r="CF11"/>
  <c r="CF54"/>
  <c r="CF64"/>
  <c r="CD31"/>
  <c r="CD56"/>
  <c r="CD18"/>
  <c r="CD15"/>
  <c r="CD44"/>
  <c r="CF13"/>
  <c r="CF61"/>
  <c r="CD76"/>
  <c r="CF47"/>
  <c r="CD12"/>
  <c r="CD13"/>
  <c r="CF80"/>
  <c r="CD72"/>
  <c r="CF33"/>
  <c r="CF66"/>
  <c r="CF59"/>
  <c r="CF65"/>
  <c r="CF70"/>
  <c r="CD49"/>
  <c r="CD82"/>
  <c r="CF22"/>
  <c r="CD39"/>
  <c r="CD24"/>
  <c r="CD32"/>
  <c r="H31" i="28" s="1"/>
  <c r="CD10" i="4"/>
  <c r="CD27"/>
  <c r="CD58"/>
  <c r="H57" i="28" s="1"/>
  <c r="CD50" i="4"/>
  <c r="CD81"/>
  <c r="CF78"/>
  <c r="CF69"/>
  <c r="BR24"/>
  <c r="BR63"/>
  <c r="BR31"/>
  <c r="BR41"/>
  <c r="BR81"/>
  <c r="BR50"/>
  <c r="BR42"/>
  <c r="CF7"/>
  <c r="CD7"/>
  <c r="D90" i="30"/>
  <c r="BD17" i="4"/>
  <c r="BD25"/>
  <c r="E20" i="30"/>
  <c r="E62"/>
  <c r="D62" s="1"/>
  <c r="E76"/>
  <c r="D76" s="1"/>
  <c r="K57" i="1"/>
  <c r="L57" s="1"/>
  <c r="K43"/>
  <c r="L43" s="1"/>
  <c r="K18"/>
  <c r="L18" s="1"/>
  <c r="C57" i="19" l="1"/>
  <c r="D57" s="1"/>
  <c r="C57" i="30"/>
  <c r="C43" i="19"/>
  <c r="D43" s="1"/>
  <c r="C43" i="30"/>
  <c r="C18" i="19"/>
  <c r="D18" s="1"/>
  <c r="C18" i="30"/>
  <c r="T71" i="19"/>
  <c r="S71" s="1"/>
  <c r="T69"/>
  <c r="S69" s="1"/>
  <c r="T19"/>
  <c r="S19" s="1"/>
  <c r="T84"/>
  <c r="S84" s="1"/>
  <c r="T58"/>
  <c r="S58" s="1"/>
  <c r="T22"/>
  <c r="S22" s="1"/>
  <c r="T32"/>
  <c r="S32" s="1"/>
  <c r="T45"/>
  <c r="S45" s="1"/>
  <c r="N29" i="5"/>
  <c r="L30" s="1"/>
  <c r="T84" i="30"/>
  <c r="S84" s="1"/>
  <c r="CF84" i="4"/>
  <c r="CF88"/>
  <c r="CF81"/>
  <c r="T32" i="30"/>
  <c r="S32" s="1"/>
  <c r="CF50" i="4"/>
  <c r="CF41"/>
  <c r="CF63"/>
  <c r="T58" i="30"/>
  <c r="S58" s="1"/>
  <c r="CF26" i="4"/>
  <c r="T69" i="30"/>
  <c r="S69" s="1"/>
  <c r="CF51" i="4"/>
  <c r="CF40"/>
  <c r="CF12"/>
  <c r="CF32"/>
  <c r="CF44"/>
  <c r="CF10"/>
  <c r="CF48"/>
  <c r="CF42"/>
  <c r="BR17"/>
  <c r="BR25"/>
  <c r="CF24"/>
  <c r="T45" i="30"/>
  <c r="S45" s="1"/>
  <c r="CF56" i="4"/>
  <c r="CF35"/>
  <c r="CF18"/>
  <c r="CF60"/>
  <c r="CF28"/>
  <c r="T22" i="30"/>
  <c r="S22" s="1"/>
  <c r="CF71" i="4"/>
  <c r="T19" i="30"/>
  <c r="S19" s="1"/>
  <c r="T71"/>
  <c r="S71" s="1"/>
  <c r="CF72" i="4"/>
  <c r="CF75"/>
  <c r="CF39"/>
  <c r="CF31"/>
  <c r="D212" i="1"/>
  <c r="N30" i="5" l="1"/>
  <c r="L31" s="1"/>
  <c r="CF25" i="4"/>
  <c r="CF17"/>
  <c r="E84" i="30"/>
  <c r="E86"/>
  <c r="E88"/>
  <c r="E87"/>
  <c r="E85"/>
  <c r="E89"/>
  <c r="E251" i="1"/>
  <c r="C250"/>
  <c r="D251"/>
  <c r="F251"/>
  <c r="C238"/>
  <c r="D239"/>
  <c r="E239"/>
  <c r="F239"/>
  <c r="D226"/>
  <c r="C225"/>
  <c r="E226"/>
  <c r="F226"/>
  <c r="F212"/>
  <c r="C211"/>
  <c r="E212"/>
  <c r="N31" i="5" l="1"/>
  <c r="L32" s="1"/>
  <c r="D88" i="30"/>
  <c r="K84"/>
  <c r="J84" s="1"/>
  <c r="E199" i="1"/>
  <c r="F199"/>
  <c r="C198"/>
  <c r="D199"/>
  <c r="E186"/>
  <c r="D186"/>
  <c r="C185"/>
  <c r="F186"/>
  <c r="N32" i="5" l="1"/>
  <c r="L33" s="1"/>
  <c r="E77" i="30"/>
  <c r="E82"/>
  <c r="E74"/>
  <c r="E79"/>
  <c r="E83"/>
  <c r="E81"/>
  <c r="E80"/>
  <c r="E72"/>
  <c r="E73"/>
  <c r="Q84"/>
  <c r="P84" s="1"/>
  <c r="E75"/>
  <c r="D75" s="1"/>
  <c r="E78"/>
  <c r="N33" i="5" l="1"/>
  <c r="L34" s="1"/>
  <c r="D81" i="30"/>
  <c r="D84"/>
  <c r="D79"/>
  <c r="D85"/>
  <c r="D89"/>
  <c r="D82"/>
  <c r="D77"/>
  <c r="D83"/>
  <c r="D86"/>
  <c r="D87"/>
  <c r="D80"/>
  <c r="D78"/>
  <c r="C251" i="1"/>
  <c r="E252"/>
  <c r="D252"/>
  <c r="F252"/>
  <c r="C249"/>
  <c r="E250"/>
  <c r="F250"/>
  <c r="D250"/>
  <c r="D249"/>
  <c r="F249"/>
  <c r="E249"/>
  <c r="C248"/>
  <c r="E248"/>
  <c r="D248"/>
  <c r="F248"/>
  <c r="C247"/>
  <c r="E247"/>
  <c r="D247"/>
  <c r="F247"/>
  <c r="C246"/>
  <c r="E246"/>
  <c r="F246"/>
  <c r="C245"/>
  <c r="D246"/>
  <c r="E245"/>
  <c r="D245"/>
  <c r="C244"/>
  <c r="F245"/>
  <c r="D244"/>
  <c r="F244"/>
  <c r="E244"/>
  <c r="C243"/>
  <c r="E243"/>
  <c r="D243"/>
  <c r="C242"/>
  <c r="F243"/>
  <c r="F242"/>
  <c r="D242"/>
  <c r="E242"/>
  <c r="C241"/>
  <c r="F241"/>
  <c r="E241"/>
  <c r="D241"/>
  <c r="C240"/>
  <c r="E240"/>
  <c r="C239"/>
  <c r="F240"/>
  <c r="D240"/>
  <c r="K56"/>
  <c r="L56" s="1"/>
  <c r="K55"/>
  <c r="L55" s="1"/>
  <c r="K54"/>
  <c r="L54" s="1"/>
  <c r="K53"/>
  <c r="L53" s="1"/>
  <c r="K52"/>
  <c r="L52" s="1"/>
  <c r="K51"/>
  <c r="L51" s="1"/>
  <c r="K50"/>
  <c r="L50" s="1"/>
  <c r="K49"/>
  <c r="L49" s="1"/>
  <c r="K48"/>
  <c r="L48" s="1"/>
  <c r="K47"/>
  <c r="L47" s="1"/>
  <c r="K46"/>
  <c r="L46" s="1"/>
  <c r="K8"/>
  <c r="L8" s="1"/>
  <c r="K9"/>
  <c r="L9" s="1"/>
  <c r="K10"/>
  <c r="L10" s="1"/>
  <c r="K11"/>
  <c r="L11" s="1"/>
  <c r="K12"/>
  <c r="L12" s="1"/>
  <c r="K13"/>
  <c r="L13" s="1"/>
  <c r="K14"/>
  <c r="L14" s="1"/>
  <c r="K15"/>
  <c r="L15" s="1"/>
  <c r="K16"/>
  <c r="L16" s="1"/>
  <c r="K17"/>
  <c r="L17" s="1"/>
  <c r="K20"/>
  <c r="L20" s="1"/>
  <c r="K21"/>
  <c r="L21" s="1"/>
  <c r="K22"/>
  <c r="L22" s="1"/>
  <c r="K23"/>
  <c r="L23" s="1"/>
  <c r="K24"/>
  <c r="L24" s="1"/>
  <c r="K25"/>
  <c r="L25" s="1"/>
  <c r="K26"/>
  <c r="L26" s="1"/>
  <c r="K27"/>
  <c r="L27" s="1"/>
  <c r="K28"/>
  <c r="L28" s="1"/>
  <c r="K29"/>
  <c r="L29" s="1"/>
  <c r="K30"/>
  <c r="L30" s="1"/>
  <c r="K31"/>
  <c r="L31" s="1"/>
  <c r="K33"/>
  <c r="L33" s="1"/>
  <c r="K34"/>
  <c r="L34" s="1"/>
  <c r="K35"/>
  <c r="L35" s="1"/>
  <c r="K36"/>
  <c r="L36" s="1"/>
  <c r="K37"/>
  <c r="L37" s="1"/>
  <c r="K38"/>
  <c r="L38" s="1"/>
  <c r="K39"/>
  <c r="L39" s="1"/>
  <c r="K40"/>
  <c r="L40" s="1"/>
  <c r="K41"/>
  <c r="L41" s="1"/>
  <c r="K42"/>
  <c r="L42" s="1"/>
  <c r="K44"/>
  <c r="L44" s="1"/>
  <c r="K7"/>
  <c r="C38" i="19" l="1"/>
  <c r="D38" s="1"/>
  <c r="C38" i="30"/>
  <c r="C21" i="19"/>
  <c r="D21" s="1"/>
  <c r="C21" i="30"/>
  <c r="C50" i="19"/>
  <c r="D50" s="1"/>
  <c r="C50" i="30"/>
  <c r="C44" i="19"/>
  <c r="D44" s="1"/>
  <c r="C44" i="30"/>
  <c r="C39" i="19"/>
  <c r="D39" s="1"/>
  <c r="C39" i="30"/>
  <c r="C35" i="19"/>
  <c r="D35" s="1"/>
  <c r="C35" i="30"/>
  <c r="C30" i="19"/>
  <c r="D30" s="1"/>
  <c r="C30" i="30"/>
  <c r="C26" i="19"/>
  <c r="D26" s="1"/>
  <c r="C26" i="30"/>
  <c r="C22" i="19"/>
  <c r="D22" s="1"/>
  <c r="C22" i="30"/>
  <c r="C16" i="19"/>
  <c r="D16" s="1"/>
  <c r="C16" i="30"/>
  <c r="C12" i="19"/>
  <c r="D12" s="1"/>
  <c r="C12" i="30"/>
  <c r="C8" i="19"/>
  <c r="D8" s="1"/>
  <c r="C8" i="30"/>
  <c r="C49" i="19"/>
  <c r="D49" s="1"/>
  <c r="C49" i="30"/>
  <c r="C53" i="19"/>
  <c r="D53" s="1"/>
  <c r="C53" i="30"/>
  <c r="C29" i="19"/>
  <c r="D29" s="1"/>
  <c r="C29" i="30"/>
  <c r="C15" i="19"/>
  <c r="D15" s="1"/>
  <c r="C15" i="30"/>
  <c r="C54" i="19"/>
  <c r="D54" s="1"/>
  <c r="C54" i="30"/>
  <c r="C31" i="19"/>
  <c r="D31" s="1"/>
  <c r="C31" i="30"/>
  <c r="C23" i="19"/>
  <c r="D23" s="1"/>
  <c r="C23" i="30"/>
  <c r="C17" i="19"/>
  <c r="D17" s="1"/>
  <c r="C17" i="30"/>
  <c r="C13" i="19"/>
  <c r="D13" s="1"/>
  <c r="C13" i="30"/>
  <c r="C9" i="19"/>
  <c r="D9" s="1"/>
  <c r="C9" i="30"/>
  <c r="C48" i="19"/>
  <c r="D48" s="1"/>
  <c r="C48" i="30"/>
  <c r="D48" s="1"/>
  <c r="C52" i="19"/>
  <c r="D52" s="1"/>
  <c r="C52" i="30"/>
  <c r="C56" i="19"/>
  <c r="D56" s="1"/>
  <c r="C56" i="30"/>
  <c r="C42" i="19"/>
  <c r="D42" s="1"/>
  <c r="C42" i="30"/>
  <c r="C25" i="19"/>
  <c r="D25" s="1"/>
  <c r="C25" i="30"/>
  <c r="C11" i="19"/>
  <c r="D11" s="1"/>
  <c r="C11" i="30"/>
  <c r="C40" i="19"/>
  <c r="D40" s="1"/>
  <c r="C40" i="30"/>
  <c r="C36" i="19"/>
  <c r="D36" s="1"/>
  <c r="C36" i="30"/>
  <c r="C27" i="19"/>
  <c r="D27" s="1"/>
  <c r="C27" i="30"/>
  <c r="C41" i="19"/>
  <c r="D41" s="1"/>
  <c r="C41" i="30"/>
  <c r="C37" i="19"/>
  <c r="D37" s="1"/>
  <c r="C37" i="30"/>
  <c r="C33" i="19"/>
  <c r="D33" s="1"/>
  <c r="C33" i="30"/>
  <c r="C28" i="19"/>
  <c r="D28" s="1"/>
  <c r="C28" i="30"/>
  <c r="C24" i="19"/>
  <c r="D24" s="1"/>
  <c r="C24" i="30"/>
  <c r="C20" i="19"/>
  <c r="D20" s="1"/>
  <c r="C20" i="30"/>
  <c r="D20" s="1"/>
  <c r="C14" i="19"/>
  <c r="D14" s="1"/>
  <c r="C14" i="30"/>
  <c r="C10" i="19"/>
  <c r="D10" s="1"/>
  <c r="C10" i="30"/>
  <c r="C47" i="19"/>
  <c r="D47" s="1"/>
  <c r="C47" i="30"/>
  <c r="C51" i="19"/>
  <c r="D51" s="1"/>
  <c r="C51" i="30"/>
  <c r="C55" i="19"/>
  <c r="D55" s="1"/>
  <c r="C55" i="30"/>
  <c r="C34" i="19"/>
  <c r="D34" s="1"/>
  <c r="C34" i="30"/>
  <c r="D34" s="1"/>
  <c r="C46" i="19"/>
  <c r="D46" s="1"/>
  <c r="C46" i="30"/>
  <c r="N34" i="5"/>
  <c r="L35" s="1"/>
  <c r="F187" i="1"/>
  <c r="D187"/>
  <c r="F231"/>
  <c r="D231"/>
  <c r="F221"/>
  <c r="D221"/>
  <c r="L7"/>
  <c r="E231"/>
  <c r="E221"/>
  <c r="E187"/>
  <c r="N35" i="5" l="1"/>
  <c r="L36" s="1"/>
  <c r="D72" i="30"/>
  <c r="D74"/>
  <c r="D73"/>
  <c r="C7"/>
  <c r="C7" i="19"/>
  <c r="E25" i="30"/>
  <c r="E22"/>
  <c r="E38"/>
  <c r="E12"/>
  <c r="E55"/>
  <c r="E47"/>
  <c r="E30"/>
  <c r="E10"/>
  <c r="E36"/>
  <c r="E50"/>
  <c r="E33"/>
  <c r="E44"/>
  <c r="E54"/>
  <c r="E8"/>
  <c r="E15"/>
  <c r="E32"/>
  <c r="D32" s="1"/>
  <c r="E11"/>
  <c r="E52"/>
  <c r="E35"/>
  <c r="E17"/>
  <c r="E40"/>
  <c r="E9"/>
  <c r="E46"/>
  <c r="D46" s="1"/>
  <c r="E53"/>
  <c r="E13"/>
  <c r="E24"/>
  <c r="E29"/>
  <c r="E7" i="19"/>
  <c r="E7" i="30"/>
  <c r="E39"/>
  <c r="E18"/>
  <c r="D18" s="1"/>
  <c r="E28"/>
  <c r="E57"/>
  <c r="E37"/>
  <c r="E19"/>
  <c r="E56"/>
  <c r="E49"/>
  <c r="E23"/>
  <c r="E42"/>
  <c r="E16"/>
  <c r="E43"/>
  <c r="E26"/>
  <c r="E14"/>
  <c r="E27"/>
  <c r="E41"/>
  <c r="E21"/>
  <c r="E31"/>
  <c r="E45"/>
  <c r="E51"/>
  <c r="D51" s="1"/>
  <c r="C230" i="1"/>
  <c r="C220"/>
  <c r="C186"/>
  <c r="E238"/>
  <c r="C237"/>
  <c r="F238"/>
  <c r="D238"/>
  <c r="C236"/>
  <c r="D237"/>
  <c r="E237"/>
  <c r="F237"/>
  <c r="F236"/>
  <c r="E236"/>
  <c r="C235"/>
  <c r="D236"/>
  <c r="E235"/>
  <c r="D235"/>
  <c r="C234"/>
  <c r="F235"/>
  <c r="E234"/>
  <c r="C233"/>
  <c r="F234"/>
  <c r="D234"/>
  <c r="C232"/>
  <c r="D233"/>
  <c r="F233"/>
  <c r="E233"/>
  <c r="E232"/>
  <c r="C231"/>
  <c r="D232"/>
  <c r="F232"/>
  <c r="E230"/>
  <c r="C229"/>
  <c r="D230"/>
  <c r="F230"/>
  <c r="F229"/>
  <c r="E229"/>
  <c r="C228"/>
  <c r="D229"/>
  <c r="C227"/>
  <c r="F228"/>
  <c r="E228"/>
  <c r="D228"/>
  <c r="C226"/>
  <c r="F227"/>
  <c r="D227"/>
  <c r="E227"/>
  <c r="F225"/>
  <c r="E225"/>
  <c r="C224"/>
  <c r="D225"/>
  <c r="E224"/>
  <c r="C223"/>
  <c r="F224"/>
  <c r="D224"/>
  <c r="C222"/>
  <c r="D223"/>
  <c r="E223"/>
  <c r="F223"/>
  <c r="C221"/>
  <c r="E222"/>
  <c r="F222"/>
  <c r="D222"/>
  <c r="E220"/>
  <c r="C219"/>
  <c r="F220"/>
  <c r="D220"/>
  <c r="C218"/>
  <c r="E219"/>
  <c r="F219"/>
  <c r="D219"/>
  <c r="E218"/>
  <c r="D218"/>
  <c r="C217"/>
  <c r="F218"/>
  <c r="F217"/>
  <c r="C216"/>
  <c r="D217"/>
  <c r="E217"/>
  <c r="E216"/>
  <c r="C215"/>
  <c r="F216"/>
  <c r="D216"/>
  <c r="E215"/>
  <c r="D215"/>
  <c r="C214"/>
  <c r="F215"/>
  <c r="E214"/>
  <c r="C213"/>
  <c r="F214"/>
  <c r="D214"/>
  <c r="E213"/>
  <c r="C212"/>
  <c r="F213"/>
  <c r="D213"/>
  <c r="E211"/>
  <c r="F211"/>
  <c r="C210"/>
  <c r="D211"/>
  <c r="C209"/>
  <c r="F210"/>
  <c r="E210"/>
  <c r="D210"/>
  <c r="E209"/>
  <c r="C208"/>
  <c r="F209"/>
  <c r="D209"/>
  <c r="E208"/>
  <c r="C207"/>
  <c r="F208"/>
  <c r="D208"/>
  <c r="C206"/>
  <c r="E207"/>
  <c r="F207"/>
  <c r="D207"/>
  <c r="E206"/>
  <c r="C205"/>
  <c r="D206"/>
  <c r="F206"/>
  <c r="E205"/>
  <c r="D205"/>
  <c r="C204"/>
  <c r="F205"/>
  <c r="E204"/>
  <c r="F204"/>
  <c r="D204"/>
  <c r="C203"/>
  <c r="F203"/>
  <c r="E203"/>
  <c r="C202"/>
  <c r="D203"/>
  <c r="C201"/>
  <c r="F202"/>
  <c r="E202"/>
  <c r="D202"/>
  <c r="D201"/>
  <c r="F201"/>
  <c r="C200"/>
  <c r="E201"/>
  <c r="C199"/>
  <c r="D200"/>
  <c r="E200"/>
  <c r="F200"/>
  <c r="C197"/>
  <c r="E198"/>
  <c r="D198"/>
  <c r="F198"/>
  <c r="C196"/>
  <c r="E197"/>
  <c r="F197"/>
  <c r="D197"/>
  <c r="D196"/>
  <c r="E196"/>
  <c r="C195"/>
  <c r="F196"/>
  <c r="E195"/>
  <c r="C194"/>
  <c r="D195"/>
  <c r="F195"/>
  <c r="E194"/>
  <c r="F194"/>
  <c r="C193"/>
  <c r="D194"/>
  <c r="C192"/>
  <c r="D193"/>
  <c r="E193"/>
  <c r="F193"/>
  <c r="C191"/>
  <c r="F192"/>
  <c r="D192"/>
  <c r="E192"/>
  <c r="E191"/>
  <c r="D191"/>
  <c r="C190"/>
  <c r="F191"/>
  <c r="E190"/>
  <c r="D190"/>
  <c r="F190"/>
  <c r="C189"/>
  <c r="E189"/>
  <c r="C188"/>
  <c r="F189"/>
  <c r="D189"/>
  <c r="E188"/>
  <c r="D188"/>
  <c r="C187"/>
  <c r="F188"/>
  <c r="E185"/>
  <c r="C184"/>
  <c r="F185"/>
  <c r="D185"/>
  <c r="E184"/>
  <c r="F184"/>
  <c r="C183"/>
  <c r="D184"/>
  <c r="C182"/>
  <c r="E183"/>
  <c r="F183"/>
  <c r="D183"/>
  <c r="C181"/>
  <c r="E182"/>
  <c r="F182"/>
  <c r="D182"/>
  <c r="E181"/>
  <c r="C180"/>
  <c r="F181"/>
  <c r="D181"/>
  <c r="E180"/>
  <c r="C179"/>
  <c r="F180"/>
  <c r="D180"/>
  <c r="C178"/>
  <c r="D179"/>
  <c r="E179"/>
  <c r="F179"/>
  <c r="C177"/>
  <c r="F178"/>
  <c r="D178"/>
  <c r="E178"/>
  <c r="F177"/>
  <c r="E177"/>
  <c r="C176"/>
  <c r="D177"/>
  <c r="C175"/>
  <c r="F176"/>
  <c r="D176"/>
  <c r="E176"/>
  <c r="F175"/>
  <c r="E175"/>
  <c r="C174"/>
  <c r="D175"/>
  <c r="D42" i="30" l="1"/>
  <c r="N36" i="5"/>
  <c r="L37" s="1"/>
  <c r="D43" i="30"/>
  <c r="D31"/>
  <c r="D14"/>
  <c r="D39"/>
  <c r="D29"/>
  <c r="D40"/>
  <c r="D11"/>
  <c r="D15"/>
  <c r="D54"/>
  <c r="D38"/>
  <c r="D25"/>
  <c r="D41"/>
  <c r="D45"/>
  <c r="D26"/>
  <c r="D19"/>
  <c r="D57"/>
  <c r="D24"/>
  <c r="D53"/>
  <c r="D9"/>
  <c r="D10"/>
  <c r="D47"/>
  <c r="D22"/>
  <c r="D7"/>
  <c r="D17"/>
  <c r="D52"/>
  <c r="D55"/>
  <c r="D7" i="19"/>
  <c r="D23" i="30"/>
  <c r="D56"/>
  <c r="D21"/>
  <c r="D27"/>
  <c r="D16"/>
  <c r="D37"/>
  <c r="D28"/>
  <c r="D13"/>
  <c r="D35"/>
  <c r="D49"/>
  <c r="D8"/>
  <c r="D44"/>
  <c r="D50"/>
  <c r="D12"/>
  <c r="D33"/>
  <c r="D36"/>
  <c r="D30"/>
  <c r="E68"/>
  <c r="D68" s="1"/>
  <c r="E63"/>
  <c r="D63" s="1"/>
  <c r="E65"/>
  <c r="D65" s="1"/>
  <c r="E58"/>
  <c r="D58" s="1"/>
  <c r="E67"/>
  <c r="D67" s="1"/>
  <c r="E64"/>
  <c r="D64" s="1"/>
  <c r="E61"/>
  <c r="D61" s="1"/>
  <c r="E59"/>
  <c r="D59" s="1"/>
  <c r="E69"/>
  <c r="D69" s="1"/>
  <c r="E60"/>
  <c r="D60" s="1"/>
  <c r="E71"/>
  <c r="D71" s="1"/>
  <c r="K32"/>
  <c r="J32" s="1"/>
  <c r="K45"/>
  <c r="J45" s="1"/>
  <c r="E66"/>
  <c r="D66" s="1"/>
  <c r="E70"/>
  <c r="D70" s="1"/>
  <c r="H53" i="10"/>
  <c r="H54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"/>
  <c r="H5"/>
  <c r="K13"/>
  <c r="T7" i="7"/>
  <c r="T8"/>
  <c r="T9"/>
  <c r="T10"/>
  <c r="T11"/>
  <c r="T12"/>
  <c r="T13"/>
  <c r="T14"/>
  <c r="T15"/>
  <c r="T16"/>
  <c r="T17"/>
  <c r="T18"/>
  <c r="T19"/>
  <c r="T20"/>
  <c r="T6"/>
  <c r="P7"/>
  <c r="P8"/>
  <c r="P9"/>
  <c r="P10"/>
  <c r="P11"/>
  <c r="P12"/>
  <c r="P13"/>
  <c r="P14"/>
  <c r="P15"/>
  <c r="P16"/>
  <c r="P17"/>
  <c r="P18"/>
  <c r="P19"/>
  <c r="P20"/>
  <c r="P6"/>
  <c r="J7"/>
  <c r="J8"/>
  <c r="J9"/>
  <c r="J10"/>
  <c r="J11"/>
  <c r="J12"/>
  <c r="J13"/>
  <c r="J14"/>
  <c r="J15"/>
  <c r="J16"/>
  <c r="J17"/>
  <c r="J18"/>
  <c r="J19"/>
  <c r="J20"/>
  <c r="D7"/>
  <c r="D8"/>
  <c r="D9"/>
  <c r="U9" s="1"/>
  <c r="V9" s="1"/>
  <c r="W9" s="1"/>
  <c r="D10"/>
  <c r="U10" s="1"/>
  <c r="V10" s="1"/>
  <c r="W10" s="1"/>
  <c r="D11"/>
  <c r="D12"/>
  <c r="D13"/>
  <c r="U13" s="1"/>
  <c r="V13" s="1"/>
  <c r="W13" s="1"/>
  <c r="D14"/>
  <c r="U14" s="1"/>
  <c r="V14" s="1"/>
  <c r="W14" s="1"/>
  <c r="D15"/>
  <c r="D16"/>
  <c r="D17"/>
  <c r="U17" s="1"/>
  <c r="V17" s="1"/>
  <c r="W17" s="1"/>
  <c r="D18"/>
  <c r="D19"/>
  <c r="D20"/>
  <c r="W6" i="9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"/>
  <c r="W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J6" i="7"/>
  <c r="D6"/>
  <c r="U6" s="1"/>
  <c r="K9" i="8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8"/>
  <c r="U11" i="7" l="1"/>
  <c r="V11" s="1"/>
  <c r="W11" s="1"/>
  <c r="U18"/>
  <c r="V18" s="1"/>
  <c r="W18" s="1"/>
  <c r="U19"/>
  <c r="V19" s="1"/>
  <c r="W19" s="1"/>
  <c r="U15"/>
  <c r="V15" s="1"/>
  <c r="W15" s="1"/>
  <c r="U7"/>
  <c r="V7" s="1"/>
  <c r="W7" s="1"/>
  <c r="U12"/>
  <c r="V12" s="1"/>
  <c r="W12" s="1"/>
  <c r="U20"/>
  <c r="V20" s="1"/>
  <c r="W20" s="1"/>
  <c r="U16"/>
  <c r="V16" s="1"/>
  <c r="W16" s="1"/>
  <c r="U8"/>
  <c r="V8" s="1"/>
  <c r="W8" s="1"/>
  <c r="N37" i="5"/>
  <c r="L38" s="1"/>
  <c r="Q32" i="30"/>
  <c r="P32" s="1"/>
  <c r="K58"/>
  <c r="J58" s="1"/>
  <c r="K71"/>
  <c r="J71" s="1"/>
  <c r="K19"/>
  <c r="J19" s="1"/>
  <c r="Q45"/>
  <c r="P45" s="1"/>
  <c r="D161" i="8"/>
  <c r="D162"/>
  <c r="D163"/>
  <c r="D165"/>
  <c r="D166"/>
  <c r="D167"/>
  <c r="D121"/>
  <c r="D122"/>
  <c r="D123"/>
  <c r="D125"/>
  <c r="D126"/>
  <c r="D127"/>
  <c r="D129"/>
  <c r="D130"/>
  <c r="D131"/>
  <c r="D133"/>
  <c r="D134"/>
  <c r="D135"/>
  <c r="D137"/>
  <c r="D138"/>
  <c r="D139"/>
  <c r="D141"/>
  <c r="D142"/>
  <c r="D143"/>
  <c r="D145"/>
  <c r="D146"/>
  <c r="D147"/>
  <c r="D149"/>
  <c r="D150"/>
  <c r="D151"/>
  <c r="D153"/>
  <c r="D154"/>
  <c r="D155"/>
  <c r="D157"/>
  <c r="D158"/>
  <c r="D159"/>
  <c r="D119"/>
  <c r="D118"/>
  <c r="D117"/>
  <c r="D115"/>
  <c r="D114"/>
  <c r="D113"/>
  <c r="D111"/>
  <c r="D110"/>
  <c r="D109"/>
  <c r="D107"/>
  <c r="D106"/>
  <c r="D105"/>
  <c r="D103"/>
  <c r="D102"/>
  <c r="D101"/>
  <c r="D99"/>
  <c r="D98"/>
  <c r="D97"/>
  <c r="D95"/>
  <c r="D94"/>
  <c r="D93"/>
  <c r="D91"/>
  <c r="D90"/>
  <c r="D89"/>
  <c r="D87"/>
  <c r="D86"/>
  <c r="D85"/>
  <c r="D83"/>
  <c r="D82"/>
  <c r="D81"/>
  <c r="E81" s="1"/>
  <c r="F81" s="1"/>
  <c r="D79"/>
  <c r="D78"/>
  <c r="D77"/>
  <c r="D75"/>
  <c r="D74"/>
  <c r="D73"/>
  <c r="D71"/>
  <c r="D70"/>
  <c r="D69"/>
  <c r="D67"/>
  <c r="D66"/>
  <c r="D65"/>
  <c r="D63"/>
  <c r="D62"/>
  <c r="D61"/>
  <c r="D59"/>
  <c r="D58"/>
  <c r="D57"/>
  <c r="D55"/>
  <c r="D54"/>
  <c r="D53"/>
  <c r="D51"/>
  <c r="D50"/>
  <c r="D49"/>
  <c r="E49" s="1"/>
  <c r="F49" s="1"/>
  <c r="D47"/>
  <c r="D46"/>
  <c r="D45"/>
  <c r="D43"/>
  <c r="D42"/>
  <c r="D41"/>
  <c r="D39"/>
  <c r="D38"/>
  <c r="D37"/>
  <c r="D35"/>
  <c r="D34"/>
  <c r="D33"/>
  <c r="E33" s="1"/>
  <c r="F33" s="1"/>
  <c r="D31"/>
  <c r="D30"/>
  <c r="D29"/>
  <c r="D27"/>
  <c r="D26"/>
  <c r="D25"/>
  <c r="D23"/>
  <c r="D22"/>
  <c r="D21"/>
  <c r="D19"/>
  <c r="D18"/>
  <c r="D17"/>
  <c r="E18" s="1"/>
  <c r="F18" s="1"/>
  <c r="D15"/>
  <c r="D14"/>
  <c r="D13"/>
  <c r="D11"/>
  <c r="D10"/>
  <c r="D9"/>
  <c r="N38" i="5" l="1"/>
  <c r="L39" s="1"/>
  <c r="E109" i="8"/>
  <c r="F109" s="1"/>
  <c r="E89"/>
  <c r="F89" s="1"/>
  <c r="E10"/>
  <c r="F10" s="1"/>
  <c r="E41"/>
  <c r="F41" s="1"/>
  <c r="E73"/>
  <c r="F73" s="1"/>
  <c r="Q71" i="30"/>
  <c r="P71" s="1"/>
  <c r="Q58"/>
  <c r="P58" s="1"/>
  <c r="E97" i="8"/>
  <c r="F97" s="1"/>
  <c r="E105"/>
  <c r="F105" s="1"/>
  <c r="E157"/>
  <c r="F157" s="1"/>
  <c r="E154"/>
  <c r="F154" s="1"/>
  <c r="E149"/>
  <c r="F149" s="1"/>
  <c r="E165"/>
  <c r="F165" s="1"/>
  <c r="E14"/>
  <c r="F14" s="1"/>
  <c r="E21"/>
  <c r="F21" s="1"/>
  <c r="E29"/>
  <c r="F29" s="1"/>
  <c r="E37"/>
  <c r="F37" s="1"/>
  <c r="E45"/>
  <c r="F45" s="1"/>
  <c r="E53"/>
  <c r="F53" s="1"/>
  <c r="E61"/>
  <c r="F61" s="1"/>
  <c r="E69"/>
  <c r="F69" s="1"/>
  <c r="E77"/>
  <c r="F77" s="1"/>
  <c r="E117"/>
  <c r="F117" s="1"/>
  <c r="E145"/>
  <c r="F145" s="1"/>
  <c r="E161"/>
  <c r="F161" s="1"/>
  <c r="E85"/>
  <c r="F85" s="1"/>
  <c r="E101"/>
  <c r="F101" s="1"/>
  <c r="E137"/>
  <c r="F137" s="1"/>
  <c r="E129"/>
  <c r="F129" s="1"/>
  <c r="E121"/>
  <c r="F121" s="1"/>
  <c r="E57"/>
  <c r="F57" s="1"/>
  <c r="E65"/>
  <c r="F65" s="1"/>
  <c r="E141"/>
  <c r="F141" s="1"/>
  <c r="E133"/>
  <c r="F133" s="1"/>
  <c r="E125"/>
  <c r="F125" s="1"/>
  <c r="E93"/>
  <c r="F93" s="1"/>
  <c r="E25"/>
  <c r="F25" s="1"/>
  <c r="E113"/>
  <c r="F113" s="1"/>
  <c r="N39" i="5" l="1"/>
  <c r="L40" s="1"/>
  <c r="F65" i="10"/>
  <c r="R5" i="9"/>
  <c r="Q5"/>
  <c r="N40" i="5" l="1"/>
  <c r="L41" s="1"/>
  <c r="V6" i="7"/>
  <c r="W6" s="1"/>
  <c r="N41" i="5" l="1"/>
  <c r="L42" s="1"/>
  <c r="N42" l="1"/>
  <c r="L43" s="1"/>
  <c r="N43" l="1"/>
  <c r="L44" s="1"/>
  <c r="N44" l="1"/>
  <c r="L45" s="1"/>
  <c r="N45" l="1"/>
  <c r="L46" s="1"/>
  <c r="N46" l="1"/>
  <c r="L47" s="1"/>
  <c r="N47" l="1"/>
  <c r="L48" s="1"/>
  <c r="N48" l="1"/>
  <c r="L49" s="1"/>
  <c r="N49" l="1"/>
  <c r="L50" s="1"/>
  <c r="N50" l="1"/>
  <c r="L51" s="1"/>
  <c r="N51" l="1"/>
  <c r="L52" s="1"/>
  <c r="N52" l="1"/>
  <c r="L53" s="1"/>
  <c r="N53" l="1"/>
  <c r="L54" s="1"/>
  <c r="N54" l="1"/>
  <c r="L55" s="1"/>
  <c r="N55" l="1"/>
  <c r="L56" s="1"/>
  <c r="N56" l="1"/>
  <c r="L57" s="1"/>
  <c r="N57" l="1"/>
  <c r="L58" s="1"/>
  <c r="N58" l="1"/>
  <c r="L59" s="1"/>
  <c r="N59" l="1"/>
  <c r="L60" s="1"/>
  <c r="N60" l="1"/>
  <c r="L61" s="1"/>
  <c r="N61" l="1"/>
  <c r="L62" s="1"/>
  <c r="N62" l="1"/>
  <c r="L63" s="1"/>
  <c r="N63" l="1"/>
  <c r="L64" s="1"/>
  <c r="N65" l="1"/>
  <c r="N64"/>
  <c r="L65" s="1"/>
  <c r="P9" i="1"/>
  <c r="D8" i="28" s="1"/>
  <c r="H9" i="19" s="1"/>
  <c r="G9" s="1"/>
  <c r="P27" i="1"/>
  <c r="D26" i="28" s="1"/>
  <c r="H27" i="19" s="1"/>
  <c r="G27" s="1"/>
  <c r="P43" i="1"/>
  <c r="D42" i="28" s="1"/>
  <c r="H43" i="19" s="1"/>
  <c r="G43" s="1"/>
  <c r="P59" i="1"/>
  <c r="D58" i="28" s="1"/>
  <c r="H59" i="19" s="1"/>
  <c r="G59" s="1"/>
  <c r="P75" i="1"/>
  <c r="D74" i="28" s="1"/>
  <c r="H75" i="19" s="1"/>
  <c r="G75" s="1"/>
  <c r="P49" i="1"/>
  <c r="D48" i="28" s="1"/>
  <c r="H49" i="19" s="1"/>
  <c r="G49" s="1"/>
  <c r="P65" i="1"/>
  <c r="D64" i="28" s="1"/>
  <c r="H65" i="19" s="1"/>
  <c r="G65" s="1"/>
  <c r="P81" i="1"/>
  <c r="D80" i="28" s="1"/>
  <c r="H81" i="19" s="1"/>
  <c r="G81" s="1"/>
  <c r="P12" i="1"/>
  <c r="D11" i="28" s="1"/>
  <c r="H12" i="19" s="1"/>
  <c r="G12" s="1"/>
  <c r="P62" i="1"/>
  <c r="D61" i="28" s="1"/>
  <c r="H62" i="19" s="1"/>
  <c r="G62" s="1"/>
  <c r="P78" i="1"/>
  <c r="D77" i="28" s="1"/>
  <c r="H78" i="19" s="1"/>
  <c r="G78" s="1"/>
  <c r="P28" i="1"/>
  <c r="D27" i="28" s="1"/>
  <c r="H28" i="19" s="1"/>
  <c r="G28" s="1"/>
  <c r="P32" i="1"/>
  <c r="D31" i="28" s="1"/>
  <c r="H32" i="19" s="1"/>
  <c r="G32" s="1"/>
  <c r="P64" i="1"/>
  <c r="D63" i="28" s="1"/>
  <c r="H64" i="19" s="1"/>
  <c r="G64" s="1"/>
  <c r="P15" i="1"/>
  <c r="D14" i="28" s="1"/>
  <c r="H15" i="19" s="1"/>
  <c r="G15" s="1"/>
  <c r="P10" i="1"/>
  <c r="D9" i="28" s="1"/>
  <c r="H10" i="19" s="1"/>
  <c r="G10" s="1"/>
  <c r="P14" i="1"/>
  <c r="D13" i="28" s="1"/>
  <c r="H14" i="19" s="1"/>
  <c r="G14" s="1"/>
  <c r="P30" i="1"/>
  <c r="D29" i="28" s="1"/>
  <c r="H30" i="19" s="1"/>
  <c r="G30" s="1"/>
  <c r="P46" i="1"/>
  <c r="D45" i="28" s="1"/>
  <c r="H46" i="19" s="1"/>
  <c r="G46" s="1"/>
  <c r="P13" i="1"/>
  <c r="D12" i="28" s="1"/>
  <c r="H13" i="19" s="1"/>
  <c r="G13" s="1"/>
  <c r="P19" i="1"/>
  <c r="D18" i="28" s="1"/>
  <c r="H19" i="19" s="1"/>
  <c r="G19" s="1"/>
  <c r="P23" i="1"/>
  <c r="D22" i="28" s="1"/>
  <c r="H23" i="19" s="1"/>
  <c r="G23" s="1"/>
  <c r="P31" i="1"/>
  <c r="D30" i="28" s="1"/>
  <c r="H31" i="19" s="1"/>
  <c r="G31" s="1"/>
  <c r="P35" i="1"/>
  <c r="D34" i="28" s="1"/>
  <c r="H35" i="19" s="1"/>
  <c r="G35" s="1"/>
  <c r="P39" i="1"/>
  <c r="D38" i="28" s="1"/>
  <c r="H39" i="19" s="1"/>
  <c r="G39" s="1"/>
  <c r="P47" i="1"/>
  <c r="D46" i="28" s="1"/>
  <c r="H47" i="19" s="1"/>
  <c r="G47" s="1"/>
  <c r="P51" i="1"/>
  <c r="D50" i="28" s="1"/>
  <c r="H51" i="19" s="1"/>
  <c r="G51" s="1"/>
  <c r="P55" i="1"/>
  <c r="D54" i="28" s="1"/>
  <c r="H55" i="19" s="1"/>
  <c r="G55" s="1"/>
  <c r="P63" i="1"/>
  <c r="D62" i="28" s="1"/>
  <c r="H63" i="19" s="1"/>
  <c r="G63" s="1"/>
  <c r="P67" i="1"/>
  <c r="D66" i="28" s="1"/>
  <c r="H67" i="19" s="1"/>
  <c r="G67" s="1"/>
  <c r="P71" i="1"/>
  <c r="D70" i="28" s="1"/>
  <c r="H71" i="19" s="1"/>
  <c r="G71" s="1"/>
  <c r="P79" i="1"/>
  <c r="D78" i="28" s="1"/>
  <c r="H79" i="19" s="1"/>
  <c r="G79" s="1"/>
  <c r="P83" i="1"/>
  <c r="D82" i="28" s="1"/>
  <c r="H83" i="19" s="1"/>
  <c r="G83" s="1"/>
  <c r="P87" i="1"/>
  <c r="D86" i="28" s="1"/>
  <c r="H87" i="19" s="1"/>
  <c r="G87" s="1"/>
  <c r="P17" i="1"/>
  <c r="D16" i="28" s="1"/>
  <c r="H17" i="19" s="1"/>
  <c r="G17" s="1"/>
  <c r="P33" i="1"/>
  <c r="D32" i="28" s="1"/>
  <c r="H33" i="19" s="1"/>
  <c r="G33" s="1"/>
  <c r="P21" i="1"/>
  <c r="D20" i="28" s="1"/>
  <c r="H21" i="19" s="1"/>
  <c r="G21" s="1"/>
  <c r="P25" i="1"/>
  <c r="D24" i="28" s="1"/>
  <c r="H25" i="19" s="1"/>
  <c r="G25" s="1"/>
  <c r="P29" i="1"/>
  <c r="D28" i="28" s="1"/>
  <c r="H29" i="19" s="1"/>
  <c r="G29" s="1"/>
  <c r="P37" i="1"/>
  <c r="D36" i="28" s="1"/>
  <c r="H37" i="19" s="1"/>
  <c r="G37" s="1"/>
  <c r="P41" i="1"/>
  <c r="D40" i="28" s="1"/>
  <c r="H41" i="19" s="1"/>
  <c r="G41" s="1"/>
  <c r="P45" i="1"/>
  <c r="D44" i="28" s="1"/>
  <c r="H45" i="19" s="1"/>
  <c r="G45" s="1"/>
  <c r="P53" i="1"/>
  <c r="D52" i="28" s="1"/>
  <c r="H53" i="19" s="1"/>
  <c r="G53" s="1"/>
  <c r="P57" i="1"/>
  <c r="D56" i="28" s="1"/>
  <c r="H57" i="19" s="1"/>
  <c r="G57" s="1"/>
  <c r="P61" i="1"/>
  <c r="D60" i="28" s="1"/>
  <c r="H61" i="19" s="1"/>
  <c r="G61" s="1"/>
  <c r="P69" i="1"/>
  <c r="D68" i="28" s="1"/>
  <c r="H69" i="19" s="1"/>
  <c r="G69" s="1"/>
  <c r="P73" i="1"/>
  <c r="D72" i="28" s="1"/>
  <c r="H73" i="19" s="1"/>
  <c r="G73" s="1"/>
  <c r="P77" i="1"/>
  <c r="D76" i="28" s="1"/>
  <c r="H77" i="19" s="1"/>
  <c r="G77" s="1"/>
  <c r="P89" i="1"/>
  <c r="D88" i="28" s="1"/>
  <c r="H89" i="19" s="1"/>
  <c r="G89" s="1"/>
  <c r="P8" i="1"/>
  <c r="D7" i="28" s="1"/>
  <c r="H8" i="19" s="1"/>
  <c r="G8" s="1"/>
  <c r="P18" i="1"/>
  <c r="D17" i="28" s="1"/>
  <c r="H18" i="19" s="1"/>
  <c r="G18" s="1"/>
  <c r="P22" i="1"/>
  <c r="D21" i="28" s="1"/>
  <c r="H22" i="19" s="1"/>
  <c r="G22" s="1"/>
  <c r="P26" i="1"/>
  <c r="D25" i="28" s="1"/>
  <c r="H26" i="19" s="1"/>
  <c r="G26" s="1"/>
  <c r="P34" i="1"/>
  <c r="D33" i="28" s="1"/>
  <c r="H34" i="19" s="1"/>
  <c r="G34" s="1"/>
  <c r="P38" i="1"/>
  <c r="D37" i="28" s="1"/>
  <c r="H38" i="19" s="1"/>
  <c r="G38" s="1"/>
  <c r="P42" i="1"/>
  <c r="D41" i="28" s="1"/>
  <c r="H42" i="19" s="1"/>
  <c r="G42" s="1"/>
  <c r="P50" i="1"/>
  <c r="D49" i="28" s="1"/>
  <c r="H50" i="19" s="1"/>
  <c r="G50" s="1"/>
  <c r="P54" i="1"/>
  <c r="D53" i="28" s="1"/>
  <c r="H54" i="19" s="1"/>
  <c r="G54" s="1"/>
  <c r="P58" i="1"/>
  <c r="D57" i="28" s="1"/>
  <c r="H58" i="19" s="1"/>
  <c r="G58" s="1"/>
  <c r="P66" i="1"/>
  <c r="D65" i="28" s="1"/>
  <c r="H66" i="19" s="1"/>
  <c r="G66" s="1"/>
  <c r="P70" i="1"/>
  <c r="D69" i="28" s="1"/>
  <c r="H70" i="19" s="1"/>
  <c r="G70" s="1"/>
  <c r="P74" i="1"/>
  <c r="D73" i="28" s="1"/>
  <c r="H74" i="19" s="1"/>
  <c r="G74" s="1"/>
  <c r="P82" i="1"/>
  <c r="D81" i="28" s="1"/>
  <c r="H82" i="19" s="1"/>
  <c r="G82" s="1"/>
  <c r="P86" i="1"/>
  <c r="D85" i="28" s="1"/>
  <c r="H86" i="19" s="1"/>
  <c r="G86" s="1"/>
  <c r="P90" i="1"/>
  <c r="D89" i="28" s="1"/>
  <c r="H90" i="19" s="1"/>
  <c r="G90" s="1"/>
  <c r="P44" i="1"/>
  <c r="D43" i="28" s="1"/>
  <c r="H44" i="19" s="1"/>
  <c r="G44" s="1"/>
  <c r="P60" i="1"/>
  <c r="D59" i="28" s="1"/>
  <c r="H60" i="19" s="1"/>
  <c r="G60" s="1"/>
  <c r="P76" i="1"/>
  <c r="D75" i="28" s="1"/>
  <c r="H76" i="19" s="1"/>
  <c r="G76" s="1"/>
  <c r="P11" i="1"/>
  <c r="D10" i="28" s="1"/>
  <c r="H11" i="19" s="1"/>
  <c r="G11" s="1"/>
  <c r="P20" i="1"/>
  <c r="D19" i="28" s="1"/>
  <c r="H20" i="19" s="1"/>
  <c r="G20" s="1"/>
  <c r="P24" i="1"/>
  <c r="D23" i="28" s="1"/>
  <c r="H24" i="19" s="1"/>
  <c r="G24" s="1"/>
  <c r="P36" i="1"/>
  <c r="D35" i="28" s="1"/>
  <c r="H36" i="19" s="1"/>
  <c r="G36" s="1"/>
  <c r="P40" i="1"/>
  <c r="D39" i="28" s="1"/>
  <c r="H40" i="19" s="1"/>
  <c r="G40" s="1"/>
  <c r="P48" i="1"/>
  <c r="D47" i="28" s="1"/>
  <c r="H48" i="19" s="1"/>
  <c r="G48" s="1"/>
  <c r="P52" i="1"/>
  <c r="D51" i="28" s="1"/>
  <c r="H52" i="19" s="1"/>
  <c r="G52" s="1"/>
  <c r="P56" i="1"/>
  <c r="D55" i="28" s="1"/>
  <c r="H56" i="19" s="1"/>
  <c r="G56" s="1"/>
  <c r="P68" i="1"/>
  <c r="D67" i="28" s="1"/>
  <c r="H68" i="19" s="1"/>
  <c r="G68" s="1"/>
  <c r="P72" i="1"/>
  <c r="D71" i="28" s="1"/>
  <c r="H72" i="19" s="1"/>
  <c r="G72" s="1"/>
  <c r="P80" i="1"/>
  <c r="D79" i="28" s="1"/>
  <c r="H80" i="19" s="1"/>
  <c r="G80" s="1"/>
  <c r="P84" i="1"/>
  <c r="D83" i="28" s="1"/>
  <c r="H84" i="19" s="1"/>
  <c r="G84" s="1"/>
  <c r="P88" i="1"/>
  <c r="D87" i="28" s="1"/>
  <c r="H88" i="19" s="1"/>
  <c r="G88" s="1"/>
  <c r="P85" i="1"/>
  <c r="D84" i="28" s="1"/>
  <c r="H85" i="19" s="1"/>
  <c r="G85" s="1"/>
  <c r="K39" i="30"/>
  <c r="J39" s="1"/>
  <c r="E11" i="28"/>
  <c r="K12" i="19" s="1"/>
  <c r="J12" s="1"/>
  <c r="AD30" i="1"/>
  <c r="F29" i="28" s="1"/>
  <c r="N30" i="19" s="1"/>
  <c r="M30" s="1"/>
  <c r="E12" i="28"/>
  <c r="K13" i="19" s="1"/>
  <c r="J13" s="1"/>
  <c r="AD75" i="1"/>
  <c r="F74" i="28" s="1"/>
  <c r="N75" i="19" s="1"/>
  <c r="M75" s="1"/>
  <c r="E13" i="28"/>
  <c r="K14" i="19" s="1"/>
  <c r="J14" s="1"/>
  <c r="E7" i="28"/>
  <c r="K8" i="19" s="1"/>
  <c r="J8" s="1"/>
  <c r="AD53" i="1"/>
  <c r="F52" i="28" s="1"/>
  <c r="N53" i="19" s="1"/>
  <c r="M53" s="1"/>
  <c r="AD60" i="1"/>
  <c r="F59" i="28" s="1"/>
  <c r="N60" i="19" s="1"/>
  <c r="M60" s="1"/>
  <c r="AD16" i="1"/>
  <c r="F15" i="28" s="1"/>
  <c r="N16" i="19" s="1"/>
  <c r="M16" s="1"/>
  <c r="AD34" i="1"/>
  <c r="F33" i="28" s="1"/>
  <c r="N34" i="19" s="1"/>
  <c r="M34" s="1"/>
  <c r="AD47" i="1"/>
  <c r="F46" i="28" s="1"/>
  <c r="N47" i="19" s="1"/>
  <c r="M47" s="1"/>
  <c r="AD44" i="1"/>
  <c r="F43" i="28" s="1"/>
  <c r="N44" i="19" s="1"/>
  <c r="M44" s="1"/>
  <c r="E10" i="28"/>
  <c r="K11" i="19" s="1"/>
  <c r="J11" s="1"/>
  <c r="E15" i="28"/>
  <c r="K16" i="19" s="1"/>
  <c r="J16" s="1"/>
  <c r="AD26" i="1"/>
  <c r="F25" i="28" s="1"/>
  <c r="N26" i="19" s="1"/>
  <c r="M26" s="1"/>
  <c r="AD54" i="1"/>
  <c r="F53" i="28" s="1"/>
  <c r="N54" i="19" s="1"/>
  <c r="M54" s="1"/>
  <c r="AD37" i="1"/>
  <c r="F36" i="28" s="1"/>
  <c r="N37" i="19" s="1"/>
  <c r="M37" s="1"/>
  <c r="AD77" i="1"/>
  <c r="F76" i="28" s="1"/>
  <c r="N77" i="19" s="1"/>
  <c r="M77" s="1"/>
  <c r="AD24" i="1"/>
  <c r="F23" i="28" s="1"/>
  <c r="N24" i="19" s="1"/>
  <c r="M24" s="1"/>
  <c r="AD33" i="1"/>
  <c r="F32" i="28" s="1"/>
  <c r="N33" i="19" s="1"/>
  <c r="M33" s="1"/>
  <c r="AD64" i="1"/>
  <c r="F63" i="28" s="1"/>
  <c r="N64" i="19" s="1"/>
  <c r="M64" s="1"/>
  <c r="AD42" i="1"/>
  <c r="F41" i="28" s="1"/>
  <c r="N42" i="19" s="1"/>
  <c r="M42" s="1"/>
  <c r="AD15" i="1"/>
  <c r="F14" i="28" s="1"/>
  <c r="N15" i="19" s="1"/>
  <c r="M15" s="1"/>
  <c r="AD11" i="1"/>
  <c r="F10" i="28" s="1"/>
  <c r="N11" i="19" s="1"/>
  <c r="M11" s="1"/>
  <c r="AD65" i="1"/>
  <c r="F64" i="28" s="1"/>
  <c r="N65" i="19" s="1"/>
  <c r="M65" s="1"/>
  <c r="E9" i="28"/>
  <c r="K10" i="19" s="1"/>
  <c r="J10" s="1"/>
  <c r="AD67" i="1"/>
  <c r="F66" i="28" s="1"/>
  <c r="N67" i="19" s="1"/>
  <c r="M67" s="1"/>
  <c r="AD41" i="1"/>
  <c r="F40" i="28" s="1"/>
  <c r="N41" i="19" s="1"/>
  <c r="M41" s="1"/>
  <c r="AD48" i="1"/>
  <c r="F47" i="28" s="1"/>
  <c r="N48" i="19" s="1"/>
  <c r="M48" s="1"/>
  <c r="AD18" i="1"/>
  <c r="F17" i="28" s="1"/>
  <c r="N18" i="19" s="1"/>
  <c r="M18" s="1"/>
  <c r="AD28" i="1"/>
  <c r="F27" i="28" s="1"/>
  <c r="N28" i="19" s="1"/>
  <c r="M28" s="1"/>
  <c r="AD21" i="1"/>
  <c r="F20" i="28" s="1"/>
  <c r="N21" i="19" s="1"/>
  <c r="M21" s="1"/>
  <c r="AD22" i="1"/>
  <c r="F21" i="28" s="1"/>
  <c r="N22" i="19" s="1"/>
  <c r="M22" s="1"/>
  <c r="AD79" i="1"/>
  <c r="F78" i="28" s="1"/>
  <c r="N79" i="19" s="1"/>
  <c r="M79" s="1"/>
  <c r="E14" i="28"/>
  <c r="K15" i="19" s="1"/>
  <c r="J15" s="1"/>
  <c r="AD68" i="1"/>
  <c r="F67" i="28" s="1"/>
  <c r="N68" i="19" s="1"/>
  <c r="M68" s="1"/>
  <c r="AD63" i="1"/>
  <c r="F62" i="28" s="1"/>
  <c r="N63" i="19" s="1"/>
  <c r="M63" s="1"/>
  <c r="AD12" i="1"/>
  <c r="F11" i="28" s="1"/>
  <c r="N12" i="19" s="1"/>
  <c r="M12" s="1"/>
  <c r="AD46" i="1"/>
  <c r="F45" i="28" s="1"/>
  <c r="N46" i="19" s="1"/>
  <c r="M46" s="1"/>
  <c r="E17" i="28"/>
  <c r="K18" i="19" s="1"/>
  <c r="J18" s="1"/>
  <c r="AD32" i="1"/>
  <c r="F31" i="28" s="1"/>
  <c r="AD13" i="1"/>
  <c r="F12" i="28" s="1"/>
  <c r="N13" i="19" s="1"/>
  <c r="M13" s="1"/>
  <c r="AD52" i="1"/>
  <c r="F51" i="28" s="1"/>
  <c r="N52" i="19" s="1"/>
  <c r="M52" s="1"/>
  <c r="AQ59" i="1"/>
  <c r="AR59" s="1"/>
  <c r="H62" i="28" s="1"/>
  <c r="AD76" i="1"/>
  <c r="F75" i="28" s="1"/>
  <c r="N76" i="19" s="1"/>
  <c r="M76" s="1"/>
  <c r="AD57" i="1"/>
  <c r="F56" i="28" s="1"/>
  <c r="N57" i="19" s="1"/>
  <c r="M57" s="1"/>
  <c r="AD71" i="1"/>
  <c r="F70" i="28" s="1"/>
  <c r="AD10" i="1"/>
  <c r="F9" i="28" s="1"/>
  <c r="N10" i="19" s="1"/>
  <c r="M10" s="1"/>
  <c r="AD78" i="1"/>
  <c r="F77" i="28" s="1"/>
  <c r="N78" i="19" s="1"/>
  <c r="M78" s="1"/>
  <c r="AD36" i="1"/>
  <c r="F35" i="28" s="1"/>
  <c r="N36" i="19" s="1"/>
  <c r="M36" s="1"/>
  <c r="AD9" i="1"/>
  <c r="F8" i="28" s="1"/>
  <c r="N9" i="19" s="1"/>
  <c r="M9" s="1"/>
  <c r="AD74" i="1"/>
  <c r="F73" i="28" s="1"/>
  <c r="N74" i="19" s="1"/>
  <c r="M74" s="1"/>
  <c r="AD35" i="1"/>
  <c r="F34" i="28" s="1"/>
  <c r="N35" i="19" s="1"/>
  <c r="M35" s="1"/>
  <c r="E8" i="28"/>
  <c r="K9" i="19" s="1"/>
  <c r="J9" s="1"/>
  <c r="AD23" i="1"/>
  <c r="F22" i="28" s="1"/>
  <c r="N23" i="19" s="1"/>
  <c r="M23" s="1"/>
  <c r="AD40" i="1"/>
  <c r="F39" i="28" s="1"/>
  <c r="N40" i="19" s="1"/>
  <c r="M40" s="1"/>
  <c r="AJ78" i="1"/>
  <c r="AK78" s="1"/>
  <c r="AD38"/>
  <c r="F37" i="28" s="1"/>
  <c r="N38" i="19" s="1"/>
  <c r="M38" s="1"/>
  <c r="AD29" i="1"/>
  <c r="F28" i="28" s="1"/>
  <c r="N29" i="19" s="1"/>
  <c r="M29" s="1"/>
  <c r="AD43" i="1"/>
  <c r="F42" i="28" s="1"/>
  <c r="N43" i="19" s="1"/>
  <c r="M43" s="1"/>
  <c r="AJ54" i="1"/>
  <c r="AK54" s="1"/>
  <c r="AD50"/>
  <c r="F49" i="28" s="1"/>
  <c r="N50" i="19" s="1"/>
  <c r="M50" s="1"/>
  <c r="AD72" i="1"/>
  <c r="F71" i="28" s="1"/>
  <c r="N72" i="19" s="1"/>
  <c r="M72" s="1"/>
  <c r="AD17" i="1"/>
  <c r="F16" i="28" s="1"/>
  <c r="N17" i="19" s="1"/>
  <c r="M17" s="1"/>
  <c r="AD81" i="1"/>
  <c r="F80" i="28" s="1"/>
  <c r="N81" i="19" s="1"/>
  <c r="M81" s="1"/>
  <c r="AD66" i="1"/>
  <c r="F65" i="28" s="1"/>
  <c r="N66" i="19" s="1"/>
  <c r="M66" s="1"/>
  <c r="AD8" i="1"/>
  <c r="F7" i="28" s="1"/>
  <c r="N8" i="19" s="1"/>
  <c r="M8" s="1"/>
  <c r="AJ76" i="1"/>
  <c r="AK76" s="1"/>
  <c r="AJ59"/>
  <c r="AK59" s="1"/>
  <c r="AJ50"/>
  <c r="AK50" s="1"/>
  <c r="AJ77"/>
  <c r="AK77" s="1"/>
  <c r="AJ35"/>
  <c r="AK35" s="1"/>
  <c r="AJ9"/>
  <c r="AK9" s="1"/>
  <c r="AJ60"/>
  <c r="AK60" s="1"/>
  <c r="AD25"/>
  <c r="F24" i="28" s="1"/>
  <c r="N25" i="19" s="1"/>
  <c r="M25" s="1"/>
  <c r="AD45" i="1"/>
  <c r="F44" i="28" s="1"/>
  <c r="AJ57" i="1"/>
  <c r="AK57" s="1"/>
  <c r="AJ28"/>
  <c r="AK28" s="1"/>
  <c r="Q29" i="30" s="1"/>
  <c r="P29" s="1"/>
  <c r="AJ22" i="1"/>
  <c r="AK22" s="1"/>
  <c r="AJ47"/>
  <c r="AK47" s="1"/>
  <c r="AJ24"/>
  <c r="AK24" s="1"/>
  <c r="AJ18"/>
  <c r="AK18" s="1"/>
  <c r="AJ74"/>
  <c r="AK74" s="1"/>
  <c r="AJ52"/>
  <c r="AK52" s="1"/>
  <c r="AJ23"/>
  <c r="AK23" s="1"/>
  <c r="AJ21"/>
  <c r="AK21" s="1"/>
  <c r="AJ68"/>
  <c r="AK68" s="1"/>
  <c r="AJ19"/>
  <c r="AK19" s="1"/>
  <c r="AJ62"/>
  <c r="AK62" s="1"/>
  <c r="AQ48"/>
  <c r="AR48" s="1"/>
  <c r="H50" i="28" s="1"/>
  <c r="AQ16" i="1"/>
  <c r="AR16" s="1"/>
  <c r="H15" i="28" s="1"/>
  <c r="AQ75" i="1"/>
  <c r="AR75" s="1"/>
  <c r="H79" i="28" s="1"/>
  <c r="AD19" i="1"/>
  <c r="F18" i="28" s="1"/>
  <c r="AD56" i="1"/>
  <c r="F55" i="28" s="1"/>
  <c r="N56" i="19" s="1"/>
  <c r="M56" s="1"/>
  <c r="E16" i="28"/>
  <c r="K17" i="19" s="1"/>
  <c r="J17" s="1"/>
  <c r="AD20" i="1"/>
  <c r="F19" i="28" s="1"/>
  <c r="N20" i="19" s="1"/>
  <c r="M20" s="1"/>
  <c r="AD14" i="1"/>
  <c r="F13" i="28" s="1"/>
  <c r="N14" i="19" s="1"/>
  <c r="M14" s="1"/>
  <c r="AD82" i="1"/>
  <c r="F81" i="28" s="1"/>
  <c r="N82" i="19" s="1"/>
  <c r="M82" s="1"/>
  <c r="AJ41" i="1"/>
  <c r="AK41" s="1"/>
  <c r="AJ44"/>
  <c r="AK44" s="1"/>
  <c r="AJ63"/>
  <c r="AK63" s="1"/>
  <c r="AD58"/>
  <c r="F57" i="28" s="1"/>
  <c r="AD73" i="1"/>
  <c r="F72" i="28" s="1"/>
  <c r="N73" i="19" s="1"/>
  <c r="M73" s="1"/>
  <c r="AD49" i="1"/>
  <c r="F48" i="28" s="1"/>
  <c r="N49" i="19" s="1"/>
  <c r="M49" s="1"/>
  <c r="AJ13" i="1"/>
  <c r="AK13" s="1"/>
  <c r="AJ15"/>
  <c r="AK15" s="1"/>
  <c r="AJ33"/>
  <c r="AK33" s="1"/>
  <c r="AJ36"/>
  <c r="AK36" s="1"/>
  <c r="AJ53"/>
  <c r="AK53" s="1"/>
  <c r="AJ71"/>
  <c r="AK71" s="1"/>
  <c r="AD70"/>
  <c r="F69" i="28" s="1"/>
  <c r="N70" i="19" s="1"/>
  <c r="M70" s="1"/>
  <c r="AD55" i="1"/>
  <c r="F54" i="28" s="1"/>
  <c r="N55" i="19" s="1"/>
  <c r="M55" s="1"/>
  <c r="AD62" i="1"/>
  <c r="F61" i="28" s="1"/>
  <c r="N62" i="19" s="1"/>
  <c r="M62" s="1"/>
  <c r="AD69" i="1"/>
  <c r="F68" i="28" s="1"/>
  <c r="N69" i="19" s="1"/>
  <c r="M69" s="1"/>
  <c r="AJ48" i="1"/>
  <c r="AK48" s="1"/>
  <c r="AJ67"/>
  <c r="AK67" s="1"/>
  <c r="AJ37"/>
  <c r="AK37" s="1"/>
  <c r="AJ26"/>
  <c r="AK26" s="1"/>
  <c r="AJ79"/>
  <c r="AK79" s="1"/>
  <c r="AJ30"/>
  <c r="AK30" s="1"/>
  <c r="AJ42"/>
  <c r="AK42" s="1"/>
  <c r="AJ40"/>
  <c r="AK40" s="1"/>
  <c r="AJ56"/>
  <c r="AK56" s="1"/>
  <c r="AD31"/>
  <c r="F30" i="28" s="1"/>
  <c r="N31" i="19" s="1"/>
  <c r="M31" s="1"/>
  <c r="AD83" i="1"/>
  <c r="F82" i="28" s="1"/>
  <c r="N83" i="19" s="1"/>
  <c r="M83" s="1"/>
  <c r="AD80" i="1"/>
  <c r="F79" i="28" s="1"/>
  <c r="N80" i="19" s="1"/>
  <c r="M80" s="1"/>
  <c r="AD27" i="1"/>
  <c r="F26" i="28" s="1"/>
  <c r="N27" i="19" s="1"/>
  <c r="M27" s="1"/>
  <c r="AD51" i="1"/>
  <c r="F50" i="28" s="1"/>
  <c r="N51" i="19" s="1"/>
  <c r="M51" s="1"/>
  <c r="AJ16" i="1"/>
  <c r="AK16" s="1"/>
  <c r="AJ46"/>
  <c r="AK46" s="1"/>
  <c r="AD59"/>
  <c r="F58" i="28" s="1"/>
  <c r="N59" i="19" s="1"/>
  <c r="M59" s="1"/>
  <c r="AJ12" i="1"/>
  <c r="AK12" s="1"/>
  <c r="AJ10"/>
  <c r="AK10" s="1"/>
  <c r="AD84"/>
  <c r="F83" i="28" s="1"/>
  <c r="AJ65" i="1"/>
  <c r="AK65" s="1"/>
  <c r="AJ75"/>
  <c r="AK75" s="1"/>
  <c r="AJ32"/>
  <c r="AK32"/>
  <c r="AJ38"/>
  <c r="AK38" s="1"/>
  <c r="AJ34"/>
  <c r="AK34" s="1"/>
  <c r="AJ64"/>
  <c r="AK64"/>
  <c r="AJ11"/>
  <c r="AK11" s="1"/>
  <c r="AD61"/>
  <c r="F60" i="28" s="1"/>
  <c r="N61" i="19" s="1"/>
  <c r="M61" s="1"/>
  <c r="AD39" i="1"/>
  <c r="F38" i="28" s="1"/>
  <c r="N39" i="19" s="1"/>
  <c r="M39" s="1"/>
  <c r="AJ66" i="1"/>
  <c r="AK66" s="1"/>
  <c r="AQ33"/>
  <c r="AR33" s="1"/>
  <c r="H34" i="28" s="1"/>
  <c r="AQ64" i="1"/>
  <c r="AR64" s="1"/>
  <c r="H67" i="28" s="1"/>
  <c r="AJ51" i="1"/>
  <c r="AK51" s="1"/>
  <c r="AJ80"/>
  <c r="AK80" s="1"/>
  <c r="AJ69"/>
  <c r="AK69" s="1"/>
  <c r="AJ45"/>
  <c r="AK45" s="1"/>
  <c r="AQ60"/>
  <c r="AR60" s="1"/>
  <c r="H63" i="28" s="1"/>
  <c r="AQ74" i="1"/>
  <c r="AR74" s="1"/>
  <c r="H78" i="28" s="1"/>
  <c r="AJ70" i="1"/>
  <c r="AK70" s="1"/>
  <c r="AQ42"/>
  <c r="AR42" s="1"/>
  <c r="H43" i="28" s="1"/>
  <c r="AQ34" i="1"/>
  <c r="AR34" s="1"/>
  <c r="H35" i="28" s="1"/>
  <c r="AJ29" i="1"/>
  <c r="AK29" s="1"/>
  <c r="AJ81"/>
  <c r="AK81" s="1"/>
  <c r="AJ82"/>
  <c r="AK82" s="1"/>
  <c r="AJ14"/>
  <c r="AK14" s="1"/>
  <c r="AJ61"/>
  <c r="AK61" s="1"/>
  <c r="AQ72"/>
  <c r="AR72" s="1"/>
  <c r="H76" i="28" s="1"/>
  <c r="AQ56" i="1"/>
  <c r="AR56" s="1"/>
  <c r="H59" i="28" s="1"/>
  <c r="AQ57" i="1"/>
  <c r="AR57" s="1"/>
  <c r="H60" i="28" s="1"/>
  <c r="T61" i="30" s="1"/>
  <c r="S61" s="1"/>
  <c r="AQ22" i="1"/>
  <c r="AR22" s="1"/>
  <c r="H22" i="28" s="1"/>
  <c r="AQ31" i="1"/>
  <c r="AR31" s="1"/>
  <c r="H32" i="28" s="1"/>
  <c r="AQ63" i="1"/>
  <c r="AR63" s="1"/>
  <c r="H66" i="28" s="1"/>
  <c r="AQ8" i="1"/>
  <c r="AR8" s="1"/>
  <c r="H7" i="28" s="1"/>
  <c r="AQ27" i="1"/>
  <c r="AR27" s="1"/>
  <c r="H27" i="28" s="1"/>
  <c r="AQ45" i="1"/>
  <c r="AR45" s="1"/>
  <c r="H47" i="28" s="1"/>
  <c r="AQ23" i="1"/>
  <c r="AR23" s="1"/>
  <c r="H23" i="28" s="1"/>
  <c r="AJ8" i="1"/>
  <c r="AK8" s="1"/>
  <c r="AQ66"/>
  <c r="AR66" s="1"/>
  <c r="H69" i="28" s="1"/>
  <c r="AQ36" i="1"/>
  <c r="AR36" s="1"/>
  <c r="H37" i="28" s="1"/>
  <c r="AQ19" i="1"/>
  <c r="AR19" s="1"/>
  <c r="H19" i="28" s="1"/>
  <c r="AQ77" i="1"/>
  <c r="AR77" s="1"/>
  <c r="H81" i="28" s="1"/>
  <c r="AQ10" i="1"/>
  <c r="AR10" s="1"/>
  <c r="H9" i="28" s="1"/>
  <c r="AQ15" i="1"/>
  <c r="AR15" s="1"/>
  <c r="H14" i="28" s="1"/>
  <c r="AQ43" i="1"/>
  <c r="AR43" s="1"/>
  <c r="H45" i="28" s="1"/>
  <c r="AJ20" i="1"/>
  <c r="AK20" s="1"/>
  <c r="AQ41"/>
  <c r="AR41" s="1"/>
  <c r="H42" i="28" s="1"/>
  <c r="AQ24" i="1"/>
  <c r="AR24" s="1"/>
  <c r="H24" i="28" s="1"/>
  <c r="AQ26" i="1"/>
  <c r="AR26" s="1"/>
  <c r="H26" i="28" s="1"/>
  <c r="AQ30" i="1"/>
  <c r="AR30" s="1"/>
  <c r="H30" i="28" s="1"/>
  <c r="T31" i="30" s="1"/>
  <c r="S31" s="1"/>
  <c r="AQ83" i="1"/>
  <c r="AR83" s="1"/>
  <c r="H88" i="28" s="1"/>
  <c r="AQ46" i="1"/>
  <c r="AR46" s="1"/>
  <c r="H48" i="28" s="1"/>
  <c r="AQ62" i="1"/>
  <c r="AR62" s="1"/>
  <c r="H65" i="28" s="1"/>
  <c r="AJ83" i="1"/>
  <c r="AK83" s="1"/>
  <c r="AJ55"/>
  <c r="AK55" s="1"/>
  <c r="AQ79"/>
  <c r="AR79" s="1"/>
  <c r="H84" i="28" s="1"/>
  <c r="AQ47" i="1"/>
  <c r="AR47" s="1"/>
  <c r="H49" i="28" s="1"/>
  <c r="AQ20" i="1"/>
  <c r="AR20" s="1"/>
  <c r="H20" i="28" s="1"/>
  <c r="AJ25" i="1"/>
  <c r="AK25" s="1"/>
  <c r="AQ44"/>
  <c r="AR44" s="1"/>
  <c r="H46" i="28" s="1"/>
  <c r="AQ51" i="1"/>
  <c r="AR51" s="1"/>
  <c r="H53" i="28" s="1"/>
  <c r="AQ40" i="1"/>
  <c r="AR40"/>
  <c r="H41" i="28" s="1"/>
  <c r="AQ9" i="1"/>
  <c r="AR9" s="1"/>
  <c r="H8" i="28" s="1"/>
  <c r="AJ73" i="1"/>
  <c r="AK73" s="1"/>
  <c r="AQ52"/>
  <c r="AR52" s="1"/>
  <c r="H54" i="28" s="1"/>
  <c r="AJ58" i="1"/>
  <c r="AK58" s="1"/>
  <c r="AQ14"/>
  <c r="AR14" s="1"/>
  <c r="H13" i="28" s="1"/>
  <c r="AQ13" i="1"/>
  <c r="AR13" s="1"/>
  <c r="H12" i="28" s="1"/>
  <c r="AQ38" i="1"/>
  <c r="AR38" s="1"/>
  <c r="H39" i="28" s="1"/>
  <c r="AQ84" i="1"/>
  <c r="AR84" s="1"/>
  <c r="H89" i="28" s="1"/>
  <c r="AQ68" i="1"/>
  <c r="AR68" s="1"/>
  <c r="H72" i="28" s="1"/>
  <c r="AQ53" i="1"/>
  <c r="AR53" s="1"/>
  <c r="H55" i="28" s="1"/>
  <c r="AJ17" i="1"/>
  <c r="AK17" s="1"/>
  <c r="AQ67"/>
  <c r="AR67" s="1"/>
  <c r="H71" i="28" s="1"/>
  <c r="AQ29" i="1"/>
  <c r="AR29" s="1"/>
  <c r="H29" i="28" s="1"/>
  <c r="AQ80" i="1"/>
  <c r="AR80" s="1"/>
  <c r="H85" i="28" s="1"/>
  <c r="AQ81" i="1"/>
  <c r="AR81" s="1"/>
  <c r="H86" i="28" s="1"/>
  <c r="AQ69" i="1"/>
  <c r="AR69" s="1"/>
  <c r="H73" i="28" s="1"/>
  <c r="AQ70" i="1"/>
  <c r="AR70" s="1"/>
  <c r="H74" i="28" s="1"/>
  <c r="AQ18" i="1"/>
  <c r="AR18" s="1"/>
  <c r="H17" i="28" s="1"/>
  <c r="AQ78" i="1"/>
  <c r="AR78" s="1"/>
  <c r="H82" i="28" s="1"/>
  <c r="AQ28" i="1"/>
  <c r="AR28" s="1"/>
  <c r="H28" i="28" s="1"/>
  <c r="AQ54" i="1"/>
  <c r="AR54" s="1"/>
  <c r="H56" i="28" s="1"/>
  <c r="AJ72" i="1"/>
  <c r="AK72" s="1"/>
  <c r="AJ31"/>
  <c r="AK31" s="1"/>
  <c r="AQ76"/>
  <c r="AR76" s="1"/>
  <c r="H80" i="28" s="1"/>
  <c r="AQ11" i="1"/>
  <c r="AR11" s="1"/>
  <c r="H10" i="28" s="1"/>
  <c r="AQ50" i="1"/>
  <c r="AR50" s="1"/>
  <c r="H52" i="28" s="1"/>
  <c r="AQ25" i="1"/>
  <c r="AR25" s="1"/>
  <c r="H25" i="28" s="1"/>
  <c r="AJ84" i="1"/>
  <c r="AK84" s="1"/>
  <c r="AQ58"/>
  <c r="AR58" s="1"/>
  <c r="H61" i="28" s="1"/>
  <c r="AQ61" i="1"/>
  <c r="AR61" s="1"/>
  <c r="H64" i="28" s="1"/>
  <c r="P16" i="1"/>
  <c r="D15" i="28" s="1"/>
  <c r="H16" i="19" s="1"/>
  <c r="G16" s="1"/>
  <c r="AQ73" i="1"/>
  <c r="AR73" s="1"/>
  <c r="H77" i="28" s="1"/>
  <c r="AQ37" i="1"/>
  <c r="AR37" s="1"/>
  <c r="H38" i="28" s="1"/>
  <c r="AJ27" i="1"/>
  <c r="AK27" s="1"/>
  <c r="G26" i="28" s="1"/>
  <c r="Q27" i="19" s="1"/>
  <c r="P27" s="1"/>
  <c r="AJ49" i="1"/>
  <c r="AK49" s="1"/>
  <c r="AQ39"/>
  <c r="AR39" s="1"/>
  <c r="H40" i="28" s="1"/>
  <c r="AQ12" i="1"/>
  <c r="AR12" s="1"/>
  <c r="H11" i="28" s="1"/>
  <c r="AQ32" i="1"/>
  <c r="AR32" s="1"/>
  <c r="H33" i="28" s="1"/>
  <c r="AQ35" i="1"/>
  <c r="AR35" s="1"/>
  <c r="H36" i="28" s="1"/>
  <c r="AQ55" i="1"/>
  <c r="AR55" s="1"/>
  <c r="H58" i="28" s="1"/>
  <c r="AJ39" i="1"/>
  <c r="AK39" s="1"/>
  <c r="AQ17"/>
  <c r="AR17" s="1"/>
  <c r="H16" i="28" s="1"/>
  <c r="AQ71" i="1"/>
  <c r="AR71" s="1"/>
  <c r="H75" i="28" s="1"/>
  <c r="AJ43" i="1"/>
  <c r="AK43" s="1"/>
  <c r="AQ82"/>
  <c r="AR82" s="1"/>
  <c r="H87" i="28" s="1"/>
  <c r="AQ49" i="1"/>
  <c r="AR49" s="1"/>
  <c r="H51" i="28" s="1"/>
  <c r="N19" i="19" l="1"/>
  <c r="M19" s="1"/>
  <c r="N19" i="30"/>
  <c r="M19" s="1"/>
  <c r="H39"/>
  <c r="G39" s="1"/>
  <c r="H30"/>
  <c r="G30" s="1"/>
  <c r="N84" i="19"/>
  <c r="M84" s="1"/>
  <c r="N84" i="30"/>
  <c r="M84" s="1"/>
  <c r="N58" i="19"/>
  <c r="M58" s="1"/>
  <c r="N58" i="30"/>
  <c r="M58" s="1"/>
  <c r="N71" i="19"/>
  <c r="M71" s="1"/>
  <c r="N71" i="30"/>
  <c r="M71" s="1"/>
  <c r="N45" i="19"/>
  <c r="M45" s="1"/>
  <c r="N45" i="30"/>
  <c r="M45" s="1"/>
  <c r="Q20"/>
  <c r="P20" s="1"/>
  <c r="N32" i="19"/>
  <c r="M32" s="1"/>
  <c r="N32" i="30"/>
  <c r="M32" s="1"/>
  <c r="T17" i="19"/>
  <c r="S17" s="1"/>
  <c r="T17" i="30"/>
  <c r="S17" s="1"/>
  <c r="T78"/>
  <c r="S78" s="1"/>
  <c r="T78" i="19"/>
  <c r="S78" s="1"/>
  <c r="T57" i="30"/>
  <c r="S57" s="1"/>
  <c r="T57" i="19"/>
  <c r="S57" s="1"/>
  <c r="T13" i="30"/>
  <c r="S13" s="1"/>
  <c r="T13" i="19"/>
  <c r="S13" s="1"/>
  <c r="T54" i="30"/>
  <c r="S54" s="1"/>
  <c r="T54" i="19"/>
  <c r="S54" s="1"/>
  <c r="T10"/>
  <c r="S10" s="1"/>
  <c r="T10" i="30"/>
  <c r="S10" s="1"/>
  <c r="Q65"/>
  <c r="P65" s="1"/>
  <c r="T68" i="19"/>
  <c r="S68" s="1"/>
  <c r="T68" i="30"/>
  <c r="S68" s="1"/>
  <c r="Q80"/>
  <c r="P80" s="1"/>
  <c r="N66"/>
  <c r="M66" s="1"/>
  <c r="T59" i="19"/>
  <c r="S59" s="1"/>
  <c r="T59" i="30"/>
  <c r="S59" s="1"/>
  <c r="T53"/>
  <c r="S53" s="1"/>
  <c r="T53" i="19"/>
  <c r="S53" s="1"/>
  <c r="T83" i="30"/>
  <c r="S83" s="1"/>
  <c r="T83" i="19"/>
  <c r="S83" s="1"/>
  <c r="T30"/>
  <c r="S30" s="1"/>
  <c r="T30" i="30"/>
  <c r="S30" s="1"/>
  <c r="T40" i="19"/>
  <c r="S40" s="1"/>
  <c r="T40" i="30"/>
  <c r="S40" s="1"/>
  <c r="T43"/>
  <c r="S43" s="1"/>
  <c r="T43" i="19"/>
  <c r="S43" s="1"/>
  <c r="T67"/>
  <c r="S67" s="1"/>
  <c r="T67" i="30"/>
  <c r="S67" s="1"/>
  <c r="Q30"/>
  <c r="P30" s="1"/>
  <c r="Q70"/>
  <c r="P70" s="1"/>
  <c r="N54"/>
  <c r="M54" s="1"/>
  <c r="N74"/>
  <c r="M74" s="1"/>
  <c r="Q38"/>
  <c r="P38" s="1"/>
  <c r="Q46"/>
  <c r="P46" s="1"/>
  <c r="Q41"/>
  <c r="P41" s="1"/>
  <c r="T37" i="19"/>
  <c r="S37" s="1"/>
  <c r="T37" i="30"/>
  <c r="S37" s="1"/>
  <c r="Q28"/>
  <c r="P28" s="1"/>
  <c r="H16"/>
  <c r="G16" s="1"/>
  <c r="T26" i="19"/>
  <c r="S26" s="1"/>
  <c r="T26" i="30"/>
  <c r="S26" s="1"/>
  <c r="T81"/>
  <c r="S81" s="1"/>
  <c r="T81" i="19"/>
  <c r="S81" s="1"/>
  <c r="T29"/>
  <c r="S29" s="1"/>
  <c r="T29" i="30"/>
  <c r="S29" s="1"/>
  <c r="T87" i="19"/>
  <c r="S87" s="1"/>
  <c r="T87" i="30"/>
  <c r="S87" s="1"/>
  <c r="T72"/>
  <c r="S72" s="1"/>
  <c r="T72" i="19"/>
  <c r="S72" s="1"/>
  <c r="T55"/>
  <c r="S55" s="1"/>
  <c r="T55" i="30"/>
  <c r="S55" s="1"/>
  <c r="T21" i="19"/>
  <c r="S21" s="1"/>
  <c r="T21" i="30"/>
  <c r="S21" s="1"/>
  <c r="T85"/>
  <c r="S85" s="1"/>
  <c r="T85" i="19"/>
  <c r="S85" s="1"/>
  <c r="T66"/>
  <c r="S66" s="1"/>
  <c r="T66" i="30"/>
  <c r="S66" s="1"/>
  <c r="T46" i="19"/>
  <c r="S46" s="1"/>
  <c r="T46" i="30"/>
  <c r="S46" s="1"/>
  <c r="T82"/>
  <c r="S82" s="1"/>
  <c r="T82" i="19"/>
  <c r="S82" s="1"/>
  <c r="T38"/>
  <c r="S38" s="1"/>
  <c r="T38" i="30"/>
  <c r="S38" s="1"/>
  <c r="T8" i="19"/>
  <c r="S8" s="1"/>
  <c r="T8" i="30"/>
  <c r="S8" s="1"/>
  <c r="T23" i="19"/>
  <c r="S23" s="1"/>
  <c r="T23" i="30"/>
  <c r="S23" s="1"/>
  <c r="T64"/>
  <c r="S64" s="1"/>
  <c r="T64" i="19"/>
  <c r="S64" s="1"/>
  <c r="N41" i="30"/>
  <c r="M41" s="1"/>
  <c r="Q40"/>
  <c r="P40" s="1"/>
  <c r="Q69"/>
  <c r="P69" s="1"/>
  <c r="Q10"/>
  <c r="P10" s="1"/>
  <c r="N33"/>
  <c r="M33" s="1"/>
  <c r="Q39"/>
  <c r="P39" s="1"/>
  <c r="N59"/>
  <c r="M59" s="1"/>
  <c r="Q35"/>
  <c r="P35" s="1"/>
  <c r="Q13"/>
  <c r="P13" s="1"/>
  <c r="Q43"/>
  <c r="P43" s="1"/>
  <c r="K17"/>
  <c r="J17" s="1"/>
  <c r="T51" i="19"/>
  <c r="S51" s="1"/>
  <c r="T51" i="30"/>
  <c r="S51" s="1"/>
  <c r="T33"/>
  <c r="S33" s="1"/>
  <c r="T33" i="19"/>
  <c r="S33" s="1"/>
  <c r="K21" i="30"/>
  <c r="J21" s="1"/>
  <c r="T88"/>
  <c r="S88" s="1"/>
  <c r="T88" i="19"/>
  <c r="S88" s="1"/>
  <c r="Q90" i="30"/>
  <c r="P90" s="1"/>
  <c r="T18"/>
  <c r="S18" s="1"/>
  <c r="T18" i="19"/>
  <c r="S18" s="1"/>
  <c r="Q26" i="30"/>
  <c r="P26" s="1"/>
  <c r="T28"/>
  <c r="S28" s="1"/>
  <c r="T28" i="19"/>
  <c r="S28" s="1"/>
  <c r="Q88" i="30"/>
  <c r="P88" s="1"/>
  <c r="Q11"/>
  <c r="P11" s="1"/>
  <c r="Q27"/>
  <c r="P27" s="1"/>
  <c r="T39"/>
  <c r="S39" s="1"/>
  <c r="T39" i="19"/>
  <c r="S39" s="1"/>
  <c r="Q78" i="30"/>
  <c r="P78" s="1"/>
  <c r="T80"/>
  <c r="S80" s="1"/>
  <c r="T80" i="19"/>
  <c r="S80" s="1"/>
  <c r="Q52" i="30"/>
  <c r="P52" s="1"/>
  <c r="T11" i="19"/>
  <c r="S11" s="1"/>
  <c r="T11" i="30"/>
  <c r="S11" s="1"/>
  <c r="T73" i="19"/>
  <c r="S73" s="1"/>
  <c r="T73" i="30"/>
  <c r="S73" s="1"/>
  <c r="Q89"/>
  <c r="P89" s="1"/>
  <c r="Q21"/>
  <c r="P21" s="1"/>
  <c r="Q74"/>
  <c r="P74" s="1"/>
  <c r="Q36"/>
  <c r="P36" s="1"/>
  <c r="Q31"/>
  <c r="P31" s="1"/>
  <c r="Q76"/>
  <c r="P76" s="1"/>
  <c r="T16" i="19"/>
  <c r="S16" s="1"/>
  <c r="T16" i="30"/>
  <c r="S16" s="1"/>
  <c r="T76" i="19"/>
  <c r="S76" s="1"/>
  <c r="T76" i="30"/>
  <c r="S76" s="1"/>
  <c r="T62" i="19"/>
  <c r="S62" s="1"/>
  <c r="T62" i="30"/>
  <c r="S62" s="1"/>
  <c r="Q77"/>
  <c r="P77" s="1"/>
  <c r="T74"/>
  <c r="S74" s="1"/>
  <c r="T74" i="19"/>
  <c r="S74" s="1"/>
  <c r="T56" i="30"/>
  <c r="S56" s="1"/>
  <c r="T56" i="19"/>
  <c r="S56" s="1"/>
  <c r="Q62" i="30"/>
  <c r="P62" s="1"/>
  <c r="T49" i="19"/>
  <c r="S49" s="1"/>
  <c r="T49" i="30"/>
  <c r="S49" s="1"/>
  <c r="T15" i="19"/>
  <c r="S15" s="1"/>
  <c r="T15" i="30"/>
  <c r="S15" s="1"/>
  <c r="T77"/>
  <c r="S77" s="1"/>
  <c r="T77" i="19"/>
  <c r="S77" s="1"/>
  <c r="Q54" i="30"/>
  <c r="P54" s="1"/>
  <c r="N90"/>
  <c r="M90" s="1"/>
  <c r="N89"/>
  <c r="M89" s="1"/>
  <c r="N75"/>
  <c r="M75" s="1"/>
  <c r="N62"/>
  <c r="M62" s="1"/>
  <c r="N14"/>
  <c r="M14" s="1"/>
  <c r="T52" i="19"/>
  <c r="S52" s="1"/>
  <c r="T52" i="30"/>
  <c r="S52" s="1"/>
  <c r="T34" i="19"/>
  <c r="S34" s="1"/>
  <c r="T34" i="30"/>
  <c r="S34" s="1"/>
  <c r="T41" i="19"/>
  <c r="S41" s="1"/>
  <c r="T41" i="30"/>
  <c r="S41" s="1"/>
  <c r="T65"/>
  <c r="S65" s="1"/>
  <c r="T65" i="19"/>
  <c r="S65" s="1"/>
  <c r="Q33" i="30"/>
  <c r="P33" s="1"/>
  <c r="T75" i="19"/>
  <c r="S75" s="1"/>
  <c r="T75" i="30"/>
  <c r="S75" s="1"/>
  <c r="T86"/>
  <c r="S86" s="1"/>
  <c r="T86" i="19"/>
  <c r="S86" s="1"/>
  <c r="Q17" i="30"/>
  <c r="P17" s="1"/>
  <c r="T90"/>
  <c r="S90" s="1"/>
  <c r="T90" i="19"/>
  <c r="S90" s="1"/>
  <c r="T14" i="30"/>
  <c r="S14" s="1"/>
  <c r="T14" i="19"/>
  <c r="S14" s="1"/>
  <c r="T42" i="30"/>
  <c r="S42" s="1"/>
  <c r="T42" i="19"/>
  <c r="S42" s="1"/>
  <c r="T47"/>
  <c r="S47" s="1"/>
  <c r="T47" i="30"/>
  <c r="S47" s="1"/>
  <c r="Q59"/>
  <c r="P59" s="1"/>
  <c r="T27"/>
  <c r="S27" s="1"/>
  <c r="T27" i="19"/>
  <c r="S27" s="1"/>
  <c r="Q8" i="30"/>
  <c r="P8" s="1"/>
  <c r="T48"/>
  <c r="S48" s="1"/>
  <c r="T48" i="19"/>
  <c r="S48" s="1"/>
  <c r="T60"/>
  <c r="S60" s="1"/>
  <c r="T60" i="30"/>
  <c r="S60" s="1"/>
  <c r="Q87"/>
  <c r="P87" s="1"/>
  <c r="Q75"/>
  <c r="P75" s="1"/>
  <c r="T35" i="19"/>
  <c r="S35" s="1"/>
  <c r="T35" i="30"/>
  <c r="S35" s="1"/>
  <c r="N65"/>
  <c r="M65" s="1"/>
  <c r="Q34"/>
  <c r="P34" s="1"/>
  <c r="Q12"/>
  <c r="P12" s="1"/>
  <c r="Q49"/>
  <c r="P49" s="1"/>
  <c r="N86"/>
  <c r="M86" s="1"/>
  <c r="Q60"/>
  <c r="P60" s="1"/>
  <c r="Q44"/>
  <c r="P44" s="1"/>
  <c r="Q72"/>
  <c r="P72" s="1"/>
  <c r="Q56"/>
  <c r="P56" s="1"/>
  <c r="N78"/>
  <c r="M78" s="1"/>
  <c r="Q47"/>
  <c r="P47" s="1"/>
  <c r="N88"/>
  <c r="M88" s="1"/>
  <c r="N60"/>
  <c r="M60" s="1"/>
  <c r="T50"/>
  <c r="S50" s="1"/>
  <c r="T89"/>
  <c r="S89" s="1"/>
  <c r="T79" i="19"/>
  <c r="S79" s="1"/>
  <c r="N28" i="30"/>
  <c r="M28" s="1"/>
  <c r="Q73"/>
  <c r="P73" s="1"/>
  <c r="Q24"/>
  <c r="P24" s="1"/>
  <c r="Q79"/>
  <c r="P79" s="1"/>
  <c r="Q25"/>
  <c r="P25" s="1"/>
  <c r="K90"/>
  <c r="J90" s="1"/>
  <c r="Q9"/>
  <c r="P9" s="1"/>
  <c r="Q63"/>
  <c r="P63" s="1"/>
  <c r="N87"/>
  <c r="M87" s="1"/>
  <c r="Q57"/>
  <c r="P57" s="1"/>
  <c r="K66"/>
  <c r="J66" s="1"/>
  <c r="K41"/>
  <c r="J41" s="1"/>
  <c r="K37"/>
  <c r="J37" s="1"/>
  <c r="K44"/>
  <c r="J44" s="1"/>
  <c r="N10"/>
  <c r="M10" s="1"/>
  <c r="K88"/>
  <c r="J88" s="1"/>
  <c r="T63" i="19"/>
  <c r="S63" s="1"/>
  <c r="T63" i="30"/>
  <c r="S63" s="1"/>
  <c r="N34"/>
  <c r="M34" s="1"/>
  <c r="K78"/>
  <c r="J78" s="1"/>
  <c r="K73"/>
  <c r="J73" s="1"/>
  <c r="K15"/>
  <c r="J15" s="1"/>
  <c r="N85"/>
  <c r="M85" s="1"/>
  <c r="K89"/>
  <c r="J89" s="1"/>
  <c r="K28"/>
  <c r="J28" s="1"/>
  <c r="N51"/>
  <c r="M51" s="1"/>
  <c r="N69"/>
  <c r="M69" s="1"/>
  <c r="K27"/>
  <c r="J27" s="1"/>
  <c r="K46"/>
  <c r="J46" s="1"/>
  <c r="K40"/>
  <c r="J40" s="1"/>
  <c r="N27"/>
  <c r="M27" s="1"/>
  <c r="N16"/>
  <c r="M16" s="1"/>
  <c r="T12"/>
  <c r="S12" s="1"/>
  <c r="T12" i="19"/>
  <c r="S12" s="1"/>
  <c r="T9"/>
  <c r="S9" s="1"/>
  <c r="T9" i="30"/>
  <c r="S9" s="1"/>
  <c r="T31" i="19"/>
  <c r="S31" s="1"/>
  <c r="T20"/>
  <c r="S20" s="1"/>
  <c r="T70" i="30"/>
  <c r="S70" s="1"/>
  <c r="T24"/>
  <c r="S24" s="1"/>
  <c r="T24" i="19"/>
  <c r="S24" s="1"/>
  <c r="T61"/>
  <c r="S61" s="1"/>
  <c r="T36" i="30"/>
  <c r="S36" s="1"/>
  <c r="T44"/>
  <c r="S44" s="1"/>
  <c r="Q48"/>
  <c r="P48" s="1"/>
  <c r="Q86"/>
  <c r="P86" s="1"/>
  <c r="Q68"/>
  <c r="P68" s="1"/>
  <c r="Q16"/>
  <c r="P16" s="1"/>
  <c r="Q42"/>
  <c r="P42" s="1"/>
  <c r="Q85"/>
  <c r="P85" s="1"/>
  <c r="Q15"/>
  <c r="P15" s="1"/>
  <c r="N21"/>
  <c r="M21" s="1"/>
  <c r="Q22"/>
  <c r="P22" s="1"/>
  <c r="Q66"/>
  <c r="P66" s="1"/>
  <c r="Q23"/>
  <c r="P23" s="1"/>
  <c r="N48"/>
  <c r="M48" s="1"/>
  <c r="Q53"/>
  <c r="P53" s="1"/>
  <c r="N70"/>
  <c r="M70" s="1"/>
  <c r="N53"/>
  <c r="M53" s="1"/>
  <c r="N40"/>
  <c r="M40" s="1"/>
  <c r="Q83"/>
  <c r="P83" s="1"/>
  <c r="K9"/>
  <c r="J9" s="1"/>
  <c r="K35"/>
  <c r="J35" s="1"/>
  <c r="N9"/>
  <c r="M9" s="1"/>
  <c r="N83"/>
  <c r="M83" s="1"/>
  <c r="K26"/>
  <c r="J26" s="1"/>
  <c r="K48"/>
  <c r="J48" s="1"/>
  <c r="N13"/>
  <c r="M13" s="1"/>
  <c r="K42"/>
  <c r="J42" s="1"/>
  <c r="K57"/>
  <c r="J57" s="1"/>
  <c r="N67"/>
  <c r="M67" s="1"/>
  <c r="K67"/>
  <c r="J67" s="1"/>
  <c r="N22"/>
  <c r="M22" s="1"/>
  <c r="K86"/>
  <c r="J86" s="1"/>
  <c r="N18"/>
  <c r="M18" s="1"/>
  <c r="N72"/>
  <c r="M72" s="1"/>
  <c r="K62"/>
  <c r="J62" s="1"/>
  <c r="K25"/>
  <c r="J25" s="1"/>
  <c r="K24"/>
  <c r="J24" s="1"/>
  <c r="N15"/>
  <c r="M15" s="1"/>
  <c r="K75"/>
  <c r="J75" s="1"/>
  <c r="K81"/>
  <c r="J81" s="1"/>
  <c r="N82"/>
  <c r="M82" s="1"/>
  <c r="N57"/>
  <c r="M57" s="1"/>
  <c r="K69"/>
  <c r="J69" s="1"/>
  <c r="K11"/>
  <c r="J11" s="1"/>
  <c r="N36"/>
  <c r="M36" s="1"/>
  <c r="T89" i="19"/>
  <c r="S89" s="1"/>
  <c r="N63" i="30"/>
  <c r="M63" s="1"/>
  <c r="T20"/>
  <c r="S20" s="1"/>
  <c r="Q50"/>
  <c r="P50" s="1"/>
  <c r="Q64"/>
  <c r="P64" s="1"/>
  <c r="Q82"/>
  <c r="P82" s="1"/>
  <c r="N8"/>
  <c r="M8" s="1"/>
  <c r="N77"/>
  <c r="M77" s="1"/>
  <c r="N30"/>
  <c r="M30" s="1"/>
  <c r="N37"/>
  <c r="M37" s="1"/>
  <c r="N79"/>
  <c r="M79" s="1"/>
  <c r="K74"/>
  <c r="J74" s="1"/>
  <c r="N81"/>
  <c r="M81" s="1"/>
  <c r="K29"/>
  <c r="J29" s="1"/>
  <c r="N12"/>
  <c r="M12" s="1"/>
  <c r="K82"/>
  <c r="J82" s="1"/>
  <c r="K70"/>
  <c r="J70" s="1"/>
  <c r="N29"/>
  <c r="M29" s="1"/>
  <c r="K43"/>
  <c r="J43" s="1"/>
  <c r="K72"/>
  <c r="J72" s="1"/>
  <c r="N35"/>
  <c r="M35" s="1"/>
  <c r="K20"/>
  <c r="J20" s="1"/>
  <c r="K38"/>
  <c r="J38" s="1"/>
  <c r="K76"/>
  <c r="J76" s="1"/>
  <c r="K34"/>
  <c r="J34" s="1"/>
  <c r="T25" i="19"/>
  <c r="S25" s="1"/>
  <c r="T25" i="30"/>
  <c r="S25" s="1"/>
  <c r="T70" i="19"/>
  <c r="S70" s="1"/>
  <c r="T36"/>
  <c r="S36" s="1"/>
  <c r="T50"/>
  <c r="S50" s="1"/>
  <c r="T44"/>
  <c r="S44" s="1"/>
  <c r="Q51" i="30"/>
  <c r="P51" s="1"/>
  <c r="N52"/>
  <c r="M52" s="1"/>
  <c r="Q67"/>
  <c r="P67" s="1"/>
  <c r="N20"/>
  <c r="M20" s="1"/>
  <c r="Q14"/>
  <c r="P14" s="1"/>
  <c r="Q55"/>
  <c r="P55" s="1"/>
  <c r="Q18"/>
  <c r="P18" s="1"/>
  <c r="Q61"/>
  <c r="P61" s="1"/>
  <c r="N26"/>
  <c r="M26" s="1"/>
  <c r="Q37"/>
  <c r="P37" s="1"/>
  <c r="Q81"/>
  <c r="P81" s="1"/>
  <c r="N17"/>
  <c r="M17" s="1"/>
  <c r="N46"/>
  <c r="M46" s="1"/>
  <c r="K87"/>
  <c r="J87" s="1"/>
  <c r="N42"/>
  <c r="M42" s="1"/>
  <c r="K22"/>
  <c r="J22" s="1"/>
  <c r="K56"/>
  <c r="J56" s="1"/>
  <c r="K36"/>
  <c r="J36" s="1"/>
  <c r="N38"/>
  <c r="M38" s="1"/>
  <c r="N76"/>
  <c r="M76" s="1"/>
  <c r="N61"/>
  <c r="M61" s="1"/>
  <c r="N55"/>
  <c r="M55" s="1"/>
  <c r="K18"/>
  <c r="J18" s="1"/>
  <c r="N49"/>
  <c r="M49" s="1"/>
  <c r="K31"/>
  <c r="J31" s="1"/>
  <c r="N23"/>
  <c r="M23" s="1"/>
  <c r="K33"/>
  <c r="J33" s="1"/>
  <c r="N43"/>
  <c r="M43" s="1"/>
  <c r="N11"/>
  <c r="M11" s="1"/>
  <c r="K64"/>
  <c r="J64" s="1"/>
  <c r="N44"/>
  <c r="M44" s="1"/>
  <c r="K54"/>
  <c r="J54" s="1"/>
  <c r="N68"/>
  <c r="M68" s="1"/>
  <c r="K52"/>
  <c r="J52" s="1"/>
  <c r="N25"/>
  <c r="M25" s="1"/>
  <c r="N39"/>
  <c r="M39" s="1"/>
  <c r="K16"/>
  <c r="J16" s="1"/>
  <c r="K83"/>
  <c r="J83" s="1"/>
  <c r="N50"/>
  <c r="M50" s="1"/>
  <c r="T79"/>
  <c r="S79" s="1"/>
  <c r="K49"/>
  <c r="J49" s="1"/>
  <c r="K30"/>
  <c r="J30" s="1"/>
  <c r="N80"/>
  <c r="M80" s="1"/>
  <c r="K12"/>
  <c r="J12" s="1"/>
  <c r="H85"/>
  <c r="G85" s="1"/>
  <c r="H84"/>
  <c r="G84" s="1"/>
  <c r="H52"/>
  <c r="G52" s="1"/>
  <c r="H24"/>
  <c r="G24" s="1"/>
  <c r="H11"/>
  <c r="G11" s="1"/>
  <c r="H44"/>
  <c r="G44" s="1"/>
  <c r="H70"/>
  <c r="G70" s="1"/>
  <c r="H42"/>
  <c r="G42" s="1"/>
  <c r="H34"/>
  <c r="G34" s="1"/>
  <c r="H89"/>
  <c r="G89" s="1"/>
  <c r="H61"/>
  <c r="G61" s="1"/>
  <c r="H41"/>
  <c r="G41" s="1"/>
  <c r="H21"/>
  <c r="G21" s="1"/>
  <c r="H87"/>
  <c r="G87" s="1"/>
  <c r="H67"/>
  <c r="G67" s="1"/>
  <c r="H23"/>
  <c r="G23" s="1"/>
  <c r="K55"/>
  <c r="J55" s="1"/>
  <c r="H32"/>
  <c r="G32" s="1"/>
  <c r="H12"/>
  <c r="G12" s="1"/>
  <c r="H75"/>
  <c r="G75" s="1"/>
  <c r="H9"/>
  <c r="G9" s="1"/>
  <c r="K50"/>
  <c r="J50" s="1"/>
  <c r="N64"/>
  <c r="M64" s="1"/>
  <c r="N56"/>
  <c r="M56" s="1"/>
  <c r="N31"/>
  <c r="M31" s="1"/>
  <c r="K23"/>
  <c r="J23" s="1"/>
  <c r="H72"/>
  <c r="G72" s="1"/>
  <c r="H56"/>
  <c r="G56" s="1"/>
  <c r="H36"/>
  <c r="G36" s="1"/>
  <c r="H60"/>
  <c r="G60" s="1"/>
  <c r="H86"/>
  <c r="G86" s="1"/>
  <c r="H58"/>
  <c r="G58" s="1"/>
  <c r="H50"/>
  <c r="G50" s="1"/>
  <c r="H22"/>
  <c r="G22" s="1"/>
  <c r="H69"/>
  <c r="G69" s="1"/>
  <c r="H45"/>
  <c r="G45" s="1"/>
  <c r="H25"/>
  <c r="G25" s="1"/>
  <c r="H79"/>
  <c r="G79" s="1"/>
  <c r="H51"/>
  <c r="G51" s="1"/>
  <c r="H31"/>
  <c r="G31" s="1"/>
  <c r="H13"/>
  <c r="G13" s="1"/>
  <c r="H10"/>
  <c r="G10" s="1"/>
  <c r="H64"/>
  <c r="G64" s="1"/>
  <c r="H62"/>
  <c r="G62" s="1"/>
  <c r="H49"/>
  <c r="G49" s="1"/>
  <c r="H27"/>
  <c r="G27" s="1"/>
  <c r="K61"/>
  <c r="J61" s="1"/>
  <c r="N73"/>
  <c r="M73" s="1"/>
  <c r="K47"/>
  <c r="J47" s="1"/>
  <c r="K59"/>
  <c r="J59" s="1"/>
  <c r="K10"/>
  <c r="J10" s="1"/>
  <c r="K53"/>
  <c r="J53" s="1"/>
  <c r="K65"/>
  <c r="J65" s="1"/>
  <c r="N47"/>
  <c r="M47" s="1"/>
  <c r="K63"/>
  <c r="J63" s="1"/>
  <c r="K14"/>
  <c r="J14" s="1"/>
  <c r="K85"/>
  <c r="J85" s="1"/>
  <c r="K60"/>
  <c r="J60" s="1"/>
  <c r="H88"/>
  <c r="G88" s="1"/>
  <c r="H80"/>
  <c r="G80" s="1"/>
  <c r="H40"/>
  <c r="G40" s="1"/>
  <c r="H20"/>
  <c r="G20" s="1"/>
  <c r="H90"/>
  <c r="G90" s="1"/>
  <c r="H74"/>
  <c r="G74" s="1"/>
  <c r="H66"/>
  <c r="G66" s="1"/>
  <c r="H38"/>
  <c r="G38" s="1"/>
  <c r="H8"/>
  <c r="G8" s="1"/>
  <c r="H73"/>
  <c r="G73" s="1"/>
  <c r="H53"/>
  <c r="G53" s="1"/>
  <c r="H29"/>
  <c r="G29" s="1"/>
  <c r="H17"/>
  <c r="G17" s="1"/>
  <c r="H55"/>
  <c r="G55" s="1"/>
  <c r="H35"/>
  <c r="G35" s="1"/>
  <c r="H14"/>
  <c r="G14" s="1"/>
  <c r="H15"/>
  <c r="G15" s="1"/>
  <c r="H78"/>
  <c r="G78" s="1"/>
  <c r="H65"/>
  <c r="G65" s="1"/>
  <c r="H43"/>
  <c r="G43" s="1"/>
  <c r="K8"/>
  <c r="J8" s="1"/>
  <c r="K13"/>
  <c r="J13" s="1"/>
  <c r="K68"/>
  <c r="J68" s="1"/>
  <c r="K79"/>
  <c r="J79" s="1"/>
  <c r="H68"/>
  <c r="G68" s="1"/>
  <c r="H48"/>
  <c r="G48" s="1"/>
  <c r="H76"/>
  <c r="G76" s="1"/>
  <c r="H82"/>
  <c r="G82" s="1"/>
  <c r="H54"/>
  <c r="G54" s="1"/>
  <c r="H26"/>
  <c r="G26" s="1"/>
  <c r="H18"/>
  <c r="G18" s="1"/>
  <c r="H77"/>
  <c r="G77" s="1"/>
  <c r="H57"/>
  <c r="G57" s="1"/>
  <c r="H37"/>
  <c r="G37" s="1"/>
  <c r="H33"/>
  <c r="G33" s="1"/>
  <c r="H83"/>
  <c r="G83" s="1"/>
  <c r="H63"/>
  <c r="G63" s="1"/>
  <c r="H47"/>
  <c r="G47" s="1"/>
  <c r="H19"/>
  <c r="G19" s="1"/>
  <c r="H46"/>
  <c r="G46" s="1"/>
  <c r="H28"/>
  <c r="G28" s="1"/>
  <c r="H81"/>
  <c r="G81" s="1"/>
  <c r="H59"/>
  <c r="G59" s="1"/>
  <c r="K77"/>
  <c r="J77" s="1"/>
  <c r="K51"/>
  <c r="J51" s="1"/>
  <c r="K80"/>
  <c r="J80" s="1"/>
  <c r="N24"/>
  <c r="M24" s="1"/>
  <c r="H71"/>
  <c r="G71" s="1"/>
  <c r="AJ7" i="1"/>
  <c r="AK7" s="1"/>
  <c r="G6" i="28" s="1"/>
  <c r="P7" i="1"/>
  <c r="D6" i="28" s="1"/>
  <c r="W7" i="1"/>
  <c r="E6" i="28" s="1"/>
  <c r="AQ7" i="1"/>
  <c r="AR7" s="1"/>
  <c r="H6" i="28" s="1"/>
  <c r="AD7" i="1"/>
  <c r="F6" i="28" s="1"/>
  <c r="Q19" i="30" l="1"/>
  <c r="P19" s="1"/>
  <c r="T7"/>
  <c r="S7" s="1"/>
  <c r="T7" i="19"/>
  <c r="S7" s="1"/>
  <c r="H7"/>
  <c r="G7" s="1"/>
  <c r="H7" i="30"/>
  <c r="G7" s="1"/>
  <c r="N7" i="19"/>
  <c r="M7" s="1"/>
  <c r="N7" i="30"/>
  <c r="M7" s="1"/>
  <c r="K7" i="19"/>
  <c r="J7" s="1"/>
  <c r="K7" i="30"/>
  <c r="J7" s="1"/>
  <c r="Q7" i="19"/>
  <c r="P7" s="1"/>
  <c r="Q7" i="30"/>
  <c r="P7" s="1"/>
</calcChain>
</file>

<file path=xl/sharedStrings.xml><?xml version="1.0" encoding="utf-8"?>
<sst xmlns="http://schemas.openxmlformats.org/spreadsheetml/2006/main" count="468" uniqueCount="244">
  <si>
    <t>Trt</t>
  </si>
  <si>
    <t>Rep</t>
  </si>
  <si>
    <t>B.Wt</t>
  </si>
  <si>
    <t xml:space="preserve">No/Chicks </t>
  </si>
  <si>
    <t>Per Bird wt</t>
  </si>
  <si>
    <t>Wt.Gain</t>
  </si>
  <si>
    <t>2nd Week</t>
  </si>
  <si>
    <t>Mortality List</t>
  </si>
  <si>
    <t>S.No.</t>
  </si>
  <si>
    <t>Date</t>
  </si>
  <si>
    <t>W.B.No.</t>
  </si>
  <si>
    <t>Treatment</t>
  </si>
  <si>
    <t>wk2</t>
  </si>
  <si>
    <t>wk3</t>
  </si>
  <si>
    <t>wk4</t>
  </si>
  <si>
    <t>wk5</t>
  </si>
  <si>
    <t>wk6</t>
  </si>
  <si>
    <t>DOC B .wt</t>
  </si>
  <si>
    <t xml:space="preserve">Institute Project </t>
  </si>
  <si>
    <t>4th week</t>
  </si>
  <si>
    <t>5th week</t>
  </si>
  <si>
    <t xml:space="preserve">Digestibility trial </t>
  </si>
  <si>
    <t>treatment</t>
  </si>
  <si>
    <t>sample wt</t>
  </si>
  <si>
    <t>Feed</t>
  </si>
  <si>
    <t>Residue</t>
  </si>
  <si>
    <t>F/I</t>
  </si>
  <si>
    <t>before drying</t>
  </si>
  <si>
    <t>after drying</t>
  </si>
  <si>
    <t>Dried samples total(D1+D2+D3)</t>
  </si>
  <si>
    <t>Serum Analysis - Alkaline Phosphatase ()</t>
  </si>
  <si>
    <t>phatase(ALP)</t>
  </si>
  <si>
    <t>Wave Length -405nm</t>
  </si>
  <si>
    <t>6th Week</t>
  </si>
  <si>
    <t>Treat No.</t>
  </si>
  <si>
    <t>Time (min)</t>
  </si>
  <si>
    <t>Absorbance (∆A)</t>
  </si>
  <si>
    <t>∆A/min.</t>
  </si>
  <si>
    <t>Mean ∆A/min</t>
  </si>
  <si>
    <t>µ/l</t>
  </si>
  <si>
    <t>Alk.Phos. u/l(6th week)</t>
  </si>
  <si>
    <t>wb.no</t>
  </si>
  <si>
    <t>Live wt</t>
  </si>
  <si>
    <t>RTC</t>
  </si>
  <si>
    <t>Liver</t>
  </si>
  <si>
    <t xml:space="preserve">Gizzard </t>
  </si>
  <si>
    <t>Abd.Fat</t>
  </si>
  <si>
    <t>Spleen</t>
  </si>
  <si>
    <t>Bursa</t>
  </si>
  <si>
    <t>Institute project</t>
  </si>
  <si>
    <t>Total Protein</t>
  </si>
  <si>
    <t>Standard OD</t>
  </si>
  <si>
    <t>Sample OD</t>
  </si>
  <si>
    <t>g total protien/dl</t>
  </si>
  <si>
    <t>mg of Cholesterol/dl</t>
  </si>
  <si>
    <t>Result</t>
  </si>
  <si>
    <t>Feed DM consd.</t>
  </si>
  <si>
    <t>DM retained</t>
  </si>
  <si>
    <t>DM dig%</t>
  </si>
  <si>
    <t>wk1</t>
  </si>
  <si>
    <t xml:space="preserve">Trial 1(June 2017 - August 2017) </t>
  </si>
  <si>
    <t>1st Week</t>
  </si>
  <si>
    <t>3rd week</t>
  </si>
  <si>
    <t xml:space="preserve">Treat </t>
  </si>
  <si>
    <t>giblet</t>
  </si>
  <si>
    <t>length of intestine</t>
  </si>
  <si>
    <t xml:space="preserve">wt of intestine </t>
  </si>
  <si>
    <t>Day 1 (9-8-2017)</t>
  </si>
  <si>
    <t>Day 2 (10-8-2017)</t>
  </si>
  <si>
    <t>Day 3 (11-8-2017)</t>
  </si>
  <si>
    <t xml:space="preserve">Cholesterol </t>
  </si>
  <si>
    <t>slaughter data</t>
  </si>
  <si>
    <t>experiment 1:DDGS utilization in poultry diet</t>
  </si>
  <si>
    <t>expt 9 protein optimization</t>
  </si>
  <si>
    <t>6th week</t>
  </si>
  <si>
    <t>Total</t>
  </si>
  <si>
    <t>Consd.</t>
  </si>
  <si>
    <t>No.Chicks</t>
  </si>
  <si>
    <t>FI/bird</t>
  </si>
  <si>
    <t>cumulative</t>
  </si>
  <si>
    <t>doc</t>
  </si>
  <si>
    <t>FCR</t>
  </si>
  <si>
    <t>Dead/Discard  B.Wt</t>
  </si>
  <si>
    <t>Total B.Wt</t>
  </si>
  <si>
    <t>Wt.Gain per Bird</t>
  </si>
  <si>
    <t>Wt.gain per bird</t>
  </si>
  <si>
    <t>Body Weight Gain/bird</t>
  </si>
  <si>
    <t>Feed Intake</t>
  </si>
  <si>
    <t>Final Data</t>
  </si>
  <si>
    <t>Temperature/Humidity Data</t>
  </si>
  <si>
    <t>Week - Day</t>
  </si>
  <si>
    <t>Temperature (C)</t>
  </si>
  <si>
    <t>Humidity (Rh%)</t>
  </si>
  <si>
    <t>Maximum</t>
  </si>
  <si>
    <t>Minimum</t>
  </si>
  <si>
    <t>1-1</t>
  </si>
  <si>
    <t>1-2</t>
  </si>
  <si>
    <t>1-3</t>
  </si>
  <si>
    <t>1-4</t>
  </si>
  <si>
    <t>1-5</t>
  </si>
  <si>
    <t>1-6</t>
  </si>
  <si>
    <t>1-7</t>
  </si>
  <si>
    <t>Average</t>
  </si>
  <si>
    <t>2-1</t>
  </si>
  <si>
    <t>2-2</t>
  </si>
  <si>
    <t>2-3</t>
  </si>
  <si>
    <t>2-4</t>
  </si>
  <si>
    <t>2-5</t>
  </si>
  <si>
    <t>2-6</t>
  </si>
  <si>
    <t>2-7</t>
  </si>
  <si>
    <t>3-1</t>
  </si>
  <si>
    <t>3-2</t>
  </si>
  <si>
    <t>3-3</t>
  </si>
  <si>
    <t>3-4</t>
  </si>
  <si>
    <t>3-5</t>
  </si>
  <si>
    <t>3-6</t>
  </si>
  <si>
    <t>3-7</t>
  </si>
  <si>
    <t>4-1</t>
  </si>
  <si>
    <t>4-2</t>
  </si>
  <si>
    <t>4-3</t>
  </si>
  <si>
    <t>4-4</t>
  </si>
  <si>
    <t>4-5</t>
  </si>
  <si>
    <t>4-6</t>
  </si>
  <si>
    <t>4-7</t>
  </si>
  <si>
    <t>5-1</t>
  </si>
  <si>
    <t>5-2</t>
  </si>
  <si>
    <t>5-3</t>
  </si>
  <si>
    <t>5-4</t>
  </si>
  <si>
    <t>5-5</t>
  </si>
  <si>
    <t>5-6</t>
  </si>
  <si>
    <t>5-7</t>
  </si>
  <si>
    <t>6-1</t>
  </si>
  <si>
    <t>6-2</t>
  </si>
  <si>
    <t>6-3</t>
  </si>
  <si>
    <t>6-4</t>
  </si>
  <si>
    <t>6-5</t>
  </si>
  <si>
    <t>6-6</t>
  </si>
  <si>
    <t>6-7</t>
  </si>
  <si>
    <t xml:space="preserve">DBT-AMR Project </t>
  </si>
  <si>
    <t xml:space="preserve"> </t>
  </si>
  <si>
    <t>W.B.NO</t>
  </si>
  <si>
    <t>Fat</t>
  </si>
  <si>
    <t>Heart</t>
  </si>
  <si>
    <t>Gizzard</t>
  </si>
  <si>
    <t>Breast</t>
  </si>
  <si>
    <t>Live.wt</t>
  </si>
  <si>
    <t>week</t>
  </si>
  <si>
    <t>P.No</t>
  </si>
  <si>
    <t>M.Date</t>
  </si>
  <si>
    <t>Treat</t>
  </si>
  <si>
    <t>cumulative FI/bird</t>
  </si>
  <si>
    <t xml:space="preserve"> thickness before(mm)</t>
  </si>
  <si>
    <t>thickness after(mm)</t>
  </si>
  <si>
    <t>Difference after 24 Hrs</t>
  </si>
  <si>
    <t>PHA-P  Analysis</t>
  </si>
  <si>
    <t>Sl. No</t>
  </si>
  <si>
    <t>Slaughter Parameters   ( Weight in Gms)</t>
  </si>
  <si>
    <t>Wt.Gain per bird</t>
  </si>
  <si>
    <t>Week -1</t>
  </si>
  <si>
    <t>Week-2</t>
  </si>
  <si>
    <t>Week-3</t>
  </si>
  <si>
    <t>Week-4</t>
  </si>
  <si>
    <t>Week-5</t>
  </si>
  <si>
    <t>Wt. Gain</t>
  </si>
  <si>
    <t>BWG</t>
  </si>
  <si>
    <t>Feed Inatke</t>
  </si>
  <si>
    <t>B.Wt (20.11.19)</t>
  </si>
  <si>
    <t>Mortality Data</t>
  </si>
  <si>
    <t>Body Weight data</t>
  </si>
  <si>
    <t>PHA-p</t>
  </si>
  <si>
    <t>Immunity Parameters</t>
  </si>
  <si>
    <t>Cumulative FI</t>
  </si>
  <si>
    <t>cumulative FI</t>
  </si>
  <si>
    <t>No of chicks</t>
  </si>
  <si>
    <t>No Of chicks</t>
  </si>
  <si>
    <t>Per Bird Weight</t>
  </si>
  <si>
    <t>Week-6</t>
  </si>
  <si>
    <t>g/kg</t>
  </si>
  <si>
    <t>BWG/b</t>
  </si>
  <si>
    <t>Slaughter Parameters</t>
  </si>
  <si>
    <t>NR</t>
  </si>
  <si>
    <t>6th week (22/06/20 - 25/06/20)</t>
  </si>
  <si>
    <t>week -5 (15/06/2020 - 21/06/2020)</t>
  </si>
  <si>
    <t>Week 6 (22/06/2020 - 25/06/2020)</t>
  </si>
  <si>
    <t>Slaughter Parameters (g/kg) Skinless</t>
  </si>
  <si>
    <t>OD1</t>
  </si>
  <si>
    <t>OD2</t>
  </si>
  <si>
    <t>OD3</t>
  </si>
  <si>
    <t>OD Avg</t>
  </si>
  <si>
    <t>Blank</t>
  </si>
  <si>
    <t>1st week (16/09/20 - 22/09/20)</t>
  </si>
  <si>
    <t>Res (23.09.20)</t>
  </si>
  <si>
    <t>6. AGP-6 (Probiotics 1) Sep 2020</t>
  </si>
  <si>
    <t>Feed Intake data</t>
  </si>
  <si>
    <t>FCR data</t>
  </si>
  <si>
    <t>Livestock details</t>
  </si>
  <si>
    <t>Mortality Date</t>
  </si>
  <si>
    <t>Opening Balance</t>
  </si>
  <si>
    <t>Mortality birds</t>
  </si>
  <si>
    <t>Closing Balance</t>
  </si>
  <si>
    <t>Replaced WB</t>
  </si>
  <si>
    <t>Replaced from</t>
  </si>
  <si>
    <t>Extra</t>
  </si>
  <si>
    <t>85 -88, 90</t>
  </si>
  <si>
    <t>6. DBT - AMR DARPI 6 Sep - 2020</t>
  </si>
  <si>
    <t>Dead/Discard Wt.</t>
  </si>
  <si>
    <t>5338, 40</t>
  </si>
  <si>
    <t>5476, 78</t>
  </si>
  <si>
    <t>5411, 14, 15</t>
  </si>
  <si>
    <t>5312, 13</t>
  </si>
  <si>
    <t>5412, 13</t>
  </si>
  <si>
    <t>5201,2,5</t>
  </si>
  <si>
    <t>5311, 15</t>
  </si>
  <si>
    <t>5177, 80</t>
  </si>
  <si>
    <t>Res (30.09.20)</t>
  </si>
  <si>
    <t>week -1 (16/09/2020 - 22/09/2020)</t>
  </si>
  <si>
    <t>week -3 (30/09/2020 - 06/09/2020)</t>
  </si>
  <si>
    <t>2nd week (23/09/20 - 29/09/20)</t>
  </si>
  <si>
    <t>Res (07.10.20)</t>
  </si>
  <si>
    <t>Res (14.10.20)</t>
  </si>
  <si>
    <t>week -4 (07/09/2020 - 13/09/2020)</t>
  </si>
  <si>
    <t>Day</t>
  </si>
  <si>
    <t>Res (21.10.20)</t>
  </si>
  <si>
    <t>Res (28.10.20)</t>
  </si>
  <si>
    <t>3rd week (30/09/20 - 06/10/20)</t>
  </si>
  <si>
    <t>B.Wt (07.10.20)</t>
  </si>
  <si>
    <t>B.Wt (30.09.20)</t>
  </si>
  <si>
    <t>B.Wt (14.10.20)</t>
  </si>
  <si>
    <t>B.Wt (21.10.20)</t>
  </si>
  <si>
    <t>4th week (07/10/20 - 13/10/20)</t>
  </si>
  <si>
    <t>5th week (14/10/20 - 20/10/20)</t>
  </si>
  <si>
    <t>Body Weight Data</t>
  </si>
  <si>
    <t>6.AGP-6 September 2020</t>
  </si>
  <si>
    <t>DBT - DARPI ( AGP - 6) Sep - 2020</t>
  </si>
  <si>
    <t xml:space="preserve">Date: </t>
  </si>
  <si>
    <t>week -2 (23/09/2020 - 29/09/2020)</t>
  </si>
  <si>
    <t>Right</t>
  </si>
  <si>
    <t>Left</t>
  </si>
  <si>
    <t>Average temp and humidity during the Trial</t>
  </si>
  <si>
    <t xml:space="preserve">Week </t>
  </si>
  <si>
    <r>
      <t xml:space="preserve">Average Temperature </t>
    </r>
    <r>
      <rPr>
        <b/>
        <sz val="14"/>
        <color theme="1"/>
        <rFont val="Calibri"/>
        <family val="2"/>
      </rPr>
      <t>°</t>
    </r>
    <r>
      <rPr>
        <b/>
        <sz val="16"/>
        <color theme="1"/>
        <rFont val="Calibri"/>
        <family val="2"/>
        <scheme val="minor"/>
      </rPr>
      <t>C</t>
    </r>
  </si>
  <si>
    <r>
      <t xml:space="preserve">Average Humidity </t>
    </r>
    <r>
      <rPr>
        <b/>
        <sz val="16"/>
        <color theme="1"/>
        <rFont val="MS Serif"/>
        <family val="1"/>
      </rPr>
      <t>%</t>
    </r>
  </si>
  <si>
    <t xml:space="preserve"> with respect to 6 weeks</t>
  </si>
  <si>
    <t xml:space="preserve"> with respect to 42 Days</t>
  </si>
</sst>
</file>

<file path=xl/styles.xml><?xml version="1.0" encoding="utf-8"?>
<styleSheet xmlns="http://schemas.openxmlformats.org/spreadsheetml/2006/main">
  <numFmts count="4">
    <numFmt numFmtId="164" formatCode="0.000"/>
    <numFmt numFmtId="165" formatCode="0.0"/>
    <numFmt numFmtId="166" formatCode="0.0000"/>
    <numFmt numFmtId="167" formatCode="0;[Red]0"/>
  </numFmts>
  <fonts count="3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theme="3" tint="-0.249977111117893"/>
      <name val="Calibri"/>
      <family val="2"/>
      <charset val="1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theme="3" tint="0.3999755851924192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theme="2" tint="-0.89999084444715716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4"/>
      <color theme="4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MS Serif"/>
      <family val="1"/>
    </font>
  </fonts>
  <fills count="3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0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87">
    <xf numFmtId="0" fontId="0" fillId="0" borderId="0" xfId="0"/>
    <xf numFmtId="0" fontId="8" fillId="0" borderId="0" xfId="13" applyFont="1"/>
    <xf numFmtId="2" fontId="0" fillId="7" borderId="1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12" fillId="4" borderId="0" xfId="5" applyFont="1" applyFill="1" applyBorder="1" applyAlignment="1">
      <alignment horizontal="center"/>
    </xf>
    <xf numFmtId="0" fontId="3" fillId="5" borderId="0" xfId="5" applyFill="1" applyBorder="1" applyAlignment="1">
      <alignment horizontal="center"/>
    </xf>
    <xf numFmtId="2" fontId="0" fillId="1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6" fillId="0" borderId="0" xfId="0" applyFont="1" applyFill="1"/>
    <xf numFmtId="0" fontId="15" fillId="5" borderId="3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14" fontId="17" fillId="13" borderId="0" xfId="0" applyNumberFormat="1" applyFont="1" applyFill="1"/>
    <xf numFmtId="14" fontId="17" fillId="13" borderId="9" xfId="0" applyNumberFormat="1" applyFont="1" applyFill="1" applyBorder="1" applyAlignment="1"/>
    <xf numFmtId="0" fontId="15" fillId="0" borderId="10" xfId="0" applyFont="1" applyFill="1" applyBorder="1" applyAlignment="1"/>
    <xf numFmtId="0" fontId="15" fillId="0" borderId="11" xfId="0" applyFont="1" applyFill="1" applyBorder="1" applyAlignment="1">
      <alignment horizontal="right"/>
    </xf>
    <xf numFmtId="0" fontId="15" fillId="0" borderId="11" xfId="0" applyFont="1" applyFill="1" applyBorder="1"/>
    <xf numFmtId="14" fontId="17" fillId="13" borderId="11" xfId="0" applyNumberFormat="1" applyFont="1" applyFill="1" applyBorder="1"/>
    <xf numFmtId="0" fontId="15" fillId="0" borderId="11" xfId="0" applyFont="1" applyBorder="1"/>
    <xf numFmtId="0" fontId="5" fillId="0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1" xfId="0" applyNumberFormat="1" applyFill="1" applyBorder="1" applyAlignment="1">
      <alignment horizontal="center"/>
    </xf>
    <xf numFmtId="2" fontId="0" fillId="11" borderId="1" xfId="0" applyNumberFormat="1" applyFill="1" applyBorder="1" applyAlignment="1">
      <alignment horizontal="center"/>
    </xf>
    <xf numFmtId="0" fontId="0" fillId="4" borderId="1" xfId="0" applyFill="1" applyBorder="1"/>
    <xf numFmtId="0" fontId="19" fillId="0" borderId="1" xfId="0" applyFont="1" applyBorder="1"/>
    <xf numFmtId="0" fontId="15" fillId="0" borderId="12" xfId="0" applyFont="1" applyBorder="1" applyAlignment="1"/>
    <xf numFmtId="0" fontId="15" fillId="0" borderId="0" xfId="0" applyFont="1" applyBorder="1" applyAlignment="1"/>
    <xf numFmtId="0" fontId="0" fillId="0" borderId="0" xfId="0" applyFont="1"/>
    <xf numFmtId="0" fontId="14" fillId="0" borderId="0" xfId="0" applyFont="1"/>
    <xf numFmtId="0" fontId="20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21" fillId="0" borderId="0" xfId="0" applyFont="1"/>
    <xf numFmtId="0" fontId="20" fillId="0" borderId="1" xfId="0" applyFont="1" applyBorder="1"/>
    <xf numFmtId="0" fontId="20" fillId="7" borderId="1" xfId="0" applyFont="1" applyFill="1" applyBorder="1"/>
    <xf numFmtId="0" fontId="20" fillId="0" borderId="0" xfId="0" applyFont="1" applyBorder="1"/>
    <xf numFmtId="0" fontId="20" fillId="9" borderId="0" xfId="0" applyFont="1" applyFill="1" applyBorder="1"/>
    <xf numFmtId="0" fontId="0" fillId="0" borderId="0" xfId="0" applyFont="1" applyFill="1" applyBorder="1"/>
    <xf numFmtId="164" fontId="0" fillId="0" borderId="0" xfId="0" applyNumberFormat="1" applyBorder="1"/>
    <xf numFmtId="164" fontId="15" fillId="7" borderId="0" xfId="0" applyNumberFormat="1" applyFont="1" applyFill="1" applyBorder="1"/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11" borderId="1" xfId="0" applyFont="1" applyFill="1" applyBorder="1" applyAlignment="1">
      <alignment horizontal="center"/>
    </xf>
    <xf numFmtId="0" fontId="0" fillId="11" borderId="1" xfId="0" applyFont="1" applyFill="1" applyBorder="1"/>
    <xf numFmtId="164" fontId="0" fillId="12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164" fontId="20" fillId="11" borderId="1" xfId="0" applyNumberFormat="1" applyFont="1" applyFill="1" applyBorder="1"/>
    <xf numFmtId="2" fontId="0" fillId="11" borderId="1" xfId="0" applyNumberFormat="1" applyFill="1" applyBorder="1"/>
    <xf numFmtId="2" fontId="0" fillId="12" borderId="1" xfId="0" applyNumberFormat="1" applyFill="1" applyBorder="1"/>
    <xf numFmtId="0" fontId="23" fillId="0" borderId="0" xfId="1" applyFont="1" applyAlignment="1">
      <alignment horizontal="center"/>
    </xf>
    <xf numFmtId="0" fontId="20" fillId="0" borderId="0" xfId="1" applyFont="1" applyAlignment="1">
      <alignment horizontal="center"/>
    </xf>
    <xf numFmtId="0" fontId="24" fillId="3" borderId="1" xfId="1" applyFont="1" applyFill="1" applyBorder="1" applyAlignment="1">
      <alignment horizontal="center" vertical="top" wrapText="1"/>
    </xf>
    <xf numFmtId="0" fontId="0" fillId="9" borderId="0" xfId="0" applyFont="1" applyFill="1" applyBorder="1"/>
    <xf numFmtId="2" fontId="20" fillId="0" borderId="11" xfId="0" applyNumberFormat="1" applyFont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15" fillId="0" borderId="4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15" fillId="0" borderId="1" xfId="0" applyFont="1" applyBorder="1" applyAlignment="1">
      <alignment vertical="top" wrapText="1"/>
    </xf>
    <xf numFmtId="0" fontId="15" fillId="5" borderId="1" xfId="0" applyFont="1" applyFill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0" fillId="9" borderId="0" xfId="0" applyFill="1" applyBorder="1"/>
    <xf numFmtId="0" fontId="0" fillId="4" borderId="1" xfId="0" applyFont="1" applyFill="1" applyBorder="1"/>
    <xf numFmtId="0" fontId="0" fillId="15" borderId="1" xfId="0" applyFont="1" applyFill="1" applyBorder="1"/>
    <xf numFmtId="0" fontId="0" fillId="9" borderId="0" xfId="0" applyFill="1"/>
    <xf numFmtId="0" fontId="0" fillId="5" borderId="0" xfId="0" applyFill="1" applyBorder="1" applyAlignment="1">
      <alignment horizontal="center"/>
    </xf>
    <xf numFmtId="165" fontId="0" fillId="0" borderId="0" xfId="0" applyNumberFormat="1" applyFill="1" applyBorder="1"/>
    <xf numFmtId="165" fontId="0" fillId="0" borderId="0" xfId="0" applyNumberFormat="1" applyBorder="1"/>
    <xf numFmtId="2" fontId="0" fillId="0" borderId="0" xfId="0" applyNumberFormat="1" applyBorder="1"/>
    <xf numFmtId="0" fontId="0" fillId="3" borderId="1" xfId="0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10" borderId="1" xfId="0" applyFill="1" applyBorder="1"/>
    <xf numFmtId="0" fontId="0" fillId="17" borderId="1" xfId="0" applyFill="1" applyBorder="1"/>
    <xf numFmtId="0" fontId="0" fillId="2" borderId="13" xfId="0" applyFill="1" applyBorder="1"/>
    <xf numFmtId="0" fontId="0" fillId="18" borderId="0" xfId="0" applyFill="1" applyBorder="1"/>
    <xf numFmtId="2" fontId="0" fillId="18" borderId="0" xfId="0" applyNumberFormat="1" applyFill="1" applyBorder="1"/>
    <xf numFmtId="2" fontId="0" fillId="10" borderId="1" xfId="0" applyNumberFormat="1" applyFill="1" applyBorder="1"/>
    <xf numFmtId="2" fontId="0" fillId="17" borderId="1" xfId="0" applyNumberFormat="1" applyFill="1" applyBorder="1"/>
    <xf numFmtId="2" fontId="0" fillId="17" borderId="0" xfId="0" applyNumberFormat="1" applyFill="1"/>
    <xf numFmtId="0" fontId="0" fillId="10" borderId="13" xfId="0" applyFill="1" applyBorder="1"/>
    <xf numFmtId="2" fontId="0" fillId="10" borderId="13" xfId="0" applyNumberFormat="1" applyFill="1" applyBorder="1"/>
    <xf numFmtId="0" fontId="0" fillId="17" borderId="5" xfId="0" applyFill="1" applyBorder="1"/>
    <xf numFmtId="2" fontId="0" fillId="17" borderId="5" xfId="0" applyNumberFormat="1" applyFill="1" applyBorder="1"/>
    <xf numFmtId="165" fontId="0" fillId="0" borderId="0" xfId="0" applyNumberFormat="1"/>
    <xf numFmtId="165" fontId="0" fillId="10" borderId="1" xfId="0" applyNumberFormat="1" applyFill="1" applyBorder="1"/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/>
    <xf numFmtId="0" fontId="0" fillId="19" borderId="1" xfId="0" applyFill="1" applyBorder="1" applyAlignment="1">
      <alignment horizontal="center"/>
    </xf>
    <xf numFmtId="0" fontId="0" fillId="19" borderId="1" xfId="0" applyFill="1" applyBorder="1"/>
    <xf numFmtId="165" fontId="0" fillId="19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0" fontId="0" fillId="0" borderId="4" xfId="0" applyFill="1" applyBorder="1"/>
    <xf numFmtId="0" fontId="0" fillId="14" borderId="1" xfId="0" applyFill="1" applyBorder="1" applyAlignment="1">
      <alignment horizontal="center"/>
    </xf>
    <xf numFmtId="0" fontId="0" fillId="14" borderId="1" xfId="0" applyFill="1" applyBorder="1"/>
    <xf numFmtId="165" fontId="0" fillId="14" borderId="1" xfId="0" applyNumberFormat="1" applyFill="1" applyBorder="1"/>
    <xf numFmtId="2" fontId="0" fillId="2" borderId="1" xfId="0" applyNumberFormat="1" applyFill="1" applyBorder="1"/>
    <xf numFmtId="164" fontId="0" fillId="2" borderId="1" xfId="0" applyNumberFormat="1" applyFill="1" applyBorder="1"/>
    <xf numFmtId="164" fontId="0" fillId="10" borderId="1" xfId="0" applyNumberFormat="1" applyFill="1" applyBorder="1"/>
    <xf numFmtId="2" fontId="0" fillId="19" borderId="1" xfId="0" applyNumberFormat="1" applyFill="1" applyBorder="1"/>
    <xf numFmtId="164" fontId="0" fillId="19" borderId="1" xfId="0" applyNumberFormat="1" applyFill="1" applyBorder="1"/>
    <xf numFmtId="2" fontId="0" fillId="3" borderId="1" xfId="0" applyNumberFormat="1" applyFill="1" applyBorder="1"/>
    <xf numFmtId="164" fontId="0" fillId="3" borderId="1" xfId="0" applyNumberFormat="1" applyFill="1" applyBorder="1"/>
    <xf numFmtId="2" fontId="0" fillId="14" borderId="1" xfId="0" applyNumberFormat="1" applyFill="1" applyBorder="1"/>
    <xf numFmtId="164" fontId="0" fillId="14" borderId="1" xfId="0" applyNumberFormat="1" applyFill="1" applyBorder="1"/>
    <xf numFmtId="0" fontId="0" fillId="0" borderId="5" xfId="0" applyFill="1" applyBorder="1"/>
    <xf numFmtId="2" fontId="0" fillId="0" borderId="5" xfId="0" applyNumberFormat="1" applyFill="1" applyBorder="1"/>
    <xf numFmtId="2" fontId="0" fillId="0" borderId="0" xfId="0" applyNumberFormat="1" applyFill="1" applyBorder="1"/>
    <xf numFmtId="164" fontId="0" fillId="9" borderId="0" xfId="0" applyNumberFormat="1" applyFont="1" applyFill="1" applyBorder="1"/>
    <xf numFmtId="0" fontId="20" fillId="9" borderId="0" xfId="0" applyFont="1" applyFill="1" applyBorder="1" applyAlignment="1">
      <alignment horizontal="center"/>
    </xf>
    <xf numFmtId="0" fontId="14" fillId="9" borderId="0" xfId="0" applyFont="1" applyFill="1" applyBorder="1" applyAlignment="1">
      <alignment horizontal="center"/>
    </xf>
    <xf numFmtId="0" fontId="21" fillId="9" borderId="0" xfId="0" applyFont="1" applyFill="1" applyBorder="1"/>
    <xf numFmtId="164" fontId="20" fillId="9" borderId="0" xfId="0" applyNumberFormat="1" applyFont="1" applyFill="1" applyBorder="1"/>
    <xf numFmtId="164" fontId="0" fillId="9" borderId="0" xfId="0" applyNumberFormat="1" applyFill="1" applyBorder="1"/>
    <xf numFmtId="164" fontId="20" fillId="4" borderId="1" xfId="0" applyNumberFormat="1" applyFont="1" applyFill="1" applyBorder="1"/>
    <xf numFmtId="0" fontId="0" fillId="3" borderId="1" xfId="0" applyFont="1" applyFill="1" applyBorder="1"/>
    <xf numFmtId="164" fontId="20" fillId="3" borderId="1" xfId="0" applyNumberFormat="1" applyFont="1" applyFill="1" applyBorder="1"/>
    <xf numFmtId="0" fontId="0" fillId="3" borderId="5" xfId="0" applyFont="1" applyFill="1" applyBorder="1"/>
    <xf numFmtId="0" fontId="0" fillId="16" borderId="1" xfId="0" applyFont="1" applyFill="1" applyBorder="1"/>
    <xf numFmtId="164" fontId="20" fillId="16" borderId="1" xfId="0" applyNumberFormat="1" applyFont="1" applyFill="1" applyBorder="1"/>
    <xf numFmtId="0" fontId="0" fillId="16" borderId="1" xfId="0" applyFill="1" applyBorder="1"/>
    <xf numFmtId="164" fontId="20" fillId="15" borderId="1" xfId="0" applyNumberFormat="1" applyFont="1" applyFill="1" applyBorder="1"/>
    <xf numFmtId="0" fontId="0" fillId="15" borderId="1" xfId="0" applyFill="1" applyBorder="1"/>
    <xf numFmtId="0" fontId="7" fillId="9" borderId="14" xfId="13" applyFont="1" applyFill="1" applyBorder="1" applyAlignment="1"/>
    <xf numFmtId="0" fontId="0" fillId="9" borderId="16" xfId="0" applyFill="1" applyBorder="1"/>
    <xf numFmtId="0" fontId="0" fillId="0" borderId="0" xfId="0" applyNumberFormat="1" applyFont="1"/>
    <xf numFmtId="0" fontId="20" fillId="0" borderId="11" xfId="0" applyNumberFormat="1" applyFont="1" applyBorder="1" applyAlignment="1">
      <alignment horizontal="center"/>
    </xf>
    <xf numFmtId="0" fontId="0" fillId="0" borderId="0" xfId="0" applyAlignment="1"/>
    <xf numFmtId="0" fontId="9" fillId="3" borderId="1" xfId="13" applyFont="1" applyFill="1" applyBorder="1" applyAlignment="1">
      <alignment horizontal="center" wrapText="1"/>
    </xf>
    <xf numFmtId="14" fontId="7" fillId="3" borderId="1" xfId="13" applyNumberFormat="1" applyFont="1" applyFill="1" applyBorder="1" applyAlignment="1">
      <alignment horizontal="center" wrapText="1"/>
    </xf>
    <xf numFmtId="0" fontId="7" fillId="3" borderId="1" xfId="13" applyFont="1" applyFill="1" applyBorder="1" applyAlignment="1">
      <alignment horizontal="center" wrapText="1"/>
    </xf>
    <xf numFmtId="0" fontId="10" fillId="3" borderId="1" xfId="13" applyFont="1" applyFill="1" applyBorder="1" applyAlignment="1">
      <alignment horizontal="center" wrapText="1"/>
    </xf>
    <xf numFmtId="0" fontId="0" fillId="9" borderId="0" xfId="0" applyFill="1" applyBorder="1" applyAlignment="1">
      <alignment wrapText="1"/>
    </xf>
    <xf numFmtId="0" fontId="11" fillId="0" borderId="0" xfId="5" applyFont="1" applyFill="1" applyBorder="1" applyAlignment="1">
      <alignment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1" fontId="0" fillId="9" borderId="1" xfId="1" applyNumberFormat="1" applyFont="1" applyFill="1" applyBorder="1" applyAlignment="1">
      <alignment horizontal="center"/>
    </xf>
    <xf numFmtId="0" fontId="29" fillId="9" borderId="1" xfId="0" applyFont="1" applyFill="1" applyBorder="1" applyAlignment="1">
      <alignment horizontal="center" wrapText="1"/>
    </xf>
    <xf numFmtId="1" fontId="0" fillId="9" borderId="0" xfId="1" applyNumberFormat="1" applyFont="1" applyFill="1" applyBorder="1" applyAlignment="1">
      <alignment horizontal="center"/>
    </xf>
    <xf numFmtId="0" fontId="28" fillId="9" borderId="1" xfId="0" applyFont="1" applyFill="1" applyBorder="1" applyAlignment="1">
      <alignment horizontal="center" wrapText="1"/>
    </xf>
    <xf numFmtId="0" fontId="0" fillId="9" borderId="1" xfId="0" applyFont="1" applyFill="1" applyBorder="1" applyAlignment="1">
      <alignment horizontal="center"/>
    </xf>
    <xf numFmtId="0" fontId="0" fillId="9" borderId="1" xfId="1" applyFont="1" applyFill="1" applyBorder="1" applyAlignment="1">
      <alignment horizontal="center"/>
    </xf>
    <xf numFmtId="0" fontId="24" fillId="3" borderId="13" xfId="1" applyFont="1" applyFill="1" applyBorder="1" applyAlignment="1">
      <alignment horizontal="center" vertical="top" wrapText="1"/>
    </xf>
    <xf numFmtId="0" fontId="20" fillId="3" borderId="13" xfId="1" applyFont="1" applyFill="1" applyBorder="1" applyAlignment="1">
      <alignment horizontal="center" vertical="top" wrapText="1"/>
    </xf>
    <xf numFmtId="1" fontId="24" fillId="3" borderId="13" xfId="1" applyNumberFormat="1" applyFont="1" applyFill="1" applyBorder="1" applyAlignment="1">
      <alignment horizontal="center" vertical="top" wrapText="1"/>
    </xf>
    <xf numFmtId="0" fontId="25" fillId="3" borderId="13" xfId="1" applyFont="1" applyFill="1" applyBorder="1" applyAlignment="1">
      <alignment horizontal="center" vertical="top" wrapText="1"/>
    </xf>
    <xf numFmtId="0" fontId="24" fillId="3" borderId="14" xfId="1" applyFont="1" applyFill="1" applyBorder="1" applyAlignment="1">
      <alignment horizontal="center" vertical="top" wrapText="1"/>
    </xf>
    <xf numFmtId="0" fontId="0" fillId="10" borderId="10" xfId="0" applyFont="1" applyFill="1" applyBorder="1"/>
    <xf numFmtId="1" fontId="26" fillId="9" borderId="1" xfId="1" applyNumberFormat="1" applyFont="1" applyFill="1" applyBorder="1" applyAlignment="1">
      <alignment horizontal="center"/>
    </xf>
    <xf numFmtId="0" fontId="26" fillId="9" borderId="1" xfId="1" applyNumberFormat="1" applyFont="1" applyFill="1" applyBorder="1" applyAlignment="1">
      <alignment horizontal="center"/>
    </xf>
    <xf numFmtId="2" fontId="0" fillId="9" borderId="1" xfId="0" applyNumberFormat="1" applyFont="1" applyFill="1" applyBorder="1"/>
    <xf numFmtId="2" fontId="0" fillId="9" borderId="1" xfId="1" applyNumberFormat="1" applyFont="1" applyFill="1" applyBorder="1" applyAlignment="1">
      <alignment horizontal="center"/>
    </xf>
    <xf numFmtId="0" fontId="3" fillId="9" borderId="1" xfId="13" applyFill="1" applyBorder="1" applyAlignment="1">
      <alignment horizontal="center"/>
    </xf>
    <xf numFmtId="0" fontId="3" fillId="9" borderId="1" xfId="13" applyFont="1" applyFill="1" applyBorder="1" applyAlignment="1">
      <alignment horizontal="center"/>
    </xf>
    <xf numFmtId="0" fontId="6" fillId="9" borderId="1" xfId="13" applyFont="1" applyFill="1" applyBorder="1" applyAlignment="1">
      <alignment horizontal="center"/>
    </xf>
    <xf numFmtId="2" fontId="3" fillId="9" borderId="1" xfId="13" applyNumberFormat="1" applyFill="1" applyBorder="1" applyAlignment="1">
      <alignment horizontal="center"/>
    </xf>
    <xf numFmtId="1" fontId="3" fillId="9" borderId="1" xfId="13" applyNumberFormat="1" applyFill="1" applyBorder="1" applyAlignment="1">
      <alignment horizontal="center"/>
    </xf>
    <xf numFmtId="0" fontId="23" fillId="9" borderId="1" xfId="0" applyFont="1" applyFill="1" applyBorder="1" applyAlignment="1">
      <alignment horizontal="center"/>
    </xf>
    <xf numFmtId="2" fontId="0" fillId="9" borderId="1" xfId="0" applyNumberFormat="1" applyFont="1" applyFill="1" applyBorder="1" applyAlignment="1">
      <alignment horizontal="center"/>
    </xf>
    <xf numFmtId="2" fontId="3" fillId="11" borderId="1" xfId="13" applyNumberFormat="1" applyFill="1" applyBorder="1" applyAlignment="1">
      <alignment horizontal="center"/>
    </xf>
    <xf numFmtId="0" fontId="26" fillId="9" borderId="1" xfId="1" applyFont="1" applyFill="1" applyBorder="1" applyAlignment="1">
      <alignment horizontal="center"/>
    </xf>
    <xf numFmtId="0" fontId="0" fillId="9" borderId="9" xfId="0" applyFill="1" applyBorder="1"/>
    <xf numFmtId="49" fontId="0" fillId="0" borderId="0" xfId="0" applyNumberFormat="1"/>
    <xf numFmtId="1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9" borderId="4" xfId="0" applyNumberFormat="1" applyFont="1" applyFill="1" applyBorder="1" applyAlignment="1">
      <alignment horizontal="center"/>
    </xf>
    <xf numFmtId="1" fontId="0" fillId="9" borderId="1" xfId="0" applyNumberFormat="1" applyFont="1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24" fillId="0" borderId="11" xfId="0" applyFont="1" applyBorder="1" applyAlignment="1">
      <alignment horizontal="center"/>
    </xf>
    <xf numFmtId="2" fontId="0" fillId="9" borderId="0" xfId="0" applyNumberFormat="1" applyFont="1" applyFill="1" applyBorder="1" applyAlignment="1">
      <alignment horizontal="center"/>
    </xf>
    <xf numFmtId="0" fontId="29" fillId="9" borderId="1" xfId="0" applyFont="1" applyFill="1" applyBorder="1" applyAlignment="1">
      <alignment horizontal="center" vertical="center" wrapText="1"/>
    </xf>
    <xf numFmtId="0" fontId="28" fillId="9" borderId="1" xfId="0" applyFont="1" applyFill="1" applyBorder="1" applyAlignment="1">
      <alignment horizontal="center" vertical="center" wrapText="1"/>
    </xf>
    <xf numFmtId="1" fontId="0" fillId="9" borderId="1" xfId="1" applyNumberFormat="1" applyFont="1" applyFill="1" applyBorder="1" applyAlignment="1">
      <alignment horizontal="center" vertical="center" wrapText="1"/>
    </xf>
    <xf numFmtId="0" fontId="26" fillId="9" borderId="1" xfId="1" applyFont="1" applyFill="1" applyBorder="1" applyAlignment="1">
      <alignment horizontal="center" vertical="center" wrapText="1"/>
    </xf>
    <xf numFmtId="0" fontId="26" fillId="9" borderId="30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22" borderId="19" xfId="0" applyFill="1" applyBorder="1" applyAlignment="1">
      <alignment horizontal="center" vertical="center" wrapText="1"/>
    </xf>
    <xf numFmtId="0" fontId="24" fillId="3" borderId="20" xfId="1" applyFont="1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/>
    </xf>
    <xf numFmtId="0" fontId="30" fillId="0" borderId="0" xfId="5" applyFont="1" applyFill="1" applyBorder="1" applyAlignment="1">
      <alignment wrapText="1"/>
    </xf>
    <xf numFmtId="0" fontId="30" fillId="9" borderId="0" xfId="5" applyFont="1" applyFill="1" applyBorder="1" applyAlignment="1">
      <alignment wrapText="1"/>
    </xf>
    <xf numFmtId="1" fontId="24" fillId="3" borderId="15" xfId="1" applyNumberFormat="1" applyFont="1" applyFill="1" applyBorder="1" applyAlignment="1">
      <alignment horizontal="center" vertical="top" wrapText="1"/>
    </xf>
    <xf numFmtId="0" fontId="20" fillId="3" borderId="33" xfId="1" applyNumberFormat="1" applyFont="1" applyFill="1" applyBorder="1" applyAlignment="1">
      <alignment horizontal="center"/>
    </xf>
    <xf numFmtId="0" fontId="20" fillId="3" borderId="34" xfId="1" applyFont="1" applyFill="1" applyBorder="1" applyAlignment="1">
      <alignment horizontal="center"/>
    </xf>
    <xf numFmtId="0" fontId="20" fillId="3" borderId="35" xfId="1" applyFont="1" applyFill="1" applyBorder="1" applyAlignment="1">
      <alignment horizontal="center"/>
    </xf>
    <xf numFmtId="0" fontId="20" fillId="3" borderId="36" xfId="1" applyFont="1" applyFill="1" applyBorder="1" applyAlignment="1">
      <alignment horizontal="center" vertical="top" wrapText="1"/>
    </xf>
    <xf numFmtId="1" fontId="24" fillId="3" borderId="32" xfId="1" applyNumberFormat="1" applyFont="1" applyFill="1" applyBorder="1" applyAlignment="1">
      <alignment horizontal="center" vertical="top" wrapText="1"/>
    </xf>
    <xf numFmtId="0" fontId="24" fillId="3" borderId="36" xfId="1" applyFont="1" applyFill="1" applyBorder="1" applyAlignment="1">
      <alignment horizontal="center" vertical="top" wrapText="1"/>
    </xf>
    <xf numFmtId="0" fontId="0" fillId="0" borderId="0" xfId="0" applyFont="1" applyFill="1"/>
    <xf numFmtId="0" fontId="0" fillId="0" borderId="0" xfId="5" applyFont="1" applyFill="1" applyBorder="1" applyAlignment="1"/>
    <xf numFmtId="0" fontId="0" fillId="0" borderId="13" xfId="0" applyFont="1" applyBorder="1"/>
    <xf numFmtId="0" fontId="0" fillId="0" borderId="0" xfId="0" applyFont="1" applyBorder="1"/>
    <xf numFmtId="2" fontId="0" fillId="0" borderId="24" xfId="0" applyNumberFormat="1" applyBorder="1"/>
    <xf numFmtId="165" fontId="0" fillId="9" borderId="24" xfId="1" applyNumberFormat="1" applyFont="1" applyFill="1" applyBorder="1" applyAlignment="1">
      <alignment horizontal="center"/>
    </xf>
    <xf numFmtId="166" fontId="0" fillId="0" borderId="25" xfId="0" applyNumberFormat="1" applyBorder="1"/>
    <xf numFmtId="166" fontId="0" fillId="0" borderId="0" xfId="0" applyNumberFormat="1" applyBorder="1"/>
    <xf numFmtId="0" fontId="0" fillId="3" borderId="22" xfId="0" applyFill="1" applyBorder="1"/>
    <xf numFmtId="0" fontId="0" fillId="3" borderId="23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24" fillId="3" borderId="2" xfId="1" applyFont="1" applyFill="1" applyBorder="1" applyAlignment="1">
      <alignment horizontal="center" vertical="top" wrapText="1"/>
    </xf>
    <xf numFmtId="0" fontId="22" fillId="0" borderId="0" xfId="5" applyFont="1" applyFill="1" applyBorder="1" applyAlignment="1">
      <alignment horizontal="center"/>
    </xf>
    <xf numFmtId="0" fontId="0" fillId="0" borderId="0" xfId="0" applyFill="1" applyAlignment="1"/>
    <xf numFmtId="0" fontId="0" fillId="0" borderId="0" xfId="5" applyFont="1" applyFill="1" applyBorder="1" applyAlignment="1">
      <alignment horizontal="center"/>
    </xf>
    <xf numFmtId="0" fontId="0" fillId="3" borderId="0" xfId="0" applyFill="1"/>
    <xf numFmtId="1" fontId="0" fillId="0" borderId="24" xfId="0" applyNumberFormat="1" applyBorder="1"/>
    <xf numFmtId="2" fontId="0" fillId="0" borderId="0" xfId="0" applyNumberFormat="1" applyBorder="1" applyAlignment="1">
      <alignment horizontal="center"/>
    </xf>
    <xf numFmtId="166" fontId="0" fillId="0" borderId="25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166" fontId="0" fillId="0" borderId="38" xfId="0" applyNumberFormat="1" applyBorder="1" applyAlignment="1">
      <alignment horizontal="center"/>
    </xf>
    <xf numFmtId="166" fontId="0" fillId="0" borderId="39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166" fontId="0" fillId="0" borderId="28" xfId="0" applyNumberFormat="1" applyBorder="1" applyAlignment="1">
      <alignment horizontal="center"/>
    </xf>
    <xf numFmtId="1" fontId="0" fillId="0" borderId="26" xfId="0" applyNumberFormat="1" applyBorder="1" applyAlignment="1">
      <alignment horizontal="center"/>
    </xf>
    <xf numFmtId="0" fontId="24" fillId="3" borderId="15" xfId="1" applyNumberFormat="1" applyFont="1" applyFill="1" applyBorder="1" applyAlignment="1">
      <alignment horizontal="center" vertical="top" wrapText="1"/>
    </xf>
    <xf numFmtId="0" fontId="29" fillId="10" borderId="1" xfId="0" applyFont="1" applyFill="1" applyBorder="1" applyAlignment="1">
      <alignment horizontal="center" wrapText="1"/>
    </xf>
    <xf numFmtId="49" fontId="3" fillId="9" borderId="1" xfId="13" applyNumberFormat="1" applyFont="1" applyFill="1" applyBorder="1" applyAlignment="1">
      <alignment horizontal="center"/>
    </xf>
    <xf numFmtId="0" fontId="34" fillId="9" borderId="1" xfId="13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28" fillId="10" borderId="1" xfId="0" applyFont="1" applyFill="1" applyBorder="1" applyAlignment="1">
      <alignment horizontal="center" wrapText="1"/>
    </xf>
    <xf numFmtId="0" fontId="2" fillId="9" borderId="1" xfId="13" applyFont="1" applyFill="1" applyBorder="1" applyAlignment="1">
      <alignment horizontal="center"/>
    </xf>
    <xf numFmtId="1" fontId="6" fillId="9" borderId="1" xfId="13" applyNumberFormat="1" applyFont="1" applyFill="1" applyBorder="1" applyAlignment="1">
      <alignment horizontal="center" vertical="center"/>
    </xf>
    <xf numFmtId="1" fontId="3" fillId="9" borderId="1" xfId="1" applyNumberFormat="1" applyFill="1" applyBorder="1" applyAlignment="1">
      <alignment horizontal="center"/>
    </xf>
    <xf numFmtId="0" fontId="30" fillId="0" borderId="0" xfId="5" applyFont="1" applyFill="1" applyBorder="1" applyAlignment="1">
      <alignment horizontal="center" wrapText="1"/>
    </xf>
    <xf numFmtId="0" fontId="12" fillId="4" borderId="0" xfId="5" applyFont="1" applyFill="1" applyBorder="1" applyAlignment="1">
      <alignment horizontal="center"/>
    </xf>
    <xf numFmtId="0" fontId="3" fillId="5" borderId="0" xfId="5" applyFill="1" applyBorder="1" applyAlignment="1">
      <alignment horizontal="center"/>
    </xf>
    <xf numFmtId="0" fontId="3" fillId="9" borderId="0" xfId="13" applyFill="1" applyBorder="1" applyAlignment="1">
      <alignment horizontal="center"/>
    </xf>
    <xf numFmtId="1" fontId="3" fillId="0" borderId="1" xfId="13" applyNumberFormat="1" applyBorder="1" applyAlignment="1">
      <alignment horizontal="center"/>
    </xf>
    <xf numFmtId="0" fontId="28" fillId="26" borderId="2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3" borderId="0" xfId="0" applyFill="1" applyBorder="1"/>
    <xf numFmtId="0" fontId="0" fillId="22" borderId="0" xfId="0" applyFill="1"/>
    <xf numFmtId="0" fontId="0" fillId="0" borderId="0" xfId="0" applyFill="1" applyBorder="1" applyAlignment="1">
      <alignment horizontal="center"/>
    </xf>
    <xf numFmtId="0" fontId="0" fillId="11" borderId="35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0" fontId="35" fillId="0" borderId="0" xfId="0" applyFont="1"/>
    <xf numFmtId="164" fontId="0" fillId="11" borderId="45" xfId="0" applyNumberFormat="1" applyFill="1" applyBorder="1" applyAlignment="1">
      <alignment horizontal="center"/>
    </xf>
    <xf numFmtId="164" fontId="0" fillId="11" borderId="44" xfId="0" applyNumberFormat="1" applyFill="1" applyBorder="1" applyAlignment="1">
      <alignment horizontal="center"/>
    </xf>
    <xf numFmtId="0" fontId="0" fillId="7" borderId="42" xfId="0" applyFill="1" applyBorder="1" applyAlignment="1">
      <alignment horizontal="center" vertical="center" wrapText="1"/>
    </xf>
    <xf numFmtId="0" fontId="0" fillId="11" borderId="46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10" xfId="0" applyFill="1" applyBorder="1"/>
    <xf numFmtId="0" fontId="0" fillId="0" borderId="6" xfId="0" applyFill="1" applyBorder="1" applyAlignment="1">
      <alignment horizontal="center"/>
    </xf>
    <xf numFmtId="0" fontId="0" fillId="0" borderId="7" xfId="0" applyBorder="1"/>
    <xf numFmtId="1" fontId="0" fillId="0" borderId="0" xfId="0" applyNumberFormat="1" applyBorder="1"/>
    <xf numFmtId="164" fontId="0" fillId="0" borderId="25" xfId="0" applyNumberFormat="1" applyBorder="1"/>
    <xf numFmtId="1" fontId="0" fillId="22" borderId="19" xfId="1" applyNumberFormat="1" applyFont="1" applyFill="1" applyBorder="1" applyAlignment="1">
      <alignment horizontal="center"/>
    </xf>
    <xf numFmtId="0" fontId="28" fillId="26" borderId="19" xfId="0" applyFont="1" applyFill="1" applyBorder="1" applyAlignment="1">
      <alignment horizontal="center" vertical="center" wrapText="1"/>
    </xf>
    <xf numFmtId="0" fontId="28" fillId="26" borderId="29" xfId="0" applyFont="1" applyFill="1" applyBorder="1" applyAlignment="1">
      <alignment horizontal="center" vertical="center" wrapText="1"/>
    </xf>
    <xf numFmtId="1" fontId="0" fillId="25" borderId="22" xfId="1" applyNumberFormat="1" applyFont="1" applyFill="1" applyBorder="1" applyAlignment="1">
      <alignment horizontal="center"/>
    </xf>
    <xf numFmtId="1" fontId="0" fillId="24" borderId="22" xfId="1" applyNumberFormat="1" applyFont="1" applyFill="1" applyBorder="1" applyAlignment="1">
      <alignment horizontal="center"/>
    </xf>
    <xf numFmtId="1" fontId="0" fillId="14" borderId="22" xfId="1" applyNumberFormat="1" applyFont="1" applyFill="1" applyBorder="1" applyAlignment="1">
      <alignment horizontal="center"/>
    </xf>
    <xf numFmtId="1" fontId="0" fillId="3" borderId="22" xfId="1" applyNumberFormat="1" applyFont="1" applyFill="1" applyBorder="1" applyAlignment="1">
      <alignment horizontal="center"/>
    </xf>
    <xf numFmtId="1" fontId="0" fillId="23" borderId="22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24" fillId="3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" fontId="0" fillId="0" borderId="2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66" fontId="0" fillId="0" borderId="25" xfId="0" applyNumberFormat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1" fontId="0" fillId="0" borderId="27" xfId="0" applyNumberFormat="1" applyBorder="1" applyAlignment="1">
      <alignment horizontal="center" vertical="center"/>
    </xf>
    <xf numFmtId="166" fontId="0" fillId="0" borderId="28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6" fillId="9" borderId="13" xfId="1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165" fontId="0" fillId="0" borderId="5" xfId="0" applyNumberFormat="1" applyFill="1" applyBorder="1" applyAlignment="1">
      <alignment horizontal="center" vertical="center" wrapText="1"/>
    </xf>
    <xf numFmtId="2" fontId="0" fillId="0" borderId="5" xfId="0" applyNumberFormat="1" applyFill="1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center" vertical="center" wrapText="1"/>
    </xf>
    <xf numFmtId="0" fontId="0" fillId="0" borderId="4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8" xfId="0" applyBorder="1"/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165" fontId="0" fillId="9" borderId="1" xfId="1" applyNumberFormat="1" applyFont="1" applyFill="1" applyBorder="1" applyAlignment="1">
      <alignment horizontal="center" vertical="center" wrapText="1"/>
    </xf>
    <xf numFmtId="2" fontId="0" fillId="9" borderId="1" xfId="1" applyNumberFormat="1" applyFont="1" applyFill="1" applyBorder="1" applyAlignment="1">
      <alignment horizontal="center" vertical="center" wrapText="1"/>
    </xf>
    <xf numFmtId="164" fontId="0" fillId="9" borderId="1" xfId="1" applyNumberFormat="1" applyFont="1" applyFill="1" applyBorder="1" applyAlignment="1">
      <alignment horizontal="center" vertical="center" wrapText="1"/>
    </xf>
    <xf numFmtId="2" fontId="0" fillId="10" borderId="17" xfId="0" applyNumberFormat="1" applyFill="1" applyBorder="1" applyAlignment="1">
      <alignment horizontal="center"/>
    </xf>
    <xf numFmtId="2" fontId="0" fillId="10" borderId="9" xfId="0" applyNumberFormat="1" applyFont="1" applyFill="1" applyBorder="1" applyAlignment="1">
      <alignment horizontal="center"/>
    </xf>
    <xf numFmtId="1" fontId="0" fillId="6" borderId="19" xfId="1" applyNumberFormat="1" applyFont="1" applyFill="1" applyBorder="1" applyAlignment="1">
      <alignment horizontal="center"/>
    </xf>
    <xf numFmtId="0" fontId="0" fillId="0" borderId="0" xfId="0" applyAlignment="1"/>
    <xf numFmtId="0" fontId="13" fillId="0" borderId="24" xfId="15" applyFont="1" applyFill="1" applyBorder="1" applyAlignment="1"/>
    <xf numFmtId="0" fontId="13" fillId="0" borderId="0" xfId="15" applyFont="1" applyFill="1" applyBorder="1" applyAlignment="1"/>
    <xf numFmtId="0" fontId="13" fillId="22" borderId="0" xfId="15" applyFont="1" applyFill="1" applyBorder="1" applyAlignment="1">
      <alignment wrapText="1"/>
    </xf>
    <xf numFmtId="0" fontId="5" fillId="0" borderId="11" xfId="15" applyFont="1" applyFill="1" applyBorder="1" applyAlignment="1">
      <alignment horizontal="center" wrapText="1"/>
    </xf>
    <xf numFmtId="0" fontId="0" fillId="0" borderId="11" xfId="0" applyBorder="1" applyAlignment="1">
      <alignment wrapText="1"/>
    </xf>
    <xf numFmtId="0" fontId="5" fillId="0" borderId="5" xfId="15" applyFont="1" applyFill="1" applyBorder="1" applyAlignment="1">
      <alignment horizontal="center" wrapText="1"/>
    </xf>
    <xf numFmtId="0" fontId="5" fillId="0" borderId="0" xfId="15" applyFont="1" applyFill="1" applyBorder="1" applyAlignment="1">
      <alignment horizontal="center"/>
    </xf>
    <xf numFmtId="14" fontId="5" fillId="0" borderId="0" xfId="15" applyNumberFormat="1" applyFont="1" applyFill="1" applyBorder="1" applyAlignment="1">
      <alignment horizontal="center"/>
    </xf>
    <xf numFmtId="0" fontId="27" fillId="3" borderId="11" xfId="15" applyFont="1" applyFill="1" applyBorder="1" applyAlignment="1">
      <alignment horizontal="center" vertical="center"/>
    </xf>
    <xf numFmtId="0" fontId="27" fillId="3" borderId="11" xfId="15" applyNumberFormat="1" applyFont="1" applyFill="1" applyBorder="1" applyAlignment="1">
      <alignment horizontal="center" vertical="center"/>
    </xf>
    <xf numFmtId="0" fontId="27" fillId="3" borderId="11" xfId="0" applyNumberFormat="1" applyFont="1" applyFill="1" applyBorder="1" applyAlignment="1">
      <alignment horizontal="center" vertical="center"/>
    </xf>
    <xf numFmtId="14" fontId="27" fillId="3" borderId="11" xfId="15" applyNumberFormat="1" applyFont="1" applyFill="1" applyBorder="1" applyAlignment="1">
      <alignment horizontal="center" vertical="center"/>
    </xf>
    <xf numFmtId="0" fontId="27" fillId="3" borderId="5" xfId="15" applyFont="1" applyFill="1" applyBorder="1" applyAlignment="1">
      <alignment horizontal="center" vertical="center"/>
    </xf>
    <xf numFmtId="14" fontId="0" fillId="0" borderId="0" xfId="0" applyNumberFormat="1"/>
    <xf numFmtId="0" fontId="27" fillId="3" borderId="18" xfId="15" applyFont="1" applyFill="1" applyBorder="1" applyAlignment="1">
      <alignment horizontal="center" vertical="center"/>
    </xf>
    <xf numFmtId="0" fontId="27" fillId="3" borderId="1" xfId="15" applyFont="1" applyFill="1" applyBorder="1" applyAlignment="1">
      <alignment horizontal="center" vertical="center"/>
    </xf>
    <xf numFmtId="0" fontId="27" fillId="3" borderId="1" xfId="15" applyNumberFormat="1" applyFont="1" applyFill="1" applyBorder="1" applyAlignment="1">
      <alignment horizontal="center" vertical="center"/>
    </xf>
    <xf numFmtId="0" fontId="27" fillId="3" borderId="1" xfId="0" applyNumberFormat="1" applyFont="1" applyFill="1" applyBorder="1" applyAlignment="1">
      <alignment horizontal="center" vertical="center"/>
    </xf>
    <xf numFmtId="14" fontId="27" fillId="3" borderId="1" xfId="15" applyNumberFormat="1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5" xfId="0" applyFont="1" applyFill="1" applyBorder="1" applyAlignment="1">
      <alignment horizontal="center" vertical="center"/>
    </xf>
    <xf numFmtId="0" fontId="27" fillId="3" borderId="18" xfId="0" applyFont="1" applyFill="1" applyBorder="1" applyAlignment="1">
      <alignment horizontal="center" vertical="center"/>
    </xf>
    <xf numFmtId="0" fontId="27" fillId="3" borderId="5" xfId="15" applyNumberFormat="1" applyFont="1" applyFill="1" applyBorder="1" applyAlignment="1">
      <alignment horizontal="center" vertical="center"/>
    </xf>
    <xf numFmtId="14" fontId="27" fillId="3" borderId="1" xfId="0" applyNumberFormat="1" applyFont="1" applyFill="1" applyBorder="1" applyAlignment="1">
      <alignment horizontal="center" vertical="center"/>
    </xf>
    <xf numFmtId="0" fontId="28" fillId="26" borderId="32" xfId="0" applyFont="1" applyFill="1" applyBorder="1" applyAlignment="1">
      <alignment horizontal="center" vertical="center" wrapText="1"/>
    </xf>
    <xf numFmtId="0" fontId="32" fillId="26" borderId="22" xfId="0" applyFont="1" applyFill="1" applyBorder="1" applyAlignment="1">
      <alignment horizontal="center" vertical="center"/>
    </xf>
    <xf numFmtId="1" fontId="32" fillId="22" borderId="19" xfId="1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" fontId="32" fillId="9" borderId="47" xfId="1" applyNumberFormat="1" applyFont="1" applyFill="1" applyBorder="1" applyAlignment="1">
      <alignment horizontal="center" vertical="center"/>
    </xf>
    <xf numFmtId="0" fontId="28" fillId="9" borderId="20" xfId="0" applyFont="1" applyFill="1" applyBorder="1" applyAlignment="1">
      <alignment horizontal="center" vertical="center" wrapText="1"/>
    </xf>
    <xf numFmtId="1" fontId="32" fillId="9" borderId="20" xfId="1" applyNumberFormat="1" applyFont="1" applyFill="1" applyBorder="1" applyAlignment="1">
      <alignment horizontal="center" vertical="center"/>
    </xf>
    <xf numFmtId="1" fontId="28" fillId="15" borderId="20" xfId="0" applyNumberFormat="1" applyFont="1" applyFill="1" applyBorder="1" applyAlignment="1">
      <alignment horizontal="center" vertical="center" wrapText="1"/>
    </xf>
    <xf numFmtId="1" fontId="32" fillId="15" borderId="20" xfId="1" applyNumberFormat="1" applyFont="1" applyFill="1" applyBorder="1" applyAlignment="1">
      <alignment horizontal="center" vertical="center"/>
    </xf>
    <xf numFmtId="0" fontId="28" fillId="15" borderId="20" xfId="0" applyFont="1" applyFill="1" applyBorder="1" applyAlignment="1">
      <alignment horizontal="center" vertical="center" wrapText="1"/>
    </xf>
    <xf numFmtId="1" fontId="32" fillId="15" borderId="42" xfId="0" applyNumberFormat="1" applyFont="1" applyFill="1" applyBorder="1" applyAlignment="1">
      <alignment horizontal="center" vertical="center"/>
    </xf>
    <xf numFmtId="0" fontId="28" fillId="21" borderId="20" xfId="0" applyFont="1" applyFill="1" applyBorder="1" applyAlignment="1">
      <alignment horizontal="center" vertical="center" wrapText="1"/>
    </xf>
    <xf numFmtId="1" fontId="32" fillId="21" borderId="20" xfId="1" applyNumberFormat="1" applyFont="1" applyFill="1" applyBorder="1" applyAlignment="1">
      <alignment horizontal="center" vertical="center"/>
    </xf>
    <xf numFmtId="1" fontId="32" fillId="21" borderId="21" xfId="1" applyNumberFormat="1" applyFont="1" applyFill="1" applyBorder="1" applyAlignment="1">
      <alignment horizontal="center" vertical="center"/>
    </xf>
    <xf numFmtId="0" fontId="28" fillId="6" borderId="20" xfId="0" applyFont="1" applyFill="1" applyBorder="1" applyAlignment="1">
      <alignment horizontal="center" vertical="center" wrapText="1"/>
    </xf>
    <xf numFmtId="1" fontId="32" fillId="6" borderId="20" xfId="1" applyNumberFormat="1" applyFont="1" applyFill="1" applyBorder="1" applyAlignment="1">
      <alignment horizontal="center" vertical="center"/>
    </xf>
    <xf numFmtId="2" fontId="32" fillId="6" borderId="20" xfId="1" applyNumberFormat="1" applyFont="1" applyFill="1" applyBorder="1" applyAlignment="1">
      <alignment horizontal="center" vertical="center"/>
    </xf>
    <xf numFmtId="2" fontId="32" fillId="6" borderId="21" xfId="1" applyNumberFormat="1" applyFont="1" applyFill="1" applyBorder="1" applyAlignment="1">
      <alignment horizontal="center" vertical="center"/>
    </xf>
    <xf numFmtId="0" fontId="28" fillId="26" borderId="20" xfId="0" applyFont="1" applyFill="1" applyBorder="1" applyAlignment="1">
      <alignment horizontal="center" vertical="center" wrapText="1"/>
    </xf>
    <xf numFmtId="0" fontId="32" fillId="26" borderId="20" xfId="0" applyFont="1" applyFill="1" applyBorder="1" applyAlignment="1">
      <alignment horizontal="center" vertical="center"/>
    </xf>
    <xf numFmtId="1" fontId="32" fillId="26" borderId="20" xfId="0" applyNumberFormat="1" applyFont="1" applyFill="1" applyBorder="1" applyAlignment="1">
      <alignment horizontal="center" vertical="center"/>
    </xf>
    <xf numFmtId="1" fontId="32" fillId="26" borderId="20" xfId="1" applyNumberFormat="1" applyFont="1" applyFill="1" applyBorder="1" applyAlignment="1">
      <alignment horizontal="center" vertical="center"/>
    </xf>
    <xf numFmtId="1" fontId="32" fillId="26" borderId="21" xfId="1" applyNumberFormat="1" applyFont="1" applyFill="1" applyBorder="1" applyAlignment="1">
      <alignment horizontal="center" vertical="center"/>
    </xf>
    <xf numFmtId="0" fontId="28" fillId="9" borderId="47" xfId="0" applyFont="1" applyFill="1" applyBorder="1" applyAlignment="1">
      <alignment horizontal="center" vertical="center" wrapText="1"/>
    </xf>
    <xf numFmtId="1" fontId="28" fillId="9" borderId="20" xfId="0" applyNumberFormat="1" applyFont="1" applyFill="1" applyBorder="1" applyAlignment="1">
      <alignment horizontal="center" vertical="center" wrapText="1"/>
    </xf>
    <xf numFmtId="1" fontId="32" fillId="0" borderId="12" xfId="0" applyNumberFormat="1" applyFont="1" applyBorder="1" applyAlignment="1">
      <alignment horizontal="center" vertical="center"/>
    </xf>
    <xf numFmtId="1" fontId="32" fillId="9" borderId="20" xfId="13" applyNumberFormat="1" applyFont="1" applyFill="1" applyBorder="1" applyAlignment="1">
      <alignment horizontal="center" vertical="center"/>
    </xf>
    <xf numFmtId="0" fontId="32" fillId="9" borderId="20" xfId="13" applyFont="1" applyFill="1" applyBorder="1" applyAlignment="1">
      <alignment horizontal="center" vertical="center"/>
    </xf>
    <xf numFmtId="165" fontId="28" fillId="9" borderId="21" xfId="0" applyNumberFormat="1" applyFont="1" applyFill="1" applyBorder="1" applyAlignment="1">
      <alignment horizontal="center" vertical="center" wrapText="1"/>
    </xf>
    <xf numFmtId="0" fontId="32" fillId="9" borderId="0" xfId="0" applyFont="1" applyFill="1" applyBorder="1" applyAlignment="1">
      <alignment horizontal="center" vertical="center"/>
    </xf>
    <xf numFmtId="1" fontId="32" fillId="9" borderId="4" xfId="1" applyNumberFormat="1" applyFont="1" applyFill="1" applyBorder="1" applyAlignment="1">
      <alignment horizontal="center" vertical="center"/>
    </xf>
    <xf numFmtId="1" fontId="32" fillId="9" borderId="1" xfId="1" applyNumberFormat="1" applyFont="1" applyFill="1" applyBorder="1" applyAlignment="1">
      <alignment horizontal="center" vertical="center"/>
    </xf>
    <xf numFmtId="0" fontId="28" fillId="9" borderId="11" xfId="0" applyFont="1" applyFill="1" applyBorder="1" applyAlignment="1">
      <alignment horizontal="center" vertical="center" wrapText="1"/>
    </xf>
    <xf numFmtId="1" fontId="32" fillId="15" borderId="1" xfId="1" applyNumberFormat="1" applyFont="1" applyFill="1" applyBorder="1" applyAlignment="1">
      <alignment horizontal="center" vertical="center"/>
    </xf>
    <xf numFmtId="0" fontId="28" fillId="15" borderId="1" xfId="0" applyFont="1" applyFill="1" applyBorder="1" applyAlignment="1">
      <alignment horizontal="center" vertical="center" wrapText="1"/>
    </xf>
    <xf numFmtId="0" fontId="28" fillId="21" borderId="1" xfId="0" applyFont="1" applyFill="1" applyBorder="1" applyAlignment="1">
      <alignment horizontal="center" vertical="center" wrapText="1"/>
    </xf>
    <xf numFmtId="1" fontId="32" fillId="21" borderId="1" xfId="1" applyNumberFormat="1" applyFont="1" applyFill="1" applyBorder="1" applyAlignment="1">
      <alignment horizontal="center" vertical="center"/>
    </xf>
    <xf numFmtId="1" fontId="32" fillId="21" borderId="23" xfId="1" applyNumberFormat="1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 vertical="center" wrapText="1"/>
    </xf>
    <xf numFmtId="2" fontId="32" fillId="6" borderId="1" xfId="1" applyNumberFormat="1" applyFont="1" applyFill="1" applyBorder="1" applyAlignment="1">
      <alignment horizontal="center" vertical="center"/>
    </xf>
    <xf numFmtId="2" fontId="32" fillId="6" borderId="23" xfId="1" applyNumberFormat="1" applyFont="1" applyFill="1" applyBorder="1" applyAlignment="1">
      <alignment horizontal="center" vertical="center"/>
    </xf>
    <xf numFmtId="0" fontId="28" fillId="26" borderId="1" xfId="0" applyFont="1" applyFill="1" applyBorder="1" applyAlignment="1">
      <alignment horizontal="center" vertical="center" wrapText="1"/>
    </xf>
    <xf numFmtId="0" fontId="32" fillId="26" borderId="1" xfId="0" applyFont="1" applyFill="1" applyBorder="1" applyAlignment="1">
      <alignment horizontal="center" vertical="center"/>
    </xf>
    <xf numFmtId="1" fontId="32" fillId="26" borderId="1" xfId="0" applyNumberFormat="1" applyFont="1" applyFill="1" applyBorder="1" applyAlignment="1">
      <alignment horizontal="center" vertical="center"/>
    </xf>
    <xf numFmtId="1" fontId="32" fillId="26" borderId="1" xfId="1" applyNumberFormat="1" applyFont="1" applyFill="1" applyBorder="1" applyAlignment="1">
      <alignment horizontal="center" vertical="center"/>
    </xf>
    <xf numFmtId="1" fontId="32" fillId="26" borderId="23" xfId="1" applyNumberFormat="1" applyFont="1" applyFill="1" applyBorder="1" applyAlignment="1">
      <alignment horizontal="center" vertical="center"/>
    </xf>
    <xf numFmtId="0" fontId="28" fillId="9" borderId="4" xfId="0" applyFont="1" applyFill="1" applyBorder="1" applyAlignment="1">
      <alignment horizontal="center" vertical="center" wrapText="1"/>
    </xf>
    <xf numFmtId="1" fontId="32" fillId="0" borderId="0" xfId="0" applyNumberFormat="1" applyFont="1" applyBorder="1" applyAlignment="1">
      <alignment horizontal="center" vertical="center"/>
    </xf>
    <xf numFmtId="1" fontId="28" fillId="9" borderId="1" xfId="0" applyNumberFormat="1" applyFont="1" applyFill="1" applyBorder="1" applyAlignment="1">
      <alignment horizontal="center" vertical="center" wrapText="1"/>
    </xf>
    <xf numFmtId="1" fontId="32" fillId="9" borderId="1" xfId="13" applyNumberFormat="1" applyFont="1" applyFill="1" applyBorder="1" applyAlignment="1">
      <alignment horizontal="center" vertical="center"/>
    </xf>
    <xf numFmtId="0" fontId="32" fillId="9" borderId="1" xfId="13" applyFont="1" applyFill="1" applyBorder="1" applyAlignment="1">
      <alignment horizontal="center" vertical="center"/>
    </xf>
    <xf numFmtId="165" fontId="28" fillId="9" borderId="23" xfId="0" applyNumberFormat="1" applyFont="1" applyFill="1" applyBorder="1" applyAlignment="1">
      <alignment horizontal="center" vertical="center" wrapText="1"/>
    </xf>
    <xf numFmtId="0" fontId="32" fillId="27" borderId="1" xfId="0" applyFont="1" applyFill="1" applyBorder="1" applyAlignment="1">
      <alignment horizontal="center" vertical="center"/>
    </xf>
    <xf numFmtId="0" fontId="32" fillId="0" borderId="1" xfId="13" applyFont="1" applyFill="1" applyBorder="1" applyAlignment="1">
      <alignment horizontal="center" vertical="center"/>
    </xf>
    <xf numFmtId="1" fontId="32" fillId="6" borderId="19" xfId="1" applyNumberFormat="1" applyFont="1" applyFill="1" applyBorder="1" applyAlignment="1">
      <alignment horizontal="center" vertical="center"/>
    </xf>
    <xf numFmtId="1" fontId="32" fillId="9" borderId="48" xfId="1" applyNumberFormat="1" applyFont="1" applyFill="1" applyBorder="1" applyAlignment="1">
      <alignment horizontal="center" vertical="center"/>
    </xf>
    <xf numFmtId="0" fontId="28" fillId="9" borderId="30" xfId="0" applyFont="1" applyFill="1" applyBorder="1" applyAlignment="1">
      <alignment horizontal="center" vertical="center" wrapText="1"/>
    </xf>
    <xf numFmtId="1" fontId="32" fillId="9" borderId="30" xfId="1" applyNumberFormat="1" applyFont="1" applyFill="1" applyBorder="1" applyAlignment="1">
      <alignment horizontal="center" vertical="center"/>
    </xf>
    <xf numFmtId="0" fontId="28" fillId="9" borderId="5" xfId="0" applyFont="1" applyFill="1" applyBorder="1" applyAlignment="1">
      <alignment horizontal="center" vertical="center" wrapText="1"/>
    </xf>
    <xf numFmtId="1" fontId="32" fillId="15" borderId="30" xfId="1" applyNumberFormat="1" applyFont="1" applyFill="1" applyBorder="1" applyAlignment="1">
      <alignment horizontal="center" vertical="center"/>
    </xf>
    <xf numFmtId="0" fontId="28" fillId="15" borderId="30" xfId="0" applyFont="1" applyFill="1" applyBorder="1" applyAlignment="1">
      <alignment horizontal="center" vertical="center" wrapText="1"/>
    </xf>
    <xf numFmtId="0" fontId="28" fillId="21" borderId="30" xfId="0" applyFont="1" applyFill="1" applyBorder="1" applyAlignment="1">
      <alignment horizontal="center" vertical="center" wrapText="1"/>
    </xf>
    <xf numFmtId="1" fontId="32" fillId="21" borderId="30" xfId="1" applyNumberFormat="1" applyFont="1" applyFill="1" applyBorder="1" applyAlignment="1">
      <alignment horizontal="center" vertical="center"/>
    </xf>
    <xf numFmtId="1" fontId="32" fillId="21" borderId="31" xfId="1" applyNumberFormat="1" applyFont="1" applyFill="1" applyBorder="1" applyAlignment="1">
      <alignment horizontal="center" vertical="center"/>
    </xf>
    <xf numFmtId="0" fontId="28" fillId="6" borderId="30" xfId="0" applyFont="1" applyFill="1" applyBorder="1" applyAlignment="1">
      <alignment horizontal="center" vertical="center" wrapText="1"/>
    </xf>
    <xf numFmtId="2" fontId="32" fillId="6" borderId="30" xfId="1" applyNumberFormat="1" applyFont="1" applyFill="1" applyBorder="1" applyAlignment="1">
      <alignment horizontal="center" vertical="center"/>
    </xf>
    <xf numFmtId="2" fontId="32" fillId="6" borderId="31" xfId="1" applyNumberFormat="1" applyFont="1" applyFill="1" applyBorder="1" applyAlignment="1">
      <alignment horizontal="center" vertical="center"/>
    </xf>
    <xf numFmtId="0" fontId="28" fillId="26" borderId="30" xfId="0" applyFont="1" applyFill="1" applyBorder="1" applyAlignment="1">
      <alignment horizontal="center" vertical="center" wrapText="1"/>
    </xf>
    <xf numFmtId="0" fontId="32" fillId="26" borderId="30" xfId="0" applyFont="1" applyFill="1" applyBorder="1" applyAlignment="1">
      <alignment horizontal="center" vertical="center"/>
    </xf>
    <xf numFmtId="1" fontId="32" fillId="26" borderId="30" xfId="0" applyNumberFormat="1" applyFont="1" applyFill="1" applyBorder="1" applyAlignment="1">
      <alignment horizontal="center" vertical="center"/>
    </xf>
    <xf numFmtId="1" fontId="32" fillId="26" borderId="30" xfId="1" applyNumberFormat="1" applyFont="1" applyFill="1" applyBorder="1" applyAlignment="1">
      <alignment horizontal="center" vertical="center"/>
    </xf>
    <xf numFmtId="1" fontId="32" fillId="26" borderId="31" xfId="1" applyNumberFormat="1" applyFont="1" applyFill="1" applyBorder="1" applyAlignment="1">
      <alignment horizontal="center" vertical="center"/>
    </xf>
    <xf numFmtId="0" fontId="28" fillId="9" borderId="48" xfId="0" applyFont="1" applyFill="1" applyBorder="1" applyAlignment="1">
      <alignment horizontal="center" vertical="center" wrapText="1"/>
    </xf>
    <xf numFmtId="1" fontId="32" fillId="0" borderId="27" xfId="0" applyNumberFormat="1" applyFont="1" applyBorder="1" applyAlignment="1">
      <alignment horizontal="center" vertical="center"/>
    </xf>
    <xf numFmtId="1" fontId="28" fillId="9" borderId="30" xfId="0" applyNumberFormat="1" applyFont="1" applyFill="1" applyBorder="1" applyAlignment="1">
      <alignment horizontal="center" vertical="center" wrapText="1"/>
    </xf>
    <xf numFmtId="1" fontId="32" fillId="9" borderId="30" xfId="13" applyNumberFormat="1" applyFont="1" applyFill="1" applyBorder="1" applyAlignment="1">
      <alignment horizontal="center" vertical="center"/>
    </xf>
    <xf numFmtId="0" fontId="32" fillId="9" borderId="30" xfId="13" applyFont="1" applyFill="1" applyBorder="1" applyAlignment="1">
      <alignment horizontal="center" vertical="center"/>
    </xf>
    <xf numFmtId="165" fontId="28" fillId="9" borderId="31" xfId="0" applyNumberFormat="1" applyFont="1" applyFill="1" applyBorder="1" applyAlignment="1">
      <alignment horizontal="center" vertical="center" wrapText="1"/>
    </xf>
    <xf numFmtId="1" fontId="32" fillId="23" borderId="22" xfId="1" applyNumberFormat="1" applyFont="1" applyFill="1" applyBorder="1" applyAlignment="1">
      <alignment horizontal="center" vertical="center"/>
    </xf>
    <xf numFmtId="0" fontId="32" fillId="0" borderId="30" xfId="13" applyFont="1" applyFill="1" applyBorder="1" applyAlignment="1">
      <alignment horizontal="center" vertical="center"/>
    </xf>
    <xf numFmtId="1" fontId="32" fillId="25" borderId="22" xfId="1" applyNumberFormat="1" applyFont="1" applyFill="1" applyBorder="1" applyAlignment="1">
      <alignment horizontal="center" vertical="center"/>
    </xf>
    <xf numFmtId="0" fontId="26" fillId="9" borderId="4" xfId="1" applyNumberFormat="1" applyFont="1" applyFill="1" applyBorder="1" applyAlignment="1">
      <alignment horizontal="center" vertical="center"/>
    </xf>
    <xf numFmtId="1" fontId="32" fillId="24" borderId="22" xfId="1" applyNumberFormat="1" applyFont="1" applyFill="1" applyBorder="1" applyAlignment="1">
      <alignment horizontal="center" vertical="center"/>
    </xf>
    <xf numFmtId="0" fontId="26" fillId="9" borderId="48" xfId="1" applyNumberFormat="1" applyFont="1" applyFill="1" applyBorder="1" applyAlignment="1">
      <alignment horizontal="center" vertical="center"/>
    </xf>
    <xf numFmtId="0" fontId="26" fillId="9" borderId="47" xfId="1" applyNumberFormat="1" applyFont="1" applyFill="1" applyBorder="1" applyAlignment="1">
      <alignment horizontal="center" vertical="center"/>
    </xf>
    <xf numFmtId="1" fontId="28" fillId="0" borderId="1" xfId="0" applyNumberFormat="1" applyFont="1" applyFill="1" applyBorder="1" applyAlignment="1">
      <alignment horizontal="center" vertical="center" wrapText="1"/>
    </xf>
    <xf numFmtId="1" fontId="28" fillId="0" borderId="11" xfId="0" applyNumberFormat="1" applyFont="1" applyFill="1" applyBorder="1" applyAlignment="1">
      <alignment horizontal="center" vertical="center" wrapText="1"/>
    </xf>
    <xf numFmtId="1" fontId="32" fillId="14" borderId="22" xfId="1" applyNumberFormat="1" applyFont="1" applyFill="1" applyBorder="1" applyAlignment="1">
      <alignment horizontal="center" vertical="center"/>
    </xf>
    <xf numFmtId="1" fontId="32" fillId="3" borderId="22" xfId="1" applyNumberFormat="1" applyFont="1" applyFill="1" applyBorder="1" applyAlignment="1">
      <alignment horizontal="center" vertical="center"/>
    </xf>
    <xf numFmtId="0" fontId="26" fillId="9" borderId="15" xfId="1" applyNumberFormat="1" applyFont="1" applyFill="1" applyBorder="1" applyAlignment="1">
      <alignment horizontal="center" vertical="center"/>
    </xf>
    <xf numFmtId="0" fontId="28" fillId="9" borderId="13" xfId="0" applyFont="1" applyFill="1" applyBorder="1" applyAlignment="1">
      <alignment horizontal="center" vertical="center" wrapText="1"/>
    </xf>
    <xf numFmtId="1" fontId="32" fillId="9" borderId="13" xfId="1" applyNumberFormat="1" applyFont="1" applyFill="1" applyBorder="1" applyAlignment="1">
      <alignment horizontal="center" vertical="center"/>
    </xf>
    <xf numFmtId="0" fontId="28" fillId="9" borderId="50" xfId="0" applyFont="1" applyFill="1" applyBorder="1" applyAlignment="1">
      <alignment horizontal="center" vertical="center" wrapText="1"/>
    </xf>
    <xf numFmtId="1" fontId="32" fillId="15" borderId="13" xfId="1" applyNumberFormat="1" applyFont="1" applyFill="1" applyBorder="1" applyAlignment="1">
      <alignment horizontal="center" vertical="center"/>
    </xf>
    <xf numFmtId="0" fontId="28" fillId="21" borderId="13" xfId="0" applyFont="1" applyFill="1" applyBorder="1" applyAlignment="1">
      <alignment horizontal="center" vertical="center" wrapText="1"/>
    </xf>
    <xf numFmtId="1" fontId="32" fillId="21" borderId="13" xfId="1" applyNumberFormat="1" applyFont="1" applyFill="1" applyBorder="1" applyAlignment="1">
      <alignment horizontal="center" vertical="center"/>
    </xf>
    <xf numFmtId="1" fontId="32" fillId="21" borderId="36" xfId="1" applyNumberFormat="1" applyFont="1" applyFill="1" applyBorder="1" applyAlignment="1">
      <alignment horizontal="center" vertical="center"/>
    </xf>
    <xf numFmtId="0" fontId="28" fillId="6" borderId="13" xfId="0" applyFont="1" applyFill="1" applyBorder="1" applyAlignment="1">
      <alignment horizontal="center" vertical="center" wrapText="1"/>
    </xf>
    <xf numFmtId="2" fontId="32" fillId="6" borderId="13" xfId="1" applyNumberFormat="1" applyFont="1" applyFill="1" applyBorder="1" applyAlignment="1">
      <alignment horizontal="center" vertical="center"/>
    </xf>
    <xf numFmtId="2" fontId="32" fillId="6" borderId="36" xfId="1" applyNumberFormat="1" applyFont="1" applyFill="1" applyBorder="1" applyAlignment="1">
      <alignment horizontal="center" vertical="center"/>
    </xf>
    <xf numFmtId="0" fontId="32" fillId="26" borderId="13" xfId="0" applyFont="1" applyFill="1" applyBorder="1" applyAlignment="1">
      <alignment horizontal="center" vertical="center"/>
    </xf>
    <xf numFmtId="1" fontId="32" fillId="26" borderId="13" xfId="0" applyNumberFormat="1" applyFont="1" applyFill="1" applyBorder="1" applyAlignment="1">
      <alignment horizontal="center" vertical="center"/>
    </xf>
    <xf numFmtId="1" fontId="32" fillId="26" borderId="13" xfId="1" applyNumberFormat="1" applyFont="1" applyFill="1" applyBorder="1" applyAlignment="1">
      <alignment horizontal="center" vertical="center"/>
    </xf>
    <xf numFmtId="1" fontId="32" fillId="26" borderId="36" xfId="1" applyNumberFormat="1" applyFont="1" applyFill="1" applyBorder="1" applyAlignment="1">
      <alignment horizontal="center" vertical="center"/>
    </xf>
    <xf numFmtId="0" fontId="28" fillId="9" borderId="15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1" fontId="28" fillId="9" borderId="50" xfId="0" applyNumberFormat="1" applyFont="1" applyFill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/>
    </xf>
    <xf numFmtId="1" fontId="28" fillId="9" borderId="13" xfId="0" applyNumberFormat="1" applyFont="1" applyFill="1" applyBorder="1" applyAlignment="1">
      <alignment horizontal="center" vertical="center" wrapText="1"/>
    </xf>
    <xf numFmtId="1" fontId="32" fillId="9" borderId="13" xfId="13" applyNumberFormat="1" applyFont="1" applyFill="1" applyBorder="1" applyAlignment="1">
      <alignment horizontal="center" vertical="center"/>
    </xf>
    <xf numFmtId="0" fontId="32" fillId="9" borderId="13" xfId="13" applyFont="1" applyFill="1" applyBorder="1" applyAlignment="1">
      <alignment horizontal="center" vertical="center"/>
    </xf>
    <xf numFmtId="165" fontId="28" fillId="9" borderId="36" xfId="0" applyNumberFormat="1" applyFont="1" applyFill="1" applyBorder="1" applyAlignment="1">
      <alignment horizontal="center" vertical="center" wrapText="1"/>
    </xf>
    <xf numFmtId="0" fontId="26" fillId="9" borderId="1" xfId="1" applyNumberFormat="1" applyFont="1" applyFill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0" fontId="23" fillId="0" borderId="0" xfId="0" applyFont="1"/>
    <xf numFmtId="0" fontId="23" fillId="0" borderId="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8" fillId="22" borderId="1" xfId="0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center" wrapText="1"/>
    </xf>
    <xf numFmtId="0" fontId="32" fillId="27" borderId="0" xfId="0" applyFont="1" applyFill="1" applyBorder="1" applyAlignment="1">
      <alignment horizontal="center" vertical="center"/>
    </xf>
    <xf numFmtId="0" fontId="32" fillId="28" borderId="0" xfId="0" applyFont="1" applyFill="1" applyBorder="1" applyAlignment="1">
      <alignment horizontal="center" vertical="center"/>
    </xf>
    <xf numFmtId="0" fontId="32" fillId="29" borderId="0" xfId="0" applyFont="1" applyFill="1" applyBorder="1" applyAlignment="1">
      <alignment horizontal="center" vertical="center"/>
    </xf>
    <xf numFmtId="0" fontId="32" fillId="5" borderId="0" xfId="0" applyFont="1" applyFill="1" applyBorder="1" applyAlignment="1">
      <alignment horizontal="center" vertical="center"/>
    </xf>
    <xf numFmtId="0" fontId="32" fillId="6" borderId="0" xfId="0" applyFont="1" applyFill="1" applyBorder="1" applyAlignment="1">
      <alignment horizontal="center" vertical="center"/>
    </xf>
    <xf numFmtId="0" fontId="32" fillId="9" borderId="1" xfId="0" applyFont="1" applyFill="1" applyBorder="1" applyAlignment="1">
      <alignment horizontal="center" vertical="center"/>
    </xf>
    <xf numFmtId="49" fontId="23" fillId="22" borderId="24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22" borderId="10" xfId="0" applyFill="1" applyBorder="1" applyAlignment="1">
      <alignment horizontal="center" vertical="center" wrapText="1"/>
    </xf>
    <xf numFmtId="0" fontId="0" fillId="22" borderId="11" xfId="0" applyFill="1" applyBorder="1" applyAlignment="1">
      <alignment horizontal="center" vertical="center" wrapText="1"/>
    </xf>
    <xf numFmtId="0" fontId="0" fillId="22" borderId="51" xfId="0" applyFill="1" applyBorder="1" applyAlignment="1">
      <alignment horizontal="center" vertical="center" wrapText="1"/>
    </xf>
    <xf numFmtId="1" fontId="0" fillId="9" borderId="22" xfId="1" applyNumberFormat="1" applyFont="1" applyFill="1" applyBorder="1" applyAlignment="1">
      <alignment horizontal="center" vertical="center" wrapText="1"/>
    </xf>
    <xf numFmtId="0" fontId="0" fillId="0" borderId="23" xfId="0" applyBorder="1"/>
    <xf numFmtId="1" fontId="0" fillId="9" borderId="29" xfId="1" applyNumberFormat="1" applyFont="1" applyFill="1" applyBorder="1" applyAlignment="1">
      <alignment horizontal="center" vertical="center" wrapText="1"/>
    </xf>
    <xf numFmtId="164" fontId="0" fillId="0" borderId="30" xfId="0" applyNumberFormat="1" applyBorder="1" applyAlignment="1">
      <alignment horizontal="center" vertical="center"/>
    </xf>
    <xf numFmtId="164" fontId="0" fillId="0" borderId="52" xfId="0" applyNumberFormat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31" fillId="0" borderId="27" xfId="0" applyFont="1" applyBorder="1" applyAlignment="1"/>
    <xf numFmtId="0" fontId="5" fillId="0" borderId="13" xfId="0" applyFont="1" applyBorder="1"/>
    <xf numFmtId="0" fontId="5" fillId="0" borderId="36" xfId="0" applyFont="1" applyBorder="1"/>
    <xf numFmtId="0" fontId="5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2" borderId="1" xfId="0" applyNumberFormat="1" applyFill="1" applyBorder="1" applyAlignment="1">
      <alignment horizontal="center" vertical="center"/>
    </xf>
    <xf numFmtId="165" fontId="0" fillId="22" borderId="0" xfId="0" applyNumberFormat="1" applyFill="1" applyBorder="1" applyAlignment="1">
      <alignment horizontal="center" vertical="center"/>
    </xf>
    <xf numFmtId="165" fontId="0" fillId="22" borderId="25" xfId="0" applyNumberFormat="1" applyFill="1" applyBorder="1" applyAlignment="1">
      <alignment horizontal="center" vertical="center"/>
    </xf>
    <xf numFmtId="49" fontId="23" fillId="22" borderId="24" xfId="0" applyNumberFormat="1" applyFont="1" applyFill="1" applyBorder="1" applyAlignment="1">
      <alignment vertical="center"/>
    </xf>
    <xf numFmtId="165" fontId="21" fillId="0" borderId="8" xfId="0" applyNumberFormat="1" applyFont="1" applyBorder="1" applyAlignment="1">
      <alignment horizontal="center" vertical="center"/>
    </xf>
    <xf numFmtId="165" fontId="21" fillId="0" borderId="28" xfId="0" applyNumberFormat="1" applyFont="1" applyBorder="1" applyAlignment="1">
      <alignment horizontal="center" vertical="center"/>
    </xf>
    <xf numFmtId="165" fontId="21" fillId="0" borderId="55" xfId="0" applyNumberFormat="1" applyFont="1" applyBorder="1"/>
    <xf numFmtId="165" fontId="21" fillId="0" borderId="44" xfId="0" applyNumberFormat="1" applyFont="1" applyBorder="1"/>
    <xf numFmtId="0" fontId="24" fillId="3" borderId="43" xfId="1" applyFont="1" applyFill="1" applyBorder="1" applyAlignment="1">
      <alignment horizontal="center" vertical="center" wrapText="1"/>
    </xf>
    <xf numFmtId="0" fontId="24" fillId="3" borderId="45" xfId="1" applyFont="1" applyFill="1" applyBorder="1" applyAlignment="1">
      <alignment horizontal="center" vertical="center" wrapText="1"/>
    </xf>
    <xf numFmtId="0" fontId="33" fillId="0" borderId="0" xfId="5" applyFont="1" applyFill="1" applyBorder="1" applyAlignment="1">
      <alignment horizontal="center" wrapText="1"/>
    </xf>
    <xf numFmtId="0" fontId="20" fillId="3" borderId="2" xfId="1" applyFont="1" applyFill="1" applyBorder="1" applyAlignment="1">
      <alignment horizontal="center"/>
    </xf>
    <xf numFmtId="0" fontId="20" fillId="3" borderId="3" xfId="1" applyFont="1" applyFill="1" applyBorder="1" applyAlignment="1">
      <alignment horizontal="center"/>
    </xf>
    <xf numFmtId="0" fontId="20" fillId="3" borderId="4" xfId="1" applyFont="1" applyFill="1" applyBorder="1" applyAlignment="1">
      <alignment horizontal="center"/>
    </xf>
    <xf numFmtId="0" fontId="22" fillId="4" borderId="0" xfId="5" applyFont="1" applyFill="1" applyBorder="1" applyAlignment="1">
      <alignment horizontal="center"/>
    </xf>
    <xf numFmtId="0" fontId="0" fillId="5" borderId="0" xfId="5" applyFont="1" applyFill="1" applyBorder="1" applyAlignment="1">
      <alignment horizontal="center"/>
    </xf>
    <xf numFmtId="0" fontId="32" fillId="5" borderId="0" xfId="5" applyFont="1" applyFill="1" applyBorder="1" applyAlignment="1">
      <alignment horizontal="center"/>
    </xf>
    <xf numFmtId="0" fontId="20" fillId="3" borderId="33" xfId="1" applyFont="1" applyFill="1" applyBorder="1" applyAlignment="1">
      <alignment horizontal="center"/>
    </xf>
    <xf numFmtId="0" fontId="20" fillId="3" borderId="34" xfId="1" applyFont="1" applyFill="1" applyBorder="1" applyAlignment="1">
      <alignment horizontal="center"/>
    </xf>
    <xf numFmtId="0" fontId="20" fillId="3" borderId="35" xfId="1" applyFont="1" applyFill="1" applyBorder="1" applyAlignment="1">
      <alignment horizontal="center"/>
    </xf>
    <xf numFmtId="0" fontId="20" fillId="3" borderId="33" xfId="0" applyFont="1" applyFill="1" applyBorder="1" applyAlignment="1">
      <alignment horizontal="center"/>
    </xf>
    <xf numFmtId="0" fontId="20" fillId="3" borderId="34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/>
    </xf>
    <xf numFmtId="0" fontId="7" fillId="3" borderId="1" xfId="13" applyFont="1" applyFill="1" applyBorder="1" applyAlignment="1">
      <alignment horizontal="center"/>
    </xf>
    <xf numFmtId="0" fontId="7" fillId="3" borderId="2" xfId="13" applyFont="1" applyFill="1" applyBorder="1" applyAlignment="1">
      <alignment horizontal="center"/>
    </xf>
    <xf numFmtId="0" fontId="7" fillId="3" borderId="3" xfId="13" applyFont="1" applyFill="1" applyBorder="1" applyAlignment="1">
      <alignment horizontal="center"/>
    </xf>
    <xf numFmtId="0" fontId="10" fillId="20" borderId="1" xfId="13" applyFont="1" applyFill="1" applyBorder="1" applyAlignment="1">
      <alignment horizontal="center"/>
    </xf>
    <xf numFmtId="0" fontId="7" fillId="2" borderId="1" xfId="13" applyFont="1" applyFill="1" applyBorder="1" applyAlignment="1">
      <alignment horizontal="center"/>
    </xf>
    <xf numFmtId="0" fontId="33" fillId="25" borderId="0" xfId="5" applyFont="1" applyFill="1" applyBorder="1" applyAlignment="1">
      <alignment horizontal="center" wrapText="1"/>
    </xf>
    <xf numFmtId="0" fontId="3" fillId="5" borderId="0" xfId="5" applyFill="1" applyBorder="1" applyAlignment="1">
      <alignment horizontal="center"/>
    </xf>
    <xf numFmtId="0" fontId="0" fillId="14" borderId="0" xfId="0" applyFill="1" applyAlignment="1">
      <alignment horizontal="center"/>
    </xf>
    <xf numFmtId="0" fontId="13" fillId="6" borderId="6" xfId="15" applyFont="1" applyFill="1" applyBorder="1" applyAlignment="1">
      <alignment horizontal="center"/>
    </xf>
    <xf numFmtId="0" fontId="13" fillId="6" borderId="7" xfId="15" applyFont="1" applyFill="1" applyBorder="1" applyAlignment="1">
      <alignment horizontal="center"/>
    </xf>
    <xf numFmtId="0" fontId="13" fillId="6" borderId="8" xfId="15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5" fillId="8" borderId="7" xfId="0" applyFont="1" applyFill="1" applyBorder="1" applyAlignment="1">
      <alignment horizontal="center"/>
    </xf>
    <xf numFmtId="0" fontId="15" fillId="8" borderId="8" xfId="0" applyFont="1" applyFill="1" applyBorder="1" applyAlignment="1">
      <alignment horizontal="center"/>
    </xf>
    <xf numFmtId="0" fontId="15" fillId="8" borderId="6" xfId="0" applyFont="1" applyFill="1" applyBorder="1" applyAlignment="1">
      <alignment horizontal="center"/>
    </xf>
    <xf numFmtId="0" fontId="12" fillId="4" borderId="1" xfId="5" applyFont="1" applyFill="1" applyBorder="1" applyAlignment="1">
      <alignment horizontal="center"/>
    </xf>
    <xf numFmtId="0" fontId="11" fillId="0" borderId="0" xfId="5" applyFont="1" applyFill="1" applyBorder="1" applyAlignment="1">
      <alignment horizontal="center" wrapText="1"/>
    </xf>
    <xf numFmtId="0" fontId="0" fillId="0" borderId="0" xfId="0" applyAlignment="1"/>
    <xf numFmtId="0" fontId="3" fillId="5" borderId="1" xfId="5" applyFill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0" fillId="20" borderId="40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20" borderId="41" xfId="0" applyFill="1" applyBorder="1" applyAlignment="1">
      <alignment horizontal="center"/>
    </xf>
    <xf numFmtId="0" fontId="0" fillId="24" borderId="40" xfId="0" applyFill="1" applyBorder="1" applyAlignment="1">
      <alignment horizontal="center"/>
    </xf>
    <xf numFmtId="0" fontId="0" fillId="24" borderId="12" xfId="0" applyFill="1" applyBorder="1" applyAlignment="1">
      <alignment horizontal="center"/>
    </xf>
    <xf numFmtId="0" fontId="0" fillId="24" borderId="41" xfId="0" applyFill="1" applyBorder="1" applyAlignment="1">
      <alignment horizont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0" fontId="30" fillId="10" borderId="0" xfId="5" applyFont="1" applyFill="1" applyBorder="1" applyAlignment="1">
      <alignment horizontal="center" wrapText="1"/>
    </xf>
    <xf numFmtId="0" fontId="0" fillId="5" borderId="18" xfId="5" applyFont="1" applyFill="1" applyBorder="1" applyAlignment="1">
      <alignment horizontal="center"/>
    </xf>
    <xf numFmtId="0" fontId="5" fillId="0" borderId="5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3" fillId="0" borderId="19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5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36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3" fillId="22" borderId="24" xfId="0" applyNumberFormat="1" applyFont="1" applyFill="1" applyBorder="1" applyAlignment="1">
      <alignment horizontal="center" vertical="center"/>
    </xf>
    <xf numFmtId="49" fontId="23" fillId="22" borderId="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2" fillId="0" borderId="0" xfId="5" applyFont="1" applyFill="1" applyBorder="1" applyAlignment="1">
      <alignment horizontal="center"/>
    </xf>
    <xf numFmtId="0" fontId="20" fillId="0" borderId="0" xfId="5" applyFont="1" applyFill="1" applyBorder="1" applyAlignment="1">
      <alignment horizontal="center"/>
    </xf>
    <xf numFmtId="0" fontId="0" fillId="22" borderId="20" xfId="0" applyFill="1" applyBorder="1" applyAlignment="1">
      <alignment horizontal="center" vertical="center"/>
    </xf>
    <xf numFmtId="0" fontId="0" fillId="22" borderId="21" xfId="0" applyFill="1" applyBorder="1" applyAlignment="1">
      <alignment horizontal="center" vertical="center"/>
    </xf>
    <xf numFmtId="0" fontId="24" fillId="22" borderId="19" xfId="1" applyFont="1" applyFill="1" applyBorder="1" applyAlignment="1">
      <alignment horizontal="center" vertical="center" wrapText="1"/>
    </xf>
    <xf numFmtId="0" fontId="24" fillId="22" borderId="22" xfId="1" applyFont="1" applyFill="1" applyBorder="1" applyAlignment="1">
      <alignment horizontal="center" vertical="center" wrapText="1"/>
    </xf>
    <xf numFmtId="0" fontId="24" fillId="22" borderId="20" xfId="1" applyFont="1" applyFill="1" applyBorder="1" applyAlignment="1">
      <alignment horizontal="center" vertical="center" wrapText="1"/>
    </xf>
    <xf numFmtId="0" fontId="24" fillId="22" borderId="1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2" fillId="4" borderId="0" xfId="5" applyFont="1" applyFill="1" applyBorder="1" applyAlignment="1">
      <alignment horizontal="center"/>
    </xf>
    <xf numFmtId="0" fontId="21" fillId="5" borderId="0" xfId="5" applyFont="1" applyFill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32" fillId="0" borderId="20" xfId="18" applyFont="1" applyBorder="1" applyAlignment="1">
      <alignment horizontal="center" vertical="center" wrapText="1"/>
    </xf>
    <xf numFmtId="0" fontId="32" fillId="0" borderId="21" xfId="17" applyFont="1" applyBorder="1" applyAlignment="1">
      <alignment horizontal="center" vertical="center"/>
    </xf>
  </cellXfs>
  <cellStyles count="30">
    <cellStyle name="Normal" xfId="0" builtinId="0"/>
    <cellStyle name="Normal 11" xfId="13"/>
    <cellStyle name="Normal 12" xfId="15"/>
    <cellStyle name="Normal 2" xfId="1"/>
    <cellStyle name="Normal 2 10" xfId="16"/>
    <cellStyle name="Normal 2 10 2" xfId="29"/>
    <cellStyle name="Normal 2 2" xfId="2"/>
    <cellStyle name="Normal 2 2 2" xfId="19"/>
    <cellStyle name="Normal 2 3" xfId="6"/>
    <cellStyle name="Normal 2 3 2" xfId="22"/>
    <cellStyle name="Normal 2 4" xfId="8"/>
    <cellStyle name="Normal 2 4 2" xfId="23"/>
    <cellStyle name="Normal 2 5" xfId="9"/>
    <cellStyle name="Normal 2 5 2" xfId="24"/>
    <cellStyle name="Normal 2 6" xfId="10"/>
    <cellStyle name="Normal 2 6 2" xfId="25"/>
    <cellStyle name="Normal 2 7" xfId="11"/>
    <cellStyle name="Normal 2 7 2" xfId="26"/>
    <cellStyle name="Normal 2 8" xfId="12"/>
    <cellStyle name="Normal 2 8 2" xfId="27"/>
    <cellStyle name="Normal 2 9" xfId="14"/>
    <cellStyle name="Normal 2 9 2" xfId="28"/>
    <cellStyle name="Normal 3" xfId="3"/>
    <cellStyle name="Normal 3 2" xfId="18"/>
    <cellStyle name="Normal 3 2 2" xfId="20"/>
    <cellStyle name="Normal 4" xfId="5"/>
    <cellStyle name="Normal 5" xfId="4"/>
    <cellStyle name="Normal 5 2" xfId="21"/>
    <cellStyle name="Normal 6" xfId="7"/>
    <cellStyle name="Normal 7" xf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52"/>
  <sheetViews>
    <sheetView zoomScale="85" zoomScaleNormal="85" workbookViewId="0">
      <pane xSplit="2" ySplit="6" topLeftCell="AG16" activePane="bottomRight" state="frozen"/>
      <selection pane="topRight" activeCell="C1" sqref="C1"/>
      <selection pane="bottomLeft" activeCell="A7" sqref="A7"/>
      <selection pane="bottomRight" activeCell="AO27" sqref="AO27"/>
    </sheetView>
  </sheetViews>
  <sheetFormatPr defaultRowHeight="15.75"/>
  <cols>
    <col min="1" max="1" width="6.5" style="36" customWidth="1"/>
    <col min="2" max="2" width="7.125" style="36" customWidth="1"/>
    <col min="3" max="3" width="7.125" style="141" customWidth="1"/>
    <col min="4" max="19" width="9" style="36"/>
    <col min="20" max="20" width="9.25" style="36" bestFit="1" customWidth="1"/>
    <col min="21" max="21" width="10" style="216" customWidth="1"/>
    <col min="22" max="22" width="9.25" style="216" customWidth="1"/>
    <col min="23" max="27" width="9" style="36"/>
    <col min="28" max="28" width="9" style="258"/>
    <col min="29" max="46" width="9" style="36"/>
    <col min="47" max="16384" width="9" style="66"/>
  </cols>
  <sheetData>
    <row r="1" spans="1:53" s="36" customFormat="1">
      <c r="C1" s="508" t="s">
        <v>138</v>
      </c>
      <c r="D1" s="508"/>
      <c r="E1" s="508"/>
      <c r="F1" s="508"/>
      <c r="G1" s="508"/>
      <c r="H1" s="508"/>
      <c r="I1" s="508"/>
      <c r="J1" s="508"/>
      <c r="K1" s="508"/>
      <c r="R1" s="508" t="s">
        <v>138</v>
      </c>
      <c r="S1" s="508"/>
      <c r="T1" s="508"/>
      <c r="U1" s="508"/>
      <c r="V1" s="508"/>
      <c r="W1" s="508"/>
      <c r="X1" s="508"/>
      <c r="Y1" s="227"/>
      <c r="Z1" s="227"/>
      <c r="AA1" s="227"/>
      <c r="AB1" s="227"/>
      <c r="AC1" s="227"/>
      <c r="AF1" s="508" t="s">
        <v>138</v>
      </c>
      <c r="AG1" s="508"/>
      <c r="AH1" s="508"/>
      <c r="AI1" s="508"/>
      <c r="AJ1" s="508"/>
      <c r="AK1" s="508"/>
      <c r="AL1" s="508"/>
    </row>
    <row r="2" spans="1:53" s="36" customFormat="1" ht="15.75" customHeight="1">
      <c r="C2" s="504" t="s">
        <v>192</v>
      </c>
      <c r="D2" s="504"/>
      <c r="E2" s="504"/>
      <c r="F2" s="504"/>
      <c r="G2" s="504"/>
      <c r="H2" s="504"/>
      <c r="I2" s="504"/>
      <c r="J2" s="504"/>
      <c r="K2" s="504"/>
      <c r="M2"/>
      <c r="P2" s="149"/>
      <c r="Q2" s="143"/>
      <c r="R2" s="504" t="s">
        <v>192</v>
      </c>
      <c r="S2" s="504"/>
      <c r="T2" s="504"/>
      <c r="U2" s="504"/>
      <c r="V2" s="504"/>
      <c r="W2" s="504"/>
      <c r="X2" s="504"/>
      <c r="Y2" s="228"/>
      <c r="Z2" s="228"/>
      <c r="AA2" s="228"/>
      <c r="AB2" s="228"/>
      <c r="AC2" s="228"/>
      <c r="AD2" s="143"/>
      <c r="AE2" s="143"/>
      <c r="AF2" s="504" t="s">
        <v>192</v>
      </c>
      <c r="AG2" s="504"/>
      <c r="AH2" s="504"/>
      <c r="AI2" s="504"/>
      <c r="AJ2" s="504"/>
      <c r="AK2" s="504"/>
      <c r="AL2" s="504"/>
    </row>
    <row r="3" spans="1:53" s="36" customFormat="1">
      <c r="C3" s="509" t="s">
        <v>231</v>
      </c>
      <c r="D3" s="510"/>
      <c r="E3" s="510"/>
      <c r="F3" s="510"/>
      <c r="G3" s="510"/>
      <c r="H3" s="510"/>
      <c r="I3" s="510"/>
      <c r="J3" s="510"/>
      <c r="K3" s="510"/>
      <c r="R3" s="509" t="s">
        <v>231</v>
      </c>
      <c r="S3" s="510"/>
      <c r="T3" s="510"/>
      <c r="U3" s="510"/>
      <c r="V3" s="510"/>
      <c r="W3" s="510"/>
      <c r="X3" s="510"/>
      <c r="Y3" s="229"/>
      <c r="Z3" s="229"/>
      <c r="AA3" s="229"/>
      <c r="AB3" s="229"/>
      <c r="AC3" s="229"/>
      <c r="AF3" s="509" t="s">
        <v>231</v>
      </c>
      <c r="AG3" s="510"/>
      <c r="AH3" s="510"/>
      <c r="AI3" s="510"/>
      <c r="AJ3" s="510"/>
      <c r="AK3" s="510"/>
      <c r="AL3" s="510"/>
    </row>
    <row r="4" spans="1:53" s="36" customFormat="1" ht="16.5" thickBot="1">
      <c r="C4" s="141"/>
      <c r="U4" s="215"/>
      <c r="V4" s="215"/>
      <c r="AU4" s="66"/>
    </row>
    <row r="5" spans="1:53" s="36" customFormat="1">
      <c r="A5" s="502" t="s">
        <v>0</v>
      </c>
      <c r="B5" s="502" t="s">
        <v>1</v>
      </c>
      <c r="C5" s="207"/>
      <c r="D5" s="208" t="s">
        <v>80</v>
      </c>
      <c r="E5" s="209"/>
      <c r="F5" s="511" t="s">
        <v>190</v>
      </c>
      <c r="G5" s="512"/>
      <c r="H5" s="512"/>
      <c r="I5" s="512"/>
      <c r="J5" s="512"/>
      <c r="K5" s="512"/>
      <c r="L5" s="512"/>
      <c r="M5" s="514" t="s">
        <v>217</v>
      </c>
      <c r="N5" s="515"/>
      <c r="O5" s="515"/>
      <c r="P5" s="515"/>
      <c r="Q5" s="515"/>
      <c r="R5" s="515"/>
      <c r="S5" s="516"/>
      <c r="T5" s="511" t="s">
        <v>224</v>
      </c>
      <c r="U5" s="512"/>
      <c r="V5" s="512"/>
      <c r="W5" s="512"/>
      <c r="X5" s="512"/>
      <c r="Y5" s="512"/>
      <c r="Z5" s="513"/>
      <c r="AA5" s="511" t="s">
        <v>229</v>
      </c>
      <c r="AB5" s="512"/>
      <c r="AC5" s="512"/>
      <c r="AD5" s="512"/>
      <c r="AE5" s="512"/>
      <c r="AF5" s="512"/>
      <c r="AG5" s="513"/>
      <c r="AH5" s="506" t="s">
        <v>230</v>
      </c>
      <c r="AI5" s="506"/>
      <c r="AJ5" s="506"/>
      <c r="AK5" s="506"/>
      <c r="AL5" s="506"/>
      <c r="AM5" s="506"/>
      <c r="AN5" s="507"/>
      <c r="AO5" s="505" t="s">
        <v>181</v>
      </c>
      <c r="AP5" s="506"/>
      <c r="AQ5" s="506"/>
      <c r="AR5" s="506"/>
      <c r="AS5" s="506"/>
      <c r="AT5" s="506"/>
      <c r="AU5" s="507"/>
    </row>
    <row r="6" spans="1:53" ht="48" thickBot="1">
      <c r="A6" s="503"/>
      <c r="B6" s="503"/>
      <c r="C6" s="243" t="s">
        <v>17</v>
      </c>
      <c r="D6" s="163" t="s">
        <v>3</v>
      </c>
      <c r="E6" s="210" t="s">
        <v>4</v>
      </c>
      <c r="F6" s="211" t="s">
        <v>166</v>
      </c>
      <c r="G6" s="206" t="s">
        <v>205</v>
      </c>
      <c r="H6" s="206" t="s">
        <v>83</v>
      </c>
      <c r="I6" s="162" t="s">
        <v>5</v>
      </c>
      <c r="J6" s="163" t="s">
        <v>3</v>
      </c>
      <c r="K6" s="163" t="s">
        <v>4</v>
      </c>
      <c r="L6" s="166" t="s">
        <v>157</v>
      </c>
      <c r="M6" s="211" t="s">
        <v>226</v>
      </c>
      <c r="N6" s="164" t="s">
        <v>82</v>
      </c>
      <c r="O6" s="164" t="s">
        <v>83</v>
      </c>
      <c r="P6" s="163" t="s">
        <v>163</v>
      </c>
      <c r="Q6" s="163" t="s">
        <v>3</v>
      </c>
      <c r="R6" s="163" t="s">
        <v>4</v>
      </c>
      <c r="S6" s="212" t="s">
        <v>84</v>
      </c>
      <c r="T6" s="211" t="s">
        <v>225</v>
      </c>
      <c r="U6" s="164" t="s">
        <v>82</v>
      </c>
      <c r="V6" s="164" t="s">
        <v>83</v>
      </c>
      <c r="W6" s="163" t="s">
        <v>163</v>
      </c>
      <c r="X6" s="163" t="s">
        <v>3</v>
      </c>
      <c r="Y6" s="163" t="s">
        <v>4</v>
      </c>
      <c r="Z6" s="212" t="s">
        <v>84</v>
      </c>
      <c r="AA6" s="211" t="s">
        <v>227</v>
      </c>
      <c r="AB6" s="164" t="s">
        <v>82</v>
      </c>
      <c r="AC6" s="164" t="s">
        <v>83</v>
      </c>
      <c r="AD6" s="163" t="s">
        <v>163</v>
      </c>
      <c r="AE6" s="163" t="s">
        <v>3</v>
      </c>
      <c r="AF6" s="163" t="s">
        <v>4</v>
      </c>
      <c r="AG6" s="212" t="s">
        <v>84</v>
      </c>
      <c r="AH6" s="206" t="s">
        <v>228</v>
      </c>
      <c r="AI6" s="164" t="s">
        <v>82</v>
      </c>
      <c r="AJ6" s="164" t="s">
        <v>83</v>
      </c>
      <c r="AK6" s="163" t="s">
        <v>163</v>
      </c>
      <c r="AL6" s="163" t="s">
        <v>3</v>
      </c>
      <c r="AM6" s="163" t="s">
        <v>4</v>
      </c>
      <c r="AN6" s="162" t="s">
        <v>84</v>
      </c>
      <c r="AO6" s="164" t="s">
        <v>2</v>
      </c>
      <c r="AP6" s="164" t="s">
        <v>82</v>
      </c>
      <c r="AQ6" s="164" t="s">
        <v>83</v>
      </c>
      <c r="AR6" s="163" t="s">
        <v>5</v>
      </c>
      <c r="AS6" s="165" t="s">
        <v>174</v>
      </c>
      <c r="AT6" s="166" t="s">
        <v>175</v>
      </c>
      <c r="AU6" s="166" t="s">
        <v>85</v>
      </c>
    </row>
    <row r="7" spans="1:53" s="376" customFormat="1" ht="16.5" thickBot="1">
      <c r="A7" s="349">
        <v>1</v>
      </c>
      <c r="B7" s="350">
        <v>1</v>
      </c>
      <c r="C7" s="351">
        <v>206</v>
      </c>
      <c r="D7" s="352">
        <v>5</v>
      </c>
      <c r="E7" s="353">
        <f>C7/D7</f>
        <v>41.2</v>
      </c>
      <c r="F7" s="352">
        <v>634</v>
      </c>
      <c r="G7" s="352"/>
      <c r="H7" s="352">
        <f>F7+G7</f>
        <v>634</v>
      </c>
      <c r="I7" s="354">
        <f>H7-C7</f>
        <v>428</v>
      </c>
      <c r="J7" s="355">
        <v>5</v>
      </c>
      <c r="K7" s="356">
        <f t="shared" ref="K7:K38" si="0">F7/J7</f>
        <v>126.8</v>
      </c>
      <c r="L7" s="357">
        <f t="shared" ref="L7:L70" si="1">K7-E7</f>
        <v>85.6</v>
      </c>
      <c r="M7" s="352">
        <v>1712</v>
      </c>
      <c r="N7" s="358">
        <v>0</v>
      </c>
      <c r="O7" s="358">
        <f>M7+N7+G7</f>
        <v>1712</v>
      </c>
      <c r="P7" s="359">
        <f>O7-C7</f>
        <v>1506</v>
      </c>
      <c r="Q7" s="358">
        <v>5</v>
      </c>
      <c r="R7" s="359">
        <f>M7/Q7</f>
        <v>342.4</v>
      </c>
      <c r="S7" s="360">
        <f>R7-E7</f>
        <v>301.2</v>
      </c>
      <c r="T7" s="352">
        <v>3069</v>
      </c>
      <c r="U7" s="361">
        <v>200</v>
      </c>
      <c r="V7" s="361">
        <f>T7+U7+N7+G7</f>
        <v>3269</v>
      </c>
      <c r="W7" s="362">
        <f>V7-C7</f>
        <v>3063</v>
      </c>
      <c r="X7" s="361">
        <v>4</v>
      </c>
      <c r="Y7" s="363">
        <f t="shared" ref="Y7:Y19" si="2">T7/X7</f>
        <v>767.25</v>
      </c>
      <c r="Z7" s="364">
        <f>Y7-E7</f>
        <v>726.05</v>
      </c>
      <c r="AA7" s="279">
        <v>5073</v>
      </c>
      <c r="AB7" s="365"/>
      <c r="AC7" s="366">
        <f>AA7+AB7+U7+N7+G7</f>
        <v>5273</v>
      </c>
      <c r="AD7" s="367">
        <f>AC7-C7</f>
        <v>5067</v>
      </c>
      <c r="AE7" s="361">
        <v>4</v>
      </c>
      <c r="AF7" s="368">
        <f>AA7/AE7</f>
        <v>1268.25</v>
      </c>
      <c r="AG7" s="369">
        <f>AF7-E7</f>
        <v>1227.05</v>
      </c>
      <c r="AH7" s="370">
        <v>6775</v>
      </c>
      <c r="AI7" s="352"/>
      <c r="AJ7" s="371">
        <f>AH7+AI7+AB7+U7+N7</f>
        <v>6975</v>
      </c>
      <c r="AK7" s="372">
        <f>AJ7-C7</f>
        <v>6769</v>
      </c>
      <c r="AL7" s="476">
        <v>4</v>
      </c>
      <c r="AM7" s="353">
        <f>AH7/AL7</f>
        <v>1693.75</v>
      </c>
      <c r="AN7" s="353">
        <f>AM7-E7</f>
        <v>1652.55</v>
      </c>
      <c r="AO7" s="350"/>
      <c r="AP7" s="350"/>
      <c r="AQ7" s="371">
        <f t="shared" ref="AQ7:AQ36" si="3">AO7+N7+U7+AB7+AI7+AP7</f>
        <v>200</v>
      </c>
      <c r="AR7" s="373">
        <f>AQ7-C7</f>
        <v>-6</v>
      </c>
      <c r="AS7" s="374">
        <v>5</v>
      </c>
      <c r="AT7" s="353">
        <f t="shared" ref="AT7:AT36" si="4">AO7/AS7</f>
        <v>0</v>
      </c>
      <c r="AU7" s="375">
        <f>AT7-E7</f>
        <v>-41.2</v>
      </c>
      <c r="AW7" s="471">
        <v>3673</v>
      </c>
      <c r="AX7" s="471">
        <v>3102</v>
      </c>
      <c r="AY7" s="471">
        <v>0</v>
      </c>
      <c r="AZ7" s="376">
        <f>AW7+AX7+AY7</f>
        <v>6775</v>
      </c>
      <c r="BA7" s="376">
        <v>4</v>
      </c>
    </row>
    <row r="8" spans="1:53" s="376" customFormat="1" ht="16.5" thickBot="1">
      <c r="A8" s="349">
        <v>1</v>
      </c>
      <c r="B8" s="350">
        <v>8</v>
      </c>
      <c r="C8" s="377">
        <v>232</v>
      </c>
      <c r="D8" s="191">
        <v>5</v>
      </c>
      <c r="E8" s="378">
        <f t="shared" ref="E8:E66" si="5">C8/D8</f>
        <v>46.4</v>
      </c>
      <c r="F8" s="352">
        <v>612</v>
      </c>
      <c r="G8" s="379"/>
      <c r="H8" s="352">
        <f t="shared" ref="H8:H71" si="6">F8+G8</f>
        <v>612</v>
      </c>
      <c r="I8" s="354">
        <f t="shared" ref="I8:I71" si="7">H8-C8</f>
        <v>380</v>
      </c>
      <c r="J8" s="380">
        <v>5</v>
      </c>
      <c r="K8" s="381">
        <f t="shared" si="0"/>
        <v>122.4</v>
      </c>
      <c r="L8" s="357">
        <f t="shared" si="1"/>
        <v>76</v>
      </c>
      <c r="M8" s="191">
        <v>1693</v>
      </c>
      <c r="N8" s="382">
        <v>0</v>
      </c>
      <c r="O8" s="358">
        <f t="shared" ref="O8:O71" si="8">M8+N8+G8</f>
        <v>1693</v>
      </c>
      <c r="P8" s="383">
        <f t="shared" ref="P8:P66" si="9">O8-C8</f>
        <v>1461</v>
      </c>
      <c r="Q8" s="382">
        <v>5</v>
      </c>
      <c r="R8" s="383">
        <f t="shared" ref="R8:R34" si="10">M8/Q8</f>
        <v>338.6</v>
      </c>
      <c r="S8" s="384">
        <f t="shared" ref="S8:S66" si="11">R8-E8</f>
        <v>292.20000000000005</v>
      </c>
      <c r="T8" s="191">
        <v>3588</v>
      </c>
      <c r="U8" s="361">
        <v>0</v>
      </c>
      <c r="V8" s="361">
        <f t="shared" ref="V8:V71" si="12">T8+U8+N8+G8</f>
        <v>3588</v>
      </c>
      <c r="W8" s="362">
        <f t="shared" ref="W8:W71" si="13">V8-C8</f>
        <v>3356</v>
      </c>
      <c r="X8" s="385">
        <v>5</v>
      </c>
      <c r="Y8" s="386">
        <f t="shared" si="2"/>
        <v>717.6</v>
      </c>
      <c r="Z8" s="387">
        <f t="shared" ref="Z8:Z66" si="14">Y8-E8</f>
        <v>671.2</v>
      </c>
      <c r="AA8" s="257">
        <v>6081</v>
      </c>
      <c r="AB8" s="388"/>
      <c r="AC8" s="366">
        <f t="shared" ref="AC8:AC71" si="15">AA8+AB8+U8+N8+G8</f>
        <v>6081</v>
      </c>
      <c r="AD8" s="390">
        <f t="shared" ref="AD8:AD66" si="16">AC8-C8</f>
        <v>5849</v>
      </c>
      <c r="AE8" s="385">
        <v>5</v>
      </c>
      <c r="AF8" s="391">
        <f t="shared" ref="AF8:AF66" si="17">AA8/AE8</f>
        <v>1216.2</v>
      </c>
      <c r="AG8" s="392">
        <f t="shared" ref="AG8:AG66" si="18">AF8-E8</f>
        <v>1169.8</v>
      </c>
      <c r="AH8" s="393">
        <v>8758</v>
      </c>
      <c r="AI8" s="191"/>
      <c r="AJ8" s="371">
        <f t="shared" ref="AJ8:AJ66" si="19">AH8+AI8+AB8+U8+N8</f>
        <v>8758</v>
      </c>
      <c r="AK8" s="394">
        <f t="shared" ref="AK8:AK66" si="20">AJ8-C8</f>
        <v>8526</v>
      </c>
      <c r="AL8" s="476">
        <v>5</v>
      </c>
      <c r="AM8" s="378">
        <f t="shared" ref="AM8:AM66" si="21">AH8/AL8</f>
        <v>1751.6</v>
      </c>
      <c r="AN8" s="378">
        <f t="shared" ref="AN8:AN66" si="22">AM8-E8</f>
        <v>1705.1999999999998</v>
      </c>
      <c r="AO8" s="350"/>
      <c r="AP8" s="350"/>
      <c r="AQ8" s="395">
        <f t="shared" si="3"/>
        <v>0</v>
      </c>
      <c r="AR8" s="396">
        <f t="shared" ref="AR8:AR66" si="23">AQ8-C8</f>
        <v>-232</v>
      </c>
      <c r="AS8" s="397">
        <v>5</v>
      </c>
      <c r="AT8" s="378">
        <f t="shared" si="4"/>
        <v>0</v>
      </c>
      <c r="AU8" s="398">
        <f t="shared" ref="AU8:AU66" si="24">AT8-E8</f>
        <v>-46.4</v>
      </c>
      <c r="AW8" s="471">
        <v>3620</v>
      </c>
      <c r="AX8" s="471">
        <v>3432</v>
      </c>
      <c r="AY8" s="471">
        <v>1706</v>
      </c>
      <c r="AZ8" s="376">
        <f t="shared" ref="AZ8:AZ71" si="25">AW8+AX8+AY8</f>
        <v>8758</v>
      </c>
      <c r="BA8" s="376">
        <v>5</v>
      </c>
    </row>
    <row r="9" spans="1:53" s="376" customFormat="1" ht="16.5" thickBot="1">
      <c r="A9" s="349">
        <v>1</v>
      </c>
      <c r="B9" s="350">
        <v>15</v>
      </c>
      <c r="C9" s="377">
        <v>213</v>
      </c>
      <c r="D9" s="191">
        <v>5</v>
      </c>
      <c r="E9" s="378">
        <f t="shared" si="5"/>
        <v>42.6</v>
      </c>
      <c r="F9" s="352">
        <v>757</v>
      </c>
      <c r="G9" s="379"/>
      <c r="H9" s="352">
        <f t="shared" si="6"/>
        <v>757</v>
      </c>
      <c r="I9" s="354">
        <f t="shared" si="7"/>
        <v>544</v>
      </c>
      <c r="J9" s="380">
        <v>5</v>
      </c>
      <c r="K9" s="381">
        <f t="shared" si="0"/>
        <v>151.4</v>
      </c>
      <c r="L9" s="357">
        <f t="shared" si="1"/>
        <v>108.80000000000001</v>
      </c>
      <c r="M9" s="191">
        <v>1902</v>
      </c>
      <c r="N9" s="382">
        <v>64</v>
      </c>
      <c r="O9" s="358">
        <f t="shared" si="8"/>
        <v>1966</v>
      </c>
      <c r="P9" s="383">
        <f t="shared" si="9"/>
        <v>1753</v>
      </c>
      <c r="Q9" s="382">
        <v>4</v>
      </c>
      <c r="R9" s="383">
        <f t="shared" si="10"/>
        <v>475.5</v>
      </c>
      <c r="S9" s="384">
        <f t="shared" si="11"/>
        <v>432.9</v>
      </c>
      <c r="T9" s="191">
        <v>3619</v>
      </c>
      <c r="U9" s="361">
        <v>0</v>
      </c>
      <c r="V9" s="361">
        <f t="shared" si="12"/>
        <v>3683</v>
      </c>
      <c r="W9" s="362">
        <f t="shared" si="13"/>
        <v>3470</v>
      </c>
      <c r="X9" s="385">
        <v>4</v>
      </c>
      <c r="Y9" s="386">
        <f t="shared" si="2"/>
        <v>904.75</v>
      </c>
      <c r="Z9" s="387">
        <f t="shared" si="14"/>
        <v>862.15</v>
      </c>
      <c r="AA9" s="257">
        <v>5906</v>
      </c>
      <c r="AB9" s="388"/>
      <c r="AC9" s="366">
        <f t="shared" si="15"/>
        <v>5970</v>
      </c>
      <c r="AD9" s="390">
        <f t="shared" si="16"/>
        <v>5757</v>
      </c>
      <c r="AE9" s="385">
        <v>4</v>
      </c>
      <c r="AF9" s="391">
        <f t="shared" si="17"/>
        <v>1476.5</v>
      </c>
      <c r="AG9" s="392">
        <f t="shared" si="18"/>
        <v>1433.9</v>
      </c>
      <c r="AH9" s="393">
        <v>8200</v>
      </c>
      <c r="AI9" s="191"/>
      <c r="AJ9" s="371">
        <f t="shared" si="19"/>
        <v>8264</v>
      </c>
      <c r="AK9" s="394">
        <f t="shared" si="20"/>
        <v>8051</v>
      </c>
      <c r="AL9" s="476">
        <v>4</v>
      </c>
      <c r="AM9" s="378">
        <f t="shared" si="21"/>
        <v>2050</v>
      </c>
      <c r="AN9" s="378">
        <f t="shared" si="22"/>
        <v>2007.4</v>
      </c>
      <c r="AO9" s="350"/>
      <c r="AP9" s="350"/>
      <c r="AQ9" s="395">
        <f t="shared" si="3"/>
        <v>64</v>
      </c>
      <c r="AR9" s="396">
        <f t="shared" si="23"/>
        <v>-149</v>
      </c>
      <c r="AS9" s="397">
        <v>5</v>
      </c>
      <c r="AT9" s="378">
        <f t="shared" si="4"/>
        <v>0</v>
      </c>
      <c r="AU9" s="398">
        <f t="shared" si="24"/>
        <v>-42.6</v>
      </c>
      <c r="AW9" s="471">
        <v>4168</v>
      </c>
      <c r="AX9" s="471">
        <v>4032</v>
      </c>
      <c r="AY9" s="471">
        <v>0</v>
      </c>
      <c r="AZ9" s="376">
        <f t="shared" si="25"/>
        <v>8200</v>
      </c>
      <c r="BA9" s="376">
        <v>4</v>
      </c>
    </row>
    <row r="10" spans="1:53" s="376" customFormat="1" ht="16.5" thickBot="1">
      <c r="A10" s="349">
        <v>1</v>
      </c>
      <c r="B10" s="399">
        <v>22</v>
      </c>
      <c r="C10" s="377">
        <v>213</v>
      </c>
      <c r="D10" s="191">
        <v>5</v>
      </c>
      <c r="E10" s="378">
        <f t="shared" si="5"/>
        <v>42.6</v>
      </c>
      <c r="F10" s="352">
        <v>704</v>
      </c>
      <c r="G10" s="379"/>
      <c r="H10" s="352">
        <f t="shared" si="6"/>
        <v>704</v>
      </c>
      <c r="I10" s="354">
        <f t="shared" si="7"/>
        <v>491</v>
      </c>
      <c r="J10" s="380">
        <v>5</v>
      </c>
      <c r="K10" s="381">
        <f t="shared" si="0"/>
        <v>140.80000000000001</v>
      </c>
      <c r="L10" s="357">
        <f t="shared" si="1"/>
        <v>98.200000000000017</v>
      </c>
      <c r="M10" s="191">
        <v>1994</v>
      </c>
      <c r="N10" s="382">
        <v>0</v>
      </c>
      <c r="O10" s="358">
        <f t="shared" si="8"/>
        <v>1994</v>
      </c>
      <c r="P10" s="383">
        <f t="shared" si="9"/>
        <v>1781</v>
      </c>
      <c r="Q10" s="382">
        <v>5</v>
      </c>
      <c r="R10" s="383">
        <f t="shared" si="10"/>
        <v>398.8</v>
      </c>
      <c r="S10" s="384">
        <f t="shared" si="11"/>
        <v>356.2</v>
      </c>
      <c r="T10" s="191">
        <v>3978</v>
      </c>
      <c r="U10" s="361">
        <v>0</v>
      </c>
      <c r="V10" s="361">
        <f t="shared" si="12"/>
        <v>3978</v>
      </c>
      <c r="W10" s="362">
        <f t="shared" si="13"/>
        <v>3765</v>
      </c>
      <c r="X10" s="385">
        <v>5</v>
      </c>
      <c r="Y10" s="386">
        <f t="shared" si="2"/>
        <v>795.6</v>
      </c>
      <c r="Z10" s="387">
        <f t="shared" si="14"/>
        <v>753</v>
      </c>
      <c r="AA10" s="257">
        <v>6686</v>
      </c>
      <c r="AB10" s="388"/>
      <c r="AC10" s="366">
        <f t="shared" si="15"/>
        <v>6686</v>
      </c>
      <c r="AD10" s="390">
        <f t="shared" si="16"/>
        <v>6473</v>
      </c>
      <c r="AE10" s="385">
        <v>5</v>
      </c>
      <c r="AF10" s="391">
        <f t="shared" si="17"/>
        <v>1337.2</v>
      </c>
      <c r="AG10" s="392">
        <f t="shared" si="18"/>
        <v>1294.6000000000001</v>
      </c>
      <c r="AH10" s="393">
        <v>9040</v>
      </c>
      <c r="AI10" s="191"/>
      <c r="AJ10" s="371">
        <f t="shared" si="19"/>
        <v>9040</v>
      </c>
      <c r="AK10" s="394">
        <f t="shared" si="20"/>
        <v>8827</v>
      </c>
      <c r="AL10" s="476">
        <v>5</v>
      </c>
      <c r="AM10" s="378">
        <f t="shared" si="21"/>
        <v>1808</v>
      </c>
      <c r="AN10" s="378">
        <f t="shared" si="22"/>
        <v>1765.4</v>
      </c>
      <c r="AO10" s="350"/>
      <c r="AP10" s="350"/>
      <c r="AQ10" s="395">
        <f t="shared" si="3"/>
        <v>0</v>
      </c>
      <c r="AR10" s="396">
        <f t="shared" si="23"/>
        <v>-213</v>
      </c>
      <c r="AS10" s="397">
        <v>5</v>
      </c>
      <c r="AT10" s="378">
        <f t="shared" si="4"/>
        <v>0</v>
      </c>
      <c r="AU10" s="398">
        <f t="shared" si="24"/>
        <v>-42.6</v>
      </c>
      <c r="AW10" s="471">
        <v>3434</v>
      </c>
      <c r="AX10" s="471">
        <v>3742</v>
      </c>
      <c r="AY10" s="471">
        <v>1864</v>
      </c>
      <c r="AZ10" s="376">
        <f t="shared" si="25"/>
        <v>9040</v>
      </c>
      <c r="BA10" s="376">
        <v>5</v>
      </c>
    </row>
    <row r="11" spans="1:53" s="376" customFormat="1" ht="16.5" thickBot="1">
      <c r="A11" s="349">
        <v>1</v>
      </c>
      <c r="B11" s="399">
        <v>29</v>
      </c>
      <c r="C11" s="377">
        <v>224</v>
      </c>
      <c r="D11" s="191">
        <v>5</v>
      </c>
      <c r="E11" s="378">
        <f t="shared" si="5"/>
        <v>44.8</v>
      </c>
      <c r="F11" s="352">
        <v>779</v>
      </c>
      <c r="G11" s="379"/>
      <c r="H11" s="352">
        <f t="shared" si="6"/>
        <v>779</v>
      </c>
      <c r="I11" s="354">
        <f t="shared" si="7"/>
        <v>555</v>
      </c>
      <c r="J11" s="380">
        <v>5</v>
      </c>
      <c r="K11" s="381">
        <f t="shared" si="0"/>
        <v>155.80000000000001</v>
      </c>
      <c r="L11" s="357">
        <f t="shared" si="1"/>
        <v>111.00000000000001</v>
      </c>
      <c r="M11" s="191">
        <v>2163</v>
      </c>
      <c r="N11" s="382">
        <v>0</v>
      </c>
      <c r="O11" s="358">
        <f t="shared" si="8"/>
        <v>2163</v>
      </c>
      <c r="P11" s="383">
        <f t="shared" si="9"/>
        <v>1939</v>
      </c>
      <c r="Q11" s="382">
        <v>5</v>
      </c>
      <c r="R11" s="383">
        <f t="shared" si="10"/>
        <v>432.6</v>
      </c>
      <c r="S11" s="384">
        <f t="shared" si="11"/>
        <v>387.8</v>
      </c>
      <c r="T11" s="191">
        <v>4132</v>
      </c>
      <c r="U11" s="361">
        <v>0</v>
      </c>
      <c r="V11" s="361">
        <f t="shared" si="12"/>
        <v>4132</v>
      </c>
      <c r="W11" s="362">
        <f t="shared" si="13"/>
        <v>3908</v>
      </c>
      <c r="X11" s="385">
        <v>5</v>
      </c>
      <c r="Y11" s="386">
        <f t="shared" si="2"/>
        <v>826.4</v>
      </c>
      <c r="Z11" s="387">
        <f t="shared" si="14"/>
        <v>781.6</v>
      </c>
      <c r="AA11" s="257">
        <v>6427</v>
      </c>
      <c r="AB11" s="388"/>
      <c r="AC11" s="366">
        <f t="shared" si="15"/>
        <v>6427</v>
      </c>
      <c r="AD11" s="390">
        <f t="shared" si="16"/>
        <v>6203</v>
      </c>
      <c r="AE11" s="385">
        <v>5</v>
      </c>
      <c r="AF11" s="391">
        <f t="shared" si="17"/>
        <v>1285.4000000000001</v>
      </c>
      <c r="AG11" s="392">
        <f t="shared" si="18"/>
        <v>1240.6000000000001</v>
      </c>
      <c r="AH11" s="393">
        <v>8967</v>
      </c>
      <c r="AI11" s="191"/>
      <c r="AJ11" s="371">
        <f t="shared" si="19"/>
        <v>8967</v>
      </c>
      <c r="AK11" s="394">
        <f t="shared" si="20"/>
        <v>8743</v>
      </c>
      <c r="AL11" s="476">
        <v>5</v>
      </c>
      <c r="AM11" s="378">
        <f t="shared" si="21"/>
        <v>1793.4</v>
      </c>
      <c r="AN11" s="378">
        <f t="shared" si="22"/>
        <v>1748.6000000000001</v>
      </c>
      <c r="AO11" s="350"/>
      <c r="AP11" s="350"/>
      <c r="AQ11" s="395">
        <f t="shared" si="3"/>
        <v>0</v>
      </c>
      <c r="AR11" s="396">
        <f t="shared" si="23"/>
        <v>-224</v>
      </c>
      <c r="AS11" s="397">
        <v>5</v>
      </c>
      <c r="AT11" s="378">
        <f t="shared" si="4"/>
        <v>0</v>
      </c>
      <c r="AU11" s="398">
        <f t="shared" si="24"/>
        <v>-44.8</v>
      </c>
      <c r="AW11" s="471">
        <v>3694</v>
      </c>
      <c r="AX11" s="471">
        <v>3521</v>
      </c>
      <c r="AY11" s="471">
        <v>1752</v>
      </c>
      <c r="AZ11" s="376">
        <f t="shared" si="25"/>
        <v>8967</v>
      </c>
      <c r="BA11" s="376">
        <v>5</v>
      </c>
    </row>
    <row r="12" spans="1:53" s="376" customFormat="1" ht="16.5" thickBot="1">
      <c r="A12" s="349">
        <v>1</v>
      </c>
      <c r="B12" s="399">
        <v>36</v>
      </c>
      <c r="C12" s="377">
        <v>208</v>
      </c>
      <c r="D12" s="191">
        <v>5</v>
      </c>
      <c r="E12" s="378">
        <f t="shared" si="5"/>
        <v>41.6</v>
      </c>
      <c r="F12" s="352">
        <v>777</v>
      </c>
      <c r="G12" s="379"/>
      <c r="H12" s="352">
        <f t="shared" si="6"/>
        <v>777</v>
      </c>
      <c r="I12" s="354">
        <f t="shared" si="7"/>
        <v>569</v>
      </c>
      <c r="J12" s="380">
        <v>5</v>
      </c>
      <c r="K12" s="381">
        <f t="shared" si="0"/>
        <v>155.4</v>
      </c>
      <c r="L12" s="357">
        <f t="shared" si="1"/>
        <v>113.80000000000001</v>
      </c>
      <c r="M12" s="191">
        <v>2136</v>
      </c>
      <c r="N12" s="382">
        <v>0</v>
      </c>
      <c r="O12" s="358">
        <f t="shared" si="8"/>
        <v>2136</v>
      </c>
      <c r="P12" s="383">
        <f t="shared" si="9"/>
        <v>1928</v>
      </c>
      <c r="Q12" s="382">
        <v>5</v>
      </c>
      <c r="R12" s="383">
        <f t="shared" si="10"/>
        <v>427.2</v>
      </c>
      <c r="S12" s="384">
        <f t="shared" si="11"/>
        <v>385.59999999999997</v>
      </c>
      <c r="T12" s="191">
        <v>4392</v>
      </c>
      <c r="U12" s="361">
        <v>0</v>
      </c>
      <c r="V12" s="361">
        <f t="shared" si="12"/>
        <v>4392</v>
      </c>
      <c r="W12" s="362">
        <f t="shared" si="13"/>
        <v>4184</v>
      </c>
      <c r="X12" s="385">
        <v>5</v>
      </c>
      <c r="Y12" s="386">
        <f t="shared" si="2"/>
        <v>878.4</v>
      </c>
      <c r="Z12" s="387">
        <f t="shared" si="14"/>
        <v>836.8</v>
      </c>
      <c r="AA12" s="257">
        <v>6980</v>
      </c>
      <c r="AB12" s="388"/>
      <c r="AC12" s="366">
        <f t="shared" si="15"/>
        <v>6980</v>
      </c>
      <c r="AD12" s="390">
        <f t="shared" si="16"/>
        <v>6772</v>
      </c>
      <c r="AE12" s="385">
        <v>5</v>
      </c>
      <c r="AF12" s="391">
        <f t="shared" si="17"/>
        <v>1396</v>
      </c>
      <c r="AG12" s="392">
        <f t="shared" si="18"/>
        <v>1354.4</v>
      </c>
      <c r="AH12" s="393">
        <v>9716</v>
      </c>
      <c r="AI12" s="191"/>
      <c r="AJ12" s="371">
        <f t="shared" si="19"/>
        <v>9716</v>
      </c>
      <c r="AK12" s="394">
        <f t="shared" si="20"/>
        <v>9508</v>
      </c>
      <c r="AL12" s="476">
        <v>5</v>
      </c>
      <c r="AM12" s="378">
        <f t="shared" si="21"/>
        <v>1943.2</v>
      </c>
      <c r="AN12" s="378">
        <f t="shared" si="22"/>
        <v>1901.6000000000001</v>
      </c>
      <c r="AO12" s="350"/>
      <c r="AP12" s="350"/>
      <c r="AQ12" s="395">
        <f t="shared" si="3"/>
        <v>0</v>
      </c>
      <c r="AR12" s="396">
        <f t="shared" si="23"/>
        <v>-208</v>
      </c>
      <c r="AS12" s="397">
        <v>5</v>
      </c>
      <c r="AT12" s="378">
        <f t="shared" si="4"/>
        <v>0</v>
      </c>
      <c r="AU12" s="398">
        <f t="shared" si="24"/>
        <v>-41.6</v>
      </c>
      <c r="AW12" s="471">
        <v>3842</v>
      </c>
      <c r="AX12" s="471">
        <v>3776</v>
      </c>
      <c r="AY12" s="471">
        <v>2098</v>
      </c>
      <c r="AZ12" s="376">
        <f t="shared" si="25"/>
        <v>9716</v>
      </c>
      <c r="BA12" s="376">
        <v>5</v>
      </c>
    </row>
    <row r="13" spans="1:53" s="376" customFormat="1" ht="16.5" thickBot="1">
      <c r="A13" s="349">
        <v>1</v>
      </c>
      <c r="B13" s="399">
        <v>43</v>
      </c>
      <c r="C13" s="377">
        <v>203</v>
      </c>
      <c r="D13" s="191">
        <v>5</v>
      </c>
      <c r="E13" s="378">
        <f t="shared" si="5"/>
        <v>40.6</v>
      </c>
      <c r="F13" s="352">
        <v>733</v>
      </c>
      <c r="G13" s="379"/>
      <c r="H13" s="352">
        <f t="shared" si="6"/>
        <v>733</v>
      </c>
      <c r="I13" s="354">
        <f t="shared" si="7"/>
        <v>530</v>
      </c>
      <c r="J13" s="380">
        <v>5</v>
      </c>
      <c r="K13" s="381">
        <f t="shared" si="0"/>
        <v>146.6</v>
      </c>
      <c r="L13" s="357">
        <f t="shared" si="1"/>
        <v>106</v>
      </c>
      <c r="M13" s="191">
        <v>1937</v>
      </c>
      <c r="N13" s="382">
        <v>0</v>
      </c>
      <c r="O13" s="358">
        <f t="shared" si="8"/>
        <v>1937</v>
      </c>
      <c r="P13" s="383">
        <f t="shared" si="9"/>
        <v>1734</v>
      </c>
      <c r="Q13" s="382">
        <v>5</v>
      </c>
      <c r="R13" s="383">
        <f t="shared" si="10"/>
        <v>387.4</v>
      </c>
      <c r="S13" s="384">
        <f t="shared" si="11"/>
        <v>346.79999999999995</v>
      </c>
      <c r="T13" s="191">
        <v>4087</v>
      </c>
      <c r="U13" s="361">
        <v>0</v>
      </c>
      <c r="V13" s="361">
        <f t="shared" si="12"/>
        <v>4087</v>
      </c>
      <c r="W13" s="362">
        <f t="shared" si="13"/>
        <v>3884</v>
      </c>
      <c r="X13" s="385">
        <v>5</v>
      </c>
      <c r="Y13" s="386">
        <f t="shared" si="2"/>
        <v>817.4</v>
      </c>
      <c r="Z13" s="387">
        <f t="shared" si="14"/>
        <v>776.8</v>
      </c>
      <c r="AA13" s="257">
        <v>5217</v>
      </c>
      <c r="AB13" s="469"/>
      <c r="AC13" s="366">
        <f t="shared" si="15"/>
        <v>5217</v>
      </c>
      <c r="AD13" s="390">
        <f t="shared" si="16"/>
        <v>5014</v>
      </c>
      <c r="AE13" s="385">
        <v>5</v>
      </c>
      <c r="AF13" s="391">
        <f t="shared" si="17"/>
        <v>1043.4000000000001</v>
      </c>
      <c r="AG13" s="392">
        <f t="shared" si="18"/>
        <v>1002.8000000000001</v>
      </c>
      <c r="AH13" s="393">
        <v>5243</v>
      </c>
      <c r="AI13" s="191">
        <v>1570</v>
      </c>
      <c r="AJ13" s="371">
        <f t="shared" si="19"/>
        <v>6813</v>
      </c>
      <c r="AK13" s="394">
        <f t="shared" si="20"/>
        <v>6610</v>
      </c>
      <c r="AL13" s="476">
        <v>3</v>
      </c>
      <c r="AM13" s="378">
        <f t="shared" si="21"/>
        <v>1747.6666666666667</v>
      </c>
      <c r="AN13" s="378">
        <f t="shared" si="22"/>
        <v>1707.0666666666668</v>
      </c>
      <c r="AO13" s="350"/>
      <c r="AP13" s="350"/>
      <c r="AQ13" s="395">
        <f t="shared" si="3"/>
        <v>1570</v>
      </c>
      <c r="AR13" s="396">
        <f t="shared" si="23"/>
        <v>1367</v>
      </c>
      <c r="AS13" s="397">
        <v>5</v>
      </c>
      <c r="AT13" s="378">
        <f t="shared" si="4"/>
        <v>0</v>
      </c>
      <c r="AU13" s="398">
        <f t="shared" si="24"/>
        <v>-40.6</v>
      </c>
      <c r="AW13" s="471">
        <v>3432</v>
      </c>
      <c r="AX13" s="471">
        <v>1811</v>
      </c>
      <c r="AY13" s="471">
        <v>0</v>
      </c>
      <c r="AZ13" s="376">
        <f t="shared" si="25"/>
        <v>5243</v>
      </c>
      <c r="BA13" s="376">
        <v>3</v>
      </c>
    </row>
    <row r="14" spans="1:53" s="376" customFormat="1" ht="16.5" thickBot="1">
      <c r="A14" s="349">
        <v>1</v>
      </c>
      <c r="B14" s="399">
        <v>50</v>
      </c>
      <c r="C14" s="377">
        <v>206</v>
      </c>
      <c r="D14" s="191">
        <v>5</v>
      </c>
      <c r="E14" s="378">
        <f t="shared" si="5"/>
        <v>41.2</v>
      </c>
      <c r="F14" s="352">
        <v>855</v>
      </c>
      <c r="G14" s="379"/>
      <c r="H14" s="352">
        <f t="shared" si="6"/>
        <v>855</v>
      </c>
      <c r="I14" s="354">
        <f t="shared" si="7"/>
        <v>649</v>
      </c>
      <c r="J14" s="380">
        <v>5</v>
      </c>
      <c r="K14" s="381">
        <f t="shared" si="0"/>
        <v>171</v>
      </c>
      <c r="L14" s="357">
        <f t="shared" si="1"/>
        <v>129.80000000000001</v>
      </c>
      <c r="M14" s="191">
        <v>2114</v>
      </c>
      <c r="N14" s="382">
        <v>0</v>
      </c>
      <c r="O14" s="358">
        <f t="shared" si="8"/>
        <v>2114</v>
      </c>
      <c r="P14" s="383">
        <f t="shared" si="9"/>
        <v>1908</v>
      </c>
      <c r="Q14" s="382">
        <v>5</v>
      </c>
      <c r="R14" s="383">
        <f t="shared" si="10"/>
        <v>422.8</v>
      </c>
      <c r="S14" s="384">
        <f t="shared" si="11"/>
        <v>381.6</v>
      </c>
      <c r="T14" s="191">
        <v>4293</v>
      </c>
      <c r="U14" s="361">
        <v>0</v>
      </c>
      <c r="V14" s="361">
        <f t="shared" si="12"/>
        <v>4293</v>
      </c>
      <c r="W14" s="362">
        <f t="shared" si="13"/>
        <v>4087</v>
      </c>
      <c r="X14" s="385">
        <v>5</v>
      </c>
      <c r="Y14" s="386">
        <f t="shared" si="2"/>
        <v>858.6</v>
      </c>
      <c r="Z14" s="387">
        <f t="shared" si="14"/>
        <v>817.4</v>
      </c>
      <c r="AA14" s="257">
        <v>6687</v>
      </c>
      <c r="AB14" s="388"/>
      <c r="AC14" s="366">
        <f t="shared" si="15"/>
        <v>6687</v>
      </c>
      <c r="AD14" s="390">
        <f t="shared" si="16"/>
        <v>6481</v>
      </c>
      <c r="AE14" s="385">
        <v>5</v>
      </c>
      <c r="AF14" s="391">
        <f t="shared" si="17"/>
        <v>1337.4</v>
      </c>
      <c r="AG14" s="392">
        <f t="shared" si="18"/>
        <v>1296.2</v>
      </c>
      <c r="AH14" s="393">
        <v>9330</v>
      </c>
      <c r="AI14" s="191"/>
      <c r="AJ14" s="371">
        <f t="shared" si="19"/>
        <v>9330</v>
      </c>
      <c r="AK14" s="394">
        <f t="shared" si="20"/>
        <v>9124</v>
      </c>
      <c r="AL14" s="476">
        <v>5</v>
      </c>
      <c r="AM14" s="378">
        <f t="shared" si="21"/>
        <v>1866</v>
      </c>
      <c r="AN14" s="378">
        <f t="shared" si="22"/>
        <v>1824.8</v>
      </c>
      <c r="AO14" s="350"/>
      <c r="AP14" s="350"/>
      <c r="AQ14" s="395">
        <f t="shared" si="3"/>
        <v>0</v>
      </c>
      <c r="AR14" s="396">
        <f t="shared" si="23"/>
        <v>-206</v>
      </c>
      <c r="AS14" s="397">
        <v>5</v>
      </c>
      <c r="AT14" s="378">
        <f t="shared" si="4"/>
        <v>0</v>
      </c>
      <c r="AU14" s="398">
        <f t="shared" si="24"/>
        <v>-41.2</v>
      </c>
      <c r="AW14" s="471">
        <v>3803</v>
      </c>
      <c r="AX14" s="471">
        <v>3828</v>
      </c>
      <c r="AY14" s="471">
        <v>1699</v>
      </c>
      <c r="AZ14" s="376">
        <f t="shared" si="25"/>
        <v>9330</v>
      </c>
      <c r="BA14" s="376">
        <v>5</v>
      </c>
    </row>
    <row r="15" spans="1:53" s="376" customFormat="1" ht="16.5" thickBot="1">
      <c r="A15" s="349">
        <v>1</v>
      </c>
      <c r="B15" s="399">
        <v>57</v>
      </c>
      <c r="C15" s="377">
        <v>190</v>
      </c>
      <c r="D15" s="191">
        <v>5</v>
      </c>
      <c r="E15" s="378">
        <f t="shared" si="5"/>
        <v>38</v>
      </c>
      <c r="F15" s="352">
        <v>672</v>
      </c>
      <c r="G15" s="379">
        <v>72.599999999999994</v>
      </c>
      <c r="H15" s="352">
        <f t="shared" si="6"/>
        <v>744.6</v>
      </c>
      <c r="I15" s="354">
        <f t="shared" si="7"/>
        <v>554.6</v>
      </c>
      <c r="J15" s="380">
        <v>4</v>
      </c>
      <c r="K15" s="381">
        <f t="shared" si="0"/>
        <v>168</v>
      </c>
      <c r="L15" s="357">
        <f t="shared" si="1"/>
        <v>130</v>
      </c>
      <c r="M15" s="191">
        <v>1819</v>
      </c>
      <c r="N15" s="382">
        <v>0</v>
      </c>
      <c r="O15" s="358">
        <f t="shared" si="8"/>
        <v>1891.6</v>
      </c>
      <c r="P15" s="383">
        <f t="shared" si="9"/>
        <v>1701.6</v>
      </c>
      <c r="Q15" s="382">
        <v>4</v>
      </c>
      <c r="R15" s="383">
        <f t="shared" si="10"/>
        <v>454.75</v>
      </c>
      <c r="S15" s="384">
        <f t="shared" si="11"/>
        <v>416.75</v>
      </c>
      <c r="T15" s="191">
        <v>3609</v>
      </c>
      <c r="U15" s="361">
        <v>0</v>
      </c>
      <c r="V15" s="361">
        <f t="shared" si="12"/>
        <v>3681.6</v>
      </c>
      <c r="W15" s="362">
        <f t="shared" si="13"/>
        <v>3491.6</v>
      </c>
      <c r="X15" s="385">
        <v>4</v>
      </c>
      <c r="Y15" s="386">
        <f t="shared" si="2"/>
        <v>902.25</v>
      </c>
      <c r="Z15" s="387">
        <f t="shared" si="14"/>
        <v>864.25</v>
      </c>
      <c r="AA15" s="257">
        <v>6820</v>
      </c>
      <c r="AB15" s="469"/>
      <c r="AC15" s="366">
        <f t="shared" si="15"/>
        <v>6892.6</v>
      </c>
      <c r="AD15" s="390">
        <f t="shared" si="16"/>
        <v>6702.6</v>
      </c>
      <c r="AE15" s="385">
        <v>4</v>
      </c>
      <c r="AF15" s="391">
        <f t="shared" si="17"/>
        <v>1705</v>
      </c>
      <c r="AG15" s="392">
        <f t="shared" si="18"/>
        <v>1667</v>
      </c>
      <c r="AH15" s="393">
        <v>9474</v>
      </c>
      <c r="AI15" s="191"/>
      <c r="AJ15" s="371">
        <f t="shared" si="19"/>
        <v>9474</v>
      </c>
      <c r="AK15" s="394">
        <f t="shared" si="20"/>
        <v>9284</v>
      </c>
      <c r="AL15" s="476">
        <v>5</v>
      </c>
      <c r="AM15" s="378">
        <f t="shared" si="21"/>
        <v>1894.8</v>
      </c>
      <c r="AN15" s="378">
        <f t="shared" si="22"/>
        <v>1856.8</v>
      </c>
      <c r="AO15" s="350"/>
      <c r="AP15" s="350"/>
      <c r="AQ15" s="395">
        <f t="shared" si="3"/>
        <v>0</v>
      </c>
      <c r="AR15" s="396">
        <f t="shared" si="23"/>
        <v>-190</v>
      </c>
      <c r="AS15" s="397">
        <v>5</v>
      </c>
      <c r="AT15" s="378">
        <f t="shared" si="4"/>
        <v>0</v>
      </c>
      <c r="AU15" s="398">
        <f t="shared" si="24"/>
        <v>-38</v>
      </c>
      <c r="AW15" s="471">
        <v>3893</v>
      </c>
      <c r="AX15" s="471">
        <v>3669</v>
      </c>
      <c r="AY15" s="471">
        <v>1912</v>
      </c>
      <c r="AZ15" s="376">
        <f t="shared" si="25"/>
        <v>9474</v>
      </c>
      <c r="BA15" s="376">
        <v>5</v>
      </c>
    </row>
    <row r="16" spans="1:53" s="376" customFormat="1" ht="16.5" thickBot="1">
      <c r="A16" s="349">
        <v>1</v>
      </c>
      <c r="B16" s="399">
        <v>64</v>
      </c>
      <c r="C16" s="377">
        <v>217</v>
      </c>
      <c r="D16" s="191">
        <v>5</v>
      </c>
      <c r="E16" s="378">
        <f t="shared" si="5"/>
        <v>43.4</v>
      </c>
      <c r="F16" s="352">
        <v>406</v>
      </c>
      <c r="G16" s="379">
        <v>35.4</v>
      </c>
      <c r="H16" s="352">
        <f t="shared" si="6"/>
        <v>441.4</v>
      </c>
      <c r="I16" s="354">
        <f t="shared" si="7"/>
        <v>224.39999999999998</v>
      </c>
      <c r="J16" s="380">
        <v>4</v>
      </c>
      <c r="K16" s="381">
        <f t="shared" si="0"/>
        <v>101.5</v>
      </c>
      <c r="L16" s="357">
        <f t="shared" si="1"/>
        <v>58.1</v>
      </c>
      <c r="M16" s="191">
        <v>1141</v>
      </c>
      <c r="N16" s="382">
        <v>0</v>
      </c>
      <c r="O16" s="358">
        <f t="shared" si="8"/>
        <v>1176.4000000000001</v>
      </c>
      <c r="P16" s="383">
        <f t="shared" si="9"/>
        <v>959.40000000000009</v>
      </c>
      <c r="Q16" s="382">
        <v>4</v>
      </c>
      <c r="R16" s="383">
        <f t="shared" si="10"/>
        <v>285.25</v>
      </c>
      <c r="S16" s="384">
        <f t="shared" si="11"/>
        <v>241.85</v>
      </c>
      <c r="T16" s="191">
        <v>2531</v>
      </c>
      <c r="U16" s="361">
        <v>0</v>
      </c>
      <c r="V16" s="361">
        <f t="shared" si="12"/>
        <v>2566.4</v>
      </c>
      <c r="W16" s="362">
        <f t="shared" si="13"/>
        <v>2349.4</v>
      </c>
      <c r="X16" s="385">
        <v>4</v>
      </c>
      <c r="Y16" s="386">
        <f t="shared" si="2"/>
        <v>632.75</v>
      </c>
      <c r="Z16" s="387">
        <f t="shared" si="14"/>
        <v>589.35</v>
      </c>
      <c r="AA16" s="257">
        <v>4034</v>
      </c>
      <c r="AB16" s="388"/>
      <c r="AC16" s="366">
        <f t="shared" si="15"/>
        <v>4069.4</v>
      </c>
      <c r="AD16" s="390">
        <f t="shared" si="16"/>
        <v>3852.4</v>
      </c>
      <c r="AE16" s="385">
        <v>4</v>
      </c>
      <c r="AF16" s="391">
        <f t="shared" si="17"/>
        <v>1008.5</v>
      </c>
      <c r="AG16" s="392">
        <f t="shared" si="18"/>
        <v>965.1</v>
      </c>
      <c r="AH16" s="393">
        <v>6071</v>
      </c>
      <c r="AI16" s="191"/>
      <c r="AJ16" s="371">
        <f t="shared" si="19"/>
        <v>6071</v>
      </c>
      <c r="AK16" s="394">
        <f t="shared" si="20"/>
        <v>5854</v>
      </c>
      <c r="AL16" s="476">
        <v>4</v>
      </c>
      <c r="AM16" s="378">
        <f t="shared" si="21"/>
        <v>1517.75</v>
      </c>
      <c r="AN16" s="378">
        <f t="shared" si="22"/>
        <v>1474.35</v>
      </c>
      <c r="AO16" s="350"/>
      <c r="AP16" s="350"/>
      <c r="AQ16" s="395">
        <f t="shared" si="3"/>
        <v>0</v>
      </c>
      <c r="AR16" s="396">
        <f t="shared" si="23"/>
        <v>-217</v>
      </c>
      <c r="AS16" s="397">
        <v>5</v>
      </c>
      <c r="AT16" s="378">
        <f t="shared" si="4"/>
        <v>0</v>
      </c>
      <c r="AU16" s="398">
        <f t="shared" si="24"/>
        <v>-43.4</v>
      </c>
      <c r="AW16" s="471">
        <v>3286</v>
      </c>
      <c r="AX16" s="471">
        <v>2785</v>
      </c>
      <c r="AY16" s="471">
        <v>0</v>
      </c>
      <c r="AZ16" s="376">
        <f t="shared" si="25"/>
        <v>6071</v>
      </c>
      <c r="BA16" s="376">
        <v>4</v>
      </c>
    </row>
    <row r="17" spans="1:53" s="376" customFormat="1" ht="16.5" thickBot="1">
      <c r="A17" s="349">
        <v>1</v>
      </c>
      <c r="B17" s="399">
        <v>71</v>
      </c>
      <c r="C17" s="377">
        <v>208</v>
      </c>
      <c r="D17" s="191">
        <v>5</v>
      </c>
      <c r="E17" s="378">
        <f t="shared" si="5"/>
        <v>41.6</v>
      </c>
      <c r="F17" s="352">
        <v>786</v>
      </c>
      <c r="G17" s="379"/>
      <c r="H17" s="352">
        <f t="shared" si="6"/>
        <v>786</v>
      </c>
      <c r="I17" s="354">
        <f t="shared" si="7"/>
        <v>578</v>
      </c>
      <c r="J17" s="380">
        <v>5</v>
      </c>
      <c r="K17" s="381">
        <f t="shared" si="0"/>
        <v>157.19999999999999</v>
      </c>
      <c r="L17" s="357">
        <f t="shared" si="1"/>
        <v>115.6</v>
      </c>
      <c r="M17" s="191">
        <v>2032</v>
      </c>
      <c r="N17" s="382">
        <v>0</v>
      </c>
      <c r="O17" s="358">
        <f t="shared" si="8"/>
        <v>2032</v>
      </c>
      <c r="P17" s="383">
        <f t="shared" si="9"/>
        <v>1824</v>
      </c>
      <c r="Q17" s="382">
        <v>5</v>
      </c>
      <c r="R17" s="383">
        <f t="shared" si="10"/>
        <v>406.4</v>
      </c>
      <c r="S17" s="384">
        <f t="shared" si="11"/>
        <v>364.79999999999995</v>
      </c>
      <c r="T17" s="191">
        <v>4073</v>
      </c>
      <c r="U17" s="361">
        <v>0</v>
      </c>
      <c r="V17" s="361">
        <f t="shared" si="12"/>
        <v>4073</v>
      </c>
      <c r="W17" s="362">
        <f t="shared" si="13"/>
        <v>3865</v>
      </c>
      <c r="X17" s="385">
        <v>5</v>
      </c>
      <c r="Y17" s="386">
        <f t="shared" si="2"/>
        <v>814.6</v>
      </c>
      <c r="Z17" s="387">
        <f t="shared" si="14"/>
        <v>773</v>
      </c>
      <c r="AA17" s="257">
        <v>6484</v>
      </c>
      <c r="AB17" s="388"/>
      <c r="AC17" s="366">
        <f t="shared" si="15"/>
        <v>6484</v>
      </c>
      <c r="AD17" s="390">
        <f t="shared" si="16"/>
        <v>6276</v>
      </c>
      <c r="AE17" s="385">
        <v>5</v>
      </c>
      <c r="AF17" s="391">
        <f t="shared" si="17"/>
        <v>1296.8</v>
      </c>
      <c r="AG17" s="392">
        <f t="shared" si="18"/>
        <v>1255.2</v>
      </c>
      <c r="AH17" s="393">
        <v>8834</v>
      </c>
      <c r="AI17" s="191"/>
      <c r="AJ17" s="371">
        <f t="shared" si="19"/>
        <v>8834</v>
      </c>
      <c r="AK17" s="394">
        <f t="shared" si="20"/>
        <v>8626</v>
      </c>
      <c r="AL17" s="476">
        <v>5</v>
      </c>
      <c r="AM17" s="378">
        <f t="shared" si="21"/>
        <v>1766.8</v>
      </c>
      <c r="AN17" s="378">
        <f t="shared" si="22"/>
        <v>1725.2</v>
      </c>
      <c r="AO17" s="350"/>
      <c r="AP17" s="350"/>
      <c r="AQ17" s="395">
        <f t="shared" si="3"/>
        <v>0</v>
      </c>
      <c r="AR17" s="396">
        <f t="shared" si="23"/>
        <v>-208</v>
      </c>
      <c r="AS17" s="397">
        <v>5</v>
      </c>
      <c r="AT17" s="378">
        <f t="shared" si="4"/>
        <v>0</v>
      </c>
      <c r="AU17" s="398">
        <f t="shared" si="24"/>
        <v>-41.6</v>
      </c>
      <c r="AW17" s="471">
        <v>3412</v>
      </c>
      <c r="AX17" s="471">
        <v>3416</v>
      </c>
      <c r="AY17" s="471">
        <v>2006</v>
      </c>
      <c r="AZ17" s="376">
        <f t="shared" si="25"/>
        <v>8834</v>
      </c>
      <c r="BA17" s="376">
        <v>5</v>
      </c>
    </row>
    <row r="18" spans="1:53" s="376" customFormat="1" ht="16.5" thickBot="1">
      <c r="A18" s="349">
        <v>1</v>
      </c>
      <c r="B18" s="399">
        <v>78</v>
      </c>
      <c r="C18" s="377">
        <v>206</v>
      </c>
      <c r="D18" s="191">
        <v>5</v>
      </c>
      <c r="E18" s="378">
        <f t="shared" si="5"/>
        <v>41.2</v>
      </c>
      <c r="F18" s="352">
        <v>611</v>
      </c>
      <c r="G18" s="379"/>
      <c r="H18" s="352">
        <f t="shared" si="6"/>
        <v>611</v>
      </c>
      <c r="I18" s="354">
        <f t="shared" si="7"/>
        <v>405</v>
      </c>
      <c r="J18" s="380">
        <v>5</v>
      </c>
      <c r="K18" s="381">
        <f t="shared" si="0"/>
        <v>122.2</v>
      </c>
      <c r="L18" s="357">
        <f t="shared" si="1"/>
        <v>81</v>
      </c>
      <c r="M18" s="191">
        <v>1860</v>
      </c>
      <c r="N18" s="382">
        <v>0</v>
      </c>
      <c r="O18" s="358">
        <f t="shared" si="8"/>
        <v>1860</v>
      </c>
      <c r="P18" s="383">
        <f t="shared" si="9"/>
        <v>1654</v>
      </c>
      <c r="Q18" s="382">
        <v>5</v>
      </c>
      <c r="R18" s="383">
        <f t="shared" si="10"/>
        <v>372</v>
      </c>
      <c r="S18" s="384">
        <f t="shared" si="11"/>
        <v>330.8</v>
      </c>
      <c r="T18" s="191">
        <v>3835</v>
      </c>
      <c r="U18" s="361">
        <v>0</v>
      </c>
      <c r="V18" s="361">
        <f t="shared" si="12"/>
        <v>3835</v>
      </c>
      <c r="W18" s="362">
        <f t="shared" si="13"/>
        <v>3629</v>
      </c>
      <c r="X18" s="385">
        <v>5</v>
      </c>
      <c r="Y18" s="386">
        <f t="shared" si="2"/>
        <v>767</v>
      </c>
      <c r="Z18" s="387">
        <f t="shared" si="14"/>
        <v>725.8</v>
      </c>
      <c r="AA18" s="257">
        <v>6645</v>
      </c>
      <c r="AB18" s="388"/>
      <c r="AC18" s="366">
        <f t="shared" si="15"/>
        <v>6645</v>
      </c>
      <c r="AD18" s="390">
        <f t="shared" si="16"/>
        <v>6439</v>
      </c>
      <c r="AE18" s="385">
        <v>5</v>
      </c>
      <c r="AF18" s="391">
        <f t="shared" si="17"/>
        <v>1329</v>
      </c>
      <c r="AG18" s="392">
        <f t="shared" si="18"/>
        <v>1287.8</v>
      </c>
      <c r="AH18" s="393">
        <v>9004</v>
      </c>
      <c r="AI18" s="191"/>
      <c r="AJ18" s="371">
        <f t="shared" si="19"/>
        <v>9004</v>
      </c>
      <c r="AK18" s="394">
        <f t="shared" si="20"/>
        <v>8798</v>
      </c>
      <c r="AL18" s="476">
        <v>5</v>
      </c>
      <c r="AM18" s="378">
        <f t="shared" si="21"/>
        <v>1800.8</v>
      </c>
      <c r="AN18" s="378">
        <f t="shared" si="22"/>
        <v>1759.6</v>
      </c>
      <c r="AO18" s="350"/>
      <c r="AP18" s="350"/>
      <c r="AQ18" s="395">
        <f t="shared" si="3"/>
        <v>0</v>
      </c>
      <c r="AR18" s="396">
        <f t="shared" si="23"/>
        <v>-206</v>
      </c>
      <c r="AS18" s="400">
        <v>4</v>
      </c>
      <c r="AT18" s="378">
        <f t="shared" si="4"/>
        <v>0</v>
      </c>
      <c r="AU18" s="398">
        <f t="shared" si="24"/>
        <v>-41.2</v>
      </c>
      <c r="AW18" s="471">
        <v>3640</v>
      </c>
      <c r="AX18" s="471">
        <v>3652</v>
      </c>
      <c r="AY18" s="471">
        <v>1712</v>
      </c>
      <c r="AZ18" s="376">
        <f t="shared" si="25"/>
        <v>9004</v>
      </c>
      <c r="BA18" s="376">
        <v>5</v>
      </c>
    </row>
    <row r="19" spans="1:53" s="376" customFormat="1" ht="16.5" thickBot="1">
      <c r="A19" s="401">
        <v>2</v>
      </c>
      <c r="B19" s="399">
        <v>2</v>
      </c>
      <c r="C19" s="402">
        <v>238</v>
      </c>
      <c r="D19" s="403">
        <v>5</v>
      </c>
      <c r="E19" s="404">
        <f t="shared" si="5"/>
        <v>47.6</v>
      </c>
      <c r="F19" s="352">
        <v>517</v>
      </c>
      <c r="G19" s="405"/>
      <c r="H19" s="352">
        <f t="shared" si="6"/>
        <v>517</v>
      </c>
      <c r="I19" s="354">
        <f t="shared" si="7"/>
        <v>279</v>
      </c>
      <c r="J19" s="406">
        <v>5</v>
      </c>
      <c r="K19" s="407">
        <f t="shared" si="0"/>
        <v>103.4</v>
      </c>
      <c r="L19" s="357">
        <f t="shared" si="1"/>
        <v>55.800000000000004</v>
      </c>
      <c r="M19" s="403">
        <v>1534</v>
      </c>
      <c r="N19" s="408">
        <v>0</v>
      </c>
      <c r="O19" s="358">
        <f t="shared" si="8"/>
        <v>1534</v>
      </c>
      <c r="P19" s="409">
        <f t="shared" si="9"/>
        <v>1296</v>
      </c>
      <c r="Q19" s="408">
        <v>5</v>
      </c>
      <c r="R19" s="409">
        <f t="shared" si="10"/>
        <v>306.8</v>
      </c>
      <c r="S19" s="410">
        <f t="shared" si="11"/>
        <v>259.2</v>
      </c>
      <c r="T19" s="403">
        <v>3131</v>
      </c>
      <c r="U19" s="361">
        <v>0</v>
      </c>
      <c r="V19" s="361">
        <f t="shared" si="12"/>
        <v>3131</v>
      </c>
      <c r="W19" s="362">
        <f t="shared" si="13"/>
        <v>2893</v>
      </c>
      <c r="X19" s="411">
        <v>5</v>
      </c>
      <c r="Y19" s="412">
        <f t="shared" si="2"/>
        <v>626.20000000000005</v>
      </c>
      <c r="Z19" s="413">
        <f t="shared" si="14"/>
        <v>578.6</v>
      </c>
      <c r="AA19" s="280">
        <v>5007</v>
      </c>
      <c r="AB19" s="414">
        <v>298</v>
      </c>
      <c r="AC19" s="366">
        <f t="shared" si="15"/>
        <v>5305</v>
      </c>
      <c r="AD19" s="416">
        <f t="shared" si="16"/>
        <v>5067</v>
      </c>
      <c r="AE19" s="411">
        <v>4</v>
      </c>
      <c r="AF19" s="417">
        <f t="shared" si="17"/>
        <v>1251.75</v>
      </c>
      <c r="AG19" s="418">
        <f t="shared" si="18"/>
        <v>1204.1500000000001</v>
      </c>
      <c r="AH19" s="419">
        <v>7596</v>
      </c>
      <c r="AI19" s="403"/>
      <c r="AJ19" s="371">
        <f t="shared" si="19"/>
        <v>7894</v>
      </c>
      <c r="AK19" s="420">
        <f t="shared" si="20"/>
        <v>7656</v>
      </c>
      <c r="AL19" s="476">
        <v>4</v>
      </c>
      <c r="AM19" s="404">
        <f t="shared" si="21"/>
        <v>1899</v>
      </c>
      <c r="AN19" s="404">
        <f t="shared" si="22"/>
        <v>1851.4</v>
      </c>
      <c r="AO19" s="350"/>
      <c r="AP19" s="350"/>
      <c r="AQ19" s="421">
        <f t="shared" si="3"/>
        <v>298</v>
      </c>
      <c r="AR19" s="422">
        <f t="shared" si="23"/>
        <v>60</v>
      </c>
      <c r="AS19" s="423">
        <v>5</v>
      </c>
      <c r="AT19" s="404">
        <f t="shared" si="4"/>
        <v>0</v>
      </c>
      <c r="AU19" s="424">
        <f t="shared" si="24"/>
        <v>-47.6</v>
      </c>
      <c r="AW19" s="472">
        <v>3732</v>
      </c>
      <c r="AX19" s="472">
        <v>3864</v>
      </c>
      <c r="AY19" s="472">
        <v>0</v>
      </c>
      <c r="AZ19" s="376">
        <f t="shared" si="25"/>
        <v>7596</v>
      </c>
      <c r="BA19" s="376">
        <v>4</v>
      </c>
    </row>
    <row r="20" spans="1:53" s="376" customFormat="1" ht="16.5" thickBot="1">
      <c r="A20" s="401">
        <v>2</v>
      </c>
      <c r="B20" s="399">
        <v>9</v>
      </c>
      <c r="C20" s="351">
        <v>223</v>
      </c>
      <c r="D20" s="352">
        <v>5</v>
      </c>
      <c r="E20" s="353">
        <f t="shared" si="5"/>
        <v>44.6</v>
      </c>
      <c r="F20" s="352">
        <v>647</v>
      </c>
      <c r="G20" s="352"/>
      <c r="H20" s="352">
        <f t="shared" si="6"/>
        <v>647</v>
      </c>
      <c r="I20" s="354">
        <f t="shared" si="7"/>
        <v>424</v>
      </c>
      <c r="J20" s="355">
        <v>5</v>
      </c>
      <c r="K20" s="356">
        <f t="shared" si="0"/>
        <v>129.4</v>
      </c>
      <c r="L20" s="357">
        <f t="shared" si="1"/>
        <v>84.800000000000011</v>
      </c>
      <c r="M20" s="352">
        <v>1884</v>
      </c>
      <c r="N20" s="358">
        <v>0</v>
      </c>
      <c r="O20" s="358">
        <f t="shared" si="8"/>
        <v>1884</v>
      </c>
      <c r="P20" s="359">
        <f t="shared" si="9"/>
        <v>1661</v>
      </c>
      <c r="Q20" s="358">
        <v>5</v>
      </c>
      <c r="R20" s="359">
        <f t="shared" si="10"/>
        <v>376.8</v>
      </c>
      <c r="S20" s="360">
        <f t="shared" si="11"/>
        <v>332.2</v>
      </c>
      <c r="T20" s="352">
        <v>3874</v>
      </c>
      <c r="U20" s="361">
        <v>0</v>
      </c>
      <c r="V20" s="361">
        <f t="shared" si="12"/>
        <v>3874</v>
      </c>
      <c r="W20" s="362">
        <f t="shared" si="13"/>
        <v>3651</v>
      </c>
      <c r="X20" s="361">
        <v>5</v>
      </c>
      <c r="Y20" s="363">
        <f t="shared" ref="Y20:Y66" si="26">T20/X20</f>
        <v>774.8</v>
      </c>
      <c r="Z20" s="364">
        <f t="shared" si="14"/>
        <v>730.19999999999993</v>
      </c>
      <c r="AA20" s="279">
        <v>6461</v>
      </c>
      <c r="AB20" s="365"/>
      <c r="AC20" s="366">
        <f t="shared" si="15"/>
        <v>6461</v>
      </c>
      <c r="AD20" s="367">
        <f t="shared" si="16"/>
        <v>6238</v>
      </c>
      <c r="AE20" s="361">
        <v>5</v>
      </c>
      <c r="AF20" s="368">
        <f t="shared" si="17"/>
        <v>1292.2</v>
      </c>
      <c r="AG20" s="369">
        <f t="shared" si="18"/>
        <v>1247.6000000000001</v>
      </c>
      <c r="AH20" s="370">
        <v>9418</v>
      </c>
      <c r="AI20" s="352"/>
      <c r="AJ20" s="371">
        <f t="shared" si="19"/>
        <v>9418</v>
      </c>
      <c r="AK20" s="372">
        <f t="shared" si="20"/>
        <v>9195</v>
      </c>
      <c r="AL20" s="476">
        <v>5</v>
      </c>
      <c r="AM20" s="353">
        <f t="shared" si="21"/>
        <v>1883.6</v>
      </c>
      <c r="AN20" s="353">
        <f t="shared" si="22"/>
        <v>1839</v>
      </c>
      <c r="AO20" s="350"/>
      <c r="AP20" s="350"/>
      <c r="AQ20" s="371">
        <f t="shared" si="3"/>
        <v>0</v>
      </c>
      <c r="AR20" s="373">
        <f t="shared" si="23"/>
        <v>-223</v>
      </c>
      <c r="AS20" s="374">
        <v>5</v>
      </c>
      <c r="AT20" s="353">
        <f t="shared" si="4"/>
        <v>0</v>
      </c>
      <c r="AU20" s="375">
        <f t="shared" si="24"/>
        <v>-44.6</v>
      </c>
      <c r="AW20" s="472">
        <v>3634</v>
      </c>
      <c r="AX20" s="472">
        <v>3820</v>
      </c>
      <c r="AY20" s="472">
        <v>1964</v>
      </c>
      <c r="AZ20" s="376">
        <f t="shared" si="25"/>
        <v>9418</v>
      </c>
      <c r="BA20" s="376">
        <v>5</v>
      </c>
    </row>
    <row r="21" spans="1:53" s="376" customFormat="1" ht="16.5" thickBot="1">
      <c r="A21" s="401">
        <v>2</v>
      </c>
      <c r="B21" s="399">
        <v>16</v>
      </c>
      <c r="C21" s="377">
        <v>203</v>
      </c>
      <c r="D21" s="191">
        <v>5</v>
      </c>
      <c r="E21" s="378">
        <f t="shared" si="5"/>
        <v>40.6</v>
      </c>
      <c r="F21" s="352">
        <v>495</v>
      </c>
      <c r="G21" s="379"/>
      <c r="H21" s="352">
        <f t="shared" si="6"/>
        <v>495</v>
      </c>
      <c r="I21" s="354">
        <f t="shared" si="7"/>
        <v>292</v>
      </c>
      <c r="J21" s="380">
        <v>5</v>
      </c>
      <c r="K21" s="381">
        <f t="shared" si="0"/>
        <v>99</v>
      </c>
      <c r="L21" s="357">
        <f t="shared" si="1"/>
        <v>58.4</v>
      </c>
      <c r="M21" s="191">
        <v>1624</v>
      </c>
      <c r="N21" s="382">
        <v>0</v>
      </c>
      <c r="O21" s="358">
        <f t="shared" si="8"/>
        <v>1624</v>
      </c>
      <c r="P21" s="383">
        <f t="shared" si="9"/>
        <v>1421</v>
      </c>
      <c r="Q21" s="382">
        <v>5</v>
      </c>
      <c r="R21" s="383">
        <f t="shared" si="10"/>
        <v>324.8</v>
      </c>
      <c r="S21" s="384">
        <f t="shared" si="11"/>
        <v>284.2</v>
      </c>
      <c r="T21" s="191">
        <v>3592</v>
      </c>
      <c r="U21" s="361">
        <v>0</v>
      </c>
      <c r="V21" s="361">
        <f t="shared" si="12"/>
        <v>3592</v>
      </c>
      <c r="W21" s="362">
        <f t="shared" si="13"/>
        <v>3389</v>
      </c>
      <c r="X21" s="385">
        <v>5</v>
      </c>
      <c r="Y21" s="386">
        <f t="shared" si="26"/>
        <v>718.4</v>
      </c>
      <c r="Z21" s="387">
        <f t="shared" si="14"/>
        <v>677.8</v>
      </c>
      <c r="AA21" s="257">
        <v>6063</v>
      </c>
      <c r="AB21" s="388"/>
      <c r="AC21" s="366">
        <f t="shared" si="15"/>
        <v>6063</v>
      </c>
      <c r="AD21" s="390">
        <f t="shared" si="16"/>
        <v>5860</v>
      </c>
      <c r="AE21" s="385">
        <v>5</v>
      </c>
      <c r="AF21" s="391">
        <f t="shared" si="17"/>
        <v>1212.5999999999999</v>
      </c>
      <c r="AG21" s="392">
        <f t="shared" si="18"/>
        <v>1172</v>
      </c>
      <c r="AH21" s="393">
        <v>9069</v>
      </c>
      <c r="AI21" s="191"/>
      <c r="AJ21" s="371">
        <f t="shared" si="19"/>
        <v>9069</v>
      </c>
      <c r="AK21" s="394">
        <f t="shared" si="20"/>
        <v>8866</v>
      </c>
      <c r="AL21" s="476">
        <v>5</v>
      </c>
      <c r="AM21" s="378">
        <f t="shared" si="21"/>
        <v>1813.8</v>
      </c>
      <c r="AN21" s="378">
        <f t="shared" si="22"/>
        <v>1773.2</v>
      </c>
      <c r="AO21" s="350"/>
      <c r="AP21" s="350"/>
      <c r="AQ21" s="395">
        <v>9138</v>
      </c>
      <c r="AR21" s="396">
        <f t="shared" si="23"/>
        <v>8935</v>
      </c>
      <c r="AS21" s="397">
        <v>4</v>
      </c>
      <c r="AT21" s="378">
        <f t="shared" si="4"/>
        <v>0</v>
      </c>
      <c r="AU21" s="398">
        <f t="shared" si="24"/>
        <v>-40.6</v>
      </c>
      <c r="AW21" s="472">
        <v>3613</v>
      </c>
      <c r="AX21" s="472">
        <v>3722</v>
      </c>
      <c r="AY21" s="472">
        <v>1734</v>
      </c>
      <c r="AZ21" s="376">
        <f t="shared" si="25"/>
        <v>9069</v>
      </c>
      <c r="BA21" s="376">
        <v>5</v>
      </c>
    </row>
    <row r="22" spans="1:53" s="376" customFormat="1" ht="16.5" thickBot="1">
      <c r="A22" s="401">
        <v>2</v>
      </c>
      <c r="B22" s="399">
        <v>23</v>
      </c>
      <c r="C22" s="377">
        <v>213</v>
      </c>
      <c r="D22" s="191">
        <v>5</v>
      </c>
      <c r="E22" s="378">
        <f t="shared" si="5"/>
        <v>42.6</v>
      </c>
      <c r="F22" s="352">
        <v>488</v>
      </c>
      <c r="G22" s="379">
        <v>63</v>
      </c>
      <c r="H22" s="352">
        <f t="shared" si="6"/>
        <v>551</v>
      </c>
      <c r="I22" s="354">
        <f t="shared" si="7"/>
        <v>338</v>
      </c>
      <c r="J22" s="380">
        <v>4</v>
      </c>
      <c r="K22" s="381">
        <f t="shared" si="0"/>
        <v>122</v>
      </c>
      <c r="L22" s="357">
        <f t="shared" si="1"/>
        <v>79.400000000000006</v>
      </c>
      <c r="M22" s="191">
        <v>1525</v>
      </c>
      <c r="N22" s="382">
        <v>0</v>
      </c>
      <c r="O22" s="358">
        <f t="shared" si="8"/>
        <v>1588</v>
      </c>
      <c r="P22" s="383">
        <f t="shared" si="9"/>
        <v>1375</v>
      </c>
      <c r="Q22" s="382">
        <v>4</v>
      </c>
      <c r="R22" s="383">
        <f t="shared" si="10"/>
        <v>381.25</v>
      </c>
      <c r="S22" s="384">
        <f t="shared" si="11"/>
        <v>338.65</v>
      </c>
      <c r="T22" s="191">
        <v>3138</v>
      </c>
      <c r="U22" s="361">
        <v>0</v>
      </c>
      <c r="V22" s="361">
        <f t="shared" si="12"/>
        <v>3201</v>
      </c>
      <c r="W22" s="362">
        <f t="shared" si="13"/>
        <v>2988</v>
      </c>
      <c r="X22" s="385">
        <v>4</v>
      </c>
      <c r="Y22" s="386">
        <f t="shared" si="26"/>
        <v>784.5</v>
      </c>
      <c r="Z22" s="387">
        <f t="shared" si="14"/>
        <v>741.9</v>
      </c>
      <c r="AA22" s="257">
        <v>5375</v>
      </c>
      <c r="AB22" s="388"/>
      <c r="AC22" s="366">
        <f t="shared" si="15"/>
        <v>5438</v>
      </c>
      <c r="AD22" s="390">
        <f t="shared" si="16"/>
        <v>5225</v>
      </c>
      <c r="AE22" s="385">
        <v>4</v>
      </c>
      <c r="AF22" s="391">
        <f t="shared" si="17"/>
        <v>1343.75</v>
      </c>
      <c r="AG22" s="392">
        <f t="shared" si="18"/>
        <v>1301.1500000000001</v>
      </c>
      <c r="AH22" s="393">
        <v>7762</v>
      </c>
      <c r="AI22" s="191"/>
      <c r="AJ22" s="371">
        <f t="shared" si="19"/>
        <v>7762</v>
      </c>
      <c r="AK22" s="394">
        <f t="shared" si="20"/>
        <v>7549</v>
      </c>
      <c r="AL22" s="476">
        <v>4</v>
      </c>
      <c r="AM22" s="378">
        <f t="shared" si="21"/>
        <v>1940.5</v>
      </c>
      <c r="AN22" s="378">
        <f t="shared" si="22"/>
        <v>1897.9</v>
      </c>
      <c r="AO22" s="350"/>
      <c r="AP22" s="350"/>
      <c r="AQ22" s="395">
        <f t="shared" si="3"/>
        <v>0</v>
      </c>
      <c r="AR22" s="396">
        <f t="shared" si="23"/>
        <v>-213</v>
      </c>
      <c r="AS22" s="397">
        <v>5</v>
      </c>
      <c r="AT22" s="378">
        <f t="shared" si="4"/>
        <v>0</v>
      </c>
      <c r="AU22" s="398">
        <f t="shared" si="24"/>
        <v>-42.6</v>
      </c>
      <c r="AW22" s="472">
        <v>3836</v>
      </c>
      <c r="AX22" s="472">
        <v>3926</v>
      </c>
      <c r="AY22" s="472">
        <v>0</v>
      </c>
      <c r="AZ22" s="376">
        <f t="shared" si="25"/>
        <v>7762</v>
      </c>
      <c r="BA22" s="376">
        <v>4</v>
      </c>
    </row>
    <row r="23" spans="1:53" s="376" customFormat="1" ht="16.5" thickBot="1">
      <c r="A23" s="401">
        <v>2</v>
      </c>
      <c r="B23" s="399">
        <v>30</v>
      </c>
      <c r="C23" s="377">
        <v>220</v>
      </c>
      <c r="D23" s="191">
        <v>5</v>
      </c>
      <c r="E23" s="378">
        <f t="shared" si="5"/>
        <v>44</v>
      </c>
      <c r="F23" s="352">
        <v>789</v>
      </c>
      <c r="G23" s="379"/>
      <c r="H23" s="352">
        <f t="shared" si="6"/>
        <v>789</v>
      </c>
      <c r="I23" s="354">
        <f t="shared" si="7"/>
        <v>569</v>
      </c>
      <c r="J23" s="380">
        <v>5</v>
      </c>
      <c r="K23" s="381">
        <f t="shared" si="0"/>
        <v>157.80000000000001</v>
      </c>
      <c r="L23" s="357">
        <f t="shared" si="1"/>
        <v>113.80000000000001</v>
      </c>
      <c r="M23" s="191">
        <v>2208</v>
      </c>
      <c r="N23" s="382">
        <v>0</v>
      </c>
      <c r="O23" s="358">
        <f t="shared" si="8"/>
        <v>2208</v>
      </c>
      <c r="P23" s="383">
        <f t="shared" si="9"/>
        <v>1988</v>
      </c>
      <c r="Q23" s="382">
        <v>5</v>
      </c>
      <c r="R23" s="383">
        <f t="shared" si="10"/>
        <v>441.6</v>
      </c>
      <c r="S23" s="384">
        <f t="shared" si="11"/>
        <v>397.6</v>
      </c>
      <c r="T23" s="191">
        <v>4430</v>
      </c>
      <c r="U23" s="361">
        <v>0</v>
      </c>
      <c r="V23" s="361">
        <f t="shared" si="12"/>
        <v>4430</v>
      </c>
      <c r="W23" s="362">
        <f t="shared" si="13"/>
        <v>4210</v>
      </c>
      <c r="X23" s="385">
        <v>5</v>
      </c>
      <c r="Y23" s="386">
        <f t="shared" si="26"/>
        <v>886</v>
      </c>
      <c r="Z23" s="387">
        <f t="shared" si="14"/>
        <v>842</v>
      </c>
      <c r="AA23" s="257">
        <v>6666</v>
      </c>
      <c r="AB23" s="388"/>
      <c r="AC23" s="366">
        <f t="shared" si="15"/>
        <v>6666</v>
      </c>
      <c r="AD23" s="390">
        <f t="shared" si="16"/>
        <v>6446</v>
      </c>
      <c r="AE23" s="385">
        <v>5</v>
      </c>
      <c r="AF23" s="391">
        <f t="shared" si="17"/>
        <v>1333.2</v>
      </c>
      <c r="AG23" s="392">
        <f t="shared" si="18"/>
        <v>1289.2</v>
      </c>
      <c r="AH23" s="393">
        <v>9548</v>
      </c>
      <c r="AI23" s="191"/>
      <c r="AJ23" s="371">
        <f t="shared" si="19"/>
        <v>9548</v>
      </c>
      <c r="AK23" s="394">
        <f t="shared" si="20"/>
        <v>9328</v>
      </c>
      <c r="AL23" s="476">
        <v>5</v>
      </c>
      <c r="AM23" s="378">
        <f t="shared" si="21"/>
        <v>1909.6</v>
      </c>
      <c r="AN23" s="378">
        <f t="shared" si="22"/>
        <v>1865.6</v>
      </c>
      <c r="AO23" s="350"/>
      <c r="AP23" s="350"/>
      <c r="AQ23" s="395">
        <f t="shared" si="3"/>
        <v>0</v>
      </c>
      <c r="AR23" s="396">
        <f t="shared" si="23"/>
        <v>-220</v>
      </c>
      <c r="AS23" s="397">
        <v>4</v>
      </c>
      <c r="AT23" s="378">
        <f t="shared" si="4"/>
        <v>0</v>
      </c>
      <c r="AU23" s="398">
        <f t="shared" si="24"/>
        <v>-44</v>
      </c>
      <c r="AW23" s="472">
        <v>3802</v>
      </c>
      <c r="AX23" s="472">
        <v>4034</v>
      </c>
      <c r="AY23" s="472">
        <v>1712</v>
      </c>
      <c r="AZ23" s="376">
        <f t="shared" si="25"/>
        <v>9548</v>
      </c>
      <c r="BA23" s="376">
        <v>5</v>
      </c>
    </row>
    <row r="24" spans="1:53" s="376" customFormat="1" ht="16.5" thickBot="1">
      <c r="A24" s="401">
        <v>2</v>
      </c>
      <c r="B24" s="399">
        <v>37</v>
      </c>
      <c r="C24" s="377">
        <v>209</v>
      </c>
      <c r="D24" s="191">
        <v>5</v>
      </c>
      <c r="E24" s="378">
        <f t="shared" si="5"/>
        <v>41.8</v>
      </c>
      <c r="F24" s="352">
        <v>683</v>
      </c>
      <c r="G24" s="379"/>
      <c r="H24" s="352">
        <f t="shared" si="6"/>
        <v>683</v>
      </c>
      <c r="I24" s="354">
        <f t="shared" si="7"/>
        <v>474</v>
      </c>
      <c r="J24" s="380">
        <v>5</v>
      </c>
      <c r="K24" s="381">
        <f t="shared" si="0"/>
        <v>136.6</v>
      </c>
      <c r="L24" s="357">
        <f t="shared" si="1"/>
        <v>94.8</v>
      </c>
      <c r="M24" s="191">
        <v>1918</v>
      </c>
      <c r="N24" s="382">
        <v>0</v>
      </c>
      <c r="O24" s="358">
        <f t="shared" si="8"/>
        <v>1918</v>
      </c>
      <c r="P24" s="383">
        <f t="shared" si="9"/>
        <v>1709</v>
      </c>
      <c r="Q24" s="382">
        <v>5</v>
      </c>
      <c r="R24" s="383">
        <f t="shared" si="10"/>
        <v>383.6</v>
      </c>
      <c r="S24" s="384">
        <f t="shared" si="11"/>
        <v>341.8</v>
      </c>
      <c r="T24" s="191">
        <v>3812</v>
      </c>
      <c r="U24" s="361">
        <v>0</v>
      </c>
      <c r="V24" s="361">
        <f t="shared" si="12"/>
        <v>3812</v>
      </c>
      <c r="W24" s="362">
        <f t="shared" si="13"/>
        <v>3603</v>
      </c>
      <c r="X24" s="385">
        <v>5</v>
      </c>
      <c r="Y24" s="386">
        <f t="shared" si="26"/>
        <v>762.4</v>
      </c>
      <c r="Z24" s="387">
        <f t="shared" si="14"/>
        <v>720.6</v>
      </c>
      <c r="AA24" s="257">
        <v>6329</v>
      </c>
      <c r="AB24" s="388"/>
      <c r="AC24" s="366">
        <f t="shared" si="15"/>
        <v>6329</v>
      </c>
      <c r="AD24" s="390">
        <f t="shared" si="16"/>
        <v>6120</v>
      </c>
      <c r="AE24" s="385">
        <v>5</v>
      </c>
      <c r="AF24" s="391">
        <f t="shared" si="17"/>
        <v>1265.8</v>
      </c>
      <c r="AG24" s="392">
        <f t="shared" si="18"/>
        <v>1224</v>
      </c>
      <c r="AH24" s="393">
        <v>8709</v>
      </c>
      <c r="AI24" s="191"/>
      <c r="AJ24" s="371">
        <f t="shared" si="19"/>
        <v>8709</v>
      </c>
      <c r="AK24" s="394">
        <f t="shared" si="20"/>
        <v>8500</v>
      </c>
      <c r="AL24" s="476">
        <v>5</v>
      </c>
      <c r="AM24" s="378">
        <f t="shared" si="21"/>
        <v>1741.8</v>
      </c>
      <c r="AN24" s="378">
        <f t="shared" si="22"/>
        <v>1700</v>
      </c>
      <c r="AO24" s="350"/>
      <c r="AP24" s="350"/>
      <c r="AQ24" s="395">
        <f t="shared" si="3"/>
        <v>0</v>
      </c>
      <c r="AR24" s="396">
        <f t="shared" si="23"/>
        <v>-209</v>
      </c>
      <c r="AS24" s="397">
        <v>5</v>
      </c>
      <c r="AT24" s="378">
        <f t="shared" si="4"/>
        <v>0</v>
      </c>
      <c r="AU24" s="398">
        <f t="shared" si="24"/>
        <v>-41.8</v>
      </c>
      <c r="AW24" s="472">
        <v>3532</v>
      </c>
      <c r="AX24" s="472">
        <v>3192</v>
      </c>
      <c r="AY24" s="472">
        <v>1985</v>
      </c>
      <c r="AZ24" s="376">
        <f t="shared" si="25"/>
        <v>8709</v>
      </c>
      <c r="BA24" s="376">
        <v>5</v>
      </c>
    </row>
    <row r="25" spans="1:53" s="376" customFormat="1" ht="16.5" thickBot="1">
      <c r="A25" s="401">
        <v>2</v>
      </c>
      <c r="B25" s="399">
        <v>44</v>
      </c>
      <c r="C25" s="377">
        <v>209</v>
      </c>
      <c r="D25" s="191">
        <v>5</v>
      </c>
      <c r="E25" s="378">
        <f t="shared" si="5"/>
        <v>41.8</v>
      </c>
      <c r="F25" s="352">
        <v>652</v>
      </c>
      <c r="G25" s="379"/>
      <c r="H25" s="352">
        <f t="shared" si="6"/>
        <v>652</v>
      </c>
      <c r="I25" s="354">
        <f t="shared" si="7"/>
        <v>443</v>
      </c>
      <c r="J25" s="380">
        <v>5</v>
      </c>
      <c r="K25" s="381">
        <f t="shared" si="0"/>
        <v>130.4</v>
      </c>
      <c r="L25" s="357">
        <f t="shared" si="1"/>
        <v>88.600000000000009</v>
      </c>
      <c r="M25" s="191">
        <v>1946</v>
      </c>
      <c r="N25" s="382">
        <v>0</v>
      </c>
      <c r="O25" s="358">
        <f t="shared" si="8"/>
        <v>1946</v>
      </c>
      <c r="P25" s="383">
        <f t="shared" si="9"/>
        <v>1737</v>
      </c>
      <c r="Q25" s="382">
        <v>5</v>
      </c>
      <c r="R25" s="383">
        <f t="shared" si="10"/>
        <v>389.2</v>
      </c>
      <c r="S25" s="384">
        <f t="shared" si="11"/>
        <v>347.4</v>
      </c>
      <c r="T25" s="191">
        <v>4056</v>
      </c>
      <c r="U25" s="361">
        <v>0</v>
      </c>
      <c r="V25" s="361">
        <f t="shared" si="12"/>
        <v>4056</v>
      </c>
      <c r="W25" s="362">
        <f t="shared" si="13"/>
        <v>3847</v>
      </c>
      <c r="X25" s="385">
        <v>5</v>
      </c>
      <c r="Y25" s="386">
        <f t="shared" si="26"/>
        <v>811.2</v>
      </c>
      <c r="Z25" s="387">
        <f t="shared" si="14"/>
        <v>769.40000000000009</v>
      </c>
      <c r="AA25" s="257">
        <v>6497</v>
      </c>
      <c r="AB25" s="388"/>
      <c r="AC25" s="366">
        <f t="shared" si="15"/>
        <v>6497</v>
      </c>
      <c r="AD25" s="390">
        <f t="shared" si="16"/>
        <v>6288</v>
      </c>
      <c r="AE25" s="385">
        <v>5</v>
      </c>
      <c r="AF25" s="391">
        <f t="shared" si="17"/>
        <v>1299.4000000000001</v>
      </c>
      <c r="AG25" s="392">
        <f t="shared" si="18"/>
        <v>1257.6000000000001</v>
      </c>
      <c r="AH25" s="393">
        <v>9489</v>
      </c>
      <c r="AI25" s="191"/>
      <c r="AJ25" s="371">
        <f t="shared" si="19"/>
        <v>9489</v>
      </c>
      <c r="AK25" s="394">
        <f t="shared" si="20"/>
        <v>9280</v>
      </c>
      <c r="AL25" s="476">
        <v>5</v>
      </c>
      <c r="AM25" s="378">
        <f t="shared" si="21"/>
        <v>1897.8</v>
      </c>
      <c r="AN25" s="378">
        <f t="shared" si="22"/>
        <v>1856</v>
      </c>
      <c r="AO25" s="350"/>
      <c r="AP25" s="350"/>
      <c r="AQ25" s="395">
        <f t="shared" si="3"/>
        <v>0</v>
      </c>
      <c r="AR25" s="396">
        <f t="shared" si="23"/>
        <v>-209</v>
      </c>
      <c r="AS25" s="397">
        <v>5</v>
      </c>
      <c r="AT25" s="378">
        <f t="shared" si="4"/>
        <v>0</v>
      </c>
      <c r="AU25" s="398">
        <f t="shared" si="24"/>
        <v>-41.8</v>
      </c>
      <c r="AW25" s="472">
        <v>3658</v>
      </c>
      <c r="AX25" s="472">
        <v>3934</v>
      </c>
      <c r="AY25" s="472">
        <v>1897</v>
      </c>
      <c r="AZ25" s="376">
        <f t="shared" si="25"/>
        <v>9489</v>
      </c>
      <c r="BA25" s="376">
        <v>5</v>
      </c>
    </row>
    <row r="26" spans="1:53" s="376" customFormat="1" ht="16.5" thickBot="1">
      <c r="A26" s="401">
        <v>2</v>
      </c>
      <c r="B26" s="399">
        <v>51</v>
      </c>
      <c r="C26" s="377">
        <v>210</v>
      </c>
      <c r="D26" s="191">
        <v>5</v>
      </c>
      <c r="E26" s="378">
        <f t="shared" si="5"/>
        <v>42</v>
      </c>
      <c r="F26" s="352">
        <v>802</v>
      </c>
      <c r="G26" s="379"/>
      <c r="H26" s="352">
        <f t="shared" si="6"/>
        <v>802</v>
      </c>
      <c r="I26" s="354">
        <f t="shared" si="7"/>
        <v>592</v>
      </c>
      <c r="J26" s="380">
        <v>5</v>
      </c>
      <c r="K26" s="381">
        <f t="shared" si="0"/>
        <v>160.4</v>
      </c>
      <c r="L26" s="357">
        <f t="shared" si="1"/>
        <v>118.4</v>
      </c>
      <c r="M26" s="191">
        <v>2034</v>
      </c>
      <c r="N26" s="382">
        <v>0</v>
      </c>
      <c r="O26" s="358">
        <f t="shared" si="8"/>
        <v>2034</v>
      </c>
      <c r="P26" s="383">
        <f t="shared" si="9"/>
        <v>1824</v>
      </c>
      <c r="Q26" s="382">
        <v>5</v>
      </c>
      <c r="R26" s="383">
        <f t="shared" si="10"/>
        <v>406.8</v>
      </c>
      <c r="S26" s="384">
        <f t="shared" si="11"/>
        <v>364.8</v>
      </c>
      <c r="T26" s="191">
        <v>4156</v>
      </c>
      <c r="U26" s="361">
        <v>0</v>
      </c>
      <c r="V26" s="361">
        <f t="shared" si="12"/>
        <v>4156</v>
      </c>
      <c r="W26" s="362">
        <f t="shared" si="13"/>
        <v>3946</v>
      </c>
      <c r="X26" s="385">
        <v>5</v>
      </c>
      <c r="Y26" s="386">
        <f t="shared" si="26"/>
        <v>831.2</v>
      </c>
      <c r="Z26" s="387">
        <f t="shared" si="14"/>
        <v>789.2</v>
      </c>
      <c r="AA26" s="257">
        <v>6314</v>
      </c>
      <c r="AB26" s="388"/>
      <c r="AC26" s="366">
        <f t="shared" si="15"/>
        <v>6314</v>
      </c>
      <c r="AD26" s="390">
        <f t="shared" si="16"/>
        <v>6104</v>
      </c>
      <c r="AE26" s="385">
        <v>5</v>
      </c>
      <c r="AF26" s="391">
        <f t="shared" si="17"/>
        <v>1262.8</v>
      </c>
      <c r="AG26" s="392">
        <f t="shared" si="18"/>
        <v>1220.8</v>
      </c>
      <c r="AH26" s="393">
        <v>9403</v>
      </c>
      <c r="AI26" s="191"/>
      <c r="AJ26" s="371">
        <f t="shared" si="19"/>
        <v>9403</v>
      </c>
      <c r="AK26" s="394">
        <f t="shared" si="20"/>
        <v>9193</v>
      </c>
      <c r="AL26" s="476">
        <v>5</v>
      </c>
      <c r="AM26" s="378">
        <f t="shared" si="21"/>
        <v>1880.6</v>
      </c>
      <c r="AN26" s="378">
        <f t="shared" si="22"/>
        <v>1838.6</v>
      </c>
      <c r="AO26" s="350"/>
      <c r="AP26" s="350"/>
      <c r="AQ26" s="395">
        <f t="shared" si="3"/>
        <v>0</v>
      </c>
      <c r="AR26" s="396">
        <f t="shared" si="23"/>
        <v>-210</v>
      </c>
      <c r="AS26" s="397">
        <v>5</v>
      </c>
      <c r="AT26" s="378">
        <f t="shared" si="4"/>
        <v>0</v>
      </c>
      <c r="AU26" s="398">
        <f t="shared" si="24"/>
        <v>-42</v>
      </c>
      <c r="AW26" s="472">
        <v>3773</v>
      </c>
      <c r="AX26" s="472">
        <v>3748</v>
      </c>
      <c r="AY26" s="472">
        <v>1882</v>
      </c>
      <c r="AZ26" s="376">
        <f t="shared" si="25"/>
        <v>9403</v>
      </c>
      <c r="BA26" s="376">
        <v>5</v>
      </c>
    </row>
    <row r="27" spans="1:53" s="376" customFormat="1" ht="16.5" thickBot="1">
      <c r="A27" s="401">
        <v>2</v>
      </c>
      <c r="B27" s="399">
        <v>58</v>
      </c>
      <c r="C27" s="377">
        <v>213</v>
      </c>
      <c r="D27" s="191">
        <v>5</v>
      </c>
      <c r="E27" s="378">
        <f t="shared" si="5"/>
        <v>42.6</v>
      </c>
      <c r="F27" s="352">
        <v>734</v>
      </c>
      <c r="G27" s="379"/>
      <c r="H27" s="352">
        <f t="shared" si="6"/>
        <v>734</v>
      </c>
      <c r="I27" s="354">
        <f t="shared" si="7"/>
        <v>521</v>
      </c>
      <c r="J27" s="380">
        <v>5</v>
      </c>
      <c r="K27" s="381">
        <f t="shared" si="0"/>
        <v>146.80000000000001</v>
      </c>
      <c r="L27" s="357">
        <f t="shared" si="1"/>
        <v>104.20000000000002</v>
      </c>
      <c r="M27" s="191">
        <v>2020</v>
      </c>
      <c r="N27" s="382">
        <v>0</v>
      </c>
      <c r="O27" s="358">
        <f t="shared" si="8"/>
        <v>2020</v>
      </c>
      <c r="P27" s="383">
        <f t="shared" si="9"/>
        <v>1807</v>
      </c>
      <c r="Q27" s="382">
        <v>5</v>
      </c>
      <c r="R27" s="383">
        <f t="shared" si="10"/>
        <v>404</v>
      </c>
      <c r="S27" s="384">
        <f t="shared" si="11"/>
        <v>361.4</v>
      </c>
      <c r="T27" s="191">
        <v>4108</v>
      </c>
      <c r="U27" s="361">
        <v>0</v>
      </c>
      <c r="V27" s="361">
        <f t="shared" si="12"/>
        <v>4108</v>
      </c>
      <c r="W27" s="362">
        <f t="shared" si="13"/>
        <v>3895</v>
      </c>
      <c r="X27" s="385">
        <v>5</v>
      </c>
      <c r="Y27" s="386">
        <f t="shared" si="26"/>
        <v>821.6</v>
      </c>
      <c r="Z27" s="387">
        <f t="shared" si="14"/>
        <v>779</v>
      </c>
      <c r="AA27" s="257">
        <v>6712</v>
      </c>
      <c r="AB27" s="388"/>
      <c r="AC27" s="366">
        <f t="shared" si="15"/>
        <v>6712</v>
      </c>
      <c r="AD27" s="390">
        <f t="shared" si="16"/>
        <v>6499</v>
      </c>
      <c r="AE27" s="385">
        <v>5</v>
      </c>
      <c r="AF27" s="391">
        <f t="shared" si="17"/>
        <v>1342.4</v>
      </c>
      <c r="AG27" s="392">
        <f t="shared" si="18"/>
        <v>1299.8000000000002</v>
      </c>
      <c r="AH27" s="393">
        <v>9260</v>
      </c>
      <c r="AI27" s="191"/>
      <c r="AJ27" s="371">
        <f t="shared" si="19"/>
        <v>9260</v>
      </c>
      <c r="AK27" s="394">
        <f t="shared" si="20"/>
        <v>9047</v>
      </c>
      <c r="AL27" s="476">
        <v>5</v>
      </c>
      <c r="AM27" s="378">
        <f t="shared" si="21"/>
        <v>1852</v>
      </c>
      <c r="AN27" s="378">
        <f t="shared" si="22"/>
        <v>1809.4</v>
      </c>
      <c r="AO27" s="350"/>
      <c r="AP27" s="350"/>
      <c r="AQ27" s="395">
        <f t="shared" si="3"/>
        <v>0</v>
      </c>
      <c r="AR27" s="396">
        <f t="shared" si="23"/>
        <v>-213</v>
      </c>
      <c r="AS27" s="397">
        <v>5</v>
      </c>
      <c r="AT27" s="378">
        <f t="shared" si="4"/>
        <v>0</v>
      </c>
      <c r="AU27" s="398">
        <f t="shared" si="24"/>
        <v>-42.6</v>
      </c>
      <c r="AW27" s="472">
        <v>3625</v>
      </c>
      <c r="AX27" s="472">
        <v>3673</v>
      </c>
      <c r="AY27" s="472">
        <v>1962</v>
      </c>
      <c r="AZ27" s="376">
        <f t="shared" si="25"/>
        <v>9260</v>
      </c>
      <c r="BA27" s="376">
        <v>5</v>
      </c>
    </row>
    <row r="28" spans="1:53" s="376" customFormat="1" ht="16.5" thickBot="1">
      <c r="A28" s="401">
        <v>2</v>
      </c>
      <c r="B28" s="399">
        <v>65</v>
      </c>
      <c r="C28" s="377">
        <v>226</v>
      </c>
      <c r="D28" s="191">
        <v>5</v>
      </c>
      <c r="E28" s="378">
        <f t="shared" si="5"/>
        <v>45.2</v>
      </c>
      <c r="F28" s="352">
        <v>479</v>
      </c>
      <c r="G28" s="379"/>
      <c r="H28" s="352">
        <f t="shared" si="6"/>
        <v>479</v>
      </c>
      <c r="I28" s="354">
        <f t="shared" si="7"/>
        <v>253</v>
      </c>
      <c r="J28" s="380">
        <v>5</v>
      </c>
      <c r="K28" s="381">
        <f t="shared" si="0"/>
        <v>95.8</v>
      </c>
      <c r="L28" s="357">
        <f t="shared" si="1"/>
        <v>50.599999999999994</v>
      </c>
      <c r="M28" s="191">
        <v>1598</v>
      </c>
      <c r="N28" s="382">
        <v>0</v>
      </c>
      <c r="O28" s="358">
        <f t="shared" si="8"/>
        <v>1598</v>
      </c>
      <c r="P28" s="383">
        <f t="shared" si="9"/>
        <v>1372</v>
      </c>
      <c r="Q28" s="382">
        <v>5</v>
      </c>
      <c r="R28" s="383">
        <f t="shared" si="10"/>
        <v>319.60000000000002</v>
      </c>
      <c r="S28" s="384">
        <f t="shared" si="11"/>
        <v>274.40000000000003</v>
      </c>
      <c r="T28" s="191">
        <v>3476</v>
      </c>
      <c r="U28" s="361">
        <v>0</v>
      </c>
      <c r="V28" s="361">
        <f t="shared" si="12"/>
        <v>3476</v>
      </c>
      <c r="W28" s="362">
        <f t="shared" si="13"/>
        <v>3250</v>
      </c>
      <c r="X28" s="385">
        <v>5</v>
      </c>
      <c r="Y28" s="386">
        <f t="shared" si="26"/>
        <v>695.2</v>
      </c>
      <c r="Z28" s="387">
        <f t="shared" si="14"/>
        <v>650</v>
      </c>
      <c r="AA28" s="257">
        <v>5861</v>
      </c>
      <c r="AB28" s="388"/>
      <c r="AC28" s="366">
        <f t="shared" si="15"/>
        <v>5861</v>
      </c>
      <c r="AD28" s="390">
        <f t="shared" si="16"/>
        <v>5635</v>
      </c>
      <c r="AE28" s="385">
        <v>5</v>
      </c>
      <c r="AF28" s="391">
        <f t="shared" si="17"/>
        <v>1172.2</v>
      </c>
      <c r="AG28" s="392">
        <f t="shared" si="18"/>
        <v>1127</v>
      </c>
      <c r="AH28" s="393">
        <v>8710</v>
      </c>
      <c r="AI28" s="191"/>
      <c r="AJ28" s="371">
        <f t="shared" si="19"/>
        <v>8710</v>
      </c>
      <c r="AK28" s="394">
        <f t="shared" si="20"/>
        <v>8484</v>
      </c>
      <c r="AL28" s="476">
        <v>5</v>
      </c>
      <c r="AM28" s="378">
        <f t="shared" si="21"/>
        <v>1742</v>
      </c>
      <c r="AN28" s="378">
        <f t="shared" si="22"/>
        <v>1696.8</v>
      </c>
      <c r="AO28" s="350"/>
      <c r="AP28" s="350"/>
      <c r="AQ28" s="395">
        <f t="shared" si="3"/>
        <v>0</v>
      </c>
      <c r="AR28" s="396">
        <f t="shared" si="23"/>
        <v>-226</v>
      </c>
      <c r="AS28" s="397">
        <v>4</v>
      </c>
      <c r="AT28" s="378">
        <f t="shared" si="4"/>
        <v>0</v>
      </c>
      <c r="AU28" s="398">
        <f t="shared" si="24"/>
        <v>-45.2</v>
      </c>
      <c r="AW28" s="472">
        <v>3352</v>
      </c>
      <c r="AX28" s="472">
        <v>3602</v>
      </c>
      <c r="AY28" s="472">
        <v>1756</v>
      </c>
      <c r="AZ28" s="376">
        <f t="shared" si="25"/>
        <v>8710</v>
      </c>
      <c r="BA28" s="376">
        <v>5</v>
      </c>
    </row>
    <row r="29" spans="1:53" s="376" customFormat="1" ht="16.5" thickBot="1">
      <c r="A29" s="401">
        <v>2</v>
      </c>
      <c r="B29" s="399">
        <v>72</v>
      </c>
      <c r="C29" s="377">
        <v>217</v>
      </c>
      <c r="D29" s="191">
        <v>5</v>
      </c>
      <c r="E29" s="378">
        <f t="shared" si="5"/>
        <v>43.4</v>
      </c>
      <c r="F29" s="352">
        <v>810</v>
      </c>
      <c r="G29" s="379"/>
      <c r="H29" s="352">
        <f t="shared" si="6"/>
        <v>810</v>
      </c>
      <c r="I29" s="354">
        <f t="shared" si="7"/>
        <v>593</v>
      </c>
      <c r="J29" s="380">
        <v>5</v>
      </c>
      <c r="K29" s="381">
        <f t="shared" si="0"/>
        <v>162</v>
      </c>
      <c r="L29" s="357">
        <f t="shared" si="1"/>
        <v>118.6</v>
      </c>
      <c r="M29" s="191">
        <v>2126</v>
      </c>
      <c r="N29" s="382">
        <v>0</v>
      </c>
      <c r="O29" s="358">
        <f t="shared" si="8"/>
        <v>2126</v>
      </c>
      <c r="P29" s="383">
        <f t="shared" si="9"/>
        <v>1909</v>
      </c>
      <c r="Q29" s="382">
        <v>5</v>
      </c>
      <c r="R29" s="383">
        <f t="shared" si="10"/>
        <v>425.2</v>
      </c>
      <c r="S29" s="384">
        <f t="shared" si="11"/>
        <v>381.8</v>
      </c>
      <c r="T29" s="191">
        <v>4609</v>
      </c>
      <c r="U29" s="361">
        <v>0</v>
      </c>
      <c r="V29" s="361">
        <f t="shared" si="12"/>
        <v>4609</v>
      </c>
      <c r="W29" s="362">
        <f t="shared" si="13"/>
        <v>4392</v>
      </c>
      <c r="X29" s="385">
        <v>5</v>
      </c>
      <c r="Y29" s="386">
        <f t="shared" si="26"/>
        <v>921.8</v>
      </c>
      <c r="Z29" s="387">
        <f t="shared" si="14"/>
        <v>878.4</v>
      </c>
      <c r="AA29" s="257">
        <v>7120</v>
      </c>
      <c r="AB29" s="388"/>
      <c r="AC29" s="366">
        <f t="shared" si="15"/>
        <v>7120</v>
      </c>
      <c r="AD29" s="390">
        <f t="shared" si="16"/>
        <v>6903</v>
      </c>
      <c r="AE29" s="385">
        <v>5</v>
      </c>
      <c r="AF29" s="391">
        <f t="shared" si="17"/>
        <v>1424</v>
      </c>
      <c r="AG29" s="392">
        <f t="shared" si="18"/>
        <v>1380.6</v>
      </c>
      <c r="AH29" s="393">
        <v>9785</v>
      </c>
      <c r="AI29" s="191"/>
      <c r="AJ29" s="371">
        <f t="shared" si="19"/>
        <v>9785</v>
      </c>
      <c r="AK29" s="394">
        <f t="shared" si="20"/>
        <v>9568</v>
      </c>
      <c r="AL29" s="476">
        <v>5</v>
      </c>
      <c r="AM29" s="378">
        <f t="shared" si="21"/>
        <v>1957</v>
      </c>
      <c r="AN29" s="378">
        <f t="shared" si="22"/>
        <v>1913.6</v>
      </c>
      <c r="AO29" s="350"/>
      <c r="AP29" s="350"/>
      <c r="AQ29" s="395">
        <f t="shared" si="3"/>
        <v>0</v>
      </c>
      <c r="AR29" s="396">
        <f t="shared" si="23"/>
        <v>-217</v>
      </c>
      <c r="AS29" s="397">
        <v>5</v>
      </c>
      <c r="AT29" s="378">
        <f t="shared" si="4"/>
        <v>0</v>
      </c>
      <c r="AU29" s="398">
        <f t="shared" si="24"/>
        <v>-43.4</v>
      </c>
      <c r="AW29" s="472">
        <v>4094</v>
      </c>
      <c r="AX29" s="472">
        <v>3719</v>
      </c>
      <c r="AY29" s="472">
        <v>1972</v>
      </c>
      <c r="AZ29" s="376">
        <f t="shared" si="25"/>
        <v>9785</v>
      </c>
      <c r="BA29" s="376">
        <v>5</v>
      </c>
    </row>
    <row r="30" spans="1:53" s="376" customFormat="1" ht="16.5" thickBot="1">
      <c r="A30" s="401">
        <v>2</v>
      </c>
      <c r="B30" s="399">
        <v>79</v>
      </c>
      <c r="C30" s="377">
        <v>218</v>
      </c>
      <c r="D30" s="191">
        <v>5</v>
      </c>
      <c r="E30" s="378">
        <f t="shared" si="5"/>
        <v>43.6</v>
      </c>
      <c r="F30" s="352">
        <v>497</v>
      </c>
      <c r="G30" s="379"/>
      <c r="H30" s="352">
        <f t="shared" si="6"/>
        <v>497</v>
      </c>
      <c r="I30" s="354">
        <f t="shared" si="7"/>
        <v>279</v>
      </c>
      <c r="J30" s="380">
        <v>5</v>
      </c>
      <c r="K30" s="381">
        <f t="shared" si="0"/>
        <v>99.4</v>
      </c>
      <c r="L30" s="357">
        <f t="shared" si="1"/>
        <v>55.800000000000004</v>
      </c>
      <c r="M30" s="191">
        <v>1553</v>
      </c>
      <c r="N30" s="382">
        <v>0</v>
      </c>
      <c r="O30" s="358">
        <f t="shared" si="8"/>
        <v>1553</v>
      </c>
      <c r="P30" s="383">
        <f t="shared" si="9"/>
        <v>1335</v>
      </c>
      <c r="Q30" s="382">
        <v>5</v>
      </c>
      <c r="R30" s="383">
        <f t="shared" si="10"/>
        <v>310.60000000000002</v>
      </c>
      <c r="S30" s="384">
        <f t="shared" si="11"/>
        <v>267</v>
      </c>
      <c r="T30" s="191">
        <v>3404</v>
      </c>
      <c r="U30" s="361">
        <v>0</v>
      </c>
      <c r="V30" s="361">
        <f t="shared" si="12"/>
        <v>3404</v>
      </c>
      <c r="W30" s="362">
        <f t="shared" si="13"/>
        <v>3186</v>
      </c>
      <c r="X30" s="385">
        <v>5</v>
      </c>
      <c r="Y30" s="386">
        <f t="shared" si="26"/>
        <v>680.8</v>
      </c>
      <c r="Z30" s="387">
        <f t="shared" si="14"/>
        <v>637.19999999999993</v>
      </c>
      <c r="AA30" s="257">
        <v>5809</v>
      </c>
      <c r="AB30" s="388"/>
      <c r="AC30" s="366">
        <f t="shared" si="15"/>
        <v>5809</v>
      </c>
      <c r="AD30" s="390">
        <f t="shared" si="16"/>
        <v>5591</v>
      </c>
      <c r="AE30" s="385">
        <v>5</v>
      </c>
      <c r="AF30" s="391">
        <f t="shared" si="17"/>
        <v>1161.8</v>
      </c>
      <c r="AG30" s="392">
        <f t="shared" si="18"/>
        <v>1118.2</v>
      </c>
      <c r="AH30" s="393">
        <v>8686</v>
      </c>
      <c r="AI30" s="191"/>
      <c r="AJ30" s="371">
        <f t="shared" si="19"/>
        <v>8686</v>
      </c>
      <c r="AK30" s="394">
        <f t="shared" si="20"/>
        <v>8468</v>
      </c>
      <c r="AL30" s="476">
        <v>5</v>
      </c>
      <c r="AM30" s="378">
        <f t="shared" si="21"/>
        <v>1737.2</v>
      </c>
      <c r="AN30" s="378">
        <f t="shared" si="22"/>
        <v>1693.6000000000001</v>
      </c>
      <c r="AO30" s="350"/>
      <c r="AP30" s="350"/>
      <c r="AQ30" s="395">
        <f t="shared" si="3"/>
        <v>0</v>
      </c>
      <c r="AR30" s="396">
        <f t="shared" si="23"/>
        <v>-218</v>
      </c>
      <c r="AS30" s="397">
        <v>5</v>
      </c>
      <c r="AT30" s="378">
        <f t="shared" si="4"/>
        <v>0</v>
      </c>
      <c r="AU30" s="398">
        <f t="shared" si="24"/>
        <v>-43.6</v>
      </c>
      <c r="AW30" s="472">
        <v>3956</v>
      </c>
      <c r="AX30" s="472">
        <v>3148</v>
      </c>
      <c r="AY30" s="472">
        <v>1582</v>
      </c>
      <c r="AZ30" s="376">
        <f t="shared" si="25"/>
        <v>8686</v>
      </c>
      <c r="BA30" s="376">
        <v>5</v>
      </c>
    </row>
    <row r="31" spans="1:53" s="376" customFormat="1" ht="16.5" thickBot="1">
      <c r="A31" s="425">
        <v>3</v>
      </c>
      <c r="B31" s="399">
        <v>3</v>
      </c>
      <c r="C31" s="377">
        <v>241</v>
      </c>
      <c r="D31" s="191">
        <v>5</v>
      </c>
      <c r="E31" s="378">
        <f t="shared" si="5"/>
        <v>48.2</v>
      </c>
      <c r="F31" s="352">
        <v>715</v>
      </c>
      <c r="G31" s="379"/>
      <c r="H31" s="352">
        <f t="shared" si="6"/>
        <v>715</v>
      </c>
      <c r="I31" s="354">
        <f t="shared" si="7"/>
        <v>474</v>
      </c>
      <c r="J31" s="380">
        <v>5</v>
      </c>
      <c r="K31" s="381">
        <f t="shared" si="0"/>
        <v>143</v>
      </c>
      <c r="L31" s="357">
        <f t="shared" si="1"/>
        <v>94.8</v>
      </c>
      <c r="M31" s="191">
        <v>1972</v>
      </c>
      <c r="N31" s="382">
        <v>0</v>
      </c>
      <c r="O31" s="358">
        <f t="shared" si="8"/>
        <v>1972</v>
      </c>
      <c r="P31" s="383">
        <f t="shared" si="9"/>
        <v>1731</v>
      </c>
      <c r="Q31" s="382">
        <v>5</v>
      </c>
      <c r="R31" s="383">
        <f t="shared" si="10"/>
        <v>394.4</v>
      </c>
      <c r="S31" s="384">
        <f t="shared" si="11"/>
        <v>346.2</v>
      </c>
      <c r="T31" s="191">
        <v>3692</v>
      </c>
      <c r="U31" s="361">
        <v>0</v>
      </c>
      <c r="V31" s="361">
        <f t="shared" si="12"/>
        <v>3692</v>
      </c>
      <c r="W31" s="362">
        <f t="shared" si="13"/>
        <v>3451</v>
      </c>
      <c r="X31" s="385">
        <v>5</v>
      </c>
      <c r="Y31" s="386">
        <f t="shared" si="26"/>
        <v>738.4</v>
      </c>
      <c r="Z31" s="387">
        <f t="shared" si="14"/>
        <v>690.19999999999993</v>
      </c>
      <c r="AA31" s="257">
        <v>5575</v>
      </c>
      <c r="AB31" s="388">
        <v>182</v>
      </c>
      <c r="AC31" s="366">
        <f t="shared" si="15"/>
        <v>5757</v>
      </c>
      <c r="AD31" s="390">
        <f t="shared" si="16"/>
        <v>5516</v>
      </c>
      <c r="AE31" s="385">
        <v>4</v>
      </c>
      <c r="AF31" s="391">
        <f t="shared" si="17"/>
        <v>1393.75</v>
      </c>
      <c r="AG31" s="392">
        <f t="shared" si="18"/>
        <v>1345.55</v>
      </c>
      <c r="AH31" s="393">
        <v>8037</v>
      </c>
      <c r="AI31" s="191"/>
      <c r="AJ31" s="371">
        <f t="shared" si="19"/>
        <v>8219</v>
      </c>
      <c r="AK31" s="394">
        <f t="shared" si="20"/>
        <v>7978</v>
      </c>
      <c r="AL31" s="476">
        <v>4</v>
      </c>
      <c r="AM31" s="378">
        <f t="shared" si="21"/>
        <v>2009.25</v>
      </c>
      <c r="AN31" s="378">
        <f t="shared" si="22"/>
        <v>1961.05</v>
      </c>
      <c r="AO31" s="350"/>
      <c r="AP31" s="350"/>
      <c r="AQ31" s="395">
        <f t="shared" si="3"/>
        <v>182</v>
      </c>
      <c r="AR31" s="396">
        <f t="shared" si="23"/>
        <v>-59</v>
      </c>
      <c r="AS31" s="397">
        <v>4</v>
      </c>
      <c r="AT31" s="378">
        <f t="shared" si="4"/>
        <v>0</v>
      </c>
      <c r="AU31" s="398">
        <f t="shared" si="24"/>
        <v>-48.2</v>
      </c>
      <c r="AW31" s="474">
        <v>3995</v>
      </c>
      <c r="AX31" s="474">
        <v>4042</v>
      </c>
      <c r="AY31" s="474">
        <v>0</v>
      </c>
      <c r="AZ31" s="376">
        <f t="shared" si="25"/>
        <v>8037</v>
      </c>
      <c r="BA31" s="376">
        <v>4</v>
      </c>
    </row>
    <row r="32" spans="1:53" s="376" customFormat="1" ht="16.5" thickBot="1">
      <c r="A32" s="425">
        <v>3</v>
      </c>
      <c r="B32" s="399">
        <v>10</v>
      </c>
      <c r="C32" s="402">
        <v>228</v>
      </c>
      <c r="D32" s="403">
        <v>5</v>
      </c>
      <c r="E32" s="404">
        <f t="shared" si="5"/>
        <v>45.6</v>
      </c>
      <c r="F32" s="352">
        <v>818</v>
      </c>
      <c r="G32" s="405"/>
      <c r="H32" s="352">
        <f t="shared" si="6"/>
        <v>818</v>
      </c>
      <c r="I32" s="354">
        <f t="shared" si="7"/>
        <v>590</v>
      </c>
      <c r="J32" s="406">
        <v>5</v>
      </c>
      <c r="K32" s="407">
        <f t="shared" si="0"/>
        <v>163.6</v>
      </c>
      <c r="L32" s="357">
        <f t="shared" si="1"/>
        <v>118</v>
      </c>
      <c r="M32" s="403">
        <v>2126</v>
      </c>
      <c r="N32" s="408">
        <v>0</v>
      </c>
      <c r="O32" s="358">
        <f t="shared" si="8"/>
        <v>2126</v>
      </c>
      <c r="P32" s="409">
        <f t="shared" si="9"/>
        <v>1898</v>
      </c>
      <c r="Q32" s="408">
        <v>5</v>
      </c>
      <c r="R32" s="409">
        <f t="shared" si="10"/>
        <v>425.2</v>
      </c>
      <c r="S32" s="410">
        <f t="shared" si="11"/>
        <v>379.59999999999997</v>
      </c>
      <c r="T32" s="403">
        <v>4259</v>
      </c>
      <c r="U32" s="361">
        <v>0</v>
      </c>
      <c r="V32" s="361">
        <f t="shared" si="12"/>
        <v>4259</v>
      </c>
      <c r="W32" s="362">
        <f t="shared" si="13"/>
        <v>4031</v>
      </c>
      <c r="X32" s="411">
        <v>5</v>
      </c>
      <c r="Y32" s="412">
        <f t="shared" si="26"/>
        <v>851.8</v>
      </c>
      <c r="Z32" s="413">
        <f t="shared" si="14"/>
        <v>806.19999999999993</v>
      </c>
      <c r="AA32" s="280">
        <v>6684</v>
      </c>
      <c r="AB32" s="414"/>
      <c r="AC32" s="366">
        <f t="shared" si="15"/>
        <v>6684</v>
      </c>
      <c r="AD32" s="416">
        <f t="shared" si="16"/>
        <v>6456</v>
      </c>
      <c r="AE32" s="411">
        <v>5</v>
      </c>
      <c r="AF32" s="417">
        <f t="shared" si="17"/>
        <v>1336.8</v>
      </c>
      <c r="AG32" s="418">
        <f t="shared" si="18"/>
        <v>1291.2</v>
      </c>
      <c r="AH32" s="419">
        <v>9779</v>
      </c>
      <c r="AI32" s="403"/>
      <c r="AJ32" s="371">
        <f t="shared" si="19"/>
        <v>9779</v>
      </c>
      <c r="AK32" s="420">
        <f t="shared" si="20"/>
        <v>9551</v>
      </c>
      <c r="AL32" s="476">
        <v>5</v>
      </c>
      <c r="AM32" s="404">
        <f t="shared" si="21"/>
        <v>1955.8</v>
      </c>
      <c r="AN32" s="404">
        <f t="shared" si="22"/>
        <v>1910.2</v>
      </c>
      <c r="AO32" s="350"/>
      <c r="AP32" s="350"/>
      <c r="AQ32" s="421">
        <f t="shared" si="3"/>
        <v>0</v>
      </c>
      <c r="AR32" s="422">
        <f t="shared" si="23"/>
        <v>-228</v>
      </c>
      <c r="AS32" s="426">
        <v>4</v>
      </c>
      <c r="AT32" s="404">
        <f t="shared" si="4"/>
        <v>0</v>
      </c>
      <c r="AU32" s="424">
        <f t="shared" si="24"/>
        <v>-45.6</v>
      </c>
      <c r="AW32" s="474">
        <v>3986</v>
      </c>
      <c r="AX32" s="474">
        <v>4042</v>
      </c>
      <c r="AY32" s="474">
        <v>1751</v>
      </c>
      <c r="AZ32" s="376">
        <f t="shared" si="25"/>
        <v>9779</v>
      </c>
      <c r="BA32" s="376">
        <v>5</v>
      </c>
    </row>
    <row r="33" spans="1:53" s="376" customFormat="1" ht="16.5" thickBot="1">
      <c r="A33" s="425">
        <v>3</v>
      </c>
      <c r="B33" s="399">
        <v>17</v>
      </c>
      <c r="C33" s="351">
        <v>216</v>
      </c>
      <c r="D33" s="352">
        <v>5</v>
      </c>
      <c r="E33" s="353">
        <f t="shared" si="5"/>
        <v>43.2</v>
      </c>
      <c r="F33" s="352">
        <v>769</v>
      </c>
      <c r="G33" s="352"/>
      <c r="H33" s="352">
        <f t="shared" si="6"/>
        <v>769</v>
      </c>
      <c r="I33" s="354">
        <f t="shared" si="7"/>
        <v>553</v>
      </c>
      <c r="J33" s="355">
        <v>5</v>
      </c>
      <c r="K33" s="356">
        <f t="shared" si="0"/>
        <v>153.80000000000001</v>
      </c>
      <c r="L33" s="357">
        <f t="shared" si="1"/>
        <v>110.60000000000001</v>
      </c>
      <c r="M33" s="352">
        <v>2059</v>
      </c>
      <c r="N33" s="358">
        <v>0</v>
      </c>
      <c r="O33" s="358">
        <f t="shared" si="8"/>
        <v>2059</v>
      </c>
      <c r="P33" s="359">
        <f t="shared" si="9"/>
        <v>1843</v>
      </c>
      <c r="Q33" s="358">
        <v>5</v>
      </c>
      <c r="R33" s="359">
        <f t="shared" si="10"/>
        <v>411.8</v>
      </c>
      <c r="S33" s="360">
        <f t="shared" si="11"/>
        <v>368.6</v>
      </c>
      <c r="T33" s="352">
        <v>4204</v>
      </c>
      <c r="U33" s="361">
        <v>0</v>
      </c>
      <c r="V33" s="361">
        <f t="shared" si="12"/>
        <v>4204</v>
      </c>
      <c r="W33" s="362">
        <f t="shared" si="13"/>
        <v>3988</v>
      </c>
      <c r="X33" s="361">
        <v>5</v>
      </c>
      <c r="Y33" s="363">
        <f t="shared" si="26"/>
        <v>840.8</v>
      </c>
      <c r="Z33" s="364">
        <f t="shared" si="14"/>
        <v>797.59999999999991</v>
      </c>
      <c r="AA33" s="279">
        <v>6289</v>
      </c>
      <c r="AB33" s="365"/>
      <c r="AC33" s="366">
        <f t="shared" si="15"/>
        <v>6289</v>
      </c>
      <c r="AD33" s="367">
        <f t="shared" si="16"/>
        <v>6073</v>
      </c>
      <c r="AE33" s="361">
        <v>5</v>
      </c>
      <c r="AF33" s="368">
        <f t="shared" si="17"/>
        <v>1257.8</v>
      </c>
      <c r="AG33" s="369">
        <f t="shared" si="18"/>
        <v>1214.5999999999999</v>
      </c>
      <c r="AH33" s="370">
        <v>9147</v>
      </c>
      <c r="AI33" s="470"/>
      <c r="AJ33" s="371">
        <f t="shared" si="19"/>
        <v>9147</v>
      </c>
      <c r="AK33" s="372">
        <f t="shared" si="20"/>
        <v>8931</v>
      </c>
      <c r="AL33" s="476">
        <v>5</v>
      </c>
      <c r="AM33" s="353">
        <f t="shared" si="21"/>
        <v>1829.4</v>
      </c>
      <c r="AN33" s="353">
        <f t="shared" si="22"/>
        <v>1786.2</v>
      </c>
      <c r="AO33" s="350"/>
      <c r="AP33" s="350"/>
      <c r="AQ33" s="371">
        <f t="shared" si="3"/>
        <v>0</v>
      </c>
      <c r="AR33" s="373">
        <f t="shared" si="23"/>
        <v>-216</v>
      </c>
      <c r="AS33" s="374">
        <v>4</v>
      </c>
      <c r="AT33" s="353">
        <f t="shared" si="4"/>
        <v>0</v>
      </c>
      <c r="AU33" s="375">
        <f t="shared" si="24"/>
        <v>-43.2</v>
      </c>
      <c r="AW33" s="474">
        <v>3652</v>
      </c>
      <c r="AX33" s="474">
        <v>3623</v>
      </c>
      <c r="AY33" s="474">
        <v>1872</v>
      </c>
      <c r="AZ33" s="376">
        <f t="shared" si="25"/>
        <v>9147</v>
      </c>
      <c r="BA33" s="376">
        <v>5</v>
      </c>
    </row>
    <row r="34" spans="1:53" s="376" customFormat="1" ht="16.5" thickBot="1">
      <c r="A34" s="425">
        <v>3</v>
      </c>
      <c r="B34" s="399">
        <v>24</v>
      </c>
      <c r="C34" s="377">
        <v>206</v>
      </c>
      <c r="D34" s="191">
        <v>5</v>
      </c>
      <c r="E34" s="378">
        <f t="shared" si="5"/>
        <v>41.2</v>
      </c>
      <c r="F34" s="352">
        <v>670</v>
      </c>
      <c r="G34" s="379"/>
      <c r="H34" s="352">
        <f t="shared" si="6"/>
        <v>670</v>
      </c>
      <c r="I34" s="354">
        <f t="shared" si="7"/>
        <v>464</v>
      </c>
      <c r="J34" s="380">
        <v>5</v>
      </c>
      <c r="K34" s="381">
        <f t="shared" si="0"/>
        <v>134</v>
      </c>
      <c r="L34" s="357">
        <f t="shared" si="1"/>
        <v>92.8</v>
      </c>
      <c r="M34" s="191">
        <v>1929</v>
      </c>
      <c r="N34" s="382">
        <v>0</v>
      </c>
      <c r="O34" s="358">
        <f t="shared" si="8"/>
        <v>1929</v>
      </c>
      <c r="P34" s="383">
        <f t="shared" si="9"/>
        <v>1723</v>
      </c>
      <c r="Q34" s="382">
        <v>5</v>
      </c>
      <c r="R34" s="383">
        <f t="shared" si="10"/>
        <v>385.8</v>
      </c>
      <c r="S34" s="384">
        <f t="shared" si="11"/>
        <v>344.6</v>
      </c>
      <c r="T34" s="191">
        <v>3835</v>
      </c>
      <c r="U34" s="361">
        <v>0</v>
      </c>
      <c r="V34" s="361">
        <f t="shared" si="12"/>
        <v>3835</v>
      </c>
      <c r="W34" s="362">
        <f t="shared" si="13"/>
        <v>3629</v>
      </c>
      <c r="X34" s="385">
        <v>5</v>
      </c>
      <c r="Y34" s="386">
        <f t="shared" si="26"/>
        <v>767</v>
      </c>
      <c r="Z34" s="387">
        <f t="shared" si="14"/>
        <v>725.8</v>
      </c>
      <c r="AA34" s="257">
        <v>6295</v>
      </c>
      <c r="AB34" s="388"/>
      <c r="AC34" s="366">
        <f t="shared" si="15"/>
        <v>6295</v>
      </c>
      <c r="AD34" s="390">
        <f t="shared" si="16"/>
        <v>6089</v>
      </c>
      <c r="AE34" s="385">
        <v>5</v>
      </c>
      <c r="AF34" s="391">
        <f t="shared" si="17"/>
        <v>1259</v>
      </c>
      <c r="AG34" s="392">
        <f t="shared" si="18"/>
        <v>1217.8</v>
      </c>
      <c r="AH34" s="393">
        <v>9026</v>
      </c>
      <c r="AI34" s="191"/>
      <c r="AJ34" s="371">
        <f t="shared" si="19"/>
        <v>9026</v>
      </c>
      <c r="AK34" s="394">
        <f t="shared" si="20"/>
        <v>8820</v>
      </c>
      <c r="AL34" s="476">
        <v>5</v>
      </c>
      <c r="AM34" s="378">
        <f t="shared" si="21"/>
        <v>1805.2</v>
      </c>
      <c r="AN34" s="378">
        <f t="shared" si="22"/>
        <v>1764</v>
      </c>
      <c r="AO34" s="350"/>
      <c r="AP34" s="350"/>
      <c r="AQ34" s="395">
        <f t="shared" si="3"/>
        <v>0</v>
      </c>
      <c r="AR34" s="396">
        <f t="shared" si="23"/>
        <v>-206</v>
      </c>
      <c r="AS34" s="397">
        <v>5</v>
      </c>
      <c r="AT34" s="378">
        <f t="shared" si="4"/>
        <v>0</v>
      </c>
      <c r="AU34" s="398">
        <f t="shared" si="24"/>
        <v>-41.2</v>
      </c>
      <c r="AW34" s="474">
        <v>3412</v>
      </c>
      <c r="AX34" s="474">
        <v>3723</v>
      </c>
      <c r="AY34" s="474">
        <v>1891</v>
      </c>
      <c r="AZ34" s="376">
        <f t="shared" si="25"/>
        <v>9026</v>
      </c>
      <c r="BA34" s="376">
        <v>5</v>
      </c>
    </row>
    <row r="35" spans="1:53" s="376" customFormat="1" ht="16.5" thickBot="1">
      <c r="A35" s="425">
        <v>3</v>
      </c>
      <c r="B35" s="399">
        <v>31</v>
      </c>
      <c r="C35" s="377">
        <v>207</v>
      </c>
      <c r="D35" s="191">
        <v>5</v>
      </c>
      <c r="E35" s="378">
        <f t="shared" si="5"/>
        <v>41.4</v>
      </c>
      <c r="F35" s="352">
        <v>688</v>
      </c>
      <c r="G35" s="379"/>
      <c r="H35" s="352">
        <f t="shared" si="6"/>
        <v>688</v>
      </c>
      <c r="I35" s="354">
        <f t="shared" si="7"/>
        <v>481</v>
      </c>
      <c r="J35" s="380">
        <v>5</v>
      </c>
      <c r="K35" s="381">
        <f t="shared" si="0"/>
        <v>137.6</v>
      </c>
      <c r="L35" s="357">
        <f t="shared" si="1"/>
        <v>96.199999999999989</v>
      </c>
      <c r="M35" s="191">
        <v>1992</v>
      </c>
      <c r="N35" s="382">
        <v>0</v>
      </c>
      <c r="O35" s="358">
        <f t="shared" si="8"/>
        <v>1992</v>
      </c>
      <c r="P35" s="383">
        <f t="shared" si="9"/>
        <v>1785</v>
      </c>
      <c r="Q35" s="382">
        <v>5</v>
      </c>
      <c r="R35" s="383">
        <f>M35/Q35</f>
        <v>398.4</v>
      </c>
      <c r="S35" s="384">
        <f t="shared" si="11"/>
        <v>357</v>
      </c>
      <c r="T35" s="191">
        <v>4019</v>
      </c>
      <c r="U35" s="361">
        <v>0</v>
      </c>
      <c r="V35" s="361">
        <f t="shared" si="12"/>
        <v>4019</v>
      </c>
      <c r="W35" s="362">
        <f t="shared" si="13"/>
        <v>3812</v>
      </c>
      <c r="X35" s="385">
        <v>5</v>
      </c>
      <c r="Y35" s="386">
        <f t="shared" si="26"/>
        <v>803.8</v>
      </c>
      <c r="Z35" s="387">
        <f t="shared" si="14"/>
        <v>762.4</v>
      </c>
      <c r="AA35" s="257">
        <v>6300</v>
      </c>
      <c r="AB35" s="388"/>
      <c r="AC35" s="366">
        <f t="shared" si="15"/>
        <v>6300</v>
      </c>
      <c r="AD35" s="390">
        <f t="shared" si="16"/>
        <v>6093</v>
      </c>
      <c r="AE35" s="385">
        <v>5</v>
      </c>
      <c r="AF35" s="391">
        <f t="shared" si="17"/>
        <v>1260</v>
      </c>
      <c r="AG35" s="392">
        <f t="shared" si="18"/>
        <v>1218.5999999999999</v>
      </c>
      <c r="AH35" s="393">
        <v>9207</v>
      </c>
      <c r="AI35" s="191"/>
      <c r="AJ35" s="371">
        <f t="shared" si="19"/>
        <v>9207</v>
      </c>
      <c r="AK35" s="394">
        <f t="shared" si="20"/>
        <v>9000</v>
      </c>
      <c r="AL35" s="476">
        <v>5</v>
      </c>
      <c r="AM35" s="378">
        <f t="shared" si="21"/>
        <v>1841.4</v>
      </c>
      <c r="AN35" s="378">
        <f t="shared" si="22"/>
        <v>1800</v>
      </c>
      <c r="AO35" s="350"/>
      <c r="AP35" s="350"/>
      <c r="AQ35" s="395">
        <f t="shared" si="3"/>
        <v>0</v>
      </c>
      <c r="AR35" s="396">
        <f t="shared" si="23"/>
        <v>-207</v>
      </c>
      <c r="AS35" s="397">
        <v>4</v>
      </c>
      <c r="AT35" s="378">
        <f t="shared" si="4"/>
        <v>0</v>
      </c>
      <c r="AU35" s="398">
        <f t="shared" si="24"/>
        <v>-41.4</v>
      </c>
      <c r="AW35" s="474">
        <v>3658</v>
      </c>
      <c r="AX35" s="474">
        <v>3661</v>
      </c>
      <c r="AY35" s="474">
        <v>1888</v>
      </c>
      <c r="AZ35" s="376">
        <f t="shared" si="25"/>
        <v>9207</v>
      </c>
      <c r="BA35" s="376">
        <v>5</v>
      </c>
    </row>
    <row r="36" spans="1:53" s="376" customFormat="1" ht="16.5" thickBot="1">
      <c r="A36" s="425">
        <v>3</v>
      </c>
      <c r="B36" s="399">
        <v>38</v>
      </c>
      <c r="C36" s="377">
        <v>225</v>
      </c>
      <c r="D36" s="191">
        <v>5</v>
      </c>
      <c r="E36" s="378">
        <f t="shared" si="5"/>
        <v>45</v>
      </c>
      <c r="F36" s="352">
        <v>567</v>
      </c>
      <c r="G36" s="379"/>
      <c r="H36" s="352">
        <f t="shared" si="6"/>
        <v>567</v>
      </c>
      <c r="I36" s="354">
        <f t="shared" si="7"/>
        <v>342</v>
      </c>
      <c r="J36" s="380">
        <v>5</v>
      </c>
      <c r="K36" s="381">
        <f t="shared" si="0"/>
        <v>113.4</v>
      </c>
      <c r="L36" s="357">
        <f t="shared" si="1"/>
        <v>68.400000000000006</v>
      </c>
      <c r="M36" s="191">
        <v>1696</v>
      </c>
      <c r="N36" s="382">
        <v>0</v>
      </c>
      <c r="O36" s="358">
        <f t="shared" si="8"/>
        <v>1696</v>
      </c>
      <c r="P36" s="383">
        <f t="shared" si="9"/>
        <v>1471</v>
      </c>
      <c r="Q36" s="382">
        <v>5</v>
      </c>
      <c r="R36" s="383">
        <f t="shared" ref="R36:R84" si="27">M36/Q36</f>
        <v>339.2</v>
      </c>
      <c r="S36" s="384">
        <f t="shared" si="11"/>
        <v>294.2</v>
      </c>
      <c r="T36" s="191">
        <v>3566</v>
      </c>
      <c r="U36" s="361">
        <v>0</v>
      </c>
      <c r="V36" s="361">
        <f t="shared" si="12"/>
        <v>3566</v>
      </c>
      <c r="W36" s="362">
        <f t="shared" si="13"/>
        <v>3341</v>
      </c>
      <c r="X36" s="385">
        <v>5</v>
      </c>
      <c r="Y36" s="386">
        <f t="shared" si="26"/>
        <v>713.2</v>
      </c>
      <c r="Z36" s="387">
        <f t="shared" si="14"/>
        <v>668.2</v>
      </c>
      <c r="AA36" s="257">
        <v>5762</v>
      </c>
      <c r="AB36" s="388"/>
      <c r="AC36" s="366">
        <f t="shared" si="15"/>
        <v>5762</v>
      </c>
      <c r="AD36" s="390">
        <f t="shared" si="16"/>
        <v>5537</v>
      </c>
      <c r="AE36" s="385">
        <v>5</v>
      </c>
      <c r="AF36" s="391">
        <f t="shared" si="17"/>
        <v>1152.4000000000001</v>
      </c>
      <c r="AG36" s="392">
        <f t="shared" si="18"/>
        <v>1107.4000000000001</v>
      </c>
      <c r="AH36" s="393">
        <v>8711</v>
      </c>
      <c r="AI36" s="191"/>
      <c r="AJ36" s="371">
        <f t="shared" si="19"/>
        <v>8711</v>
      </c>
      <c r="AK36" s="394">
        <f t="shared" si="20"/>
        <v>8486</v>
      </c>
      <c r="AL36" s="476">
        <v>5</v>
      </c>
      <c r="AM36" s="378">
        <f t="shared" si="21"/>
        <v>1742.2</v>
      </c>
      <c r="AN36" s="378">
        <f t="shared" si="22"/>
        <v>1697.2</v>
      </c>
      <c r="AO36" s="350"/>
      <c r="AP36" s="350"/>
      <c r="AQ36" s="395">
        <f t="shared" si="3"/>
        <v>0</v>
      </c>
      <c r="AR36" s="396">
        <f t="shared" si="23"/>
        <v>-225</v>
      </c>
      <c r="AS36" s="397">
        <v>5</v>
      </c>
      <c r="AT36" s="378">
        <f t="shared" si="4"/>
        <v>0</v>
      </c>
      <c r="AU36" s="398">
        <f t="shared" si="24"/>
        <v>-45</v>
      </c>
      <c r="AW36" s="474">
        <v>3587</v>
      </c>
      <c r="AX36" s="474">
        <v>3342</v>
      </c>
      <c r="AY36" s="474">
        <v>1782</v>
      </c>
      <c r="AZ36" s="376">
        <f t="shared" si="25"/>
        <v>8711</v>
      </c>
      <c r="BA36" s="376">
        <v>5</v>
      </c>
    </row>
    <row r="37" spans="1:53" s="376" customFormat="1" ht="16.5" thickBot="1">
      <c r="A37" s="425">
        <v>3</v>
      </c>
      <c r="B37" s="399">
        <v>45</v>
      </c>
      <c r="C37" s="377">
        <v>207</v>
      </c>
      <c r="D37" s="191">
        <v>5</v>
      </c>
      <c r="E37" s="378">
        <f t="shared" si="5"/>
        <v>41.4</v>
      </c>
      <c r="F37" s="352">
        <v>631</v>
      </c>
      <c r="G37" s="379"/>
      <c r="H37" s="352">
        <f t="shared" si="6"/>
        <v>631</v>
      </c>
      <c r="I37" s="354">
        <f t="shared" si="7"/>
        <v>424</v>
      </c>
      <c r="J37" s="380">
        <v>5</v>
      </c>
      <c r="K37" s="381">
        <f t="shared" si="0"/>
        <v>126.2</v>
      </c>
      <c r="L37" s="357">
        <f t="shared" si="1"/>
        <v>84.800000000000011</v>
      </c>
      <c r="M37" s="191">
        <v>1928</v>
      </c>
      <c r="N37" s="382">
        <v>0</v>
      </c>
      <c r="O37" s="358">
        <f t="shared" si="8"/>
        <v>1928</v>
      </c>
      <c r="P37" s="383">
        <f t="shared" si="9"/>
        <v>1721</v>
      </c>
      <c r="Q37" s="382">
        <v>5</v>
      </c>
      <c r="R37" s="383">
        <f t="shared" si="27"/>
        <v>385.6</v>
      </c>
      <c r="S37" s="384">
        <f t="shared" si="11"/>
        <v>344.20000000000005</v>
      </c>
      <c r="T37" s="191">
        <v>4006</v>
      </c>
      <c r="U37" s="361">
        <v>0</v>
      </c>
      <c r="V37" s="361">
        <f t="shared" si="12"/>
        <v>4006</v>
      </c>
      <c r="W37" s="362">
        <f t="shared" si="13"/>
        <v>3799</v>
      </c>
      <c r="X37" s="385">
        <v>5</v>
      </c>
      <c r="Y37" s="386">
        <f t="shared" si="26"/>
        <v>801.2</v>
      </c>
      <c r="Z37" s="387">
        <f t="shared" si="14"/>
        <v>759.80000000000007</v>
      </c>
      <c r="AA37" s="348">
        <v>6489</v>
      </c>
      <c r="AB37" s="388"/>
      <c r="AC37" s="366">
        <f t="shared" si="15"/>
        <v>6489</v>
      </c>
      <c r="AD37" s="390">
        <f t="shared" si="16"/>
        <v>6282</v>
      </c>
      <c r="AE37" s="385">
        <v>5</v>
      </c>
      <c r="AF37" s="391">
        <f t="shared" si="17"/>
        <v>1297.8</v>
      </c>
      <c r="AG37" s="392">
        <f t="shared" si="18"/>
        <v>1256.3999999999999</v>
      </c>
      <c r="AH37" s="393">
        <v>9486</v>
      </c>
      <c r="AI37" s="191"/>
      <c r="AJ37" s="371">
        <f t="shared" si="19"/>
        <v>9486</v>
      </c>
      <c r="AK37" s="394">
        <f t="shared" si="20"/>
        <v>9279</v>
      </c>
      <c r="AL37" s="476">
        <v>5</v>
      </c>
      <c r="AM37" s="378">
        <f t="shared" si="21"/>
        <v>1897.2</v>
      </c>
      <c r="AN37" s="378">
        <f t="shared" si="22"/>
        <v>1855.8</v>
      </c>
      <c r="AO37" s="350"/>
      <c r="AP37" s="350"/>
      <c r="AQ37" s="395">
        <f t="shared" ref="AQ37:AQ64" si="28">AO37+N37+U37+AB37+AI37+AP37</f>
        <v>0</v>
      </c>
      <c r="AR37" s="396">
        <f t="shared" si="23"/>
        <v>-207</v>
      </c>
      <c r="AS37" s="397">
        <v>5</v>
      </c>
      <c r="AT37" s="378">
        <f t="shared" ref="AT37:AT66" si="29">AO37/AS37</f>
        <v>0</v>
      </c>
      <c r="AU37" s="398">
        <f t="shared" si="24"/>
        <v>-41.4</v>
      </c>
      <c r="AW37" s="474">
        <v>3802</v>
      </c>
      <c r="AX37" s="474">
        <v>3748</v>
      </c>
      <c r="AY37" s="474">
        <v>1936</v>
      </c>
      <c r="AZ37" s="376">
        <f t="shared" si="25"/>
        <v>9486</v>
      </c>
      <c r="BA37" s="376">
        <v>5</v>
      </c>
    </row>
    <row r="38" spans="1:53" s="376" customFormat="1" ht="16.5" thickBot="1">
      <c r="A38" s="425">
        <v>3</v>
      </c>
      <c r="B38" s="399">
        <v>52</v>
      </c>
      <c r="C38" s="377">
        <v>200</v>
      </c>
      <c r="D38" s="191">
        <v>5</v>
      </c>
      <c r="E38" s="378">
        <f t="shared" si="5"/>
        <v>40</v>
      </c>
      <c r="F38" s="352">
        <v>510</v>
      </c>
      <c r="G38" s="379"/>
      <c r="H38" s="352">
        <f t="shared" si="6"/>
        <v>510</v>
      </c>
      <c r="I38" s="354">
        <f t="shared" si="7"/>
        <v>310</v>
      </c>
      <c r="J38" s="380">
        <v>5</v>
      </c>
      <c r="K38" s="381">
        <f t="shared" si="0"/>
        <v>102</v>
      </c>
      <c r="L38" s="357">
        <f t="shared" si="1"/>
        <v>62</v>
      </c>
      <c r="M38" s="191">
        <v>1617</v>
      </c>
      <c r="N38" s="382">
        <v>0</v>
      </c>
      <c r="O38" s="358">
        <f t="shared" si="8"/>
        <v>1617</v>
      </c>
      <c r="P38" s="383">
        <f t="shared" si="9"/>
        <v>1417</v>
      </c>
      <c r="Q38" s="382">
        <v>5</v>
      </c>
      <c r="R38" s="383">
        <f t="shared" si="27"/>
        <v>323.39999999999998</v>
      </c>
      <c r="S38" s="384">
        <f t="shared" si="11"/>
        <v>283.39999999999998</v>
      </c>
      <c r="T38" s="191">
        <v>3420</v>
      </c>
      <c r="U38" s="361">
        <v>0</v>
      </c>
      <c r="V38" s="361">
        <f t="shared" si="12"/>
        <v>3420</v>
      </c>
      <c r="W38" s="362">
        <f t="shared" si="13"/>
        <v>3220</v>
      </c>
      <c r="X38" s="385">
        <v>5</v>
      </c>
      <c r="Y38" s="386">
        <f t="shared" si="26"/>
        <v>684</v>
      </c>
      <c r="Z38" s="387">
        <f t="shared" si="14"/>
        <v>644</v>
      </c>
      <c r="AA38" s="257">
        <v>5818</v>
      </c>
      <c r="AB38" s="388"/>
      <c r="AC38" s="366">
        <f t="shared" si="15"/>
        <v>5818</v>
      </c>
      <c r="AD38" s="390">
        <f t="shared" si="16"/>
        <v>5618</v>
      </c>
      <c r="AE38" s="385">
        <v>5</v>
      </c>
      <c r="AF38" s="391">
        <f t="shared" si="17"/>
        <v>1163.5999999999999</v>
      </c>
      <c r="AG38" s="392">
        <f t="shared" si="18"/>
        <v>1123.5999999999999</v>
      </c>
      <c r="AH38" s="393">
        <v>8840</v>
      </c>
      <c r="AI38" s="191"/>
      <c r="AJ38" s="371">
        <f t="shared" si="19"/>
        <v>8840</v>
      </c>
      <c r="AK38" s="394">
        <f t="shared" si="20"/>
        <v>8640</v>
      </c>
      <c r="AL38" s="476">
        <v>5</v>
      </c>
      <c r="AM38" s="378">
        <f t="shared" si="21"/>
        <v>1768</v>
      </c>
      <c r="AN38" s="378">
        <f t="shared" si="22"/>
        <v>1728</v>
      </c>
      <c r="AO38" s="350"/>
      <c r="AP38" s="350"/>
      <c r="AQ38" s="395">
        <f t="shared" si="28"/>
        <v>0</v>
      </c>
      <c r="AR38" s="396">
        <f t="shared" si="23"/>
        <v>-200</v>
      </c>
      <c r="AS38" s="397">
        <v>5</v>
      </c>
      <c r="AT38" s="378">
        <f t="shared" si="29"/>
        <v>0</v>
      </c>
      <c r="AU38" s="398">
        <f t="shared" si="24"/>
        <v>-40</v>
      </c>
      <c r="AW38" s="474">
        <v>3572</v>
      </c>
      <c r="AX38" s="474">
        <v>3206</v>
      </c>
      <c r="AY38" s="474">
        <v>2062</v>
      </c>
      <c r="AZ38" s="376">
        <f t="shared" si="25"/>
        <v>8840</v>
      </c>
      <c r="BA38" s="376">
        <v>5</v>
      </c>
    </row>
    <row r="39" spans="1:53" s="376" customFormat="1" ht="16.5" thickBot="1">
      <c r="A39" s="425">
        <v>3</v>
      </c>
      <c r="B39" s="399">
        <v>59</v>
      </c>
      <c r="C39" s="377">
        <v>207</v>
      </c>
      <c r="D39" s="191">
        <v>5</v>
      </c>
      <c r="E39" s="378">
        <f t="shared" si="5"/>
        <v>41.4</v>
      </c>
      <c r="F39" s="352">
        <v>530</v>
      </c>
      <c r="G39" s="379"/>
      <c r="H39" s="352">
        <f t="shared" si="6"/>
        <v>530</v>
      </c>
      <c r="I39" s="354">
        <f t="shared" si="7"/>
        <v>323</v>
      </c>
      <c r="J39" s="380">
        <v>5</v>
      </c>
      <c r="K39" s="381">
        <f t="shared" ref="K39:K90" si="30">F39/J39</f>
        <v>106</v>
      </c>
      <c r="L39" s="357">
        <f t="shared" si="1"/>
        <v>64.599999999999994</v>
      </c>
      <c r="M39" s="191">
        <v>1618</v>
      </c>
      <c r="N39" s="382">
        <v>0</v>
      </c>
      <c r="O39" s="358">
        <f t="shared" si="8"/>
        <v>1618</v>
      </c>
      <c r="P39" s="383">
        <f t="shared" si="9"/>
        <v>1411</v>
      </c>
      <c r="Q39" s="382">
        <v>5</v>
      </c>
      <c r="R39" s="383">
        <f t="shared" si="27"/>
        <v>323.60000000000002</v>
      </c>
      <c r="S39" s="384">
        <f t="shared" si="11"/>
        <v>282.20000000000005</v>
      </c>
      <c r="T39" s="191">
        <v>3583</v>
      </c>
      <c r="U39" s="361">
        <v>0</v>
      </c>
      <c r="V39" s="361">
        <f t="shared" si="12"/>
        <v>3583</v>
      </c>
      <c r="W39" s="362">
        <f t="shared" si="13"/>
        <v>3376</v>
      </c>
      <c r="X39" s="385">
        <v>5</v>
      </c>
      <c r="Y39" s="386">
        <f t="shared" si="26"/>
        <v>716.6</v>
      </c>
      <c r="Z39" s="387">
        <f t="shared" si="14"/>
        <v>675.2</v>
      </c>
      <c r="AA39" s="257">
        <v>6067</v>
      </c>
      <c r="AB39" s="388"/>
      <c r="AC39" s="366">
        <f t="shared" si="15"/>
        <v>6067</v>
      </c>
      <c r="AD39" s="390">
        <f t="shared" si="16"/>
        <v>5860</v>
      </c>
      <c r="AE39" s="385">
        <v>5</v>
      </c>
      <c r="AF39" s="391">
        <f t="shared" si="17"/>
        <v>1213.4000000000001</v>
      </c>
      <c r="AG39" s="392">
        <f t="shared" si="18"/>
        <v>1172</v>
      </c>
      <c r="AH39" s="393">
        <v>8949</v>
      </c>
      <c r="AI39" s="191"/>
      <c r="AJ39" s="371">
        <f t="shared" si="19"/>
        <v>8949</v>
      </c>
      <c r="AK39" s="394">
        <f t="shared" si="20"/>
        <v>8742</v>
      </c>
      <c r="AL39" s="476">
        <v>5</v>
      </c>
      <c r="AM39" s="378">
        <f t="shared" si="21"/>
        <v>1789.8</v>
      </c>
      <c r="AN39" s="378">
        <f t="shared" si="22"/>
        <v>1748.3999999999999</v>
      </c>
      <c r="AO39" s="350"/>
      <c r="AP39" s="350"/>
      <c r="AQ39" s="395">
        <f t="shared" si="28"/>
        <v>0</v>
      </c>
      <c r="AR39" s="396">
        <f t="shared" si="23"/>
        <v>-207</v>
      </c>
      <c r="AS39" s="397">
        <v>5</v>
      </c>
      <c r="AT39" s="378">
        <f t="shared" si="29"/>
        <v>0</v>
      </c>
      <c r="AU39" s="398">
        <f t="shared" si="24"/>
        <v>-41.4</v>
      </c>
      <c r="AW39" s="474">
        <v>3312</v>
      </c>
      <c r="AX39" s="474">
        <v>3786</v>
      </c>
      <c r="AY39" s="474">
        <v>1851</v>
      </c>
      <c r="AZ39" s="376">
        <f t="shared" si="25"/>
        <v>8949</v>
      </c>
      <c r="BA39" s="376">
        <v>5</v>
      </c>
    </row>
    <row r="40" spans="1:53" s="376" customFormat="1" ht="16.5" thickBot="1">
      <c r="A40" s="425">
        <v>3</v>
      </c>
      <c r="B40" s="399">
        <v>66</v>
      </c>
      <c r="C40" s="377">
        <v>199</v>
      </c>
      <c r="D40" s="191">
        <v>5</v>
      </c>
      <c r="E40" s="378">
        <f t="shared" si="5"/>
        <v>39.799999999999997</v>
      </c>
      <c r="F40" s="352">
        <v>658</v>
      </c>
      <c r="G40" s="379"/>
      <c r="H40" s="352">
        <f t="shared" si="6"/>
        <v>658</v>
      </c>
      <c r="I40" s="354">
        <f t="shared" si="7"/>
        <v>459</v>
      </c>
      <c r="J40" s="380">
        <v>5</v>
      </c>
      <c r="K40" s="381">
        <f t="shared" si="30"/>
        <v>131.6</v>
      </c>
      <c r="L40" s="357">
        <f t="shared" si="1"/>
        <v>91.8</v>
      </c>
      <c r="M40" s="191">
        <v>1897</v>
      </c>
      <c r="N40" s="382">
        <v>0</v>
      </c>
      <c r="O40" s="358">
        <f t="shared" si="8"/>
        <v>1897</v>
      </c>
      <c r="P40" s="383">
        <f t="shared" si="9"/>
        <v>1698</v>
      </c>
      <c r="Q40" s="382">
        <v>5</v>
      </c>
      <c r="R40" s="383">
        <f t="shared" si="27"/>
        <v>379.4</v>
      </c>
      <c r="S40" s="384">
        <f t="shared" si="11"/>
        <v>339.59999999999997</v>
      </c>
      <c r="T40" s="191">
        <v>3935</v>
      </c>
      <c r="U40" s="361">
        <v>0</v>
      </c>
      <c r="V40" s="361">
        <f t="shared" si="12"/>
        <v>3935</v>
      </c>
      <c r="W40" s="362">
        <f t="shared" si="13"/>
        <v>3736</v>
      </c>
      <c r="X40" s="385">
        <v>5</v>
      </c>
      <c r="Y40" s="386">
        <f t="shared" si="26"/>
        <v>787</v>
      </c>
      <c r="Z40" s="387">
        <f t="shared" si="14"/>
        <v>747.2</v>
      </c>
      <c r="AA40" s="257">
        <v>5815</v>
      </c>
      <c r="AB40" s="388"/>
      <c r="AC40" s="366">
        <f t="shared" si="15"/>
        <v>5815</v>
      </c>
      <c r="AD40" s="390">
        <f t="shared" si="16"/>
        <v>5616</v>
      </c>
      <c r="AE40" s="385">
        <v>5</v>
      </c>
      <c r="AF40" s="391">
        <f t="shared" si="17"/>
        <v>1163</v>
      </c>
      <c r="AG40" s="392">
        <f t="shared" si="18"/>
        <v>1123.2</v>
      </c>
      <c r="AH40" s="393">
        <v>8717</v>
      </c>
      <c r="AI40" s="191"/>
      <c r="AJ40" s="371">
        <f t="shared" si="19"/>
        <v>8717</v>
      </c>
      <c r="AK40" s="394">
        <f t="shared" si="20"/>
        <v>8518</v>
      </c>
      <c r="AL40" s="476">
        <v>5</v>
      </c>
      <c r="AM40" s="378">
        <f t="shared" si="21"/>
        <v>1743.4</v>
      </c>
      <c r="AN40" s="378">
        <f t="shared" si="22"/>
        <v>1703.6000000000001</v>
      </c>
      <c r="AO40" s="350"/>
      <c r="AP40" s="350"/>
      <c r="AQ40" s="395">
        <f t="shared" si="28"/>
        <v>0</v>
      </c>
      <c r="AR40" s="396">
        <f t="shared" si="23"/>
        <v>-199</v>
      </c>
      <c r="AS40" s="397">
        <v>5</v>
      </c>
      <c r="AT40" s="378">
        <f t="shared" si="29"/>
        <v>0</v>
      </c>
      <c r="AU40" s="398">
        <f t="shared" si="24"/>
        <v>-39.799999999999997</v>
      </c>
      <c r="AW40" s="474">
        <v>3592</v>
      </c>
      <c r="AX40" s="474">
        <v>3391</v>
      </c>
      <c r="AY40" s="474">
        <v>1734</v>
      </c>
      <c r="AZ40" s="376">
        <f t="shared" si="25"/>
        <v>8717</v>
      </c>
      <c r="BA40" s="376">
        <v>5</v>
      </c>
    </row>
    <row r="41" spans="1:53" s="376" customFormat="1" ht="16.5" thickBot="1">
      <c r="A41" s="425">
        <v>3</v>
      </c>
      <c r="B41" s="399">
        <v>73</v>
      </c>
      <c r="C41" s="377">
        <v>204</v>
      </c>
      <c r="D41" s="191">
        <v>5</v>
      </c>
      <c r="E41" s="378">
        <f t="shared" si="5"/>
        <v>40.799999999999997</v>
      </c>
      <c r="F41" s="352">
        <v>622</v>
      </c>
      <c r="G41" s="379"/>
      <c r="H41" s="352">
        <f t="shared" si="6"/>
        <v>622</v>
      </c>
      <c r="I41" s="354">
        <f t="shared" si="7"/>
        <v>418</v>
      </c>
      <c r="J41" s="380">
        <v>5</v>
      </c>
      <c r="K41" s="381">
        <f t="shared" si="30"/>
        <v>124.4</v>
      </c>
      <c r="L41" s="357">
        <f t="shared" si="1"/>
        <v>83.600000000000009</v>
      </c>
      <c r="M41" s="191">
        <v>1617</v>
      </c>
      <c r="N41" s="382">
        <v>80</v>
      </c>
      <c r="O41" s="358">
        <f t="shared" si="8"/>
        <v>1697</v>
      </c>
      <c r="P41" s="383">
        <f t="shared" si="9"/>
        <v>1493</v>
      </c>
      <c r="Q41" s="382">
        <v>4</v>
      </c>
      <c r="R41" s="383">
        <f t="shared" si="27"/>
        <v>404.25</v>
      </c>
      <c r="S41" s="384">
        <f t="shared" si="11"/>
        <v>363.45</v>
      </c>
      <c r="T41" s="191">
        <v>3275</v>
      </c>
      <c r="U41" s="361">
        <v>0</v>
      </c>
      <c r="V41" s="361">
        <f t="shared" si="12"/>
        <v>3355</v>
      </c>
      <c r="W41" s="362">
        <f t="shared" si="13"/>
        <v>3151</v>
      </c>
      <c r="X41" s="385">
        <v>4</v>
      </c>
      <c r="Y41" s="386">
        <f t="shared" si="26"/>
        <v>818.75</v>
      </c>
      <c r="Z41" s="387">
        <f t="shared" si="14"/>
        <v>777.95</v>
      </c>
      <c r="AA41" s="257">
        <v>5318</v>
      </c>
      <c r="AB41" s="388"/>
      <c r="AC41" s="366">
        <f t="shared" si="15"/>
        <v>5398</v>
      </c>
      <c r="AD41" s="390">
        <f t="shared" si="16"/>
        <v>5194</v>
      </c>
      <c r="AE41" s="385">
        <v>4</v>
      </c>
      <c r="AF41" s="391">
        <f t="shared" si="17"/>
        <v>1329.5</v>
      </c>
      <c r="AG41" s="392">
        <f t="shared" si="18"/>
        <v>1288.7</v>
      </c>
      <c r="AH41" s="393">
        <v>6954</v>
      </c>
      <c r="AI41" s="191"/>
      <c r="AJ41" s="371">
        <f t="shared" si="19"/>
        <v>7034</v>
      </c>
      <c r="AK41" s="394">
        <f t="shared" si="20"/>
        <v>6830</v>
      </c>
      <c r="AL41" s="476">
        <v>4</v>
      </c>
      <c r="AM41" s="378">
        <f t="shared" si="21"/>
        <v>1738.5</v>
      </c>
      <c r="AN41" s="378">
        <f t="shared" si="22"/>
        <v>1697.7</v>
      </c>
      <c r="AO41" s="350"/>
      <c r="AP41" s="350"/>
      <c r="AQ41" s="395">
        <f t="shared" si="28"/>
        <v>80</v>
      </c>
      <c r="AR41" s="396">
        <f t="shared" si="23"/>
        <v>-124</v>
      </c>
      <c r="AS41" s="397">
        <v>4</v>
      </c>
      <c r="AT41" s="378">
        <f t="shared" si="29"/>
        <v>0</v>
      </c>
      <c r="AU41" s="398">
        <f t="shared" si="24"/>
        <v>-40.799999999999997</v>
      </c>
      <c r="AW41" s="474">
        <v>2850</v>
      </c>
      <c r="AX41" s="474">
        <v>4104</v>
      </c>
      <c r="AY41" s="474">
        <v>0</v>
      </c>
      <c r="AZ41" s="376">
        <f t="shared" si="25"/>
        <v>6954</v>
      </c>
      <c r="BA41" s="376">
        <v>4</v>
      </c>
    </row>
    <row r="42" spans="1:53" s="376" customFormat="1" ht="16.5" thickBot="1">
      <c r="A42" s="425">
        <v>3</v>
      </c>
      <c r="B42" s="399">
        <v>80</v>
      </c>
      <c r="C42" s="377">
        <v>201</v>
      </c>
      <c r="D42" s="191">
        <v>5</v>
      </c>
      <c r="E42" s="378">
        <f t="shared" si="5"/>
        <v>40.200000000000003</v>
      </c>
      <c r="F42" s="352">
        <v>523</v>
      </c>
      <c r="G42" s="379"/>
      <c r="H42" s="352">
        <f t="shared" si="6"/>
        <v>523</v>
      </c>
      <c r="I42" s="354">
        <f t="shared" si="7"/>
        <v>322</v>
      </c>
      <c r="J42" s="380">
        <v>5</v>
      </c>
      <c r="K42" s="381">
        <f t="shared" si="30"/>
        <v>104.6</v>
      </c>
      <c r="L42" s="357">
        <f t="shared" si="1"/>
        <v>64.399999999999991</v>
      </c>
      <c r="M42" s="191">
        <v>1733</v>
      </c>
      <c r="N42" s="382">
        <v>0</v>
      </c>
      <c r="O42" s="358">
        <f t="shared" si="8"/>
        <v>1733</v>
      </c>
      <c r="P42" s="383">
        <f t="shared" si="9"/>
        <v>1532</v>
      </c>
      <c r="Q42" s="382">
        <v>5</v>
      </c>
      <c r="R42" s="383">
        <f t="shared" si="27"/>
        <v>346.6</v>
      </c>
      <c r="S42" s="384">
        <f t="shared" si="11"/>
        <v>306.40000000000003</v>
      </c>
      <c r="T42" s="191">
        <v>3669</v>
      </c>
      <c r="U42" s="361">
        <v>0</v>
      </c>
      <c r="V42" s="361">
        <f t="shared" si="12"/>
        <v>3669</v>
      </c>
      <c r="W42" s="362">
        <f t="shared" si="13"/>
        <v>3468</v>
      </c>
      <c r="X42" s="385">
        <v>5</v>
      </c>
      <c r="Y42" s="386">
        <f t="shared" si="26"/>
        <v>733.8</v>
      </c>
      <c r="Z42" s="387">
        <f t="shared" si="14"/>
        <v>693.59999999999991</v>
      </c>
      <c r="AA42" s="257">
        <v>6056</v>
      </c>
      <c r="AB42" s="388"/>
      <c r="AC42" s="366">
        <f t="shared" si="15"/>
        <v>6056</v>
      </c>
      <c r="AD42" s="390">
        <f t="shared" si="16"/>
        <v>5855</v>
      </c>
      <c r="AE42" s="385">
        <v>5</v>
      </c>
      <c r="AF42" s="391">
        <f t="shared" si="17"/>
        <v>1211.2</v>
      </c>
      <c r="AG42" s="392">
        <f t="shared" si="18"/>
        <v>1171</v>
      </c>
      <c r="AH42" s="393">
        <v>9060</v>
      </c>
      <c r="AI42" s="191"/>
      <c r="AJ42" s="371">
        <f t="shared" si="19"/>
        <v>9060</v>
      </c>
      <c r="AK42" s="394">
        <f t="shared" si="20"/>
        <v>8859</v>
      </c>
      <c r="AL42" s="476">
        <v>5</v>
      </c>
      <c r="AM42" s="378">
        <f t="shared" si="21"/>
        <v>1812</v>
      </c>
      <c r="AN42" s="378">
        <f t="shared" si="22"/>
        <v>1771.8</v>
      </c>
      <c r="AO42" s="350"/>
      <c r="AP42" s="350"/>
      <c r="AQ42" s="395">
        <f t="shared" si="28"/>
        <v>0</v>
      </c>
      <c r="AR42" s="396">
        <f t="shared" si="23"/>
        <v>-201</v>
      </c>
      <c r="AS42" s="397">
        <v>5</v>
      </c>
      <c r="AT42" s="378">
        <f t="shared" si="29"/>
        <v>0</v>
      </c>
      <c r="AU42" s="398">
        <f t="shared" si="24"/>
        <v>-40.200000000000003</v>
      </c>
      <c r="AW42" s="474">
        <v>3696</v>
      </c>
      <c r="AX42" s="474">
        <v>3552</v>
      </c>
      <c r="AY42" s="474">
        <v>1812</v>
      </c>
      <c r="AZ42" s="376">
        <f t="shared" si="25"/>
        <v>9060</v>
      </c>
      <c r="BA42" s="376">
        <v>5</v>
      </c>
    </row>
    <row r="43" spans="1:53" s="376" customFormat="1" ht="16.5" thickBot="1">
      <c r="A43" s="427">
        <v>4</v>
      </c>
      <c r="B43" s="399">
        <v>4</v>
      </c>
      <c r="C43" s="377">
        <v>218</v>
      </c>
      <c r="D43" s="191">
        <v>5</v>
      </c>
      <c r="E43" s="378">
        <f t="shared" si="5"/>
        <v>43.6</v>
      </c>
      <c r="F43" s="352">
        <v>651</v>
      </c>
      <c r="G43" s="379"/>
      <c r="H43" s="352">
        <f t="shared" si="6"/>
        <v>651</v>
      </c>
      <c r="I43" s="354">
        <f t="shared" si="7"/>
        <v>433</v>
      </c>
      <c r="J43" s="380">
        <v>5</v>
      </c>
      <c r="K43" s="381">
        <f t="shared" si="30"/>
        <v>130.19999999999999</v>
      </c>
      <c r="L43" s="357">
        <f t="shared" si="1"/>
        <v>86.6</v>
      </c>
      <c r="M43" s="191">
        <v>1932</v>
      </c>
      <c r="N43" s="382">
        <v>0</v>
      </c>
      <c r="O43" s="358">
        <f t="shared" si="8"/>
        <v>1932</v>
      </c>
      <c r="P43" s="383">
        <f t="shared" si="9"/>
        <v>1714</v>
      </c>
      <c r="Q43" s="382">
        <v>5</v>
      </c>
      <c r="R43" s="383">
        <f t="shared" si="27"/>
        <v>386.4</v>
      </c>
      <c r="S43" s="384">
        <f t="shared" si="11"/>
        <v>342.79999999999995</v>
      </c>
      <c r="T43" s="191">
        <v>3875</v>
      </c>
      <c r="U43" s="361">
        <v>0</v>
      </c>
      <c r="V43" s="361">
        <f t="shared" si="12"/>
        <v>3875</v>
      </c>
      <c r="W43" s="362">
        <f t="shared" si="13"/>
        <v>3657</v>
      </c>
      <c r="X43" s="385">
        <v>5</v>
      </c>
      <c r="Y43" s="386">
        <f t="shared" si="26"/>
        <v>775</v>
      </c>
      <c r="Z43" s="387">
        <f t="shared" si="14"/>
        <v>731.4</v>
      </c>
      <c r="AA43" s="257">
        <v>5937</v>
      </c>
      <c r="AB43" s="388"/>
      <c r="AC43" s="366">
        <f t="shared" si="15"/>
        <v>5937</v>
      </c>
      <c r="AD43" s="390">
        <f t="shared" si="16"/>
        <v>5719</v>
      </c>
      <c r="AE43" s="385">
        <v>5</v>
      </c>
      <c r="AF43" s="391">
        <f t="shared" si="17"/>
        <v>1187.4000000000001</v>
      </c>
      <c r="AG43" s="392">
        <f t="shared" si="18"/>
        <v>1143.8000000000002</v>
      </c>
      <c r="AH43" s="393">
        <v>8638</v>
      </c>
      <c r="AI43" s="191"/>
      <c r="AJ43" s="371">
        <f t="shared" si="19"/>
        <v>8638</v>
      </c>
      <c r="AK43" s="394">
        <f t="shared" si="20"/>
        <v>8420</v>
      </c>
      <c r="AL43" s="476">
        <v>5</v>
      </c>
      <c r="AM43" s="378">
        <f t="shared" si="21"/>
        <v>1727.6</v>
      </c>
      <c r="AN43" s="378">
        <f t="shared" si="22"/>
        <v>1684</v>
      </c>
      <c r="AO43" s="350"/>
      <c r="AP43" s="350"/>
      <c r="AQ43" s="395">
        <f t="shared" si="28"/>
        <v>0</v>
      </c>
      <c r="AR43" s="396">
        <f t="shared" si="23"/>
        <v>-218</v>
      </c>
      <c r="AS43" s="397">
        <v>5</v>
      </c>
      <c r="AT43" s="378">
        <f t="shared" si="29"/>
        <v>0</v>
      </c>
      <c r="AU43" s="398">
        <f t="shared" si="24"/>
        <v>-43.6</v>
      </c>
      <c r="AW43" s="473">
        <v>3348</v>
      </c>
      <c r="AX43" s="473">
        <v>3442</v>
      </c>
      <c r="AY43" s="473">
        <v>1848</v>
      </c>
      <c r="AZ43" s="376">
        <f t="shared" si="25"/>
        <v>8638</v>
      </c>
      <c r="BA43" s="376">
        <v>5</v>
      </c>
    </row>
    <row r="44" spans="1:53" s="376" customFormat="1" ht="16.5" thickBot="1">
      <c r="A44" s="427">
        <v>4</v>
      </c>
      <c r="B44" s="399">
        <v>11</v>
      </c>
      <c r="C44" s="377">
        <v>220</v>
      </c>
      <c r="D44" s="191">
        <v>5</v>
      </c>
      <c r="E44" s="378">
        <f t="shared" si="5"/>
        <v>44</v>
      </c>
      <c r="F44" s="352">
        <v>232</v>
      </c>
      <c r="G44" s="379">
        <v>99.5</v>
      </c>
      <c r="H44" s="352">
        <f t="shared" si="6"/>
        <v>331.5</v>
      </c>
      <c r="I44" s="354">
        <f t="shared" si="7"/>
        <v>111.5</v>
      </c>
      <c r="J44" s="380">
        <v>2</v>
      </c>
      <c r="K44" s="381">
        <f t="shared" si="30"/>
        <v>116</v>
      </c>
      <c r="L44" s="357">
        <f t="shared" si="1"/>
        <v>72</v>
      </c>
      <c r="M44" s="191">
        <v>729</v>
      </c>
      <c r="N44" s="382">
        <v>0</v>
      </c>
      <c r="O44" s="358">
        <f t="shared" si="8"/>
        <v>828.5</v>
      </c>
      <c r="P44" s="383">
        <f t="shared" si="9"/>
        <v>608.5</v>
      </c>
      <c r="Q44" s="382">
        <v>2</v>
      </c>
      <c r="R44" s="383">
        <f t="shared" si="27"/>
        <v>364.5</v>
      </c>
      <c r="S44" s="384">
        <f t="shared" si="11"/>
        <v>320.5</v>
      </c>
      <c r="T44" s="191">
        <v>1532</v>
      </c>
      <c r="U44" s="361">
        <v>0</v>
      </c>
      <c r="V44" s="361">
        <f t="shared" si="12"/>
        <v>1631.5</v>
      </c>
      <c r="W44" s="362">
        <f t="shared" si="13"/>
        <v>1411.5</v>
      </c>
      <c r="X44" s="385">
        <v>2</v>
      </c>
      <c r="Y44" s="386">
        <f t="shared" si="26"/>
        <v>766</v>
      </c>
      <c r="Z44" s="387">
        <f t="shared" si="14"/>
        <v>722</v>
      </c>
      <c r="AA44" s="257">
        <v>2635</v>
      </c>
      <c r="AB44" s="388"/>
      <c r="AC44" s="366">
        <f t="shared" si="15"/>
        <v>2734.5</v>
      </c>
      <c r="AD44" s="390">
        <f t="shared" si="16"/>
        <v>2514.5</v>
      </c>
      <c r="AE44" s="385">
        <v>2</v>
      </c>
      <c r="AF44" s="391">
        <f t="shared" si="17"/>
        <v>1317.5</v>
      </c>
      <c r="AG44" s="392">
        <f t="shared" si="18"/>
        <v>1273.5</v>
      </c>
      <c r="AH44" s="393">
        <v>3992</v>
      </c>
      <c r="AI44" s="191"/>
      <c r="AJ44" s="371">
        <f t="shared" si="19"/>
        <v>3992</v>
      </c>
      <c r="AK44" s="394">
        <f t="shared" si="20"/>
        <v>3772</v>
      </c>
      <c r="AL44" s="476">
        <v>2</v>
      </c>
      <c r="AM44" s="378">
        <f t="shared" si="21"/>
        <v>1996</v>
      </c>
      <c r="AN44" s="378">
        <f t="shared" si="22"/>
        <v>1952</v>
      </c>
      <c r="AO44" s="350"/>
      <c r="AP44" s="350"/>
      <c r="AQ44" s="395">
        <f t="shared" si="28"/>
        <v>0</v>
      </c>
      <c r="AR44" s="396">
        <f t="shared" si="23"/>
        <v>-220</v>
      </c>
      <c r="AS44" s="397">
        <v>4</v>
      </c>
      <c r="AT44" s="378">
        <f t="shared" si="29"/>
        <v>0</v>
      </c>
      <c r="AU44" s="398">
        <f t="shared" si="24"/>
        <v>-44</v>
      </c>
      <c r="AW44" s="473">
        <v>3992</v>
      </c>
      <c r="AX44" s="473">
        <v>0</v>
      </c>
      <c r="AY44" s="473">
        <v>0</v>
      </c>
      <c r="AZ44" s="376">
        <f t="shared" si="25"/>
        <v>3992</v>
      </c>
      <c r="BA44" s="376">
        <v>2</v>
      </c>
    </row>
    <row r="45" spans="1:53" s="376" customFormat="1" ht="16.5" thickBot="1">
      <c r="A45" s="427">
        <v>4</v>
      </c>
      <c r="B45" s="399">
        <v>18</v>
      </c>
      <c r="C45" s="402">
        <v>207</v>
      </c>
      <c r="D45" s="403">
        <v>5</v>
      </c>
      <c r="E45" s="404">
        <f t="shared" si="5"/>
        <v>41.4</v>
      </c>
      <c r="F45" s="352">
        <v>777</v>
      </c>
      <c r="G45" s="405"/>
      <c r="H45" s="352">
        <f t="shared" si="6"/>
        <v>777</v>
      </c>
      <c r="I45" s="354">
        <f t="shared" si="7"/>
        <v>570</v>
      </c>
      <c r="J45" s="406">
        <v>5</v>
      </c>
      <c r="K45" s="407">
        <f t="shared" si="30"/>
        <v>155.4</v>
      </c>
      <c r="L45" s="357">
        <f t="shared" si="1"/>
        <v>114</v>
      </c>
      <c r="M45" s="403">
        <v>2044</v>
      </c>
      <c r="N45" s="408">
        <v>0</v>
      </c>
      <c r="O45" s="358">
        <f t="shared" si="8"/>
        <v>2044</v>
      </c>
      <c r="P45" s="409">
        <f t="shared" si="9"/>
        <v>1837</v>
      </c>
      <c r="Q45" s="408">
        <v>5</v>
      </c>
      <c r="R45" s="409">
        <f t="shared" si="27"/>
        <v>408.8</v>
      </c>
      <c r="S45" s="410">
        <f t="shared" si="11"/>
        <v>367.40000000000003</v>
      </c>
      <c r="T45" s="403">
        <v>4349</v>
      </c>
      <c r="U45" s="361">
        <v>0</v>
      </c>
      <c r="V45" s="361">
        <f t="shared" si="12"/>
        <v>4349</v>
      </c>
      <c r="W45" s="362">
        <f t="shared" si="13"/>
        <v>4142</v>
      </c>
      <c r="X45" s="411">
        <v>5</v>
      </c>
      <c r="Y45" s="412">
        <f t="shared" si="26"/>
        <v>869.8</v>
      </c>
      <c r="Z45" s="413">
        <f t="shared" si="14"/>
        <v>828.4</v>
      </c>
      <c r="AA45" s="280">
        <v>6833</v>
      </c>
      <c r="AB45" s="414"/>
      <c r="AC45" s="366">
        <f t="shared" si="15"/>
        <v>6833</v>
      </c>
      <c r="AD45" s="416">
        <f t="shared" si="16"/>
        <v>6626</v>
      </c>
      <c r="AE45" s="411">
        <v>5</v>
      </c>
      <c r="AF45" s="417">
        <f t="shared" si="17"/>
        <v>1366.6</v>
      </c>
      <c r="AG45" s="418">
        <f t="shared" si="18"/>
        <v>1325.1999999999998</v>
      </c>
      <c r="AH45" s="419">
        <v>9697</v>
      </c>
      <c r="AI45" s="403"/>
      <c r="AJ45" s="371">
        <f t="shared" si="19"/>
        <v>9697</v>
      </c>
      <c r="AK45" s="420">
        <f t="shared" si="20"/>
        <v>9490</v>
      </c>
      <c r="AL45" s="476">
        <v>5</v>
      </c>
      <c r="AM45" s="404">
        <f t="shared" si="21"/>
        <v>1939.4</v>
      </c>
      <c r="AN45" s="404">
        <f t="shared" si="22"/>
        <v>1898</v>
      </c>
      <c r="AO45" s="350"/>
      <c r="AP45" s="350"/>
      <c r="AQ45" s="421">
        <f t="shared" si="28"/>
        <v>0</v>
      </c>
      <c r="AR45" s="422">
        <f t="shared" si="23"/>
        <v>-207</v>
      </c>
      <c r="AS45" s="423">
        <v>5</v>
      </c>
      <c r="AT45" s="404">
        <f t="shared" si="29"/>
        <v>0</v>
      </c>
      <c r="AU45" s="424">
        <f t="shared" si="24"/>
        <v>-41.4</v>
      </c>
      <c r="AW45" s="473">
        <v>3873</v>
      </c>
      <c r="AX45" s="473">
        <v>3672</v>
      </c>
      <c r="AY45" s="473">
        <v>2152</v>
      </c>
      <c r="AZ45" s="376">
        <f t="shared" si="25"/>
        <v>9697</v>
      </c>
      <c r="BA45" s="376">
        <v>5</v>
      </c>
    </row>
    <row r="46" spans="1:53" s="376" customFormat="1" ht="16.5" thickBot="1">
      <c r="A46" s="427">
        <v>4</v>
      </c>
      <c r="B46" s="399">
        <v>25</v>
      </c>
      <c r="C46" s="351">
        <v>214</v>
      </c>
      <c r="D46" s="352">
        <v>5</v>
      </c>
      <c r="E46" s="353">
        <f t="shared" si="5"/>
        <v>42.8</v>
      </c>
      <c r="F46" s="352">
        <v>592</v>
      </c>
      <c r="G46" s="352"/>
      <c r="H46" s="352">
        <f t="shared" si="6"/>
        <v>592</v>
      </c>
      <c r="I46" s="354">
        <f t="shared" si="7"/>
        <v>378</v>
      </c>
      <c r="J46" s="355">
        <v>5</v>
      </c>
      <c r="K46" s="356">
        <f t="shared" si="30"/>
        <v>118.4</v>
      </c>
      <c r="L46" s="357">
        <f t="shared" si="1"/>
        <v>75.600000000000009</v>
      </c>
      <c r="M46" s="352">
        <v>1620</v>
      </c>
      <c r="N46" s="358">
        <v>0</v>
      </c>
      <c r="O46" s="358">
        <f t="shared" si="8"/>
        <v>1620</v>
      </c>
      <c r="P46" s="359">
        <f t="shared" si="9"/>
        <v>1406</v>
      </c>
      <c r="Q46" s="358">
        <v>5</v>
      </c>
      <c r="R46" s="359">
        <f t="shared" si="27"/>
        <v>324</v>
      </c>
      <c r="S46" s="360">
        <f t="shared" si="11"/>
        <v>281.2</v>
      </c>
      <c r="T46" s="352">
        <v>2758</v>
      </c>
      <c r="U46" s="361">
        <v>310</v>
      </c>
      <c r="V46" s="361">
        <f t="shared" si="12"/>
        <v>3068</v>
      </c>
      <c r="W46" s="362">
        <f t="shared" si="13"/>
        <v>2854</v>
      </c>
      <c r="X46" s="361">
        <v>4</v>
      </c>
      <c r="Y46" s="363">
        <f t="shared" si="26"/>
        <v>689.5</v>
      </c>
      <c r="Z46" s="364">
        <f t="shared" si="14"/>
        <v>646.70000000000005</v>
      </c>
      <c r="AA46" s="279">
        <v>4715</v>
      </c>
      <c r="AB46" s="365"/>
      <c r="AC46" s="366">
        <f t="shared" si="15"/>
        <v>5025</v>
      </c>
      <c r="AD46" s="367">
        <f t="shared" si="16"/>
        <v>4811</v>
      </c>
      <c r="AE46" s="361">
        <v>4</v>
      </c>
      <c r="AF46" s="368">
        <f t="shared" si="17"/>
        <v>1178.75</v>
      </c>
      <c r="AG46" s="369">
        <f t="shared" si="18"/>
        <v>1135.95</v>
      </c>
      <c r="AH46" s="370">
        <v>7209</v>
      </c>
      <c r="AI46" s="352"/>
      <c r="AJ46" s="371">
        <f t="shared" si="19"/>
        <v>7519</v>
      </c>
      <c r="AK46" s="372">
        <f t="shared" si="20"/>
        <v>7305</v>
      </c>
      <c r="AL46" s="476">
        <v>4</v>
      </c>
      <c r="AM46" s="353">
        <f t="shared" si="21"/>
        <v>1802.25</v>
      </c>
      <c r="AN46" s="353">
        <f t="shared" si="22"/>
        <v>1759.45</v>
      </c>
      <c r="AO46" s="350"/>
      <c r="AP46" s="350"/>
      <c r="AQ46" s="371">
        <f t="shared" si="28"/>
        <v>310</v>
      </c>
      <c r="AR46" s="373">
        <f t="shared" si="23"/>
        <v>96</v>
      </c>
      <c r="AS46" s="374">
        <v>5</v>
      </c>
      <c r="AT46" s="353">
        <f t="shared" si="29"/>
        <v>0</v>
      </c>
      <c r="AU46" s="375">
        <f t="shared" si="24"/>
        <v>-42.8</v>
      </c>
      <c r="AW46" s="473">
        <v>3423</v>
      </c>
      <c r="AX46" s="473">
        <v>3786</v>
      </c>
      <c r="AY46" s="473">
        <v>0</v>
      </c>
      <c r="AZ46" s="376">
        <f t="shared" si="25"/>
        <v>7209</v>
      </c>
      <c r="BA46" s="376">
        <v>4</v>
      </c>
    </row>
    <row r="47" spans="1:53" s="376" customFormat="1" ht="16.5" thickBot="1">
      <c r="A47" s="427">
        <v>4</v>
      </c>
      <c r="B47" s="399">
        <v>32</v>
      </c>
      <c r="C47" s="377">
        <v>205</v>
      </c>
      <c r="D47" s="191">
        <v>5</v>
      </c>
      <c r="E47" s="378">
        <f t="shared" si="5"/>
        <v>41</v>
      </c>
      <c r="F47" s="352">
        <v>650</v>
      </c>
      <c r="G47" s="379"/>
      <c r="H47" s="352">
        <f t="shared" si="6"/>
        <v>650</v>
      </c>
      <c r="I47" s="354">
        <f t="shared" si="7"/>
        <v>445</v>
      </c>
      <c r="J47" s="380">
        <v>5</v>
      </c>
      <c r="K47" s="381">
        <f t="shared" si="30"/>
        <v>130</v>
      </c>
      <c r="L47" s="357">
        <f t="shared" si="1"/>
        <v>89</v>
      </c>
      <c r="M47" s="191">
        <v>1889</v>
      </c>
      <c r="N47" s="382">
        <v>0</v>
      </c>
      <c r="O47" s="358">
        <f t="shared" si="8"/>
        <v>1889</v>
      </c>
      <c r="P47" s="383">
        <f t="shared" si="9"/>
        <v>1684</v>
      </c>
      <c r="Q47" s="382">
        <v>5</v>
      </c>
      <c r="R47" s="383">
        <f t="shared" si="27"/>
        <v>377.8</v>
      </c>
      <c r="S47" s="384">
        <f t="shared" si="11"/>
        <v>336.8</v>
      </c>
      <c r="T47" s="191">
        <v>3948</v>
      </c>
      <c r="U47" s="361">
        <v>0</v>
      </c>
      <c r="V47" s="361">
        <f t="shared" si="12"/>
        <v>3948</v>
      </c>
      <c r="W47" s="362">
        <f t="shared" si="13"/>
        <v>3743</v>
      </c>
      <c r="X47" s="385">
        <v>5</v>
      </c>
      <c r="Y47" s="386">
        <f t="shared" si="26"/>
        <v>789.6</v>
      </c>
      <c r="Z47" s="387">
        <f t="shared" si="14"/>
        <v>748.6</v>
      </c>
      <c r="AA47" s="257">
        <v>6157</v>
      </c>
      <c r="AB47" s="388"/>
      <c r="AC47" s="366">
        <f t="shared" si="15"/>
        <v>6157</v>
      </c>
      <c r="AD47" s="390">
        <f t="shared" si="16"/>
        <v>5952</v>
      </c>
      <c r="AE47" s="385">
        <v>5</v>
      </c>
      <c r="AF47" s="391">
        <f t="shared" si="17"/>
        <v>1231.4000000000001</v>
      </c>
      <c r="AG47" s="392">
        <f t="shared" si="18"/>
        <v>1190.4000000000001</v>
      </c>
      <c r="AH47" s="393">
        <v>9108</v>
      </c>
      <c r="AI47" s="191"/>
      <c r="AJ47" s="371">
        <f t="shared" si="19"/>
        <v>9108</v>
      </c>
      <c r="AK47" s="394">
        <f t="shared" si="20"/>
        <v>8903</v>
      </c>
      <c r="AL47" s="476">
        <v>5</v>
      </c>
      <c r="AM47" s="378">
        <f t="shared" si="21"/>
        <v>1821.6</v>
      </c>
      <c r="AN47" s="378">
        <f t="shared" si="22"/>
        <v>1780.6</v>
      </c>
      <c r="AO47" s="350"/>
      <c r="AP47" s="350"/>
      <c r="AQ47" s="395">
        <f t="shared" si="28"/>
        <v>0</v>
      </c>
      <c r="AR47" s="396">
        <f t="shared" si="23"/>
        <v>-205</v>
      </c>
      <c r="AS47" s="397">
        <v>5</v>
      </c>
      <c r="AT47" s="378">
        <f t="shared" si="29"/>
        <v>0</v>
      </c>
      <c r="AU47" s="398">
        <f t="shared" si="24"/>
        <v>-41</v>
      </c>
      <c r="AW47" s="473">
        <v>3936</v>
      </c>
      <c r="AX47" s="473">
        <v>3273</v>
      </c>
      <c r="AY47" s="473">
        <v>1899</v>
      </c>
      <c r="AZ47" s="376">
        <f t="shared" si="25"/>
        <v>9108</v>
      </c>
      <c r="BA47" s="376">
        <v>5</v>
      </c>
    </row>
    <row r="48" spans="1:53" s="376" customFormat="1" ht="16.5" thickBot="1">
      <c r="A48" s="427">
        <v>4</v>
      </c>
      <c r="B48" s="399">
        <v>39</v>
      </c>
      <c r="C48" s="377">
        <v>216</v>
      </c>
      <c r="D48" s="191">
        <v>5</v>
      </c>
      <c r="E48" s="378">
        <f t="shared" si="5"/>
        <v>43.2</v>
      </c>
      <c r="F48" s="352">
        <v>774</v>
      </c>
      <c r="G48" s="379"/>
      <c r="H48" s="352">
        <f t="shared" si="6"/>
        <v>774</v>
      </c>
      <c r="I48" s="354">
        <f t="shared" si="7"/>
        <v>558</v>
      </c>
      <c r="J48" s="380">
        <v>5</v>
      </c>
      <c r="K48" s="381">
        <f t="shared" si="30"/>
        <v>154.80000000000001</v>
      </c>
      <c r="L48" s="357">
        <f t="shared" si="1"/>
        <v>111.60000000000001</v>
      </c>
      <c r="M48" s="191">
        <v>2127</v>
      </c>
      <c r="N48" s="382">
        <v>0</v>
      </c>
      <c r="O48" s="358">
        <f t="shared" si="8"/>
        <v>2127</v>
      </c>
      <c r="P48" s="383">
        <f t="shared" si="9"/>
        <v>1911</v>
      </c>
      <c r="Q48" s="382">
        <v>5</v>
      </c>
      <c r="R48" s="383">
        <f t="shared" si="27"/>
        <v>425.4</v>
      </c>
      <c r="S48" s="384">
        <f t="shared" si="11"/>
        <v>382.2</v>
      </c>
      <c r="T48" s="191">
        <v>4289</v>
      </c>
      <c r="U48" s="361">
        <v>0</v>
      </c>
      <c r="V48" s="361">
        <f t="shared" si="12"/>
        <v>4289</v>
      </c>
      <c r="W48" s="362">
        <f t="shared" si="13"/>
        <v>4073</v>
      </c>
      <c r="X48" s="385">
        <v>5</v>
      </c>
      <c r="Y48" s="386">
        <f t="shared" si="26"/>
        <v>857.8</v>
      </c>
      <c r="Z48" s="387">
        <f t="shared" si="14"/>
        <v>814.59999999999991</v>
      </c>
      <c r="AA48" s="257">
        <v>6828</v>
      </c>
      <c r="AB48" s="388"/>
      <c r="AC48" s="366">
        <f t="shared" si="15"/>
        <v>6828</v>
      </c>
      <c r="AD48" s="390">
        <f t="shared" si="16"/>
        <v>6612</v>
      </c>
      <c r="AE48" s="385">
        <v>5</v>
      </c>
      <c r="AF48" s="391">
        <f t="shared" si="17"/>
        <v>1365.6</v>
      </c>
      <c r="AG48" s="392">
        <f t="shared" si="18"/>
        <v>1322.3999999999999</v>
      </c>
      <c r="AH48" s="393">
        <v>9793</v>
      </c>
      <c r="AI48" s="191"/>
      <c r="AJ48" s="371">
        <f t="shared" si="19"/>
        <v>9793</v>
      </c>
      <c r="AK48" s="394">
        <f t="shared" si="20"/>
        <v>9577</v>
      </c>
      <c r="AL48" s="476">
        <v>5</v>
      </c>
      <c r="AM48" s="378">
        <f t="shared" si="21"/>
        <v>1958.6</v>
      </c>
      <c r="AN48" s="378">
        <f t="shared" si="22"/>
        <v>1915.3999999999999</v>
      </c>
      <c r="AO48" s="350"/>
      <c r="AP48" s="350"/>
      <c r="AQ48" s="395">
        <f t="shared" si="28"/>
        <v>0</v>
      </c>
      <c r="AR48" s="396">
        <f t="shared" si="23"/>
        <v>-216</v>
      </c>
      <c r="AS48" s="397">
        <v>5</v>
      </c>
      <c r="AT48" s="378">
        <f t="shared" si="29"/>
        <v>0</v>
      </c>
      <c r="AU48" s="398">
        <f t="shared" si="24"/>
        <v>-43.2</v>
      </c>
      <c r="AW48" s="473">
        <v>3997</v>
      </c>
      <c r="AX48" s="473">
        <v>3702</v>
      </c>
      <c r="AY48" s="473">
        <v>2094</v>
      </c>
      <c r="AZ48" s="376">
        <f t="shared" si="25"/>
        <v>9793</v>
      </c>
      <c r="BA48" s="376">
        <v>5</v>
      </c>
    </row>
    <row r="49" spans="1:53" s="376" customFormat="1" ht="16.5" thickBot="1">
      <c r="A49" s="427">
        <v>4</v>
      </c>
      <c r="B49" s="399">
        <v>46</v>
      </c>
      <c r="C49" s="428">
        <v>206</v>
      </c>
      <c r="D49" s="191">
        <v>5</v>
      </c>
      <c r="E49" s="378">
        <f t="shared" si="5"/>
        <v>41.2</v>
      </c>
      <c r="F49" s="352">
        <v>580</v>
      </c>
      <c r="G49" s="379"/>
      <c r="H49" s="352">
        <f t="shared" si="6"/>
        <v>580</v>
      </c>
      <c r="I49" s="354">
        <f t="shared" si="7"/>
        <v>374</v>
      </c>
      <c r="J49" s="380">
        <v>5</v>
      </c>
      <c r="K49" s="381">
        <f t="shared" si="30"/>
        <v>116</v>
      </c>
      <c r="L49" s="357">
        <f t="shared" si="1"/>
        <v>74.8</v>
      </c>
      <c r="M49" s="191">
        <v>1820</v>
      </c>
      <c r="N49" s="382">
        <v>0</v>
      </c>
      <c r="O49" s="358">
        <f t="shared" si="8"/>
        <v>1820</v>
      </c>
      <c r="P49" s="383">
        <f t="shared" si="9"/>
        <v>1614</v>
      </c>
      <c r="Q49" s="382">
        <v>5</v>
      </c>
      <c r="R49" s="383">
        <f t="shared" si="27"/>
        <v>364</v>
      </c>
      <c r="S49" s="384">
        <f t="shared" si="11"/>
        <v>322.8</v>
      </c>
      <c r="T49" s="191">
        <v>3774</v>
      </c>
      <c r="U49" s="361">
        <v>0</v>
      </c>
      <c r="V49" s="361">
        <f t="shared" si="12"/>
        <v>3774</v>
      </c>
      <c r="W49" s="362">
        <f t="shared" si="13"/>
        <v>3568</v>
      </c>
      <c r="X49" s="385">
        <v>5</v>
      </c>
      <c r="Y49" s="386">
        <f t="shared" si="26"/>
        <v>754.8</v>
      </c>
      <c r="Z49" s="387">
        <f t="shared" si="14"/>
        <v>713.59999999999991</v>
      </c>
      <c r="AA49" s="257">
        <v>6215</v>
      </c>
      <c r="AB49" s="388"/>
      <c r="AC49" s="366">
        <f t="shared" si="15"/>
        <v>6215</v>
      </c>
      <c r="AD49" s="390">
        <f t="shared" si="16"/>
        <v>6009</v>
      </c>
      <c r="AE49" s="385">
        <v>5</v>
      </c>
      <c r="AF49" s="391">
        <f t="shared" si="17"/>
        <v>1243</v>
      </c>
      <c r="AG49" s="392">
        <f t="shared" si="18"/>
        <v>1201.8</v>
      </c>
      <c r="AH49" s="393">
        <v>8934</v>
      </c>
      <c r="AI49" s="191"/>
      <c r="AJ49" s="371">
        <f t="shared" si="19"/>
        <v>8934</v>
      </c>
      <c r="AK49" s="394">
        <f t="shared" si="20"/>
        <v>8728</v>
      </c>
      <c r="AL49" s="476">
        <v>5</v>
      </c>
      <c r="AM49" s="378">
        <f t="shared" si="21"/>
        <v>1786.8</v>
      </c>
      <c r="AN49" s="378">
        <f t="shared" si="22"/>
        <v>1745.6</v>
      </c>
      <c r="AO49" s="350"/>
      <c r="AP49" s="350"/>
      <c r="AQ49" s="395">
        <f t="shared" si="28"/>
        <v>0</v>
      </c>
      <c r="AR49" s="396">
        <f t="shared" si="23"/>
        <v>-206</v>
      </c>
      <c r="AS49" s="397">
        <v>5</v>
      </c>
      <c r="AT49" s="378">
        <f t="shared" si="29"/>
        <v>0</v>
      </c>
      <c r="AU49" s="398">
        <f t="shared" si="24"/>
        <v>-41.2</v>
      </c>
      <c r="AW49" s="473">
        <v>3687</v>
      </c>
      <c r="AX49" s="473">
        <v>3445</v>
      </c>
      <c r="AY49" s="473">
        <v>1802</v>
      </c>
      <c r="AZ49" s="376">
        <f t="shared" si="25"/>
        <v>8934</v>
      </c>
      <c r="BA49" s="376">
        <v>5</v>
      </c>
    </row>
    <row r="50" spans="1:53" s="376" customFormat="1" ht="16.5" thickBot="1">
      <c r="A50" s="427">
        <v>4</v>
      </c>
      <c r="B50" s="399">
        <v>53</v>
      </c>
      <c r="C50" s="428">
        <v>201</v>
      </c>
      <c r="D50" s="191">
        <v>5</v>
      </c>
      <c r="E50" s="378">
        <f t="shared" si="5"/>
        <v>40.200000000000003</v>
      </c>
      <c r="F50" s="352">
        <v>576</v>
      </c>
      <c r="G50" s="379"/>
      <c r="H50" s="352">
        <f t="shared" si="6"/>
        <v>576</v>
      </c>
      <c r="I50" s="354">
        <f t="shared" si="7"/>
        <v>375</v>
      </c>
      <c r="J50" s="380">
        <v>5</v>
      </c>
      <c r="K50" s="381">
        <f t="shared" si="30"/>
        <v>115.2</v>
      </c>
      <c r="L50" s="357">
        <f t="shared" si="1"/>
        <v>75</v>
      </c>
      <c r="M50" s="191">
        <v>1746</v>
      </c>
      <c r="N50" s="382">
        <v>0</v>
      </c>
      <c r="O50" s="358">
        <f t="shared" si="8"/>
        <v>1746</v>
      </c>
      <c r="P50" s="383">
        <f t="shared" si="9"/>
        <v>1545</v>
      </c>
      <c r="Q50" s="382">
        <v>5</v>
      </c>
      <c r="R50" s="383">
        <f t="shared" si="27"/>
        <v>349.2</v>
      </c>
      <c r="S50" s="384">
        <f t="shared" si="11"/>
        <v>309</v>
      </c>
      <c r="T50" s="191">
        <v>3651</v>
      </c>
      <c r="U50" s="361">
        <v>0</v>
      </c>
      <c r="V50" s="361">
        <f t="shared" si="12"/>
        <v>3651</v>
      </c>
      <c r="W50" s="362">
        <f t="shared" si="13"/>
        <v>3450</v>
      </c>
      <c r="X50" s="385">
        <v>5</v>
      </c>
      <c r="Y50" s="386">
        <f t="shared" si="26"/>
        <v>730.2</v>
      </c>
      <c r="Z50" s="387">
        <f t="shared" si="14"/>
        <v>690</v>
      </c>
      <c r="AA50" s="257">
        <v>6027</v>
      </c>
      <c r="AB50" s="388"/>
      <c r="AC50" s="366">
        <f t="shared" si="15"/>
        <v>6027</v>
      </c>
      <c r="AD50" s="390">
        <f t="shared" si="16"/>
        <v>5826</v>
      </c>
      <c r="AE50" s="385">
        <v>5</v>
      </c>
      <c r="AF50" s="391">
        <f t="shared" si="17"/>
        <v>1205.4000000000001</v>
      </c>
      <c r="AG50" s="392">
        <f t="shared" si="18"/>
        <v>1165.2</v>
      </c>
      <c r="AH50" s="393">
        <v>8942</v>
      </c>
      <c r="AI50" s="191"/>
      <c r="AJ50" s="371">
        <f t="shared" si="19"/>
        <v>8942</v>
      </c>
      <c r="AK50" s="394">
        <f t="shared" si="20"/>
        <v>8741</v>
      </c>
      <c r="AL50" s="476">
        <v>5</v>
      </c>
      <c r="AM50" s="378">
        <f t="shared" si="21"/>
        <v>1788.4</v>
      </c>
      <c r="AN50" s="378">
        <f t="shared" si="22"/>
        <v>1748.2</v>
      </c>
      <c r="AO50" s="350"/>
      <c r="AP50" s="350"/>
      <c r="AQ50" s="395">
        <f t="shared" si="28"/>
        <v>0</v>
      </c>
      <c r="AR50" s="396">
        <f t="shared" si="23"/>
        <v>-201</v>
      </c>
      <c r="AS50" s="397">
        <v>5</v>
      </c>
      <c r="AT50" s="378">
        <f t="shared" si="29"/>
        <v>0</v>
      </c>
      <c r="AU50" s="398">
        <f t="shared" si="24"/>
        <v>-40.200000000000003</v>
      </c>
      <c r="AW50" s="473">
        <v>3436</v>
      </c>
      <c r="AX50" s="473">
        <v>3512</v>
      </c>
      <c r="AY50" s="473">
        <v>1994</v>
      </c>
      <c r="AZ50" s="376">
        <f t="shared" si="25"/>
        <v>8942</v>
      </c>
      <c r="BA50" s="376">
        <v>5</v>
      </c>
    </row>
    <row r="51" spans="1:53" s="376" customFormat="1" ht="16.5" thickBot="1">
      <c r="A51" s="427">
        <v>4</v>
      </c>
      <c r="B51" s="399">
        <v>60</v>
      </c>
      <c r="C51" s="428">
        <v>198</v>
      </c>
      <c r="D51" s="191">
        <v>5</v>
      </c>
      <c r="E51" s="378">
        <f t="shared" si="5"/>
        <v>39.6</v>
      </c>
      <c r="F51" s="352">
        <v>816</v>
      </c>
      <c r="G51" s="379"/>
      <c r="H51" s="352">
        <f t="shared" si="6"/>
        <v>816</v>
      </c>
      <c r="I51" s="354">
        <f t="shared" si="7"/>
        <v>618</v>
      </c>
      <c r="J51" s="380">
        <v>5</v>
      </c>
      <c r="K51" s="381">
        <f t="shared" si="30"/>
        <v>163.19999999999999</v>
      </c>
      <c r="L51" s="357">
        <f t="shared" si="1"/>
        <v>123.6</v>
      </c>
      <c r="M51" s="191">
        <v>2032</v>
      </c>
      <c r="N51" s="382">
        <v>0</v>
      </c>
      <c r="O51" s="358">
        <f t="shared" si="8"/>
        <v>2032</v>
      </c>
      <c r="P51" s="383">
        <f t="shared" si="9"/>
        <v>1834</v>
      </c>
      <c r="Q51" s="382">
        <v>5</v>
      </c>
      <c r="R51" s="383">
        <f t="shared" si="27"/>
        <v>406.4</v>
      </c>
      <c r="S51" s="384">
        <f t="shared" si="11"/>
        <v>366.79999999999995</v>
      </c>
      <c r="T51" s="191">
        <v>4375</v>
      </c>
      <c r="U51" s="361">
        <v>0</v>
      </c>
      <c r="V51" s="361">
        <f t="shared" si="12"/>
        <v>4375</v>
      </c>
      <c r="W51" s="362">
        <f t="shared" si="13"/>
        <v>4177</v>
      </c>
      <c r="X51" s="385">
        <v>5</v>
      </c>
      <c r="Y51" s="386">
        <f t="shared" si="26"/>
        <v>875</v>
      </c>
      <c r="Z51" s="387">
        <f t="shared" si="14"/>
        <v>835.4</v>
      </c>
      <c r="AA51" s="257">
        <v>6903</v>
      </c>
      <c r="AB51" s="388"/>
      <c r="AC51" s="366">
        <f t="shared" si="15"/>
        <v>6903</v>
      </c>
      <c r="AD51" s="390">
        <f t="shared" si="16"/>
        <v>6705</v>
      </c>
      <c r="AE51" s="385">
        <v>5</v>
      </c>
      <c r="AF51" s="391">
        <f t="shared" si="17"/>
        <v>1380.6</v>
      </c>
      <c r="AG51" s="392">
        <f t="shared" si="18"/>
        <v>1341</v>
      </c>
      <c r="AH51" s="393">
        <v>9838</v>
      </c>
      <c r="AI51" s="191"/>
      <c r="AJ51" s="371">
        <f t="shared" si="19"/>
        <v>9838</v>
      </c>
      <c r="AK51" s="394">
        <f t="shared" si="20"/>
        <v>9640</v>
      </c>
      <c r="AL51" s="476">
        <v>5</v>
      </c>
      <c r="AM51" s="378">
        <f t="shared" si="21"/>
        <v>1967.6</v>
      </c>
      <c r="AN51" s="378">
        <f t="shared" si="22"/>
        <v>1928</v>
      </c>
      <c r="AO51" s="350"/>
      <c r="AP51" s="350"/>
      <c r="AQ51" s="395">
        <f t="shared" si="28"/>
        <v>0</v>
      </c>
      <c r="AR51" s="396">
        <f t="shared" si="23"/>
        <v>-198</v>
      </c>
      <c r="AS51" s="397">
        <v>5</v>
      </c>
      <c r="AT51" s="378">
        <f t="shared" si="29"/>
        <v>0</v>
      </c>
      <c r="AU51" s="398">
        <f t="shared" si="24"/>
        <v>-39.6</v>
      </c>
      <c r="AW51" s="473">
        <v>4146</v>
      </c>
      <c r="AX51" s="473">
        <v>4032</v>
      </c>
      <c r="AY51" s="473">
        <v>1660</v>
      </c>
      <c r="AZ51" s="376">
        <f t="shared" si="25"/>
        <v>9838</v>
      </c>
      <c r="BA51" s="376">
        <v>5</v>
      </c>
    </row>
    <row r="52" spans="1:53" s="376" customFormat="1" ht="16.5" thickBot="1">
      <c r="A52" s="427">
        <v>4</v>
      </c>
      <c r="B52" s="399">
        <v>67</v>
      </c>
      <c r="C52" s="428">
        <v>215</v>
      </c>
      <c r="D52" s="191">
        <v>5</v>
      </c>
      <c r="E52" s="378">
        <f t="shared" si="5"/>
        <v>43</v>
      </c>
      <c r="F52" s="352">
        <v>489</v>
      </c>
      <c r="G52" s="379"/>
      <c r="H52" s="352">
        <f t="shared" si="6"/>
        <v>489</v>
      </c>
      <c r="I52" s="354">
        <f t="shared" si="7"/>
        <v>274</v>
      </c>
      <c r="J52" s="380">
        <v>5</v>
      </c>
      <c r="K52" s="381">
        <f t="shared" si="30"/>
        <v>97.8</v>
      </c>
      <c r="L52" s="357">
        <f t="shared" si="1"/>
        <v>54.8</v>
      </c>
      <c r="M52" s="191">
        <v>1624</v>
      </c>
      <c r="N52" s="382">
        <v>0</v>
      </c>
      <c r="O52" s="358">
        <f t="shared" si="8"/>
        <v>1624</v>
      </c>
      <c r="P52" s="383">
        <f t="shared" si="9"/>
        <v>1409</v>
      </c>
      <c r="Q52" s="382">
        <v>5</v>
      </c>
      <c r="R52" s="383">
        <f t="shared" si="27"/>
        <v>324.8</v>
      </c>
      <c r="S52" s="384">
        <f t="shared" si="11"/>
        <v>281.8</v>
      </c>
      <c r="T52" s="191">
        <v>3412</v>
      </c>
      <c r="U52" s="361">
        <v>0</v>
      </c>
      <c r="V52" s="361">
        <f t="shared" si="12"/>
        <v>3412</v>
      </c>
      <c r="W52" s="362">
        <f t="shared" si="13"/>
        <v>3197</v>
      </c>
      <c r="X52" s="385">
        <v>5</v>
      </c>
      <c r="Y52" s="386">
        <f t="shared" si="26"/>
        <v>682.4</v>
      </c>
      <c r="Z52" s="387">
        <f t="shared" si="14"/>
        <v>639.4</v>
      </c>
      <c r="AA52" s="257">
        <v>5750</v>
      </c>
      <c r="AB52" s="388"/>
      <c r="AC52" s="366">
        <f t="shared" si="15"/>
        <v>5750</v>
      </c>
      <c r="AD52" s="390">
        <f t="shared" si="16"/>
        <v>5535</v>
      </c>
      <c r="AE52" s="385">
        <v>5</v>
      </c>
      <c r="AF52" s="391">
        <f t="shared" si="17"/>
        <v>1150</v>
      </c>
      <c r="AG52" s="392">
        <f t="shared" si="18"/>
        <v>1107</v>
      </c>
      <c r="AH52" s="393">
        <v>8743</v>
      </c>
      <c r="AI52" s="191"/>
      <c r="AJ52" s="371">
        <f t="shared" si="19"/>
        <v>8743</v>
      </c>
      <c r="AK52" s="394">
        <f t="shared" si="20"/>
        <v>8528</v>
      </c>
      <c r="AL52" s="476">
        <v>5</v>
      </c>
      <c r="AM52" s="378">
        <f t="shared" si="21"/>
        <v>1748.6</v>
      </c>
      <c r="AN52" s="378">
        <f t="shared" si="22"/>
        <v>1705.6</v>
      </c>
      <c r="AO52" s="350"/>
      <c r="AP52" s="350"/>
      <c r="AQ52" s="395">
        <f t="shared" si="28"/>
        <v>0</v>
      </c>
      <c r="AR52" s="396">
        <f t="shared" si="23"/>
        <v>-215</v>
      </c>
      <c r="AS52" s="400">
        <v>4</v>
      </c>
      <c r="AT52" s="378">
        <f t="shared" si="29"/>
        <v>0</v>
      </c>
      <c r="AU52" s="398">
        <f t="shared" si="24"/>
        <v>-43</v>
      </c>
      <c r="AW52" s="473">
        <v>3448</v>
      </c>
      <c r="AX52" s="473">
        <v>3563</v>
      </c>
      <c r="AY52" s="473">
        <v>1732</v>
      </c>
      <c r="AZ52" s="376">
        <f t="shared" si="25"/>
        <v>8743</v>
      </c>
      <c r="BA52" s="376">
        <v>5</v>
      </c>
    </row>
    <row r="53" spans="1:53" s="376" customFormat="1" ht="16.5" thickBot="1">
      <c r="A53" s="427">
        <v>4</v>
      </c>
      <c r="B53" s="399">
        <v>74</v>
      </c>
      <c r="C53" s="428">
        <v>229</v>
      </c>
      <c r="D53" s="191">
        <v>5</v>
      </c>
      <c r="E53" s="378">
        <f t="shared" si="5"/>
        <v>45.8</v>
      </c>
      <c r="F53" s="352">
        <v>685</v>
      </c>
      <c r="G53" s="379"/>
      <c r="H53" s="352">
        <f t="shared" si="6"/>
        <v>685</v>
      </c>
      <c r="I53" s="354">
        <f t="shared" si="7"/>
        <v>456</v>
      </c>
      <c r="J53" s="380">
        <v>5</v>
      </c>
      <c r="K53" s="381">
        <f t="shared" si="30"/>
        <v>137</v>
      </c>
      <c r="L53" s="357">
        <f t="shared" si="1"/>
        <v>91.2</v>
      </c>
      <c r="M53" s="191">
        <v>2058</v>
      </c>
      <c r="N53" s="382">
        <v>0</v>
      </c>
      <c r="O53" s="358">
        <f t="shared" si="8"/>
        <v>2058</v>
      </c>
      <c r="P53" s="383">
        <f t="shared" si="9"/>
        <v>1829</v>
      </c>
      <c r="Q53" s="382">
        <v>5</v>
      </c>
      <c r="R53" s="383">
        <f t="shared" si="27"/>
        <v>411.6</v>
      </c>
      <c r="S53" s="384">
        <f t="shared" si="11"/>
        <v>365.8</v>
      </c>
      <c r="T53" s="191">
        <v>4235</v>
      </c>
      <c r="U53" s="361">
        <v>0</v>
      </c>
      <c r="V53" s="361">
        <f t="shared" si="12"/>
        <v>4235</v>
      </c>
      <c r="W53" s="362">
        <f t="shared" si="13"/>
        <v>4006</v>
      </c>
      <c r="X53" s="385">
        <v>5</v>
      </c>
      <c r="Y53" s="386">
        <f t="shared" si="26"/>
        <v>847</v>
      </c>
      <c r="Z53" s="387">
        <f t="shared" si="14"/>
        <v>801.2</v>
      </c>
      <c r="AA53" s="257">
        <v>6616</v>
      </c>
      <c r="AB53" s="388"/>
      <c r="AC53" s="366">
        <f t="shared" si="15"/>
        <v>6616</v>
      </c>
      <c r="AD53" s="390">
        <f t="shared" si="16"/>
        <v>6387</v>
      </c>
      <c r="AE53" s="385">
        <v>5</v>
      </c>
      <c r="AF53" s="391">
        <f t="shared" si="17"/>
        <v>1323.2</v>
      </c>
      <c r="AG53" s="392">
        <f t="shared" si="18"/>
        <v>1277.4000000000001</v>
      </c>
      <c r="AH53" s="393">
        <v>8969</v>
      </c>
      <c r="AI53" s="191"/>
      <c r="AJ53" s="371">
        <f t="shared" si="19"/>
        <v>8969</v>
      </c>
      <c r="AK53" s="394">
        <f t="shared" si="20"/>
        <v>8740</v>
      </c>
      <c r="AL53" s="476">
        <v>5</v>
      </c>
      <c r="AM53" s="378">
        <f t="shared" si="21"/>
        <v>1793.8</v>
      </c>
      <c r="AN53" s="378">
        <f t="shared" si="22"/>
        <v>1748</v>
      </c>
      <c r="AO53" s="350"/>
      <c r="AP53" s="350"/>
      <c r="AQ53" s="395">
        <f t="shared" si="28"/>
        <v>0</v>
      </c>
      <c r="AR53" s="396">
        <f t="shared" si="23"/>
        <v>-229</v>
      </c>
      <c r="AS53" s="397">
        <v>5</v>
      </c>
      <c r="AT53" s="378">
        <f t="shared" si="29"/>
        <v>0</v>
      </c>
      <c r="AU53" s="398">
        <f t="shared" si="24"/>
        <v>-45.8</v>
      </c>
      <c r="AW53" s="473">
        <v>3163</v>
      </c>
      <c r="AX53" s="473">
        <v>3876</v>
      </c>
      <c r="AY53" s="473">
        <v>1930</v>
      </c>
      <c r="AZ53" s="376">
        <f t="shared" si="25"/>
        <v>8969</v>
      </c>
      <c r="BA53" s="376">
        <v>5</v>
      </c>
    </row>
    <row r="54" spans="1:53" s="376" customFormat="1" ht="16.5" thickBot="1">
      <c r="A54" s="427">
        <v>4</v>
      </c>
      <c r="B54" s="399">
        <v>81</v>
      </c>
      <c r="C54" s="428">
        <v>231</v>
      </c>
      <c r="D54" s="191">
        <v>5</v>
      </c>
      <c r="E54" s="378">
        <f t="shared" si="5"/>
        <v>46.2</v>
      </c>
      <c r="F54" s="352">
        <v>566</v>
      </c>
      <c r="G54" s="379"/>
      <c r="H54" s="352">
        <f t="shared" si="6"/>
        <v>566</v>
      </c>
      <c r="I54" s="354">
        <f t="shared" si="7"/>
        <v>335</v>
      </c>
      <c r="J54" s="380">
        <v>5</v>
      </c>
      <c r="K54" s="381">
        <f t="shared" si="30"/>
        <v>113.2</v>
      </c>
      <c r="L54" s="357">
        <f t="shared" si="1"/>
        <v>67</v>
      </c>
      <c r="M54" s="191">
        <v>1803</v>
      </c>
      <c r="N54" s="382">
        <v>0</v>
      </c>
      <c r="O54" s="358">
        <f t="shared" si="8"/>
        <v>1803</v>
      </c>
      <c r="P54" s="383">
        <f t="shared" si="9"/>
        <v>1572</v>
      </c>
      <c r="Q54" s="382">
        <v>5</v>
      </c>
      <c r="R54" s="383">
        <f t="shared" si="27"/>
        <v>360.6</v>
      </c>
      <c r="S54" s="384">
        <f t="shared" si="11"/>
        <v>314.40000000000003</v>
      </c>
      <c r="T54" s="191">
        <v>3976</v>
      </c>
      <c r="U54" s="361">
        <v>0</v>
      </c>
      <c r="V54" s="361">
        <f t="shared" si="12"/>
        <v>3976</v>
      </c>
      <c r="W54" s="362">
        <f t="shared" si="13"/>
        <v>3745</v>
      </c>
      <c r="X54" s="385">
        <v>5</v>
      </c>
      <c r="Y54" s="386">
        <f t="shared" si="26"/>
        <v>795.2</v>
      </c>
      <c r="Z54" s="387">
        <f t="shared" si="14"/>
        <v>749</v>
      </c>
      <c r="AA54" s="257">
        <v>6397</v>
      </c>
      <c r="AB54" s="388"/>
      <c r="AC54" s="366">
        <f t="shared" si="15"/>
        <v>6397</v>
      </c>
      <c r="AD54" s="390">
        <f t="shared" si="16"/>
        <v>6166</v>
      </c>
      <c r="AE54" s="385">
        <v>5</v>
      </c>
      <c r="AF54" s="391">
        <f t="shared" si="17"/>
        <v>1279.4000000000001</v>
      </c>
      <c r="AG54" s="392">
        <f t="shared" si="18"/>
        <v>1233.2</v>
      </c>
      <c r="AH54" s="393">
        <v>9287</v>
      </c>
      <c r="AI54" s="191"/>
      <c r="AJ54" s="371">
        <f t="shared" si="19"/>
        <v>9287</v>
      </c>
      <c r="AK54" s="394">
        <f t="shared" si="20"/>
        <v>9056</v>
      </c>
      <c r="AL54" s="476">
        <v>5</v>
      </c>
      <c r="AM54" s="378">
        <f t="shared" si="21"/>
        <v>1857.4</v>
      </c>
      <c r="AN54" s="378">
        <f t="shared" si="22"/>
        <v>1811.2</v>
      </c>
      <c r="AO54" s="350"/>
      <c r="AP54" s="350"/>
      <c r="AQ54" s="395">
        <f t="shared" si="28"/>
        <v>0</v>
      </c>
      <c r="AR54" s="396">
        <f t="shared" si="23"/>
        <v>-231</v>
      </c>
      <c r="AS54" s="397">
        <v>5</v>
      </c>
      <c r="AT54" s="378">
        <f t="shared" si="29"/>
        <v>0</v>
      </c>
      <c r="AU54" s="398">
        <f t="shared" si="24"/>
        <v>-46.2</v>
      </c>
      <c r="AW54" s="473">
        <v>3874</v>
      </c>
      <c r="AX54" s="473">
        <v>3532</v>
      </c>
      <c r="AY54" s="473">
        <v>1881</v>
      </c>
      <c r="AZ54" s="376">
        <f t="shared" si="25"/>
        <v>9287</v>
      </c>
      <c r="BA54" s="376">
        <v>5</v>
      </c>
    </row>
    <row r="55" spans="1:53" s="376" customFormat="1" ht="16.5" thickBot="1">
      <c r="A55" s="429">
        <v>5</v>
      </c>
      <c r="B55" s="399">
        <v>5</v>
      </c>
      <c r="C55" s="428">
        <v>213</v>
      </c>
      <c r="D55" s="191">
        <v>5</v>
      </c>
      <c r="E55" s="378">
        <f t="shared" si="5"/>
        <v>42.6</v>
      </c>
      <c r="F55" s="352">
        <v>642</v>
      </c>
      <c r="G55" s="379"/>
      <c r="H55" s="352">
        <f t="shared" si="6"/>
        <v>642</v>
      </c>
      <c r="I55" s="354">
        <f t="shared" si="7"/>
        <v>429</v>
      </c>
      <c r="J55" s="380">
        <v>5</v>
      </c>
      <c r="K55" s="381">
        <f t="shared" si="30"/>
        <v>128.4</v>
      </c>
      <c r="L55" s="357">
        <f t="shared" si="1"/>
        <v>85.800000000000011</v>
      </c>
      <c r="M55" s="191">
        <v>1798</v>
      </c>
      <c r="N55" s="382">
        <v>0</v>
      </c>
      <c r="O55" s="358">
        <f t="shared" si="8"/>
        <v>1798</v>
      </c>
      <c r="P55" s="383">
        <f t="shared" si="9"/>
        <v>1585</v>
      </c>
      <c r="Q55" s="382">
        <v>5</v>
      </c>
      <c r="R55" s="383">
        <f t="shared" si="27"/>
        <v>359.6</v>
      </c>
      <c r="S55" s="384">
        <f t="shared" si="11"/>
        <v>317</v>
      </c>
      <c r="T55" s="191">
        <v>3732</v>
      </c>
      <c r="U55" s="361">
        <v>0</v>
      </c>
      <c r="V55" s="361">
        <f t="shared" si="12"/>
        <v>3732</v>
      </c>
      <c r="W55" s="362">
        <f t="shared" si="13"/>
        <v>3519</v>
      </c>
      <c r="X55" s="385">
        <v>5</v>
      </c>
      <c r="Y55" s="386">
        <f t="shared" si="26"/>
        <v>746.4</v>
      </c>
      <c r="Z55" s="387">
        <f t="shared" si="14"/>
        <v>703.8</v>
      </c>
      <c r="AA55" s="257">
        <v>5896</v>
      </c>
      <c r="AB55" s="388"/>
      <c r="AC55" s="366">
        <f t="shared" si="15"/>
        <v>5896</v>
      </c>
      <c r="AD55" s="390">
        <f t="shared" si="16"/>
        <v>5683</v>
      </c>
      <c r="AE55" s="385">
        <v>5</v>
      </c>
      <c r="AF55" s="391">
        <f t="shared" si="17"/>
        <v>1179.2</v>
      </c>
      <c r="AG55" s="392">
        <f t="shared" si="18"/>
        <v>1136.6000000000001</v>
      </c>
      <c r="AH55" s="393">
        <v>8901</v>
      </c>
      <c r="AI55" s="191"/>
      <c r="AJ55" s="371">
        <f t="shared" si="19"/>
        <v>8901</v>
      </c>
      <c r="AK55" s="394">
        <f t="shared" si="20"/>
        <v>8688</v>
      </c>
      <c r="AL55" s="476">
        <v>5</v>
      </c>
      <c r="AM55" s="378">
        <f t="shared" si="21"/>
        <v>1780.2</v>
      </c>
      <c r="AN55" s="378">
        <f t="shared" si="22"/>
        <v>1737.6000000000001</v>
      </c>
      <c r="AO55" s="350"/>
      <c r="AP55" s="350"/>
      <c r="AQ55" s="395">
        <f t="shared" si="28"/>
        <v>0</v>
      </c>
      <c r="AR55" s="396">
        <f t="shared" si="23"/>
        <v>-213</v>
      </c>
      <c r="AS55" s="397">
        <v>4</v>
      </c>
      <c r="AT55" s="378">
        <f t="shared" si="29"/>
        <v>0</v>
      </c>
      <c r="AU55" s="398">
        <f t="shared" si="24"/>
        <v>-42.6</v>
      </c>
      <c r="AW55" s="474">
        <v>3242</v>
      </c>
      <c r="AX55" s="474">
        <v>3877</v>
      </c>
      <c r="AY55" s="474">
        <v>1782</v>
      </c>
      <c r="AZ55" s="376">
        <f t="shared" si="25"/>
        <v>8901</v>
      </c>
      <c r="BA55" s="376">
        <v>5</v>
      </c>
    </row>
    <row r="56" spans="1:53" s="376" customFormat="1" ht="16.5" thickBot="1">
      <c r="A56" s="429">
        <v>5</v>
      </c>
      <c r="B56" s="399">
        <v>12</v>
      </c>
      <c r="C56" s="428">
        <v>220</v>
      </c>
      <c r="D56" s="191">
        <v>5</v>
      </c>
      <c r="E56" s="378">
        <f t="shared" si="5"/>
        <v>44</v>
      </c>
      <c r="F56" s="352">
        <v>749</v>
      </c>
      <c r="G56" s="379"/>
      <c r="H56" s="352">
        <f t="shared" si="6"/>
        <v>749</v>
      </c>
      <c r="I56" s="354">
        <f t="shared" si="7"/>
        <v>529</v>
      </c>
      <c r="J56" s="380">
        <v>5</v>
      </c>
      <c r="K56" s="381">
        <f t="shared" si="30"/>
        <v>149.80000000000001</v>
      </c>
      <c r="L56" s="357">
        <f t="shared" si="1"/>
        <v>105.80000000000001</v>
      </c>
      <c r="M56" s="191">
        <v>1890</v>
      </c>
      <c r="N56" s="382">
        <v>0</v>
      </c>
      <c r="O56" s="358">
        <f t="shared" si="8"/>
        <v>1890</v>
      </c>
      <c r="P56" s="383">
        <f t="shared" si="9"/>
        <v>1670</v>
      </c>
      <c r="Q56" s="382">
        <v>5</v>
      </c>
      <c r="R56" s="383">
        <f t="shared" si="27"/>
        <v>378</v>
      </c>
      <c r="S56" s="384">
        <f t="shared" si="11"/>
        <v>334</v>
      </c>
      <c r="T56" s="191">
        <v>3796</v>
      </c>
      <c r="U56" s="361">
        <v>0</v>
      </c>
      <c r="V56" s="361">
        <f t="shared" si="12"/>
        <v>3796</v>
      </c>
      <c r="W56" s="362">
        <f t="shared" si="13"/>
        <v>3576</v>
      </c>
      <c r="X56" s="385">
        <v>5</v>
      </c>
      <c r="Y56" s="386">
        <f t="shared" si="26"/>
        <v>759.2</v>
      </c>
      <c r="Z56" s="387">
        <f t="shared" si="14"/>
        <v>715.2</v>
      </c>
      <c r="AA56" s="257">
        <v>6423</v>
      </c>
      <c r="AB56" s="388"/>
      <c r="AC56" s="366">
        <f t="shared" si="15"/>
        <v>6423</v>
      </c>
      <c r="AD56" s="390">
        <f t="shared" si="16"/>
        <v>6203</v>
      </c>
      <c r="AE56" s="385">
        <v>5</v>
      </c>
      <c r="AF56" s="391">
        <f t="shared" si="17"/>
        <v>1284.5999999999999</v>
      </c>
      <c r="AG56" s="392">
        <f t="shared" si="18"/>
        <v>1240.5999999999999</v>
      </c>
      <c r="AH56" s="393">
        <v>9457</v>
      </c>
      <c r="AI56" s="191"/>
      <c r="AJ56" s="371">
        <f t="shared" si="19"/>
        <v>9457</v>
      </c>
      <c r="AK56" s="394">
        <f t="shared" si="20"/>
        <v>9237</v>
      </c>
      <c r="AL56" s="476">
        <v>5</v>
      </c>
      <c r="AM56" s="378">
        <f t="shared" si="21"/>
        <v>1891.4</v>
      </c>
      <c r="AN56" s="378">
        <f t="shared" si="22"/>
        <v>1847.4</v>
      </c>
      <c r="AO56" s="350"/>
      <c r="AP56" s="350"/>
      <c r="AQ56" s="395">
        <f t="shared" si="28"/>
        <v>0</v>
      </c>
      <c r="AR56" s="396">
        <f t="shared" si="23"/>
        <v>-220</v>
      </c>
      <c r="AS56" s="397">
        <v>5</v>
      </c>
      <c r="AT56" s="378">
        <f t="shared" si="29"/>
        <v>0</v>
      </c>
      <c r="AU56" s="398">
        <f t="shared" si="24"/>
        <v>-44</v>
      </c>
      <c r="AW56" s="474">
        <v>3642</v>
      </c>
      <c r="AX56" s="474">
        <v>3913</v>
      </c>
      <c r="AY56" s="474">
        <v>1902</v>
      </c>
      <c r="AZ56" s="376">
        <f t="shared" si="25"/>
        <v>9457</v>
      </c>
      <c r="BA56" s="376">
        <v>5</v>
      </c>
    </row>
    <row r="57" spans="1:53" s="376" customFormat="1" ht="16.5" thickBot="1">
      <c r="A57" s="429">
        <v>5</v>
      </c>
      <c r="B57" s="399">
        <v>19</v>
      </c>
      <c r="C57" s="428">
        <v>206</v>
      </c>
      <c r="D57" s="191">
        <v>5</v>
      </c>
      <c r="E57" s="378">
        <f t="shared" si="5"/>
        <v>41.2</v>
      </c>
      <c r="F57" s="352">
        <v>638</v>
      </c>
      <c r="G57" s="379"/>
      <c r="H57" s="352">
        <f t="shared" si="6"/>
        <v>638</v>
      </c>
      <c r="I57" s="354">
        <f t="shared" si="7"/>
        <v>432</v>
      </c>
      <c r="J57" s="380">
        <v>5</v>
      </c>
      <c r="K57" s="381">
        <f t="shared" si="30"/>
        <v>127.6</v>
      </c>
      <c r="L57" s="357">
        <f t="shared" si="1"/>
        <v>86.399999999999991</v>
      </c>
      <c r="M57" s="191">
        <v>1865</v>
      </c>
      <c r="N57" s="382">
        <v>0</v>
      </c>
      <c r="O57" s="358">
        <f t="shared" si="8"/>
        <v>1865</v>
      </c>
      <c r="P57" s="383">
        <f t="shared" si="9"/>
        <v>1659</v>
      </c>
      <c r="Q57" s="382">
        <v>5</v>
      </c>
      <c r="R57" s="383">
        <f t="shared" si="27"/>
        <v>373</v>
      </c>
      <c r="S57" s="384">
        <f t="shared" si="11"/>
        <v>331.8</v>
      </c>
      <c r="T57" s="191">
        <v>3844</v>
      </c>
      <c r="U57" s="361">
        <v>0</v>
      </c>
      <c r="V57" s="361">
        <f t="shared" si="12"/>
        <v>3844</v>
      </c>
      <c r="W57" s="362">
        <f t="shared" si="13"/>
        <v>3638</v>
      </c>
      <c r="X57" s="385">
        <v>5</v>
      </c>
      <c r="Y57" s="386">
        <f t="shared" si="26"/>
        <v>768.8</v>
      </c>
      <c r="Z57" s="387">
        <f t="shared" si="14"/>
        <v>727.59999999999991</v>
      </c>
      <c r="AA57" s="257">
        <v>6131</v>
      </c>
      <c r="AB57" s="388"/>
      <c r="AC57" s="366">
        <f t="shared" si="15"/>
        <v>6131</v>
      </c>
      <c r="AD57" s="390">
        <f t="shared" si="16"/>
        <v>5925</v>
      </c>
      <c r="AE57" s="385">
        <v>5</v>
      </c>
      <c r="AF57" s="391">
        <f t="shared" si="17"/>
        <v>1226.2</v>
      </c>
      <c r="AG57" s="392">
        <f t="shared" si="18"/>
        <v>1185</v>
      </c>
      <c r="AH57" s="393">
        <v>9240</v>
      </c>
      <c r="AI57" s="191"/>
      <c r="AJ57" s="371">
        <f t="shared" si="19"/>
        <v>9240</v>
      </c>
      <c r="AK57" s="394">
        <f t="shared" si="20"/>
        <v>9034</v>
      </c>
      <c r="AL57" s="476">
        <v>5</v>
      </c>
      <c r="AM57" s="378">
        <f t="shared" si="21"/>
        <v>1848</v>
      </c>
      <c r="AN57" s="378">
        <f t="shared" si="22"/>
        <v>1806.8</v>
      </c>
      <c r="AO57" s="350"/>
      <c r="AP57" s="350"/>
      <c r="AQ57" s="395">
        <f t="shared" si="28"/>
        <v>0</v>
      </c>
      <c r="AR57" s="396">
        <f t="shared" si="23"/>
        <v>-206</v>
      </c>
      <c r="AS57" s="397">
        <v>5</v>
      </c>
      <c r="AT57" s="378">
        <f t="shared" si="29"/>
        <v>0</v>
      </c>
      <c r="AU57" s="398">
        <f t="shared" si="24"/>
        <v>-41.2</v>
      </c>
      <c r="AW57" s="474">
        <v>3599</v>
      </c>
      <c r="AX57" s="474">
        <v>3698</v>
      </c>
      <c r="AY57" s="474">
        <v>1943</v>
      </c>
      <c r="AZ57" s="376">
        <f t="shared" si="25"/>
        <v>9240</v>
      </c>
      <c r="BA57" s="376">
        <v>5</v>
      </c>
    </row>
    <row r="58" spans="1:53" s="376" customFormat="1" ht="16.5" thickBot="1">
      <c r="A58" s="429">
        <v>5</v>
      </c>
      <c r="B58" s="399">
        <v>26</v>
      </c>
      <c r="C58" s="430">
        <v>212</v>
      </c>
      <c r="D58" s="403">
        <v>5</v>
      </c>
      <c r="E58" s="404">
        <f t="shared" si="5"/>
        <v>42.4</v>
      </c>
      <c r="F58" s="352">
        <v>750</v>
      </c>
      <c r="G58" s="405"/>
      <c r="H58" s="352">
        <f t="shared" si="6"/>
        <v>750</v>
      </c>
      <c r="I58" s="354">
        <f t="shared" si="7"/>
        <v>538</v>
      </c>
      <c r="J58" s="406">
        <v>5</v>
      </c>
      <c r="K58" s="407">
        <f t="shared" si="30"/>
        <v>150</v>
      </c>
      <c r="L58" s="357">
        <f t="shared" si="1"/>
        <v>107.6</v>
      </c>
      <c r="M58" s="403">
        <v>2094</v>
      </c>
      <c r="N58" s="408">
        <v>0</v>
      </c>
      <c r="O58" s="358">
        <f t="shared" si="8"/>
        <v>2094</v>
      </c>
      <c r="P58" s="409">
        <f t="shared" si="9"/>
        <v>1882</v>
      </c>
      <c r="Q58" s="408">
        <v>5</v>
      </c>
      <c r="R58" s="409">
        <f t="shared" si="27"/>
        <v>418.8</v>
      </c>
      <c r="S58" s="410">
        <f t="shared" si="11"/>
        <v>376.40000000000003</v>
      </c>
      <c r="T58" s="403">
        <v>4214</v>
      </c>
      <c r="U58" s="361">
        <v>0</v>
      </c>
      <c r="V58" s="361">
        <f t="shared" si="12"/>
        <v>4214</v>
      </c>
      <c r="W58" s="362">
        <f t="shared" si="13"/>
        <v>4002</v>
      </c>
      <c r="X58" s="411">
        <v>5</v>
      </c>
      <c r="Y58" s="412">
        <f t="shared" si="26"/>
        <v>842.8</v>
      </c>
      <c r="Z58" s="413">
        <f t="shared" si="14"/>
        <v>800.4</v>
      </c>
      <c r="AA58" s="280">
        <v>6645</v>
      </c>
      <c r="AB58" s="414"/>
      <c r="AC58" s="366">
        <f t="shared" si="15"/>
        <v>6645</v>
      </c>
      <c r="AD58" s="416">
        <f t="shared" si="16"/>
        <v>6433</v>
      </c>
      <c r="AE58" s="411">
        <v>5</v>
      </c>
      <c r="AF58" s="417">
        <f t="shared" si="17"/>
        <v>1329</v>
      </c>
      <c r="AG58" s="418">
        <f t="shared" si="18"/>
        <v>1286.5999999999999</v>
      </c>
      <c r="AH58" s="419">
        <v>9734</v>
      </c>
      <c r="AI58" s="403"/>
      <c r="AJ58" s="371">
        <f t="shared" si="19"/>
        <v>9734</v>
      </c>
      <c r="AK58" s="420">
        <f t="shared" si="20"/>
        <v>9522</v>
      </c>
      <c r="AL58" s="476">
        <v>5</v>
      </c>
      <c r="AM58" s="404">
        <f t="shared" si="21"/>
        <v>1946.8</v>
      </c>
      <c r="AN58" s="404">
        <f t="shared" si="22"/>
        <v>1904.3999999999999</v>
      </c>
      <c r="AO58" s="350"/>
      <c r="AP58" s="350"/>
      <c r="AQ58" s="421">
        <f t="shared" si="28"/>
        <v>0</v>
      </c>
      <c r="AR58" s="422">
        <f t="shared" si="23"/>
        <v>-212</v>
      </c>
      <c r="AS58" s="423">
        <v>4</v>
      </c>
      <c r="AT58" s="404">
        <f t="shared" si="29"/>
        <v>0</v>
      </c>
      <c r="AU58" s="424">
        <f t="shared" si="24"/>
        <v>-42.4</v>
      </c>
      <c r="AW58" s="474">
        <v>3762</v>
      </c>
      <c r="AX58" s="474">
        <v>4123</v>
      </c>
      <c r="AY58" s="474">
        <v>1849</v>
      </c>
      <c r="AZ58" s="376">
        <f t="shared" si="25"/>
        <v>9734</v>
      </c>
      <c r="BA58" s="376">
        <v>5</v>
      </c>
    </row>
    <row r="59" spans="1:53" s="376" customFormat="1" ht="16.5" thickBot="1">
      <c r="A59" s="429">
        <v>5</v>
      </c>
      <c r="B59" s="399">
        <v>33</v>
      </c>
      <c r="C59" s="431">
        <v>201</v>
      </c>
      <c r="D59" s="352">
        <v>5</v>
      </c>
      <c r="E59" s="353">
        <f t="shared" si="5"/>
        <v>40.200000000000003</v>
      </c>
      <c r="F59" s="352">
        <v>371</v>
      </c>
      <c r="G59" s="352">
        <v>32.799999999999997</v>
      </c>
      <c r="H59" s="352">
        <f t="shared" si="6"/>
        <v>403.8</v>
      </c>
      <c r="I59" s="354">
        <f t="shared" si="7"/>
        <v>202.8</v>
      </c>
      <c r="J59" s="355">
        <v>4</v>
      </c>
      <c r="K59" s="407">
        <f t="shared" si="30"/>
        <v>92.75</v>
      </c>
      <c r="L59" s="357">
        <f t="shared" si="1"/>
        <v>52.55</v>
      </c>
      <c r="M59" s="352">
        <v>1210</v>
      </c>
      <c r="N59" s="358">
        <v>0</v>
      </c>
      <c r="O59" s="358">
        <f t="shared" si="8"/>
        <v>1242.8</v>
      </c>
      <c r="P59" s="359">
        <f t="shared" si="9"/>
        <v>1041.8</v>
      </c>
      <c r="Q59" s="358">
        <v>4</v>
      </c>
      <c r="R59" s="359">
        <f t="shared" si="27"/>
        <v>302.5</v>
      </c>
      <c r="S59" s="360">
        <f t="shared" si="11"/>
        <v>262.3</v>
      </c>
      <c r="T59" s="352">
        <v>2710</v>
      </c>
      <c r="U59" s="361">
        <v>0</v>
      </c>
      <c r="V59" s="361">
        <f t="shared" si="12"/>
        <v>2742.8</v>
      </c>
      <c r="W59" s="362">
        <f t="shared" si="13"/>
        <v>2541.8000000000002</v>
      </c>
      <c r="X59" s="361">
        <v>4</v>
      </c>
      <c r="Y59" s="363">
        <f t="shared" si="26"/>
        <v>677.5</v>
      </c>
      <c r="Z59" s="364">
        <f t="shared" si="14"/>
        <v>637.29999999999995</v>
      </c>
      <c r="AA59" s="279">
        <v>4642</v>
      </c>
      <c r="AB59" s="365"/>
      <c r="AC59" s="366">
        <f t="shared" si="15"/>
        <v>4674.8</v>
      </c>
      <c r="AD59" s="367">
        <f t="shared" si="16"/>
        <v>4473.8</v>
      </c>
      <c r="AE59" s="361">
        <v>4</v>
      </c>
      <c r="AF59" s="368">
        <f t="shared" si="17"/>
        <v>1160.5</v>
      </c>
      <c r="AG59" s="369">
        <f t="shared" si="18"/>
        <v>1120.3</v>
      </c>
      <c r="AH59" s="370">
        <v>7159</v>
      </c>
      <c r="AI59" s="352"/>
      <c r="AJ59" s="371">
        <f t="shared" si="19"/>
        <v>7159</v>
      </c>
      <c r="AK59" s="372">
        <f t="shared" si="20"/>
        <v>6958</v>
      </c>
      <c r="AL59" s="476">
        <v>4</v>
      </c>
      <c r="AM59" s="353">
        <f t="shared" si="21"/>
        <v>1789.75</v>
      </c>
      <c r="AN59" s="353">
        <f t="shared" si="22"/>
        <v>1749.55</v>
      </c>
      <c r="AO59" s="350"/>
      <c r="AP59" s="350"/>
      <c r="AQ59" s="371">
        <f t="shared" si="28"/>
        <v>0</v>
      </c>
      <c r="AR59" s="373">
        <f t="shared" si="23"/>
        <v>-201</v>
      </c>
      <c r="AS59" s="374">
        <v>5</v>
      </c>
      <c r="AT59" s="353">
        <f t="shared" si="29"/>
        <v>0</v>
      </c>
      <c r="AU59" s="375">
        <f t="shared" si="24"/>
        <v>-40.200000000000003</v>
      </c>
      <c r="AW59" s="474">
        <v>3802</v>
      </c>
      <c r="AX59" s="474">
        <v>3357</v>
      </c>
      <c r="AY59" s="474">
        <v>0</v>
      </c>
      <c r="AZ59" s="376">
        <f t="shared" si="25"/>
        <v>7159</v>
      </c>
      <c r="BA59" s="376">
        <v>4</v>
      </c>
    </row>
    <row r="60" spans="1:53" s="376" customFormat="1" ht="16.5" thickBot="1">
      <c r="A60" s="429">
        <v>5</v>
      </c>
      <c r="B60" s="399">
        <v>40</v>
      </c>
      <c r="C60" s="428">
        <v>202</v>
      </c>
      <c r="D60" s="191">
        <v>5</v>
      </c>
      <c r="E60" s="378">
        <f t="shared" si="5"/>
        <v>40.4</v>
      </c>
      <c r="F60" s="432">
        <v>631</v>
      </c>
      <c r="G60" s="433"/>
      <c r="H60" s="352">
        <f t="shared" si="6"/>
        <v>631</v>
      </c>
      <c r="I60" s="354">
        <f t="shared" si="7"/>
        <v>429</v>
      </c>
      <c r="J60" s="380">
        <v>5</v>
      </c>
      <c r="K60" s="407">
        <f t="shared" si="30"/>
        <v>126.2</v>
      </c>
      <c r="L60" s="357">
        <f t="shared" si="1"/>
        <v>85.800000000000011</v>
      </c>
      <c r="M60" s="191">
        <v>1776</v>
      </c>
      <c r="N60" s="382">
        <v>0</v>
      </c>
      <c r="O60" s="358">
        <f t="shared" si="8"/>
        <v>1776</v>
      </c>
      <c r="P60" s="383">
        <f t="shared" si="9"/>
        <v>1574</v>
      </c>
      <c r="Q60" s="382">
        <v>5</v>
      </c>
      <c r="R60" s="383">
        <f t="shared" si="27"/>
        <v>355.2</v>
      </c>
      <c r="S60" s="384">
        <f t="shared" si="11"/>
        <v>314.8</v>
      </c>
      <c r="T60" s="191">
        <v>3217</v>
      </c>
      <c r="U60" s="361">
        <v>250</v>
      </c>
      <c r="V60" s="361">
        <f t="shared" si="12"/>
        <v>3467</v>
      </c>
      <c r="W60" s="362">
        <f t="shared" si="13"/>
        <v>3265</v>
      </c>
      <c r="X60" s="385">
        <v>4</v>
      </c>
      <c r="Y60" s="386">
        <f t="shared" si="26"/>
        <v>804.25</v>
      </c>
      <c r="Z60" s="387">
        <f t="shared" si="14"/>
        <v>763.85</v>
      </c>
      <c r="AA60" s="257">
        <v>5135</v>
      </c>
      <c r="AB60" s="388"/>
      <c r="AC60" s="366">
        <f t="shared" si="15"/>
        <v>5385</v>
      </c>
      <c r="AD60" s="390">
        <f t="shared" si="16"/>
        <v>5183</v>
      </c>
      <c r="AE60" s="385">
        <v>4</v>
      </c>
      <c r="AF60" s="391">
        <f t="shared" si="17"/>
        <v>1283.75</v>
      </c>
      <c r="AG60" s="392">
        <f t="shared" si="18"/>
        <v>1243.3499999999999</v>
      </c>
      <c r="AH60" s="393">
        <v>7550</v>
      </c>
      <c r="AI60" s="191"/>
      <c r="AJ60" s="371">
        <f t="shared" si="19"/>
        <v>7800</v>
      </c>
      <c r="AK60" s="394">
        <f t="shared" si="20"/>
        <v>7598</v>
      </c>
      <c r="AL60" s="476">
        <v>4</v>
      </c>
      <c r="AM60" s="378">
        <f t="shared" si="21"/>
        <v>1887.5</v>
      </c>
      <c r="AN60" s="378">
        <f t="shared" si="22"/>
        <v>1847.1</v>
      </c>
      <c r="AO60" s="350"/>
      <c r="AP60" s="350"/>
      <c r="AQ60" s="395">
        <f t="shared" si="28"/>
        <v>250</v>
      </c>
      <c r="AR60" s="396">
        <f t="shared" si="23"/>
        <v>48</v>
      </c>
      <c r="AS60" s="397">
        <v>5</v>
      </c>
      <c r="AT60" s="378">
        <f t="shared" si="29"/>
        <v>0</v>
      </c>
      <c r="AU60" s="398">
        <f t="shared" si="24"/>
        <v>-40.4</v>
      </c>
      <c r="AW60" s="474">
        <v>3724</v>
      </c>
      <c r="AX60" s="474">
        <v>3826</v>
      </c>
      <c r="AY60" s="474">
        <v>0</v>
      </c>
      <c r="AZ60" s="376">
        <f t="shared" si="25"/>
        <v>7550</v>
      </c>
      <c r="BA60" s="376">
        <v>4</v>
      </c>
    </row>
    <row r="61" spans="1:53" s="376" customFormat="1" ht="16.5" thickBot="1">
      <c r="A61" s="429">
        <v>5</v>
      </c>
      <c r="B61" s="399">
        <v>47</v>
      </c>
      <c r="C61" s="428">
        <v>199</v>
      </c>
      <c r="D61" s="191">
        <v>5</v>
      </c>
      <c r="E61" s="378">
        <f t="shared" si="5"/>
        <v>39.799999999999997</v>
      </c>
      <c r="F61" s="432">
        <v>573</v>
      </c>
      <c r="G61" s="433"/>
      <c r="H61" s="352">
        <f t="shared" si="6"/>
        <v>573</v>
      </c>
      <c r="I61" s="354">
        <f t="shared" si="7"/>
        <v>374</v>
      </c>
      <c r="J61" s="380">
        <v>5</v>
      </c>
      <c r="K61" s="407">
        <f t="shared" si="30"/>
        <v>114.6</v>
      </c>
      <c r="L61" s="357">
        <f t="shared" si="1"/>
        <v>74.8</v>
      </c>
      <c r="M61" s="191">
        <v>1728</v>
      </c>
      <c r="N61" s="382">
        <v>0</v>
      </c>
      <c r="O61" s="358">
        <f t="shared" si="8"/>
        <v>1728</v>
      </c>
      <c r="P61" s="383">
        <f t="shared" si="9"/>
        <v>1529</v>
      </c>
      <c r="Q61" s="382">
        <v>5</v>
      </c>
      <c r="R61" s="383">
        <f t="shared" si="27"/>
        <v>345.6</v>
      </c>
      <c r="S61" s="384">
        <f t="shared" si="11"/>
        <v>305.8</v>
      </c>
      <c r="T61" s="191">
        <v>3708</v>
      </c>
      <c r="U61" s="361">
        <v>0</v>
      </c>
      <c r="V61" s="361">
        <f t="shared" si="12"/>
        <v>3708</v>
      </c>
      <c r="W61" s="362">
        <f t="shared" si="13"/>
        <v>3509</v>
      </c>
      <c r="X61" s="385">
        <v>5</v>
      </c>
      <c r="Y61" s="386">
        <f t="shared" si="26"/>
        <v>741.6</v>
      </c>
      <c r="Z61" s="387">
        <f t="shared" si="14"/>
        <v>701.80000000000007</v>
      </c>
      <c r="AA61" s="257">
        <v>6052</v>
      </c>
      <c r="AB61" s="388"/>
      <c r="AC61" s="366">
        <f t="shared" si="15"/>
        <v>6052</v>
      </c>
      <c r="AD61" s="390">
        <f t="shared" si="16"/>
        <v>5853</v>
      </c>
      <c r="AE61" s="385">
        <v>5</v>
      </c>
      <c r="AF61" s="391">
        <f t="shared" si="17"/>
        <v>1210.4000000000001</v>
      </c>
      <c r="AG61" s="392">
        <f t="shared" si="18"/>
        <v>1170.6000000000001</v>
      </c>
      <c r="AH61" s="393">
        <v>8821</v>
      </c>
      <c r="AI61" s="191"/>
      <c r="AJ61" s="371">
        <f t="shared" si="19"/>
        <v>8821</v>
      </c>
      <c r="AK61" s="394">
        <f t="shared" si="20"/>
        <v>8622</v>
      </c>
      <c r="AL61" s="476">
        <v>5</v>
      </c>
      <c r="AM61" s="378">
        <f t="shared" si="21"/>
        <v>1764.2</v>
      </c>
      <c r="AN61" s="378">
        <f t="shared" si="22"/>
        <v>1724.4</v>
      </c>
      <c r="AO61" s="350"/>
      <c r="AP61" s="350"/>
      <c r="AQ61" s="395">
        <f t="shared" si="28"/>
        <v>0</v>
      </c>
      <c r="AR61" s="396">
        <f t="shared" si="23"/>
        <v>-199</v>
      </c>
      <c r="AS61" s="397">
        <v>5</v>
      </c>
      <c r="AT61" s="378">
        <f t="shared" si="29"/>
        <v>0</v>
      </c>
      <c r="AU61" s="398">
        <f t="shared" si="24"/>
        <v>-39.799999999999997</v>
      </c>
      <c r="AW61" s="474">
        <v>3537</v>
      </c>
      <c r="AX61" s="474">
        <v>3342</v>
      </c>
      <c r="AY61" s="474">
        <v>1942</v>
      </c>
      <c r="AZ61" s="376">
        <f t="shared" si="25"/>
        <v>8821</v>
      </c>
      <c r="BA61" s="376">
        <v>5</v>
      </c>
    </row>
    <row r="62" spans="1:53" s="376" customFormat="1" ht="16.5" thickBot="1">
      <c r="A62" s="429">
        <v>5</v>
      </c>
      <c r="B62" s="399">
        <v>54</v>
      </c>
      <c r="C62" s="428">
        <v>205</v>
      </c>
      <c r="D62" s="191">
        <v>5</v>
      </c>
      <c r="E62" s="378">
        <f t="shared" si="5"/>
        <v>41</v>
      </c>
      <c r="F62" s="432">
        <v>772</v>
      </c>
      <c r="G62" s="433"/>
      <c r="H62" s="352">
        <f t="shared" si="6"/>
        <v>772</v>
      </c>
      <c r="I62" s="354">
        <f t="shared" si="7"/>
        <v>567</v>
      </c>
      <c r="J62" s="380">
        <v>5</v>
      </c>
      <c r="K62" s="407">
        <f t="shared" si="30"/>
        <v>154.4</v>
      </c>
      <c r="L62" s="357">
        <f t="shared" si="1"/>
        <v>113.4</v>
      </c>
      <c r="M62" s="191">
        <v>2181</v>
      </c>
      <c r="N62" s="382">
        <v>0</v>
      </c>
      <c r="O62" s="358">
        <f t="shared" si="8"/>
        <v>2181</v>
      </c>
      <c r="P62" s="383">
        <f t="shared" si="9"/>
        <v>1976</v>
      </c>
      <c r="Q62" s="382">
        <v>5</v>
      </c>
      <c r="R62" s="383">
        <f t="shared" si="27"/>
        <v>436.2</v>
      </c>
      <c r="S62" s="384">
        <f t="shared" si="11"/>
        <v>395.2</v>
      </c>
      <c r="T62" s="191">
        <v>4297</v>
      </c>
      <c r="U62" s="361">
        <v>0</v>
      </c>
      <c r="V62" s="361">
        <f t="shared" si="12"/>
        <v>4297</v>
      </c>
      <c r="W62" s="362">
        <f t="shared" si="13"/>
        <v>4092</v>
      </c>
      <c r="X62" s="385">
        <v>5</v>
      </c>
      <c r="Y62" s="386">
        <f t="shared" si="26"/>
        <v>859.4</v>
      </c>
      <c r="Z62" s="387">
        <f t="shared" si="14"/>
        <v>818.4</v>
      </c>
      <c r="AA62" s="257">
        <v>7176</v>
      </c>
      <c r="AB62" s="388"/>
      <c r="AC62" s="366">
        <f t="shared" si="15"/>
        <v>7176</v>
      </c>
      <c r="AD62" s="390">
        <f t="shared" si="16"/>
        <v>6971</v>
      </c>
      <c r="AE62" s="385">
        <v>5</v>
      </c>
      <c r="AF62" s="391">
        <f t="shared" si="17"/>
        <v>1435.2</v>
      </c>
      <c r="AG62" s="392">
        <f t="shared" si="18"/>
        <v>1394.2</v>
      </c>
      <c r="AH62" s="393">
        <v>10464</v>
      </c>
      <c r="AI62" s="191"/>
      <c r="AJ62" s="371">
        <f t="shared" si="19"/>
        <v>10464</v>
      </c>
      <c r="AK62" s="394">
        <f t="shared" si="20"/>
        <v>10259</v>
      </c>
      <c r="AL62" s="476">
        <v>5</v>
      </c>
      <c r="AM62" s="378">
        <f t="shared" si="21"/>
        <v>2092.8000000000002</v>
      </c>
      <c r="AN62" s="378">
        <f t="shared" si="22"/>
        <v>2051.8000000000002</v>
      </c>
      <c r="AO62" s="350"/>
      <c r="AP62" s="350"/>
      <c r="AQ62" s="395">
        <f t="shared" si="28"/>
        <v>0</v>
      </c>
      <c r="AR62" s="396">
        <f t="shared" si="23"/>
        <v>-205</v>
      </c>
      <c r="AS62" s="397">
        <v>5</v>
      </c>
      <c r="AT62" s="378">
        <f t="shared" si="29"/>
        <v>0</v>
      </c>
      <c r="AU62" s="398">
        <f t="shared" si="24"/>
        <v>-41</v>
      </c>
      <c r="AW62" s="474">
        <v>4396</v>
      </c>
      <c r="AX62" s="474">
        <v>4144</v>
      </c>
      <c r="AY62" s="474">
        <v>1924</v>
      </c>
      <c r="AZ62" s="376">
        <f t="shared" si="25"/>
        <v>10464</v>
      </c>
      <c r="BA62" s="376">
        <v>5</v>
      </c>
    </row>
    <row r="63" spans="1:53" s="376" customFormat="1" ht="16.5" thickBot="1">
      <c r="A63" s="429">
        <v>5</v>
      </c>
      <c r="B63" s="399">
        <v>61</v>
      </c>
      <c r="C63" s="428">
        <v>207</v>
      </c>
      <c r="D63" s="191">
        <v>5</v>
      </c>
      <c r="E63" s="378">
        <f t="shared" si="5"/>
        <v>41.4</v>
      </c>
      <c r="F63" s="432">
        <v>477</v>
      </c>
      <c r="G63" s="433"/>
      <c r="H63" s="352">
        <f t="shared" si="6"/>
        <v>477</v>
      </c>
      <c r="I63" s="354">
        <f t="shared" si="7"/>
        <v>270</v>
      </c>
      <c r="J63" s="380">
        <v>5</v>
      </c>
      <c r="K63" s="407">
        <f t="shared" si="30"/>
        <v>95.4</v>
      </c>
      <c r="L63" s="357">
        <f t="shared" si="1"/>
        <v>54.000000000000007</v>
      </c>
      <c r="M63" s="191">
        <v>1530</v>
      </c>
      <c r="N63" s="382">
        <v>0</v>
      </c>
      <c r="O63" s="358">
        <f t="shared" si="8"/>
        <v>1530</v>
      </c>
      <c r="P63" s="383">
        <f t="shared" si="9"/>
        <v>1323</v>
      </c>
      <c r="Q63" s="382">
        <v>5</v>
      </c>
      <c r="R63" s="383">
        <f t="shared" si="27"/>
        <v>306</v>
      </c>
      <c r="S63" s="384">
        <f t="shared" si="11"/>
        <v>264.60000000000002</v>
      </c>
      <c r="T63" s="191">
        <v>3239</v>
      </c>
      <c r="U63" s="361">
        <v>0</v>
      </c>
      <c r="V63" s="361">
        <f t="shared" si="12"/>
        <v>3239</v>
      </c>
      <c r="W63" s="362">
        <f t="shared" si="13"/>
        <v>3032</v>
      </c>
      <c r="X63" s="385">
        <v>5</v>
      </c>
      <c r="Y63" s="386">
        <f t="shared" si="26"/>
        <v>647.79999999999995</v>
      </c>
      <c r="Z63" s="387">
        <f t="shared" si="14"/>
        <v>606.4</v>
      </c>
      <c r="AA63" s="257">
        <v>5027</v>
      </c>
      <c r="AB63" s="388"/>
      <c r="AC63" s="366">
        <f t="shared" si="15"/>
        <v>5027</v>
      </c>
      <c r="AD63" s="390">
        <f t="shared" si="16"/>
        <v>4820</v>
      </c>
      <c r="AE63" s="385">
        <v>5</v>
      </c>
      <c r="AF63" s="391">
        <f t="shared" si="17"/>
        <v>1005.4</v>
      </c>
      <c r="AG63" s="392">
        <f t="shared" si="18"/>
        <v>964</v>
      </c>
      <c r="AH63" s="393">
        <v>7826</v>
      </c>
      <c r="AI63" s="191"/>
      <c r="AJ63" s="371">
        <f t="shared" si="19"/>
        <v>7826</v>
      </c>
      <c r="AK63" s="394">
        <f t="shared" si="20"/>
        <v>7619</v>
      </c>
      <c r="AL63" s="476">
        <v>5</v>
      </c>
      <c r="AM63" s="378">
        <f t="shared" si="21"/>
        <v>1565.2</v>
      </c>
      <c r="AN63" s="378">
        <f t="shared" si="22"/>
        <v>1523.8</v>
      </c>
      <c r="AO63" s="350"/>
      <c r="AP63" s="350"/>
      <c r="AQ63" s="395">
        <f t="shared" si="28"/>
        <v>0</v>
      </c>
      <c r="AR63" s="396">
        <f t="shared" si="23"/>
        <v>-207</v>
      </c>
      <c r="AS63" s="397">
        <v>5</v>
      </c>
      <c r="AT63" s="378">
        <f t="shared" si="29"/>
        <v>0</v>
      </c>
      <c r="AU63" s="398">
        <f t="shared" si="24"/>
        <v>-41.4</v>
      </c>
      <c r="AW63" s="474">
        <v>2962</v>
      </c>
      <c r="AX63" s="474">
        <v>3414</v>
      </c>
      <c r="AY63" s="474">
        <v>1450</v>
      </c>
      <c r="AZ63" s="376">
        <f t="shared" si="25"/>
        <v>7826</v>
      </c>
      <c r="BA63" s="376">
        <v>5</v>
      </c>
    </row>
    <row r="64" spans="1:53" s="376" customFormat="1" ht="16.5" thickBot="1">
      <c r="A64" s="429">
        <v>5</v>
      </c>
      <c r="B64" s="399">
        <v>68</v>
      </c>
      <c r="C64" s="428">
        <v>220</v>
      </c>
      <c r="D64" s="191">
        <v>5</v>
      </c>
      <c r="E64" s="378">
        <f t="shared" si="5"/>
        <v>44</v>
      </c>
      <c r="F64" s="432">
        <v>773</v>
      </c>
      <c r="G64" s="433"/>
      <c r="H64" s="352">
        <f t="shared" si="6"/>
        <v>773</v>
      </c>
      <c r="I64" s="354">
        <f t="shared" si="7"/>
        <v>553</v>
      </c>
      <c r="J64" s="380">
        <v>5</v>
      </c>
      <c r="K64" s="407">
        <f t="shared" si="30"/>
        <v>154.6</v>
      </c>
      <c r="L64" s="357">
        <f t="shared" si="1"/>
        <v>110.6</v>
      </c>
      <c r="M64" s="191">
        <v>2168</v>
      </c>
      <c r="N64" s="382">
        <v>0</v>
      </c>
      <c r="O64" s="358">
        <f t="shared" si="8"/>
        <v>2168</v>
      </c>
      <c r="P64" s="383">
        <f t="shared" si="9"/>
        <v>1948</v>
      </c>
      <c r="Q64" s="382">
        <v>5</v>
      </c>
      <c r="R64" s="383">
        <f t="shared" si="27"/>
        <v>433.6</v>
      </c>
      <c r="S64" s="384">
        <f t="shared" si="11"/>
        <v>389.6</v>
      </c>
      <c r="T64" s="191">
        <v>4246</v>
      </c>
      <c r="U64" s="361">
        <v>0</v>
      </c>
      <c r="V64" s="361">
        <f t="shared" si="12"/>
        <v>4246</v>
      </c>
      <c r="W64" s="362">
        <f t="shared" si="13"/>
        <v>4026</v>
      </c>
      <c r="X64" s="385">
        <v>5</v>
      </c>
      <c r="Y64" s="386">
        <f t="shared" si="26"/>
        <v>849.2</v>
      </c>
      <c r="Z64" s="387">
        <f t="shared" si="14"/>
        <v>805.2</v>
      </c>
      <c r="AA64" s="257">
        <v>6065</v>
      </c>
      <c r="AB64" s="388"/>
      <c r="AC64" s="366">
        <f t="shared" si="15"/>
        <v>6065</v>
      </c>
      <c r="AD64" s="390">
        <f t="shared" si="16"/>
        <v>5845</v>
      </c>
      <c r="AE64" s="385">
        <v>5</v>
      </c>
      <c r="AF64" s="391">
        <f t="shared" si="17"/>
        <v>1213</v>
      </c>
      <c r="AG64" s="392">
        <f t="shared" si="18"/>
        <v>1169</v>
      </c>
      <c r="AH64" s="393">
        <v>8888</v>
      </c>
      <c r="AI64" s="191"/>
      <c r="AJ64" s="371">
        <f t="shared" si="19"/>
        <v>8888</v>
      </c>
      <c r="AK64" s="394">
        <f t="shared" si="20"/>
        <v>8668</v>
      </c>
      <c r="AL64" s="476">
        <v>5</v>
      </c>
      <c r="AM64" s="378">
        <f t="shared" si="21"/>
        <v>1777.6</v>
      </c>
      <c r="AN64" s="378">
        <f t="shared" si="22"/>
        <v>1733.6</v>
      </c>
      <c r="AO64" s="350"/>
      <c r="AP64" s="350"/>
      <c r="AQ64" s="395">
        <f t="shared" si="28"/>
        <v>0</v>
      </c>
      <c r="AR64" s="396">
        <f t="shared" si="23"/>
        <v>-220</v>
      </c>
      <c r="AS64" s="397">
        <v>5</v>
      </c>
      <c r="AT64" s="378">
        <f t="shared" si="29"/>
        <v>0</v>
      </c>
      <c r="AU64" s="398">
        <f t="shared" si="24"/>
        <v>-44</v>
      </c>
      <c r="AW64" s="474">
        <v>3432</v>
      </c>
      <c r="AX64" s="474">
        <v>3684</v>
      </c>
      <c r="AY64" s="474">
        <v>1772</v>
      </c>
      <c r="AZ64" s="376">
        <f t="shared" si="25"/>
        <v>8888</v>
      </c>
      <c r="BA64" s="376">
        <v>5</v>
      </c>
    </row>
    <row r="65" spans="1:53" s="376" customFormat="1" ht="16.5" thickBot="1">
      <c r="A65" s="429">
        <v>5</v>
      </c>
      <c r="B65" s="399">
        <v>75</v>
      </c>
      <c r="C65" s="428">
        <v>206</v>
      </c>
      <c r="D65" s="191">
        <v>5</v>
      </c>
      <c r="E65" s="378">
        <f t="shared" si="5"/>
        <v>41.2</v>
      </c>
      <c r="F65" s="432">
        <v>778</v>
      </c>
      <c r="G65" s="433"/>
      <c r="H65" s="352">
        <f t="shared" si="6"/>
        <v>778</v>
      </c>
      <c r="I65" s="354">
        <f t="shared" si="7"/>
        <v>572</v>
      </c>
      <c r="J65" s="380">
        <v>5</v>
      </c>
      <c r="K65" s="407">
        <f t="shared" si="30"/>
        <v>155.6</v>
      </c>
      <c r="L65" s="357">
        <f t="shared" si="1"/>
        <v>114.39999999999999</v>
      </c>
      <c r="M65" s="191">
        <v>2138</v>
      </c>
      <c r="N65" s="382">
        <v>0</v>
      </c>
      <c r="O65" s="358">
        <f t="shared" si="8"/>
        <v>2138</v>
      </c>
      <c r="P65" s="383">
        <f t="shared" si="9"/>
        <v>1932</v>
      </c>
      <c r="Q65" s="382">
        <v>5</v>
      </c>
      <c r="R65" s="383">
        <f t="shared" si="27"/>
        <v>427.6</v>
      </c>
      <c r="S65" s="384">
        <f t="shared" si="11"/>
        <v>386.40000000000003</v>
      </c>
      <c r="T65" s="191">
        <v>4293</v>
      </c>
      <c r="U65" s="361">
        <v>0</v>
      </c>
      <c r="V65" s="361">
        <f t="shared" si="12"/>
        <v>4293</v>
      </c>
      <c r="W65" s="362">
        <f t="shared" si="13"/>
        <v>4087</v>
      </c>
      <c r="X65" s="385">
        <v>5</v>
      </c>
      <c r="Y65" s="386">
        <f t="shared" si="26"/>
        <v>858.6</v>
      </c>
      <c r="Z65" s="387">
        <f t="shared" si="14"/>
        <v>817.4</v>
      </c>
      <c r="AA65" s="257">
        <v>6705</v>
      </c>
      <c r="AB65" s="388"/>
      <c r="AC65" s="366">
        <f t="shared" si="15"/>
        <v>6705</v>
      </c>
      <c r="AD65" s="390">
        <f t="shared" si="16"/>
        <v>6499</v>
      </c>
      <c r="AE65" s="385">
        <v>5</v>
      </c>
      <c r="AF65" s="391">
        <f t="shared" si="17"/>
        <v>1341</v>
      </c>
      <c r="AG65" s="392">
        <f t="shared" si="18"/>
        <v>1299.8</v>
      </c>
      <c r="AH65" s="393">
        <v>9670</v>
      </c>
      <c r="AI65" s="191"/>
      <c r="AJ65" s="371">
        <f t="shared" si="19"/>
        <v>9670</v>
      </c>
      <c r="AK65" s="394">
        <f t="shared" si="20"/>
        <v>9464</v>
      </c>
      <c r="AL65" s="476">
        <v>5</v>
      </c>
      <c r="AM65" s="378">
        <f t="shared" si="21"/>
        <v>1934</v>
      </c>
      <c r="AN65" s="378">
        <f t="shared" si="22"/>
        <v>1892.8</v>
      </c>
      <c r="AO65" s="350"/>
      <c r="AP65" s="350"/>
      <c r="AQ65" s="395">
        <v>10595</v>
      </c>
      <c r="AR65" s="396">
        <f t="shared" si="23"/>
        <v>10389</v>
      </c>
      <c r="AS65" s="400">
        <v>5</v>
      </c>
      <c r="AT65" s="378">
        <f t="shared" si="29"/>
        <v>0</v>
      </c>
      <c r="AU65" s="398">
        <f t="shared" si="24"/>
        <v>-41.2</v>
      </c>
      <c r="AW65" s="474">
        <v>3842</v>
      </c>
      <c r="AX65" s="474">
        <v>3796</v>
      </c>
      <c r="AY65" s="474">
        <v>2032</v>
      </c>
      <c r="AZ65" s="376">
        <f t="shared" si="25"/>
        <v>9670</v>
      </c>
      <c r="BA65" s="376">
        <v>5</v>
      </c>
    </row>
    <row r="66" spans="1:53" s="376" customFormat="1" ht="16.5" thickBot="1">
      <c r="A66" s="429">
        <v>5</v>
      </c>
      <c r="B66" s="399">
        <v>82</v>
      </c>
      <c r="C66" s="428">
        <v>221</v>
      </c>
      <c r="D66" s="191">
        <v>5</v>
      </c>
      <c r="E66" s="378">
        <f t="shared" si="5"/>
        <v>44.2</v>
      </c>
      <c r="F66" s="432">
        <v>701</v>
      </c>
      <c r="G66" s="433"/>
      <c r="H66" s="352">
        <f t="shared" si="6"/>
        <v>701</v>
      </c>
      <c r="I66" s="354">
        <f t="shared" si="7"/>
        <v>480</v>
      </c>
      <c r="J66" s="380">
        <v>5</v>
      </c>
      <c r="K66" s="407">
        <f t="shared" si="30"/>
        <v>140.19999999999999</v>
      </c>
      <c r="L66" s="357">
        <f t="shared" si="1"/>
        <v>95.999999999999986</v>
      </c>
      <c r="M66" s="191">
        <v>1980</v>
      </c>
      <c r="N66" s="382">
        <v>0</v>
      </c>
      <c r="O66" s="358">
        <f t="shared" si="8"/>
        <v>1980</v>
      </c>
      <c r="P66" s="383">
        <f t="shared" si="9"/>
        <v>1759</v>
      </c>
      <c r="Q66" s="382">
        <v>5</v>
      </c>
      <c r="R66" s="383">
        <f t="shared" si="27"/>
        <v>396</v>
      </c>
      <c r="S66" s="384">
        <f t="shared" si="11"/>
        <v>351.8</v>
      </c>
      <c r="T66" s="191">
        <v>3401</v>
      </c>
      <c r="U66" s="361">
        <v>0</v>
      </c>
      <c r="V66" s="361">
        <f t="shared" si="12"/>
        <v>3401</v>
      </c>
      <c r="W66" s="362">
        <f t="shared" si="13"/>
        <v>3180</v>
      </c>
      <c r="X66" s="385">
        <v>5</v>
      </c>
      <c r="Y66" s="386">
        <f t="shared" si="26"/>
        <v>680.2</v>
      </c>
      <c r="Z66" s="387">
        <f t="shared" si="14"/>
        <v>636</v>
      </c>
      <c r="AA66" s="257">
        <v>6030</v>
      </c>
      <c r="AB66" s="388"/>
      <c r="AC66" s="366">
        <f t="shared" si="15"/>
        <v>6030</v>
      </c>
      <c r="AD66" s="390">
        <f t="shared" si="16"/>
        <v>5809</v>
      </c>
      <c r="AE66" s="385">
        <v>5</v>
      </c>
      <c r="AF66" s="391">
        <f t="shared" si="17"/>
        <v>1206</v>
      </c>
      <c r="AG66" s="392">
        <f t="shared" si="18"/>
        <v>1161.8</v>
      </c>
      <c r="AH66" s="393">
        <v>8820</v>
      </c>
      <c r="AI66" s="191"/>
      <c r="AJ66" s="371">
        <f t="shared" si="19"/>
        <v>8820</v>
      </c>
      <c r="AK66" s="394">
        <f t="shared" si="20"/>
        <v>8599</v>
      </c>
      <c r="AL66" s="476">
        <v>5</v>
      </c>
      <c r="AM66" s="378">
        <f t="shared" si="21"/>
        <v>1764</v>
      </c>
      <c r="AN66" s="378">
        <f t="shared" si="22"/>
        <v>1719.8</v>
      </c>
      <c r="AO66" s="350"/>
      <c r="AP66" s="350"/>
      <c r="AQ66" s="395">
        <f t="shared" ref="AQ66:AQ84" si="31">AO66+N66+U66+AB66+AI66+AP66</f>
        <v>0</v>
      </c>
      <c r="AR66" s="396">
        <f t="shared" si="23"/>
        <v>-221</v>
      </c>
      <c r="AS66" s="397">
        <v>5</v>
      </c>
      <c r="AT66" s="378">
        <f t="shared" si="29"/>
        <v>0</v>
      </c>
      <c r="AU66" s="398">
        <f t="shared" si="24"/>
        <v>-44.2</v>
      </c>
      <c r="AW66" s="474">
        <v>3532</v>
      </c>
      <c r="AX66" s="474">
        <v>3476</v>
      </c>
      <c r="AY66" s="474">
        <v>1812</v>
      </c>
      <c r="AZ66" s="376">
        <f t="shared" si="25"/>
        <v>8820</v>
      </c>
      <c r="BA66" s="376">
        <v>5</v>
      </c>
    </row>
    <row r="67" spans="1:53" s="376" customFormat="1" ht="16.5" thickBot="1">
      <c r="A67" s="434">
        <v>6</v>
      </c>
      <c r="B67" s="399">
        <v>6</v>
      </c>
      <c r="C67" s="428">
        <v>232</v>
      </c>
      <c r="D67" s="191">
        <v>5</v>
      </c>
      <c r="E67" s="378">
        <f t="shared" ref="E67:E69" si="32">C67/D67</f>
        <v>46.4</v>
      </c>
      <c r="F67" s="432">
        <v>453</v>
      </c>
      <c r="G67" s="433">
        <v>39</v>
      </c>
      <c r="H67" s="352">
        <f t="shared" si="6"/>
        <v>492</v>
      </c>
      <c r="I67" s="354">
        <f t="shared" si="7"/>
        <v>260</v>
      </c>
      <c r="J67" s="380">
        <v>4</v>
      </c>
      <c r="K67" s="407">
        <f t="shared" si="30"/>
        <v>113.25</v>
      </c>
      <c r="L67" s="357">
        <f t="shared" si="1"/>
        <v>66.849999999999994</v>
      </c>
      <c r="M67" s="191">
        <v>1341</v>
      </c>
      <c r="N67" s="382">
        <v>0</v>
      </c>
      <c r="O67" s="358">
        <f t="shared" si="8"/>
        <v>1380</v>
      </c>
      <c r="P67" s="383">
        <f t="shared" ref="P67:P84" si="33">O67-C67</f>
        <v>1148</v>
      </c>
      <c r="Q67" s="382">
        <v>4</v>
      </c>
      <c r="R67" s="383">
        <f t="shared" si="27"/>
        <v>335.25</v>
      </c>
      <c r="S67" s="384">
        <f t="shared" ref="S67:S84" si="34">R67-E67</f>
        <v>288.85000000000002</v>
      </c>
      <c r="T67" s="191">
        <v>2854</v>
      </c>
      <c r="U67" s="361">
        <v>0</v>
      </c>
      <c r="V67" s="361">
        <f t="shared" si="12"/>
        <v>2893</v>
      </c>
      <c r="W67" s="362">
        <f t="shared" si="13"/>
        <v>2661</v>
      </c>
      <c r="X67" s="385">
        <v>4</v>
      </c>
      <c r="Y67" s="386">
        <f t="shared" ref="Y67:Y90" si="35">T67/X67</f>
        <v>713.5</v>
      </c>
      <c r="Z67" s="387">
        <f t="shared" ref="Z67:Z90" si="36">Y67-E67</f>
        <v>667.1</v>
      </c>
      <c r="AA67" s="257">
        <v>5006</v>
      </c>
      <c r="AB67" s="388"/>
      <c r="AC67" s="366">
        <f t="shared" si="15"/>
        <v>5045</v>
      </c>
      <c r="AD67" s="390">
        <f t="shared" ref="AD67:AD90" si="37">AC67-C67</f>
        <v>4813</v>
      </c>
      <c r="AE67" s="385">
        <v>4</v>
      </c>
      <c r="AF67" s="391">
        <f t="shared" ref="AF67:AF90" si="38">AA67/AE67</f>
        <v>1251.5</v>
      </c>
      <c r="AG67" s="392">
        <f t="shared" ref="AG67:AG90" si="39">AF67-E67</f>
        <v>1205.0999999999999</v>
      </c>
      <c r="AH67" s="393">
        <v>7492</v>
      </c>
      <c r="AI67" s="191"/>
      <c r="AJ67" s="371">
        <f t="shared" ref="AJ67:AJ84" si="40">AH67+AI67+AB67+U67+N67</f>
        <v>7492</v>
      </c>
      <c r="AK67" s="394">
        <f t="shared" ref="AK67:AK84" si="41">AJ67-C67</f>
        <v>7260</v>
      </c>
      <c r="AL67" s="476">
        <v>4</v>
      </c>
      <c r="AM67" s="378">
        <f t="shared" ref="AM67:AM84" si="42">AH67/AL67</f>
        <v>1873</v>
      </c>
      <c r="AN67" s="378">
        <f t="shared" ref="AN67:AN84" si="43">AM67-E67</f>
        <v>1826.6</v>
      </c>
      <c r="AO67" s="350"/>
      <c r="AP67" s="350"/>
      <c r="AQ67" s="395">
        <f t="shared" si="31"/>
        <v>0</v>
      </c>
      <c r="AR67" s="396">
        <f t="shared" ref="AR67:AR84" si="44">AQ67-C67</f>
        <v>-232</v>
      </c>
      <c r="AS67" s="397">
        <v>5</v>
      </c>
      <c r="AT67" s="378">
        <f t="shared" ref="AT67:AT84" si="45">AO67/AS67</f>
        <v>0</v>
      </c>
      <c r="AU67" s="398">
        <f t="shared" ref="AU67:AU84" si="46">AT67-E67</f>
        <v>-46.4</v>
      </c>
      <c r="AW67" s="475">
        <v>3486</v>
      </c>
      <c r="AX67" s="475">
        <v>4006</v>
      </c>
      <c r="AY67" s="475">
        <v>0</v>
      </c>
      <c r="AZ67" s="376">
        <f t="shared" si="25"/>
        <v>7492</v>
      </c>
      <c r="BA67" s="376">
        <v>4</v>
      </c>
    </row>
    <row r="68" spans="1:53" s="376" customFormat="1" ht="16.5" thickBot="1">
      <c r="A68" s="434">
        <v>6</v>
      </c>
      <c r="B68" s="399">
        <v>13</v>
      </c>
      <c r="C68" s="428">
        <v>224</v>
      </c>
      <c r="D68" s="191">
        <v>5</v>
      </c>
      <c r="E68" s="378">
        <f t="shared" si="32"/>
        <v>44.8</v>
      </c>
      <c r="F68" s="352">
        <v>962</v>
      </c>
      <c r="G68" s="379"/>
      <c r="H68" s="352">
        <f t="shared" si="6"/>
        <v>962</v>
      </c>
      <c r="I68" s="354">
        <f t="shared" si="7"/>
        <v>738</v>
      </c>
      <c r="J68" s="380">
        <v>5</v>
      </c>
      <c r="K68" s="407">
        <f t="shared" si="30"/>
        <v>192.4</v>
      </c>
      <c r="L68" s="357">
        <f t="shared" si="1"/>
        <v>147.60000000000002</v>
      </c>
      <c r="M68" s="191">
        <v>2153</v>
      </c>
      <c r="N68" s="382">
        <v>0</v>
      </c>
      <c r="O68" s="358">
        <f t="shared" si="8"/>
        <v>2153</v>
      </c>
      <c r="P68" s="383">
        <f t="shared" si="33"/>
        <v>1929</v>
      </c>
      <c r="Q68" s="382">
        <v>5</v>
      </c>
      <c r="R68" s="383">
        <f t="shared" si="27"/>
        <v>430.6</v>
      </c>
      <c r="S68" s="384">
        <f t="shared" si="34"/>
        <v>385.8</v>
      </c>
      <c r="T68" s="191">
        <v>4370</v>
      </c>
      <c r="U68" s="361">
        <v>0</v>
      </c>
      <c r="V68" s="361">
        <f t="shared" si="12"/>
        <v>4370</v>
      </c>
      <c r="W68" s="362">
        <f t="shared" si="13"/>
        <v>4146</v>
      </c>
      <c r="X68" s="385">
        <v>5</v>
      </c>
      <c r="Y68" s="386">
        <f t="shared" si="35"/>
        <v>874</v>
      </c>
      <c r="Z68" s="387">
        <f t="shared" si="36"/>
        <v>829.2</v>
      </c>
      <c r="AA68" s="257">
        <v>6496</v>
      </c>
      <c r="AB68" s="388"/>
      <c r="AC68" s="366">
        <f t="shared" si="15"/>
        <v>6496</v>
      </c>
      <c r="AD68" s="390">
        <f t="shared" si="37"/>
        <v>6272</v>
      </c>
      <c r="AE68" s="385">
        <v>5</v>
      </c>
      <c r="AF68" s="391">
        <f t="shared" si="38"/>
        <v>1299.2</v>
      </c>
      <c r="AG68" s="392">
        <f t="shared" si="39"/>
        <v>1254.4000000000001</v>
      </c>
      <c r="AH68" s="393">
        <v>9546</v>
      </c>
      <c r="AI68" s="191"/>
      <c r="AJ68" s="371">
        <f t="shared" si="40"/>
        <v>9546</v>
      </c>
      <c r="AK68" s="394">
        <f t="shared" si="41"/>
        <v>9322</v>
      </c>
      <c r="AL68" s="476">
        <v>5</v>
      </c>
      <c r="AM68" s="378">
        <f t="shared" si="42"/>
        <v>1909.2</v>
      </c>
      <c r="AN68" s="378">
        <f t="shared" si="43"/>
        <v>1864.4</v>
      </c>
      <c r="AO68" s="350"/>
      <c r="AP68" s="350"/>
      <c r="AQ68" s="395">
        <f t="shared" si="31"/>
        <v>0</v>
      </c>
      <c r="AR68" s="396">
        <f t="shared" si="44"/>
        <v>-224</v>
      </c>
      <c r="AS68" s="397">
        <v>5</v>
      </c>
      <c r="AT68" s="378">
        <f t="shared" si="45"/>
        <v>0</v>
      </c>
      <c r="AU68" s="398">
        <f t="shared" si="46"/>
        <v>-44.8</v>
      </c>
      <c r="AW68" s="475">
        <v>4082</v>
      </c>
      <c r="AX68" s="475">
        <v>3596</v>
      </c>
      <c r="AY68" s="475">
        <v>1868</v>
      </c>
      <c r="AZ68" s="376">
        <f t="shared" si="25"/>
        <v>9546</v>
      </c>
      <c r="BA68" s="376">
        <v>5</v>
      </c>
    </row>
    <row r="69" spans="1:53" s="376" customFormat="1" ht="16.5" thickBot="1">
      <c r="A69" s="434">
        <v>6</v>
      </c>
      <c r="B69" s="399">
        <v>20</v>
      </c>
      <c r="C69" s="428">
        <v>204</v>
      </c>
      <c r="D69" s="191">
        <v>5</v>
      </c>
      <c r="E69" s="378">
        <f t="shared" si="32"/>
        <v>40.799999999999997</v>
      </c>
      <c r="F69" s="352">
        <v>631</v>
      </c>
      <c r="G69" s="379"/>
      <c r="H69" s="352">
        <f t="shared" si="6"/>
        <v>631</v>
      </c>
      <c r="I69" s="354">
        <f t="shared" si="7"/>
        <v>427</v>
      </c>
      <c r="J69" s="380">
        <v>5</v>
      </c>
      <c r="K69" s="407">
        <f t="shared" si="30"/>
        <v>126.2</v>
      </c>
      <c r="L69" s="357">
        <f t="shared" si="1"/>
        <v>85.4</v>
      </c>
      <c r="M69" s="191">
        <v>1842</v>
      </c>
      <c r="N69" s="382">
        <v>0</v>
      </c>
      <c r="O69" s="358">
        <f t="shared" si="8"/>
        <v>1842</v>
      </c>
      <c r="P69" s="383">
        <f t="shared" si="33"/>
        <v>1638</v>
      </c>
      <c r="Q69" s="382">
        <v>5</v>
      </c>
      <c r="R69" s="383">
        <f t="shared" si="27"/>
        <v>368.4</v>
      </c>
      <c r="S69" s="384">
        <f t="shared" si="34"/>
        <v>327.59999999999997</v>
      </c>
      <c r="T69" s="191">
        <v>3892</v>
      </c>
      <c r="U69" s="361">
        <v>0</v>
      </c>
      <c r="V69" s="361">
        <f t="shared" si="12"/>
        <v>3892</v>
      </c>
      <c r="W69" s="362">
        <f t="shared" si="13"/>
        <v>3688</v>
      </c>
      <c r="X69" s="385">
        <v>5</v>
      </c>
      <c r="Y69" s="386">
        <f t="shared" si="35"/>
        <v>778.4</v>
      </c>
      <c r="Z69" s="387">
        <f t="shared" si="36"/>
        <v>737.6</v>
      </c>
      <c r="AA69" s="257">
        <v>6444</v>
      </c>
      <c r="AB69" s="388"/>
      <c r="AC69" s="366">
        <f t="shared" si="15"/>
        <v>6444</v>
      </c>
      <c r="AD69" s="390">
        <f t="shared" si="37"/>
        <v>6240</v>
      </c>
      <c r="AE69" s="385">
        <v>5</v>
      </c>
      <c r="AF69" s="391">
        <f t="shared" si="38"/>
        <v>1288.8</v>
      </c>
      <c r="AG69" s="392">
        <f t="shared" si="39"/>
        <v>1248</v>
      </c>
      <c r="AH69" s="393">
        <v>9359</v>
      </c>
      <c r="AI69" s="191"/>
      <c r="AJ69" s="371">
        <f t="shared" si="40"/>
        <v>9359</v>
      </c>
      <c r="AK69" s="394">
        <f t="shared" si="41"/>
        <v>9155</v>
      </c>
      <c r="AL69" s="476">
        <v>5</v>
      </c>
      <c r="AM69" s="378">
        <f t="shared" si="42"/>
        <v>1871.8</v>
      </c>
      <c r="AN69" s="378">
        <f t="shared" si="43"/>
        <v>1831</v>
      </c>
      <c r="AO69" s="350"/>
      <c r="AP69" s="350"/>
      <c r="AQ69" s="395">
        <f t="shared" si="31"/>
        <v>0</v>
      </c>
      <c r="AR69" s="396">
        <f t="shared" si="44"/>
        <v>-204</v>
      </c>
      <c r="AS69" s="397">
        <v>5</v>
      </c>
      <c r="AT69" s="378">
        <f t="shared" si="45"/>
        <v>0</v>
      </c>
      <c r="AU69" s="398">
        <f t="shared" si="46"/>
        <v>-40.799999999999997</v>
      </c>
      <c r="AW69" s="475">
        <v>3723</v>
      </c>
      <c r="AX69" s="475">
        <v>3734</v>
      </c>
      <c r="AY69" s="475">
        <v>1902</v>
      </c>
      <c r="AZ69" s="376">
        <f t="shared" si="25"/>
        <v>9359</v>
      </c>
      <c r="BA69" s="376">
        <v>5</v>
      </c>
    </row>
    <row r="70" spans="1:53" s="376" customFormat="1" ht="16.5" thickBot="1">
      <c r="A70" s="434">
        <v>6</v>
      </c>
      <c r="B70" s="399">
        <v>27</v>
      </c>
      <c r="C70" s="428">
        <v>223</v>
      </c>
      <c r="D70" s="191">
        <v>5</v>
      </c>
      <c r="E70" s="378">
        <f>C70/D70</f>
        <v>44.6</v>
      </c>
      <c r="F70" s="352">
        <v>689</v>
      </c>
      <c r="G70" s="379"/>
      <c r="H70" s="352">
        <f t="shared" si="6"/>
        <v>689</v>
      </c>
      <c r="I70" s="354">
        <f t="shared" si="7"/>
        <v>466</v>
      </c>
      <c r="J70" s="380">
        <v>5</v>
      </c>
      <c r="K70" s="407">
        <f t="shared" si="30"/>
        <v>137.80000000000001</v>
      </c>
      <c r="L70" s="357">
        <f t="shared" si="1"/>
        <v>93.200000000000017</v>
      </c>
      <c r="M70" s="191">
        <v>1948</v>
      </c>
      <c r="N70" s="382">
        <v>0</v>
      </c>
      <c r="O70" s="358">
        <f t="shared" si="8"/>
        <v>1948</v>
      </c>
      <c r="P70" s="383">
        <f t="shared" si="33"/>
        <v>1725</v>
      </c>
      <c r="Q70" s="382">
        <v>5</v>
      </c>
      <c r="R70" s="383">
        <f t="shared" si="27"/>
        <v>389.6</v>
      </c>
      <c r="S70" s="384">
        <f t="shared" si="34"/>
        <v>345</v>
      </c>
      <c r="T70" s="191">
        <v>4078</v>
      </c>
      <c r="U70" s="361">
        <v>0</v>
      </c>
      <c r="V70" s="361">
        <f t="shared" si="12"/>
        <v>4078</v>
      </c>
      <c r="W70" s="362">
        <f t="shared" si="13"/>
        <v>3855</v>
      </c>
      <c r="X70" s="385">
        <v>5</v>
      </c>
      <c r="Y70" s="386">
        <f t="shared" si="35"/>
        <v>815.6</v>
      </c>
      <c r="Z70" s="387">
        <f t="shared" si="36"/>
        <v>771</v>
      </c>
      <c r="AA70" s="257">
        <v>6513</v>
      </c>
      <c r="AB70" s="389"/>
      <c r="AC70" s="366">
        <f t="shared" si="15"/>
        <v>6513</v>
      </c>
      <c r="AD70" s="390">
        <f t="shared" si="37"/>
        <v>6290</v>
      </c>
      <c r="AE70" s="385">
        <v>5</v>
      </c>
      <c r="AF70" s="391">
        <f t="shared" si="38"/>
        <v>1302.5999999999999</v>
      </c>
      <c r="AG70" s="392">
        <f t="shared" si="39"/>
        <v>1258</v>
      </c>
      <c r="AH70" s="393">
        <v>9522</v>
      </c>
      <c r="AI70" s="191"/>
      <c r="AJ70" s="371">
        <f t="shared" si="40"/>
        <v>9522</v>
      </c>
      <c r="AK70" s="394">
        <f t="shared" si="41"/>
        <v>9299</v>
      </c>
      <c r="AL70" s="476">
        <v>5</v>
      </c>
      <c r="AM70" s="378">
        <f t="shared" si="42"/>
        <v>1904.4</v>
      </c>
      <c r="AN70" s="378">
        <f t="shared" si="43"/>
        <v>1859.8000000000002</v>
      </c>
      <c r="AO70" s="350"/>
      <c r="AP70" s="350"/>
      <c r="AQ70" s="395">
        <f t="shared" si="31"/>
        <v>0</v>
      </c>
      <c r="AR70" s="396">
        <f t="shared" si="44"/>
        <v>-223</v>
      </c>
      <c r="AS70" s="397">
        <v>5</v>
      </c>
      <c r="AT70" s="378">
        <f t="shared" si="45"/>
        <v>0</v>
      </c>
      <c r="AU70" s="398">
        <f t="shared" si="46"/>
        <v>-44.6</v>
      </c>
      <c r="AW70" s="475">
        <v>3912</v>
      </c>
      <c r="AX70" s="475">
        <v>3447</v>
      </c>
      <c r="AY70" s="475">
        <v>2163</v>
      </c>
      <c r="AZ70" s="376">
        <f t="shared" si="25"/>
        <v>9522</v>
      </c>
      <c r="BA70" s="376">
        <v>5</v>
      </c>
    </row>
    <row r="71" spans="1:53" s="376" customFormat="1" ht="16.5" thickBot="1">
      <c r="A71" s="434">
        <v>6</v>
      </c>
      <c r="B71" s="399">
        <v>34</v>
      </c>
      <c r="C71" s="430">
        <v>213</v>
      </c>
      <c r="D71" s="403">
        <v>5</v>
      </c>
      <c r="E71" s="404">
        <f t="shared" ref="E71:E90" si="47">C71/D71</f>
        <v>42.6</v>
      </c>
      <c r="F71" s="352">
        <v>753</v>
      </c>
      <c r="G71" s="405"/>
      <c r="H71" s="352">
        <f t="shared" si="6"/>
        <v>753</v>
      </c>
      <c r="I71" s="354">
        <f t="shared" si="7"/>
        <v>540</v>
      </c>
      <c r="J71" s="406">
        <v>5</v>
      </c>
      <c r="K71" s="407">
        <f t="shared" si="30"/>
        <v>150.6</v>
      </c>
      <c r="L71" s="357">
        <f t="shared" ref="L71:L90" si="48">K71-E71</f>
        <v>108</v>
      </c>
      <c r="M71" s="403">
        <v>2130</v>
      </c>
      <c r="N71" s="408">
        <v>0</v>
      </c>
      <c r="O71" s="358">
        <f t="shared" si="8"/>
        <v>2130</v>
      </c>
      <c r="P71" s="409">
        <f t="shared" si="33"/>
        <v>1917</v>
      </c>
      <c r="Q71" s="408">
        <v>5</v>
      </c>
      <c r="R71" s="409">
        <f t="shared" si="27"/>
        <v>426</v>
      </c>
      <c r="S71" s="410">
        <f t="shared" si="34"/>
        <v>383.4</v>
      </c>
      <c r="T71" s="403">
        <v>4115</v>
      </c>
      <c r="U71" s="361">
        <v>0</v>
      </c>
      <c r="V71" s="361">
        <f t="shared" si="12"/>
        <v>4115</v>
      </c>
      <c r="W71" s="362">
        <f t="shared" si="13"/>
        <v>3902</v>
      </c>
      <c r="X71" s="411">
        <v>5</v>
      </c>
      <c r="Y71" s="412">
        <f t="shared" ref="Y71:Y83" si="49">T71/X71</f>
        <v>823</v>
      </c>
      <c r="Z71" s="413">
        <f t="shared" si="36"/>
        <v>780.4</v>
      </c>
      <c r="AA71" s="280">
        <v>6676</v>
      </c>
      <c r="AB71" s="415"/>
      <c r="AC71" s="366">
        <f t="shared" si="15"/>
        <v>6676</v>
      </c>
      <c r="AD71" s="416">
        <f t="shared" si="37"/>
        <v>6463</v>
      </c>
      <c r="AE71" s="411">
        <v>5</v>
      </c>
      <c r="AF71" s="417">
        <f t="shared" si="38"/>
        <v>1335.2</v>
      </c>
      <c r="AG71" s="418">
        <f t="shared" si="39"/>
        <v>1292.6000000000001</v>
      </c>
      <c r="AH71" s="419">
        <v>9695</v>
      </c>
      <c r="AI71" s="403"/>
      <c r="AJ71" s="371">
        <f t="shared" si="40"/>
        <v>9695</v>
      </c>
      <c r="AK71" s="420">
        <f t="shared" si="41"/>
        <v>9482</v>
      </c>
      <c r="AL71" s="476">
        <v>5</v>
      </c>
      <c r="AM71" s="404">
        <f t="shared" si="42"/>
        <v>1939</v>
      </c>
      <c r="AN71" s="404">
        <f t="shared" si="43"/>
        <v>1896.4</v>
      </c>
      <c r="AO71" s="350"/>
      <c r="AP71" s="350"/>
      <c r="AQ71" s="421">
        <f t="shared" si="31"/>
        <v>0</v>
      </c>
      <c r="AR71" s="422">
        <f t="shared" si="44"/>
        <v>-213</v>
      </c>
      <c r="AS71" s="423">
        <v>3</v>
      </c>
      <c r="AT71" s="404">
        <f t="shared" si="45"/>
        <v>0</v>
      </c>
      <c r="AU71" s="424">
        <f t="shared" si="46"/>
        <v>-42.6</v>
      </c>
      <c r="AW71" s="475">
        <v>3859</v>
      </c>
      <c r="AX71" s="475">
        <v>3822</v>
      </c>
      <c r="AY71" s="475">
        <v>2014</v>
      </c>
      <c r="AZ71" s="376">
        <f t="shared" si="25"/>
        <v>9695</v>
      </c>
      <c r="BA71" s="376">
        <v>5</v>
      </c>
    </row>
    <row r="72" spans="1:53" s="376" customFormat="1" ht="16.5" thickBot="1">
      <c r="A72" s="434">
        <v>6</v>
      </c>
      <c r="B72" s="399">
        <v>41</v>
      </c>
      <c r="C72" s="431">
        <v>203</v>
      </c>
      <c r="D72" s="352">
        <v>5</v>
      </c>
      <c r="E72" s="353">
        <f t="shared" si="47"/>
        <v>40.6</v>
      </c>
      <c r="F72" s="352">
        <v>726</v>
      </c>
      <c r="G72" s="352"/>
      <c r="H72" s="352">
        <f t="shared" ref="H72:H90" si="50">F72+G72</f>
        <v>726</v>
      </c>
      <c r="I72" s="354">
        <f t="shared" ref="I72:I90" si="51">H72-C72</f>
        <v>523</v>
      </c>
      <c r="J72" s="355">
        <v>5</v>
      </c>
      <c r="K72" s="407">
        <f t="shared" si="30"/>
        <v>145.19999999999999</v>
      </c>
      <c r="L72" s="357">
        <f t="shared" si="48"/>
        <v>104.6</v>
      </c>
      <c r="M72" s="352">
        <v>2011</v>
      </c>
      <c r="N72" s="358">
        <v>0</v>
      </c>
      <c r="O72" s="358">
        <f t="shared" ref="O72:O90" si="52">M72+N72+G72</f>
        <v>2011</v>
      </c>
      <c r="P72" s="359">
        <f t="shared" si="33"/>
        <v>1808</v>
      </c>
      <c r="Q72" s="358">
        <v>5</v>
      </c>
      <c r="R72" s="359">
        <f t="shared" si="27"/>
        <v>402.2</v>
      </c>
      <c r="S72" s="360">
        <f t="shared" si="34"/>
        <v>361.59999999999997</v>
      </c>
      <c r="T72" s="352">
        <v>3957</v>
      </c>
      <c r="U72" s="361">
        <v>0</v>
      </c>
      <c r="V72" s="361">
        <f t="shared" ref="V72:V84" si="53">T72+U72+N72+G72</f>
        <v>3957</v>
      </c>
      <c r="W72" s="362">
        <f t="shared" ref="W72:W90" si="54">V72-C72</f>
        <v>3754</v>
      </c>
      <c r="X72" s="361">
        <v>5</v>
      </c>
      <c r="Y72" s="363">
        <f t="shared" si="49"/>
        <v>791.4</v>
      </c>
      <c r="Z72" s="364">
        <f t="shared" si="36"/>
        <v>750.8</v>
      </c>
      <c r="AA72" s="279">
        <v>6594</v>
      </c>
      <c r="AB72" s="366"/>
      <c r="AC72" s="366">
        <f t="shared" ref="AC72:AC84" si="55">AA72+AB72+U72+N72+G72</f>
        <v>6594</v>
      </c>
      <c r="AD72" s="367">
        <f t="shared" si="37"/>
        <v>6391</v>
      </c>
      <c r="AE72" s="361">
        <v>5</v>
      </c>
      <c r="AF72" s="368">
        <f t="shared" si="38"/>
        <v>1318.8</v>
      </c>
      <c r="AG72" s="369">
        <f t="shared" si="39"/>
        <v>1278.2</v>
      </c>
      <c r="AH72" s="370">
        <v>9476</v>
      </c>
      <c r="AI72" s="352"/>
      <c r="AJ72" s="371">
        <f t="shared" si="40"/>
        <v>9476</v>
      </c>
      <c r="AK72" s="372">
        <f t="shared" si="41"/>
        <v>9273</v>
      </c>
      <c r="AL72" s="476">
        <v>5</v>
      </c>
      <c r="AM72" s="353">
        <f t="shared" si="42"/>
        <v>1895.2</v>
      </c>
      <c r="AN72" s="353">
        <f t="shared" si="43"/>
        <v>1854.6000000000001</v>
      </c>
      <c r="AO72" s="350"/>
      <c r="AP72" s="350"/>
      <c r="AQ72" s="371">
        <f t="shared" si="31"/>
        <v>0</v>
      </c>
      <c r="AR72" s="373">
        <f t="shared" si="44"/>
        <v>-203</v>
      </c>
      <c r="AS72" s="374">
        <v>5</v>
      </c>
      <c r="AT72" s="353">
        <f t="shared" si="45"/>
        <v>0</v>
      </c>
      <c r="AU72" s="375">
        <f t="shared" si="46"/>
        <v>-40.6</v>
      </c>
      <c r="AW72" s="475">
        <v>3908</v>
      </c>
      <c r="AX72" s="475">
        <v>3732</v>
      </c>
      <c r="AY72" s="475">
        <v>1836</v>
      </c>
      <c r="AZ72" s="376">
        <f t="shared" ref="AZ72:AZ90" si="56">AW72+AX72+AY72</f>
        <v>9476</v>
      </c>
      <c r="BA72" s="376">
        <v>5</v>
      </c>
    </row>
    <row r="73" spans="1:53" s="376" customFormat="1" ht="16.5" thickBot="1">
      <c r="A73" s="434">
        <v>6</v>
      </c>
      <c r="B73" s="399">
        <v>48</v>
      </c>
      <c r="C73" s="428">
        <v>193</v>
      </c>
      <c r="D73" s="191">
        <v>5</v>
      </c>
      <c r="E73" s="378">
        <f t="shared" si="47"/>
        <v>38.6</v>
      </c>
      <c r="F73" s="352">
        <v>669</v>
      </c>
      <c r="G73" s="379"/>
      <c r="H73" s="352">
        <f t="shared" si="50"/>
        <v>669</v>
      </c>
      <c r="I73" s="354">
        <f t="shared" si="51"/>
        <v>476</v>
      </c>
      <c r="J73" s="380">
        <v>5</v>
      </c>
      <c r="K73" s="407">
        <f t="shared" si="30"/>
        <v>133.80000000000001</v>
      </c>
      <c r="L73" s="357">
        <f t="shared" si="48"/>
        <v>95.200000000000017</v>
      </c>
      <c r="M73" s="191">
        <v>1922</v>
      </c>
      <c r="N73" s="382">
        <v>0</v>
      </c>
      <c r="O73" s="358">
        <f t="shared" si="52"/>
        <v>1922</v>
      </c>
      <c r="P73" s="383">
        <f t="shared" si="33"/>
        <v>1729</v>
      </c>
      <c r="Q73" s="382">
        <v>5</v>
      </c>
      <c r="R73" s="383">
        <f t="shared" si="27"/>
        <v>384.4</v>
      </c>
      <c r="S73" s="384">
        <f t="shared" si="34"/>
        <v>345.79999999999995</v>
      </c>
      <c r="T73" s="191">
        <v>3982</v>
      </c>
      <c r="U73" s="361">
        <v>0</v>
      </c>
      <c r="V73" s="361">
        <f t="shared" si="53"/>
        <v>3982</v>
      </c>
      <c r="W73" s="362">
        <f t="shared" si="54"/>
        <v>3789</v>
      </c>
      <c r="X73" s="385">
        <v>5</v>
      </c>
      <c r="Y73" s="386">
        <f t="shared" si="49"/>
        <v>796.4</v>
      </c>
      <c r="Z73" s="387">
        <f t="shared" si="36"/>
        <v>757.8</v>
      </c>
      <c r="AA73" s="257">
        <v>6406</v>
      </c>
      <c r="AB73" s="389"/>
      <c r="AC73" s="366">
        <f t="shared" si="55"/>
        <v>6406</v>
      </c>
      <c r="AD73" s="390">
        <f t="shared" si="37"/>
        <v>6213</v>
      </c>
      <c r="AE73" s="385">
        <v>5</v>
      </c>
      <c r="AF73" s="391">
        <f t="shared" si="38"/>
        <v>1281.2</v>
      </c>
      <c r="AG73" s="392">
        <f t="shared" si="39"/>
        <v>1242.6000000000001</v>
      </c>
      <c r="AH73" s="393">
        <v>9264</v>
      </c>
      <c r="AI73" s="191"/>
      <c r="AJ73" s="371">
        <f t="shared" si="40"/>
        <v>9264</v>
      </c>
      <c r="AK73" s="394">
        <f t="shared" si="41"/>
        <v>9071</v>
      </c>
      <c r="AL73" s="476">
        <v>5</v>
      </c>
      <c r="AM73" s="378">
        <f t="shared" si="42"/>
        <v>1852.8</v>
      </c>
      <c r="AN73" s="378">
        <f t="shared" si="43"/>
        <v>1814.2</v>
      </c>
      <c r="AO73" s="350"/>
      <c r="AP73" s="350"/>
      <c r="AQ73" s="395">
        <f t="shared" si="31"/>
        <v>0</v>
      </c>
      <c r="AR73" s="396">
        <f t="shared" si="44"/>
        <v>-193</v>
      </c>
      <c r="AS73" s="397">
        <v>5</v>
      </c>
      <c r="AT73" s="378">
        <f t="shared" si="45"/>
        <v>0</v>
      </c>
      <c r="AU73" s="398">
        <f t="shared" si="46"/>
        <v>-38.6</v>
      </c>
      <c r="AW73" s="475">
        <v>3338</v>
      </c>
      <c r="AX73" s="475">
        <v>3722</v>
      </c>
      <c r="AY73" s="475">
        <v>2204</v>
      </c>
      <c r="AZ73" s="376">
        <f t="shared" si="56"/>
        <v>9264</v>
      </c>
      <c r="BA73" s="376">
        <v>5</v>
      </c>
    </row>
    <row r="74" spans="1:53" s="376" customFormat="1" ht="16.5" thickBot="1">
      <c r="A74" s="434">
        <v>6</v>
      </c>
      <c r="B74" s="399">
        <v>55</v>
      </c>
      <c r="C74" s="428">
        <v>198</v>
      </c>
      <c r="D74" s="191">
        <v>5</v>
      </c>
      <c r="E74" s="378">
        <f t="shared" si="47"/>
        <v>39.6</v>
      </c>
      <c r="F74" s="352">
        <v>458</v>
      </c>
      <c r="G74" s="379"/>
      <c r="H74" s="352">
        <f t="shared" si="50"/>
        <v>458</v>
      </c>
      <c r="I74" s="354">
        <f t="shared" si="51"/>
        <v>260</v>
      </c>
      <c r="J74" s="380">
        <v>5</v>
      </c>
      <c r="K74" s="407">
        <f t="shared" si="30"/>
        <v>91.6</v>
      </c>
      <c r="L74" s="357">
        <f t="shared" si="48"/>
        <v>51.999999999999993</v>
      </c>
      <c r="M74" s="191">
        <v>1478</v>
      </c>
      <c r="N74" s="382">
        <v>275</v>
      </c>
      <c r="O74" s="358">
        <f t="shared" si="52"/>
        <v>1753</v>
      </c>
      <c r="P74" s="383">
        <f t="shared" si="33"/>
        <v>1555</v>
      </c>
      <c r="Q74" s="382">
        <v>4</v>
      </c>
      <c r="R74" s="383">
        <f t="shared" si="27"/>
        <v>369.5</v>
      </c>
      <c r="S74" s="384">
        <f t="shared" si="34"/>
        <v>329.9</v>
      </c>
      <c r="T74" s="191">
        <v>3052</v>
      </c>
      <c r="U74" s="361">
        <v>0</v>
      </c>
      <c r="V74" s="361">
        <f t="shared" si="53"/>
        <v>3327</v>
      </c>
      <c r="W74" s="362">
        <f t="shared" si="54"/>
        <v>3129</v>
      </c>
      <c r="X74" s="385">
        <v>4</v>
      </c>
      <c r="Y74" s="386">
        <f t="shared" si="49"/>
        <v>763</v>
      </c>
      <c r="Z74" s="387">
        <f t="shared" si="36"/>
        <v>723.4</v>
      </c>
      <c r="AA74" s="257">
        <v>4320</v>
      </c>
      <c r="AB74" s="389"/>
      <c r="AC74" s="366">
        <f t="shared" si="55"/>
        <v>4595</v>
      </c>
      <c r="AD74" s="390">
        <f t="shared" si="37"/>
        <v>4397</v>
      </c>
      <c r="AE74" s="385">
        <v>4</v>
      </c>
      <c r="AF74" s="391">
        <f t="shared" si="38"/>
        <v>1080</v>
      </c>
      <c r="AG74" s="392">
        <f t="shared" si="39"/>
        <v>1040.4000000000001</v>
      </c>
      <c r="AH74" s="393">
        <v>6606</v>
      </c>
      <c r="AI74" s="191"/>
      <c r="AJ74" s="371">
        <f t="shared" si="40"/>
        <v>6881</v>
      </c>
      <c r="AK74" s="394">
        <f t="shared" si="41"/>
        <v>6683</v>
      </c>
      <c r="AL74" s="476">
        <v>4</v>
      </c>
      <c r="AM74" s="378">
        <f t="shared" si="42"/>
        <v>1651.5</v>
      </c>
      <c r="AN74" s="378">
        <f t="shared" si="43"/>
        <v>1611.9</v>
      </c>
      <c r="AO74" s="350"/>
      <c r="AP74" s="350"/>
      <c r="AQ74" s="395">
        <f t="shared" si="31"/>
        <v>275</v>
      </c>
      <c r="AR74" s="396">
        <f t="shared" si="44"/>
        <v>77</v>
      </c>
      <c r="AS74" s="397">
        <v>5</v>
      </c>
      <c r="AT74" s="378">
        <f t="shared" si="45"/>
        <v>0</v>
      </c>
      <c r="AU74" s="398">
        <f t="shared" si="46"/>
        <v>-39.6</v>
      </c>
      <c r="AW74" s="475">
        <v>3254</v>
      </c>
      <c r="AX74" s="475">
        <v>3352</v>
      </c>
      <c r="AY74" s="475">
        <v>0</v>
      </c>
      <c r="AZ74" s="376">
        <f t="shared" si="56"/>
        <v>6606</v>
      </c>
      <c r="BA74" s="376">
        <v>4</v>
      </c>
    </row>
    <row r="75" spans="1:53" s="376" customFormat="1" ht="16.5" thickBot="1">
      <c r="A75" s="434">
        <v>6</v>
      </c>
      <c r="B75" s="399">
        <v>62</v>
      </c>
      <c r="C75" s="428">
        <v>213</v>
      </c>
      <c r="D75" s="191">
        <v>5</v>
      </c>
      <c r="E75" s="378">
        <f t="shared" si="47"/>
        <v>42.6</v>
      </c>
      <c r="F75" s="352">
        <v>673</v>
      </c>
      <c r="G75" s="379"/>
      <c r="H75" s="352">
        <f t="shared" si="50"/>
        <v>673</v>
      </c>
      <c r="I75" s="354">
        <f t="shared" si="51"/>
        <v>460</v>
      </c>
      <c r="J75" s="380">
        <v>5</v>
      </c>
      <c r="K75" s="407">
        <f t="shared" si="30"/>
        <v>134.6</v>
      </c>
      <c r="L75" s="357">
        <f t="shared" si="48"/>
        <v>92</v>
      </c>
      <c r="M75" s="191">
        <v>2003</v>
      </c>
      <c r="N75" s="382">
        <v>0</v>
      </c>
      <c r="O75" s="358">
        <f t="shared" si="52"/>
        <v>2003</v>
      </c>
      <c r="P75" s="383">
        <f t="shared" si="33"/>
        <v>1790</v>
      </c>
      <c r="Q75" s="382">
        <v>5</v>
      </c>
      <c r="R75" s="383">
        <f t="shared" si="27"/>
        <v>400.6</v>
      </c>
      <c r="S75" s="384">
        <f t="shared" si="34"/>
        <v>358</v>
      </c>
      <c r="T75" s="191">
        <v>4051</v>
      </c>
      <c r="U75" s="361">
        <v>0</v>
      </c>
      <c r="V75" s="361">
        <f t="shared" si="53"/>
        <v>4051</v>
      </c>
      <c r="W75" s="362">
        <f t="shared" si="54"/>
        <v>3838</v>
      </c>
      <c r="X75" s="385">
        <v>5</v>
      </c>
      <c r="Y75" s="386">
        <f t="shared" si="49"/>
        <v>810.2</v>
      </c>
      <c r="Z75" s="387">
        <f t="shared" si="36"/>
        <v>767.6</v>
      </c>
      <c r="AA75" s="257">
        <v>6441</v>
      </c>
      <c r="AB75" s="389"/>
      <c r="AC75" s="366">
        <f t="shared" si="55"/>
        <v>6441</v>
      </c>
      <c r="AD75" s="390">
        <f t="shared" si="37"/>
        <v>6228</v>
      </c>
      <c r="AE75" s="385">
        <v>5</v>
      </c>
      <c r="AF75" s="391">
        <f t="shared" si="38"/>
        <v>1288.2</v>
      </c>
      <c r="AG75" s="392">
        <f t="shared" si="39"/>
        <v>1245.6000000000001</v>
      </c>
      <c r="AH75" s="393">
        <v>9536</v>
      </c>
      <c r="AI75" s="191"/>
      <c r="AJ75" s="371">
        <f t="shared" si="40"/>
        <v>9536</v>
      </c>
      <c r="AK75" s="394">
        <f t="shared" si="41"/>
        <v>9323</v>
      </c>
      <c r="AL75" s="476">
        <v>5</v>
      </c>
      <c r="AM75" s="378">
        <f t="shared" si="42"/>
        <v>1907.2</v>
      </c>
      <c r="AN75" s="378">
        <f t="shared" si="43"/>
        <v>1864.6000000000001</v>
      </c>
      <c r="AO75" s="350"/>
      <c r="AP75" s="350"/>
      <c r="AQ75" s="395">
        <f t="shared" si="31"/>
        <v>0</v>
      </c>
      <c r="AR75" s="396">
        <f t="shared" si="44"/>
        <v>-213</v>
      </c>
      <c r="AS75" s="397">
        <v>5</v>
      </c>
      <c r="AT75" s="378">
        <f t="shared" si="45"/>
        <v>0</v>
      </c>
      <c r="AU75" s="398">
        <f t="shared" si="46"/>
        <v>-42.6</v>
      </c>
      <c r="AW75" s="475">
        <v>4102</v>
      </c>
      <c r="AX75" s="475">
        <v>3976</v>
      </c>
      <c r="AY75" s="475">
        <v>1458</v>
      </c>
      <c r="AZ75" s="376">
        <f t="shared" si="56"/>
        <v>9536</v>
      </c>
      <c r="BA75" s="376">
        <v>5</v>
      </c>
    </row>
    <row r="76" spans="1:53" s="376" customFormat="1" ht="16.5" thickBot="1">
      <c r="A76" s="434">
        <v>6</v>
      </c>
      <c r="B76" s="399">
        <v>69</v>
      </c>
      <c r="C76" s="428">
        <v>212</v>
      </c>
      <c r="D76" s="191">
        <v>5</v>
      </c>
      <c r="E76" s="378">
        <f t="shared" si="47"/>
        <v>42.4</v>
      </c>
      <c r="F76" s="352">
        <v>712</v>
      </c>
      <c r="G76" s="379"/>
      <c r="H76" s="352">
        <f t="shared" si="50"/>
        <v>712</v>
      </c>
      <c r="I76" s="354">
        <f t="shared" si="51"/>
        <v>500</v>
      </c>
      <c r="J76" s="380">
        <v>5</v>
      </c>
      <c r="K76" s="407">
        <f t="shared" si="30"/>
        <v>142.4</v>
      </c>
      <c r="L76" s="357">
        <f t="shared" si="48"/>
        <v>100</v>
      </c>
      <c r="M76" s="191">
        <v>1968</v>
      </c>
      <c r="N76" s="382">
        <v>0</v>
      </c>
      <c r="O76" s="358">
        <f t="shared" si="52"/>
        <v>1968</v>
      </c>
      <c r="P76" s="383">
        <f t="shared" si="33"/>
        <v>1756</v>
      </c>
      <c r="Q76" s="382">
        <v>5</v>
      </c>
      <c r="R76" s="383">
        <f t="shared" si="27"/>
        <v>393.6</v>
      </c>
      <c r="S76" s="384">
        <f t="shared" si="34"/>
        <v>351.20000000000005</v>
      </c>
      <c r="T76" s="191">
        <v>4143</v>
      </c>
      <c r="U76" s="361">
        <v>0</v>
      </c>
      <c r="V76" s="361">
        <f t="shared" si="53"/>
        <v>4143</v>
      </c>
      <c r="W76" s="362">
        <f t="shared" si="54"/>
        <v>3931</v>
      </c>
      <c r="X76" s="385">
        <v>5</v>
      </c>
      <c r="Y76" s="386">
        <f t="shared" si="49"/>
        <v>828.6</v>
      </c>
      <c r="Z76" s="387">
        <f t="shared" si="36"/>
        <v>786.2</v>
      </c>
      <c r="AA76" s="257">
        <v>6742</v>
      </c>
      <c r="AB76" s="389"/>
      <c r="AC76" s="366">
        <f t="shared" si="55"/>
        <v>6742</v>
      </c>
      <c r="AD76" s="390">
        <f t="shared" si="37"/>
        <v>6530</v>
      </c>
      <c r="AE76" s="385">
        <v>5</v>
      </c>
      <c r="AF76" s="391">
        <f t="shared" si="38"/>
        <v>1348.4</v>
      </c>
      <c r="AG76" s="392">
        <f t="shared" si="39"/>
        <v>1306</v>
      </c>
      <c r="AH76" s="393">
        <v>9758</v>
      </c>
      <c r="AI76" s="191"/>
      <c r="AJ76" s="371">
        <f t="shared" si="40"/>
        <v>9758</v>
      </c>
      <c r="AK76" s="394">
        <f t="shared" si="41"/>
        <v>9546</v>
      </c>
      <c r="AL76" s="476">
        <v>5</v>
      </c>
      <c r="AM76" s="378">
        <f t="shared" si="42"/>
        <v>1951.6</v>
      </c>
      <c r="AN76" s="378">
        <f t="shared" si="43"/>
        <v>1909.1999999999998</v>
      </c>
      <c r="AO76" s="350"/>
      <c r="AP76" s="350"/>
      <c r="AQ76" s="395">
        <f t="shared" si="31"/>
        <v>0</v>
      </c>
      <c r="AR76" s="396">
        <f t="shared" si="44"/>
        <v>-212</v>
      </c>
      <c r="AS76" s="397">
        <v>5</v>
      </c>
      <c r="AT76" s="378">
        <f t="shared" si="45"/>
        <v>0</v>
      </c>
      <c r="AU76" s="398">
        <f t="shared" si="46"/>
        <v>-42.4</v>
      </c>
      <c r="AW76" s="475">
        <v>4132</v>
      </c>
      <c r="AX76" s="475">
        <v>3684</v>
      </c>
      <c r="AY76" s="475">
        <v>1942</v>
      </c>
      <c r="AZ76" s="376">
        <f t="shared" si="56"/>
        <v>9758</v>
      </c>
      <c r="BA76" s="376">
        <v>5</v>
      </c>
    </row>
    <row r="77" spans="1:53" s="376" customFormat="1" ht="16.5" thickBot="1">
      <c r="A77" s="434">
        <v>6</v>
      </c>
      <c r="B77" s="399">
        <v>76</v>
      </c>
      <c r="C77" s="428">
        <v>230</v>
      </c>
      <c r="D77" s="191">
        <v>5</v>
      </c>
      <c r="E77" s="378">
        <f t="shared" si="47"/>
        <v>46</v>
      </c>
      <c r="F77" s="352">
        <v>662</v>
      </c>
      <c r="G77" s="379"/>
      <c r="H77" s="352">
        <f t="shared" si="50"/>
        <v>662</v>
      </c>
      <c r="I77" s="354">
        <f t="shared" si="51"/>
        <v>432</v>
      </c>
      <c r="J77" s="380">
        <v>5</v>
      </c>
      <c r="K77" s="407">
        <f t="shared" si="30"/>
        <v>132.4</v>
      </c>
      <c r="L77" s="357">
        <f t="shared" si="48"/>
        <v>86.4</v>
      </c>
      <c r="M77" s="191">
        <v>1966</v>
      </c>
      <c r="N77" s="382">
        <v>0</v>
      </c>
      <c r="O77" s="358">
        <f t="shared" si="52"/>
        <v>1966</v>
      </c>
      <c r="P77" s="383">
        <f t="shared" si="33"/>
        <v>1736</v>
      </c>
      <c r="Q77" s="382">
        <v>5</v>
      </c>
      <c r="R77" s="383">
        <f t="shared" si="27"/>
        <v>393.2</v>
      </c>
      <c r="S77" s="384">
        <f t="shared" si="34"/>
        <v>347.2</v>
      </c>
      <c r="T77" s="191">
        <v>4105</v>
      </c>
      <c r="U77" s="361">
        <v>0</v>
      </c>
      <c r="V77" s="361">
        <f t="shared" si="53"/>
        <v>4105</v>
      </c>
      <c r="W77" s="362">
        <f t="shared" si="54"/>
        <v>3875</v>
      </c>
      <c r="X77" s="385">
        <v>5</v>
      </c>
      <c r="Y77" s="386">
        <f t="shared" si="49"/>
        <v>821</v>
      </c>
      <c r="Z77" s="387">
        <f t="shared" si="36"/>
        <v>775</v>
      </c>
      <c r="AA77" s="257">
        <v>6573</v>
      </c>
      <c r="AB77" s="389"/>
      <c r="AC77" s="366">
        <f t="shared" si="55"/>
        <v>6573</v>
      </c>
      <c r="AD77" s="390">
        <f t="shared" si="37"/>
        <v>6343</v>
      </c>
      <c r="AE77" s="385">
        <v>5</v>
      </c>
      <c r="AF77" s="391">
        <f t="shared" si="38"/>
        <v>1314.6</v>
      </c>
      <c r="AG77" s="392">
        <f t="shared" si="39"/>
        <v>1268.5999999999999</v>
      </c>
      <c r="AH77" s="393">
        <v>9464</v>
      </c>
      <c r="AI77" s="191"/>
      <c r="AJ77" s="371">
        <f t="shared" si="40"/>
        <v>9464</v>
      </c>
      <c r="AK77" s="394">
        <f t="shared" si="41"/>
        <v>9234</v>
      </c>
      <c r="AL77" s="476">
        <v>5</v>
      </c>
      <c r="AM77" s="378">
        <f t="shared" si="42"/>
        <v>1892.8</v>
      </c>
      <c r="AN77" s="378">
        <f t="shared" si="43"/>
        <v>1846.8</v>
      </c>
      <c r="AO77" s="350"/>
      <c r="AP77" s="350"/>
      <c r="AQ77" s="395">
        <f t="shared" si="31"/>
        <v>0</v>
      </c>
      <c r="AR77" s="396">
        <f t="shared" si="44"/>
        <v>-230</v>
      </c>
      <c r="AS77" s="397">
        <v>4</v>
      </c>
      <c r="AT77" s="378">
        <f t="shared" si="45"/>
        <v>0</v>
      </c>
      <c r="AU77" s="398">
        <f t="shared" si="46"/>
        <v>-46</v>
      </c>
      <c r="AW77" s="475">
        <v>3964</v>
      </c>
      <c r="AX77" s="475">
        <v>3842</v>
      </c>
      <c r="AY77" s="475">
        <v>1658</v>
      </c>
      <c r="AZ77" s="376">
        <f t="shared" si="56"/>
        <v>9464</v>
      </c>
      <c r="BA77" s="376">
        <v>5</v>
      </c>
    </row>
    <row r="78" spans="1:53" s="376" customFormat="1" ht="16.5" thickBot="1">
      <c r="A78" s="434">
        <v>6</v>
      </c>
      <c r="B78" s="399">
        <v>83</v>
      </c>
      <c r="C78" s="428">
        <v>212</v>
      </c>
      <c r="D78" s="191">
        <v>5</v>
      </c>
      <c r="E78" s="378">
        <f t="shared" si="47"/>
        <v>42.4</v>
      </c>
      <c r="F78" s="352">
        <v>767</v>
      </c>
      <c r="G78" s="379"/>
      <c r="H78" s="352">
        <f t="shared" si="50"/>
        <v>767</v>
      </c>
      <c r="I78" s="354">
        <f t="shared" si="51"/>
        <v>555</v>
      </c>
      <c r="J78" s="380">
        <v>5</v>
      </c>
      <c r="K78" s="407">
        <f t="shared" si="30"/>
        <v>153.4</v>
      </c>
      <c r="L78" s="357">
        <f t="shared" si="48"/>
        <v>111</v>
      </c>
      <c r="M78" s="191">
        <v>2085</v>
      </c>
      <c r="N78" s="382">
        <v>0</v>
      </c>
      <c r="O78" s="358">
        <f t="shared" si="52"/>
        <v>2085</v>
      </c>
      <c r="P78" s="383">
        <f t="shared" si="33"/>
        <v>1873</v>
      </c>
      <c r="Q78" s="382">
        <v>5</v>
      </c>
      <c r="R78" s="383">
        <f t="shared" si="27"/>
        <v>417</v>
      </c>
      <c r="S78" s="384">
        <f t="shared" si="34"/>
        <v>374.6</v>
      </c>
      <c r="T78" s="191">
        <v>4166</v>
      </c>
      <c r="U78" s="361">
        <v>0</v>
      </c>
      <c r="V78" s="361">
        <f t="shared" si="53"/>
        <v>4166</v>
      </c>
      <c r="W78" s="362">
        <f t="shared" si="54"/>
        <v>3954</v>
      </c>
      <c r="X78" s="385">
        <v>5</v>
      </c>
      <c r="Y78" s="386">
        <f t="shared" si="49"/>
        <v>833.2</v>
      </c>
      <c r="Z78" s="387">
        <f t="shared" si="36"/>
        <v>790.80000000000007</v>
      </c>
      <c r="AA78" s="257">
        <v>6375</v>
      </c>
      <c r="AB78" s="389"/>
      <c r="AC78" s="366">
        <f t="shared" si="55"/>
        <v>6375</v>
      </c>
      <c r="AD78" s="390">
        <f t="shared" si="37"/>
        <v>6163</v>
      </c>
      <c r="AE78" s="385">
        <v>5</v>
      </c>
      <c r="AF78" s="391">
        <f t="shared" si="38"/>
        <v>1275</v>
      </c>
      <c r="AG78" s="392">
        <f t="shared" si="39"/>
        <v>1232.5999999999999</v>
      </c>
      <c r="AH78" s="393">
        <v>9332</v>
      </c>
      <c r="AI78" s="191"/>
      <c r="AJ78" s="371">
        <f t="shared" si="40"/>
        <v>9332</v>
      </c>
      <c r="AK78" s="394">
        <f t="shared" si="41"/>
        <v>9120</v>
      </c>
      <c r="AL78" s="476">
        <v>5</v>
      </c>
      <c r="AM78" s="378">
        <f t="shared" si="42"/>
        <v>1866.4</v>
      </c>
      <c r="AN78" s="378">
        <f t="shared" si="43"/>
        <v>1824</v>
      </c>
      <c r="AO78" s="350"/>
      <c r="AP78" s="350"/>
      <c r="AQ78" s="395">
        <f t="shared" si="31"/>
        <v>0</v>
      </c>
      <c r="AR78" s="396">
        <f t="shared" si="44"/>
        <v>-212</v>
      </c>
      <c r="AS78" s="397">
        <v>5</v>
      </c>
      <c r="AT78" s="378">
        <f t="shared" si="45"/>
        <v>0</v>
      </c>
      <c r="AU78" s="398">
        <f t="shared" si="46"/>
        <v>-42.4</v>
      </c>
      <c r="AW78" s="475">
        <v>4012</v>
      </c>
      <c r="AX78" s="475">
        <v>3386</v>
      </c>
      <c r="AY78" s="475">
        <v>1934</v>
      </c>
      <c r="AZ78" s="376">
        <f t="shared" si="56"/>
        <v>9332</v>
      </c>
      <c r="BA78" s="376">
        <v>5</v>
      </c>
    </row>
    <row r="79" spans="1:53" s="376" customFormat="1" ht="16.5" thickBot="1">
      <c r="A79" s="435">
        <v>7</v>
      </c>
      <c r="B79" s="399">
        <v>7</v>
      </c>
      <c r="C79" s="428">
        <v>218</v>
      </c>
      <c r="D79" s="191">
        <v>5</v>
      </c>
      <c r="E79" s="378">
        <f t="shared" si="47"/>
        <v>43.6</v>
      </c>
      <c r="F79" s="352">
        <v>853</v>
      </c>
      <c r="G79" s="379"/>
      <c r="H79" s="352">
        <f t="shared" si="50"/>
        <v>853</v>
      </c>
      <c r="I79" s="354">
        <f t="shared" si="51"/>
        <v>635</v>
      </c>
      <c r="J79" s="380">
        <v>5</v>
      </c>
      <c r="K79" s="407">
        <f t="shared" si="30"/>
        <v>170.6</v>
      </c>
      <c r="L79" s="357">
        <f t="shared" si="48"/>
        <v>127</v>
      </c>
      <c r="M79" s="191">
        <v>2234</v>
      </c>
      <c r="N79" s="382">
        <v>0</v>
      </c>
      <c r="O79" s="358">
        <f t="shared" si="52"/>
        <v>2234</v>
      </c>
      <c r="P79" s="383">
        <f t="shared" si="33"/>
        <v>2016</v>
      </c>
      <c r="Q79" s="382">
        <v>5</v>
      </c>
      <c r="R79" s="383">
        <f t="shared" si="27"/>
        <v>446.8</v>
      </c>
      <c r="S79" s="384">
        <f t="shared" si="34"/>
        <v>403.2</v>
      </c>
      <c r="T79" s="191">
        <v>4593</v>
      </c>
      <c r="U79" s="361">
        <v>0</v>
      </c>
      <c r="V79" s="361">
        <f t="shared" si="53"/>
        <v>4593</v>
      </c>
      <c r="W79" s="362">
        <f t="shared" si="54"/>
        <v>4375</v>
      </c>
      <c r="X79" s="385">
        <v>5</v>
      </c>
      <c r="Y79" s="386">
        <f t="shared" si="49"/>
        <v>918.6</v>
      </c>
      <c r="Z79" s="387">
        <f t="shared" si="36"/>
        <v>875</v>
      </c>
      <c r="AA79" s="257">
        <v>6848</v>
      </c>
      <c r="AB79" s="389"/>
      <c r="AC79" s="366">
        <f t="shared" si="55"/>
        <v>6848</v>
      </c>
      <c r="AD79" s="390">
        <f t="shared" si="37"/>
        <v>6630</v>
      </c>
      <c r="AE79" s="385">
        <v>5</v>
      </c>
      <c r="AF79" s="391">
        <f t="shared" si="38"/>
        <v>1369.6</v>
      </c>
      <c r="AG79" s="392">
        <f t="shared" si="39"/>
        <v>1326</v>
      </c>
      <c r="AH79" s="393">
        <v>9652</v>
      </c>
      <c r="AI79" s="191"/>
      <c r="AJ79" s="371">
        <f t="shared" si="40"/>
        <v>9652</v>
      </c>
      <c r="AK79" s="394">
        <f t="shared" si="41"/>
        <v>9434</v>
      </c>
      <c r="AL79" s="476">
        <v>5</v>
      </c>
      <c r="AM79" s="378">
        <f t="shared" si="42"/>
        <v>1930.4</v>
      </c>
      <c r="AN79" s="378">
        <f t="shared" si="43"/>
        <v>1886.8000000000002</v>
      </c>
      <c r="AO79" s="350"/>
      <c r="AP79" s="350"/>
      <c r="AQ79" s="395">
        <f t="shared" si="31"/>
        <v>0</v>
      </c>
      <c r="AR79" s="396">
        <f t="shared" si="44"/>
        <v>-218</v>
      </c>
      <c r="AS79" s="397">
        <v>4</v>
      </c>
      <c r="AT79" s="378">
        <f t="shared" si="45"/>
        <v>0</v>
      </c>
      <c r="AU79" s="398">
        <f t="shared" si="46"/>
        <v>-43.6</v>
      </c>
      <c r="AW79" s="471">
        <v>3654</v>
      </c>
      <c r="AX79" s="471">
        <v>3912</v>
      </c>
      <c r="AY79" s="471">
        <v>2086</v>
      </c>
      <c r="AZ79" s="376">
        <f t="shared" si="56"/>
        <v>9652</v>
      </c>
      <c r="BA79" s="376">
        <v>5</v>
      </c>
    </row>
    <row r="80" spans="1:53" s="376" customFormat="1" ht="16.5" thickBot="1">
      <c r="A80" s="435">
        <v>7</v>
      </c>
      <c r="B80" s="399">
        <v>14</v>
      </c>
      <c r="C80" s="428">
        <v>212</v>
      </c>
      <c r="D80" s="191">
        <v>5</v>
      </c>
      <c r="E80" s="378">
        <f t="shared" si="47"/>
        <v>42.4</v>
      </c>
      <c r="F80" s="352">
        <v>734</v>
      </c>
      <c r="G80" s="379"/>
      <c r="H80" s="352">
        <f t="shared" si="50"/>
        <v>734</v>
      </c>
      <c r="I80" s="354">
        <f t="shared" si="51"/>
        <v>522</v>
      </c>
      <c r="J80" s="380">
        <v>5</v>
      </c>
      <c r="K80" s="407">
        <f t="shared" si="30"/>
        <v>146.80000000000001</v>
      </c>
      <c r="L80" s="357">
        <f t="shared" si="48"/>
        <v>104.4</v>
      </c>
      <c r="M80" s="191">
        <v>2023</v>
      </c>
      <c r="N80" s="382">
        <v>0</v>
      </c>
      <c r="O80" s="358">
        <f t="shared" si="52"/>
        <v>2023</v>
      </c>
      <c r="P80" s="383">
        <f t="shared" si="33"/>
        <v>1811</v>
      </c>
      <c r="Q80" s="382">
        <v>5</v>
      </c>
      <c r="R80" s="383">
        <f t="shared" si="27"/>
        <v>404.6</v>
      </c>
      <c r="S80" s="384">
        <f t="shared" si="34"/>
        <v>362.20000000000005</v>
      </c>
      <c r="T80" s="191">
        <v>4072</v>
      </c>
      <c r="U80" s="361">
        <v>0</v>
      </c>
      <c r="V80" s="361">
        <f t="shared" si="53"/>
        <v>4072</v>
      </c>
      <c r="W80" s="362">
        <f t="shared" si="54"/>
        <v>3860</v>
      </c>
      <c r="X80" s="385">
        <v>5</v>
      </c>
      <c r="Y80" s="386">
        <f t="shared" si="49"/>
        <v>814.4</v>
      </c>
      <c r="Z80" s="387">
        <f t="shared" si="36"/>
        <v>772</v>
      </c>
      <c r="AA80" s="257">
        <v>6353</v>
      </c>
      <c r="AB80" s="389"/>
      <c r="AC80" s="366">
        <f t="shared" si="55"/>
        <v>6353</v>
      </c>
      <c r="AD80" s="390">
        <f t="shared" si="37"/>
        <v>6141</v>
      </c>
      <c r="AE80" s="385">
        <v>5</v>
      </c>
      <c r="AF80" s="391">
        <f t="shared" si="38"/>
        <v>1270.5999999999999</v>
      </c>
      <c r="AG80" s="392">
        <f t="shared" si="39"/>
        <v>1228.1999999999998</v>
      </c>
      <c r="AH80" s="393">
        <v>9317</v>
      </c>
      <c r="AI80" s="191"/>
      <c r="AJ80" s="371">
        <f t="shared" si="40"/>
        <v>9317</v>
      </c>
      <c r="AK80" s="394">
        <f t="shared" si="41"/>
        <v>9105</v>
      </c>
      <c r="AL80" s="476">
        <v>5</v>
      </c>
      <c r="AM80" s="378">
        <f t="shared" si="42"/>
        <v>1863.4</v>
      </c>
      <c r="AN80" s="378">
        <f t="shared" si="43"/>
        <v>1821</v>
      </c>
      <c r="AO80" s="350"/>
      <c r="AP80" s="350"/>
      <c r="AQ80" s="395">
        <f t="shared" si="31"/>
        <v>0</v>
      </c>
      <c r="AR80" s="396">
        <f t="shared" si="44"/>
        <v>-212</v>
      </c>
      <c r="AS80" s="397">
        <v>5</v>
      </c>
      <c r="AT80" s="378">
        <f t="shared" si="45"/>
        <v>0</v>
      </c>
      <c r="AU80" s="398">
        <f t="shared" si="46"/>
        <v>-42.4</v>
      </c>
      <c r="AW80" s="471">
        <v>3896</v>
      </c>
      <c r="AX80" s="471">
        <v>3484</v>
      </c>
      <c r="AY80" s="471">
        <v>1937</v>
      </c>
      <c r="AZ80" s="376">
        <f t="shared" si="56"/>
        <v>9317</v>
      </c>
      <c r="BA80" s="376">
        <v>5</v>
      </c>
    </row>
    <row r="81" spans="1:53" s="376" customFormat="1" ht="16.5" thickBot="1">
      <c r="A81" s="435">
        <v>7</v>
      </c>
      <c r="B81" s="399">
        <v>21</v>
      </c>
      <c r="C81" s="428">
        <v>219</v>
      </c>
      <c r="D81" s="191">
        <v>5</v>
      </c>
      <c r="E81" s="378">
        <f t="shared" si="47"/>
        <v>43.8</v>
      </c>
      <c r="F81" s="352">
        <v>743</v>
      </c>
      <c r="G81" s="379"/>
      <c r="H81" s="352">
        <f t="shared" si="50"/>
        <v>743</v>
      </c>
      <c r="I81" s="354">
        <f t="shared" si="51"/>
        <v>524</v>
      </c>
      <c r="J81" s="380">
        <v>5</v>
      </c>
      <c r="K81" s="407">
        <f t="shared" si="30"/>
        <v>148.6</v>
      </c>
      <c r="L81" s="357">
        <f t="shared" si="48"/>
        <v>104.8</v>
      </c>
      <c r="M81" s="191">
        <v>2035</v>
      </c>
      <c r="N81" s="382">
        <v>0</v>
      </c>
      <c r="O81" s="358">
        <f t="shared" si="52"/>
        <v>2035</v>
      </c>
      <c r="P81" s="383">
        <f t="shared" si="33"/>
        <v>1816</v>
      </c>
      <c r="Q81" s="382">
        <v>5</v>
      </c>
      <c r="R81" s="383">
        <f t="shared" si="27"/>
        <v>407</v>
      </c>
      <c r="S81" s="384">
        <f t="shared" si="34"/>
        <v>363.2</v>
      </c>
      <c r="T81" s="191">
        <v>4238</v>
      </c>
      <c r="U81" s="361">
        <v>0</v>
      </c>
      <c r="V81" s="361">
        <f t="shared" si="53"/>
        <v>4238</v>
      </c>
      <c r="W81" s="362">
        <f t="shared" si="54"/>
        <v>4019</v>
      </c>
      <c r="X81" s="385">
        <v>5</v>
      </c>
      <c r="Y81" s="386">
        <f t="shared" si="49"/>
        <v>847.6</v>
      </c>
      <c r="Z81" s="387">
        <f t="shared" si="36"/>
        <v>803.80000000000007</v>
      </c>
      <c r="AA81" s="257">
        <v>6812</v>
      </c>
      <c r="AB81" s="389"/>
      <c r="AC81" s="366">
        <f t="shared" si="55"/>
        <v>6812</v>
      </c>
      <c r="AD81" s="390">
        <f t="shared" si="37"/>
        <v>6593</v>
      </c>
      <c r="AE81" s="385">
        <v>5</v>
      </c>
      <c r="AF81" s="391">
        <f t="shared" si="38"/>
        <v>1362.4</v>
      </c>
      <c r="AG81" s="392">
        <f t="shared" si="39"/>
        <v>1318.6000000000001</v>
      </c>
      <c r="AH81" s="393">
        <v>9759</v>
      </c>
      <c r="AI81" s="191"/>
      <c r="AJ81" s="371">
        <f t="shared" si="40"/>
        <v>9759</v>
      </c>
      <c r="AK81" s="394">
        <f t="shared" si="41"/>
        <v>9540</v>
      </c>
      <c r="AL81" s="476">
        <v>5</v>
      </c>
      <c r="AM81" s="378">
        <f t="shared" si="42"/>
        <v>1951.8</v>
      </c>
      <c r="AN81" s="378">
        <f t="shared" si="43"/>
        <v>1908</v>
      </c>
      <c r="AO81" s="350"/>
      <c r="AP81" s="350"/>
      <c r="AQ81" s="395">
        <f t="shared" si="31"/>
        <v>0</v>
      </c>
      <c r="AR81" s="396">
        <f t="shared" si="44"/>
        <v>-219</v>
      </c>
      <c r="AS81" s="397">
        <v>4</v>
      </c>
      <c r="AT81" s="378">
        <f t="shared" si="45"/>
        <v>0</v>
      </c>
      <c r="AU81" s="398">
        <f t="shared" si="46"/>
        <v>-43.8</v>
      </c>
      <c r="AW81" s="471">
        <v>4132</v>
      </c>
      <c r="AX81" s="471">
        <v>3648</v>
      </c>
      <c r="AY81" s="471">
        <v>1979</v>
      </c>
      <c r="AZ81" s="376">
        <f t="shared" si="56"/>
        <v>9759</v>
      </c>
      <c r="BA81" s="376">
        <v>5</v>
      </c>
    </row>
    <row r="82" spans="1:53" s="376" customFormat="1" ht="16.5" thickBot="1">
      <c r="A82" s="435">
        <v>7</v>
      </c>
      <c r="B82" s="399">
        <v>28</v>
      </c>
      <c r="C82" s="428">
        <v>203</v>
      </c>
      <c r="D82" s="191">
        <v>5</v>
      </c>
      <c r="E82" s="378">
        <f t="shared" si="47"/>
        <v>40.6</v>
      </c>
      <c r="F82" s="352">
        <v>648</v>
      </c>
      <c r="G82" s="379"/>
      <c r="H82" s="352">
        <f t="shared" si="50"/>
        <v>648</v>
      </c>
      <c r="I82" s="354">
        <f t="shared" si="51"/>
        <v>445</v>
      </c>
      <c r="J82" s="380">
        <v>5</v>
      </c>
      <c r="K82" s="407">
        <f t="shared" si="30"/>
        <v>129.6</v>
      </c>
      <c r="L82" s="357">
        <f t="shared" si="48"/>
        <v>89</v>
      </c>
      <c r="M82" s="191">
        <v>1931</v>
      </c>
      <c r="N82" s="382">
        <v>0</v>
      </c>
      <c r="O82" s="358">
        <f t="shared" si="52"/>
        <v>1931</v>
      </c>
      <c r="P82" s="383">
        <f t="shared" si="33"/>
        <v>1728</v>
      </c>
      <c r="Q82" s="382">
        <v>5</v>
      </c>
      <c r="R82" s="383">
        <f t="shared" si="27"/>
        <v>386.2</v>
      </c>
      <c r="S82" s="384">
        <f t="shared" si="34"/>
        <v>345.59999999999997</v>
      </c>
      <c r="T82" s="191">
        <v>3960</v>
      </c>
      <c r="U82" s="361">
        <v>0</v>
      </c>
      <c r="V82" s="361">
        <f t="shared" si="53"/>
        <v>3960</v>
      </c>
      <c r="W82" s="362">
        <f t="shared" si="54"/>
        <v>3757</v>
      </c>
      <c r="X82" s="385">
        <v>5</v>
      </c>
      <c r="Y82" s="386">
        <f t="shared" si="49"/>
        <v>792</v>
      </c>
      <c r="Z82" s="387">
        <f t="shared" si="36"/>
        <v>751.4</v>
      </c>
      <c r="AA82" s="257">
        <v>6484</v>
      </c>
      <c r="AB82" s="389"/>
      <c r="AC82" s="366">
        <f t="shared" si="55"/>
        <v>6484</v>
      </c>
      <c r="AD82" s="390">
        <f t="shared" si="37"/>
        <v>6281</v>
      </c>
      <c r="AE82" s="385">
        <v>5</v>
      </c>
      <c r="AF82" s="391">
        <f t="shared" si="38"/>
        <v>1296.8</v>
      </c>
      <c r="AG82" s="392">
        <f t="shared" si="39"/>
        <v>1256.2</v>
      </c>
      <c r="AH82" s="393">
        <v>9390</v>
      </c>
      <c r="AI82" s="191"/>
      <c r="AJ82" s="371">
        <f t="shared" si="40"/>
        <v>9390</v>
      </c>
      <c r="AK82" s="394">
        <f t="shared" si="41"/>
        <v>9187</v>
      </c>
      <c r="AL82" s="476">
        <v>5</v>
      </c>
      <c r="AM82" s="378">
        <f t="shared" si="42"/>
        <v>1878</v>
      </c>
      <c r="AN82" s="378">
        <f t="shared" si="43"/>
        <v>1837.4</v>
      </c>
      <c r="AO82" s="350"/>
      <c r="AP82" s="350"/>
      <c r="AQ82" s="395">
        <f t="shared" si="31"/>
        <v>0</v>
      </c>
      <c r="AR82" s="396">
        <f t="shared" si="44"/>
        <v>-203</v>
      </c>
      <c r="AS82" s="397">
        <v>3</v>
      </c>
      <c r="AT82" s="378">
        <f t="shared" si="45"/>
        <v>0</v>
      </c>
      <c r="AU82" s="398">
        <f t="shared" si="46"/>
        <v>-40.6</v>
      </c>
      <c r="AW82" s="471">
        <v>3942</v>
      </c>
      <c r="AX82" s="471">
        <v>3752</v>
      </c>
      <c r="AY82" s="471">
        <v>1696</v>
      </c>
      <c r="AZ82" s="376">
        <f t="shared" si="56"/>
        <v>9390</v>
      </c>
      <c r="BA82" s="376">
        <v>5</v>
      </c>
    </row>
    <row r="83" spans="1:53" s="376" customFormat="1" ht="16.5" thickBot="1">
      <c r="A83" s="435">
        <v>7</v>
      </c>
      <c r="B83" s="399">
        <v>35</v>
      </c>
      <c r="C83" s="428">
        <v>209</v>
      </c>
      <c r="D83" s="191">
        <v>5</v>
      </c>
      <c r="E83" s="378">
        <f t="shared" si="47"/>
        <v>41.8</v>
      </c>
      <c r="F83" s="352">
        <v>648</v>
      </c>
      <c r="G83" s="379"/>
      <c r="H83" s="352">
        <f t="shared" si="50"/>
        <v>648</v>
      </c>
      <c r="I83" s="354">
        <f t="shared" si="51"/>
        <v>439</v>
      </c>
      <c r="J83" s="380">
        <v>5</v>
      </c>
      <c r="K83" s="407">
        <f t="shared" si="30"/>
        <v>129.6</v>
      </c>
      <c r="L83" s="357">
        <f t="shared" si="48"/>
        <v>87.8</v>
      </c>
      <c r="M83" s="191">
        <v>1929</v>
      </c>
      <c r="N83" s="382">
        <v>0</v>
      </c>
      <c r="O83" s="358">
        <f t="shared" si="52"/>
        <v>1929</v>
      </c>
      <c r="P83" s="383">
        <f t="shared" si="33"/>
        <v>1720</v>
      </c>
      <c r="Q83" s="382">
        <v>5</v>
      </c>
      <c r="R83" s="383">
        <f t="shared" si="27"/>
        <v>385.8</v>
      </c>
      <c r="S83" s="384">
        <f t="shared" si="34"/>
        <v>344</v>
      </c>
      <c r="T83" s="191">
        <v>3974</v>
      </c>
      <c r="U83" s="361">
        <v>0</v>
      </c>
      <c r="V83" s="361">
        <f t="shared" si="53"/>
        <v>3974</v>
      </c>
      <c r="W83" s="362">
        <f t="shared" si="54"/>
        <v>3765</v>
      </c>
      <c r="X83" s="385">
        <v>5</v>
      </c>
      <c r="Y83" s="386">
        <f t="shared" si="49"/>
        <v>794.8</v>
      </c>
      <c r="Z83" s="387">
        <f t="shared" si="36"/>
        <v>753</v>
      </c>
      <c r="AA83" s="257">
        <v>6477</v>
      </c>
      <c r="AB83" s="389"/>
      <c r="AC83" s="366">
        <f t="shared" si="55"/>
        <v>6477</v>
      </c>
      <c r="AD83" s="390">
        <f t="shared" si="37"/>
        <v>6268</v>
      </c>
      <c r="AE83" s="385">
        <v>5</v>
      </c>
      <c r="AF83" s="391">
        <f t="shared" si="38"/>
        <v>1295.4000000000001</v>
      </c>
      <c r="AG83" s="392">
        <f t="shared" si="39"/>
        <v>1253.6000000000001</v>
      </c>
      <c r="AH83" s="393">
        <v>9320</v>
      </c>
      <c r="AI83" s="191"/>
      <c r="AJ83" s="371">
        <f t="shared" si="40"/>
        <v>9320</v>
      </c>
      <c r="AK83" s="394">
        <f t="shared" si="41"/>
        <v>9111</v>
      </c>
      <c r="AL83" s="476">
        <v>5</v>
      </c>
      <c r="AM83" s="378">
        <f t="shared" si="42"/>
        <v>1864</v>
      </c>
      <c r="AN83" s="378">
        <f t="shared" si="43"/>
        <v>1822.2</v>
      </c>
      <c r="AO83" s="350"/>
      <c r="AP83" s="350"/>
      <c r="AQ83" s="395">
        <f t="shared" si="31"/>
        <v>0</v>
      </c>
      <c r="AR83" s="396">
        <f t="shared" si="44"/>
        <v>-209</v>
      </c>
      <c r="AS83" s="397">
        <v>5</v>
      </c>
      <c r="AT83" s="378">
        <f t="shared" si="45"/>
        <v>0</v>
      </c>
      <c r="AU83" s="398">
        <f t="shared" si="46"/>
        <v>-41.8</v>
      </c>
      <c r="AW83" s="471">
        <v>3812</v>
      </c>
      <c r="AX83" s="471">
        <v>3616</v>
      </c>
      <c r="AY83" s="471">
        <v>1892</v>
      </c>
      <c r="AZ83" s="376">
        <f t="shared" si="56"/>
        <v>9320</v>
      </c>
      <c r="BA83" s="376">
        <v>5</v>
      </c>
    </row>
    <row r="84" spans="1:53" s="376" customFormat="1" ht="16.5" thickBot="1">
      <c r="A84" s="435">
        <v>7</v>
      </c>
      <c r="B84" s="399">
        <v>42</v>
      </c>
      <c r="C84" s="436">
        <v>200</v>
      </c>
      <c r="D84" s="437">
        <v>5</v>
      </c>
      <c r="E84" s="438">
        <f t="shared" si="47"/>
        <v>40</v>
      </c>
      <c r="F84" s="439">
        <v>752</v>
      </c>
      <c r="G84" s="405"/>
      <c r="H84" s="352">
        <f t="shared" si="50"/>
        <v>752</v>
      </c>
      <c r="I84" s="354">
        <f t="shared" si="51"/>
        <v>552</v>
      </c>
      <c r="J84" s="440">
        <v>5</v>
      </c>
      <c r="K84" s="407">
        <f t="shared" si="30"/>
        <v>150.4</v>
      </c>
      <c r="L84" s="357">
        <f t="shared" si="48"/>
        <v>110.4</v>
      </c>
      <c r="M84" s="437">
        <v>1966</v>
      </c>
      <c r="N84" s="441">
        <v>0</v>
      </c>
      <c r="O84" s="358">
        <f t="shared" si="52"/>
        <v>1966</v>
      </c>
      <c r="P84" s="442">
        <f t="shared" si="33"/>
        <v>1766</v>
      </c>
      <c r="Q84" s="441">
        <v>5</v>
      </c>
      <c r="R84" s="442">
        <f t="shared" si="27"/>
        <v>393.2</v>
      </c>
      <c r="S84" s="443">
        <f t="shared" si="34"/>
        <v>353.2</v>
      </c>
      <c r="T84" s="437">
        <v>4112</v>
      </c>
      <c r="U84" s="361">
        <v>0</v>
      </c>
      <c r="V84" s="361">
        <f t="shared" si="53"/>
        <v>4112</v>
      </c>
      <c r="W84" s="362">
        <f t="shared" si="54"/>
        <v>3912</v>
      </c>
      <c r="X84" s="444">
        <v>5</v>
      </c>
      <c r="Y84" s="445">
        <f t="shared" si="35"/>
        <v>822.4</v>
      </c>
      <c r="Z84" s="446">
        <f t="shared" si="36"/>
        <v>782.4</v>
      </c>
      <c r="AA84" s="347">
        <v>6185</v>
      </c>
      <c r="AB84" s="447"/>
      <c r="AC84" s="366">
        <f t="shared" si="55"/>
        <v>6185</v>
      </c>
      <c r="AD84" s="448">
        <f t="shared" si="37"/>
        <v>5985</v>
      </c>
      <c r="AE84" s="444">
        <v>5</v>
      </c>
      <c r="AF84" s="449">
        <f t="shared" si="38"/>
        <v>1237</v>
      </c>
      <c r="AG84" s="450">
        <f t="shared" si="39"/>
        <v>1197</v>
      </c>
      <c r="AH84" s="451">
        <v>9320</v>
      </c>
      <c r="AI84" s="452"/>
      <c r="AJ84" s="453">
        <f t="shared" si="40"/>
        <v>9320</v>
      </c>
      <c r="AK84" s="394">
        <f t="shared" si="41"/>
        <v>9120</v>
      </c>
      <c r="AL84" s="476">
        <v>5</v>
      </c>
      <c r="AM84" s="438">
        <f t="shared" si="42"/>
        <v>1864</v>
      </c>
      <c r="AN84" s="438">
        <f t="shared" si="43"/>
        <v>1824</v>
      </c>
      <c r="AO84" s="454"/>
      <c r="AP84" s="454"/>
      <c r="AQ84" s="455">
        <f t="shared" si="31"/>
        <v>0</v>
      </c>
      <c r="AR84" s="456">
        <f t="shared" si="44"/>
        <v>-200</v>
      </c>
      <c r="AS84" s="457">
        <v>3</v>
      </c>
      <c r="AT84" s="438">
        <f t="shared" si="45"/>
        <v>0</v>
      </c>
      <c r="AU84" s="458">
        <f t="shared" si="46"/>
        <v>-40</v>
      </c>
      <c r="AW84" s="471">
        <v>3952</v>
      </c>
      <c r="AX84" s="471">
        <v>3672</v>
      </c>
      <c r="AY84" s="471">
        <v>1696</v>
      </c>
      <c r="AZ84" s="376">
        <f t="shared" si="56"/>
        <v>9320</v>
      </c>
      <c r="BA84" s="376">
        <v>5</v>
      </c>
    </row>
    <row r="85" spans="1:53" s="376" customFormat="1" ht="16.5" thickBot="1">
      <c r="A85" s="435">
        <v>7</v>
      </c>
      <c r="B85" s="399">
        <v>49</v>
      </c>
      <c r="C85" s="459">
        <v>197</v>
      </c>
      <c r="D85" s="191">
        <v>5</v>
      </c>
      <c r="E85" s="378">
        <f t="shared" si="47"/>
        <v>39.4</v>
      </c>
      <c r="F85" s="191">
        <v>673</v>
      </c>
      <c r="G85" s="191"/>
      <c r="H85" s="352">
        <f t="shared" si="50"/>
        <v>673</v>
      </c>
      <c r="I85" s="354">
        <f t="shared" si="51"/>
        <v>476</v>
      </c>
      <c r="J85" s="440">
        <v>5</v>
      </c>
      <c r="K85" s="407">
        <f t="shared" si="30"/>
        <v>134.6</v>
      </c>
      <c r="L85" s="357">
        <f t="shared" si="48"/>
        <v>95.199999999999989</v>
      </c>
      <c r="M85" s="350">
        <v>1930</v>
      </c>
      <c r="N85" s="441">
        <v>0</v>
      </c>
      <c r="O85" s="358">
        <f t="shared" si="52"/>
        <v>1930</v>
      </c>
      <c r="P85" s="442">
        <f t="shared" ref="P85:P90" si="57">O85-C85</f>
        <v>1733</v>
      </c>
      <c r="Q85" s="441">
        <v>5</v>
      </c>
      <c r="R85" s="442">
        <f t="shared" ref="R85:R90" si="58">M85/Q85</f>
        <v>386</v>
      </c>
      <c r="S85" s="443">
        <f t="shared" ref="S85:S90" si="59">R85-E85</f>
        <v>346.6</v>
      </c>
      <c r="T85" s="191">
        <v>3972</v>
      </c>
      <c r="U85" s="361">
        <v>0</v>
      </c>
      <c r="V85" s="361">
        <f>T85+U85+N85+G85</f>
        <v>3972</v>
      </c>
      <c r="W85" s="362">
        <f t="shared" si="54"/>
        <v>3775</v>
      </c>
      <c r="X85" s="444">
        <v>5</v>
      </c>
      <c r="Y85" s="445">
        <f t="shared" si="35"/>
        <v>794.4</v>
      </c>
      <c r="Z85" s="446">
        <f t="shared" si="36"/>
        <v>755</v>
      </c>
      <c r="AA85" s="350">
        <v>6249</v>
      </c>
      <c r="AB85" s="447"/>
      <c r="AC85" s="366">
        <f>AA85+AB85+U85+N85+G85</f>
        <v>6249</v>
      </c>
      <c r="AD85" s="390">
        <f t="shared" si="37"/>
        <v>6052</v>
      </c>
      <c r="AE85" s="444">
        <v>5</v>
      </c>
      <c r="AF85" s="391">
        <f t="shared" si="38"/>
        <v>1249.8</v>
      </c>
      <c r="AG85" s="392">
        <f t="shared" si="39"/>
        <v>1210.3999999999999</v>
      </c>
      <c r="AH85" s="350">
        <v>9460</v>
      </c>
      <c r="AI85" s="350"/>
      <c r="AJ85" s="453">
        <f t="shared" ref="AJ85:AJ90" si="60">AH85+AI85+AB85+U85+N85</f>
        <v>9460</v>
      </c>
      <c r="AK85" s="394">
        <f t="shared" ref="AK85:AK90" si="61">AJ85-C85</f>
        <v>9263</v>
      </c>
      <c r="AL85" s="476">
        <v>5</v>
      </c>
      <c r="AM85" s="438">
        <f t="shared" ref="AM85:AM90" si="62">AH85/AL85</f>
        <v>1892</v>
      </c>
      <c r="AN85" s="438">
        <f t="shared" ref="AN85:AN90" si="63">AM85-E85</f>
        <v>1852.6</v>
      </c>
      <c r="AO85" s="454"/>
      <c r="AP85" s="454"/>
      <c r="AQ85" s="455">
        <f t="shared" ref="AQ85:AQ90" si="64">AO85+N85+U85+AB85+AI85+AP85</f>
        <v>0</v>
      </c>
      <c r="AR85" s="456">
        <f t="shared" ref="AR85:AR90" si="65">AQ85-C85</f>
        <v>-197</v>
      </c>
      <c r="AS85" s="457">
        <v>4</v>
      </c>
      <c r="AT85" s="438">
        <f t="shared" ref="AT85:AT90" si="66">AO85/AS85</f>
        <v>0</v>
      </c>
      <c r="AU85" s="458">
        <f t="shared" ref="AU85:AU90" si="67">AT85-E85</f>
        <v>-39.4</v>
      </c>
      <c r="AW85" s="471">
        <v>3662</v>
      </c>
      <c r="AX85" s="471">
        <v>3568</v>
      </c>
      <c r="AY85" s="471">
        <v>2230</v>
      </c>
      <c r="AZ85" s="376">
        <f t="shared" si="56"/>
        <v>9460</v>
      </c>
      <c r="BA85" s="376">
        <v>5</v>
      </c>
    </row>
    <row r="86" spans="1:53" s="376" customFormat="1" ht="16.5" thickBot="1">
      <c r="A86" s="435">
        <v>7</v>
      </c>
      <c r="B86" s="399">
        <v>56</v>
      </c>
      <c r="C86" s="459">
        <v>193</v>
      </c>
      <c r="D86" s="191">
        <v>5</v>
      </c>
      <c r="E86" s="438">
        <f t="shared" si="47"/>
        <v>38.6</v>
      </c>
      <c r="F86" s="191">
        <v>739</v>
      </c>
      <c r="G86" s="191"/>
      <c r="H86" s="352">
        <f t="shared" si="50"/>
        <v>739</v>
      </c>
      <c r="I86" s="354">
        <f t="shared" si="51"/>
        <v>546</v>
      </c>
      <c r="J86" s="440">
        <v>5</v>
      </c>
      <c r="K86" s="407">
        <f t="shared" si="30"/>
        <v>147.80000000000001</v>
      </c>
      <c r="L86" s="357">
        <f t="shared" si="48"/>
        <v>109.20000000000002</v>
      </c>
      <c r="M86" s="350">
        <v>2094</v>
      </c>
      <c r="N86" s="441">
        <v>0</v>
      </c>
      <c r="O86" s="358">
        <f t="shared" si="52"/>
        <v>2094</v>
      </c>
      <c r="P86" s="442">
        <f t="shared" si="57"/>
        <v>1901</v>
      </c>
      <c r="Q86" s="441">
        <v>5</v>
      </c>
      <c r="R86" s="442">
        <f t="shared" si="58"/>
        <v>418.8</v>
      </c>
      <c r="S86" s="443">
        <f t="shared" si="59"/>
        <v>380.2</v>
      </c>
      <c r="T86" s="350">
        <v>4133</v>
      </c>
      <c r="U86" s="361">
        <v>0</v>
      </c>
      <c r="V86" s="361">
        <f t="shared" ref="V86:V90" si="68">T86+U86+N86+G86</f>
        <v>4133</v>
      </c>
      <c r="W86" s="362">
        <f t="shared" si="54"/>
        <v>3940</v>
      </c>
      <c r="X86" s="444">
        <v>5</v>
      </c>
      <c r="Y86" s="445">
        <f t="shared" si="35"/>
        <v>826.6</v>
      </c>
      <c r="Z86" s="446">
        <f t="shared" si="36"/>
        <v>788</v>
      </c>
      <c r="AA86" s="350">
        <v>6629</v>
      </c>
      <c r="AB86" s="447"/>
      <c r="AC86" s="366">
        <f t="shared" ref="AC86:AC90" si="69">AA86+AB86+U86+N86+G86</f>
        <v>6629</v>
      </c>
      <c r="AD86" s="448">
        <f t="shared" si="37"/>
        <v>6436</v>
      </c>
      <c r="AE86" s="444">
        <v>5</v>
      </c>
      <c r="AF86" s="449">
        <f t="shared" si="38"/>
        <v>1325.8</v>
      </c>
      <c r="AG86" s="450">
        <f t="shared" si="39"/>
        <v>1287.2</v>
      </c>
      <c r="AH86" s="350">
        <v>9514</v>
      </c>
      <c r="AI86" s="350"/>
      <c r="AJ86" s="453">
        <f t="shared" si="60"/>
        <v>9514</v>
      </c>
      <c r="AK86" s="394">
        <f t="shared" si="61"/>
        <v>9321</v>
      </c>
      <c r="AL86" s="476">
        <v>5</v>
      </c>
      <c r="AM86" s="438">
        <f t="shared" si="62"/>
        <v>1902.8</v>
      </c>
      <c r="AN86" s="438">
        <f t="shared" si="63"/>
        <v>1864.2</v>
      </c>
      <c r="AO86" s="454"/>
      <c r="AP86" s="454"/>
      <c r="AQ86" s="455">
        <f t="shared" si="64"/>
        <v>0</v>
      </c>
      <c r="AR86" s="456">
        <f t="shared" si="65"/>
        <v>-193</v>
      </c>
      <c r="AS86" s="457">
        <v>5</v>
      </c>
      <c r="AT86" s="438">
        <f t="shared" si="66"/>
        <v>0</v>
      </c>
      <c r="AU86" s="458">
        <f t="shared" si="67"/>
        <v>-38.6</v>
      </c>
      <c r="AW86" s="471">
        <v>3630</v>
      </c>
      <c r="AX86" s="471">
        <v>3942</v>
      </c>
      <c r="AY86" s="471">
        <v>1942</v>
      </c>
      <c r="AZ86" s="376">
        <f t="shared" si="56"/>
        <v>9514</v>
      </c>
      <c r="BA86" s="376">
        <v>5</v>
      </c>
    </row>
    <row r="87" spans="1:53" s="376" customFormat="1" ht="16.5" thickBot="1">
      <c r="A87" s="435">
        <v>7</v>
      </c>
      <c r="B87" s="399">
        <v>63</v>
      </c>
      <c r="C87" s="459">
        <v>217</v>
      </c>
      <c r="D87" s="191">
        <v>5</v>
      </c>
      <c r="E87" s="378">
        <f t="shared" si="47"/>
        <v>43.4</v>
      </c>
      <c r="F87" s="191">
        <v>595</v>
      </c>
      <c r="G87" s="191"/>
      <c r="H87" s="352">
        <f t="shared" si="50"/>
        <v>595</v>
      </c>
      <c r="I87" s="354">
        <f t="shared" si="51"/>
        <v>378</v>
      </c>
      <c r="J87" s="440">
        <v>5</v>
      </c>
      <c r="K87" s="407">
        <f t="shared" si="30"/>
        <v>119</v>
      </c>
      <c r="L87" s="357">
        <f t="shared" si="48"/>
        <v>75.599999999999994</v>
      </c>
      <c r="M87" s="350">
        <v>1902</v>
      </c>
      <c r="N87" s="441">
        <v>0</v>
      </c>
      <c r="O87" s="358">
        <f t="shared" si="52"/>
        <v>1902</v>
      </c>
      <c r="P87" s="442">
        <f t="shared" si="57"/>
        <v>1685</v>
      </c>
      <c r="Q87" s="441">
        <v>5</v>
      </c>
      <c r="R87" s="442">
        <f t="shared" si="58"/>
        <v>380.4</v>
      </c>
      <c r="S87" s="443">
        <f t="shared" si="59"/>
        <v>337</v>
      </c>
      <c r="T87" s="350">
        <v>3945</v>
      </c>
      <c r="U87" s="361">
        <v>0</v>
      </c>
      <c r="V87" s="361">
        <f t="shared" si="68"/>
        <v>3945</v>
      </c>
      <c r="W87" s="362">
        <f t="shared" si="54"/>
        <v>3728</v>
      </c>
      <c r="X87" s="444">
        <v>5</v>
      </c>
      <c r="Y87" s="445">
        <f t="shared" si="35"/>
        <v>789</v>
      </c>
      <c r="Z87" s="446">
        <f t="shared" si="36"/>
        <v>745.6</v>
      </c>
      <c r="AA87" s="350">
        <v>6336</v>
      </c>
      <c r="AB87" s="447"/>
      <c r="AC87" s="366">
        <f t="shared" si="69"/>
        <v>6336</v>
      </c>
      <c r="AD87" s="390">
        <f t="shared" si="37"/>
        <v>6119</v>
      </c>
      <c r="AE87" s="444">
        <v>5</v>
      </c>
      <c r="AF87" s="391">
        <f t="shared" si="38"/>
        <v>1267.2</v>
      </c>
      <c r="AG87" s="392">
        <f t="shared" si="39"/>
        <v>1223.8</v>
      </c>
      <c r="AH87" s="350">
        <v>9396</v>
      </c>
      <c r="AI87" s="350"/>
      <c r="AJ87" s="453">
        <f t="shared" si="60"/>
        <v>9396</v>
      </c>
      <c r="AK87" s="394">
        <f t="shared" si="61"/>
        <v>9179</v>
      </c>
      <c r="AL87" s="476">
        <v>5</v>
      </c>
      <c r="AM87" s="438">
        <f t="shared" si="62"/>
        <v>1879.2</v>
      </c>
      <c r="AN87" s="438">
        <f t="shared" si="63"/>
        <v>1835.8</v>
      </c>
      <c r="AO87" s="454"/>
      <c r="AP87" s="454"/>
      <c r="AQ87" s="455">
        <f t="shared" si="64"/>
        <v>0</v>
      </c>
      <c r="AR87" s="456">
        <f t="shared" si="65"/>
        <v>-217</v>
      </c>
      <c r="AS87" s="457">
        <v>6</v>
      </c>
      <c r="AT87" s="438">
        <f t="shared" si="66"/>
        <v>0</v>
      </c>
      <c r="AU87" s="458">
        <f t="shared" si="67"/>
        <v>-43.4</v>
      </c>
      <c r="AW87" s="471">
        <v>3566</v>
      </c>
      <c r="AX87" s="471">
        <v>3898</v>
      </c>
      <c r="AY87" s="471">
        <v>1932</v>
      </c>
      <c r="AZ87" s="376">
        <f t="shared" si="56"/>
        <v>9396</v>
      </c>
      <c r="BA87" s="376">
        <v>5</v>
      </c>
    </row>
    <row r="88" spans="1:53" s="376" customFormat="1" ht="16.5" thickBot="1">
      <c r="A88" s="435">
        <v>7</v>
      </c>
      <c r="B88" s="399">
        <v>70</v>
      </c>
      <c r="C88" s="459">
        <v>187</v>
      </c>
      <c r="D88" s="191">
        <v>5</v>
      </c>
      <c r="E88" s="438">
        <f t="shared" si="47"/>
        <v>37.4</v>
      </c>
      <c r="F88" s="191">
        <v>683</v>
      </c>
      <c r="G88" s="191"/>
      <c r="H88" s="352">
        <f t="shared" si="50"/>
        <v>683</v>
      </c>
      <c r="I88" s="354">
        <f t="shared" si="51"/>
        <v>496</v>
      </c>
      <c r="J88" s="440">
        <v>5</v>
      </c>
      <c r="K88" s="407">
        <f t="shared" si="30"/>
        <v>136.6</v>
      </c>
      <c r="L88" s="357">
        <f t="shared" si="48"/>
        <v>99.199999999999989</v>
      </c>
      <c r="M88" s="350">
        <v>1932</v>
      </c>
      <c r="N88" s="441">
        <v>0</v>
      </c>
      <c r="O88" s="358">
        <f t="shared" si="52"/>
        <v>1932</v>
      </c>
      <c r="P88" s="442">
        <f t="shared" si="57"/>
        <v>1745</v>
      </c>
      <c r="Q88" s="441">
        <v>5</v>
      </c>
      <c r="R88" s="442">
        <f t="shared" si="58"/>
        <v>386.4</v>
      </c>
      <c r="S88" s="443">
        <f t="shared" si="59"/>
        <v>349</v>
      </c>
      <c r="T88" s="350">
        <v>3840</v>
      </c>
      <c r="U88" s="361">
        <v>0</v>
      </c>
      <c r="V88" s="361">
        <f t="shared" si="68"/>
        <v>3840</v>
      </c>
      <c r="W88" s="362">
        <f t="shared" si="54"/>
        <v>3653</v>
      </c>
      <c r="X88" s="444">
        <v>5</v>
      </c>
      <c r="Y88" s="445">
        <f t="shared" si="35"/>
        <v>768</v>
      </c>
      <c r="Z88" s="446">
        <f t="shared" si="36"/>
        <v>730.6</v>
      </c>
      <c r="AA88" s="350">
        <v>6211</v>
      </c>
      <c r="AB88" s="447"/>
      <c r="AC88" s="366">
        <f t="shared" si="69"/>
        <v>6211</v>
      </c>
      <c r="AD88" s="448">
        <f t="shared" si="37"/>
        <v>6024</v>
      </c>
      <c r="AE88" s="444">
        <v>5</v>
      </c>
      <c r="AF88" s="449">
        <f t="shared" si="38"/>
        <v>1242.2</v>
      </c>
      <c r="AG88" s="450">
        <f t="shared" si="39"/>
        <v>1204.8</v>
      </c>
      <c r="AH88" s="350">
        <v>9163</v>
      </c>
      <c r="AI88" s="350"/>
      <c r="AJ88" s="453">
        <f t="shared" si="60"/>
        <v>9163</v>
      </c>
      <c r="AK88" s="394">
        <f t="shared" si="61"/>
        <v>8976</v>
      </c>
      <c r="AL88" s="476">
        <v>5</v>
      </c>
      <c r="AM88" s="438">
        <f t="shared" si="62"/>
        <v>1832.6</v>
      </c>
      <c r="AN88" s="438">
        <f t="shared" si="63"/>
        <v>1795.1999999999998</v>
      </c>
      <c r="AO88" s="454"/>
      <c r="AP88" s="454"/>
      <c r="AQ88" s="455">
        <f t="shared" si="64"/>
        <v>0</v>
      </c>
      <c r="AR88" s="456">
        <f t="shared" si="65"/>
        <v>-187</v>
      </c>
      <c r="AS88" s="457">
        <v>7</v>
      </c>
      <c r="AT88" s="438">
        <f t="shared" si="66"/>
        <v>0</v>
      </c>
      <c r="AU88" s="458">
        <f t="shared" si="67"/>
        <v>-37.4</v>
      </c>
      <c r="AW88" s="471">
        <v>3804</v>
      </c>
      <c r="AX88" s="471">
        <v>3396</v>
      </c>
      <c r="AY88" s="471">
        <v>1963</v>
      </c>
      <c r="AZ88" s="376">
        <f t="shared" si="56"/>
        <v>9163</v>
      </c>
      <c r="BA88" s="376">
        <v>5</v>
      </c>
    </row>
    <row r="89" spans="1:53" s="376" customFormat="1" ht="16.5" thickBot="1">
      <c r="A89" s="435">
        <v>7</v>
      </c>
      <c r="B89" s="399">
        <v>77</v>
      </c>
      <c r="C89" s="459">
        <v>216</v>
      </c>
      <c r="D89" s="191">
        <v>5</v>
      </c>
      <c r="E89" s="378">
        <f t="shared" si="47"/>
        <v>43.2</v>
      </c>
      <c r="F89" s="191">
        <v>539</v>
      </c>
      <c r="G89" s="191"/>
      <c r="H89" s="352">
        <f t="shared" si="50"/>
        <v>539</v>
      </c>
      <c r="I89" s="354">
        <f t="shared" si="51"/>
        <v>323</v>
      </c>
      <c r="J89" s="440">
        <v>5</v>
      </c>
      <c r="K89" s="407">
        <f t="shared" si="30"/>
        <v>107.8</v>
      </c>
      <c r="L89" s="357">
        <f t="shared" si="48"/>
        <v>64.599999999999994</v>
      </c>
      <c r="M89" s="350">
        <v>1727</v>
      </c>
      <c r="N89" s="441">
        <v>0</v>
      </c>
      <c r="O89" s="358">
        <f t="shared" si="52"/>
        <v>1727</v>
      </c>
      <c r="P89" s="442">
        <f t="shared" si="57"/>
        <v>1511</v>
      </c>
      <c r="Q89" s="441">
        <v>5</v>
      </c>
      <c r="R89" s="442">
        <f t="shared" si="58"/>
        <v>345.4</v>
      </c>
      <c r="S89" s="443">
        <f t="shared" si="59"/>
        <v>302.2</v>
      </c>
      <c r="T89" s="350">
        <v>3652</v>
      </c>
      <c r="U89" s="361">
        <v>0</v>
      </c>
      <c r="V89" s="361">
        <f t="shared" si="68"/>
        <v>3652</v>
      </c>
      <c r="W89" s="362">
        <f t="shared" si="54"/>
        <v>3436</v>
      </c>
      <c r="X89" s="444">
        <v>5</v>
      </c>
      <c r="Y89" s="445">
        <f t="shared" si="35"/>
        <v>730.4</v>
      </c>
      <c r="Z89" s="446">
        <f t="shared" si="36"/>
        <v>687.19999999999993</v>
      </c>
      <c r="AA89" s="350">
        <v>6345</v>
      </c>
      <c r="AB89" s="447"/>
      <c r="AC89" s="366">
        <f t="shared" si="69"/>
        <v>6345</v>
      </c>
      <c r="AD89" s="390">
        <f t="shared" si="37"/>
        <v>6129</v>
      </c>
      <c r="AE89" s="444">
        <v>5</v>
      </c>
      <c r="AF89" s="391">
        <f t="shared" si="38"/>
        <v>1269</v>
      </c>
      <c r="AG89" s="392">
        <f t="shared" si="39"/>
        <v>1225.8</v>
      </c>
      <c r="AH89" s="350">
        <v>8387</v>
      </c>
      <c r="AI89" s="350"/>
      <c r="AJ89" s="453">
        <f t="shared" si="60"/>
        <v>8387</v>
      </c>
      <c r="AK89" s="394">
        <f t="shared" si="61"/>
        <v>8171</v>
      </c>
      <c r="AL89" s="476">
        <v>5</v>
      </c>
      <c r="AM89" s="438">
        <f t="shared" si="62"/>
        <v>1677.4</v>
      </c>
      <c r="AN89" s="438">
        <f t="shared" si="63"/>
        <v>1634.2</v>
      </c>
      <c r="AO89" s="454"/>
      <c r="AP89" s="454"/>
      <c r="AQ89" s="455">
        <f t="shared" si="64"/>
        <v>0</v>
      </c>
      <c r="AR89" s="456">
        <f t="shared" si="65"/>
        <v>-216</v>
      </c>
      <c r="AS89" s="457">
        <v>8</v>
      </c>
      <c r="AT89" s="438">
        <f t="shared" si="66"/>
        <v>0</v>
      </c>
      <c r="AU89" s="458">
        <f t="shared" si="67"/>
        <v>-43.2</v>
      </c>
      <c r="AW89" s="471">
        <v>3283</v>
      </c>
      <c r="AX89" s="471">
        <v>3602</v>
      </c>
      <c r="AY89" s="471">
        <v>1502</v>
      </c>
      <c r="AZ89" s="376">
        <f t="shared" si="56"/>
        <v>8387</v>
      </c>
      <c r="BA89" s="376">
        <v>5</v>
      </c>
    </row>
    <row r="90" spans="1:53" s="376" customFormat="1" ht="16.5" thickBot="1">
      <c r="A90" s="435">
        <v>7</v>
      </c>
      <c r="B90" s="399">
        <v>84</v>
      </c>
      <c r="C90" s="459">
        <v>206</v>
      </c>
      <c r="D90" s="191">
        <v>5</v>
      </c>
      <c r="E90" s="378">
        <f t="shared" si="47"/>
        <v>41.2</v>
      </c>
      <c r="F90" s="191">
        <v>670</v>
      </c>
      <c r="G90" s="191"/>
      <c r="H90" s="352">
        <f t="shared" si="50"/>
        <v>670</v>
      </c>
      <c r="I90" s="354">
        <f t="shared" si="51"/>
        <v>464</v>
      </c>
      <c r="J90" s="440">
        <v>5</v>
      </c>
      <c r="K90" s="407">
        <f t="shared" si="30"/>
        <v>134</v>
      </c>
      <c r="L90" s="357">
        <f t="shared" si="48"/>
        <v>92.8</v>
      </c>
      <c r="M90" s="350">
        <v>1976</v>
      </c>
      <c r="N90" s="441">
        <v>0</v>
      </c>
      <c r="O90" s="358">
        <f t="shared" si="52"/>
        <v>1976</v>
      </c>
      <c r="P90" s="442">
        <f t="shared" si="57"/>
        <v>1770</v>
      </c>
      <c r="Q90" s="441">
        <v>5</v>
      </c>
      <c r="R90" s="442">
        <f t="shared" si="58"/>
        <v>395.2</v>
      </c>
      <c r="S90" s="443">
        <f t="shared" si="59"/>
        <v>354</v>
      </c>
      <c r="T90" s="350">
        <v>4035</v>
      </c>
      <c r="U90" s="361">
        <v>0</v>
      </c>
      <c r="V90" s="361">
        <f t="shared" si="68"/>
        <v>4035</v>
      </c>
      <c r="W90" s="362">
        <f t="shared" si="54"/>
        <v>3829</v>
      </c>
      <c r="X90" s="444">
        <v>5</v>
      </c>
      <c r="Y90" s="445">
        <f t="shared" si="35"/>
        <v>807</v>
      </c>
      <c r="Z90" s="446">
        <f t="shared" si="36"/>
        <v>765.8</v>
      </c>
      <c r="AA90" s="350">
        <v>6790</v>
      </c>
      <c r="AB90" s="447"/>
      <c r="AC90" s="366">
        <f t="shared" si="69"/>
        <v>6790</v>
      </c>
      <c r="AD90" s="448">
        <f t="shared" si="37"/>
        <v>6584</v>
      </c>
      <c r="AE90" s="444">
        <v>5</v>
      </c>
      <c r="AF90" s="449">
        <f t="shared" si="38"/>
        <v>1358</v>
      </c>
      <c r="AG90" s="450">
        <f t="shared" si="39"/>
        <v>1316.8</v>
      </c>
      <c r="AH90" s="350">
        <v>9661</v>
      </c>
      <c r="AI90" s="350"/>
      <c r="AJ90" s="453">
        <f t="shared" si="60"/>
        <v>9661</v>
      </c>
      <c r="AK90" s="394">
        <f t="shared" si="61"/>
        <v>9455</v>
      </c>
      <c r="AL90" s="476">
        <v>5</v>
      </c>
      <c r="AM90" s="438">
        <f t="shared" si="62"/>
        <v>1932.2</v>
      </c>
      <c r="AN90" s="438">
        <f t="shared" si="63"/>
        <v>1891</v>
      </c>
      <c r="AO90" s="454"/>
      <c r="AP90" s="454"/>
      <c r="AQ90" s="455">
        <f t="shared" si="64"/>
        <v>0</v>
      </c>
      <c r="AR90" s="456">
        <f t="shared" si="65"/>
        <v>-206</v>
      </c>
      <c r="AS90" s="457">
        <v>9</v>
      </c>
      <c r="AT90" s="438">
        <f t="shared" si="66"/>
        <v>0</v>
      </c>
      <c r="AU90" s="458">
        <f t="shared" si="67"/>
        <v>-41.2</v>
      </c>
      <c r="AW90" s="471">
        <v>3906</v>
      </c>
      <c r="AX90" s="471">
        <v>3782</v>
      </c>
      <c r="AY90" s="471">
        <v>1973</v>
      </c>
      <c r="AZ90" s="376">
        <f t="shared" si="56"/>
        <v>9661</v>
      </c>
      <c r="BA90" s="376">
        <v>5</v>
      </c>
    </row>
    <row r="91" spans="1:53">
      <c r="AD91" s="390"/>
      <c r="AF91" s="391"/>
      <c r="AT91" s="66"/>
    </row>
    <row r="92" spans="1:53">
      <c r="AT92" s="66"/>
    </row>
    <row r="93" spans="1:53">
      <c r="AT93" s="66"/>
    </row>
    <row r="94" spans="1:53">
      <c r="AT94" s="66"/>
    </row>
    <row r="171" spans="1:12">
      <c r="C171" s="169"/>
    </row>
    <row r="172" spans="1:12">
      <c r="A172" s="156"/>
      <c r="B172" s="168"/>
      <c r="C172" s="320"/>
      <c r="D172" s="168"/>
      <c r="E172" s="170"/>
      <c r="F172" s="161"/>
      <c r="G172" s="161"/>
      <c r="H172" s="161"/>
      <c r="I172" s="161"/>
      <c r="J172" s="168"/>
      <c r="K172" s="170"/>
      <c r="L172" s="171"/>
    </row>
    <row r="173" spans="1:12">
      <c r="A173" s="319" t="s">
        <v>86</v>
      </c>
      <c r="B173" s="320"/>
      <c r="C173" s="142" t="s">
        <v>59</v>
      </c>
      <c r="D173" s="320"/>
      <c r="E173" s="320"/>
      <c r="F173" s="320"/>
      <c r="G173" s="320"/>
      <c r="H173" s="320"/>
      <c r="I173" s="320"/>
      <c r="J173" s="320"/>
      <c r="K173" s="320"/>
      <c r="L173" s="167"/>
    </row>
    <row r="174" spans="1:12">
      <c r="A174" s="188" t="s">
        <v>0</v>
      </c>
      <c r="B174" s="188" t="s">
        <v>1</v>
      </c>
      <c r="C174" s="186">
        <f t="shared" ref="C174:C185" si="70">L7</f>
        <v>85.6</v>
      </c>
      <c r="D174" s="67" t="s">
        <v>12</v>
      </c>
      <c r="E174" s="67" t="s">
        <v>13</v>
      </c>
      <c r="F174" s="67" t="s">
        <v>14</v>
      </c>
      <c r="G174" s="67"/>
      <c r="H174" s="67"/>
      <c r="I174" s="67"/>
      <c r="J174" s="67" t="s">
        <v>15</v>
      </c>
      <c r="K174" s="67" t="s">
        <v>16</v>
      </c>
    </row>
    <row r="175" spans="1:12">
      <c r="A175" s="156">
        <v>1</v>
      </c>
      <c r="B175" s="157">
        <v>1</v>
      </c>
      <c r="C175" s="186">
        <f t="shared" si="70"/>
        <v>76</v>
      </c>
      <c r="D175" s="185">
        <f t="shared" ref="D175:D186" si="71">S7</f>
        <v>301.2</v>
      </c>
      <c r="E175" s="178">
        <f t="shared" ref="E175:E186" si="72">Z7</f>
        <v>726.05</v>
      </c>
      <c r="F175" s="178">
        <f t="shared" ref="F175:F186" si="73">AG7</f>
        <v>1227.05</v>
      </c>
      <c r="G175" s="178"/>
      <c r="H175" s="178"/>
      <c r="I175" s="178"/>
      <c r="J175" s="178"/>
      <c r="K175" s="170"/>
    </row>
    <row r="176" spans="1:12">
      <c r="A176" s="156">
        <v>1</v>
      </c>
      <c r="B176" s="157">
        <v>12</v>
      </c>
      <c r="C176" s="186">
        <f t="shared" si="70"/>
        <v>108.80000000000001</v>
      </c>
      <c r="D176" s="185">
        <f t="shared" si="71"/>
        <v>292.20000000000005</v>
      </c>
      <c r="E176" s="178">
        <f t="shared" si="72"/>
        <v>671.2</v>
      </c>
      <c r="F176" s="178">
        <f t="shared" si="73"/>
        <v>1169.8</v>
      </c>
      <c r="G176" s="178"/>
      <c r="H176" s="178"/>
      <c r="I176" s="178"/>
      <c r="J176" s="178"/>
      <c r="K176" s="170"/>
    </row>
    <row r="177" spans="1:11">
      <c r="A177" s="156">
        <v>1</v>
      </c>
      <c r="B177" s="157">
        <v>13</v>
      </c>
      <c r="C177" s="186">
        <f t="shared" si="70"/>
        <v>98.200000000000017</v>
      </c>
      <c r="D177" s="185">
        <f t="shared" si="71"/>
        <v>432.9</v>
      </c>
      <c r="E177" s="178">
        <f t="shared" si="72"/>
        <v>862.15</v>
      </c>
      <c r="F177" s="178">
        <f t="shared" si="73"/>
        <v>1433.9</v>
      </c>
      <c r="G177" s="178"/>
      <c r="H177" s="178"/>
      <c r="I177" s="178"/>
      <c r="J177" s="178"/>
      <c r="K177" s="170"/>
    </row>
    <row r="178" spans="1:11">
      <c r="A178" s="156">
        <v>1</v>
      </c>
      <c r="B178" s="157">
        <v>24</v>
      </c>
      <c r="C178" s="186">
        <f t="shared" si="70"/>
        <v>111.00000000000001</v>
      </c>
      <c r="D178" s="185">
        <f t="shared" si="71"/>
        <v>356.2</v>
      </c>
      <c r="E178" s="178">
        <f t="shared" si="72"/>
        <v>753</v>
      </c>
      <c r="F178" s="178">
        <f t="shared" si="73"/>
        <v>1294.6000000000001</v>
      </c>
      <c r="G178" s="178"/>
      <c r="H178" s="178"/>
      <c r="I178" s="178"/>
      <c r="J178" s="178"/>
      <c r="K178" s="170"/>
    </row>
    <row r="179" spans="1:11">
      <c r="A179" s="156">
        <v>1</v>
      </c>
      <c r="B179" s="157">
        <v>25</v>
      </c>
      <c r="C179" s="186">
        <f t="shared" si="70"/>
        <v>113.80000000000001</v>
      </c>
      <c r="D179" s="185">
        <f t="shared" si="71"/>
        <v>387.8</v>
      </c>
      <c r="E179" s="178">
        <f t="shared" si="72"/>
        <v>781.6</v>
      </c>
      <c r="F179" s="178">
        <f t="shared" si="73"/>
        <v>1240.6000000000001</v>
      </c>
      <c r="G179" s="178"/>
      <c r="H179" s="178"/>
      <c r="I179" s="178"/>
      <c r="J179" s="178"/>
      <c r="K179" s="170"/>
    </row>
    <row r="180" spans="1:11">
      <c r="A180" s="156">
        <v>1</v>
      </c>
      <c r="B180" s="157">
        <v>36</v>
      </c>
      <c r="C180" s="186">
        <f t="shared" si="70"/>
        <v>106</v>
      </c>
      <c r="D180" s="185">
        <f t="shared" si="71"/>
        <v>385.59999999999997</v>
      </c>
      <c r="E180" s="178">
        <f t="shared" si="72"/>
        <v>836.8</v>
      </c>
      <c r="F180" s="178">
        <f t="shared" si="73"/>
        <v>1354.4</v>
      </c>
      <c r="G180" s="178"/>
      <c r="H180" s="178"/>
      <c r="I180" s="178"/>
      <c r="J180" s="178"/>
      <c r="K180" s="170"/>
    </row>
    <row r="181" spans="1:11">
      <c r="A181" s="156">
        <v>1</v>
      </c>
      <c r="B181" s="157">
        <v>37</v>
      </c>
      <c r="C181" s="186">
        <f t="shared" si="70"/>
        <v>129.80000000000001</v>
      </c>
      <c r="D181" s="185">
        <f t="shared" si="71"/>
        <v>346.79999999999995</v>
      </c>
      <c r="E181" s="178">
        <f t="shared" si="72"/>
        <v>776.8</v>
      </c>
      <c r="F181" s="178">
        <f t="shared" si="73"/>
        <v>1002.8000000000001</v>
      </c>
      <c r="G181" s="178"/>
      <c r="H181" s="178"/>
      <c r="I181" s="178"/>
      <c r="J181" s="178"/>
      <c r="K181" s="170"/>
    </row>
    <row r="182" spans="1:11">
      <c r="A182" s="156">
        <v>1</v>
      </c>
      <c r="B182" s="157">
        <v>48</v>
      </c>
      <c r="C182" s="186">
        <f t="shared" si="70"/>
        <v>130</v>
      </c>
      <c r="D182" s="185">
        <f t="shared" si="71"/>
        <v>381.6</v>
      </c>
      <c r="E182" s="178">
        <f t="shared" si="72"/>
        <v>817.4</v>
      </c>
      <c r="F182" s="178">
        <f t="shared" si="73"/>
        <v>1296.2</v>
      </c>
      <c r="G182" s="178"/>
      <c r="H182" s="178"/>
      <c r="I182" s="178"/>
      <c r="J182" s="178"/>
      <c r="K182" s="170"/>
    </row>
    <row r="183" spans="1:11">
      <c r="A183" s="156">
        <v>1</v>
      </c>
      <c r="B183" s="157">
        <v>49</v>
      </c>
      <c r="C183" s="186">
        <f t="shared" si="70"/>
        <v>58.1</v>
      </c>
      <c r="D183" s="185">
        <f t="shared" si="71"/>
        <v>416.75</v>
      </c>
      <c r="E183" s="178">
        <f t="shared" si="72"/>
        <v>864.25</v>
      </c>
      <c r="F183" s="178">
        <f t="shared" si="73"/>
        <v>1667</v>
      </c>
      <c r="G183" s="178"/>
      <c r="H183" s="178"/>
      <c r="I183" s="178"/>
      <c r="J183" s="178"/>
      <c r="K183" s="170"/>
    </row>
    <row r="184" spans="1:11">
      <c r="A184" s="156">
        <v>1</v>
      </c>
      <c r="B184" s="157">
        <v>60</v>
      </c>
      <c r="C184" s="186">
        <f t="shared" si="70"/>
        <v>115.6</v>
      </c>
      <c r="D184" s="185">
        <f t="shared" si="71"/>
        <v>241.85</v>
      </c>
      <c r="E184" s="178">
        <f t="shared" si="72"/>
        <v>589.35</v>
      </c>
      <c r="F184" s="178">
        <f t="shared" si="73"/>
        <v>965.1</v>
      </c>
      <c r="G184" s="178"/>
      <c r="H184" s="178"/>
      <c r="I184" s="178"/>
      <c r="J184" s="178"/>
      <c r="K184" s="170"/>
    </row>
    <row r="185" spans="1:11">
      <c r="A185" s="156">
        <v>1</v>
      </c>
      <c r="B185" s="160">
        <v>61</v>
      </c>
      <c r="C185" s="186">
        <f t="shared" si="70"/>
        <v>81</v>
      </c>
      <c r="D185" s="185">
        <f t="shared" si="71"/>
        <v>364.79999999999995</v>
      </c>
      <c r="E185" s="178">
        <f t="shared" si="72"/>
        <v>773</v>
      </c>
      <c r="F185" s="178">
        <f t="shared" si="73"/>
        <v>1255.2</v>
      </c>
      <c r="G185" s="178"/>
      <c r="H185" s="178"/>
      <c r="I185" s="178"/>
      <c r="J185" s="178"/>
      <c r="K185" s="170"/>
    </row>
    <row r="186" spans="1:11">
      <c r="A186" s="156">
        <v>1</v>
      </c>
      <c r="B186" s="157">
        <v>72</v>
      </c>
      <c r="C186" s="186" t="e">
        <f>#REF!</f>
        <v>#REF!</v>
      </c>
      <c r="D186" s="185">
        <f t="shared" si="71"/>
        <v>330.8</v>
      </c>
      <c r="E186" s="178">
        <f t="shared" si="72"/>
        <v>725.8</v>
      </c>
      <c r="F186" s="178">
        <f t="shared" si="73"/>
        <v>1287.8</v>
      </c>
      <c r="G186" s="178"/>
      <c r="H186" s="178"/>
      <c r="I186" s="178"/>
      <c r="J186" s="178"/>
      <c r="K186" s="170"/>
    </row>
    <row r="187" spans="1:11">
      <c r="A187" s="156">
        <v>1</v>
      </c>
      <c r="B187" s="157">
        <v>73</v>
      </c>
      <c r="C187" s="186">
        <f t="shared" ref="C187:C197" si="74">L20</f>
        <v>84.800000000000011</v>
      </c>
      <c r="D187" s="185" t="e">
        <f>#REF!</f>
        <v>#REF!</v>
      </c>
      <c r="E187" s="178" t="e">
        <f>#REF!</f>
        <v>#REF!</v>
      </c>
      <c r="F187" s="178" t="e">
        <f>#REF!</f>
        <v>#REF!</v>
      </c>
      <c r="G187" s="178"/>
      <c r="H187" s="178"/>
      <c r="I187" s="178"/>
      <c r="J187" s="178"/>
      <c r="K187" s="170"/>
    </row>
    <row r="188" spans="1:11">
      <c r="A188" s="156">
        <v>2</v>
      </c>
      <c r="B188" s="159">
        <v>2</v>
      </c>
      <c r="C188" s="186">
        <f t="shared" si="74"/>
        <v>58.4</v>
      </c>
      <c r="D188" s="185">
        <f t="shared" ref="D188:D198" si="75">S20</f>
        <v>332.2</v>
      </c>
      <c r="E188" s="178">
        <f t="shared" ref="E188:E198" si="76">Z20</f>
        <v>730.19999999999993</v>
      </c>
      <c r="F188" s="178">
        <f t="shared" ref="F188:F198" si="77">AG20</f>
        <v>1247.6000000000001</v>
      </c>
      <c r="G188" s="178"/>
      <c r="H188" s="178"/>
      <c r="I188" s="178"/>
      <c r="J188" s="178"/>
      <c r="K188" s="170"/>
    </row>
    <row r="189" spans="1:11">
      <c r="A189" s="156">
        <v>2</v>
      </c>
      <c r="B189" s="159">
        <v>11</v>
      </c>
      <c r="C189" s="186">
        <f t="shared" si="74"/>
        <v>79.400000000000006</v>
      </c>
      <c r="D189" s="185">
        <f t="shared" si="75"/>
        <v>284.2</v>
      </c>
      <c r="E189" s="178">
        <f t="shared" si="76"/>
        <v>677.8</v>
      </c>
      <c r="F189" s="178">
        <f t="shared" si="77"/>
        <v>1172</v>
      </c>
      <c r="G189" s="178"/>
      <c r="H189" s="178"/>
      <c r="I189" s="178"/>
      <c r="J189" s="178"/>
      <c r="K189" s="170"/>
    </row>
    <row r="190" spans="1:11">
      <c r="A190" s="156">
        <v>2</v>
      </c>
      <c r="B190" s="159">
        <v>14</v>
      </c>
      <c r="C190" s="186">
        <f t="shared" si="74"/>
        <v>113.80000000000001</v>
      </c>
      <c r="D190" s="185">
        <f t="shared" si="75"/>
        <v>338.65</v>
      </c>
      <c r="E190" s="178">
        <f t="shared" si="76"/>
        <v>741.9</v>
      </c>
      <c r="F190" s="178">
        <f t="shared" si="77"/>
        <v>1301.1500000000001</v>
      </c>
      <c r="G190" s="178"/>
      <c r="H190" s="178"/>
      <c r="I190" s="178"/>
      <c r="J190" s="178"/>
      <c r="K190" s="170"/>
    </row>
    <row r="191" spans="1:11">
      <c r="A191" s="156">
        <v>2</v>
      </c>
      <c r="B191" s="159">
        <v>23</v>
      </c>
      <c r="C191" s="186">
        <f t="shared" si="74"/>
        <v>94.8</v>
      </c>
      <c r="D191" s="185">
        <f t="shared" si="75"/>
        <v>397.6</v>
      </c>
      <c r="E191" s="178">
        <f t="shared" si="76"/>
        <v>842</v>
      </c>
      <c r="F191" s="178">
        <f t="shared" si="77"/>
        <v>1289.2</v>
      </c>
      <c r="G191" s="178"/>
      <c r="H191" s="178"/>
      <c r="I191" s="178"/>
      <c r="J191" s="178"/>
      <c r="K191" s="170"/>
    </row>
    <row r="192" spans="1:11">
      <c r="A192" s="156">
        <v>2</v>
      </c>
      <c r="B192" s="159">
        <v>26</v>
      </c>
      <c r="C192" s="186">
        <f t="shared" si="74"/>
        <v>88.600000000000009</v>
      </c>
      <c r="D192" s="185">
        <f t="shared" si="75"/>
        <v>341.8</v>
      </c>
      <c r="E192" s="178">
        <f t="shared" si="76"/>
        <v>720.6</v>
      </c>
      <c r="F192" s="178">
        <f t="shared" si="77"/>
        <v>1224</v>
      </c>
      <c r="G192" s="178"/>
      <c r="H192" s="178"/>
      <c r="I192" s="178"/>
      <c r="J192" s="178"/>
      <c r="K192" s="170"/>
    </row>
    <row r="193" spans="1:11">
      <c r="A193" s="156">
        <v>2</v>
      </c>
      <c r="B193" s="159">
        <v>35</v>
      </c>
      <c r="C193" s="186">
        <f t="shared" si="74"/>
        <v>118.4</v>
      </c>
      <c r="D193" s="185">
        <f t="shared" si="75"/>
        <v>347.4</v>
      </c>
      <c r="E193" s="178">
        <f t="shared" si="76"/>
        <v>769.40000000000009</v>
      </c>
      <c r="F193" s="178">
        <f t="shared" si="77"/>
        <v>1257.6000000000001</v>
      </c>
      <c r="G193" s="178"/>
      <c r="H193" s="178"/>
      <c r="I193" s="178"/>
      <c r="J193" s="178"/>
      <c r="K193" s="170"/>
    </row>
    <row r="194" spans="1:11">
      <c r="A194" s="156">
        <v>2</v>
      </c>
      <c r="B194" s="159">
        <v>38</v>
      </c>
      <c r="C194" s="186">
        <f t="shared" si="74"/>
        <v>104.20000000000002</v>
      </c>
      <c r="D194" s="185">
        <f t="shared" si="75"/>
        <v>364.8</v>
      </c>
      <c r="E194" s="178">
        <f t="shared" si="76"/>
        <v>789.2</v>
      </c>
      <c r="F194" s="178">
        <f t="shared" si="77"/>
        <v>1220.8</v>
      </c>
      <c r="G194" s="178"/>
      <c r="H194" s="178"/>
      <c r="I194" s="178"/>
      <c r="J194" s="178"/>
      <c r="K194" s="170"/>
    </row>
    <row r="195" spans="1:11">
      <c r="A195" s="156">
        <v>2</v>
      </c>
      <c r="B195" s="159">
        <v>47</v>
      </c>
      <c r="C195" s="186">
        <f t="shared" si="74"/>
        <v>50.599999999999994</v>
      </c>
      <c r="D195" s="185">
        <f t="shared" si="75"/>
        <v>361.4</v>
      </c>
      <c r="E195" s="178">
        <f t="shared" si="76"/>
        <v>779</v>
      </c>
      <c r="F195" s="178">
        <f t="shared" si="77"/>
        <v>1299.8000000000002</v>
      </c>
      <c r="G195" s="178"/>
      <c r="H195" s="178"/>
      <c r="I195" s="178"/>
      <c r="J195" s="178"/>
      <c r="K195" s="170"/>
    </row>
    <row r="196" spans="1:11">
      <c r="A196" s="156">
        <v>2</v>
      </c>
      <c r="B196" s="159">
        <v>50</v>
      </c>
      <c r="C196" s="186">
        <f t="shared" si="74"/>
        <v>118.6</v>
      </c>
      <c r="D196" s="185">
        <f t="shared" si="75"/>
        <v>274.40000000000003</v>
      </c>
      <c r="E196" s="178">
        <f t="shared" si="76"/>
        <v>650</v>
      </c>
      <c r="F196" s="178">
        <f t="shared" si="77"/>
        <v>1127</v>
      </c>
      <c r="G196" s="178"/>
      <c r="H196" s="178"/>
      <c r="I196" s="178"/>
      <c r="J196" s="178"/>
      <c r="K196" s="170"/>
    </row>
    <row r="197" spans="1:11">
      <c r="A197" s="156">
        <v>2</v>
      </c>
      <c r="B197" s="159">
        <v>59</v>
      </c>
      <c r="C197" s="186">
        <f t="shared" si="74"/>
        <v>55.800000000000004</v>
      </c>
      <c r="D197" s="185">
        <f t="shared" si="75"/>
        <v>381.8</v>
      </c>
      <c r="E197" s="178">
        <f t="shared" si="76"/>
        <v>878.4</v>
      </c>
      <c r="F197" s="178">
        <f t="shared" si="77"/>
        <v>1380.6</v>
      </c>
      <c r="G197" s="178"/>
      <c r="H197" s="178"/>
      <c r="I197" s="178"/>
      <c r="J197" s="178"/>
      <c r="K197" s="170"/>
    </row>
    <row r="198" spans="1:11">
      <c r="A198" s="156">
        <v>2</v>
      </c>
      <c r="B198" s="159">
        <v>62</v>
      </c>
      <c r="C198" s="186" t="e">
        <f>#REF!</f>
        <v>#REF!</v>
      </c>
      <c r="D198" s="185">
        <f t="shared" si="75"/>
        <v>267</v>
      </c>
      <c r="E198" s="178">
        <f t="shared" si="76"/>
        <v>637.19999999999993</v>
      </c>
      <c r="F198" s="178">
        <f t="shared" si="77"/>
        <v>1118.2</v>
      </c>
      <c r="G198" s="178"/>
      <c r="H198" s="178"/>
      <c r="I198" s="178"/>
      <c r="J198" s="178"/>
      <c r="K198" s="170"/>
    </row>
    <row r="199" spans="1:11">
      <c r="A199" s="156">
        <v>2</v>
      </c>
      <c r="B199" s="159">
        <v>71</v>
      </c>
      <c r="C199" s="186">
        <f t="shared" ref="C199" si="78">L31</f>
        <v>94.8</v>
      </c>
      <c r="D199" s="185" t="e">
        <f>#REF!</f>
        <v>#REF!</v>
      </c>
      <c r="E199" s="178" t="e">
        <f>#REF!</f>
        <v>#REF!</v>
      </c>
      <c r="F199" s="178" t="e">
        <f>#REF!</f>
        <v>#REF!</v>
      </c>
      <c r="G199" s="178"/>
      <c r="H199" s="178"/>
      <c r="I199" s="178"/>
      <c r="J199" s="178"/>
      <c r="K199" s="170"/>
    </row>
    <row r="200" spans="1:11">
      <c r="A200" s="156">
        <v>2</v>
      </c>
      <c r="B200" s="159">
        <v>74</v>
      </c>
      <c r="C200" s="186">
        <f t="shared" ref="C200:C209" si="79">L33</f>
        <v>110.60000000000001</v>
      </c>
      <c r="D200" s="185">
        <f t="shared" ref="D200" si="80">S31</f>
        <v>346.2</v>
      </c>
      <c r="E200" s="178">
        <f t="shared" ref="E200" si="81">Z31</f>
        <v>690.19999999999993</v>
      </c>
      <c r="F200" s="178">
        <f t="shared" ref="F200" si="82">AG31</f>
        <v>1345.55</v>
      </c>
      <c r="G200" s="178"/>
      <c r="H200" s="178"/>
      <c r="I200" s="178"/>
      <c r="J200" s="178"/>
      <c r="K200" s="170"/>
    </row>
    <row r="201" spans="1:11">
      <c r="A201" s="156">
        <v>3</v>
      </c>
      <c r="B201" s="159">
        <v>3</v>
      </c>
      <c r="C201" s="186">
        <f t="shared" si="79"/>
        <v>92.8</v>
      </c>
      <c r="D201" s="185">
        <f t="shared" ref="D201:D210" si="83">S33</f>
        <v>368.6</v>
      </c>
      <c r="E201" s="178">
        <f t="shared" ref="E201:E210" si="84">Z33</f>
        <v>797.59999999999991</v>
      </c>
      <c r="F201" s="178">
        <f t="shared" ref="F201:F210" si="85">AG33</f>
        <v>1214.5999999999999</v>
      </c>
      <c r="G201" s="178"/>
      <c r="H201" s="178"/>
      <c r="I201" s="178"/>
      <c r="J201" s="178"/>
      <c r="K201" s="170"/>
    </row>
    <row r="202" spans="1:11">
      <c r="A202" s="156">
        <v>3</v>
      </c>
      <c r="B202" s="159">
        <v>10</v>
      </c>
      <c r="C202" s="186">
        <f t="shared" si="79"/>
        <v>96.199999999999989</v>
      </c>
      <c r="D202" s="185">
        <f t="shared" si="83"/>
        <v>344.6</v>
      </c>
      <c r="E202" s="178">
        <f t="shared" si="84"/>
        <v>725.8</v>
      </c>
      <c r="F202" s="178">
        <f t="shared" si="85"/>
        <v>1217.8</v>
      </c>
      <c r="G202" s="178"/>
      <c r="H202" s="178"/>
      <c r="I202" s="178"/>
      <c r="J202" s="178"/>
      <c r="K202" s="170"/>
    </row>
    <row r="203" spans="1:11">
      <c r="A203" s="156">
        <v>3</v>
      </c>
      <c r="B203" s="159">
        <v>15</v>
      </c>
      <c r="C203" s="186">
        <f t="shared" si="79"/>
        <v>68.400000000000006</v>
      </c>
      <c r="D203" s="185">
        <f t="shared" si="83"/>
        <v>357</v>
      </c>
      <c r="E203" s="178">
        <f t="shared" si="84"/>
        <v>762.4</v>
      </c>
      <c r="F203" s="178">
        <f t="shared" si="85"/>
        <v>1218.5999999999999</v>
      </c>
      <c r="G203" s="178"/>
      <c r="H203" s="178"/>
      <c r="I203" s="178"/>
      <c r="J203" s="178"/>
      <c r="K203" s="170"/>
    </row>
    <row r="204" spans="1:11">
      <c r="A204" s="156">
        <v>3</v>
      </c>
      <c r="B204" s="159">
        <v>22</v>
      </c>
      <c r="C204" s="186">
        <f t="shared" si="79"/>
        <v>84.800000000000011</v>
      </c>
      <c r="D204" s="185">
        <f t="shared" si="83"/>
        <v>294.2</v>
      </c>
      <c r="E204" s="178">
        <f t="shared" si="84"/>
        <v>668.2</v>
      </c>
      <c r="F204" s="178">
        <f t="shared" si="85"/>
        <v>1107.4000000000001</v>
      </c>
      <c r="G204" s="178"/>
      <c r="H204" s="178"/>
      <c r="I204" s="178"/>
      <c r="J204" s="178"/>
      <c r="K204" s="170"/>
    </row>
    <row r="205" spans="1:11">
      <c r="A205" s="156">
        <v>3</v>
      </c>
      <c r="B205" s="159">
        <v>27</v>
      </c>
      <c r="C205" s="186">
        <f t="shared" si="79"/>
        <v>62</v>
      </c>
      <c r="D205" s="185">
        <f t="shared" si="83"/>
        <v>344.20000000000005</v>
      </c>
      <c r="E205" s="178">
        <f t="shared" si="84"/>
        <v>759.80000000000007</v>
      </c>
      <c r="F205" s="178">
        <f t="shared" si="85"/>
        <v>1256.3999999999999</v>
      </c>
      <c r="G205" s="178"/>
      <c r="H205" s="178"/>
      <c r="I205" s="178"/>
      <c r="J205" s="178"/>
      <c r="K205" s="170"/>
    </row>
    <row r="206" spans="1:11">
      <c r="A206" s="156">
        <v>3</v>
      </c>
      <c r="B206" s="159">
        <v>34</v>
      </c>
      <c r="C206" s="186">
        <f t="shared" si="79"/>
        <v>64.599999999999994</v>
      </c>
      <c r="D206" s="185">
        <f t="shared" si="83"/>
        <v>283.39999999999998</v>
      </c>
      <c r="E206" s="178">
        <f t="shared" si="84"/>
        <v>644</v>
      </c>
      <c r="F206" s="178">
        <f t="shared" si="85"/>
        <v>1123.5999999999999</v>
      </c>
      <c r="G206" s="178"/>
      <c r="H206" s="178"/>
      <c r="I206" s="178"/>
      <c r="J206" s="178"/>
      <c r="K206" s="170"/>
    </row>
    <row r="207" spans="1:11">
      <c r="A207" s="156">
        <v>3</v>
      </c>
      <c r="B207" s="159">
        <v>39</v>
      </c>
      <c r="C207" s="186">
        <f t="shared" si="79"/>
        <v>91.8</v>
      </c>
      <c r="D207" s="185">
        <f t="shared" si="83"/>
        <v>282.20000000000005</v>
      </c>
      <c r="E207" s="178">
        <f t="shared" si="84"/>
        <v>675.2</v>
      </c>
      <c r="F207" s="178">
        <f t="shared" si="85"/>
        <v>1172</v>
      </c>
      <c r="G207" s="178"/>
      <c r="H207" s="178"/>
      <c r="I207" s="178"/>
      <c r="J207" s="178"/>
      <c r="K207" s="170"/>
    </row>
    <row r="208" spans="1:11">
      <c r="A208" s="156">
        <v>3</v>
      </c>
      <c r="B208" s="159">
        <v>46</v>
      </c>
      <c r="C208" s="186">
        <f t="shared" si="79"/>
        <v>83.600000000000009</v>
      </c>
      <c r="D208" s="185">
        <f t="shared" si="83"/>
        <v>339.59999999999997</v>
      </c>
      <c r="E208" s="178">
        <f t="shared" si="84"/>
        <v>747.2</v>
      </c>
      <c r="F208" s="178">
        <f t="shared" si="85"/>
        <v>1123.2</v>
      </c>
      <c r="G208" s="178"/>
      <c r="H208" s="178"/>
      <c r="I208" s="178"/>
      <c r="J208" s="178"/>
      <c r="K208" s="170"/>
    </row>
    <row r="209" spans="1:11">
      <c r="A209" s="156">
        <v>3</v>
      </c>
      <c r="B209" s="159">
        <v>51</v>
      </c>
      <c r="C209" s="186">
        <f t="shared" si="79"/>
        <v>64.399999999999991</v>
      </c>
      <c r="D209" s="185">
        <f t="shared" si="83"/>
        <v>363.45</v>
      </c>
      <c r="E209" s="178">
        <f t="shared" si="84"/>
        <v>777.95</v>
      </c>
      <c r="F209" s="178">
        <f t="shared" si="85"/>
        <v>1288.7</v>
      </c>
      <c r="G209" s="178"/>
      <c r="H209" s="178"/>
      <c r="I209" s="178"/>
      <c r="J209" s="178"/>
      <c r="K209" s="170"/>
    </row>
    <row r="210" spans="1:11">
      <c r="A210" s="156">
        <v>3</v>
      </c>
      <c r="B210" s="159">
        <v>58</v>
      </c>
      <c r="C210" s="186" t="e">
        <f>#REF!</f>
        <v>#REF!</v>
      </c>
      <c r="D210" s="185">
        <f t="shared" si="83"/>
        <v>306.40000000000003</v>
      </c>
      <c r="E210" s="178">
        <f t="shared" si="84"/>
        <v>693.59999999999991</v>
      </c>
      <c r="F210" s="178">
        <f t="shared" si="85"/>
        <v>1171</v>
      </c>
      <c r="G210" s="178"/>
      <c r="H210" s="178"/>
      <c r="I210" s="178"/>
      <c r="J210" s="178"/>
      <c r="K210" s="170"/>
    </row>
    <row r="211" spans="1:11">
      <c r="A211" s="156">
        <v>3</v>
      </c>
      <c r="B211" s="159">
        <v>63</v>
      </c>
      <c r="C211" s="186">
        <f t="shared" ref="C211:C212" si="86">L43</f>
        <v>86.6</v>
      </c>
      <c r="D211" s="185" t="e">
        <f>#REF!</f>
        <v>#REF!</v>
      </c>
      <c r="E211" s="178" t="e">
        <f>#REF!</f>
        <v>#REF!</v>
      </c>
      <c r="F211" s="178" t="e">
        <f>#REF!</f>
        <v>#REF!</v>
      </c>
      <c r="G211" s="178"/>
      <c r="H211" s="178"/>
      <c r="I211" s="178"/>
      <c r="J211" s="178"/>
      <c r="K211" s="170"/>
    </row>
    <row r="212" spans="1:11">
      <c r="A212" s="156">
        <v>3</v>
      </c>
      <c r="B212" s="159">
        <v>70</v>
      </c>
      <c r="C212" s="186">
        <f t="shared" si="86"/>
        <v>72</v>
      </c>
      <c r="D212" s="185">
        <f t="shared" ref="D212:D213" si="87">S43</f>
        <v>342.79999999999995</v>
      </c>
      <c r="E212" s="178">
        <f t="shared" ref="E212:E213" si="88">Z43</f>
        <v>731.4</v>
      </c>
      <c r="F212" s="178">
        <f t="shared" ref="F212:F213" si="89">AG43</f>
        <v>1143.8000000000002</v>
      </c>
      <c r="G212" s="178"/>
      <c r="H212" s="178"/>
      <c r="I212" s="178"/>
      <c r="J212" s="178"/>
      <c r="K212" s="170"/>
    </row>
    <row r="213" spans="1:11">
      <c r="A213" s="156">
        <v>3</v>
      </c>
      <c r="B213" s="159">
        <v>75</v>
      </c>
      <c r="C213" s="186">
        <f t="shared" ref="C213:C221" si="90">L46</f>
        <v>75.600000000000009</v>
      </c>
      <c r="D213" s="185">
        <f t="shared" si="87"/>
        <v>320.5</v>
      </c>
      <c r="E213" s="178">
        <f t="shared" si="88"/>
        <v>722</v>
      </c>
      <c r="F213" s="178">
        <f t="shared" si="89"/>
        <v>1273.5</v>
      </c>
      <c r="G213" s="178"/>
      <c r="H213" s="178"/>
      <c r="I213" s="178"/>
      <c r="J213" s="178"/>
      <c r="K213" s="170"/>
    </row>
    <row r="214" spans="1:11">
      <c r="A214" s="156">
        <v>4</v>
      </c>
      <c r="B214" s="159">
        <v>4</v>
      </c>
      <c r="C214" s="186">
        <f t="shared" si="90"/>
        <v>89</v>
      </c>
      <c r="D214" s="185">
        <f t="shared" ref="D214:D222" si="91">S46</f>
        <v>281.2</v>
      </c>
      <c r="E214" s="178">
        <f t="shared" ref="E214:E222" si="92">Z46</f>
        <v>646.70000000000005</v>
      </c>
      <c r="F214" s="178">
        <f t="shared" ref="F214:F222" si="93">AG46</f>
        <v>1135.95</v>
      </c>
      <c r="G214" s="178"/>
      <c r="H214" s="178"/>
      <c r="I214" s="178"/>
      <c r="J214" s="178"/>
      <c r="K214" s="170"/>
    </row>
    <row r="215" spans="1:11">
      <c r="A215" s="156">
        <v>4</v>
      </c>
      <c r="B215" s="159">
        <v>9</v>
      </c>
      <c r="C215" s="186">
        <f t="shared" si="90"/>
        <v>111.60000000000001</v>
      </c>
      <c r="D215" s="185">
        <f t="shared" si="91"/>
        <v>336.8</v>
      </c>
      <c r="E215" s="178">
        <f t="shared" si="92"/>
        <v>748.6</v>
      </c>
      <c r="F215" s="178">
        <f t="shared" si="93"/>
        <v>1190.4000000000001</v>
      </c>
      <c r="G215" s="178"/>
      <c r="H215" s="178"/>
      <c r="I215" s="178"/>
      <c r="J215" s="178"/>
      <c r="K215" s="170"/>
    </row>
    <row r="216" spans="1:11">
      <c r="A216" s="156">
        <v>4</v>
      </c>
      <c r="B216" s="159">
        <v>16</v>
      </c>
      <c r="C216" s="186">
        <f t="shared" si="90"/>
        <v>74.8</v>
      </c>
      <c r="D216" s="185">
        <f t="shared" si="91"/>
        <v>382.2</v>
      </c>
      <c r="E216" s="178">
        <f t="shared" si="92"/>
        <v>814.59999999999991</v>
      </c>
      <c r="F216" s="178">
        <f t="shared" si="93"/>
        <v>1322.3999999999999</v>
      </c>
      <c r="G216" s="178"/>
      <c r="H216" s="178"/>
      <c r="I216" s="178"/>
      <c r="J216" s="178"/>
      <c r="K216" s="170"/>
    </row>
    <row r="217" spans="1:11">
      <c r="A217" s="156">
        <v>4</v>
      </c>
      <c r="B217" s="159">
        <v>21</v>
      </c>
      <c r="C217" s="186">
        <f t="shared" si="90"/>
        <v>75</v>
      </c>
      <c r="D217" s="185">
        <f t="shared" si="91"/>
        <v>322.8</v>
      </c>
      <c r="E217" s="178">
        <f t="shared" si="92"/>
        <v>713.59999999999991</v>
      </c>
      <c r="F217" s="178">
        <f t="shared" si="93"/>
        <v>1201.8</v>
      </c>
      <c r="G217" s="178"/>
      <c r="H217" s="178"/>
      <c r="I217" s="178"/>
      <c r="J217" s="178"/>
      <c r="K217" s="170"/>
    </row>
    <row r="218" spans="1:11">
      <c r="A218" s="156">
        <v>4</v>
      </c>
      <c r="B218" s="159">
        <v>28</v>
      </c>
      <c r="C218" s="186">
        <f t="shared" si="90"/>
        <v>123.6</v>
      </c>
      <c r="D218" s="185">
        <f t="shared" si="91"/>
        <v>309</v>
      </c>
      <c r="E218" s="178">
        <f t="shared" si="92"/>
        <v>690</v>
      </c>
      <c r="F218" s="178">
        <f t="shared" si="93"/>
        <v>1165.2</v>
      </c>
      <c r="G218" s="178"/>
      <c r="H218" s="178"/>
      <c r="I218" s="178"/>
      <c r="J218" s="178"/>
      <c r="K218" s="170"/>
    </row>
    <row r="219" spans="1:11">
      <c r="A219" s="156">
        <v>4</v>
      </c>
      <c r="B219" s="159">
        <v>33</v>
      </c>
      <c r="C219" s="186">
        <f t="shared" si="90"/>
        <v>54.8</v>
      </c>
      <c r="D219" s="185">
        <f t="shared" si="91"/>
        <v>366.79999999999995</v>
      </c>
      <c r="E219" s="178">
        <f t="shared" si="92"/>
        <v>835.4</v>
      </c>
      <c r="F219" s="178">
        <f t="shared" si="93"/>
        <v>1341</v>
      </c>
      <c r="G219" s="178"/>
      <c r="H219" s="178"/>
      <c r="I219" s="178"/>
      <c r="J219" s="178"/>
      <c r="K219" s="170"/>
    </row>
    <row r="220" spans="1:11">
      <c r="A220" s="156">
        <v>4</v>
      </c>
      <c r="B220" s="159">
        <v>40</v>
      </c>
      <c r="C220" s="186">
        <f t="shared" si="90"/>
        <v>91.2</v>
      </c>
      <c r="D220" s="185">
        <f t="shared" si="91"/>
        <v>281.8</v>
      </c>
      <c r="E220" s="178">
        <f t="shared" si="92"/>
        <v>639.4</v>
      </c>
      <c r="F220" s="178">
        <f t="shared" si="93"/>
        <v>1107</v>
      </c>
      <c r="G220" s="178"/>
      <c r="H220" s="178"/>
      <c r="I220" s="178"/>
      <c r="J220" s="178"/>
      <c r="K220" s="170"/>
    </row>
    <row r="221" spans="1:11">
      <c r="A221" s="156">
        <v>4</v>
      </c>
      <c r="B221" s="159">
        <v>45</v>
      </c>
      <c r="C221" s="186">
        <f t="shared" si="90"/>
        <v>67</v>
      </c>
      <c r="D221" s="185">
        <f t="shared" si="91"/>
        <v>365.8</v>
      </c>
      <c r="E221" s="178">
        <f t="shared" si="92"/>
        <v>801.2</v>
      </c>
      <c r="F221" s="178">
        <f t="shared" si="93"/>
        <v>1277.4000000000001</v>
      </c>
      <c r="G221" s="178"/>
      <c r="H221" s="178"/>
      <c r="I221" s="178"/>
      <c r="J221" s="178"/>
      <c r="K221" s="170"/>
    </row>
    <row r="222" spans="1:11">
      <c r="A222" s="156">
        <v>4</v>
      </c>
      <c r="B222" s="159">
        <v>52</v>
      </c>
      <c r="C222" s="186" t="e">
        <f>#REF!</f>
        <v>#REF!</v>
      </c>
      <c r="D222" s="185">
        <f t="shared" si="91"/>
        <v>314.40000000000003</v>
      </c>
      <c r="E222" s="178">
        <f t="shared" si="92"/>
        <v>749</v>
      </c>
      <c r="F222" s="178">
        <f t="shared" si="93"/>
        <v>1233.2</v>
      </c>
      <c r="G222" s="178"/>
      <c r="H222" s="178"/>
      <c r="I222" s="178"/>
      <c r="J222" s="178"/>
      <c r="K222" s="170"/>
    </row>
    <row r="223" spans="1:11">
      <c r="A223" s="156">
        <v>4</v>
      </c>
      <c r="B223" s="180">
        <v>57</v>
      </c>
      <c r="C223" s="186">
        <f t="shared" ref="C223:C225" si="94">L55</f>
        <v>85.800000000000011</v>
      </c>
      <c r="D223" s="185" t="e">
        <f>#REF!</f>
        <v>#REF!</v>
      </c>
      <c r="E223" s="178" t="e">
        <f>#REF!</f>
        <v>#REF!</v>
      </c>
      <c r="F223" s="178" t="e">
        <f>#REF!</f>
        <v>#REF!</v>
      </c>
      <c r="G223" s="178"/>
      <c r="H223" s="178"/>
      <c r="I223" s="178"/>
      <c r="J223" s="178"/>
      <c r="K223" s="170"/>
    </row>
    <row r="224" spans="1:11">
      <c r="A224" s="156">
        <v>4</v>
      </c>
      <c r="B224" s="180">
        <v>64</v>
      </c>
      <c r="C224" s="186">
        <f t="shared" si="94"/>
        <v>105.80000000000001</v>
      </c>
      <c r="D224" s="185">
        <f t="shared" ref="D224:D226" si="95">S55</f>
        <v>317</v>
      </c>
      <c r="E224" s="178">
        <f t="shared" ref="E224:E226" si="96">Z55</f>
        <v>703.8</v>
      </c>
      <c r="F224" s="178">
        <f t="shared" ref="F224:F226" si="97">AG55</f>
        <v>1136.6000000000001</v>
      </c>
      <c r="G224" s="178"/>
      <c r="H224" s="178"/>
      <c r="I224" s="178"/>
      <c r="J224" s="178"/>
      <c r="K224" s="170"/>
    </row>
    <row r="225" spans="1:11">
      <c r="A225" s="156">
        <v>4</v>
      </c>
      <c r="B225" s="180">
        <v>69</v>
      </c>
      <c r="C225" s="186">
        <f t="shared" si="94"/>
        <v>86.399999999999991</v>
      </c>
      <c r="D225" s="185">
        <f t="shared" si="95"/>
        <v>334</v>
      </c>
      <c r="E225" s="178">
        <f t="shared" si="96"/>
        <v>715.2</v>
      </c>
      <c r="F225" s="178">
        <f t="shared" si="97"/>
        <v>1240.5999999999999</v>
      </c>
      <c r="G225" s="178"/>
      <c r="H225" s="178"/>
      <c r="I225" s="178"/>
      <c r="J225" s="178"/>
      <c r="K225" s="170"/>
    </row>
    <row r="226" spans="1:11">
      <c r="A226" s="156">
        <v>4</v>
      </c>
      <c r="B226" s="180">
        <v>76</v>
      </c>
      <c r="C226" s="186">
        <f t="shared" ref="C226:C233" si="98">L59</f>
        <v>52.55</v>
      </c>
      <c r="D226" s="185">
        <f t="shared" si="95"/>
        <v>331.8</v>
      </c>
      <c r="E226" s="178">
        <f t="shared" si="96"/>
        <v>727.59999999999991</v>
      </c>
      <c r="F226" s="178">
        <f t="shared" si="97"/>
        <v>1185</v>
      </c>
      <c r="G226" s="178"/>
      <c r="H226" s="178"/>
      <c r="I226" s="178"/>
      <c r="J226" s="178"/>
      <c r="K226" s="170"/>
    </row>
    <row r="227" spans="1:11">
      <c r="A227" s="156">
        <v>5</v>
      </c>
      <c r="B227" s="180">
        <v>5</v>
      </c>
      <c r="C227" s="186">
        <f t="shared" si="98"/>
        <v>85.800000000000011</v>
      </c>
      <c r="D227" s="185">
        <f t="shared" ref="D227:D234" si="99">S59</f>
        <v>262.3</v>
      </c>
      <c r="E227" s="178">
        <f t="shared" ref="E227:E234" si="100">Z59</f>
        <v>637.29999999999995</v>
      </c>
      <c r="F227" s="178">
        <f t="shared" ref="F227:F234" si="101">AG59</f>
        <v>1120.3</v>
      </c>
      <c r="G227" s="178"/>
      <c r="H227" s="178"/>
      <c r="I227" s="178"/>
      <c r="J227" s="178"/>
      <c r="K227" s="170"/>
    </row>
    <row r="228" spans="1:11">
      <c r="A228" s="156">
        <v>5</v>
      </c>
      <c r="B228" s="180">
        <v>8</v>
      </c>
      <c r="C228" s="186">
        <f t="shared" si="98"/>
        <v>74.8</v>
      </c>
      <c r="D228" s="185">
        <f t="shared" si="99"/>
        <v>314.8</v>
      </c>
      <c r="E228" s="178">
        <f t="shared" si="100"/>
        <v>763.85</v>
      </c>
      <c r="F228" s="178">
        <f t="shared" si="101"/>
        <v>1243.3499999999999</v>
      </c>
      <c r="G228" s="178"/>
      <c r="H228" s="178"/>
      <c r="I228" s="178"/>
      <c r="J228" s="178"/>
      <c r="K228" s="170"/>
    </row>
    <row r="229" spans="1:11">
      <c r="A229" s="156">
        <v>5</v>
      </c>
      <c r="B229" s="180">
        <v>17</v>
      </c>
      <c r="C229" s="186">
        <f t="shared" si="98"/>
        <v>113.4</v>
      </c>
      <c r="D229" s="185">
        <f t="shared" si="99"/>
        <v>305.8</v>
      </c>
      <c r="E229" s="178">
        <f t="shared" si="100"/>
        <v>701.80000000000007</v>
      </c>
      <c r="F229" s="178">
        <f t="shared" si="101"/>
        <v>1170.6000000000001</v>
      </c>
      <c r="G229" s="178"/>
      <c r="H229" s="178"/>
      <c r="I229" s="178"/>
      <c r="J229" s="178"/>
      <c r="K229" s="170"/>
    </row>
    <row r="230" spans="1:11">
      <c r="A230" s="156">
        <v>5</v>
      </c>
      <c r="B230" s="180">
        <v>20</v>
      </c>
      <c r="C230" s="186">
        <f t="shared" si="98"/>
        <v>54.000000000000007</v>
      </c>
      <c r="D230" s="185">
        <f t="shared" si="99"/>
        <v>395.2</v>
      </c>
      <c r="E230" s="178">
        <f t="shared" si="100"/>
        <v>818.4</v>
      </c>
      <c r="F230" s="178">
        <f t="shared" si="101"/>
        <v>1394.2</v>
      </c>
      <c r="G230" s="178"/>
      <c r="H230" s="178"/>
      <c r="I230" s="178"/>
      <c r="J230" s="178"/>
      <c r="K230" s="170"/>
    </row>
    <row r="231" spans="1:11">
      <c r="A231" s="156">
        <v>5</v>
      </c>
      <c r="B231" s="180">
        <v>29</v>
      </c>
      <c r="C231" s="186">
        <f t="shared" si="98"/>
        <v>110.6</v>
      </c>
      <c r="D231" s="185">
        <f t="shared" si="99"/>
        <v>264.60000000000002</v>
      </c>
      <c r="E231" s="178">
        <f t="shared" si="100"/>
        <v>606.4</v>
      </c>
      <c r="F231" s="178">
        <f t="shared" si="101"/>
        <v>964</v>
      </c>
      <c r="G231" s="178"/>
      <c r="H231" s="178"/>
      <c r="I231" s="178"/>
      <c r="J231" s="178"/>
      <c r="K231" s="170"/>
    </row>
    <row r="232" spans="1:11">
      <c r="A232" s="156">
        <v>5</v>
      </c>
      <c r="B232" s="180">
        <v>32</v>
      </c>
      <c r="C232" s="186">
        <f t="shared" si="98"/>
        <v>114.39999999999999</v>
      </c>
      <c r="D232" s="185">
        <f t="shared" si="99"/>
        <v>389.6</v>
      </c>
      <c r="E232" s="178">
        <f t="shared" si="100"/>
        <v>805.2</v>
      </c>
      <c r="F232" s="178">
        <f t="shared" si="101"/>
        <v>1169</v>
      </c>
      <c r="G232" s="178"/>
      <c r="H232" s="178"/>
      <c r="I232" s="178"/>
      <c r="J232" s="178"/>
      <c r="K232" s="170"/>
    </row>
    <row r="233" spans="1:11">
      <c r="A233" s="156">
        <v>5</v>
      </c>
      <c r="B233" s="180">
        <v>41</v>
      </c>
      <c r="C233" s="186">
        <f t="shared" si="98"/>
        <v>95.999999999999986</v>
      </c>
      <c r="D233" s="185">
        <f t="shared" si="99"/>
        <v>386.40000000000003</v>
      </c>
      <c r="E233" s="178">
        <f t="shared" si="100"/>
        <v>817.4</v>
      </c>
      <c r="F233" s="178">
        <f t="shared" si="101"/>
        <v>1299.8</v>
      </c>
      <c r="G233" s="178"/>
      <c r="H233" s="178"/>
      <c r="I233" s="178"/>
      <c r="J233" s="178"/>
      <c r="K233" s="170"/>
    </row>
    <row r="234" spans="1:11">
      <c r="A234" s="156">
        <v>5</v>
      </c>
      <c r="B234" s="180">
        <v>44</v>
      </c>
      <c r="C234" s="186" t="e">
        <f>#REF!</f>
        <v>#REF!</v>
      </c>
      <c r="D234" s="185">
        <f t="shared" si="99"/>
        <v>351.8</v>
      </c>
      <c r="E234" s="178">
        <f t="shared" si="100"/>
        <v>636</v>
      </c>
      <c r="F234" s="178">
        <f t="shared" si="101"/>
        <v>1161.8</v>
      </c>
      <c r="G234" s="178"/>
      <c r="H234" s="178"/>
      <c r="I234" s="178"/>
      <c r="J234" s="178"/>
      <c r="K234" s="170"/>
    </row>
    <row r="235" spans="1:11">
      <c r="A235" s="156">
        <v>5</v>
      </c>
      <c r="B235" s="180">
        <v>53</v>
      </c>
      <c r="C235" s="186">
        <f t="shared" ref="C235:C238" si="102">L67</f>
        <v>66.849999999999994</v>
      </c>
      <c r="D235" s="185" t="e">
        <f>#REF!</f>
        <v>#REF!</v>
      </c>
      <c r="E235" s="178" t="e">
        <f>#REF!</f>
        <v>#REF!</v>
      </c>
      <c r="F235" s="178" t="e">
        <f>#REF!</f>
        <v>#REF!</v>
      </c>
      <c r="G235" s="178"/>
      <c r="H235" s="178"/>
      <c r="I235" s="178"/>
      <c r="J235" s="178"/>
      <c r="K235" s="170"/>
    </row>
    <row r="236" spans="1:11">
      <c r="A236" s="156">
        <v>5</v>
      </c>
      <c r="B236" s="180">
        <v>56</v>
      </c>
      <c r="C236" s="186">
        <f t="shared" si="102"/>
        <v>147.60000000000002</v>
      </c>
      <c r="D236" s="185">
        <f t="shared" ref="D236:D239" si="103">S67</f>
        <v>288.85000000000002</v>
      </c>
      <c r="E236" s="178">
        <f t="shared" ref="E236:E239" si="104">Z67</f>
        <v>667.1</v>
      </c>
      <c r="F236" s="178">
        <f t="shared" ref="F236:F239" si="105">AG67</f>
        <v>1205.0999999999999</v>
      </c>
      <c r="G236" s="178"/>
      <c r="H236" s="178"/>
      <c r="I236" s="178"/>
      <c r="J236" s="178"/>
      <c r="K236" s="170"/>
    </row>
    <row r="237" spans="1:11">
      <c r="A237" s="156">
        <v>5</v>
      </c>
      <c r="B237" s="180">
        <v>65</v>
      </c>
      <c r="C237" s="186">
        <f t="shared" si="102"/>
        <v>85.4</v>
      </c>
      <c r="D237" s="185">
        <f t="shared" si="103"/>
        <v>385.8</v>
      </c>
      <c r="E237" s="178">
        <f t="shared" si="104"/>
        <v>829.2</v>
      </c>
      <c r="F237" s="178">
        <f t="shared" si="105"/>
        <v>1254.4000000000001</v>
      </c>
      <c r="G237" s="178"/>
      <c r="H237" s="178"/>
      <c r="I237" s="178"/>
      <c r="J237" s="178"/>
      <c r="K237" s="170"/>
    </row>
    <row r="238" spans="1:11">
      <c r="A238" s="183">
        <v>5</v>
      </c>
      <c r="B238" s="184">
        <v>68</v>
      </c>
      <c r="C238" s="186">
        <f t="shared" si="102"/>
        <v>93.200000000000017</v>
      </c>
      <c r="D238" s="185">
        <f t="shared" si="103"/>
        <v>327.59999999999997</v>
      </c>
      <c r="E238" s="178">
        <f t="shared" si="104"/>
        <v>737.6</v>
      </c>
      <c r="F238" s="178">
        <f t="shared" si="105"/>
        <v>1248</v>
      </c>
      <c r="G238" s="189"/>
      <c r="H238" s="189"/>
      <c r="I238" s="189"/>
    </row>
    <row r="239" spans="1:11">
      <c r="A239" s="183">
        <v>5</v>
      </c>
      <c r="B239" s="184">
        <v>77</v>
      </c>
      <c r="C239" s="186">
        <f t="shared" ref="C239:C245" si="106">L72</f>
        <v>104.6</v>
      </c>
      <c r="D239" s="185">
        <f t="shared" si="103"/>
        <v>345</v>
      </c>
      <c r="E239" s="178">
        <f t="shared" si="104"/>
        <v>771</v>
      </c>
      <c r="F239" s="178">
        <f t="shared" si="105"/>
        <v>1258</v>
      </c>
      <c r="G239" s="189"/>
      <c r="H239" s="189"/>
      <c r="I239" s="189"/>
    </row>
    <row r="240" spans="1:11">
      <c r="A240" s="183">
        <v>6</v>
      </c>
      <c r="B240" s="184">
        <v>6</v>
      </c>
      <c r="C240" s="186">
        <f t="shared" si="106"/>
        <v>95.200000000000017</v>
      </c>
      <c r="D240" s="185">
        <f t="shared" ref="D240:D246" si="107">S72</f>
        <v>361.59999999999997</v>
      </c>
      <c r="E240" s="178">
        <f t="shared" ref="E240:E246" si="108">Z72</f>
        <v>750.8</v>
      </c>
      <c r="F240" s="178">
        <f t="shared" ref="F240:F246" si="109">AG72</f>
        <v>1278.2</v>
      </c>
      <c r="G240" s="189"/>
      <c r="H240" s="189"/>
      <c r="I240" s="189"/>
    </row>
    <row r="241" spans="1:9">
      <c r="A241" s="183">
        <v>6</v>
      </c>
      <c r="B241" s="184">
        <v>7</v>
      </c>
      <c r="C241" s="186">
        <f t="shared" si="106"/>
        <v>51.999999999999993</v>
      </c>
      <c r="D241" s="185">
        <f t="shared" si="107"/>
        <v>345.79999999999995</v>
      </c>
      <c r="E241" s="178">
        <f t="shared" si="108"/>
        <v>757.8</v>
      </c>
      <c r="F241" s="178">
        <f t="shared" si="109"/>
        <v>1242.6000000000001</v>
      </c>
      <c r="G241" s="189"/>
      <c r="H241" s="189"/>
      <c r="I241" s="189"/>
    </row>
    <row r="242" spans="1:9">
      <c r="A242" s="183">
        <v>6</v>
      </c>
      <c r="B242" s="184">
        <v>18</v>
      </c>
      <c r="C242" s="186">
        <f t="shared" si="106"/>
        <v>92</v>
      </c>
      <c r="D242" s="185">
        <f t="shared" si="107"/>
        <v>329.9</v>
      </c>
      <c r="E242" s="178">
        <f t="shared" si="108"/>
        <v>723.4</v>
      </c>
      <c r="F242" s="178">
        <f t="shared" si="109"/>
        <v>1040.4000000000001</v>
      </c>
      <c r="G242" s="189"/>
      <c r="H242" s="189"/>
      <c r="I242" s="189"/>
    </row>
    <row r="243" spans="1:9">
      <c r="A243" s="183">
        <v>6</v>
      </c>
      <c r="B243" s="184">
        <v>19</v>
      </c>
      <c r="C243" s="186">
        <f t="shared" si="106"/>
        <v>100</v>
      </c>
      <c r="D243" s="185">
        <f t="shared" si="107"/>
        <v>358</v>
      </c>
      <c r="E243" s="178">
        <f t="shared" si="108"/>
        <v>767.6</v>
      </c>
      <c r="F243" s="178">
        <f t="shared" si="109"/>
        <v>1245.6000000000001</v>
      </c>
      <c r="G243" s="189"/>
      <c r="H243" s="189"/>
      <c r="I243" s="189"/>
    </row>
    <row r="244" spans="1:9">
      <c r="A244" s="183">
        <v>6</v>
      </c>
      <c r="B244" s="184">
        <v>30</v>
      </c>
      <c r="C244" s="186">
        <f t="shared" si="106"/>
        <v>86.4</v>
      </c>
      <c r="D244" s="185">
        <f t="shared" si="107"/>
        <v>351.20000000000005</v>
      </c>
      <c r="E244" s="178">
        <f t="shared" si="108"/>
        <v>786.2</v>
      </c>
      <c r="F244" s="178">
        <f t="shared" si="109"/>
        <v>1306</v>
      </c>
      <c r="G244" s="189"/>
      <c r="H244" s="189"/>
      <c r="I244" s="189"/>
    </row>
    <row r="245" spans="1:9">
      <c r="A245" s="183">
        <v>6</v>
      </c>
      <c r="B245" s="184">
        <v>31</v>
      </c>
      <c r="C245" s="186">
        <f t="shared" si="106"/>
        <v>111</v>
      </c>
      <c r="D245" s="185">
        <f t="shared" si="107"/>
        <v>347.2</v>
      </c>
      <c r="E245" s="178">
        <f t="shared" si="108"/>
        <v>775</v>
      </c>
      <c r="F245" s="178">
        <f t="shared" si="109"/>
        <v>1268.5999999999999</v>
      </c>
      <c r="G245" s="189"/>
      <c r="H245" s="189"/>
      <c r="I245" s="189"/>
    </row>
    <row r="246" spans="1:9">
      <c r="A246" s="183">
        <v>6</v>
      </c>
      <c r="B246" s="184">
        <v>42</v>
      </c>
      <c r="C246" s="186" t="e">
        <f>#REF!</f>
        <v>#REF!</v>
      </c>
      <c r="D246" s="185">
        <f t="shared" si="107"/>
        <v>374.6</v>
      </c>
      <c r="E246" s="178">
        <f t="shared" si="108"/>
        <v>790.80000000000007</v>
      </c>
      <c r="F246" s="178">
        <f t="shared" si="109"/>
        <v>1232.5999999999999</v>
      </c>
      <c r="G246" s="189"/>
      <c r="H246" s="189"/>
      <c r="I246" s="189"/>
    </row>
    <row r="247" spans="1:9">
      <c r="A247" s="183">
        <v>6</v>
      </c>
      <c r="B247" s="184">
        <v>43</v>
      </c>
      <c r="C247" s="186">
        <f t="shared" ref="C247:C251" si="110">L79</f>
        <v>127</v>
      </c>
      <c r="D247" s="185" t="e">
        <f>#REF!</f>
        <v>#REF!</v>
      </c>
      <c r="E247" s="178" t="e">
        <f>#REF!</f>
        <v>#REF!</v>
      </c>
      <c r="F247" s="178" t="e">
        <f>#REF!</f>
        <v>#REF!</v>
      </c>
      <c r="G247" s="189"/>
      <c r="H247" s="189"/>
      <c r="I247" s="189"/>
    </row>
    <row r="248" spans="1:9">
      <c r="A248" s="183">
        <v>6</v>
      </c>
      <c r="B248" s="184">
        <v>54</v>
      </c>
      <c r="C248" s="186">
        <f t="shared" si="110"/>
        <v>104.4</v>
      </c>
      <c r="D248" s="185">
        <f t="shared" ref="D248:D252" si="111">S79</f>
        <v>403.2</v>
      </c>
      <c r="E248" s="178">
        <f t="shared" ref="E248:E252" si="112">Z79</f>
        <v>875</v>
      </c>
      <c r="F248" s="178">
        <f t="shared" ref="F248:F252" si="113">AG79</f>
        <v>1326</v>
      </c>
      <c r="G248" s="189"/>
      <c r="H248" s="189"/>
      <c r="I248" s="189"/>
    </row>
    <row r="249" spans="1:9">
      <c r="A249" s="183">
        <v>6</v>
      </c>
      <c r="B249" s="184">
        <v>55</v>
      </c>
      <c r="C249" s="186">
        <f t="shared" si="110"/>
        <v>104.8</v>
      </c>
      <c r="D249" s="185">
        <f t="shared" si="111"/>
        <v>362.20000000000005</v>
      </c>
      <c r="E249" s="178">
        <f t="shared" si="112"/>
        <v>772</v>
      </c>
      <c r="F249" s="178">
        <f t="shared" si="113"/>
        <v>1228.1999999999998</v>
      </c>
      <c r="G249" s="189"/>
      <c r="H249" s="189"/>
      <c r="I249" s="189"/>
    </row>
    <row r="250" spans="1:9">
      <c r="A250" s="183">
        <v>6</v>
      </c>
      <c r="B250" s="184">
        <v>66</v>
      </c>
      <c r="C250" s="186">
        <f t="shared" si="110"/>
        <v>89</v>
      </c>
      <c r="D250" s="185">
        <f t="shared" si="111"/>
        <v>363.2</v>
      </c>
      <c r="E250" s="178">
        <f t="shared" si="112"/>
        <v>803.80000000000007</v>
      </c>
      <c r="F250" s="178">
        <f t="shared" si="113"/>
        <v>1318.6000000000001</v>
      </c>
      <c r="G250" s="189"/>
      <c r="H250" s="189"/>
      <c r="I250" s="189"/>
    </row>
    <row r="251" spans="1:9">
      <c r="A251" s="183">
        <v>6</v>
      </c>
      <c r="B251" s="184">
        <v>67</v>
      </c>
      <c r="C251" s="186">
        <f t="shared" si="110"/>
        <v>87.8</v>
      </c>
      <c r="D251" s="185">
        <f t="shared" si="111"/>
        <v>345.59999999999997</v>
      </c>
      <c r="E251" s="178">
        <f t="shared" si="112"/>
        <v>751.4</v>
      </c>
      <c r="F251" s="178">
        <f t="shared" si="113"/>
        <v>1256.2</v>
      </c>
      <c r="G251" s="189"/>
      <c r="H251" s="189"/>
      <c r="I251" s="189"/>
    </row>
    <row r="252" spans="1:9">
      <c r="A252" s="183">
        <v>6</v>
      </c>
      <c r="B252" s="184">
        <v>78</v>
      </c>
      <c r="D252" s="185">
        <f t="shared" si="111"/>
        <v>344</v>
      </c>
      <c r="E252" s="178">
        <f t="shared" si="112"/>
        <v>753</v>
      </c>
      <c r="F252" s="178">
        <f t="shared" si="113"/>
        <v>1253.6000000000001</v>
      </c>
      <c r="G252" s="189"/>
      <c r="H252" s="189"/>
      <c r="I252" s="189"/>
    </row>
  </sheetData>
  <mergeCells count="17">
    <mergeCell ref="T5:Z5"/>
    <mergeCell ref="A5:A6"/>
    <mergeCell ref="B5:B6"/>
    <mergeCell ref="R2:X2"/>
    <mergeCell ref="AO5:AU5"/>
    <mergeCell ref="AF1:AL1"/>
    <mergeCell ref="AF2:AL2"/>
    <mergeCell ref="AF3:AL3"/>
    <mergeCell ref="AA5:AG5"/>
    <mergeCell ref="AH5:AN5"/>
    <mergeCell ref="R1:X1"/>
    <mergeCell ref="F5:L5"/>
    <mergeCell ref="R3:X3"/>
    <mergeCell ref="M5:S5"/>
    <mergeCell ref="C1:K1"/>
    <mergeCell ref="C2:K2"/>
    <mergeCell ref="C3:K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FQ1048396"/>
  <sheetViews>
    <sheetView workbookViewId="0">
      <pane xSplit="2" ySplit="6" topLeftCell="BI13" activePane="bottomRight" state="frozen"/>
      <selection pane="topRight" activeCell="C1" sqref="C1"/>
      <selection pane="bottomLeft" activeCell="A7" sqref="A7"/>
      <selection pane="bottomRight" activeCell="BX70" sqref="BX70"/>
    </sheetView>
  </sheetViews>
  <sheetFormatPr defaultRowHeight="15.75"/>
  <cols>
    <col min="4" max="4" width="10.375" bestFit="1" customWidth="1"/>
    <col min="14" max="18" width="9" style="80"/>
    <col min="36" max="36" width="9" style="36"/>
    <col min="38" max="39" width="9" style="36"/>
    <col min="50" max="50" width="9.375" bestFit="1" customWidth="1"/>
    <col min="71" max="71" width="10.25" style="77" customWidth="1"/>
    <col min="72" max="79" width="9" style="153"/>
    <col min="80" max="81" width="9" style="77"/>
    <col min="82" max="84" width="9" style="153"/>
    <col min="85" max="16384" width="9" style="77"/>
  </cols>
  <sheetData>
    <row r="1" spans="1:6933" customFormat="1">
      <c r="C1" s="508" t="s">
        <v>138</v>
      </c>
      <c r="D1" s="508"/>
      <c r="E1" s="508"/>
      <c r="F1" s="508"/>
      <c r="G1" s="508"/>
      <c r="H1" s="508"/>
      <c r="I1" s="508"/>
      <c r="W1" s="508" t="s">
        <v>138</v>
      </c>
      <c r="X1" s="508"/>
      <c r="Y1" s="508"/>
      <c r="Z1" s="508"/>
      <c r="AA1" s="508"/>
      <c r="AB1" s="508"/>
      <c r="AC1" s="508"/>
      <c r="AJ1" s="36"/>
      <c r="AL1" s="36"/>
      <c r="AM1" s="36"/>
      <c r="AP1" s="508" t="s">
        <v>138</v>
      </c>
      <c r="AQ1" s="508"/>
      <c r="AR1" s="508"/>
      <c r="AS1" s="508"/>
      <c r="AT1" s="508"/>
      <c r="AU1" s="508"/>
      <c r="AV1" s="508"/>
      <c r="BT1" s="151"/>
      <c r="BU1" s="151"/>
      <c r="BV1" s="151"/>
      <c r="BW1" s="151"/>
      <c r="BX1" s="151"/>
      <c r="BY1" s="151"/>
      <c r="BZ1" s="151"/>
      <c r="CA1" s="151"/>
      <c r="CD1" s="151"/>
      <c r="CE1" s="151"/>
      <c r="CF1" s="151"/>
    </row>
    <row r="2" spans="1:6933" customFormat="1" ht="15.75" customHeight="1">
      <c r="B2" s="204"/>
      <c r="C2" s="504" t="s">
        <v>192</v>
      </c>
      <c r="D2" s="504"/>
      <c r="E2" s="504"/>
      <c r="F2" s="504"/>
      <c r="G2" s="504"/>
      <c r="H2" s="504"/>
      <c r="I2" s="504"/>
      <c r="J2" s="205"/>
      <c r="K2" s="205"/>
      <c r="W2" s="504" t="s">
        <v>192</v>
      </c>
      <c r="X2" s="504"/>
      <c r="Y2" s="504"/>
      <c r="Z2" s="504"/>
      <c r="AA2" s="504"/>
      <c r="AB2" s="504"/>
      <c r="AC2" s="504"/>
      <c r="AJ2" s="36"/>
      <c r="AL2" s="36"/>
      <c r="AM2" s="36"/>
      <c r="AP2" s="504" t="s">
        <v>192</v>
      </c>
      <c r="AQ2" s="504"/>
      <c r="AR2" s="504"/>
      <c r="AS2" s="504"/>
      <c r="AT2" s="504"/>
      <c r="AU2" s="504"/>
      <c r="AV2" s="504"/>
      <c r="BT2" s="151"/>
      <c r="BU2" s="151"/>
      <c r="BV2" s="151"/>
      <c r="BW2" s="151"/>
      <c r="BX2" s="151"/>
      <c r="BY2" s="151"/>
      <c r="BZ2" s="151"/>
      <c r="CA2" s="151"/>
      <c r="CD2" s="151"/>
      <c r="CE2" s="151"/>
      <c r="CF2" s="151"/>
    </row>
    <row r="3" spans="1:6933" customFormat="1">
      <c r="C3" s="509" t="s">
        <v>193</v>
      </c>
      <c r="D3" s="510"/>
      <c r="E3" s="510"/>
      <c r="F3" s="510"/>
      <c r="G3" s="510"/>
      <c r="H3" s="510"/>
      <c r="I3" s="510"/>
      <c r="N3" t="s">
        <v>139</v>
      </c>
      <c r="W3" s="509" t="s">
        <v>193</v>
      </c>
      <c r="X3" s="510"/>
      <c r="Y3" s="510"/>
      <c r="Z3" s="510"/>
      <c r="AA3" s="510"/>
      <c r="AB3" s="510"/>
      <c r="AC3" s="510"/>
      <c r="AJ3" s="36"/>
      <c r="AL3" s="36"/>
      <c r="AM3" s="36"/>
      <c r="AP3" s="509" t="s">
        <v>193</v>
      </c>
      <c r="AQ3" s="510"/>
      <c r="AR3" s="510"/>
      <c r="AS3" s="510"/>
      <c r="AT3" s="510"/>
      <c r="AU3" s="510"/>
      <c r="AV3" s="510"/>
      <c r="BT3" s="151"/>
      <c r="BU3" s="151"/>
      <c r="BV3" s="151"/>
      <c r="BW3" s="151"/>
      <c r="BX3" s="151"/>
      <c r="BY3" s="151"/>
      <c r="BZ3" s="151"/>
      <c r="CA3" s="151"/>
      <c r="CD3" s="151"/>
      <c r="CE3" s="151"/>
      <c r="CF3" s="151"/>
    </row>
    <row r="4" spans="1:6933">
      <c r="N4"/>
      <c r="O4"/>
      <c r="P4"/>
      <c r="Q4"/>
      <c r="R4"/>
    </row>
    <row r="5" spans="1:6933">
      <c r="A5" s="1"/>
      <c r="B5" s="1"/>
      <c r="C5" s="518" t="s">
        <v>61</v>
      </c>
      <c r="D5" s="519"/>
      <c r="E5" s="519"/>
      <c r="F5" s="519"/>
      <c r="G5" s="519"/>
      <c r="H5" s="519"/>
      <c r="I5" s="519"/>
      <c r="J5" s="519"/>
      <c r="K5" s="519"/>
      <c r="L5" s="519"/>
      <c r="M5" s="519"/>
      <c r="N5" s="519"/>
      <c r="O5" s="520" t="s">
        <v>6</v>
      </c>
      <c r="P5" s="520"/>
      <c r="Q5" s="520"/>
      <c r="R5" s="520"/>
      <c r="S5" s="520"/>
      <c r="T5" s="520"/>
      <c r="U5" s="520"/>
      <c r="V5" s="520"/>
      <c r="W5" s="520"/>
      <c r="X5" s="520"/>
      <c r="Y5" s="520"/>
      <c r="Z5" s="520"/>
      <c r="AA5" s="520"/>
      <c r="AB5" s="520"/>
      <c r="AC5" s="521" t="s">
        <v>62</v>
      </c>
      <c r="AD5" s="521"/>
      <c r="AE5" s="521"/>
      <c r="AF5" s="521"/>
      <c r="AG5" s="521"/>
      <c r="AH5" s="521"/>
      <c r="AI5" s="521"/>
      <c r="AJ5" s="521"/>
      <c r="AK5" s="521"/>
      <c r="AL5" s="521"/>
      <c r="AM5" s="521"/>
      <c r="AN5" s="521"/>
      <c r="AO5" s="521"/>
      <c r="AP5" s="521"/>
      <c r="AQ5" s="517" t="s">
        <v>19</v>
      </c>
      <c r="AR5" s="517"/>
      <c r="AS5" s="517"/>
      <c r="AT5" s="517"/>
      <c r="AU5" s="517"/>
      <c r="AV5" s="517"/>
      <c r="AW5" s="517"/>
      <c r="AX5" s="517"/>
      <c r="AY5" s="517"/>
      <c r="AZ5" s="517"/>
      <c r="BA5" s="517"/>
      <c r="BB5" s="517"/>
      <c r="BC5" s="517"/>
      <c r="BD5" s="517"/>
      <c r="BE5" s="517" t="s">
        <v>20</v>
      </c>
      <c r="BF5" s="517"/>
      <c r="BG5" s="517"/>
      <c r="BH5" s="517"/>
      <c r="BI5" s="517"/>
      <c r="BJ5" s="517"/>
      <c r="BK5" s="517"/>
      <c r="BL5" s="517"/>
      <c r="BM5" s="517"/>
      <c r="BN5" s="517"/>
      <c r="BO5" s="517"/>
      <c r="BP5" s="517"/>
      <c r="BQ5" s="517"/>
      <c r="BR5" s="517"/>
      <c r="BS5" s="139"/>
      <c r="BT5" s="152"/>
      <c r="BU5" s="152"/>
      <c r="BV5" s="152"/>
      <c r="BW5" s="152"/>
      <c r="BX5" s="152" t="s">
        <v>74</v>
      </c>
      <c r="BY5" s="152"/>
      <c r="BZ5" s="152"/>
      <c r="CA5" s="152"/>
      <c r="CB5" s="140"/>
      <c r="CC5" s="140"/>
      <c r="CD5" s="152"/>
      <c r="CE5" s="152"/>
      <c r="CF5" s="155"/>
    </row>
    <row r="6" spans="1:6933" s="148" customFormat="1" ht="27" thickBot="1">
      <c r="A6" s="144" t="s">
        <v>0</v>
      </c>
      <c r="B6" s="144" t="s">
        <v>1</v>
      </c>
      <c r="C6" s="145">
        <v>44090</v>
      </c>
      <c r="D6" s="145">
        <v>44091</v>
      </c>
      <c r="E6" s="145">
        <v>44092</v>
      </c>
      <c r="F6" s="145">
        <v>44093</v>
      </c>
      <c r="G6" s="145">
        <v>44094</v>
      </c>
      <c r="H6" s="145">
        <v>44095</v>
      </c>
      <c r="I6" s="145">
        <v>44096</v>
      </c>
      <c r="J6" s="145" t="s">
        <v>75</v>
      </c>
      <c r="K6" s="146" t="s">
        <v>191</v>
      </c>
      <c r="L6" s="146" t="s">
        <v>76</v>
      </c>
      <c r="M6" s="146" t="s">
        <v>77</v>
      </c>
      <c r="N6" s="146" t="s">
        <v>78</v>
      </c>
      <c r="O6" s="145">
        <v>44097</v>
      </c>
      <c r="P6" s="145">
        <v>44098</v>
      </c>
      <c r="Q6" s="145">
        <v>44099</v>
      </c>
      <c r="R6" s="145">
        <v>44100</v>
      </c>
      <c r="S6" s="145">
        <v>44101</v>
      </c>
      <c r="T6" s="145">
        <v>44102</v>
      </c>
      <c r="U6" s="145">
        <v>44103</v>
      </c>
      <c r="V6" s="145" t="s">
        <v>75</v>
      </c>
      <c r="W6" s="146" t="s">
        <v>214</v>
      </c>
      <c r="X6" s="146" t="s">
        <v>76</v>
      </c>
      <c r="Y6" s="146" t="s">
        <v>77</v>
      </c>
      <c r="Z6" s="146" t="s">
        <v>78</v>
      </c>
      <c r="AA6" s="146" t="s">
        <v>171</v>
      </c>
      <c r="AB6" s="147" t="s">
        <v>150</v>
      </c>
      <c r="AC6" s="145">
        <v>44104</v>
      </c>
      <c r="AD6" s="145">
        <v>44105</v>
      </c>
      <c r="AE6" s="145">
        <v>44106</v>
      </c>
      <c r="AF6" s="145">
        <v>44107</v>
      </c>
      <c r="AG6" s="145">
        <v>44108</v>
      </c>
      <c r="AH6" s="145">
        <v>44109</v>
      </c>
      <c r="AI6" s="145">
        <v>44110</v>
      </c>
      <c r="AJ6" s="145" t="s">
        <v>75</v>
      </c>
      <c r="AK6" s="146" t="s">
        <v>218</v>
      </c>
      <c r="AL6" s="146" t="s">
        <v>76</v>
      </c>
      <c r="AM6" s="146" t="s">
        <v>77</v>
      </c>
      <c r="AN6" s="146" t="s">
        <v>78</v>
      </c>
      <c r="AO6" s="146" t="s">
        <v>172</v>
      </c>
      <c r="AP6" s="147" t="s">
        <v>79</v>
      </c>
      <c r="AQ6" s="145">
        <v>44111</v>
      </c>
      <c r="AR6" s="145">
        <v>44112</v>
      </c>
      <c r="AS6" s="145">
        <v>44113</v>
      </c>
      <c r="AT6" s="145">
        <v>44114</v>
      </c>
      <c r="AU6" s="145">
        <v>44115</v>
      </c>
      <c r="AV6" s="145">
        <v>44116</v>
      </c>
      <c r="AW6" s="145">
        <v>44117</v>
      </c>
      <c r="AX6" s="145" t="s">
        <v>75</v>
      </c>
      <c r="AY6" s="146" t="s">
        <v>219</v>
      </c>
      <c r="AZ6" s="146" t="s">
        <v>76</v>
      </c>
      <c r="BA6" s="146" t="s">
        <v>173</v>
      </c>
      <c r="BB6" s="146" t="s">
        <v>171</v>
      </c>
      <c r="BC6" s="146" t="s">
        <v>78</v>
      </c>
      <c r="BD6" s="147" t="s">
        <v>79</v>
      </c>
      <c r="BE6" s="145">
        <v>44118</v>
      </c>
      <c r="BF6" s="145">
        <v>44119</v>
      </c>
      <c r="BG6" s="145">
        <v>44120</v>
      </c>
      <c r="BH6" s="145">
        <v>44121</v>
      </c>
      <c r="BI6" s="145">
        <v>44122</v>
      </c>
      <c r="BJ6" s="145">
        <v>44123</v>
      </c>
      <c r="BK6" s="145">
        <v>44124</v>
      </c>
      <c r="BL6" s="145" t="s">
        <v>75</v>
      </c>
      <c r="BM6" s="146" t="s">
        <v>222</v>
      </c>
      <c r="BN6" s="146" t="s">
        <v>76</v>
      </c>
      <c r="BO6" s="146" t="s">
        <v>173</v>
      </c>
      <c r="BP6" s="146" t="s">
        <v>171</v>
      </c>
      <c r="BQ6" s="146" t="s">
        <v>78</v>
      </c>
      <c r="BR6" s="147" t="s">
        <v>79</v>
      </c>
      <c r="BS6" s="145">
        <v>44125</v>
      </c>
      <c r="BT6" s="145">
        <v>44126</v>
      </c>
      <c r="BU6" s="145">
        <v>44127</v>
      </c>
      <c r="BV6" s="145">
        <v>44128</v>
      </c>
      <c r="BW6" s="145">
        <v>44129</v>
      </c>
      <c r="BX6" s="145">
        <v>44130</v>
      </c>
      <c r="BY6" s="145">
        <v>44131</v>
      </c>
      <c r="BZ6" s="145" t="s">
        <v>75</v>
      </c>
      <c r="CA6" s="146" t="s">
        <v>223</v>
      </c>
      <c r="CB6" s="146" t="s">
        <v>76</v>
      </c>
      <c r="CC6" s="146" t="s">
        <v>173</v>
      </c>
      <c r="CD6" s="146" t="s">
        <v>171</v>
      </c>
      <c r="CE6" s="146" t="s">
        <v>78</v>
      </c>
      <c r="CF6" s="147" t="s">
        <v>79</v>
      </c>
    </row>
    <row r="7" spans="1:6933" ht="16.5" thickBot="1">
      <c r="A7" s="278">
        <v>1</v>
      </c>
      <c r="B7" s="244">
        <v>1</v>
      </c>
      <c r="C7" s="172">
        <v>300</v>
      </c>
      <c r="D7" s="172">
        <v>0</v>
      </c>
      <c r="E7" s="172">
        <v>100</v>
      </c>
      <c r="F7" s="172">
        <v>100</v>
      </c>
      <c r="G7" s="172">
        <v>100</v>
      </c>
      <c r="H7" s="172">
        <v>100</v>
      </c>
      <c r="I7" s="172">
        <v>200</v>
      </c>
      <c r="J7" s="245">
        <f>SUM(C7:I7)</f>
        <v>900</v>
      </c>
      <c r="K7" s="246">
        <v>374</v>
      </c>
      <c r="L7" s="172">
        <f>J7-K7</f>
        <v>526</v>
      </c>
      <c r="M7" s="176">
        <f>B.wt.!J7</f>
        <v>5</v>
      </c>
      <c r="N7" s="179">
        <f>L7/M7</f>
        <v>105.2</v>
      </c>
      <c r="O7" s="172">
        <v>350</v>
      </c>
      <c r="P7" s="154">
        <v>200</v>
      </c>
      <c r="Q7" s="172">
        <v>250</v>
      </c>
      <c r="R7" s="172">
        <v>100</v>
      </c>
      <c r="S7" s="172">
        <v>200</v>
      </c>
      <c r="T7" s="172">
        <v>300</v>
      </c>
      <c r="U7" s="172">
        <v>350</v>
      </c>
      <c r="V7" s="173">
        <f>SUM(O7:U7)</f>
        <v>1750</v>
      </c>
      <c r="W7" s="174">
        <v>254</v>
      </c>
      <c r="X7" s="172">
        <f>V7-W7</f>
        <v>1496</v>
      </c>
      <c r="Y7" s="172">
        <v>5</v>
      </c>
      <c r="Z7" s="175">
        <f>X7/Y7</f>
        <v>299.2</v>
      </c>
      <c r="AA7" s="175">
        <f>X7+L7</f>
        <v>2022</v>
      </c>
      <c r="AB7" s="179">
        <f>Z7+N7</f>
        <v>404.4</v>
      </c>
      <c r="AC7" s="154">
        <v>500</v>
      </c>
      <c r="AD7" s="172">
        <v>400</v>
      </c>
      <c r="AE7" s="172">
        <v>400</v>
      </c>
      <c r="AF7" s="172">
        <v>400</v>
      </c>
      <c r="AG7" s="172">
        <v>400</v>
      </c>
      <c r="AH7" s="172">
        <v>400</v>
      </c>
      <c r="AI7" s="172">
        <v>400</v>
      </c>
      <c r="AJ7" s="173">
        <f>SUM(AC7:AI7)</f>
        <v>2900</v>
      </c>
      <c r="AK7" s="174">
        <v>558</v>
      </c>
      <c r="AL7" s="172">
        <f>AJ7-AK7</f>
        <v>2342</v>
      </c>
      <c r="AM7" s="176">
        <v>5</v>
      </c>
      <c r="AN7" s="175">
        <f>AL7/AM7</f>
        <v>468.4</v>
      </c>
      <c r="AO7" s="175">
        <f>AL7+AA7</f>
        <v>4364</v>
      </c>
      <c r="AP7" s="179">
        <f>AN7+AB7</f>
        <v>872.8</v>
      </c>
      <c r="AQ7" s="172">
        <v>600</v>
      </c>
      <c r="AR7" s="172">
        <v>600</v>
      </c>
      <c r="AS7" s="172">
        <v>500</v>
      </c>
      <c r="AT7" s="172">
        <v>500</v>
      </c>
      <c r="AU7" s="172">
        <v>800</v>
      </c>
      <c r="AV7" s="172">
        <v>500</v>
      </c>
      <c r="AW7" s="172">
        <v>500</v>
      </c>
      <c r="AX7" s="173">
        <f>SUM(AQ7:AW7)</f>
        <v>4000</v>
      </c>
      <c r="AY7" s="250">
        <v>372</v>
      </c>
      <c r="AZ7" s="176">
        <f>AX7-AY7</f>
        <v>3628</v>
      </c>
      <c r="BA7" s="251">
        <v>5</v>
      </c>
      <c r="BB7" s="156">
        <f>AZ7+AO7</f>
        <v>7992</v>
      </c>
      <c r="BC7" s="175">
        <f>AZ7/BA7</f>
        <v>725.6</v>
      </c>
      <c r="BD7" s="179">
        <f>BC7+AP7</f>
        <v>1598.4</v>
      </c>
      <c r="BE7" s="172">
        <v>800</v>
      </c>
      <c r="BF7" s="172">
        <v>800</v>
      </c>
      <c r="BG7" s="172">
        <v>900</v>
      </c>
      <c r="BH7" s="172">
        <v>500</v>
      </c>
      <c r="BI7" s="172">
        <v>600</v>
      </c>
      <c r="BJ7" s="172">
        <v>600</v>
      </c>
      <c r="BK7" s="172">
        <v>700</v>
      </c>
      <c r="BL7" s="173">
        <f>SUM(BE7:BK7)</f>
        <v>4900</v>
      </c>
      <c r="BM7" s="174">
        <v>1058</v>
      </c>
      <c r="BN7" s="176">
        <f>BL7-BM7</f>
        <v>3842</v>
      </c>
      <c r="BO7" s="176">
        <v>4</v>
      </c>
      <c r="BP7" s="156">
        <f>BB7+BN7</f>
        <v>11834</v>
      </c>
      <c r="BQ7" s="175">
        <f>BN7/BO7</f>
        <v>960.5</v>
      </c>
      <c r="BR7" s="179">
        <f>BD7+BQ7</f>
        <v>2558.9</v>
      </c>
      <c r="BS7" s="154">
        <v>1000</v>
      </c>
      <c r="BT7" s="154">
        <v>1000</v>
      </c>
      <c r="BU7" s="154">
        <v>0</v>
      </c>
      <c r="BV7" s="154">
        <v>0</v>
      </c>
      <c r="BW7" s="154"/>
      <c r="BX7" s="154"/>
      <c r="BY7" s="154"/>
      <c r="BZ7" s="173">
        <f>SUM(BS7:BY7)</f>
        <v>2000</v>
      </c>
      <c r="CA7" s="177">
        <v>0</v>
      </c>
      <c r="CB7" s="176">
        <f>BZ7-CA7</f>
        <v>2000</v>
      </c>
      <c r="CC7" s="176">
        <v>4</v>
      </c>
      <c r="CD7" s="256">
        <f>BP7+CB7</f>
        <v>13834</v>
      </c>
      <c r="CE7" s="175">
        <f>CB7/CC7</f>
        <v>500</v>
      </c>
      <c r="CF7" s="175">
        <f>BR7+CE7</f>
        <v>3058.9</v>
      </c>
    </row>
    <row r="8" spans="1:6933" ht="16.5" thickBot="1">
      <c r="A8" s="278">
        <v>1</v>
      </c>
      <c r="B8" s="244">
        <v>8</v>
      </c>
      <c r="C8" s="172">
        <v>300</v>
      </c>
      <c r="D8" s="172">
        <v>0</v>
      </c>
      <c r="E8" s="172">
        <v>100</v>
      </c>
      <c r="F8" s="172">
        <v>0</v>
      </c>
      <c r="G8" s="172">
        <v>100</v>
      </c>
      <c r="H8" s="172">
        <v>100</v>
      </c>
      <c r="I8" s="172">
        <v>200</v>
      </c>
      <c r="J8" s="245">
        <f t="shared" ref="J8:J71" si="0">SUM(C8:I8)</f>
        <v>800</v>
      </c>
      <c r="K8" s="246">
        <v>308</v>
      </c>
      <c r="L8" s="172">
        <f t="shared" ref="L8:L71" si="1">J8-K8</f>
        <v>492</v>
      </c>
      <c r="M8" s="176">
        <f>B.wt.!J8</f>
        <v>5</v>
      </c>
      <c r="N8" s="179">
        <f t="shared" ref="N8:N71" si="2">L8/M8</f>
        <v>98.4</v>
      </c>
      <c r="O8" s="172">
        <v>350</v>
      </c>
      <c r="P8" s="154">
        <v>200</v>
      </c>
      <c r="Q8" s="172">
        <v>250</v>
      </c>
      <c r="R8" s="172">
        <v>100</v>
      </c>
      <c r="S8" s="172">
        <v>200</v>
      </c>
      <c r="T8" s="172">
        <v>100</v>
      </c>
      <c r="U8" s="172">
        <v>350</v>
      </c>
      <c r="V8" s="173">
        <f t="shared" ref="V8:V71" si="3">SUM(O8:U8)</f>
        <v>1550</v>
      </c>
      <c r="W8" s="174">
        <v>140</v>
      </c>
      <c r="X8" s="172">
        <f t="shared" ref="X8:X78" si="4">V8-W8</f>
        <v>1410</v>
      </c>
      <c r="Y8" s="172">
        <v>5</v>
      </c>
      <c r="Z8" s="175">
        <f t="shared" ref="Z8:Z18" si="5">X8/Y8</f>
        <v>282</v>
      </c>
      <c r="AA8" s="175">
        <f t="shared" ref="AA8:AA71" si="6">X8+L8</f>
        <v>1902</v>
      </c>
      <c r="AB8" s="179">
        <f t="shared" ref="AB8:AB71" si="7">Z8+N8</f>
        <v>380.4</v>
      </c>
      <c r="AC8" s="154">
        <v>500</v>
      </c>
      <c r="AD8" s="172">
        <v>400</v>
      </c>
      <c r="AE8" s="172">
        <v>400</v>
      </c>
      <c r="AF8" s="172">
        <v>400</v>
      </c>
      <c r="AG8" s="172">
        <v>400</v>
      </c>
      <c r="AH8" s="172">
        <v>400</v>
      </c>
      <c r="AI8" s="172">
        <v>400</v>
      </c>
      <c r="AJ8" s="173">
        <f t="shared" ref="AJ8:AJ71" si="8">SUM(AC8:AI8)</f>
        <v>2900</v>
      </c>
      <c r="AK8" s="174">
        <v>206</v>
      </c>
      <c r="AL8" s="172">
        <f t="shared" ref="AL8:AL18" si="9">AJ8-AK8</f>
        <v>2694</v>
      </c>
      <c r="AM8" s="176">
        <v>5</v>
      </c>
      <c r="AN8" s="175">
        <f t="shared" ref="AN8:AN72" si="10">AL8/AM8</f>
        <v>538.79999999999995</v>
      </c>
      <c r="AO8" s="175">
        <f t="shared" ref="AO8:AO71" si="11">AL8+AA8</f>
        <v>4596</v>
      </c>
      <c r="AP8" s="179">
        <f t="shared" ref="AP8:AP71" si="12">AN8+AB8</f>
        <v>919.19999999999993</v>
      </c>
      <c r="AQ8" s="172">
        <v>600</v>
      </c>
      <c r="AR8" s="172">
        <v>600</v>
      </c>
      <c r="AS8" s="172">
        <v>500</v>
      </c>
      <c r="AT8" s="172">
        <v>500</v>
      </c>
      <c r="AU8" s="172">
        <v>800</v>
      </c>
      <c r="AV8" s="172">
        <v>500</v>
      </c>
      <c r="AW8" s="172">
        <v>500</v>
      </c>
      <c r="AX8" s="173">
        <f t="shared" ref="AX8:AX71" si="13">SUM(AQ8:AW8)</f>
        <v>4000</v>
      </c>
      <c r="AY8" s="250">
        <v>400</v>
      </c>
      <c r="AZ8" s="176">
        <f t="shared" ref="AZ8:AZ21" si="14">AX8-AY8</f>
        <v>3600</v>
      </c>
      <c r="BA8" s="251">
        <v>5</v>
      </c>
      <c r="BB8" s="156">
        <f t="shared" ref="BB8:BB71" si="15">AZ8+AO8</f>
        <v>8196</v>
      </c>
      <c r="BC8" s="175">
        <f t="shared" ref="BC8:BC71" si="16">AZ8/BA8</f>
        <v>720</v>
      </c>
      <c r="BD8" s="179">
        <f t="shared" ref="BD8:BD71" si="17">BC8+AP8</f>
        <v>1639.1999999999998</v>
      </c>
      <c r="BE8" s="172">
        <v>800</v>
      </c>
      <c r="BF8" s="172">
        <v>800</v>
      </c>
      <c r="BG8" s="172">
        <v>900</v>
      </c>
      <c r="BH8" s="172">
        <v>400</v>
      </c>
      <c r="BI8" s="172">
        <v>600</v>
      </c>
      <c r="BJ8" s="172">
        <v>600</v>
      </c>
      <c r="BK8" s="172">
        <v>700</v>
      </c>
      <c r="BL8" s="173">
        <f t="shared" ref="BL8:BL71" si="18">SUM(BE8:BK8)</f>
        <v>4800</v>
      </c>
      <c r="BM8" s="174">
        <v>237</v>
      </c>
      <c r="BN8" s="176">
        <f t="shared" ref="BN8:BN71" si="19">BL8-BM8</f>
        <v>4563</v>
      </c>
      <c r="BO8" s="176">
        <v>4</v>
      </c>
      <c r="BP8" s="156">
        <f t="shared" ref="BP8:BP71" si="20">BB8+BN8</f>
        <v>12759</v>
      </c>
      <c r="BQ8" s="175">
        <f t="shared" ref="BQ8:BQ71" si="21">BN8/BO8</f>
        <v>1140.75</v>
      </c>
      <c r="BR8" s="179">
        <f t="shared" ref="BR8:BR71" si="22">BD8+BQ8</f>
        <v>2779.95</v>
      </c>
      <c r="BS8" s="154">
        <v>1000</v>
      </c>
      <c r="BT8" s="154">
        <v>1000</v>
      </c>
      <c r="BU8" s="154">
        <v>0</v>
      </c>
      <c r="BV8" s="154">
        <v>0</v>
      </c>
      <c r="BW8" s="154"/>
      <c r="BX8" s="154"/>
      <c r="BY8" s="154"/>
      <c r="BZ8" s="173">
        <f t="shared" ref="BZ8:BZ71" si="23">SUM(BS8:BY8)</f>
        <v>2000</v>
      </c>
      <c r="CA8" s="177">
        <v>0</v>
      </c>
      <c r="CB8" s="176">
        <f t="shared" ref="CB8:CB71" si="24">BZ8-CA8</f>
        <v>2000</v>
      </c>
      <c r="CC8" s="176">
        <v>4</v>
      </c>
      <c r="CD8" s="256">
        <f t="shared" ref="CD8:CD71" si="25">BP8+CB8</f>
        <v>14759</v>
      </c>
      <c r="CE8" s="175">
        <f t="shared" ref="CE8:CE71" si="26">CB8/CC8</f>
        <v>500</v>
      </c>
      <c r="CF8" s="175">
        <f t="shared" ref="CF8:CF71" si="27">BR8+CE8</f>
        <v>3279.95</v>
      </c>
    </row>
    <row r="9" spans="1:6933" ht="16.5" thickBot="1">
      <c r="A9" s="278">
        <v>1</v>
      </c>
      <c r="B9" s="244">
        <v>15</v>
      </c>
      <c r="C9" s="172">
        <v>300</v>
      </c>
      <c r="D9" s="172">
        <v>0</v>
      </c>
      <c r="E9" s="172">
        <v>100</v>
      </c>
      <c r="F9" s="172">
        <v>100</v>
      </c>
      <c r="G9" s="172">
        <v>100</v>
      </c>
      <c r="H9" s="172">
        <v>100</v>
      </c>
      <c r="I9" s="172">
        <v>200</v>
      </c>
      <c r="J9" s="245">
        <f t="shared" si="0"/>
        <v>900</v>
      </c>
      <c r="K9" s="246">
        <v>204</v>
      </c>
      <c r="L9" s="172">
        <f t="shared" si="1"/>
        <v>696</v>
      </c>
      <c r="M9" s="176">
        <f>B.wt.!J9</f>
        <v>5</v>
      </c>
      <c r="N9" s="179">
        <f t="shared" si="2"/>
        <v>139.19999999999999</v>
      </c>
      <c r="O9" s="172">
        <v>350</v>
      </c>
      <c r="P9" s="154">
        <v>200</v>
      </c>
      <c r="Q9" s="172">
        <v>250</v>
      </c>
      <c r="R9" s="172">
        <v>100</v>
      </c>
      <c r="S9" s="172">
        <v>200</v>
      </c>
      <c r="T9" s="172">
        <v>300</v>
      </c>
      <c r="U9" s="172">
        <v>350</v>
      </c>
      <c r="V9" s="173">
        <f t="shared" si="3"/>
        <v>1750</v>
      </c>
      <c r="W9" s="174">
        <v>133</v>
      </c>
      <c r="X9" s="172">
        <f t="shared" si="4"/>
        <v>1617</v>
      </c>
      <c r="Y9" s="172">
        <v>5</v>
      </c>
      <c r="Z9" s="175">
        <f t="shared" si="5"/>
        <v>323.39999999999998</v>
      </c>
      <c r="AA9" s="175">
        <f t="shared" si="6"/>
        <v>2313</v>
      </c>
      <c r="AB9" s="179">
        <f t="shared" si="7"/>
        <v>462.59999999999997</v>
      </c>
      <c r="AC9" s="154">
        <v>500</v>
      </c>
      <c r="AD9" s="172">
        <v>400</v>
      </c>
      <c r="AE9" s="172">
        <v>400</v>
      </c>
      <c r="AF9" s="172">
        <v>400</v>
      </c>
      <c r="AG9" s="172">
        <v>400</v>
      </c>
      <c r="AH9" s="172">
        <v>400</v>
      </c>
      <c r="AI9" s="172">
        <v>400</v>
      </c>
      <c r="AJ9" s="173">
        <f t="shared" si="8"/>
        <v>2900</v>
      </c>
      <c r="AK9" s="174">
        <v>314</v>
      </c>
      <c r="AL9" s="172">
        <f t="shared" si="9"/>
        <v>2586</v>
      </c>
      <c r="AM9" s="176">
        <v>5</v>
      </c>
      <c r="AN9" s="175">
        <f t="shared" si="10"/>
        <v>517.20000000000005</v>
      </c>
      <c r="AO9" s="175">
        <f t="shared" si="11"/>
        <v>4899</v>
      </c>
      <c r="AP9" s="179">
        <f t="shared" si="12"/>
        <v>979.8</v>
      </c>
      <c r="AQ9" s="172">
        <v>600</v>
      </c>
      <c r="AR9" s="172">
        <v>600</v>
      </c>
      <c r="AS9" s="172">
        <v>500</v>
      </c>
      <c r="AT9" s="172">
        <v>500</v>
      </c>
      <c r="AU9" s="172">
        <v>800</v>
      </c>
      <c r="AV9" s="172">
        <v>500</v>
      </c>
      <c r="AW9" s="172">
        <v>400</v>
      </c>
      <c r="AX9" s="173">
        <f t="shared" si="13"/>
        <v>3900</v>
      </c>
      <c r="AY9" s="250">
        <v>360</v>
      </c>
      <c r="AZ9" s="176">
        <f t="shared" si="14"/>
        <v>3540</v>
      </c>
      <c r="BA9" s="251">
        <v>5</v>
      </c>
      <c r="BB9" s="156">
        <f t="shared" si="15"/>
        <v>8439</v>
      </c>
      <c r="BC9" s="175">
        <f t="shared" si="16"/>
        <v>708</v>
      </c>
      <c r="BD9" s="179">
        <f t="shared" si="17"/>
        <v>1687.8</v>
      </c>
      <c r="BE9" s="172">
        <v>800</v>
      </c>
      <c r="BF9" s="172">
        <v>800</v>
      </c>
      <c r="BG9" s="172">
        <v>900</v>
      </c>
      <c r="BH9" s="172">
        <v>0</v>
      </c>
      <c r="BI9" s="172">
        <v>600</v>
      </c>
      <c r="BJ9" s="172">
        <v>600</v>
      </c>
      <c r="BK9" s="172">
        <v>700</v>
      </c>
      <c r="BL9" s="173">
        <f t="shared" si="18"/>
        <v>4400</v>
      </c>
      <c r="BM9" s="174">
        <v>190</v>
      </c>
      <c r="BN9" s="176">
        <f t="shared" si="19"/>
        <v>4210</v>
      </c>
      <c r="BO9" s="176">
        <v>5</v>
      </c>
      <c r="BP9" s="156">
        <f t="shared" si="20"/>
        <v>12649</v>
      </c>
      <c r="BQ9" s="175">
        <f t="shared" si="21"/>
        <v>842</v>
      </c>
      <c r="BR9" s="179">
        <f t="shared" si="22"/>
        <v>2529.8000000000002</v>
      </c>
      <c r="BS9" s="154">
        <v>1000</v>
      </c>
      <c r="BT9" s="154">
        <v>1000</v>
      </c>
      <c r="BU9" s="154">
        <v>0</v>
      </c>
      <c r="BV9" s="154">
        <v>0</v>
      </c>
      <c r="BW9" s="154"/>
      <c r="BX9" s="154"/>
      <c r="BY9" s="154"/>
      <c r="BZ9" s="173">
        <f t="shared" si="23"/>
        <v>2000</v>
      </c>
      <c r="CA9" s="177">
        <v>0</v>
      </c>
      <c r="CB9" s="176">
        <f t="shared" si="24"/>
        <v>2000</v>
      </c>
      <c r="CC9" s="176">
        <v>4</v>
      </c>
      <c r="CD9" s="256">
        <f t="shared" si="25"/>
        <v>14649</v>
      </c>
      <c r="CE9" s="175">
        <f t="shared" si="26"/>
        <v>500</v>
      </c>
      <c r="CF9" s="175">
        <f t="shared" si="27"/>
        <v>3029.8</v>
      </c>
    </row>
    <row r="10" spans="1:6933" ht="16.5" thickBot="1">
      <c r="A10" s="278">
        <v>1</v>
      </c>
      <c r="B10" s="244">
        <v>22</v>
      </c>
      <c r="C10" s="172">
        <v>300</v>
      </c>
      <c r="D10" s="172">
        <v>0</v>
      </c>
      <c r="E10" s="172">
        <v>100</v>
      </c>
      <c r="F10" s="172">
        <v>100</v>
      </c>
      <c r="G10" s="172">
        <v>100</v>
      </c>
      <c r="H10" s="172">
        <v>100</v>
      </c>
      <c r="I10" s="172">
        <v>200</v>
      </c>
      <c r="J10" s="245">
        <f t="shared" si="0"/>
        <v>900</v>
      </c>
      <c r="K10" s="246">
        <v>340</v>
      </c>
      <c r="L10" s="172">
        <f t="shared" si="1"/>
        <v>560</v>
      </c>
      <c r="M10" s="176">
        <f>B.wt.!J10</f>
        <v>5</v>
      </c>
      <c r="N10" s="179">
        <f t="shared" si="2"/>
        <v>112</v>
      </c>
      <c r="O10" s="172">
        <v>350</v>
      </c>
      <c r="P10" s="154">
        <v>200</v>
      </c>
      <c r="Q10" s="172">
        <v>250</v>
      </c>
      <c r="R10" s="172">
        <v>100</v>
      </c>
      <c r="S10" s="172">
        <v>200</v>
      </c>
      <c r="T10" s="172">
        <v>300</v>
      </c>
      <c r="U10" s="172">
        <v>350</v>
      </c>
      <c r="V10" s="173">
        <f t="shared" si="3"/>
        <v>1750</v>
      </c>
      <c r="W10" s="174">
        <v>255</v>
      </c>
      <c r="X10" s="172">
        <f t="shared" si="4"/>
        <v>1495</v>
      </c>
      <c r="Y10" s="172">
        <v>5</v>
      </c>
      <c r="Z10" s="175">
        <f t="shared" si="5"/>
        <v>299</v>
      </c>
      <c r="AA10" s="175">
        <f t="shared" si="6"/>
        <v>2055</v>
      </c>
      <c r="AB10" s="179">
        <f t="shared" si="7"/>
        <v>411</v>
      </c>
      <c r="AC10" s="154">
        <v>500</v>
      </c>
      <c r="AD10" s="172">
        <v>400</v>
      </c>
      <c r="AE10" s="172">
        <v>400</v>
      </c>
      <c r="AF10" s="172">
        <v>400</v>
      </c>
      <c r="AG10" s="172">
        <v>400</v>
      </c>
      <c r="AH10" s="172">
        <v>400</v>
      </c>
      <c r="AI10" s="172">
        <v>400</v>
      </c>
      <c r="AJ10" s="173">
        <f t="shared" si="8"/>
        <v>2900</v>
      </c>
      <c r="AK10" s="174">
        <v>107</v>
      </c>
      <c r="AL10" s="172">
        <f t="shared" si="9"/>
        <v>2793</v>
      </c>
      <c r="AM10" s="176">
        <v>5</v>
      </c>
      <c r="AN10" s="175">
        <f t="shared" si="10"/>
        <v>558.6</v>
      </c>
      <c r="AO10" s="175">
        <f t="shared" si="11"/>
        <v>4848</v>
      </c>
      <c r="AP10" s="179">
        <f t="shared" si="12"/>
        <v>969.6</v>
      </c>
      <c r="AQ10" s="172">
        <v>600</v>
      </c>
      <c r="AR10" s="172">
        <v>600</v>
      </c>
      <c r="AS10" s="172">
        <v>500</v>
      </c>
      <c r="AT10" s="172">
        <v>500</v>
      </c>
      <c r="AU10" s="172">
        <v>800</v>
      </c>
      <c r="AV10" s="172">
        <v>500</v>
      </c>
      <c r="AW10" s="172">
        <v>600</v>
      </c>
      <c r="AX10" s="173">
        <f t="shared" si="13"/>
        <v>4100</v>
      </c>
      <c r="AY10" s="250">
        <v>344</v>
      </c>
      <c r="AZ10" s="176">
        <f t="shared" si="14"/>
        <v>3756</v>
      </c>
      <c r="BA10" s="251">
        <v>5</v>
      </c>
      <c r="BB10" s="156">
        <f t="shared" si="15"/>
        <v>8604</v>
      </c>
      <c r="BC10" s="175">
        <f t="shared" si="16"/>
        <v>751.2</v>
      </c>
      <c r="BD10" s="179">
        <f t="shared" si="17"/>
        <v>1720.8000000000002</v>
      </c>
      <c r="BE10" s="172">
        <v>800</v>
      </c>
      <c r="BF10" s="172">
        <v>800</v>
      </c>
      <c r="BG10" s="172">
        <v>900</v>
      </c>
      <c r="BH10" s="172">
        <v>400</v>
      </c>
      <c r="BI10" s="172">
        <v>600</v>
      </c>
      <c r="BJ10" s="172">
        <v>600</v>
      </c>
      <c r="BK10" s="172">
        <v>700</v>
      </c>
      <c r="BL10" s="173">
        <f t="shared" si="18"/>
        <v>4800</v>
      </c>
      <c r="BM10" s="174">
        <v>585</v>
      </c>
      <c r="BN10" s="176">
        <f t="shared" si="19"/>
        <v>4215</v>
      </c>
      <c r="BO10" s="176">
        <v>5</v>
      </c>
      <c r="BP10" s="156">
        <f t="shared" si="20"/>
        <v>12819</v>
      </c>
      <c r="BQ10" s="175">
        <f t="shared" si="21"/>
        <v>843</v>
      </c>
      <c r="BR10" s="179">
        <f t="shared" si="22"/>
        <v>2563.8000000000002</v>
      </c>
      <c r="BS10" s="154">
        <v>1000</v>
      </c>
      <c r="BT10" s="154">
        <v>1000</v>
      </c>
      <c r="BU10" s="154">
        <v>0</v>
      </c>
      <c r="BV10" s="154">
        <v>0</v>
      </c>
      <c r="BW10" s="154"/>
      <c r="BX10" s="154"/>
      <c r="BY10" s="154"/>
      <c r="BZ10" s="173">
        <f t="shared" si="23"/>
        <v>2000</v>
      </c>
      <c r="CA10" s="177">
        <v>0</v>
      </c>
      <c r="CB10" s="176">
        <f t="shared" si="24"/>
        <v>2000</v>
      </c>
      <c r="CC10" s="176">
        <v>5</v>
      </c>
      <c r="CD10" s="256">
        <f t="shared" si="25"/>
        <v>14819</v>
      </c>
      <c r="CE10" s="175">
        <f t="shared" si="26"/>
        <v>400</v>
      </c>
      <c r="CF10" s="175">
        <f t="shared" si="27"/>
        <v>2963.8</v>
      </c>
    </row>
    <row r="11" spans="1:6933" ht="16.5" thickBot="1">
      <c r="A11" s="278">
        <v>1</v>
      </c>
      <c r="B11" s="244">
        <v>29</v>
      </c>
      <c r="C11" s="172">
        <v>300</v>
      </c>
      <c r="D11" s="172">
        <v>0</v>
      </c>
      <c r="E11" s="172">
        <v>100</v>
      </c>
      <c r="F11" s="172">
        <v>100</v>
      </c>
      <c r="G11" s="172">
        <v>100</v>
      </c>
      <c r="H11" s="172">
        <v>100</v>
      </c>
      <c r="I11" s="172">
        <v>200</v>
      </c>
      <c r="J11" s="245">
        <f t="shared" si="0"/>
        <v>900</v>
      </c>
      <c r="K11" s="246">
        <v>180</v>
      </c>
      <c r="L11" s="172">
        <f t="shared" si="1"/>
        <v>720</v>
      </c>
      <c r="M11" s="176">
        <f>B.wt.!J11</f>
        <v>5</v>
      </c>
      <c r="N11" s="179">
        <f t="shared" si="2"/>
        <v>144</v>
      </c>
      <c r="O11" s="172">
        <v>350</v>
      </c>
      <c r="P11" s="154">
        <v>200</v>
      </c>
      <c r="Q11" s="172">
        <v>250</v>
      </c>
      <c r="R11" s="172">
        <v>100</v>
      </c>
      <c r="S11" s="172">
        <v>300</v>
      </c>
      <c r="T11" s="172">
        <v>300</v>
      </c>
      <c r="U11" s="172">
        <v>350</v>
      </c>
      <c r="V11" s="173">
        <f t="shared" si="3"/>
        <v>1850</v>
      </c>
      <c r="W11" s="174">
        <v>22</v>
      </c>
      <c r="X11" s="172">
        <f t="shared" si="4"/>
        <v>1828</v>
      </c>
      <c r="Y11" s="172">
        <v>5</v>
      </c>
      <c r="Z11" s="175">
        <f t="shared" si="5"/>
        <v>365.6</v>
      </c>
      <c r="AA11" s="175">
        <f t="shared" si="6"/>
        <v>2548</v>
      </c>
      <c r="AB11" s="179">
        <f t="shared" si="7"/>
        <v>509.6</v>
      </c>
      <c r="AC11" s="154">
        <v>500</v>
      </c>
      <c r="AD11" s="172">
        <v>400</v>
      </c>
      <c r="AE11" s="172">
        <v>400</v>
      </c>
      <c r="AF11" s="172">
        <v>400</v>
      </c>
      <c r="AG11" s="172">
        <v>400</v>
      </c>
      <c r="AH11" s="172">
        <v>400</v>
      </c>
      <c r="AI11" s="172">
        <v>400</v>
      </c>
      <c r="AJ11" s="173">
        <f t="shared" si="8"/>
        <v>2900</v>
      </c>
      <c r="AK11" s="174">
        <v>208</v>
      </c>
      <c r="AL11" s="172">
        <f t="shared" si="9"/>
        <v>2692</v>
      </c>
      <c r="AM11" s="176">
        <v>5</v>
      </c>
      <c r="AN11" s="175">
        <f t="shared" si="10"/>
        <v>538.4</v>
      </c>
      <c r="AO11" s="175">
        <f t="shared" si="11"/>
        <v>5240</v>
      </c>
      <c r="AP11" s="179">
        <f t="shared" si="12"/>
        <v>1048</v>
      </c>
      <c r="AQ11" s="172">
        <v>600</v>
      </c>
      <c r="AR11" s="172">
        <v>600</v>
      </c>
      <c r="AS11" s="172">
        <v>500</v>
      </c>
      <c r="AT11" s="172">
        <v>500</v>
      </c>
      <c r="AU11" s="172">
        <v>800</v>
      </c>
      <c r="AV11" s="172">
        <v>500</v>
      </c>
      <c r="AW11" s="172">
        <v>600</v>
      </c>
      <c r="AX11" s="173">
        <f t="shared" si="13"/>
        <v>4100</v>
      </c>
      <c r="AY11" s="250">
        <v>329</v>
      </c>
      <c r="AZ11" s="176">
        <f t="shared" si="14"/>
        <v>3771</v>
      </c>
      <c r="BA11" s="251">
        <v>5</v>
      </c>
      <c r="BB11" s="156">
        <f t="shared" si="15"/>
        <v>9011</v>
      </c>
      <c r="BC11" s="175">
        <f t="shared" si="16"/>
        <v>754.2</v>
      </c>
      <c r="BD11" s="179">
        <f t="shared" si="17"/>
        <v>1802.2</v>
      </c>
      <c r="BE11" s="172">
        <v>800</v>
      </c>
      <c r="BF11" s="172">
        <v>800</v>
      </c>
      <c r="BG11" s="172">
        <v>900</v>
      </c>
      <c r="BH11" s="172">
        <v>700</v>
      </c>
      <c r="BI11" s="172">
        <v>600</v>
      </c>
      <c r="BJ11" s="172">
        <v>600</v>
      </c>
      <c r="BK11" s="172">
        <v>700</v>
      </c>
      <c r="BL11" s="173">
        <f t="shared" si="18"/>
        <v>5100</v>
      </c>
      <c r="BM11" s="174">
        <v>257</v>
      </c>
      <c r="BN11" s="176">
        <f t="shared" si="19"/>
        <v>4843</v>
      </c>
      <c r="BO11" s="176">
        <v>5</v>
      </c>
      <c r="BP11" s="156">
        <f t="shared" si="20"/>
        <v>13854</v>
      </c>
      <c r="BQ11" s="175">
        <f t="shared" si="21"/>
        <v>968.6</v>
      </c>
      <c r="BR11" s="179">
        <f t="shared" si="22"/>
        <v>2770.8</v>
      </c>
      <c r="BS11" s="154">
        <v>1000</v>
      </c>
      <c r="BT11" s="154">
        <v>800</v>
      </c>
      <c r="BU11" s="154">
        <v>0</v>
      </c>
      <c r="BV11" s="154">
        <v>0</v>
      </c>
      <c r="BW11" s="154"/>
      <c r="BX11" s="154"/>
      <c r="BY11" s="154"/>
      <c r="BZ11" s="173">
        <f t="shared" si="23"/>
        <v>1800</v>
      </c>
      <c r="CA11" s="177">
        <v>0</v>
      </c>
      <c r="CB11" s="176">
        <f t="shared" si="24"/>
        <v>1800</v>
      </c>
      <c r="CC11" s="176">
        <v>4</v>
      </c>
      <c r="CD11" s="256">
        <f t="shared" si="25"/>
        <v>15654</v>
      </c>
      <c r="CE11" s="175">
        <f t="shared" si="26"/>
        <v>450</v>
      </c>
      <c r="CF11" s="175">
        <f t="shared" si="27"/>
        <v>3220.8</v>
      </c>
    </row>
    <row r="12" spans="1:6933" ht="16.5" thickBot="1">
      <c r="A12" s="278">
        <v>1</v>
      </c>
      <c r="B12" s="244">
        <v>36</v>
      </c>
      <c r="C12" s="172">
        <v>300</v>
      </c>
      <c r="D12" s="172">
        <v>0</v>
      </c>
      <c r="E12" s="172">
        <v>100</v>
      </c>
      <c r="F12" s="172">
        <v>100</v>
      </c>
      <c r="G12" s="172">
        <v>100</v>
      </c>
      <c r="H12" s="172">
        <v>100</v>
      </c>
      <c r="I12" s="172">
        <v>200</v>
      </c>
      <c r="J12" s="245">
        <f t="shared" si="0"/>
        <v>900</v>
      </c>
      <c r="K12" s="246">
        <v>186</v>
      </c>
      <c r="L12" s="172">
        <f t="shared" si="1"/>
        <v>714</v>
      </c>
      <c r="M12" s="176">
        <f>B.wt.!J12</f>
        <v>5</v>
      </c>
      <c r="N12" s="179">
        <f t="shared" si="2"/>
        <v>142.80000000000001</v>
      </c>
      <c r="O12" s="172">
        <v>350</v>
      </c>
      <c r="P12" s="154">
        <v>200</v>
      </c>
      <c r="Q12" s="172">
        <v>250</v>
      </c>
      <c r="R12" s="172">
        <v>100</v>
      </c>
      <c r="S12" s="172">
        <v>300</v>
      </c>
      <c r="T12" s="172">
        <v>300</v>
      </c>
      <c r="U12" s="172">
        <v>350</v>
      </c>
      <c r="V12" s="173">
        <f t="shared" si="3"/>
        <v>1850</v>
      </c>
      <c r="W12" s="174">
        <v>20</v>
      </c>
      <c r="X12" s="172">
        <f t="shared" si="4"/>
        <v>1830</v>
      </c>
      <c r="Y12" s="172">
        <v>5</v>
      </c>
      <c r="Z12" s="175">
        <f t="shared" si="5"/>
        <v>366</v>
      </c>
      <c r="AA12" s="175">
        <f t="shared" si="6"/>
        <v>2544</v>
      </c>
      <c r="AB12" s="179">
        <f t="shared" si="7"/>
        <v>508.8</v>
      </c>
      <c r="AC12" s="154">
        <v>500</v>
      </c>
      <c r="AD12" s="172">
        <v>400</v>
      </c>
      <c r="AE12" s="172">
        <v>400</v>
      </c>
      <c r="AF12" s="172">
        <v>400</v>
      </c>
      <c r="AG12" s="172">
        <v>400</v>
      </c>
      <c r="AH12" s="172">
        <v>400</v>
      </c>
      <c r="AI12" s="172">
        <v>400</v>
      </c>
      <c r="AJ12" s="173">
        <f t="shared" si="8"/>
        <v>2900</v>
      </c>
      <c r="AK12" s="174">
        <v>176</v>
      </c>
      <c r="AL12" s="172">
        <f t="shared" si="9"/>
        <v>2724</v>
      </c>
      <c r="AM12" s="176">
        <v>5</v>
      </c>
      <c r="AN12" s="175">
        <f t="shared" si="10"/>
        <v>544.79999999999995</v>
      </c>
      <c r="AO12" s="175">
        <f t="shared" si="11"/>
        <v>5268</v>
      </c>
      <c r="AP12" s="179">
        <f t="shared" si="12"/>
        <v>1053.5999999999999</v>
      </c>
      <c r="AQ12" s="172">
        <v>600</v>
      </c>
      <c r="AR12" s="172">
        <v>600</v>
      </c>
      <c r="AS12" s="172">
        <v>500</v>
      </c>
      <c r="AT12" s="172">
        <v>500</v>
      </c>
      <c r="AU12" s="172">
        <v>800</v>
      </c>
      <c r="AV12" s="172">
        <v>500</v>
      </c>
      <c r="AW12" s="172">
        <v>600</v>
      </c>
      <c r="AX12" s="173">
        <f t="shared" si="13"/>
        <v>4100</v>
      </c>
      <c r="AY12" s="250">
        <v>91</v>
      </c>
      <c r="AZ12" s="176">
        <f t="shared" si="14"/>
        <v>4009</v>
      </c>
      <c r="BA12" s="251">
        <v>5</v>
      </c>
      <c r="BB12" s="156">
        <f t="shared" si="15"/>
        <v>9277</v>
      </c>
      <c r="BC12" s="175">
        <f t="shared" si="16"/>
        <v>801.8</v>
      </c>
      <c r="BD12" s="179">
        <f t="shared" si="17"/>
        <v>1855.3999999999999</v>
      </c>
      <c r="BE12" s="172">
        <v>800</v>
      </c>
      <c r="BF12" s="172">
        <v>800</v>
      </c>
      <c r="BG12" s="172">
        <v>900</v>
      </c>
      <c r="BH12" s="172">
        <v>700</v>
      </c>
      <c r="BI12" s="172">
        <v>600</v>
      </c>
      <c r="BJ12" s="172">
        <v>600</v>
      </c>
      <c r="BK12" s="172">
        <v>700</v>
      </c>
      <c r="BL12" s="173">
        <f t="shared" si="18"/>
        <v>5100</v>
      </c>
      <c r="BM12" s="174">
        <v>23</v>
      </c>
      <c r="BN12" s="176">
        <f t="shared" si="19"/>
        <v>5077</v>
      </c>
      <c r="BO12" s="176">
        <v>5</v>
      </c>
      <c r="BP12" s="156">
        <f t="shared" si="20"/>
        <v>14354</v>
      </c>
      <c r="BQ12" s="175">
        <f t="shared" si="21"/>
        <v>1015.4</v>
      </c>
      <c r="BR12" s="179">
        <f t="shared" si="22"/>
        <v>2870.7999999999997</v>
      </c>
      <c r="BS12" s="154">
        <v>1000</v>
      </c>
      <c r="BT12" s="154">
        <v>800</v>
      </c>
      <c r="BU12" s="154">
        <v>0</v>
      </c>
      <c r="BV12" s="154">
        <v>0</v>
      </c>
      <c r="BW12" s="154"/>
      <c r="BX12" s="154"/>
      <c r="BY12" s="154"/>
      <c r="BZ12" s="173">
        <f t="shared" si="23"/>
        <v>1800</v>
      </c>
      <c r="CA12" s="177">
        <v>0</v>
      </c>
      <c r="CB12" s="176">
        <f t="shared" si="24"/>
        <v>1800</v>
      </c>
      <c r="CC12" s="176">
        <v>5</v>
      </c>
      <c r="CD12" s="256">
        <f t="shared" si="25"/>
        <v>16154</v>
      </c>
      <c r="CE12" s="175">
        <f t="shared" si="26"/>
        <v>360</v>
      </c>
      <c r="CF12" s="175">
        <f t="shared" si="27"/>
        <v>3230.7999999999997</v>
      </c>
    </row>
    <row r="13" spans="1:6933" ht="16.5" thickBot="1">
      <c r="A13" s="278">
        <v>1</v>
      </c>
      <c r="B13" s="244">
        <v>43</v>
      </c>
      <c r="C13" s="172">
        <v>300</v>
      </c>
      <c r="D13" s="172">
        <v>0</v>
      </c>
      <c r="E13" s="172">
        <v>100</v>
      </c>
      <c r="F13" s="172">
        <v>100</v>
      </c>
      <c r="G13" s="172">
        <v>100</v>
      </c>
      <c r="H13" s="172">
        <v>100</v>
      </c>
      <c r="I13" s="172">
        <v>200</v>
      </c>
      <c r="J13" s="245">
        <f t="shared" si="0"/>
        <v>900</v>
      </c>
      <c r="K13" s="246">
        <v>256</v>
      </c>
      <c r="L13" s="172">
        <f t="shared" si="1"/>
        <v>644</v>
      </c>
      <c r="M13" s="176">
        <f>B.wt.!J13</f>
        <v>5</v>
      </c>
      <c r="N13" s="179">
        <f t="shared" si="2"/>
        <v>128.80000000000001</v>
      </c>
      <c r="O13" s="172">
        <v>350</v>
      </c>
      <c r="P13" s="154">
        <v>200</v>
      </c>
      <c r="Q13" s="172">
        <v>250</v>
      </c>
      <c r="R13" s="172">
        <v>100</v>
      </c>
      <c r="S13" s="172">
        <v>200</v>
      </c>
      <c r="T13" s="172">
        <v>300</v>
      </c>
      <c r="U13" s="172">
        <v>350</v>
      </c>
      <c r="V13" s="173">
        <f t="shared" si="3"/>
        <v>1750</v>
      </c>
      <c r="W13" s="174">
        <v>137</v>
      </c>
      <c r="X13" s="172">
        <f t="shared" si="4"/>
        <v>1613</v>
      </c>
      <c r="Y13" s="172">
        <v>5</v>
      </c>
      <c r="Z13" s="175">
        <f t="shared" si="5"/>
        <v>322.60000000000002</v>
      </c>
      <c r="AA13" s="175">
        <f t="shared" si="6"/>
        <v>2257</v>
      </c>
      <c r="AB13" s="179">
        <f t="shared" si="7"/>
        <v>451.40000000000003</v>
      </c>
      <c r="AC13" s="154">
        <v>500</v>
      </c>
      <c r="AD13" s="172">
        <v>400</v>
      </c>
      <c r="AE13" s="172">
        <v>400</v>
      </c>
      <c r="AF13" s="172">
        <v>400</v>
      </c>
      <c r="AG13" s="172">
        <v>400</v>
      </c>
      <c r="AH13" s="172">
        <v>400</v>
      </c>
      <c r="AI13" s="172">
        <v>400</v>
      </c>
      <c r="AJ13" s="173">
        <f t="shared" si="8"/>
        <v>2900</v>
      </c>
      <c r="AK13" s="174">
        <v>270</v>
      </c>
      <c r="AL13" s="172">
        <f t="shared" si="9"/>
        <v>2630</v>
      </c>
      <c r="AM13" s="176">
        <v>5</v>
      </c>
      <c r="AN13" s="175">
        <f t="shared" si="10"/>
        <v>526</v>
      </c>
      <c r="AO13" s="175">
        <f t="shared" si="11"/>
        <v>4887</v>
      </c>
      <c r="AP13" s="179">
        <f t="shared" si="12"/>
        <v>977.40000000000009</v>
      </c>
      <c r="AQ13" s="172">
        <v>600</v>
      </c>
      <c r="AR13" s="172">
        <v>600</v>
      </c>
      <c r="AS13" s="172">
        <v>500</v>
      </c>
      <c r="AT13" s="172">
        <v>500</v>
      </c>
      <c r="AU13" s="172">
        <v>800</v>
      </c>
      <c r="AV13" s="172">
        <v>500</v>
      </c>
      <c r="AW13" s="172">
        <v>500</v>
      </c>
      <c r="AX13" s="173">
        <f t="shared" si="13"/>
        <v>4000</v>
      </c>
      <c r="AY13" s="250">
        <v>521</v>
      </c>
      <c r="AZ13" s="176">
        <f t="shared" si="14"/>
        <v>3479</v>
      </c>
      <c r="BA13" s="251">
        <v>5</v>
      </c>
      <c r="BB13" s="156">
        <f t="shared" si="15"/>
        <v>8366</v>
      </c>
      <c r="BC13" s="175">
        <f t="shared" si="16"/>
        <v>695.8</v>
      </c>
      <c r="BD13" s="179">
        <f t="shared" si="17"/>
        <v>1673.2</v>
      </c>
      <c r="BE13" s="172">
        <v>800</v>
      </c>
      <c r="BF13" s="172">
        <v>800</v>
      </c>
      <c r="BG13" s="172">
        <v>900</v>
      </c>
      <c r="BH13" s="172">
        <v>400</v>
      </c>
      <c r="BI13" s="172">
        <v>600</v>
      </c>
      <c r="BJ13" s="172">
        <v>600</v>
      </c>
      <c r="BK13" s="172">
        <v>700</v>
      </c>
      <c r="BL13" s="173">
        <f t="shared" si="18"/>
        <v>4800</v>
      </c>
      <c r="BM13" s="174">
        <v>1350</v>
      </c>
      <c r="BN13" s="176">
        <f t="shared" si="19"/>
        <v>3450</v>
      </c>
      <c r="BO13" s="176">
        <v>5</v>
      </c>
      <c r="BP13" s="156">
        <f t="shared" si="20"/>
        <v>11816</v>
      </c>
      <c r="BQ13" s="175">
        <f t="shared" si="21"/>
        <v>690</v>
      </c>
      <c r="BR13" s="179">
        <f t="shared" si="22"/>
        <v>2363.1999999999998</v>
      </c>
      <c r="BS13" s="154">
        <v>1000</v>
      </c>
      <c r="BT13" s="154">
        <v>800</v>
      </c>
      <c r="BU13" s="154">
        <v>0</v>
      </c>
      <c r="BV13" s="154">
        <v>0</v>
      </c>
      <c r="BW13" s="154"/>
      <c r="BX13" s="156"/>
      <c r="BY13" s="156"/>
      <c r="BZ13" s="173">
        <f t="shared" si="23"/>
        <v>1800</v>
      </c>
      <c r="CA13" s="177">
        <v>0</v>
      </c>
      <c r="CB13" s="176">
        <f t="shared" si="24"/>
        <v>1800</v>
      </c>
      <c r="CC13" s="176">
        <v>5</v>
      </c>
      <c r="CD13" s="256">
        <f t="shared" si="25"/>
        <v>13616</v>
      </c>
      <c r="CE13" s="175">
        <f t="shared" si="26"/>
        <v>360</v>
      </c>
      <c r="CF13" s="175">
        <f t="shared" si="27"/>
        <v>2723.2</v>
      </c>
      <c r="CG13" s="158"/>
      <c r="CH13" s="158"/>
      <c r="CI13" s="158"/>
      <c r="CJ13" s="158"/>
      <c r="CK13" s="158"/>
      <c r="CL13" s="158"/>
      <c r="CM13" s="158"/>
      <c r="CN13" s="158"/>
      <c r="CO13" s="158"/>
      <c r="CP13" s="158"/>
      <c r="CQ13" s="158"/>
      <c r="CR13" s="158"/>
      <c r="CS13" s="158"/>
      <c r="CT13" s="158"/>
      <c r="CU13" s="158"/>
      <c r="CV13" s="158"/>
      <c r="CW13" s="158"/>
      <c r="CX13" s="158"/>
      <c r="CY13" s="158"/>
      <c r="CZ13" s="158"/>
      <c r="DA13" s="158"/>
      <c r="DB13" s="158"/>
      <c r="DC13" s="158"/>
      <c r="DD13" s="158"/>
      <c r="DE13" s="158"/>
      <c r="DF13" s="158"/>
      <c r="DG13" s="158"/>
      <c r="DH13" s="158"/>
      <c r="DI13" s="158"/>
      <c r="DJ13" s="158"/>
      <c r="DK13" s="158"/>
      <c r="DL13" s="158"/>
      <c r="DM13" s="158"/>
      <c r="DN13" s="158"/>
      <c r="DO13" s="158"/>
      <c r="DP13" s="158"/>
      <c r="DQ13" s="158"/>
      <c r="DR13" s="158"/>
      <c r="DS13" s="158"/>
      <c r="DT13" s="158"/>
      <c r="DU13" s="158"/>
      <c r="DV13" s="158"/>
      <c r="DW13" s="158"/>
      <c r="DX13" s="158"/>
      <c r="DY13" s="158"/>
      <c r="DZ13" s="158"/>
      <c r="EA13" s="158"/>
      <c r="EB13" s="158"/>
      <c r="EC13" s="158"/>
      <c r="ED13" s="158"/>
      <c r="EE13" s="158"/>
      <c r="EF13" s="158"/>
      <c r="EG13" s="158"/>
      <c r="EH13" s="158"/>
      <c r="EI13" s="158"/>
      <c r="EJ13" s="158"/>
      <c r="EK13" s="158"/>
      <c r="EL13" s="158"/>
      <c r="EM13" s="158"/>
      <c r="EN13" s="158"/>
      <c r="EO13" s="158"/>
      <c r="EP13" s="158"/>
      <c r="EQ13" s="158"/>
      <c r="ER13" s="158"/>
      <c r="ES13" s="158"/>
      <c r="ET13" s="158"/>
      <c r="EU13" s="158"/>
      <c r="EV13" s="158"/>
      <c r="EW13" s="158"/>
      <c r="EX13" s="158"/>
      <c r="EY13" s="158"/>
      <c r="EZ13" s="158"/>
      <c r="FA13" s="158"/>
      <c r="FB13" s="158"/>
      <c r="FC13" s="158"/>
      <c r="FD13" s="158"/>
      <c r="FE13" s="158"/>
      <c r="FF13" s="158"/>
      <c r="FG13" s="158"/>
      <c r="FH13" s="158"/>
      <c r="FI13" s="158"/>
      <c r="FJ13" s="158"/>
      <c r="FK13" s="158"/>
      <c r="FL13" s="158"/>
      <c r="FM13" s="158"/>
      <c r="FN13" s="158"/>
      <c r="FO13" s="158"/>
      <c r="FP13" s="158"/>
      <c r="FQ13" s="158"/>
      <c r="FR13" s="158"/>
      <c r="FS13" s="158"/>
      <c r="FT13" s="158"/>
      <c r="FU13" s="158"/>
      <c r="FV13" s="158"/>
      <c r="FW13" s="158"/>
      <c r="FX13" s="158"/>
      <c r="FY13" s="158"/>
      <c r="FZ13" s="158"/>
      <c r="GA13" s="158"/>
      <c r="GB13" s="158"/>
      <c r="GC13" s="158"/>
      <c r="GD13" s="158"/>
      <c r="GE13" s="158"/>
      <c r="GF13" s="158"/>
      <c r="GG13" s="158"/>
      <c r="GH13" s="158"/>
      <c r="GI13" s="158"/>
      <c r="GJ13" s="158"/>
      <c r="GK13" s="158"/>
      <c r="GL13" s="158"/>
      <c r="GM13" s="158"/>
      <c r="GN13" s="158"/>
      <c r="GO13" s="158"/>
      <c r="GP13" s="158"/>
      <c r="GQ13" s="158"/>
      <c r="GR13" s="158"/>
      <c r="GS13" s="158"/>
      <c r="GT13" s="158"/>
      <c r="GU13" s="158"/>
      <c r="GV13" s="158"/>
      <c r="GW13" s="158"/>
      <c r="GX13" s="158"/>
      <c r="GY13" s="158"/>
      <c r="GZ13" s="158"/>
      <c r="HA13" s="158"/>
      <c r="HB13" s="158"/>
      <c r="HC13" s="158"/>
      <c r="HD13" s="158"/>
      <c r="HE13" s="158"/>
      <c r="HF13" s="158"/>
      <c r="HG13" s="158"/>
      <c r="HH13" s="158"/>
      <c r="HI13" s="158"/>
      <c r="HJ13" s="158"/>
      <c r="HK13" s="158"/>
      <c r="HL13" s="158"/>
      <c r="HM13" s="158"/>
      <c r="HN13" s="158"/>
      <c r="HO13" s="158"/>
      <c r="HP13" s="158"/>
      <c r="HQ13" s="158"/>
      <c r="HR13" s="158"/>
      <c r="HS13" s="158"/>
      <c r="HT13" s="158"/>
      <c r="HU13" s="158"/>
      <c r="HV13" s="158"/>
      <c r="HW13" s="158"/>
      <c r="HX13" s="158"/>
      <c r="HY13" s="158"/>
      <c r="HZ13" s="158"/>
      <c r="IA13" s="158"/>
      <c r="IB13" s="158"/>
      <c r="IC13" s="158"/>
      <c r="ID13" s="158"/>
      <c r="IE13" s="158"/>
      <c r="IF13" s="158"/>
      <c r="IG13" s="158"/>
      <c r="IH13" s="158"/>
      <c r="II13" s="158"/>
      <c r="IJ13" s="158"/>
      <c r="IK13" s="158"/>
      <c r="IL13" s="158"/>
      <c r="IM13" s="158"/>
      <c r="IN13" s="158"/>
      <c r="IO13" s="158"/>
      <c r="IP13" s="158"/>
      <c r="IQ13" s="158"/>
      <c r="IR13" s="158"/>
      <c r="IS13" s="158"/>
      <c r="IT13" s="158"/>
      <c r="IU13" s="158"/>
      <c r="IV13" s="158"/>
      <c r="IW13" s="158"/>
      <c r="IX13" s="158"/>
      <c r="IY13" s="158"/>
      <c r="IZ13" s="158"/>
      <c r="JA13" s="158"/>
      <c r="JB13" s="158"/>
      <c r="JC13" s="158"/>
      <c r="JD13" s="158"/>
      <c r="JE13" s="158"/>
      <c r="JF13" s="158"/>
      <c r="JG13" s="158"/>
      <c r="JH13" s="158"/>
      <c r="JI13" s="158"/>
      <c r="JJ13" s="158"/>
      <c r="JK13" s="158"/>
      <c r="JL13" s="158"/>
      <c r="JM13" s="158"/>
      <c r="JN13" s="158"/>
      <c r="JO13" s="158"/>
      <c r="JP13" s="158"/>
      <c r="JQ13" s="158"/>
      <c r="JR13" s="158"/>
      <c r="JS13" s="158"/>
      <c r="JT13" s="158"/>
      <c r="JU13" s="158"/>
      <c r="JV13" s="158"/>
      <c r="JW13" s="158"/>
      <c r="JX13" s="158"/>
      <c r="JY13" s="158"/>
      <c r="JZ13" s="158"/>
      <c r="KA13" s="158"/>
      <c r="KB13" s="158"/>
      <c r="KC13" s="158"/>
      <c r="KD13" s="158"/>
      <c r="KE13" s="158"/>
      <c r="KF13" s="158"/>
      <c r="KG13" s="158"/>
      <c r="KH13" s="158"/>
      <c r="KI13" s="158"/>
      <c r="KJ13" s="158"/>
      <c r="KK13" s="158"/>
      <c r="KL13" s="158"/>
      <c r="KM13" s="158"/>
      <c r="KN13" s="158"/>
      <c r="KO13" s="158"/>
      <c r="KP13" s="158"/>
      <c r="KQ13" s="158"/>
      <c r="KR13" s="158"/>
      <c r="KS13" s="158"/>
      <c r="KT13" s="158"/>
      <c r="KU13" s="158"/>
      <c r="KV13" s="158"/>
      <c r="KW13" s="158"/>
      <c r="KX13" s="158"/>
      <c r="KY13" s="158"/>
      <c r="KZ13" s="158"/>
      <c r="LA13" s="158"/>
      <c r="LB13" s="158"/>
      <c r="LC13" s="158"/>
      <c r="LD13" s="158"/>
      <c r="LE13" s="158"/>
      <c r="LF13" s="158"/>
      <c r="LG13" s="158"/>
      <c r="LH13" s="158"/>
      <c r="LI13" s="158"/>
      <c r="LJ13" s="158"/>
      <c r="LK13" s="158"/>
      <c r="LL13" s="158"/>
      <c r="LM13" s="158"/>
      <c r="LN13" s="158"/>
      <c r="LO13" s="158"/>
      <c r="LP13" s="158"/>
      <c r="LQ13" s="158"/>
      <c r="LR13" s="158"/>
      <c r="LS13" s="158"/>
      <c r="LT13" s="158"/>
      <c r="LU13" s="158"/>
      <c r="LV13" s="158"/>
      <c r="LW13" s="158"/>
      <c r="LX13" s="158"/>
      <c r="LY13" s="158"/>
      <c r="LZ13" s="158"/>
      <c r="MA13" s="158"/>
      <c r="MB13" s="158"/>
      <c r="MC13" s="158"/>
      <c r="MD13" s="158"/>
      <c r="ME13" s="158"/>
      <c r="MF13" s="158"/>
      <c r="MG13" s="158"/>
      <c r="MH13" s="158"/>
      <c r="MI13" s="158"/>
      <c r="MJ13" s="158"/>
      <c r="MK13" s="158"/>
      <c r="ML13" s="158"/>
      <c r="MM13" s="158"/>
      <c r="MN13" s="158"/>
      <c r="MO13" s="158"/>
      <c r="MP13" s="158"/>
      <c r="MQ13" s="158"/>
      <c r="MR13" s="158"/>
      <c r="MS13" s="158"/>
      <c r="MT13" s="158"/>
      <c r="MU13" s="158"/>
      <c r="MV13" s="158"/>
      <c r="MW13" s="158"/>
      <c r="MX13" s="158"/>
      <c r="MY13" s="158"/>
      <c r="MZ13" s="158"/>
      <c r="NA13" s="158"/>
      <c r="NB13" s="158"/>
      <c r="NC13" s="158"/>
      <c r="ND13" s="158"/>
      <c r="NE13" s="158"/>
      <c r="NF13" s="158"/>
      <c r="NG13" s="158"/>
      <c r="NH13" s="158"/>
      <c r="NI13" s="158"/>
      <c r="NJ13" s="158"/>
      <c r="NK13" s="158"/>
      <c r="NL13" s="158"/>
      <c r="NM13" s="158"/>
      <c r="NN13" s="158"/>
      <c r="NO13" s="158"/>
      <c r="NP13" s="158"/>
      <c r="NQ13" s="158"/>
      <c r="NR13" s="158"/>
      <c r="NS13" s="158"/>
      <c r="NT13" s="158"/>
      <c r="NU13" s="158"/>
      <c r="NV13" s="158"/>
      <c r="NW13" s="158"/>
      <c r="NX13" s="158"/>
      <c r="NY13" s="158"/>
      <c r="NZ13" s="158"/>
      <c r="OA13" s="158"/>
      <c r="OB13" s="158"/>
      <c r="OC13" s="158"/>
      <c r="OD13" s="158"/>
      <c r="OE13" s="158"/>
      <c r="OF13" s="158"/>
      <c r="OG13" s="158"/>
      <c r="OH13" s="158"/>
      <c r="OI13" s="158"/>
      <c r="OJ13" s="158"/>
      <c r="OK13" s="158"/>
      <c r="OL13" s="158"/>
      <c r="OM13" s="158"/>
      <c r="ON13" s="158"/>
      <c r="OO13" s="158"/>
      <c r="OP13" s="158"/>
      <c r="OQ13" s="158"/>
      <c r="OR13" s="158"/>
      <c r="OS13" s="158"/>
      <c r="OT13" s="158"/>
      <c r="OU13" s="158"/>
      <c r="OV13" s="158"/>
      <c r="OW13" s="158"/>
      <c r="OX13" s="158"/>
      <c r="OY13" s="158"/>
      <c r="OZ13" s="158"/>
      <c r="PA13" s="158"/>
      <c r="PB13" s="158"/>
      <c r="PC13" s="158"/>
      <c r="PD13" s="158"/>
      <c r="PE13" s="158"/>
      <c r="PF13" s="158"/>
      <c r="PG13" s="158"/>
      <c r="PH13" s="158"/>
      <c r="PI13" s="158"/>
      <c r="PJ13" s="158"/>
      <c r="PK13" s="158"/>
      <c r="PL13" s="158"/>
      <c r="PM13" s="158"/>
      <c r="PN13" s="158"/>
      <c r="PO13" s="158"/>
      <c r="PP13" s="158"/>
      <c r="PQ13" s="158"/>
      <c r="PR13" s="158"/>
      <c r="PS13" s="158"/>
      <c r="PT13" s="158"/>
      <c r="PU13" s="158"/>
      <c r="PV13" s="158"/>
      <c r="PW13" s="158"/>
      <c r="PX13" s="158"/>
      <c r="PY13" s="158"/>
      <c r="PZ13" s="158"/>
      <c r="QA13" s="158"/>
      <c r="QB13" s="158"/>
      <c r="QC13" s="158"/>
      <c r="QD13" s="158"/>
      <c r="QE13" s="158"/>
      <c r="QF13" s="158"/>
      <c r="QG13" s="158"/>
      <c r="QH13" s="158"/>
      <c r="QI13" s="158"/>
      <c r="QJ13" s="158"/>
      <c r="QK13" s="158"/>
      <c r="QL13" s="158"/>
      <c r="QM13" s="158"/>
      <c r="QN13" s="158"/>
      <c r="QO13" s="158"/>
      <c r="QP13" s="158"/>
      <c r="QQ13" s="158"/>
      <c r="QR13" s="158"/>
      <c r="QS13" s="158"/>
      <c r="QT13" s="158"/>
      <c r="QU13" s="158"/>
      <c r="QV13" s="158"/>
      <c r="QW13" s="158"/>
      <c r="QX13" s="158"/>
      <c r="QY13" s="158"/>
      <c r="QZ13" s="158"/>
      <c r="RA13" s="158"/>
      <c r="RB13" s="158"/>
      <c r="RC13" s="158"/>
      <c r="RD13" s="158"/>
      <c r="RE13" s="158"/>
      <c r="RF13" s="158"/>
      <c r="RG13" s="158"/>
      <c r="RH13" s="158"/>
      <c r="RI13" s="158"/>
      <c r="RJ13" s="158"/>
      <c r="RK13" s="158"/>
      <c r="RL13" s="158"/>
      <c r="RM13" s="158"/>
      <c r="RN13" s="158"/>
      <c r="RO13" s="158"/>
      <c r="RP13" s="158"/>
      <c r="RQ13" s="158"/>
      <c r="RR13" s="158"/>
      <c r="RS13" s="158"/>
      <c r="RT13" s="158"/>
      <c r="RU13" s="158"/>
      <c r="RV13" s="158"/>
      <c r="RW13" s="158"/>
      <c r="RX13" s="158"/>
      <c r="RY13" s="158"/>
      <c r="RZ13" s="158"/>
      <c r="SA13" s="158"/>
      <c r="SB13" s="158"/>
      <c r="SC13" s="158"/>
      <c r="SD13" s="158"/>
      <c r="SE13" s="158"/>
      <c r="SF13" s="158"/>
      <c r="SG13" s="158"/>
      <c r="SH13" s="158"/>
      <c r="SI13" s="158"/>
      <c r="SJ13" s="158"/>
      <c r="SK13" s="158"/>
      <c r="SL13" s="158"/>
      <c r="SM13" s="158"/>
      <c r="SN13" s="158"/>
      <c r="SO13" s="158"/>
      <c r="SP13" s="158"/>
      <c r="SQ13" s="158"/>
      <c r="SR13" s="158"/>
      <c r="SS13" s="158"/>
      <c r="ST13" s="158"/>
      <c r="SU13" s="158"/>
      <c r="SV13" s="158"/>
      <c r="SW13" s="158"/>
      <c r="SX13" s="158"/>
      <c r="SY13" s="158"/>
      <c r="SZ13" s="158"/>
      <c r="TA13" s="158"/>
      <c r="TB13" s="158"/>
      <c r="TC13" s="158"/>
      <c r="TD13" s="158"/>
      <c r="TE13" s="158"/>
      <c r="TF13" s="158"/>
      <c r="TG13" s="158"/>
      <c r="TH13" s="158"/>
      <c r="TI13" s="158"/>
      <c r="TJ13" s="158"/>
      <c r="TK13" s="158"/>
      <c r="TL13" s="158"/>
      <c r="TM13" s="158"/>
      <c r="TN13" s="158"/>
      <c r="TO13" s="158"/>
      <c r="TP13" s="158"/>
      <c r="TQ13" s="158"/>
      <c r="TR13" s="158"/>
      <c r="TS13" s="158"/>
      <c r="TT13" s="158"/>
      <c r="TU13" s="158"/>
      <c r="TV13" s="158"/>
      <c r="TW13" s="158"/>
      <c r="TX13" s="158"/>
      <c r="TY13" s="158"/>
      <c r="TZ13" s="158"/>
      <c r="UA13" s="158"/>
      <c r="UB13" s="158"/>
      <c r="UC13" s="158"/>
      <c r="UD13" s="158"/>
      <c r="UE13" s="158"/>
      <c r="UF13" s="158"/>
      <c r="UG13" s="158"/>
      <c r="UH13" s="158"/>
      <c r="UI13" s="158"/>
      <c r="UJ13" s="158"/>
      <c r="UK13" s="158"/>
      <c r="UL13" s="158"/>
      <c r="UM13" s="158"/>
      <c r="UN13" s="158"/>
      <c r="UO13" s="158"/>
      <c r="UP13" s="158"/>
      <c r="UQ13" s="158"/>
      <c r="UR13" s="158"/>
      <c r="US13" s="158"/>
      <c r="UT13" s="158"/>
      <c r="UU13" s="158"/>
      <c r="UV13" s="158"/>
      <c r="UW13" s="158"/>
      <c r="UX13" s="158"/>
      <c r="UY13" s="158"/>
      <c r="UZ13" s="158"/>
      <c r="VA13" s="158"/>
      <c r="VB13" s="158"/>
      <c r="VC13" s="158"/>
      <c r="VD13" s="158"/>
      <c r="VE13" s="158"/>
      <c r="VF13" s="158"/>
      <c r="VG13" s="158"/>
      <c r="VH13" s="158"/>
      <c r="VI13" s="158"/>
      <c r="VJ13" s="158"/>
      <c r="VK13" s="158"/>
      <c r="VL13" s="158"/>
      <c r="VM13" s="158"/>
      <c r="VN13" s="158"/>
      <c r="VO13" s="158"/>
      <c r="VP13" s="158"/>
      <c r="VQ13" s="158"/>
      <c r="VR13" s="158"/>
      <c r="VS13" s="158"/>
      <c r="VT13" s="158"/>
      <c r="VU13" s="158"/>
      <c r="VV13" s="158"/>
      <c r="VW13" s="158"/>
      <c r="VX13" s="158"/>
      <c r="VY13" s="158"/>
      <c r="VZ13" s="158"/>
      <c r="WA13" s="158"/>
      <c r="WB13" s="158"/>
      <c r="WC13" s="158"/>
      <c r="WD13" s="158"/>
      <c r="WE13" s="158"/>
      <c r="WF13" s="158"/>
      <c r="WG13" s="158"/>
      <c r="WH13" s="158"/>
      <c r="WI13" s="158"/>
      <c r="WJ13" s="158"/>
      <c r="WK13" s="158"/>
      <c r="WL13" s="158"/>
      <c r="WM13" s="158"/>
      <c r="WN13" s="158"/>
      <c r="WO13" s="158"/>
      <c r="WP13" s="158"/>
      <c r="WQ13" s="158"/>
      <c r="WR13" s="158"/>
      <c r="WS13" s="158"/>
      <c r="WT13" s="158"/>
      <c r="WU13" s="158"/>
      <c r="WV13" s="158"/>
      <c r="WW13" s="158"/>
      <c r="WX13" s="158"/>
      <c r="WY13" s="158"/>
      <c r="WZ13" s="158"/>
      <c r="XA13" s="158"/>
      <c r="XB13" s="158"/>
      <c r="XC13" s="158"/>
      <c r="XD13" s="158"/>
      <c r="XE13" s="158"/>
      <c r="XF13" s="158"/>
      <c r="XG13" s="158"/>
      <c r="XH13" s="158"/>
      <c r="XI13" s="158"/>
      <c r="XJ13" s="158"/>
      <c r="XK13" s="158"/>
      <c r="XL13" s="158"/>
      <c r="XM13" s="158"/>
      <c r="XN13" s="158"/>
      <c r="XO13" s="158"/>
      <c r="XP13" s="158"/>
      <c r="XQ13" s="158"/>
      <c r="XR13" s="158"/>
      <c r="XS13" s="158"/>
      <c r="XT13" s="158"/>
      <c r="XU13" s="158"/>
      <c r="XV13" s="158"/>
      <c r="XW13" s="158"/>
      <c r="XX13" s="158"/>
      <c r="XY13" s="158"/>
      <c r="XZ13" s="158"/>
      <c r="YA13" s="158"/>
      <c r="YB13" s="158"/>
      <c r="YC13" s="158"/>
      <c r="YD13" s="158"/>
      <c r="YE13" s="158"/>
      <c r="YF13" s="158"/>
      <c r="YG13" s="158"/>
      <c r="YH13" s="158"/>
      <c r="YI13" s="158"/>
      <c r="YJ13" s="158"/>
      <c r="YK13" s="158"/>
      <c r="YL13" s="158"/>
      <c r="YM13" s="158"/>
      <c r="YN13" s="158"/>
      <c r="YO13" s="158"/>
      <c r="YP13" s="158"/>
      <c r="YQ13" s="158"/>
      <c r="YR13" s="158"/>
      <c r="YS13" s="158"/>
      <c r="YT13" s="158"/>
      <c r="YU13" s="158"/>
      <c r="YV13" s="158"/>
      <c r="YW13" s="158"/>
      <c r="YX13" s="158"/>
      <c r="YY13" s="158"/>
      <c r="YZ13" s="158"/>
      <c r="ZA13" s="158"/>
      <c r="ZB13" s="158"/>
      <c r="ZC13" s="158"/>
      <c r="ZD13" s="158"/>
      <c r="ZE13" s="158"/>
      <c r="ZF13" s="158"/>
      <c r="ZG13" s="158"/>
      <c r="ZH13" s="158"/>
      <c r="ZI13" s="158"/>
      <c r="ZJ13" s="158"/>
      <c r="ZK13" s="158"/>
      <c r="ZL13" s="158"/>
      <c r="ZM13" s="158"/>
      <c r="ZN13" s="158"/>
      <c r="ZO13" s="158"/>
      <c r="ZP13" s="158"/>
      <c r="ZQ13" s="158"/>
      <c r="ZR13" s="158"/>
      <c r="ZS13" s="158"/>
      <c r="ZT13" s="158"/>
      <c r="ZU13" s="158"/>
      <c r="ZV13" s="158"/>
      <c r="ZW13" s="158"/>
      <c r="ZX13" s="158"/>
      <c r="ZY13" s="158"/>
      <c r="ZZ13" s="158"/>
      <c r="AAA13" s="158"/>
      <c r="AAB13" s="158"/>
      <c r="AAC13" s="158"/>
      <c r="AAD13" s="158"/>
      <c r="AAE13" s="158"/>
      <c r="AAF13" s="158"/>
      <c r="AAG13" s="158"/>
      <c r="AAH13" s="158"/>
      <c r="AAI13" s="158"/>
      <c r="AAJ13" s="158"/>
      <c r="AAK13" s="158"/>
      <c r="AAL13" s="158"/>
      <c r="AAM13" s="158"/>
      <c r="AAN13" s="158"/>
      <c r="AAO13" s="158"/>
      <c r="AAP13" s="158"/>
      <c r="AAQ13" s="158"/>
      <c r="AAR13" s="158"/>
      <c r="AAS13" s="158"/>
      <c r="AAT13" s="158"/>
      <c r="AAU13" s="158"/>
      <c r="AAV13" s="158"/>
      <c r="AAW13" s="158"/>
      <c r="AAX13" s="158"/>
      <c r="AAY13" s="158"/>
      <c r="AAZ13" s="158"/>
      <c r="ABA13" s="158"/>
      <c r="ABB13" s="158"/>
      <c r="ABC13" s="158"/>
      <c r="ABD13" s="158"/>
      <c r="ABE13" s="158"/>
      <c r="ABF13" s="158"/>
      <c r="ABG13" s="158"/>
      <c r="ABH13" s="158"/>
      <c r="ABI13" s="158"/>
      <c r="ABJ13" s="158"/>
      <c r="ABK13" s="158"/>
      <c r="ABL13" s="158"/>
      <c r="ABM13" s="158"/>
      <c r="ABN13" s="158"/>
      <c r="ABO13" s="158"/>
      <c r="ABP13" s="158"/>
      <c r="ABQ13" s="158"/>
      <c r="ABR13" s="158"/>
      <c r="ABS13" s="158"/>
      <c r="ABT13" s="158"/>
      <c r="ABU13" s="158"/>
      <c r="ABV13" s="158"/>
      <c r="ABW13" s="158"/>
      <c r="ABX13" s="158"/>
      <c r="ABY13" s="158"/>
      <c r="ABZ13" s="158"/>
      <c r="ACA13" s="158"/>
      <c r="ACB13" s="158"/>
      <c r="ACC13" s="158"/>
      <c r="ACD13" s="158"/>
      <c r="ACE13" s="158"/>
      <c r="ACF13" s="158"/>
      <c r="ACG13" s="158"/>
      <c r="ACH13" s="158"/>
      <c r="ACI13" s="158"/>
      <c r="ACJ13" s="158"/>
      <c r="ACK13" s="158"/>
      <c r="ACL13" s="158"/>
      <c r="ACM13" s="158"/>
      <c r="ACN13" s="158"/>
      <c r="ACO13" s="158"/>
      <c r="ACP13" s="158"/>
      <c r="ACQ13" s="158"/>
      <c r="ACR13" s="158"/>
      <c r="ACS13" s="158"/>
      <c r="ACT13" s="158"/>
      <c r="ACU13" s="158"/>
      <c r="ACV13" s="158"/>
      <c r="ACW13" s="158"/>
      <c r="ACX13" s="158"/>
      <c r="ACY13" s="158"/>
      <c r="ACZ13" s="158"/>
      <c r="ADA13" s="158"/>
      <c r="ADB13" s="158"/>
      <c r="ADC13" s="158"/>
      <c r="ADD13" s="158"/>
      <c r="ADE13" s="158"/>
      <c r="ADF13" s="158"/>
      <c r="ADG13" s="158"/>
      <c r="ADH13" s="158"/>
      <c r="ADI13" s="158"/>
      <c r="ADJ13" s="158"/>
      <c r="ADK13" s="158"/>
      <c r="ADL13" s="158"/>
      <c r="ADM13" s="158"/>
      <c r="ADN13" s="158"/>
      <c r="ADO13" s="158"/>
      <c r="ADP13" s="158"/>
      <c r="ADQ13" s="158"/>
      <c r="ADR13" s="158"/>
      <c r="ADS13" s="158"/>
      <c r="ADT13" s="158"/>
      <c r="ADU13" s="158"/>
      <c r="ADV13" s="158"/>
      <c r="ADW13" s="158"/>
      <c r="ADX13" s="158"/>
      <c r="ADY13" s="158"/>
      <c r="ADZ13" s="158"/>
      <c r="AEA13" s="158"/>
      <c r="AEB13" s="158"/>
      <c r="AEC13" s="158"/>
      <c r="AED13" s="158"/>
      <c r="AEE13" s="158"/>
      <c r="AEF13" s="158"/>
      <c r="AEG13" s="158"/>
      <c r="AEH13" s="158"/>
      <c r="AEI13" s="158"/>
      <c r="AEJ13" s="158"/>
      <c r="AEK13" s="158"/>
      <c r="AEL13" s="158"/>
      <c r="AEM13" s="158"/>
      <c r="AEN13" s="158"/>
      <c r="AEO13" s="158"/>
      <c r="AEP13" s="158"/>
      <c r="AEQ13" s="158"/>
      <c r="AER13" s="158"/>
      <c r="AES13" s="158"/>
      <c r="AET13" s="158"/>
      <c r="AEU13" s="158"/>
      <c r="AEV13" s="158"/>
      <c r="AEW13" s="158"/>
      <c r="AEX13" s="158"/>
      <c r="AEY13" s="158"/>
      <c r="AEZ13" s="158"/>
      <c r="AFA13" s="158"/>
      <c r="AFB13" s="158"/>
      <c r="AFC13" s="158"/>
      <c r="AFD13" s="158"/>
      <c r="AFE13" s="158"/>
      <c r="AFF13" s="158"/>
      <c r="AFG13" s="158"/>
      <c r="AFH13" s="158"/>
      <c r="AFI13" s="158"/>
      <c r="AFJ13" s="158"/>
      <c r="AFK13" s="158"/>
      <c r="AFL13" s="158"/>
      <c r="AFM13" s="158"/>
      <c r="AFN13" s="158"/>
      <c r="AFO13" s="158"/>
      <c r="AFP13" s="158"/>
      <c r="AFQ13" s="158"/>
      <c r="AFR13" s="158"/>
      <c r="AFS13" s="158"/>
      <c r="AFT13" s="158"/>
      <c r="AFU13" s="158"/>
      <c r="AFV13" s="158"/>
      <c r="AFW13" s="158"/>
      <c r="AFX13" s="158"/>
      <c r="AFY13" s="158"/>
      <c r="AFZ13" s="158"/>
      <c r="AGA13" s="158"/>
      <c r="AGB13" s="158"/>
      <c r="AGC13" s="158"/>
      <c r="AGD13" s="158"/>
      <c r="AGE13" s="158"/>
      <c r="AGF13" s="158"/>
      <c r="AGG13" s="158"/>
      <c r="AGH13" s="158"/>
      <c r="AGI13" s="158"/>
      <c r="AGJ13" s="158"/>
      <c r="AGK13" s="158"/>
      <c r="AGL13" s="158"/>
      <c r="AGM13" s="158"/>
      <c r="AGN13" s="158"/>
      <c r="AGO13" s="158"/>
      <c r="AGP13" s="158"/>
      <c r="AGQ13" s="158"/>
      <c r="AGR13" s="158"/>
      <c r="AGS13" s="158"/>
      <c r="AGT13" s="158"/>
      <c r="AGU13" s="158"/>
      <c r="AGV13" s="158"/>
      <c r="AGW13" s="158"/>
      <c r="AGX13" s="158"/>
      <c r="AGY13" s="158"/>
      <c r="AGZ13" s="158"/>
      <c r="AHA13" s="158"/>
      <c r="AHB13" s="158"/>
      <c r="AHC13" s="158"/>
      <c r="AHD13" s="158"/>
      <c r="AHE13" s="158"/>
      <c r="AHF13" s="158"/>
      <c r="AHG13" s="158"/>
      <c r="AHH13" s="158"/>
      <c r="AHI13" s="158"/>
      <c r="AHJ13" s="158"/>
      <c r="AHK13" s="158"/>
      <c r="AHL13" s="158"/>
      <c r="AHM13" s="158"/>
      <c r="AHN13" s="158"/>
      <c r="AHO13" s="158"/>
      <c r="AHP13" s="158"/>
      <c r="AHQ13" s="158"/>
      <c r="AHR13" s="158"/>
      <c r="AHS13" s="158"/>
      <c r="AHT13" s="158"/>
      <c r="AHU13" s="158"/>
      <c r="AHV13" s="158"/>
      <c r="AHW13" s="158"/>
      <c r="AHX13" s="158"/>
      <c r="AHY13" s="158"/>
      <c r="AHZ13" s="158"/>
      <c r="AIA13" s="158"/>
      <c r="AIB13" s="158"/>
      <c r="AIC13" s="158"/>
      <c r="AID13" s="158"/>
      <c r="AIE13" s="158"/>
      <c r="AIF13" s="158"/>
      <c r="AIG13" s="158"/>
      <c r="AIH13" s="158"/>
      <c r="AII13" s="158"/>
      <c r="AIJ13" s="158"/>
      <c r="AIK13" s="158"/>
      <c r="AIL13" s="158"/>
      <c r="AIM13" s="158"/>
      <c r="AIN13" s="158"/>
      <c r="AIO13" s="158"/>
      <c r="AIP13" s="158"/>
      <c r="AIQ13" s="158"/>
      <c r="AIR13" s="158"/>
      <c r="AIS13" s="158"/>
      <c r="AIT13" s="158"/>
      <c r="AIU13" s="158"/>
      <c r="AIV13" s="158"/>
      <c r="AIW13" s="158"/>
      <c r="AIX13" s="158"/>
      <c r="AIY13" s="158"/>
      <c r="AIZ13" s="158"/>
      <c r="AJA13" s="158"/>
      <c r="AJB13" s="158"/>
      <c r="AJC13" s="158"/>
      <c r="AJD13" s="158"/>
      <c r="AJE13" s="158"/>
      <c r="AJF13" s="158"/>
      <c r="AJG13" s="158"/>
      <c r="AJH13" s="158"/>
      <c r="AJI13" s="158"/>
      <c r="AJJ13" s="158"/>
      <c r="AJK13" s="158"/>
      <c r="AJL13" s="158"/>
      <c r="AJM13" s="158"/>
      <c r="AJN13" s="158"/>
      <c r="AJO13" s="158"/>
      <c r="AJP13" s="158"/>
      <c r="AJQ13" s="158"/>
      <c r="AJR13" s="158"/>
      <c r="AJS13" s="158"/>
      <c r="AJT13" s="158"/>
      <c r="AJU13" s="158"/>
      <c r="AJV13" s="158"/>
      <c r="AJW13" s="158"/>
      <c r="AJX13" s="158"/>
      <c r="AJY13" s="158"/>
      <c r="AJZ13" s="158"/>
      <c r="AKA13" s="158"/>
      <c r="AKB13" s="158"/>
      <c r="AKC13" s="158"/>
      <c r="AKD13" s="158"/>
      <c r="AKE13" s="158"/>
      <c r="AKF13" s="158"/>
      <c r="AKG13" s="158"/>
      <c r="AKH13" s="158"/>
      <c r="AKI13" s="158"/>
      <c r="AKJ13" s="158"/>
      <c r="AKK13" s="158"/>
      <c r="AKL13" s="158"/>
      <c r="AKM13" s="158"/>
      <c r="AKN13" s="158"/>
      <c r="AKO13" s="158"/>
      <c r="AKP13" s="158"/>
      <c r="AKQ13" s="158"/>
      <c r="AKR13" s="158"/>
      <c r="AKS13" s="158"/>
      <c r="AKT13" s="158"/>
      <c r="AKU13" s="158"/>
      <c r="AKV13" s="158"/>
      <c r="AKW13" s="158"/>
      <c r="AKX13" s="158"/>
      <c r="AKY13" s="158"/>
      <c r="AKZ13" s="158"/>
      <c r="ALA13" s="158"/>
      <c r="ALB13" s="158"/>
      <c r="ALC13" s="158"/>
      <c r="ALD13" s="158"/>
      <c r="ALE13" s="158"/>
      <c r="ALF13" s="158"/>
      <c r="ALG13" s="158"/>
      <c r="ALH13" s="158"/>
      <c r="ALI13" s="158"/>
      <c r="ALJ13" s="158"/>
      <c r="ALK13" s="158"/>
      <c r="ALL13" s="158"/>
      <c r="ALM13" s="158"/>
      <c r="ALN13" s="158"/>
      <c r="ALO13" s="158"/>
      <c r="ALP13" s="158"/>
      <c r="ALQ13" s="158"/>
      <c r="ALR13" s="158"/>
      <c r="ALS13" s="158"/>
      <c r="ALT13" s="158"/>
      <c r="ALU13" s="158"/>
      <c r="ALV13" s="158"/>
      <c r="ALW13" s="158"/>
      <c r="ALX13" s="158"/>
      <c r="ALY13" s="158"/>
      <c r="ALZ13" s="158"/>
      <c r="AMA13" s="158"/>
      <c r="AMB13" s="158"/>
      <c r="AMC13" s="158"/>
      <c r="AMD13" s="158"/>
      <c r="AME13" s="158"/>
      <c r="AMF13" s="158"/>
      <c r="AMG13" s="158"/>
      <c r="AMH13" s="158"/>
      <c r="AMI13" s="158"/>
      <c r="AMJ13" s="158"/>
      <c r="AMK13" s="158"/>
      <c r="AML13" s="158"/>
      <c r="AMM13" s="158"/>
      <c r="AMN13" s="158"/>
      <c r="AMO13" s="158"/>
      <c r="AMP13" s="158"/>
      <c r="AMQ13" s="158"/>
      <c r="AMR13" s="158"/>
      <c r="AMS13" s="158"/>
      <c r="AMT13" s="158"/>
      <c r="AMU13" s="158"/>
      <c r="AMV13" s="158"/>
      <c r="AMW13" s="158"/>
      <c r="AMX13" s="158"/>
      <c r="AMY13" s="158"/>
      <c r="AMZ13" s="158"/>
      <c r="ANA13" s="158"/>
      <c r="ANB13" s="158"/>
      <c r="ANC13" s="158"/>
      <c r="AND13" s="158"/>
      <c r="ANE13" s="158"/>
      <c r="ANF13" s="158"/>
      <c r="ANG13" s="158"/>
      <c r="ANH13" s="158"/>
      <c r="ANI13" s="158"/>
      <c r="ANJ13" s="158"/>
      <c r="ANK13" s="158"/>
      <c r="ANL13" s="158"/>
      <c r="ANM13" s="158"/>
      <c r="ANN13" s="158"/>
      <c r="ANO13" s="158"/>
      <c r="ANP13" s="158"/>
      <c r="ANQ13" s="158"/>
      <c r="ANR13" s="158"/>
      <c r="ANS13" s="158"/>
      <c r="ANT13" s="158"/>
      <c r="ANU13" s="158"/>
      <c r="ANV13" s="158"/>
      <c r="ANW13" s="158"/>
      <c r="ANX13" s="158"/>
      <c r="ANY13" s="158"/>
      <c r="ANZ13" s="158"/>
      <c r="AOA13" s="158"/>
      <c r="AOB13" s="158"/>
      <c r="AOC13" s="158"/>
      <c r="AOD13" s="158"/>
      <c r="AOE13" s="158"/>
      <c r="AOF13" s="158"/>
      <c r="AOG13" s="158"/>
      <c r="AOH13" s="158"/>
      <c r="AOI13" s="158"/>
      <c r="AOJ13" s="158"/>
      <c r="AOK13" s="158"/>
      <c r="AOL13" s="158"/>
      <c r="AOM13" s="158"/>
      <c r="AON13" s="158"/>
      <c r="AOO13" s="158"/>
      <c r="AOP13" s="158"/>
      <c r="AOQ13" s="158"/>
      <c r="AOR13" s="158"/>
      <c r="AOS13" s="158"/>
      <c r="AOT13" s="158"/>
      <c r="AOU13" s="158"/>
      <c r="AOV13" s="158"/>
      <c r="AOW13" s="158"/>
      <c r="AOX13" s="158"/>
      <c r="AOY13" s="158"/>
      <c r="AOZ13" s="158"/>
      <c r="APA13" s="158"/>
      <c r="APB13" s="158"/>
      <c r="APC13" s="158"/>
      <c r="APD13" s="158"/>
      <c r="APE13" s="158"/>
      <c r="APF13" s="158"/>
      <c r="APG13" s="158"/>
      <c r="APH13" s="158"/>
      <c r="API13" s="158"/>
      <c r="APJ13" s="158"/>
      <c r="APK13" s="158"/>
      <c r="APL13" s="158"/>
      <c r="APM13" s="158"/>
      <c r="APN13" s="158"/>
      <c r="APO13" s="158"/>
      <c r="APP13" s="158"/>
      <c r="APQ13" s="158"/>
      <c r="APR13" s="158"/>
      <c r="APS13" s="158"/>
      <c r="APT13" s="158"/>
      <c r="APU13" s="158"/>
      <c r="APV13" s="158"/>
      <c r="APW13" s="158"/>
      <c r="APX13" s="158"/>
      <c r="APY13" s="158"/>
      <c r="APZ13" s="158"/>
      <c r="AQA13" s="158"/>
      <c r="AQB13" s="158"/>
      <c r="AQC13" s="158"/>
      <c r="AQD13" s="158"/>
      <c r="AQE13" s="158"/>
      <c r="AQF13" s="158"/>
      <c r="AQG13" s="158"/>
      <c r="AQH13" s="158"/>
      <c r="AQI13" s="158"/>
      <c r="AQJ13" s="158"/>
      <c r="AQK13" s="158"/>
      <c r="AQL13" s="158"/>
      <c r="AQM13" s="158"/>
      <c r="AQN13" s="158"/>
      <c r="AQO13" s="158"/>
      <c r="AQP13" s="158"/>
      <c r="AQQ13" s="158"/>
      <c r="AQR13" s="158"/>
      <c r="AQS13" s="158"/>
      <c r="AQT13" s="158"/>
      <c r="AQU13" s="158"/>
      <c r="AQV13" s="158"/>
      <c r="AQW13" s="158"/>
      <c r="AQX13" s="158"/>
      <c r="AQY13" s="158"/>
      <c r="AQZ13" s="158"/>
      <c r="ARA13" s="158"/>
      <c r="ARB13" s="158"/>
      <c r="ARC13" s="158"/>
      <c r="ARD13" s="158"/>
      <c r="ARE13" s="158"/>
      <c r="ARF13" s="158"/>
      <c r="ARG13" s="158"/>
      <c r="ARH13" s="158"/>
      <c r="ARI13" s="158"/>
      <c r="ARJ13" s="158"/>
      <c r="ARK13" s="158"/>
      <c r="ARL13" s="158"/>
      <c r="ARM13" s="158"/>
      <c r="ARN13" s="158"/>
      <c r="ARO13" s="158"/>
      <c r="ARP13" s="158"/>
      <c r="ARQ13" s="158"/>
      <c r="ARR13" s="158"/>
      <c r="ARS13" s="158"/>
      <c r="ART13" s="158"/>
      <c r="ARU13" s="158"/>
      <c r="ARV13" s="158"/>
      <c r="ARW13" s="158"/>
      <c r="ARX13" s="158"/>
      <c r="ARY13" s="158"/>
      <c r="ARZ13" s="158"/>
      <c r="ASA13" s="158"/>
      <c r="ASB13" s="158"/>
      <c r="ASC13" s="158"/>
      <c r="ASD13" s="158"/>
      <c r="ASE13" s="158"/>
      <c r="ASF13" s="158"/>
      <c r="ASG13" s="158"/>
      <c r="ASH13" s="158"/>
      <c r="ASI13" s="158"/>
      <c r="ASJ13" s="158"/>
      <c r="ASK13" s="158"/>
      <c r="ASL13" s="158"/>
      <c r="ASM13" s="158"/>
      <c r="ASN13" s="158"/>
      <c r="ASO13" s="158"/>
      <c r="ASP13" s="158"/>
      <c r="ASQ13" s="158"/>
      <c r="ASR13" s="158"/>
      <c r="ASS13" s="158"/>
      <c r="AST13" s="158"/>
      <c r="ASU13" s="158"/>
      <c r="ASV13" s="158"/>
      <c r="ASW13" s="158"/>
      <c r="ASX13" s="158"/>
      <c r="ASY13" s="158"/>
      <c r="ASZ13" s="158"/>
      <c r="ATA13" s="158"/>
      <c r="ATB13" s="158"/>
      <c r="ATC13" s="158"/>
      <c r="ATD13" s="158"/>
      <c r="ATE13" s="158"/>
      <c r="ATF13" s="158"/>
      <c r="ATG13" s="158"/>
      <c r="ATH13" s="158"/>
      <c r="ATI13" s="158"/>
      <c r="ATJ13" s="158"/>
      <c r="ATK13" s="158"/>
      <c r="ATL13" s="158"/>
      <c r="ATM13" s="158"/>
      <c r="ATN13" s="158"/>
      <c r="ATO13" s="158"/>
      <c r="ATP13" s="158"/>
      <c r="ATQ13" s="158"/>
      <c r="ATR13" s="158"/>
      <c r="ATS13" s="158"/>
      <c r="ATT13" s="158"/>
      <c r="ATU13" s="158"/>
      <c r="ATV13" s="158"/>
      <c r="ATW13" s="158"/>
      <c r="ATX13" s="158"/>
      <c r="ATY13" s="158"/>
      <c r="ATZ13" s="158"/>
      <c r="AUA13" s="158"/>
      <c r="AUB13" s="158"/>
      <c r="AUC13" s="158"/>
      <c r="AUD13" s="158"/>
      <c r="AUE13" s="158"/>
      <c r="AUF13" s="158"/>
      <c r="AUG13" s="158"/>
      <c r="AUH13" s="158"/>
      <c r="AUI13" s="158"/>
      <c r="AUJ13" s="158"/>
      <c r="AUK13" s="158"/>
      <c r="AUL13" s="158"/>
      <c r="AUM13" s="158"/>
      <c r="AUN13" s="158"/>
      <c r="AUO13" s="158"/>
      <c r="AUP13" s="158"/>
      <c r="AUQ13" s="158"/>
      <c r="AUR13" s="158"/>
      <c r="AUS13" s="158"/>
      <c r="AUT13" s="158"/>
      <c r="AUU13" s="158"/>
      <c r="AUV13" s="158"/>
      <c r="AUW13" s="158"/>
      <c r="AUX13" s="158"/>
      <c r="AUY13" s="158"/>
      <c r="AUZ13" s="158"/>
      <c r="AVA13" s="158"/>
      <c r="AVB13" s="158"/>
      <c r="AVC13" s="158"/>
      <c r="AVD13" s="158"/>
      <c r="AVE13" s="158"/>
      <c r="AVF13" s="158"/>
      <c r="AVG13" s="158"/>
      <c r="AVH13" s="158"/>
      <c r="AVI13" s="158"/>
      <c r="AVJ13" s="158"/>
      <c r="AVK13" s="158"/>
      <c r="AVL13" s="158"/>
      <c r="AVM13" s="158"/>
      <c r="AVN13" s="158"/>
      <c r="AVO13" s="158"/>
      <c r="AVP13" s="158"/>
      <c r="AVQ13" s="158"/>
      <c r="AVR13" s="158"/>
      <c r="AVS13" s="158"/>
      <c r="AVT13" s="158"/>
      <c r="AVU13" s="158"/>
      <c r="AVV13" s="158"/>
      <c r="AVW13" s="158"/>
      <c r="AVX13" s="158"/>
      <c r="AVY13" s="158"/>
      <c r="AVZ13" s="158"/>
      <c r="AWA13" s="158"/>
      <c r="AWB13" s="158"/>
      <c r="AWC13" s="158"/>
      <c r="AWD13" s="158"/>
      <c r="AWE13" s="158"/>
      <c r="AWF13" s="158"/>
      <c r="AWG13" s="158"/>
      <c r="AWH13" s="158"/>
      <c r="AWI13" s="158"/>
      <c r="AWJ13" s="158"/>
      <c r="AWK13" s="158"/>
      <c r="AWL13" s="158"/>
      <c r="AWM13" s="158"/>
      <c r="AWN13" s="158"/>
      <c r="AWO13" s="158"/>
      <c r="AWP13" s="158"/>
      <c r="AWQ13" s="158"/>
      <c r="AWR13" s="158"/>
      <c r="AWS13" s="158"/>
      <c r="AWT13" s="158"/>
      <c r="AWU13" s="158"/>
      <c r="AWV13" s="158"/>
      <c r="AWW13" s="158"/>
      <c r="AWX13" s="158"/>
      <c r="AWY13" s="158"/>
      <c r="AWZ13" s="158"/>
      <c r="AXA13" s="158"/>
      <c r="AXB13" s="158"/>
      <c r="AXC13" s="158"/>
      <c r="AXD13" s="158"/>
      <c r="AXE13" s="158"/>
      <c r="AXF13" s="158"/>
      <c r="AXG13" s="158"/>
      <c r="AXH13" s="158"/>
      <c r="AXI13" s="158"/>
      <c r="AXJ13" s="158"/>
      <c r="AXK13" s="158"/>
      <c r="AXL13" s="158"/>
      <c r="AXM13" s="158"/>
      <c r="AXN13" s="158"/>
      <c r="AXO13" s="158"/>
      <c r="AXP13" s="158"/>
      <c r="AXQ13" s="158"/>
      <c r="AXR13" s="158"/>
      <c r="AXS13" s="158"/>
      <c r="AXT13" s="158"/>
      <c r="AXU13" s="158"/>
      <c r="AXV13" s="158"/>
      <c r="AXW13" s="158"/>
      <c r="AXX13" s="158"/>
      <c r="AXY13" s="158"/>
      <c r="AXZ13" s="158"/>
      <c r="AYA13" s="158"/>
      <c r="AYB13" s="158"/>
      <c r="AYC13" s="158"/>
      <c r="AYD13" s="158"/>
      <c r="AYE13" s="158"/>
      <c r="AYF13" s="158"/>
      <c r="AYG13" s="158"/>
      <c r="AYH13" s="158"/>
      <c r="AYI13" s="158"/>
      <c r="AYJ13" s="158"/>
      <c r="AYK13" s="158"/>
      <c r="AYL13" s="158"/>
      <c r="AYM13" s="158"/>
      <c r="AYN13" s="158"/>
      <c r="AYO13" s="158"/>
      <c r="AYP13" s="158"/>
      <c r="AYQ13" s="158"/>
      <c r="AYR13" s="158"/>
      <c r="AYS13" s="158"/>
      <c r="AYT13" s="158"/>
      <c r="AYU13" s="158"/>
      <c r="AYV13" s="158"/>
      <c r="AYW13" s="158"/>
      <c r="AYX13" s="158"/>
      <c r="AYY13" s="158"/>
      <c r="AYZ13" s="158"/>
      <c r="AZA13" s="158"/>
      <c r="AZB13" s="158"/>
      <c r="AZC13" s="158"/>
      <c r="AZD13" s="158"/>
      <c r="AZE13" s="158"/>
      <c r="AZF13" s="158"/>
      <c r="AZG13" s="158"/>
      <c r="AZH13" s="158"/>
      <c r="AZI13" s="158"/>
      <c r="AZJ13" s="158"/>
      <c r="AZK13" s="158"/>
      <c r="AZL13" s="158"/>
      <c r="AZM13" s="158"/>
      <c r="AZN13" s="158"/>
      <c r="AZO13" s="158"/>
      <c r="AZP13" s="158"/>
      <c r="AZQ13" s="158"/>
      <c r="AZR13" s="158"/>
      <c r="AZS13" s="158"/>
      <c r="AZT13" s="158"/>
      <c r="AZU13" s="158"/>
      <c r="AZV13" s="158"/>
      <c r="AZW13" s="158"/>
      <c r="AZX13" s="158"/>
      <c r="AZY13" s="158"/>
      <c r="AZZ13" s="158"/>
      <c r="BAA13" s="158"/>
      <c r="BAB13" s="158"/>
      <c r="BAC13" s="158"/>
      <c r="BAD13" s="158"/>
      <c r="BAE13" s="158"/>
      <c r="BAF13" s="158"/>
      <c r="BAG13" s="158"/>
      <c r="BAH13" s="158"/>
      <c r="BAI13" s="158"/>
      <c r="BAJ13" s="158"/>
      <c r="BAK13" s="158"/>
      <c r="BAL13" s="158"/>
      <c r="BAM13" s="158"/>
      <c r="BAN13" s="158"/>
      <c r="BAO13" s="158"/>
      <c r="BAP13" s="158"/>
      <c r="BAQ13" s="158"/>
      <c r="BAR13" s="158"/>
      <c r="BAS13" s="158"/>
      <c r="BAT13" s="158"/>
      <c r="BAU13" s="158"/>
      <c r="BAV13" s="158"/>
      <c r="BAW13" s="158"/>
      <c r="BAX13" s="158"/>
      <c r="BAY13" s="158"/>
      <c r="BAZ13" s="158"/>
      <c r="BBA13" s="158"/>
      <c r="BBB13" s="158"/>
      <c r="BBC13" s="158"/>
      <c r="BBD13" s="158"/>
      <c r="BBE13" s="158"/>
      <c r="BBF13" s="158"/>
      <c r="BBG13" s="158"/>
      <c r="BBH13" s="158"/>
      <c r="BBI13" s="158"/>
      <c r="BBJ13" s="158"/>
      <c r="BBK13" s="158"/>
      <c r="BBL13" s="158"/>
      <c r="BBM13" s="158"/>
      <c r="BBN13" s="158"/>
      <c r="BBO13" s="158"/>
      <c r="BBP13" s="158"/>
      <c r="BBQ13" s="158"/>
      <c r="BBR13" s="158"/>
      <c r="BBS13" s="158"/>
      <c r="BBT13" s="158"/>
      <c r="BBU13" s="158"/>
      <c r="BBV13" s="158"/>
      <c r="BBW13" s="158"/>
      <c r="BBX13" s="158"/>
      <c r="BBY13" s="158"/>
      <c r="BBZ13" s="158"/>
      <c r="BCA13" s="158"/>
      <c r="BCB13" s="158"/>
      <c r="BCC13" s="158"/>
      <c r="BCD13" s="158"/>
      <c r="BCE13" s="158"/>
      <c r="BCF13" s="158"/>
      <c r="BCG13" s="158"/>
      <c r="BCH13" s="158"/>
      <c r="BCI13" s="158"/>
      <c r="BCJ13" s="158"/>
      <c r="BCK13" s="158"/>
      <c r="BCL13" s="158"/>
      <c r="BCM13" s="158"/>
      <c r="BCN13" s="158"/>
      <c r="BCO13" s="158"/>
      <c r="BCP13" s="158"/>
      <c r="BCQ13" s="158"/>
      <c r="BCR13" s="158"/>
      <c r="BCS13" s="158"/>
      <c r="BCT13" s="158"/>
      <c r="BCU13" s="158"/>
      <c r="BCV13" s="158"/>
      <c r="BCW13" s="158"/>
      <c r="BCX13" s="158"/>
      <c r="BCY13" s="158"/>
      <c r="BCZ13" s="158"/>
      <c r="BDA13" s="158"/>
      <c r="BDB13" s="158"/>
      <c r="BDC13" s="158"/>
      <c r="BDD13" s="158"/>
      <c r="BDE13" s="158"/>
      <c r="BDF13" s="158"/>
      <c r="BDG13" s="158"/>
      <c r="BDH13" s="158"/>
      <c r="BDI13" s="158"/>
      <c r="BDJ13" s="158"/>
      <c r="BDK13" s="158"/>
      <c r="BDL13" s="158"/>
      <c r="BDM13" s="158"/>
      <c r="BDN13" s="158"/>
      <c r="BDO13" s="158"/>
      <c r="BDP13" s="158"/>
      <c r="BDQ13" s="158"/>
      <c r="BDR13" s="158"/>
      <c r="BDS13" s="158"/>
      <c r="BDT13" s="158"/>
      <c r="BDU13" s="158"/>
      <c r="BDV13" s="158"/>
      <c r="BDW13" s="158"/>
      <c r="BDX13" s="158"/>
      <c r="BDY13" s="158"/>
      <c r="BDZ13" s="158"/>
      <c r="BEA13" s="158"/>
      <c r="BEB13" s="158"/>
      <c r="BEC13" s="158"/>
      <c r="BED13" s="158"/>
      <c r="BEE13" s="158"/>
      <c r="BEF13" s="158"/>
      <c r="BEG13" s="158"/>
      <c r="BEH13" s="158"/>
      <c r="BEI13" s="158"/>
      <c r="BEJ13" s="158"/>
      <c r="BEK13" s="158"/>
      <c r="BEL13" s="158"/>
      <c r="BEM13" s="158"/>
      <c r="BEN13" s="158"/>
      <c r="BEO13" s="158"/>
      <c r="BEP13" s="158"/>
      <c r="BEQ13" s="158"/>
      <c r="BER13" s="158"/>
      <c r="BES13" s="158"/>
      <c r="BET13" s="158"/>
      <c r="BEU13" s="158"/>
      <c r="BEV13" s="158"/>
      <c r="BEW13" s="158"/>
      <c r="BEX13" s="158"/>
      <c r="BEY13" s="158"/>
      <c r="BEZ13" s="158"/>
      <c r="BFA13" s="158"/>
      <c r="BFB13" s="158"/>
      <c r="BFC13" s="158"/>
      <c r="BFD13" s="158"/>
      <c r="BFE13" s="158"/>
      <c r="BFF13" s="158"/>
      <c r="BFG13" s="158"/>
      <c r="BFH13" s="158"/>
      <c r="BFI13" s="158"/>
      <c r="BFJ13" s="158"/>
      <c r="BFK13" s="158"/>
      <c r="BFL13" s="158"/>
      <c r="BFM13" s="158"/>
      <c r="BFN13" s="158"/>
      <c r="BFO13" s="158"/>
      <c r="BFP13" s="158"/>
      <c r="BFQ13" s="158"/>
      <c r="BFR13" s="158"/>
      <c r="BFS13" s="158"/>
      <c r="BFT13" s="158"/>
      <c r="BFU13" s="158"/>
      <c r="BFV13" s="158"/>
      <c r="BFW13" s="158"/>
      <c r="BFX13" s="158"/>
      <c r="BFY13" s="158"/>
      <c r="BFZ13" s="158"/>
      <c r="BGA13" s="158"/>
      <c r="BGB13" s="158"/>
      <c r="BGC13" s="158"/>
      <c r="BGD13" s="158"/>
      <c r="BGE13" s="158"/>
      <c r="BGF13" s="158"/>
      <c r="BGG13" s="158"/>
      <c r="BGH13" s="158"/>
      <c r="BGI13" s="158"/>
      <c r="BGJ13" s="158"/>
      <c r="BGK13" s="158"/>
      <c r="BGL13" s="158"/>
      <c r="BGM13" s="158"/>
      <c r="BGN13" s="158"/>
      <c r="BGO13" s="158"/>
      <c r="BGP13" s="158"/>
      <c r="BGQ13" s="158"/>
      <c r="BGR13" s="158"/>
      <c r="BGS13" s="158"/>
      <c r="BGT13" s="158"/>
      <c r="BGU13" s="158"/>
      <c r="BGV13" s="158"/>
      <c r="BGW13" s="158"/>
      <c r="BGX13" s="158"/>
      <c r="BGY13" s="158"/>
      <c r="BGZ13" s="158"/>
      <c r="BHA13" s="158"/>
      <c r="BHB13" s="158"/>
      <c r="BHC13" s="158"/>
      <c r="BHD13" s="158"/>
      <c r="BHE13" s="158"/>
      <c r="BHF13" s="158"/>
      <c r="BHG13" s="158"/>
      <c r="BHH13" s="158"/>
      <c r="BHI13" s="158"/>
      <c r="BHJ13" s="158"/>
      <c r="BHK13" s="158"/>
      <c r="BHL13" s="158"/>
      <c r="BHM13" s="158"/>
      <c r="BHN13" s="158"/>
      <c r="BHO13" s="158"/>
      <c r="BHP13" s="158"/>
      <c r="BHQ13" s="158"/>
      <c r="BHR13" s="158"/>
      <c r="BHS13" s="158"/>
      <c r="BHT13" s="158"/>
      <c r="BHU13" s="158"/>
      <c r="BHV13" s="158"/>
      <c r="BHW13" s="158"/>
      <c r="BHX13" s="158"/>
      <c r="BHY13" s="158"/>
      <c r="BHZ13" s="158"/>
      <c r="BIA13" s="158"/>
      <c r="BIB13" s="158"/>
      <c r="BIC13" s="158"/>
      <c r="BID13" s="158"/>
      <c r="BIE13" s="158"/>
      <c r="BIF13" s="158"/>
      <c r="BIG13" s="158"/>
      <c r="BIH13" s="158"/>
      <c r="BII13" s="158"/>
      <c r="BIJ13" s="158"/>
      <c r="BIK13" s="158"/>
      <c r="BIL13" s="158"/>
      <c r="BIM13" s="158"/>
      <c r="BIN13" s="158"/>
      <c r="BIO13" s="158"/>
      <c r="BIP13" s="158"/>
      <c r="BIQ13" s="158"/>
      <c r="BIR13" s="158"/>
      <c r="BIS13" s="158"/>
      <c r="BIT13" s="158"/>
      <c r="BIU13" s="158"/>
      <c r="BIV13" s="158"/>
      <c r="BIW13" s="158"/>
      <c r="BIX13" s="158"/>
      <c r="BIY13" s="158"/>
      <c r="BIZ13" s="158"/>
      <c r="BJA13" s="158"/>
      <c r="BJB13" s="158"/>
      <c r="BJC13" s="158"/>
      <c r="BJD13" s="158"/>
      <c r="BJE13" s="158"/>
      <c r="BJF13" s="158"/>
      <c r="BJG13" s="158"/>
      <c r="BJH13" s="158"/>
      <c r="BJI13" s="158"/>
      <c r="BJJ13" s="158"/>
      <c r="BJK13" s="158"/>
      <c r="BJL13" s="158"/>
      <c r="BJM13" s="158"/>
      <c r="BJN13" s="158"/>
      <c r="BJO13" s="158"/>
      <c r="BJP13" s="158"/>
      <c r="BJQ13" s="158"/>
      <c r="BJR13" s="158"/>
      <c r="BJS13" s="158"/>
      <c r="BJT13" s="158"/>
      <c r="BJU13" s="158"/>
      <c r="BJV13" s="158"/>
      <c r="BJW13" s="158"/>
      <c r="BJX13" s="158"/>
      <c r="BJY13" s="158"/>
      <c r="BJZ13" s="158"/>
      <c r="BKA13" s="158"/>
      <c r="BKB13" s="158"/>
      <c r="BKC13" s="158"/>
      <c r="BKD13" s="158"/>
      <c r="BKE13" s="158"/>
      <c r="BKF13" s="158"/>
      <c r="BKG13" s="158"/>
      <c r="BKH13" s="158"/>
      <c r="BKI13" s="158"/>
      <c r="BKJ13" s="158"/>
      <c r="BKK13" s="158"/>
      <c r="BKL13" s="158"/>
      <c r="BKM13" s="158"/>
      <c r="BKN13" s="158"/>
      <c r="BKO13" s="158"/>
      <c r="BKP13" s="158"/>
      <c r="BKQ13" s="158"/>
      <c r="BKR13" s="158"/>
      <c r="BKS13" s="158"/>
      <c r="BKT13" s="158"/>
      <c r="BKU13" s="158"/>
      <c r="BKV13" s="158"/>
      <c r="BKW13" s="158"/>
      <c r="BKX13" s="158"/>
      <c r="BKY13" s="158"/>
      <c r="BKZ13" s="158"/>
      <c r="BLA13" s="158"/>
      <c r="BLB13" s="158"/>
      <c r="BLC13" s="158"/>
      <c r="BLD13" s="158"/>
      <c r="BLE13" s="158"/>
      <c r="BLF13" s="158"/>
      <c r="BLG13" s="158"/>
      <c r="BLH13" s="158"/>
      <c r="BLI13" s="158"/>
      <c r="BLJ13" s="158"/>
      <c r="BLK13" s="158"/>
      <c r="BLL13" s="158"/>
      <c r="BLM13" s="158"/>
      <c r="BLN13" s="158"/>
      <c r="BLO13" s="158"/>
      <c r="BLP13" s="158"/>
      <c r="BLQ13" s="158"/>
      <c r="BLR13" s="158"/>
      <c r="BLS13" s="158"/>
      <c r="BLT13" s="158"/>
      <c r="BLU13" s="158"/>
      <c r="BLV13" s="158"/>
      <c r="BLW13" s="158"/>
      <c r="BLX13" s="158"/>
      <c r="BLY13" s="158"/>
      <c r="BLZ13" s="158"/>
      <c r="BMA13" s="158"/>
      <c r="BMB13" s="158"/>
      <c r="BMC13" s="158"/>
      <c r="BMD13" s="158"/>
      <c r="BME13" s="158"/>
      <c r="BMF13" s="158"/>
      <c r="BMG13" s="158"/>
      <c r="BMH13" s="158"/>
      <c r="BMI13" s="158"/>
      <c r="BMJ13" s="158"/>
      <c r="BMK13" s="158"/>
      <c r="BML13" s="158"/>
      <c r="BMM13" s="158"/>
      <c r="BMN13" s="158"/>
      <c r="BMO13" s="158"/>
      <c r="BMP13" s="158"/>
      <c r="BMQ13" s="158"/>
      <c r="BMR13" s="158"/>
      <c r="BMS13" s="158"/>
      <c r="BMT13" s="158"/>
      <c r="BMU13" s="158"/>
      <c r="BMV13" s="158"/>
      <c r="BMW13" s="158"/>
      <c r="BMX13" s="158"/>
      <c r="BMY13" s="158"/>
      <c r="BMZ13" s="158"/>
      <c r="BNA13" s="158"/>
      <c r="BNB13" s="158"/>
      <c r="BNC13" s="158"/>
      <c r="BND13" s="158"/>
      <c r="BNE13" s="158"/>
      <c r="BNF13" s="158"/>
      <c r="BNG13" s="158"/>
      <c r="BNH13" s="158"/>
      <c r="BNI13" s="158"/>
      <c r="BNJ13" s="158"/>
      <c r="BNK13" s="158"/>
      <c r="BNL13" s="158"/>
      <c r="BNM13" s="158"/>
      <c r="BNN13" s="158"/>
      <c r="BNO13" s="158"/>
      <c r="BNP13" s="158"/>
      <c r="BNQ13" s="158"/>
      <c r="BNR13" s="158"/>
      <c r="BNS13" s="158"/>
      <c r="BNT13" s="158"/>
      <c r="BNU13" s="158"/>
      <c r="BNV13" s="158"/>
      <c r="BNW13" s="158"/>
      <c r="BNX13" s="158"/>
      <c r="BNY13" s="158"/>
      <c r="BNZ13" s="158"/>
      <c r="BOA13" s="158"/>
      <c r="BOB13" s="158"/>
      <c r="BOC13" s="158"/>
      <c r="BOD13" s="158"/>
      <c r="BOE13" s="158"/>
      <c r="BOF13" s="158"/>
      <c r="BOG13" s="158"/>
      <c r="BOH13" s="158"/>
      <c r="BOI13" s="158"/>
      <c r="BOJ13" s="158"/>
      <c r="BOK13" s="158"/>
      <c r="BOL13" s="158"/>
      <c r="BOM13" s="158"/>
      <c r="BON13" s="158"/>
      <c r="BOO13" s="158"/>
      <c r="BOP13" s="158"/>
      <c r="BOQ13" s="158"/>
      <c r="BOR13" s="158"/>
      <c r="BOS13" s="158"/>
      <c r="BOT13" s="158"/>
      <c r="BOU13" s="158"/>
      <c r="BOV13" s="158"/>
      <c r="BOW13" s="158"/>
      <c r="BOX13" s="158"/>
      <c r="BOY13" s="158"/>
      <c r="BOZ13" s="158"/>
      <c r="BPA13" s="158"/>
      <c r="BPB13" s="158"/>
      <c r="BPC13" s="158"/>
      <c r="BPD13" s="158"/>
      <c r="BPE13" s="158"/>
      <c r="BPF13" s="158"/>
      <c r="BPG13" s="158"/>
      <c r="BPH13" s="158"/>
      <c r="BPI13" s="158"/>
      <c r="BPJ13" s="158"/>
      <c r="BPK13" s="158"/>
      <c r="BPL13" s="158"/>
      <c r="BPM13" s="158"/>
      <c r="BPN13" s="158"/>
      <c r="BPO13" s="158"/>
      <c r="BPP13" s="158"/>
      <c r="BPQ13" s="158"/>
      <c r="BPR13" s="158"/>
      <c r="BPS13" s="158"/>
      <c r="BPT13" s="158"/>
      <c r="BPU13" s="158"/>
      <c r="BPV13" s="158"/>
      <c r="BPW13" s="158"/>
      <c r="BPX13" s="158"/>
      <c r="BPY13" s="158"/>
      <c r="BPZ13" s="158"/>
      <c r="BQA13" s="158"/>
      <c r="BQB13" s="158"/>
      <c r="BQC13" s="158"/>
      <c r="BQD13" s="158"/>
      <c r="BQE13" s="158"/>
      <c r="BQF13" s="158"/>
      <c r="BQG13" s="158"/>
      <c r="BQH13" s="158"/>
      <c r="BQI13" s="158"/>
      <c r="BQJ13" s="158"/>
      <c r="BQK13" s="158"/>
      <c r="BQL13" s="158"/>
      <c r="BQM13" s="158"/>
      <c r="BQN13" s="158"/>
      <c r="BQO13" s="158"/>
      <c r="BQP13" s="158"/>
      <c r="BQQ13" s="158"/>
      <c r="BQR13" s="158"/>
      <c r="BQS13" s="158"/>
      <c r="BQT13" s="158"/>
      <c r="BQU13" s="158"/>
      <c r="BQV13" s="158"/>
      <c r="BQW13" s="158"/>
      <c r="BQX13" s="158"/>
      <c r="BQY13" s="158"/>
      <c r="BQZ13" s="158"/>
      <c r="BRA13" s="158"/>
      <c r="BRB13" s="158"/>
      <c r="BRC13" s="158"/>
      <c r="BRD13" s="158"/>
      <c r="BRE13" s="158"/>
      <c r="BRF13" s="158"/>
      <c r="BRG13" s="158"/>
      <c r="BRH13" s="158"/>
      <c r="BRI13" s="158"/>
      <c r="BRJ13" s="158"/>
      <c r="BRK13" s="158"/>
      <c r="BRL13" s="158"/>
      <c r="BRM13" s="158"/>
      <c r="BRN13" s="158"/>
      <c r="BRO13" s="158"/>
      <c r="BRP13" s="158"/>
      <c r="BRQ13" s="158"/>
      <c r="BRR13" s="158"/>
      <c r="BRS13" s="158"/>
      <c r="BRT13" s="158"/>
      <c r="BRU13" s="158"/>
      <c r="BRV13" s="158"/>
      <c r="BRW13" s="158"/>
      <c r="BRX13" s="158"/>
      <c r="BRY13" s="158"/>
      <c r="BRZ13" s="158"/>
      <c r="BSA13" s="158"/>
      <c r="BSB13" s="158"/>
      <c r="BSC13" s="158"/>
      <c r="BSD13" s="158"/>
      <c r="BSE13" s="158"/>
      <c r="BSF13" s="158"/>
      <c r="BSG13" s="158"/>
      <c r="BSH13" s="158"/>
      <c r="BSI13" s="158"/>
      <c r="BSJ13" s="158"/>
      <c r="BSK13" s="158"/>
      <c r="BSL13" s="158"/>
      <c r="BSM13" s="158"/>
      <c r="BSN13" s="158"/>
      <c r="BSO13" s="158"/>
      <c r="BSP13" s="158"/>
      <c r="BSQ13" s="158"/>
      <c r="BSR13" s="158"/>
      <c r="BSS13" s="158"/>
      <c r="BST13" s="158"/>
      <c r="BSU13" s="158"/>
      <c r="BSV13" s="158"/>
      <c r="BSW13" s="158"/>
      <c r="BSX13" s="158"/>
      <c r="BSY13" s="158"/>
      <c r="BSZ13" s="158"/>
      <c r="BTA13" s="158"/>
      <c r="BTB13" s="158"/>
      <c r="BTC13" s="158"/>
      <c r="BTD13" s="158"/>
      <c r="BTE13" s="158"/>
      <c r="BTF13" s="158"/>
      <c r="BTG13" s="158"/>
      <c r="BTH13" s="158"/>
      <c r="BTI13" s="158"/>
      <c r="BTJ13" s="158"/>
      <c r="BTK13" s="158"/>
      <c r="BTL13" s="158"/>
      <c r="BTM13" s="158"/>
      <c r="BTN13" s="158"/>
      <c r="BTO13" s="158"/>
      <c r="BTP13" s="158"/>
      <c r="BTQ13" s="158"/>
      <c r="BTR13" s="158"/>
      <c r="BTS13" s="158"/>
      <c r="BTT13" s="158"/>
      <c r="BTU13" s="158"/>
      <c r="BTV13" s="158"/>
      <c r="BTW13" s="158"/>
      <c r="BTX13" s="158"/>
      <c r="BTY13" s="158"/>
      <c r="BTZ13" s="158"/>
      <c r="BUA13" s="158"/>
      <c r="BUB13" s="158"/>
      <c r="BUC13" s="158"/>
      <c r="BUD13" s="158"/>
      <c r="BUE13" s="158"/>
      <c r="BUF13" s="158"/>
      <c r="BUG13" s="158"/>
      <c r="BUH13" s="158"/>
      <c r="BUI13" s="158"/>
      <c r="BUJ13" s="158"/>
      <c r="BUK13" s="158"/>
      <c r="BUL13" s="158"/>
      <c r="BUM13" s="158"/>
      <c r="BUN13" s="158"/>
      <c r="BUO13" s="158"/>
      <c r="BUP13" s="158"/>
      <c r="BUQ13" s="158"/>
      <c r="BUR13" s="158"/>
      <c r="BUS13" s="158"/>
      <c r="BUT13" s="158"/>
      <c r="BUU13" s="158"/>
      <c r="BUV13" s="158"/>
      <c r="BUW13" s="158"/>
      <c r="BUX13" s="158"/>
      <c r="BUY13" s="158"/>
      <c r="BUZ13" s="158"/>
      <c r="BVA13" s="158"/>
      <c r="BVB13" s="158"/>
      <c r="BVC13" s="158"/>
      <c r="BVD13" s="158"/>
      <c r="BVE13" s="158"/>
      <c r="BVF13" s="158"/>
      <c r="BVG13" s="158"/>
      <c r="BVH13" s="158"/>
      <c r="BVI13" s="158"/>
      <c r="BVJ13" s="158"/>
      <c r="BVK13" s="158"/>
      <c r="BVL13" s="158"/>
      <c r="BVM13" s="158"/>
      <c r="BVN13" s="158"/>
      <c r="BVO13" s="158"/>
      <c r="BVP13" s="158"/>
      <c r="BVQ13" s="158"/>
      <c r="BVR13" s="158"/>
      <c r="BVS13" s="158"/>
      <c r="BVT13" s="158"/>
      <c r="BVU13" s="158"/>
      <c r="BVV13" s="158"/>
      <c r="BVW13" s="158"/>
      <c r="BVX13" s="158"/>
      <c r="BVY13" s="158"/>
      <c r="BVZ13" s="158"/>
      <c r="BWA13" s="158"/>
      <c r="BWB13" s="158"/>
      <c r="BWC13" s="158"/>
      <c r="BWD13" s="158"/>
      <c r="BWE13" s="158"/>
      <c r="BWF13" s="158"/>
      <c r="BWG13" s="158"/>
      <c r="BWH13" s="158"/>
      <c r="BWI13" s="158"/>
      <c r="BWJ13" s="158"/>
      <c r="BWK13" s="158"/>
      <c r="BWL13" s="158"/>
      <c r="BWM13" s="158"/>
      <c r="BWN13" s="158"/>
      <c r="BWO13" s="158"/>
      <c r="BWP13" s="158"/>
      <c r="BWQ13" s="158"/>
      <c r="BWR13" s="158"/>
      <c r="BWS13" s="158"/>
      <c r="BWT13" s="158"/>
      <c r="BWU13" s="158"/>
      <c r="BWV13" s="158"/>
      <c r="BWW13" s="158"/>
      <c r="BWX13" s="158"/>
      <c r="BWY13" s="158"/>
      <c r="BWZ13" s="158"/>
      <c r="BXA13" s="158"/>
      <c r="BXB13" s="158"/>
      <c r="BXC13" s="158"/>
      <c r="BXD13" s="158"/>
      <c r="BXE13" s="158"/>
      <c r="BXF13" s="158"/>
      <c r="BXG13" s="158"/>
      <c r="BXH13" s="158"/>
      <c r="BXI13" s="158"/>
      <c r="BXJ13" s="158"/>
      <c r="BXK13" s="158"/>
      <c r="BXL13" s="158"/>
      <c r="BXM13" s="158"/>
      <c r="BXN13" s="158"/>
      <c r="BXO13" s="158"/>
      <c r="BXP13" s="158"/>
      <c r="BXQ13" s="158"/>
      <c r="BXR13" s="158"/>
      <c r="BXS13" s="158"/>
      <c r="BXT13" s="158"/>
      <c r="BXU13" s="158"/>
      <c r="BXV13" s="158"/>
      <c r="BXW13" s="158"/>
      <c r="BXX13" s="158"/>
      <c r="BXY13" s="158"/>
      <c r="BXZ13" s="158"/>
      <c r="BYA13" s="158"/>
      <c r="BYB13" s="158"/>
      <c r="BYC13" s="158"/>
      <c r="BYD13" s="158"/>
      <c r="BYE13" s="158"/>
      <c r="BYF13" s="158"/>
      <c r="BYG13" s="158"/>
      <c r="BYH13" s="158"/>
      <c r="BYI13" s="158"/>
      <c r="BYJ13" s="158"/>
      <c r="BYK13" s="158"/>
      <c r="BYL13" s="158"/>
      <c r="BYM13" s="158"/>
      <c r="BYN13" s="158"/>
      <c r="BYO13" s="158"/>
      <c r="BYP13" s="158"/>
      <c r="BYQ13" s="158"/>
      <c r="BYR13" s="158"/>
      <c r="BYS13" s="158"/>
      <c r="BYT13" s="158"/>
      <c r="BYU13" s="158"/>
      <c r="BYV13" s="158"/>
      <c r="BYW13" s="158"/>
      <c r="BYX13" s="158"/>
      <c r="BYY13" s="158"/>
      <c r="BYZ13" s="158"/>
      <c r="BZA13" s="158"/>
      <c r="BZB13" s="158"/>
      <c r="BZC13" s="158"/>
      <c r="BZD13" s="158"/>
      <c r="BZE13" s="158"/>
      <c r="BZF13" s="158"/>
      <c r="BZG13" s="158"/>
      <c r="BZH13" s="158"/>
      <c r="BZI13" s="158"/>
      <c r="BZJ13" s="158"/>
      <c r="BZK13" s="158"/>
      <c r="BZL13" s="158"/>
      <c r="BZM13" s="158"/>
      <c r="BZN13" s="158"/>
      <c r="BZO13" s="158"/>
      <c r="BZP13" s="158"/>
      <c r="BZQ13" s="158"/>
      <c r="BZR13" s="158"/>
      <c r="BZS13" s="158"/>
      <c r="BZT13" s="158"/>
      <c r="BZU13" s="158"/>
      <c r="BZV13" s="158"/>
      <c r="BZW13" s="158"/>
      <c r="BZX13" s="158"/>
      <c r="BZY13" s="158"/>
      <c r="BZZ13" s="158"/>
      <c r="CAA13" s="158"/>
      <c r="CAB13" s="158"/>
      <c r="CAC13" s="158"/>
      <c r="CAD13" s="158"/>
      <c r="CAE13" s="158"/>
      <c r="CAF13" s="158"/>
      <c r="CAG13" s="158"/>
      <c r="CAH13" s="158"/>
      <c r="CAI13" s="158"/>
      <c r="CAJ13" s="158"/>
      <c r="CAK13" s="158"/>
      <c r="CAL13" s="158"/>
      <c r="CAM13" s="158"/>
      <c r="CAN13" s="158"/>
      <c r="CAO13" s="158"/>
      <c r="CAP13" s="158"/>
      <c r="CAQ13" s="158"/>
      <c r="CAR13" s="158"/>
      <c r="CAS13" s="158"/>
      <c r="CAT13" s="158"/>
      <c r="CAU13" s="158"/>
      <c r="CAV13" s="158"/>
      <c r="CAW13" s="158"/>
      <c r="CAX13" s="158"/>
      <c r="CAY13" s="158"/>
      <c r="CAZ13" s="158"/>
      <c r="CBA13" s="158"/>
      <c r="CBB13" s="158"/>
      <c r="CBC13" s="158"/>
      <c r="CBD13" s="158"/>
      <c r="CBE13" s="158"/>
      <c r="CBF13" s="158"/>
      <c r="CBG13" s="158"/>
      <c r="CBH13" s="158"/>
      <c r="CBI13" s="158"/>
      <c r="CBJ13" s="158"/>
      <c r="CBK13" s="158"/>
      <c r="CBL13" s="158"/>
      <c r="CBM13" s="158"/>
      <c r="CBN13" s="158"/>
      <c r="CBO13" s="158"/>
      <c r="CBP13" s="158"/>
      <c r="CBQ13" s="158"/>
      <c r="CBR13" s="158"/>
      <c r="CBS13" s="158"/>
      <c r="CBT13" s="158"/>
      <c r="CBU13" s="158"/>
      <c r="CBV13" s="158"/>
      <c r="CBW13" s="158"/>
      <c r="CBX13" s="158"/>
      <c r="CBY13" s="158"/>
      <c r="CBZ13" s="158"/>
      <c r="CCA13" s="158"/>
      <c r="CCB13" s="158"/>
      <c r="CCC13" s="158"/>
      <c r="CCD13" s="158"/>
      <c r="CCE13" s="158"/>
      <c r="CCF13" s="158"/>
      <c r="CCG13" s="158"/>
      <c r="CCH13" s="158"/>
      <c r="CCI13" s="158"/>
      <c r="CCJ13" s="158"/>
      <c r="CCK13" s="158"/>
      <c r="CCL13" s="158"/>
      <c r="CCM13" s="158"/>
      <c r="CCN13" s="158"/>
      <c r="CCO13" s="158"/>
      <c r="CCP13" s="158"/>
      <c r="CCQ13" s="158"/>
      <c r="CCR13" s="158"/>
      <c r="CCS13" s="158"/>
      <c r="CCT13" s="158"/>
      <c r="CCU13" s="158"/>
      <c r="CCV13" s="158"/>
      <c r="CCW13" s="158"/>
      <c r="CCX13" s="158"/>
      <c r="CCY13" s="158"/>
      <c r="CCZ13" s="158"/>
      <c r="CDA13" s="158"/>
      <c r="CDB13" s="158"/>
      <c r="CDC13" s="158"/>
      <c r="CDD13" s="158"/>
      <c r="CDE13" s="158"/>
      <c r="CDF13" s="158"/>
      <c r="CDG13" s="158"/>
      <c r="CDH13" s="158"/>
      <c r="CDI13" s="158"/>
      <c r="CDJ13" s="158"/>
      <c r="CDK13" s="158"/>
      <c r="CDL13" s="158"/>
      <c r="CDM13" s="158"/>
      <c r="CDN13" s="158"/>
      <c r="CDO13" s="158"/>
      <c r="CDP13" s="158"/>
      <c r="CDQ13" s="158"/>
      <c r="CDR13" s="158"/>
      <c r="CDS13" s="158"/>
      <c r="CDT13" s="158"/>
      <c r="CDU13" s="158"/>
      <c r="CDV13" s="158"/>
      <c r="CDW13" s="158"/>
      <c r="CDX13" s="158"/>
      <c r="CDY13" s="158"/>
      <c r="CDZ13" s="158"/>
      <c r="CEA13" s="158"/>
      <c r="CEB13" s="158"/>
      <c r="CEC13" s="158"/>
      <c r="CED13" s="158"/>
      <c r="CEE13" s="158"/>
      <c r="CEF13" s="158"/>
      <c r="CEG13" s="158"/>
      <c r="CEH13" s="158"/>
      <c r="CEI13" s="158"/>
      <c r="CEJ13" s="158"/>
      <c r="CEK13" s="158"/>
      <c r="CEL13" s="158"/>
      <c r="CEM13" s="158"/>
      <c r="CEN13" s="158"/>
      <c r="CEO13" s="158"/>
      <c r="CEP13" s="158"/>
      <c r="CEQ13" s="158"/>
      <c r="CER13" s="158"/>
      <c r="CES13" s="158"/>
      <c r="CET13" s="158"/>
      <c r="CEU13" s="158"/>
      <c r="CEV13" s="158"/>
      <c r="CEW13" s="158"/>
      <c r="CEX13" s="158"/>
      <c r="CEY13" s="158"/>
      <c r="CEZ13" s="158"/>
      <c r="CFA13" s="158"/>
      <c r="CFB13" s="158"/>
      <c r="CFC13" s="158"/>
      <c r="CFD13" s="158"/>
      <c r="CFE13" s="158"/>
      <c r="CFF13" s="158"/>
      <c r="CFG13" s="158"/>
      <c r="CFH13" s="158"/>
      <c r="CFI13" s="158"/>
      <c r="CFJ13" s="158"/>
      <c r="CFK13" s="158"/>
      <c r="CFL13" s="158"/>
      <c r="CFM13" s="158"/>
      <c r="CFN13" s="158"/>
      <c r="CFO13" s="158"/>
      <c r="CFP13" s="158"/>
      <c r="CFQ13" s="158"/>
      <c r="CFR13" s="158"/>
      <c r="CFS13" s="158"/>
      <c r="CFT13" s="158"/>
      <c r="CFU13" s="158"/>
      <c r="CFV13" s="158"/>
      <c r="CFW13" s="158"/>
      <c r="CFX13" s="158"/>
      <c r="CFY13" s="158"/>
      <c r="CFZ13" s="158"/>
      <c r="CGA13" s="158"/>
      <c r="CGB13" s="158"/>
      <c r="CGC13" s="158"/>
      <c r="CGD13" s="158"/>
      <c r="CGE13" s="158"/>
      <c r="CGF13" s="158"/>
      <c r="CGG13" s="158"/>
      <c r="CGH13" s="158"/>
      <c r="CGI13" s="158"/>
      <c r="CGJ13" s="158"/>
      <c r="CGK13" s="158"/>
      <c r="CGL13" s="158"/>
      <c r="CGM13" s="158"/>
      <c r="CGN13" s="158"/>
      <c r="CGO13" s="158"/>
      <c r="CGP13" s="158"/>
      <c r="CGQ13" s="158"/>
      <c r="CGR13" s="158"/>
      <c r="CGS13" s="158"/>
      <c r="CGT13" s="158"/>
      <c r="CGU13" s="158"/>
      <c r="CGV13" s="158"/>
      <c r="CGW13" s="158"/>
      <c r="CGX13" s="158"/>
      <c r="CGY13" s="158"/>
      <c r="CGZ13" s="158"/>
      <c r="CHA13" s="158"/>
      <c r="CHB13" s="158"/>
      <c r="CHC13" s="158"/>
      <c r="CHD13" s="158"/>
      <c r="CHE13" s="158"/>
      <c r="CHF13" s="158"/>
      <c r="CHG13" s="158"/>
      <c r="CHH13" s="158"/>
      <c r="CHI13" s="158"/>
      <c r="CHJ13" s="158"/>
      <c r="CHK13" s="158"/>
      <c r="CHL13" s="158"/>
      <c r="CHM13" s="158"/>
      <c r="CHN13" s="158"/>
      <c r="CHO13" s="158"/>
      <c r="CHP13" s="158"/>
      <c r="CHQ13" s="158"/>
      <c r="CHR13" s="158"/>
      <c r="CHS13" s="158"/>
      <c r="CHT13" s="158"/>
      <c r="CHU13" s="158"/>
      <c r="CHV13" s="158"/>
      <c r="CHW13" s="158"/>
      <c r="CHX13" s="158"/>
      <c r="CHY13" s="158"/>
      <c r="CHZ13" s="158"/>
      <c r="CIA13" s="158"/>
      <c r="CIB13" s="158"/>
      <c r="CIC13" s="158"/>
      <c r="CID13" s="158"/>
      <c r="CIE13" s="158"/>
      <c r="CIF13" s="158"/>
      <c r="CIG13" s="158"/>
      <c r="CIH13" s="158"/>
      <c r="CII13" s="158"/>
      <c r="CIJ13" s="158"/>
      <c r="CIK13" s="158"/>
      <c r="CIL13" s="158"/>
      <c r="CIM13" s="158"/>
      <c r="CIN13" s="158"/>
      <c r="CIO13" s="158"/>
      <c r="CIP13" s="158"/>
      <c r="CIQ13" s="158"/>
      <c r="CIR13" s="158"/>
      <c r="CIS13" s="158"/>
      <c r="CIT13" s="158"/>
      <c r="CIU13" s="158"/>
      <c r="CIV13" s="158"/>
      <c r="CIW13" s="158"/>
      <c r="CIX13" s="158"/>
      <c r="CIY13" s="158"/>
      <c r="CIZ13" s="158"/>
      <c r="CJA13" s="158"/>
      <c r="CJB13" s="158"/>
      <c r="CJC13" s="158"/>
      <c r="CJD13" s="158"/>
      <c r="CJE13" s="158"/>
      <c r="CJF13" s="158"/>
      <c r="CJG13" s="158"/>
      <c r="CJH13" s="158"/>
      <c r="CJI13" s="158"/>
      <c r="CJJ13" s="158"/>
      <c r="CJK13" s="158"/>
      <c r="CJL13" s="158"/>
      <c r="CJM13" s="158"/>
      <c r="CJN13" s="158"/>
      <c r="CJO13" s="158"/>
      <c r="CJP13" s="158"/>
      <c r="CJQ13" s="158"/>
      <c r="CJR13" s="158"/>
      <c r="CJS13" s="158"/>
      <c r="CJT13" s="158"/>
      <c r="CJU13" s="158"/>
      <c r="CJV13" s="158"/>
      <c r="CJW13" s="158"/>
      <c r="CJX13" s="158"/>
      <c r="CJY13" s="158"/>
      <c r="CJZ13" s="158"/>
      <c r="CKA13" s="158"/>
      <c r="CKB13" s="158"/>
      <c r="CKC13" s="158"/>
      <c r="CKD13" s="158"/>
      <c r="CKE13" s="158"/>
      <c r="CKF13" s="158"/>
      <c r="CKG13" s="158"/>
      <c r="CKH13" s="158"/>
      <c r="CKI13" s="158"/>
      <c r="CKJ13" s="158"/>
      <c r="CKK13" s="158"/>
      <c r="CKL13" s="158"/>
      <c r="CKM13" s="158"/>
      <c r="CKN13" s="158"/>
      <c r="CKO13" s="158"/>
      <c r="CKP13" s="158"/>
      <c r="CKQ13" s="158"/>
      <c r="CKR13" s="158"/>
      <c r="CKS13" s="158"/>
      <c r="CKT13" s="158"/>
      <c r="CKU13" s="158"/>
      <c r="CKV13" s="158"/>
      <c r="CKW13" s="158"/>
      <c r="CKX13" s="158"/>
      <c r="CKY13" s="158"/>
      <c r="CKZ13" s="158"/>
      <c r="CLA13" s="158"/>
      <c r="CLB13" s="158"/>
      <c r="CLC13" s="158"/>
      <c r="CLD13" s="158"/>
      <c r="CLE13" s="158"/>
      <c r="CLF13" s="158"/>
      <c r="CLG13" s="158"/>
      <c r="CLH13" s="158"/>
      <c r="CLI13" s="158"/>
      <c r="CLJ13" s="158"/>
      <c r="CLK13" s="158"/>
      <c r="CLL13" s="158"/>
      <c r="CLM13" s="158"/>
      <c r="CLN13" s="158"/>
      <c r="CLO13" s="158"/>
      <c r="CLP13" s="158"/>
      <c r="CLQ13" s="158"/>
      <c r="CLR13" s="158"/>
      <c r="CLS13" s="158"/>
      <c r="CLT13" s="158"/>
      <c r="CLU13" s="158"/>
      <c r="CLV13" s="158"/>
      <c r="CLW13" s="158"/>
      <c r="CLX13" s="158"/>
      <c r="CLY13" s="158"/>
      <c r="CLZ13" s="158"/>
      <c r="CMA13" s="158"/>
      <c r="CMB13" s="158"/>
      <c r="CMC13" s="158"/>
      <c r="CMD13" s="158"/>
      <c r="CME13" s="158"/>
      <c r="CMF13" s="158"/>
      <c r="CMG13" s="158"/>
      <c r="CMH13" s="158"/>
      <c r="CMI13" s="158"/>
      <c r="CMJ13" s="158"/>
      <c r="CMK13" s="158"/>
      <c r="CML13" s="158"/>
      <c r="CMM13" s="158"/>
      <c r="CMN13" s="158"/>
      <c r="CMO13" s="158"/>
      <c r="CMP13" s="158"/>
      <c r="CMQ13" s="158"/>
      <c r="CMR13" s="158"/>
      <c r="CMS13" s="158"/>
      <c r="CMT13" s="158"/>
      <c r="CMU13" s="158"/>
      <c r="CMV13" s="158"/>
      <c r="CMW13" s="158"/>
      <c r="CMX13" s="158"/>
      <c r="CMY13" s="158"/>
      <c r="CMZ13" s="158"/>
      <c r="CNA13" s="158"/>
      <c r="CNB13" s="158"/>
      <c r="CNC13" s="158"/>
      <c r="CND13" s="158"/>
      <c r="CNE13" s="158"/>
      <c r="CNF13" s="158"/>
      <c r="CNG13" s="158"/>
      <c r="CNH13" s="158"/>
      <c r="CNI13" s="158"/>
      <c r="CNJ13" s="158"/>
      <c r="CNK13" s="158"/>
      <c r="CNL13" s="158"/>
      <c r="CNM13" s="158"/>
      <c r="CNN13" s="158"/>
      <c r="CNO13" s="158"/>
      <c r="CNP13" s="158"/>
      <c r="CNQ13" s="158"/>
      <c r="CNR13" s="158"/>
      <c r="CNS13" s="158"/>
      <c r="CNT13" s="158"/>
      <c r="CNU13" s="158"/>
      <c r="CNV13" s="158"/>
      <c r="CNW13" s="158"/>
      <c r="CNX13" s="158"/>
      <c r="CNY13" s="158"/>
      <c r="CNZ13" s="158"/>
      <c r="COA13" s="158"/>
      <c r="COB13" s="158"/>
      <c r="COC13" s="158"/>
      <c r="COD13" s="158"/>
      <c r="COE13" s="158"/>
      <c r="COF13" s="158"/>
      <c r="COG13" s="158"/>
      <c r="COH13" s="158"/>
      <c r="COI13" s="158"/>
      <c r="COJ13" s="158"/>
      <c r="COK13" s="158"/>
      <c r="COL13" s="158"/>
      <c r="COM13" s="158"/>
      <c r="CON13" s="158"/>
      <c r="COO13" s="158"/>
      <c r="COP13" s="158"/>
      <c r="COQ13" s="158"/>
      <c r="COR13" s="158"/>
      <c r="COS13" s="158"/>
      <c r="COT13" s="158"/>
      <c r="COU13" s="158"/>
      <c r="COV13" s="158"/>
      <c r="COW13" s="158"/>
      <c r="COX13" s="158"/>
      <c r="COY13" s="158"/>
      <c r="COZ13" s="158"/>
      <c r="CPA13" s="158"/>
      <c r="CPB13" s="158"/>
      <c r="CPC13" s="158"/>
      <c r="CPD13" s="158"/>
      <c r="CPE13" s="158"/>
      <c r="CPF13" s="158"/>
      <c r="CPG13" s="158"/>
      <c r="CPH13" s="158"/>
      <c r="CPI13" s="158"/>
      <c r="CPJ13" s="158"/>
      <c r="CPK13" s="158"/>
      <c r="CPL13" s="158"/>
      <c r="CPM13" s="158"/>
      <c r="CPN13" s="158"/>
      <c r="CPO13" s="158"/>
      <c r="CPP13" s="158"/>
      <c r="CPQ13" s="158"/>
      <c r="CPR13" s="158"/>
      <c r="CPS13" s="158"/>
      <c r="CPT13" s="158"/>
      <c r="CPU13" s="158"/>
      <c r="CPV13" s="158"/>
      <c r="CPW13" s="158"/>
      <c r="CPX13" s="158"/>
      <c r="CPY13" s="158"/>
      <c r="CPZ13" s="158"/>
      <c r="CQA13" s="158"/>
      <c r="CQB13" s="158"/>
      <c r="CQC13" s="158"/>
      <c r="CQD13" s="158"/>
      <c r="CQE13" s="158"/>
      <c r="CQF13" s="158"/>
      <c r="CQG13" s="158"/>
      <c r="CQH13" s="158"/>
      <c r="CQI13" s="158"/>
      <c r="CQJ13" s="158"/>
      <c r="CQK13" s="158"/>
      <c r="CQL13" s="158"/>
      <c r="CQM13" s="158"/>
      <c r="CQN13" s="158"/>
      <c r="CQO13" s="158"/>
      <c r="CQP13" s="158"/>
      <c r="CQQ13" s="158"/>
      <c r="CQR13" s="158"/>
      <c r="CQS13" s="158"/>
      <c r="CQT13" s="158"/>
      <c r="CQU13" s="158"/>
      <c r="CQV13" s="158"/>
      <c r="CQW13" s="158"/>
      <c r="CQX13" s="158"/>
      <c r="CQY13" s="158"/>
      <c r="CQZ13" s="158"/>
      <c r="CRA13" s="158"/>
      <c r="CRB13" s="158"/>
      <c r="CRC13" s="158"/>
      <c r="CRD13" s="158"/>
      <c r="CRE13" s="158"/>
      <c r="CRF13" s="158"/>
      <c r="CRG13" s="158"/>
      <c r="CRH13" s="158"/>
      <c r="CRI13" s="158"/>
      <c r="CRJ13" s="158"/>
      <c r="CRK13" s="158"/>
      <c r="CRL13" s="158"/>
      <c r="CRM13" s="158"/>
      <c r="CRN13" s="158"/>
      <c r="CRO13" s="158"/>
      <c r="CRP13" s="158"/>
      <c r="CRQ13" s="158"/>
      <c r="CRR13" s="158"/>
      <c r="CRS13" s="158"/>
      <c r="CRT13" s="158"/>
      <c r="CRU13" s="158"/>
      <c r="CRV13" s="158"/>
      <c r="CRW13" s="158"/>
      <c r="CRX13" s="158"/>
      <c r="CRY13" s="158"/>
      <c r="CRZ13" s="158"/>
      <c r="CSA13" s="158"/>
      <c r="CSB13" s="158"/>
      <c r="CSC13" s="158"/>
      <c r="CSD13" s="158"/>
      <c r="CSE13" s="158"/>
      <c r="CSF13" s="158"/>
      <c r="CSG13" s="158"/>
      <c r="CSH13" s="158"/>
      <c r="CSI13" s="158"/>
      <c r="CSJ13" s="158"/>
      <c r="CSK13" s="158"/>
      <c r="CSL13" s="158"/>
      <c r="CSM13" s="158"/>
      <c r="CSN13" s="158"/>
      <c r="CSO13" s="158"/>
      <c r="CSP13" s="158"/>
      <c r="CSQ13" s="158"/>
      <c r="CSR13" s="158"/>
      <c r="CSS13" s="158"/>
      <c r="CST13" s="158"/>
      <c r="CSU13" s="158"/>
      <c r="CSV13" s="158"/>
      <c r="CSW13" s="158"/>
      <c r="CSX13" s="158"/>
      <c r="CSY13" s="158"/>
      <c r="CSZ13" s="158"/>
      <c r="CTA13" s="158"/>
      <c r="CTB13" s="158"/>
      <c r="CTC13" s="158"/>
      <c r="CTD13" s="158"/>
      <c r="CTE13" s="158"/>
      <c r="CTF13" s="158"/>
      <c r="CTG13" s="158"/>
      <c r="CTH13" s="158"/>
      <c r="CTI13" s="158"/>
      <c r="CTJ13" s="158"/>
      <c r="CTK13" s="158"/>
      <c r="CTL13" s="158"/>
      <c r="CTM13" s="158"/>
      <c r="CTN13" s="158"/>
      <c r="CTO13" s="158"/>
      <c r="CTP13" s="158"/>
      <c r="CTQ13" s="158"/>
      <c r="CTR13" s="158"/>
      <c r="CTS13" s="158"/>
      <c r="CTT13" s="158"/>
      <c r="CTU13" s="158"/>
      <c r="CTV13" s="158"/>
      <c r="CTW13" s="158"/>
      <c r="CTX13" s="158"/>
      <c r="CTY13" s="158"/>
      <c r="CTZ13" s="158"/>
      <c r="CUA13" s="158"/>
      <c r="CUB13" s="158"/>
      <c r="CUC13" s="158"/>
      <c r="CUD13" s="158"/>
      <c r="CUE13" s="158"/>
      <c r="CUF13" s="158"/>
      <c r="CUG13" s="158"/>
      <c r="CUH13" s="158"/>
      <c r="CUI13" s="158"/>
      <c r="CUJ13" s="158"/>
      <c r="CUK13" s="158"/>
      <c r="CUL13" s="158"/>
      <c r="CUM13" s="158"/>
      <c r="CUN13" s="158"/>
      <c r="CUO13" s="158"/>
      <c r="CUP13" s="158"/>
      <c r="CUQ13" s="158"/>
      <c r="CUR13" s="158"/>
      <c r="CUS13" s="158"/>
      <c r="CUT13" s="158"/>
      <c r="CUU13" s="158"/>
      <c r="CUV13" s="158"/>
      <c r="CUW13" s="158"/>
      <c r="CUX13" s="158"/>
      <c r="CUY13" s="158"/>
      <c r="CUZ13" s="158"/>
      <c r="CVA13" s="158"/>
      <c r="CVB13" s="158"/>
      <c r="CVC13" s="158"/>
      <c r="CVD13" s="158"/>
      <c r="CVE13" s="158"/>
      <c r="CVF13" s="158"/>
      <c r="CVG13" s="158"/>
      <c r="CVH13" s="158"/>
      <c r="CVI13" s="158"/>
      <c r="CVJ13" s="158"/>
      <c r="CVK13" s="158"/>
      <c r="CVL13" s="158"/>
      <c r="CVM13" s="158"/>
      <c r="CVN13" s="158"/>
      <c r="CVO13" s="158"/>
      <c r="CVP13" s="158"/>
      <c r="CVQ13" s="158"/>
      <c r="CVR13" s="158"/>
      <c r="CVS13" s="158"/>
      <c r="CVT13" s="158"/>
      <c r="CVU13" s="158"/>
      <c r="CVV13" s="158"/>
      <c r="CVW13" s="158"/>
      <c r="CVX13" s="158"/>
      <c r="CVY13" s="158"/>
      <c r="CVZ13" s="158"/>
      <c r="CWA13" s="158"/>
      <c r="CWB13" s="158"/>
      <c r="CWC13" s="158"/>
      <c r="CWD13" s="158"/>
      <c r="CWE13" s="158"/>
      <c r="CWF13" s="158"/>
      <c r="CWG13" s="158"/>
      <c r="CWH13" s="158"/>
      <c r="CWI13" s="158"/>
      <c r="CWJ13" s="158"/>
      <c r="CWK13" s="158"/>
      <c r="CWL13" s="158"/>
      <c r="CWM13" s="158"/>
      <c r="CWN13" s="158"/>
      <c r="CWO13" s="158"/>
      <c r="CWP13" s="158"/>
      <c r="CWQ13" s="158"/>
      <c r="CWR13" s="158"/>
      <c r="CWS13" s="158"/>
      <c r="CWT13" s="158"/>
      <c r="CWU13" s="158"/>
      <c r="CWV13" s="158"/>
      <c r="CWW13" s="158"/>
      <c r="CWX13" s="158"/>
      <c r="CWY13" s="158"/>
      <c r="CWZ13" s="158"/>
      <c r="CXA13" s="158"/>
      <c r="CXB13" s="158"/>
      <c r="CXC13" s="158"/>
      <c r="CXD13" s="158"/>
      <c r="CXE13" s="158"/>
      <c r="CXF13" s="158"/>
      <c r="CXG13" s="158"/>
      <c r="CXH13" s="158"/>
      <c r="CXI13" s="158"/>
      <c r="CXJ13" s="158"/>
      <c r="CXK13" s="158"/>
      <c r="CXL13" s="158"/>
      <c r="CXM13" s="158"/>
      <c r="CXN13" s="158"/>
      <c r="CXO13" s="158"/>
      <c r="CXP13" s="158"/>
      <c r="CXQ13" s="158"/>
      <c r="CXR13" s="158"/>
      <c r="CXS13" s="158"/>
      <c r="CXT13" s="158"/>
      <c r="CXU13" s="158"/>
      <c r="CXV13" s="158"/>
      <c r="CXW13" s="158"/>
      <c r="CXX13" s="158"/>
      <c r="CXY13" s="158"/>
      <c r="CXZ13" s="158"/>
      <c r="CYA13" s="158"/>
      <c r="CYB13" s="158"/>
      <c r="CYC13" s="158"/>
      <c r="CYD13" s="158"/>
      <c r="CYE13" s="158"/>
      <c r="CYF13" s="158"/>
      <c r="CYG13" s="158"/>
      <c r="CYH13" s="158"/>
      <c r="CYI13" s="158"/>
      <c r="CYJ13" s="158"/>
      <c r="CYK13" s="158"/>
      <c r="CYL13" s="158"/>
      <c r="CYM13" s="158"/>
      <c r="CYN13" s="158"/>
      <c r="CYO13" s="158"/>
      <c r="CYP13" s="158"/>
      <c r="CYQ13" s="158"/>
      <c r="CYR13" s="158"/>
      <c r="CYS13" s="158"/>
      <c r="CYT13" s="158"/>
      <c r="CYU13" s="158"/>
      <c r="CYV13" s="158"/>
      <c r="CYW13" s="158"/>
      <c r="CYX13" s="158"/>
      <c r="CYY13" s="158"/>
      <c r="CYZ13" s="158"/>
      <c r="CZA13" s="158"/>
      <c r="CZB13" s="158"/>
      <c r="CZC13" s="158"/>
      <c r="CZD13" s="158"/>
      <c r="CZE13" s="158"/>
      <c r="CZF13" s="158"/>
      <c r="CZG13" s="158"/>
      <c r="CZH13" s="158"/>
      <c r="CZI13" s="158"/>
      <c r="CZJ13" s="158"/>
      <c r="CZK13" s="158"/>
      <c r="CZL13" s="158"/>
      <c r="CZM13" s="158"/>
      <c r="CZN13" s="158"/>
      <c r="CZO13" s="158"/>
      <c r="CZP13" s="158"/>
      <c r="CZQ13" s="158"/>
      <c r="CZR13" s="158"/>
      <c r="CZS13" s="158"/>
      <c r="CZT13" s="158"/>
      <c r="CZU13" s="158"/>
      <c r="CZV13" s="158"/>
      <c r="CZW13" s="158"/>
      <c r="CZX13" s="158"/>
      <c r="CZY13" s="158"/>
      <c r="CZZ13" s="158"/>
      <c r="DAA13" s="158"/>
      <c r="DAB13" s="158"/>
      <c r="DAC13" s="158"/>
      <c r="DAD13" s="158"/>
      <c r="DAE13" s="158"/>
      <c r="DAF13" s="158"/>
      <c r="DAG13" s="158"/>
      <c r="DAH13" s="158"/>
      <c r="DAI13" s="158"/>
      <c r="DAJ13" s="158"/>
      <c r="DAK13" s="158"/>
      <c r="DAL13" s="158"/>
      <c r="DAM13" s="158"/>
      <c r="DAN13" s="158"/>
      <c r="DAO13" s="158"/>
      <c r="DAP13" s="158"/>
      <c r="DAQ13" s="158"/>
      <c r="DAR13" s="158"/>
      <c r="DAS13" s="158"/>
      <c r="DAT13" s="158"/>
      <c r="DAU13" s="158"/>
      <c r="DAV13" s="158"/>
      <c r="DAW13" s="158"/>
      <c r="DAX13" s="158"/>
      <c r="DAY13" s="158"/>
      <c r="DAZ13" s="158"/>
      <c r="DBA13" s="158"/>
      <c r="DBB13" s="158"/>
      <c r="DBC13" s="158"/>
      <c r="DBD13" s="158"/>
      <c r="DBE13" s="158"/>
      <c r="DBF13" s="158"/>
      <c r="DBG13" s="158"/>
      <c r="DBH13" s="158"/>
      <c r="DBI13" s="158"/>
      <c r="DBJ13" s="158"/>
      <c r="DBK13" s="158"/>
      <c r="DBL13" s="158"/>
      <c r="DBM13" s="158"/>
      <c r="DBN13" s="158"/>
      <c r="DBO13" s="158"/>
      <c r="DBP13" s="158"/>
      <c r="DBQ13" s="158"/>
      <c r="DBR13" s="158"/>
      <c r="DBS13" s="158"/>
      <c r="DBT13" s="158"/>
      <c r="DBU13" s="158"/>
      <c r="DBV13" s="158"/>
      <c r="DBW13" s="158"/>
      <c r="DBX13" s="158"/>
      <c r="DBY13" s="158"/>
      <c r="DBZ13" s="158"/>
      <c r="DCA13" s="158"/>
      <c r="DCB13" s="158"/>
      <c r="DCC13" s="158"/>
      <c r="DCD13" s="158"/>
      <c r="DCE13" s="158"/>
      <c r="DCF13" s="158"/>
      <c r="DCG13" s="158"/>
      <c r="DCH13" s="158"/>
      <c r="DCI13" s="158"/>
      <c r="DCJ13" s="158"/>
      <c r="DCK13" s="158"/>
      <c r="DCL13" s="158"/>
      <c r="DCM13" s="158"/>
      <c r="DCN13" s="158"/>
      <c r="DCO13" s="158"/>
      <c r="DCP13" s="158"/>
      <c r="DCQ13" s="158"/>
      <c r="DCR13" s="158"/>
      <c r="DCS13" s="158"/>
      <c r="DCT13" s="158"/>
      <c r="DCU13" s="158"/>
      <c r="DCV13" s="158"/>
      <c r="DCW13" s="158"/>
      <c r="DCX13" s="158"/>
      <c r="DCY13" s="158"/>
      <c r="DCZ13" s="158"/>
      <c r="DDA13" s="158"/>
      <c r="DDB13" s="158"/>
      <c r="DDC13" s="158"/>
      <c r="DDD13" s="158"/>
      <c r="DDE13" s="158"/>
      <c r="DDF13" s="158"/>
      <c r="DDG13" s="158"/>
      <c r="DDH13" s="158"/>
      <c r="DDI13" s="158"/>
      <c r="DDJ13" s="158"/>
      <c r="DDK13" s="158"/>
      <c r="DDL13" s="158"/>
      <c r="DDM13" s="158"/>
      <c r="DDN13" s="158"/>
      <c r="DDO13" s="158"/>
      <c r="DDP13" s="158"/>
      <c r="DDQ13" s="158"/>
      <c r="DDR13" s="158"/>
      <c r="DDS13" s="158"/>
      <c r="DDT13" s="158"/>
      <c r="DDU13" s="158"/>
      <c r="DDV13" s="158"/>
      <c r="DDW13" s="158"/>
      <c r="DDX13" s="158"/>
      <c r="DDY13" s="158"/>
      <c r="DDZ13" s="158"/>
      <c r="DEA13" s="158"/>
      <c r="DEB13" s="158"/>
      <c r="DEC13" s="158"/>
      <c r="DED13" s="158"/>
      <c r="DEE13" s="158"/>
      <c r="DEF13" s="158"/>
      <c r="DEG13" s="158"/>
      <c r="DEH13" s="158"/>
      <c r="DEI13" s="158"/>
      <c r="DEJ13" s="158"/>
      <c r="DEK13" s="158"/>
      <c r="DEL13" s="158"/>
      <c r="DEM13" s="158"/>
      <c r="DEN13" s="158"/>
      <c r="DEO13" s="158"/>
      <c r="DEP13" s="158"/>
      <c r="DEQ13" s="158"/>
      <c r="DER13" s="158"/>
      <c r="DES13" s="158"/>
      <c r="DET13" s="158"/>
      <c r="DEU13" s="158"/>
      <c r="DEV13" s="158"/>
      <c r="DEW13" s="158"/>
      <c r="DEX13" s="158"/>
      <c r="DEY13" s="158"/>
      <c r="DEZ13" s="158"/>
      <c r="DFA13" s="158"/>
      <c r="DFB13" s="158"/>
      <c r="DFC13" s="158"/>
      <c r="DFD13" s="158"/>
      <c r="DFE13" s="158"/>
      <c r="DFF13" s="158"/>
      <c r="DFG13" s="158"/>
      <c r="DFH13" s="158"/>
      <c r="DFI13" s="158"/>
      <c r="DFJ13" s="158"/>
      <c r="DFK13" s="158"/>
      <c r="DFL13" s="158"/>
      <c r="DFM13" s="158"/>
      <c r="DFN13" s="158"/>
      <c r="DFO13" s="158"/>
      <c r="DFP13" s="158"/>
      <c r="DFQ13" s="158"/>
      <c r="DFR13" s="158"/>
      <c r="DFS13" s="158"/>
      <c r="DFT13" s="158"/>
      <c r="DFU13" s="158"/>
      <c r="DFV13" s="158"/>
      <c r="DFW13" s="158"/>
      <c r="DFX13" s="158"/>
      <c r="DFY13" s="158"/>
      <c r="DFZ13" s="158"/>
      <c r="DGA13" s="158"/>
      <c r="DGB13" s="158"/>
      <c r="DGC13" s="158"/>
      <c r="DGD13" s="158"/>
      <c r="DGE13" s="158"/>
      <c r="DGF13" s="158"/>
      <c r="DGG13" s="158"/>
      <c r="DGH13" s="158"/>
      <c r="DGI13" s="158"/>
      <c r="DGJ13" s="158"/>
      <c r="DGK13" s="158"/>
      <c r="DGL13" s="158"/>
      <c r="DGM13" s="158"/>
      <c r="DGN13" s="158"/>
      <c r="DGO13" s="158"/>
      <c r="DGP13" s="158"/>
      <c r="DGQ13" s="158"/>
      <c r="DGR13" s="158"/>
      <c r="DGS13" s="158"/>
      <c r="DGT13" s="158"/>
      <c r="DGU13" s="158"/>
      <c r="DGV13" s="158"/>
      <c r="DGW13" s="158"/>
      <c r="DGX13" s="158"/>
      <c r="DGY13" s="158"/>
      <c r="DGZ13" s="158"/>
      <c r="DHA13" s="158"/>
      <c r="DHB13" s="158"/>
      <c r="DHC13" s="158"/>
      <c r="DHD13" s="158"/>
      <c r="DHE13" s="158"/>
      <c r="DHF13" s="158"/>
      <c r="DHG13" s="158"/>
      <c r="DHH13" s="158"/>
      <c r="DHI13" s="158"/>
      <c r="DHJ13" s="158"/>
      <c r="DHK13" s="158"/>
      <c r="DHL13" s="158"/>
      <c r="DHM13" s="158"/>
      <c r="DHN13" s="158"/>
      <c r="DHO13" s="158"/>
      <c r="DHP13" s="158"/>
      <c r="DHQ13" s="158"/>
      <c r="DHR13" s="158"/>
      <c r="DHS13" s="158"/>
      <c r="DHT13" s="158"/>
      <c r="DHU13" s="158"/>
      <c r="DHV13" s="158"/>
      <c r="DHW13" s="158"/>
      <c r="DHX13" s="158"/>
      <c r="DHY13" s="158"/>
      <c r="DHZ13" s="158"/>
      <c r="DIA13" s="158"/>
      <c r="DIB13" s="158"/>
      <c r="DIC13" s="158"/>
      <c r="DID13" s="158"/>
      <c r="DIE13" s="158"/>
      <c r="DIF13" s="158"/>
      <c r="DIG13" s="158"/>
      <c r="DIH13" s="158"/>
      <c r="DII13" s="158"/>
      <c r="DIJ13" s="158"/>
      <c r="DIK13" s="158"/>
      <c r="DIL13" s="158"/>
      <c r="DIM13" s="158"/>
      <c r="DIN13" s="158"/>
      <c r="DIO13" s="158"/>
      <c r="DIP13" s="158"/>
      <c r="DIQ13" s="158"/>
      <c r="DIR13" s="158"/>
      <c r="DIS13" s="158"/>
      <c r="DIT13" s="158"/>
      <c r="DIU13" s="158"/>
      <c r="DIV13" s="158"/>
      <c r="DIW13" s="158"/>
      <c r="DIX13" s="158"/>
      <c r="DIY13" s="158"/>
      <c r="DIZ13" s="158"/>
      <c r="DJA13" s="158"/>
      <c r="DJB13" s="158"/>
      <c r="DJC13" s="158"/>
      <c r="DJD13" s="158"/>
      <c r="DJE13" s="158"/>
      <c r="DJF13" s="158"/>
      <c r="DJG13" s="158"/>
      <c r="DJH13" s="158"/>
      <c r="DJI13" s="158"/>
      <c r="DJJ13" s="158"/>
      <c r="DJK13" s="158"/>
      <c r="DJL13" s="158"/>
      <c r="DJM13" s="158"/>
      <c r="DJN13" s="158"/>
      <c r="DJO13" s="158"/>
      <c r="DJP13" s="158"/>
      <c r="DJQ13" s="158"/>
      <c r="DJR13" s="158"/>
      <c r="DJS13" s="158"/>
      <c r="DJT13" s="158"/>
      <c r="DJU13" s="158"/>
      <c r="DJV13" s="158"/>
      <c r="DJW13" s="158"/>
      <c r="DJX13" s="158"/>
      <c r="DJY13" s="158"/>
      <c r="DJZ13" s="158"/>
      <c r="DKA13" s="158"/>
      <c r="DKB13" s="158"/>
      <c r="DKC13" s="158"/>
      <c r="DKD13" s="158"/>
      <c r="DKE13" s="158"/>
      <c r="DKF13" s="158"/>
      <c r="DKG13" s="158"/>
      <c r="DKH13" s="158"/>
      <c r="DKI13" s="158"/>
      <c r="DKJ13" s="158"/>
      <c r="DKK13" s="158"/>
      <c r="DKL13" s="158"/>
      <c r="DKM13" s="158"/>
      <c r="DKN13" s="158"/>
      <c r="DKO13" s="158"/>
      <c r="DKP13" s="158"/>
      <c r="DKQ13" s="158"/>
      <c r="DKR13" s="158"/>
      <c r="DKS13" s="158"/>
      <c r="DKT13" s="158"/>
      <c r="DKU13" s="158"/>
      <c r="DKV13" s="158"/>
      <c r="DKW13" s="158"/>
      <c r="DKX13" s="158"/>
      <c r="DKY13" s="158"/>
      <c r="DKZ13" s="158"/>
      <c r="DLA13" s="158"/>
      <c r="DLB13" s="158"/>
      <c r="DLC13" s="158"/>
      <c r="DLD13" s="158"/>
      <c r="DLE13" s="158"/>
      <c r="DLF13" s="158"/>
      <c r="DLG13" s="158"/>
      <c r="DLH13" s="158"/>
      <c r="DLI13" s="158"/>
      <c r="DLJ13" s="158"/>
      <c r="DLK13" s="158"/>
      <c r="DLL13" s="158"/>
      <c r="DLM13" s="158"/>
      <c r="DLN13" s="158"/>
      <c r="DLO13" s="158"/>
      <c r="DLP13" s="158"/>
      <c r="DLQ13" s="158"/>
      <c r="DLR13" s="158"/>
      <c r="DLS13" s="158"/>
      <c r="DLT13" s="158"/>
      <c r="DLU13" s="158"/>
      <c r="DLV13" s="158"/>
      <c r="DLW13" s="158"/>
      <c r="DLX13" s="158"/>
      <c r="DLY13" s="158"/>
      <c r="DLZ13" s="158"/>
      <c r="DMA13" s="158"/>
      <c r="DMB13" s="158"/>
      <c r="DMC13" s="158"/>
      <c r="DMD13" s="158"/>
      <c r="DME13" s="158"/>
      <c r="DMF13" s="158"/>
      <c r="DMG13" s="158"/>
      <c r="DMH13" s="158"/>
      <c r="DMI13" s="158"/>
      <c r="DMJ13" s="158"/>
      <c r="DMK13" s="158"/>
      <c r="DML13" s="158"/>
      <c r="DMM13" s="158"/>
      <c r="DMN13" s="158"/>
      <c r="DMO13" s="158"/>
      <c r="DMP13" s="158"/>
      <c r="DMQ13" s="158"/>
      <c r="DMR13" s="158"/>
      <c r="DMS13" s="158"/>
      <c r="DMT13" s="158"/>
      <c r="DMU13" s="158"/>
      <c r="DMV13" s="158"/>
      <c r="DMW13" s="158"/>
      <c r="DMX13" s="158"/>
      <c r="DMY13" s="158"/>
      <c r="DMZ13" s="158"/>
      <c r="DNA13" s="158"/>
      <c r="DNB13" s="158"/>
      <c r="DNC13" s="158"/>
      <c r="DND13" s="158"/>
      <c r="DNE13" s="158"/>
      <c r="DNF13" s="158"/>
      <c r="DNG13" s="158"/>
      <c r="DNH13" s="158"/>
      <c r="DNI13" s="158"/>
      <c r="DNJ13" s="158"/>
      <c r="DNK13" s="158"/>
      <c r="DNL13" s="158"/>
      <c r="DNM13" s="158"/>
      <c r="DNN13" s="158"/>
      <c r="DNO13" s="158"/>
      <c r="DNP13" s="158"/>
      <c r="DNQ13" s="158"/>
      <c r="DNR13" s="158"/>
      <c r="DNS13" s="158"/>
      <c r="DNT13" s="158"/>
      <c r="DNU13" s="158"/>
      <c r="DNV13" s="158"/>
      <c r="DNW13" s="158"/>
      <c r="DNX13" s="158"/>
      <c r="DNY13" s="158"/>
      <c r="DNZ13" s="158"/>
      <c r="DOA13" s="158"/>
      <c r="DOB13" s="158"/>
      <c r="DOC13" s="158"/>
      <c r="DOD13" s="158"/>
      <c r="DOE13" s="158"/>
      <c r="DOF13" s="158"/>
      <c r="DOG13" s="158"/>
      <c r="DOH13" s="158"/>
      <c r="DOI13" s="158"/>
      <c r="DOJ13" s="158"/>
      <c r="DOK13" s="158"/>
      <c r="DOL13" s="158"/>
      <c r="DOM13" s="158"/>
      <c r="DON13" s="158"/>
      <c r="DOO13" s="158"/>
      <c r="DOP13" s="158"/>
      <c r="DOQ13" s="158"/>
      <c r="DOR13" s="158"/>
      <c r="DOS13" s="158"/>
      <c r="DOT13" s="158"/>
      <c r="DOU13" s="158"/>
      <c r="DOV13" s="158"/>
      <c r="DOW13" s="158"/>
      <c r="DOX13" s="158"/>
      <c r="DOY13" s="158"/>
      <c r="DOZ13" s="158"/>
      <c r="DPA13" s="158"/>
      <c r="DPB13" s="158"/>
      <c r="DPC13" s="158"/>
      <c r="DPD13" s="158"/>
      <c r="DPE13" s="158"/>
      <c r="DPF13" s="158"/>
      <c r="DPG13" s="158"/>
      <c r="DPH13" s="158"/>
      <c r="DPI13" s="158"/>
      <c r="DPJ13" s="158"/>
      <c r="DPK13" s="158"/>
      <c r="DPL13" s="158"/>
      <c r="DPM13" s="158"/>
      <c r="DPN13" s="158"/>
      <c r="DPO13" s="158"/>
      <c r="DPP13" s="158"/>
      <c r="DPQ13" s="158"/>
      <c r="DPR13" s="158"/>
      <c r="DPS13" s="158"/>
      <c r="DPT13" s="158"/>
      <c r="DPU13" s="158"/>
      <c r="DPV13" s="158"/>
      <c r="DPW13" s="158"/>
      <c r="DPX13" s="158"/>
      <c r="DPY13" s="158"/>
      <c r="DPZ13" s="158"/>
      <c r="DQA13" s="158"/>
      <c r="DQB13" s="158"/>
      <c r="DQC13" s="158"/>
      <c r="DQD13" s="158"/>
      <c r="DQE13" s="158"/>
      <c r="DQF13" s="158"/>
      <c r="DQG13" s="158"/>
      <c r="DQH13" s="158"/>
      <c r="DQI13" s="158"/>
      <c r="DQJ13" s="158"/>
      <c r="DQK13" s="158"/>
      <c r="DQL13" s="158"/>
      <c r="DQM13" s="158"/>
      <c r="DQN13" s="158"/>
      <c r="DQO13" s="158"/>
      <c r="DQP13" s="158"/>
      <c r="DQQ13" s="158"/>
      <c r="DQR13" s="158"/>
      <c r="DQS13" s="158"/>
      <c r="DQT13" s="158"/>
      <c r="DQU13" s="158"/>
      <c r="DQV13" s="158"/>
      <c r="DQW13" s="158"/>
      <c r="DQX13" s="158"/>
      <c r="DQY13" s="158"/>
      <c r="DQZ13" s="158"/>
      <c r="DRA13" s="158"/>
      <c r="DRB13" s="158"/>
      <c r="DRC13" s="158"/>
      <c r="DRD13" s="158"/>
      <c r="DRE13" s="158"/>
      <c r="DRF13" s="158"/>
      <c r="DRG13" s="158"/>
      <c r="DRH13" s="158"/>
      <c r="DRI13" s="158"/>
      <c r="DRJ13" s="158"/>
      <c r="DRK13" s="158"/>
      <c r="DRL13" s="158"/>
      <c r="DRM13" s="158"/>
      <c r="DRN13" s="158"/>
      <c r="DRO13" s="158"/>
      <c r="DRP13" s="158"/>
      <c r="DRQ13" s="158"/>
      <c r="DRR13" s="158"/>
      <c r="DRS13" s="158"/>
      <c r="DRT13" s="158"/>
      <c r="DRU13" s="158"/>
      <c r="DRV13" s="158"/>
      <c r="DRW13" s="158"/>
      <c r="DRX13" s="158"/>
      <c r="DRY13" s="158"/>
      <c r="DRZ13" s="158"/>
      <c r="DSA13" s="158"/>
      <c r="DSB13" s="158"/>
      <c r="DSC13" s="158"/>
      <c r="DSD13" s="158"/>
      <c r="DSE13" s="158"/>
      <c r="DSF13" s="158"/>
      <c r="DSG13" s="158"/>
      <c r="DSH13" s="158"/>
      <c r="DSI13" s="158"/>
      <c r="DSJ13" s="158"/>
      <c r="DSK13" s="158"/>
      <c r="DSL13" s="158"/>
      <c r="DSM13" s="158"/>
      <c r="DSN13" s="158"/>
      <c r="DSO13" s="158"/>
      <c r="DSP13" s="158"/>
      <c r="DSQ13" s="158"/>
      <c r="DSR13" s="158"/>
      <c r="DSS13" s="158"/>
      <c r="DST13" s="158"/>
      <c r="DSU13" s="158"/>
      <c r="DSV13" s="158"/>
      <c r="DSW13" s="158"/>
      <c r="DSX13" s="158"/>
      <c r="DSY13" s="158"/>
      <c r="DSZ13" s="158"/>
      <c r="DTA13" s="158"/>
      <c r="DTB13" s="158"/>
      <c r="DTC13" s="158"/>
      <c r="DTD13" s="158"/>
      <c r="DTE13" s="158"/>
      <c r="DTF13" s="158"/>
      <c r="DTG13" s="158"/>
      <c r="DTH13" s="158"/>
      <c r="DTI13" s="158"/>
      <c r="DTJ13" s="158"/>
      <c r="DTK13" s="158"/>
      <c r="DTL13" s="158"/>
      <c r="DTM13" s="158"/>
      <c r="DTN13" s="158"/>
      <c r="DTO13" s="158"/>
      <c r="DTP13" s="158"/>
      <c r="DTQ13" s="158"/>
      <c r="DTR13" s="158"/>
      <c r="DTS13" s="158"/>
      <c r="DTT13" s="158"/>
      <c r="DTU13" s="158"/>
      <c r="DTV13" s="158"/>
      <c r="DTW13" s="158"/>
      <c r="DTX13" s="158"/>
      <c r="DTY13" s="158"/>
      <c r="DTZ13" s="158"/>
      <c r="DUA13" s="158"/>
      <c r="DUB13" s="158"/>
      <c r="DUC13" s="158"/>
      <c r="DUD13" s="158"/>
      <c r="DUE13" s="158"/>
      <c r="DUF13" s="158"/>
      <c r="DUG13" s="158"/>
      <c r="DUH13" s="158"/>
      <c r="DUI13" s="158"/>
      <c r="DUJ13" s="158"/>
      <c r="DUK13" s="158"/>
      <c r="DUL13" s="158"/>
      <c r="DUM13" s="158"/>
      <c r="DUN13" s="158"/>
      <c r="DUO13" s="158"/>
      <c r="DUP13" s="158"/>
      <c r="DUQ13" s="158"/>
      <c r="DUR13" s="158"/>
      <c r="DUS13" s="158"/>
      <c r="DUT13" s="158"/>
      <c r="DUU13" s="158"/>
      <c r="DUV13" s="158"/>
      <c r="DUW13" s="158"/>
      <c r="DUX13" s="158"/>
      <c r="DUY13" s="158"/>
      <c r="DUZ13" s="158"/>
      <c r="DVA13" s="158"/>
      <c r="DVB13" s="158"/>
      <c r="DVC13" s="158"/>
      <c r="DVD13" s="158"/>
      <c r="DVE13" s="158"/>
      <c r="DVF13" s="158"/>
      <c r="DVG13" s="158"/>
      <c r="DVH13" s="158"/>
      <c r="DVI13" s="158"/>
      <c r="DVJ13" s="158"/>
      <c r="DVK13" s="158"/>
      <c r="DVL13" s="158"/>
      <c r="DVM13" s="158"/>
      <c r="DVN13" s="158"/>
      <c r="DVO13" s="158"/>
      <c r="DVP13" s="158"/>
      <c r="DVQ13" s="158"/>
      <c r="DVR13" s="158"/>
      <c r="DVS13" s="158"/>
      <c r="DVT13" s="158"/>
      <c r="DVU13" s="158"/>
      <c r="DVV13" s="158"/>
      <c r="DVW13" s="158"/>
      <c r="DVX13" s="158"/>
      <c r="DVY13" s="158"/>
      <c r="DVZ13" s="158"/>
      <c r="DWA13" s="158"/>
      <c r="DWB13" s="158"/>
      <c r="DWC13" s="158"/>
      <c r="DWD13" s="158"/>
      <c r="DWE13" s="158"/>
      <c r="DWF13" s="158"/>
      <c r="DWG13" s="158"/>
      <c r="DWH13" s="158"/>
      <c r="DWI13" s="158"/>
      <c r="DWJ13" s="158"/>
      <c r="DWK13" s="158"/>
      <c r="DWL13" s="158"/>
      <c r="DWM13" s="158"/>
      <c r="DWN13" s="158"/>
      <c r="DWO13" s="158"/>
      <c r="DWP13" s="158"/>
      <c r="DWQ13" s="158"/>
      <c r="DWR13" s="158"/>
      <c r="DWS13" s="158"/>
      <c r="DWT13" s="158"/>
      <c r="DWU13" s="158"/>
      <c r="DWV13" s="158"/>
      <c r="DWW13" s="158"/>
      <c r="DWX13" s="158"/>
      <c r="DWY13" s="158"/>
      <c r="DWZ13" s="158"/>
      <c r="DXA13" s="158"/>
      <c r="DXB13" s="158"/>
      <c r="DXC13" s="158"/>
      <c r="DXD13" s="158"/>
      <c r="DXE13" s="158"/>
      <c r="DXF13" s="158"/>
      <c r="DXG13" s="158"/>
      <c r="DXH13" s="158"/>
      <c r="DXI13" s="158"/>
      <c r="DXJ13" s="158"/>
      <c r="DXK13" s="158"/>
      <c r="DXL13" s="158"/>
      <c r="DXM13" s="158"/>
      <c r="DXN13" s="158"/>
      <c r="DXO13" s="158"/>
      <c r="DXP13" s="158"/>
      <c r="DXQ13" s="158"/>
      <c r="DXR13" s="158"/>
      <c r="DXS13" s="158"/>
      <c r="DXT13" s="158"/>
      <c r="DXU13" s="158"/>
      <c r="DXV13" s="158"/>
      <c r="DXW13" s="158"/>
      <c r="DXX13" s="158"/>
      <c r="DXY13" s="158"/>
      <c r="DXZ13" s="158"/>
      <c r="DYA13" s="158"/>
      <c r="DYB13" s="158"/>
      <c r="DYC13" s="158"/>
      <c r="DYD13" s="158"/>
      <c r="DYE13" s="158"/>
      <c r="DYF13" s="158"/>
      <c r="DYG13" s="158"/>
      <c r="DYH13" s="158"/>
      <c r="DYI13" s="158"/>
      <c r="DYJ13" s="158"/>
      <c r="DYK13" s="158"/>
      <c r="DYL13" s="158"/>
      <c r="DYM13" s="158"/>
      <c r="DYN13" s="158"/>
      <c r="DYO13" s="158"/>
      <c r="DYP13" s="158"/>
      <c r="DYQ13" s="158"/>
      <c r="DYR13" s="158"/>
      <c r="DYS13" s="158"/>
      <c r="DYT13" s="158"/>
      <c r="DYU13" s="158"/>
      <c r="DYV13" s="158"/>
      <c r="DYW13" s="158"/>
      <c r="DYX13" s="158"/>
      <c r="DYY13" s="158"/>
      <c r="DYZ13" s="158"/>
      <c r="DZA13" s="158"/>
      <c r="DZB13" s="158"/>
      <c r="DZC13" s="158"/>
      <c r="DZD13" s="158"/>
      <c r="DZE13" s="158"/>
      <c r="DZF13" s="158"/>
      <c r="DZG13" s="158"/>
      <c r="DZH13" s="158"/>
      <c r="DZI13" s="158"/>
      <c r="DZJ13" s="158"/>
      <c r="DZK13" s="158"/>
      <c r="DZL13" s="158"/>
      <c r="DZM13" s="158"/>
      <c r="DZN13" s="158"/>
      <c r="DZO13" s="158"/>
      <c r="DZP13" s="158"/>
      <c r="DZQ13" s="158"/>
      <c r="DZR13" s="158"/>
      <c r="DZS13" s="158"/>
      <c r="DZT13" s="158"/>
      <c r="DZU13" s="158"/>
      <c r="DZV13" s="158"/>
      <c r="DZW13" s="158"/>
      <c r="DZX13" s="158"/>
      <c r="DZY13" s="158"/>
      <c r="DZZ13" s="158"/>
      <c r="EAA13" s="158"/>
      <c r="EAB13" s="158"/>
      <c r="EAC13" s="158"/>
      <c r="EAD13" s="158"/>
      <c r="EAE13" s="158"/>
      <c r="EAF13" s="158"/>
      <c r="EAG13" s="158"/>
      <c r="EAH13" s="158"/>
      <c r="EAI13" s="158"/>
      <c r="EAJ13" s="158"/>
      <c r="EAK13" s="158"/>
      <c r="EAL13" s="158"/>
      <c r="EAM13" s="158"/>
      <c r="EAN13" s="158"/>
      <c r="EAO13" s="158"/>
      <c r="EAP13" s="158"/>
      <c r="EAQ13" s="158"/>
      <c r="EAR13" s="158"/>
      <c r="EAS13" s="158"/>
      <c r="EAT13" s="158"/>
      <c r="EAU13" s="158"/>
      <c r="EAV13" s="158"/>
      <c r="EAW13" s="158"/>
      <c r="EAX13" s="158"/>
      <c r="EAY13" s="158"/>
      <c r="EAZ13" s="158"/>
      <c r="EBA13" s="158"/>
      <c r="EBB13" s="158"/>
      <c r="EBC13" s="158"/>
      <c r="EBD13" s="158"/>
      <c r="EBE13" s="158"/>
      <c r="EBF13" s="158"/>
      <c r="EBG13" s="158"/>
      <c r="EBH13" s="158"/>
      <c r="EBI13" s="158"/>
      <c r="EBJ13" s="158"/>
      <c r="EBK13" s="158"/>
      <c r="EBL13" s="158"/>
      <c r="EBM13" s="158"/>
      <c r="EBN13" s="158"/>
      <c r="EBO13" s="158"/>
      <c r="EBP13" s="158"/>
      <c r="EBQ13" s="158"/>
      <c r="EBR13" s="158"/>
      <c r="EBS13" s="158"/>
      <c r="EBT13" s="158"/>
      <c r="EBU13" s="158"/>
      <c r="EBV13" s="158"/>
      <c r="EBW13" s="158"/>
      <c r="EBX13" s="158"/>
      <c r="EBY13" s="158"/>
      <c r="EBZ13" s="158"/>
      <c r="ECA13" s="158"/>
      <c r="ECB13" s="158"/>
      <c r="ECC13" s="158"/>
      <c r="ECD13" s="158"/>
      <c r="ECE13" s="158"/>
      <c r="ECF13" s="158"/>
      <c r="ECG13" s="158"/>
      <c r="ECH13" s="158"/>
      <c r="ECI13" s="158"/>
      <c r="ECJ13" s="158"/>
      <c r="ECK13" s="158"/>
      <c r="ECL13" s="158"/>
      <c r="ECM13" s="158"/>
      <c r="ECN13" s="158"/>
      <c r="ECO13" s="158"/>
      <c r="ECP13" s="158"/>
      <c r="ECQ13" s="158"/>
      <c r="ECR13" s="158"/>
      <c r="ECS13" s="158"/>
      <c r="ECT13" s="158"/>
      <c r="ECU13" s="158"/>
      <c r="ECV13" s="158"/>
      <c r="ECW13" s="158"/>
      <c r="ECX13" s="158"/>
      <c r="ECY13" s="158"/>
      <c r="ECZ13" s="158"/>
      <c r="EDA13" s="158"/>
      <c r="EDB13" s="158"/>
      <c r="EDC13" s="158"/>
      <c r="EDD13" s="158"/>
      <c r="EDE13" s="158"/>
      <c r="EDF13" s="158"/>
      <c r="EDG13" s="158"/>
      <c r="EDH13" s="158"/>
      <c r="EDI13" s="158"/>
      <c r="EDJ13" s="158"/>
      <c r="EDK13" s="158"/>
      <c r="EDL13" s="158"/>
      <c r="EDM13" s="158"/>
      <c r="EDN13" s="158"/>
      <c r="EDO13" s="158"/>
      <c r="EDP13" s="158"/>
      <c r="EDQ13" s="158"/>
      <c r="EDR13" s="158"/>
      <c r="EDS13" s="158"/>
      <c r="EDT13" s="158"/>
      <c r="EDU13" s="158"/>
      <c r="EDV13" s="158"/>
      <c r="EDW13" s="158"/>
      <c r="EDX13" s="158"/>
      <c r="EDY13" s="158"/>
      <c r="EDZ13" s="158"/>
      <c r="EEA13" s="158"/>
      <c r="EEB13" s="158"/>
      <c r="EEC13" s="158"/>
      <c r="EED13" s="158"/>
      <c r="EEE13" s="158"/>
      <c r="EEF13" s="158"/>
      <c r="EEG13" s="158"/>
      <c r="EEH13" s="158"/>
      <c r="EEI13" s="158"/>
      <c r="EEJ13" s="158"/>
      <c r="EEK13" s="158"/>
      <c r="EEL13" s="158"/>
      <c r="EEM13" s="158"/>
      <c r="EEN13" s="158"/>
      <c r="EEO13" s="158"/>
      <c r="EEP13" s="158"/>
      <c r="EEQ13" s="158"/>
      <c r="EER13" s="158"/>
      <c r="EES13" s="158"/>
      <c r="EET13" s="158"/>
      <c r="EEU13" s="158"/>
      <c r="EEV13" s="158"/>
      <c r="EEW13" s="158"/>
      <c r="EEX13" s="158"/>
      <c r="EEY13" s="158"/>
      <c r="EEZ13" s="158"/>
      <c r="EFA13" s="158"/>
      <c r="EFB13" s="158"/>
      <c r="EFC13" s="158"/>
      <c r="EFD13" s="158"/>
      <c r="EFE13" s="158"/>
      <c r="EFF13" s="158"/>
      <c r="EFG13" s="158"/>
      <c r="EFH13" s="158"/>
      <c r="EFI13" s="158"/>
      <c r="EFJ13" s="158"/>
      <c r="EFK13" s="158"/>
      <c r="EFL13" s="158"/>
      <c r="EFM13" s="158"/>
      <c r="EFN13" s="158"/>
      <c r="EFO13" s="158"/>
      <c r="EFP13" s="158"/>
      <c r="EFQ13" s="158"/>
      <c r="EFR13" s="158"/>
      <c r="EFS13" s="158"/>
      <c r="EFT13" s="158"/>
      <c r="EFU13" s="158"/>
      <c r="EFV13" s="158"/>
      <c r="EFW13" s="158"/>
      <c r="EFX13" s="158"/>
      <c r="EFY13" s="158"/>
      <c r="EFZ13" s="158"/>
      <c r="EGA13" s="158"/>
      <c r="EGB13" s="158"/>
      <c r="EGC13" s="158"/>
      <c r="EGD13" s="158"/>
      <c r="EGE13" s="158"/>
      <c r="EGF13" s="158"/>
      <c r="EGG13" s="158"/>
      <c r="EGH13" s="158"/>
      <c r="EGI13" s="158"/>
      <c r="EGJ13" s="158"/>
      <c r="EGK13" s="158"/>
      <c r="EGL13" s="158"/>
      <c r="EGM13" s="158"/>
      <c r="EGN13" s="158"/>
      <c r="EGO13" s="158"/>
      <c r="EGP13" s="158"/>
      <c r="EGQ13" s="158"/>
      <c r="EGR13" s="158"/>
      <c r="EGS13" s="158"/>
      <c r="EGT13" s="158"/>
      <c r="EGU13" s="158"/>
      <c r="EGV13" s="158"/>
      <c r="EGW13" s="158"/>
      <c r="EGX13" s="158"/>
      <c r="EGY13" s="158"/>
      <c r="EGZ13" s="158"/>
      <c r="EHA13" s="158"/>
      <c r="EHB13" s="158"/>
      <c r="EHC13" s="158"/>
      <c r="EHD13" s="158"/>
      <c r="EHE13" s="158"/>
      <c r="EHF13" s="158"/>
      <c r="EHG13" s="158"/>
      <c r="EHH13" s="158"/>
      <c r="EHI13" s="158"/>
      <c r="EHJ13" s="158"/>
      <c r="EHK13" s="158"/>
      <c r="EHL13" s="158"/>
      <c r="EHM13" s="158"/>
      <c r="EHN13" s="158"/>
      <c r="EHO13" s="158"/>
      <c r="EHP13" s="158"/>
      <c r="EHQ13" s="158"/>
      <c r="EHR13" s="158"/>
      <c r="EHS13" s="158"/>
      <c r="EHT13" s="158"/>
      <c r="EHU13" s="158"/>
      <c r="EHV13" s="158"/>
      <c r="EHW13" s="158"/>
      <c r="EHX13" s="158"/>
      <c r="EHY13" s="158"/>
      <c r="EHZ13" s="158"/>
      <c r="EIA13" s="158"/>
      <c r="EIB13" s="158"/>
      <c r="EIC13" s="158"/>
      <c r="EID13" s="158"/>
      <c r="EIE13" s="158"/>
      <c r="EIF13" s="158"/>
      <c r="EIG13" s="158"/>
      <c r="EIH13" s="158"/>
      <c r="EII13" s="158"/>
      <c r="EIJ13" s="158"/>
      <c r="EIK13" s="158"/>
      <c r="EIL13" s="158"/>
      <c r="EIM13" s="158"/>
      <c r="EIN13" s="158"/>
      <c r="EIO13" s="158"/>
      <c r="EIP13" s="158"/>
      <c r="EIQ13" s="158"/>
      <c r="EIR13" s="158"/>
      <c r="EIS13" s="158"/>
      <c r="EIT13" s="158"/>
      <c r="EIU13" s="158"/>
      <c r="EIV13" s="158"/>
      <c r="EIW13" s="158"/>
      <c r="EIX13" s="158"/>
      <c r="EIY13" s="158"/>
      <c r="EIZ13" s="158"/>
      <c r="EJA13" s="158"/>
      <c r="EJB13" s="158"/>
      <c r="EJC13" s="158"/>
      <c r="EJD13" s="158"/>
      <c r="EJE13" s="158"/>
      <c r="EJF13" s="158"/>
      <c r="EJG13" s="158"/>
      <c r="EJH13" s="158"/>
      <c r="EJI13" s="158"/>
      <c r="EJJ13" s="158"/>
      <c r="EJK13" s="158"/>
      <c r="EJL13" s="158"/>
      <c r="EJM13" s="158"/>
      <c r="EJN13" s="158"/>
      <c r="EJO13" s="158"/>
      <c r="EJP13" s="158"/>
      <c r="EJQ13" s="158"/>
      <c r="EJR13" s="158"/>
      <c r="EJS13" s="158"/>
      <c r="EJT13" s="158"/>
      <c r="EJU13" s="158"/>
      <c r="EJV13" s="158"/>
      <c r="EJW13" s="158"/>
      <c r="EJX13" s="158"/>
      <c r="EJY13" s="158"/>
      <c r="EJZ13" s="158"/>
      <c r="EKA13" s="158"/>
      <c r="EKB13" s="158"/>
      <c r="EKC13" s="158"/>
      <c r="EKD13" s="158"/>
      <c r="EKE13" s="158"/>
      <c r="EKF13" s="158"/>
      <c r="EKG13" s="158"/>
      <c r="EKH13" s="158"/>
      <c r="EKI13" s="158"/>
      <c r="EKJ13" s="158"/>
      <c r="EKK13" s="158"/>
      <c r="EKL13" s="158"/>
      <c r="EKM13" s="158"/>
      <c r="EKN13" s="158"/>
      <c r="EKO13" s="158"/>
      <c r="EKP13" s="158"/>
      <c r="EKQ13" s="158"/>
      <c r="EKR13" s="158"/>
      <c r="EKS13" s="158"/>
      <c r="EKT13" s="158"/>
      <c r="EKU13" s="158"/>
      <c r="EKV13" s="158"/>
      <c r="EKW13" s="158"/>
      <c r="EKX13" s="158"/>
      <c r="EKY13" s="158"/>
      <c r="EKZ13" s="158"/>
      <c r="ELA13" s="158"/>
      <c r="ELB13" s="158"/>
      <c r="ELC13" s="158"/>
      <c r="ELD13" s="158"/>
      <c r="ELE13" s="158"/>
      <c r="ELF13" s="158"/>
      <c r="ELG13" s="158"/>
      <c r="ELH13" s="158"/>
      <c r="ELI13" s="158"/>
      <c r="ELJ13" s="158"/>
      <c r="ELK13" s="158"/>
      <c r="ELL13" s="158"/>
      <c r="ELM13" s="158"/>
      <c r="ELN13" s="158"/>
      <c r="ELO13" s="158"/>
      <c r="ELP13" s="158"/>
      <c r="ELQ13" s="158"/>
      <c r="ELR13" s="158"/>
      <c r="ELS13" s="158"/>
      <c r="ELT13" s="158"/>
      <c r="ELU13" s="158"/>
      <c r="ELV13" s="158"/>
      <c r="ELW13" s="158"/>
      <c r="ELX13" s="158"/>
      <c r="ELY13" s="158"/>
      <c r="ELZ13" s="158"/>
      <c r="EMA13" s="158"/>
      <c r="EMB13" s="158"/>
      <c r="EMC13" s="158"/>
      <c r="EMD13" s="158"/>
      <c r="EME13" s="158"/>
      <c r="EMF13" s="158"/>
      <c r="EMG13" s="158"/>
      <c r="EMH13" s="158"/>
      <c r="EMI13" s="158"/>
      <c r="EMJ13" s="158"/>
      <c r="EMK13" s="158"/>
      <c r="EML13" s="158"/>
      <c r="EMM13" s="158"/>
      <c r="EMN13" s="158"/>
      <c r="EMO13" s="158"/>
      <c r="EMP13" s="158"/>
      <c r="EMQ13" s="158"/>
      <c r="EMR13" s="158"/>
      <c r="EMS13" s="158"/>
      <c r="EMT13" s="158"/>
      <c r="EMU13" s="158"/>
      <c r="EMV13" s="158"/>
      <c r="EMW13" s="158"/>
      <c r="EMX13" s="158"/>
      <c r="EMY13" s="158"/>
      <c r="EMZ13" s="158"/>
      <c r="ENA13" s="158"/>
      <c r="ENB13" s="158"/>
      <c r="ENC13" s="158"/>
      <c r="END13" s="158"/>
      <c r="ENE13" s="158"/>
      <c r="ENF13" s="158"/>
      <c r="ENG13" s="158"/>
      <c r="ENH13" s="158"/>
      <c r="ENI13" s="158"/>
      <c r="ENJ13" s="158"/>
      <c r="ENK13" s="158"/>
      <c r="ENL13" s="158"/>
      <c r="ENM13" s="158"/>
      <c r="ENN13" s="158"/>
      <c r="ENO13" s="158"/>
      <c r="ENP13" s="158"/>
      <c r="ENQ13" s="158"/>
      <c r="ENR13" s="158"/>
      <c r="ENS13" s="158"/>
      <c r="ENT13" s="158"/>
      <c r="ENU13" s="158"/>
      <c r="ENV13" s="158"/>
      <c r="ENW13" s="158"/>
      <c r="ENX13" s="158"/>
      <c r="ENY13" s="158"/>
      <c r="ENZ13" s="158"/>
      <c r="EOA13" s="158"/>
      <c r="EOB13" s="158"/>
      <c r="EOC13" s="158"/>
      <c r="EOD13" s="158"/>
      <c r="EOE13" s="158"/>
      <c r="EOF13" s="158"/>
      <c r="EOG13" s="158"/>
      <c r="EOH13" s="158"/>
      <c r="EOI13" s="158"/>
      <c r="EOJ13" s="158"/>
      <c r="EOK13" s="158"/>
      <c r="EOL13" s="158"/>
      <c r="EOM13" s="158"/>
      <c r="EON13" s="158"/>
      <c r="EOO13" s="158"/>
      <c r="EOP13" s="158"/>
      <c r="EOQ13" s="158"/>
      <c r="EOR13" s="158"/>
      <c r="EOS13" s="158"/>
      <c r="EOT13" s="158"/>
      <c r="EOU13" s="158"/>
      <c r="EOV13" s="158"/>
      <c r="EOW13" s="158"/>
      <c r="EOX13" s="158"/>
      <c r="EOY13" s="158"/>
      <c r="EOZ13" s="158"/>
      <c r="EPA13" s="158"/>
      <c r="EPB13" s="158"/>
      <c r="EPC13" s="158"/>
      <c r="EPD13" s="158"/>
      <c r="EPE13" s="158"/>
      <c r="EPF13" s="158"/>
      <c r="EPG13" s="158"/>
      <c r="EPH13" s="158"/>
      <c r="EPI13" s="158"/>
      <c r="EPJ13" s="158"/>
      <c r="EPK13" s="158"/>
      <c r="EPL13" s="158"/>
      <c r="EPM13" s="158"/>
      <c r="EPN13" s="158"/>
      <c r="EPO13" s="158"/>
      <c r="EPP13" s="158"/>
      <c r="EPQ13" s="158"/>
      <c r="EPR13" s="158"/>
      <c r="EPS13" s="158"/>
      <c r="EPT13" s="158"/>
      <c r="EPU13" s="158"/>
      <c r="EPV13" s="158"/>
      <c r="EPW13" s="158"/>
      <c r="EPX13" s="158"/>
      <c r="EPY13" s="158"/>
      <c r="EPZ13" s="158"/>
      <c r="EQA13" s="158"/>
      <c r="EQB13" s="158"/>
      <c r="EQC13" s="158"/>
      <c r="EQD13" s="158"/>
      <c r="EQE13" s="158"/>
      <c r="EQF13" s="158"/>
      <c r="EQG13" s="158"/>
      <c r="EQH13" s="158"/>
      <c r="EQI13" s="158"/>
      <c r="EQJ13" s="158"/>
      <c r="EQK13" s="158"/>
      <c r="EQL13" s="158"/>
      <c r="EQM13" s="158"/>
      <c r="EQN13" s="158"/>
      <c r="EQO13" s="158"/>
      <c r="EQP13" s="158"/>
      <c r="EQQ13" s="158"/>
      <c r="EQR13" s="158"/>
      <c r="EQS13" s="158"/>
      <c r="EQT13" s="158"/>
      <c r="EQU13" s="158"/>
      <c r="EQV13" s="158"/>
      <c r="EQW13" s="158"/>
      <c r="EQX13" s="158"/>
      <c r="EQY13" s="158"/>
      <c r="EQZ13" s="158"/>
      <c r="ERA13" s="158"/>
      <c r="ERB13" s="158"/>
      <c r="ERC13" s="158"/>
      <c r="ERD13" s="158"/>
      <c r="ERE13" s="158"/>
      <c r="ERF13" s="158"/>
      <c r="ERG13" s="158"/>
      <c r="ERH13" s="158"/>
      <c r="ERI13" s="158"/>
      <c r="ERJ13" s="158"/>
      <c r="ERK13" s="158"/>
      <c r="ERL13" s="158"/>
      <c r="ERM13" s="158"/>
      <c r="ERN13" s="158"/>
      <c r="ERO13" s="158"/>
      <c r="ERP13" s="158"/>
      <c r="ERQ13" s="158"/>
      <c r="ERR13" s="158"/>
      <c r="ERS13" s="158"/>
      <c r="ERT13" s="158"/>
      <c r="ERU13" s="158"/>
      <c r="ERV13" s="158"/>
      <c r="ERW13" s="158"/>
      <c r="ERX13" s="158"/>
      <c r="ERY13" s="158"/>
      <c r="ERZ13" s="158"/>
      <c r="ESA13" s="158"/>
      <c r="ESB13" s="158"/>
      <c r="ESC13" s="158"/>
      <c r="ESD13" s="158"/>
      <c r="ESE13" s="158"/>
      <c r="ESF13" s="158"/>
      <c r="ESG13" s="158"/>
      <c r="ESH13" s="158"/>
      <c r="ESI13" s="158"/>
      <c r="ESJ13" s="158"/>
      <c r="ESK13" s="158"/>
      <c r="ESL13" s="158"/>
      <c r="ESM13" s="158"/>
      <c r="ESN13" s="158"/>
      <c r="ESO13" s="158"/>
      <c r="ESP13" s="158"/>
      <c r="ESQ13" s="158"/>
      <c r="ESR13" s="158"/>
      <c r="ESS13" s="158"/>
      <c r="EST13" s="158"/>
      <c r="ESU13" s="158"/>
      <c r="ESV13" s="158"/>
      <c r="ESW13" s="158"/>
      <c r="ESX13" s="158"/>
      <c r="ESY13" s="158"/>
      <c r="ESZ13" s="158"/>
      <c r="ETA13" s="158"/>
      <c r="ETB13" s="158"/>
      <c r="ETC13" s="158"/>
      <c r="ETD13" s="158"/>
      <c r="ETE13" s="158"/>
      <c r="ETF13" s="158"/>
      <c r="ETG13" s="158"/>
      <c r="ETH13" s="158"/>
      <c r="ETI13" s="158"/>
      <c r="ETJ13" s="158"/>
      <c r="ETK13" s="158"/>
      <c r="ETL13" s="158"/>
      <c r="ETM13" s="158"/>
      <c r="ETN13" s="158"/>
      <c r="ETO13" s="158"/>
      <c r="ETP13" s="158"/>
      <c r="ETQ13" s="158"/>
      <c r="ETR13" s="158"/>
      <c r="ETS13" s="158"/>
      <c r="ETT13" s="158"/>
      <c r="ETU13" s="158"/>
      <c r="ETV13" s="158"/>
      <c r="ETW13" s="158"/>
      <c r="ETX13" s="158"/>
      <c r="ETY13" s="158"/>
      <c r="ETZ13" s="158"/>
      <c r="EUA13" s="158"/>
      <c r="EUB13" s="158"/>
      <c r="EUC13" s="158"/>
      <c r="EUD13" s="158"/>
      <c r="EUE13" s="158"/>
      <c r="EUF13" s="158"/>
      <c r="EUG13" s="158"/>
      <c r="EUH13" s="158"/>
      <c r="EUI13" s="158"/>
      <c r="EUJ13" s="158"/>
      <c r="EUK13" s="158"/>
      <c r="EUL13" s="158"/>
      <c r="EUM13" s="158"/>
      <c r="EUN13" s="158"/>
      <c r="EUO13" s="158"/>
      <c r="EUP13" s="158"/>
      <c r="EUQ13" s="158"/>
      <c r="EUR13" s="158"/>
      <c r="EUS13" s="158"/>
      <c r="EUT13" s="158"/>
      <c r="EUU13" s="158"/>
      <c r="EUV13" s="158"/>
      <c r="EUW13" s="158"/>
      <c r="EUX13" s="158"/>
      <c r="EUY13" s="158"/>
      <c r="EUZ13" s="158"/>
      <c r="EVA13" s="158"/>
      <c r="EVB13" s="158"/>
      <c r="EVC13" s="158"/>
      <c r="EVD13" s="158"/>
      <c r="EVE13" s="158"/>
      <c r="EVF13" s="158"/>
      <c r="EVG13" s="158"/>
      <c r="EVH13" s="158"/>
      <c r="EVI13" s="158"/>
      <c r="EVJ13" s="158"/>
      <c r="EVK13" s="158"/>
      <c r="EVL13" s="158"/>
      <c r="EVM13" s="158"/>
      <c r="EVN13" s="158"/>
      <c r="EVO13" s="158"/>
      <c r="EVP13" s="158"/>
      <c r="EVQ13" s="158"/>
      <c r="EVR13" s="158"/>
      <c r="EVS13" s="158"/>
      <c r="EVT13" s="158"/>
      <c r="EVU13" s="158"/>
      <c r="EVV13" s="158"/>
      <c r="EVW13" s="158"/>
      <c r="EVX13" s="158"/>
      <c r="EVY13" s="158"/>
      <c r="EVZ13" s="158"/>
      <c r="EWA13" s="158"/>
      <c r="EWB13" s="158"/>
      <c r="EWC13" s="158"/>
      <c r="EWD13" s="158"/>
      <c r="EWE13" s="158"/>
      <c r="EWF13" s="158"/>
      <c r="EWG13" s="158"/>
      <c r="EWH13" s="158"/>
      <c r="EWI13" s="158"/>
      <c r="EWJ13" s="158"/>
      <c r="EWK13" s="158"/>
      <c r="EWL13" s="158"/>
      <c r="EWM13" s="158"/>
      <c r="EWN13" s="158"/>
      <c r="EWO13" s="158"/>
      <c r="EWP13" s="158"/>
      <c r="EWQ13" s="158"/>
      <c r="EWR13" s="158"/>
      <c r="EWS13" s="158"/>
      <c r="EWT13" s="158"/>
      <c r="EWU13" s="158"/>
      <c r="EWV13" s="158"/>
      <c r="EWW13" s="158"/>
      <c r="EWX13" s="158"/>
      <c r="EWY13" s="158"/>
      <c r="EWZ13" s="158"/>
      <c r="EXA13" s="158"/>
      <c r="EXB13" s="158"/>
      <c r="EXC13" s="158"/>
      <c r="EXD13" s="158"/>
      <c r="EXE13" s="158"/>
      <c r="EXF13" s="158"/>
      <c r="EXG13" s="158"/>
      <c r="EXH13" s="158"/>
      <c r="EXI13" s="158"/>
      <c r="EXJ13" s="158"/>
      <c r="EXK13" s="158"/>
      <c r="EXL13" s="158"/>
      <c r="EXM13" s="158"/>
      <c r="EXN13" s="158"/>
      <c r="EXO13" s="158"/>
      <c r="EXP13" s="158"/>
      <c r="EXQ13" s="158"/>
      <c r="EXR13" s="158"/>
      <c r="EXS13" s="158"/>
      <c r="EXT13" s="158"/>
      <c r="EXU13" s="158"/>
      <c r="EXV13" s="158"/>
      <c r="EXW13" s="158"/>
      <c r="EXX13" s="158"/>
      <c r="EXY13" s="158"/>
      <c r="EXZ13" s="158"/>
      <c r="EYA13" s="158"/>
      <c r="EYB13" s="158"/>
      <c r="EYC13" s="158"/>
      <c r="EYD13" s="158"/>
      <c r="EYE13" s="158"/>
      <c r="EYF13" s="158"/>
      <c r="EYG13" s="158"/>
      <c r="EYH13" s="158"/>
      <c r="EYI13" s="158"/>
      <c r="EYJ13" s="158"/>
      <c r="EYK13" s="158"/>
      <c r="EYL13" s="158"/>
      <c r="EYM13" s="158"/>
      <c r="EYN13" s="158"/>
      <c r="EYO13" s="158"/>
      <c r="EYP13" s="158"/>
      <c r="EYQ13" s="158"/>
      <c r="EYR13" s="158"/>
      <c r="EYS13" s="158"/>
      <c r="EYT13" s="158"/>
      <c r="EYU13" s="158"/>
      <c r="EYV13" s="158"/>
      <c r="EYW13" s="158"/>
      <c r="EYX13" s="158"/>
      <c r="EYY13" s="158"/>
      <c r="EYZ13" s="158"/>
      <c r="EZA13" s="158"/>
      <c r="EZB13" s="158"/>
      <c r="EZC13" s="158"/>
      <c r="EZD13" s="158"/>
      <c r="EZE13" s="158"/>
      <c r="EZF13" s="158"/>
      <c r="EZG13" s="158"/>
      <c r="EZH13" s="158"/>
      <c r="EZI13" s="158"/>
      <c r="EZJ13" s="158"/>
      <c r="EZK13" s="158"/>
      <c r="EZL13" s="158"/>
      <c r="EZM13" s="158"/>
      <c r="EZN13" s="158"/>
      <c r="EZO13" s="158"/>
      <c r="EZP13" s="158"/>
      <c r="EZQ13" s="158"/>
      <c r="EZR13" s="158"/>
      <c r="EZS13" s="158"/>
      <c r="EZT13" s="158"/>
      <c r="EZU13" s="158"/>
      <c r="EZV13" s="158"/>
      <c r="EZW13" s="158"/>
      <c r="EZX13" s="158"/>
      <c r="EZY13" s="158"/>
      <c r="EZZ13" s="158"/>
      <c r="FAA13" s="158"/>
      <c r="FAB13" s="158"/>
      <c r="FAC13" s="158"/>
      <c r="FAD13" s="158"/>
      <c r="FAE13" s="158"/>
      <c r="FAF13" s="158"/>
      <c r="FAG13" s="158"/>
      <c r="FAH13" s="158"/>
      <c r="FAI13" s="158"/>
      <c r="FAJ13" s="158"/>
      <c r="FAK13" s="158"/>
      <c r="FAL13" s="158"/>
      <c r="FAM13" s="158"/>
      <c r="FAN13" s="158"/>
      <c r="FAO13" s="158"/>
      <c r="FAP13" s="158"/>
      <c r="FAQ13" s="158"/>
      <c r="FAR13" s="158"/>
      <c r="FAS13" s="158"/>
      <c r="FAT13" s="158"/>
      <c r="FAU13" s="158"/>
      <c r="FAV13" s="158"/>
      <c r="FAW13" s="158"/>
      <c r="FAX13" s="158"/>
      <c r="FAY13" s="158"/>
      <c r="FAZ13" s="158"/>
      <c r="FBA13" s="158"/>
      <c r="FBB13" s="158"/>
      <c r="FBC13" s="158"/>
      <c r="FBD13" s="158"/>
      <c r="FBE13" s="158"/>
      <c r="FBF13" s="158"/>
      <c r="FBG13" s="158"/>
      <c r="FBH13" s="158"/>
      <c r="FBI13" s="158"/>
      <c r="FBJ13" s="158"/>
      <c r="FBK13" s="158"/>
      <c r="FBL13" s="158"/>
      <c r="FBM13" s="158"/>
      <c r="FBN13" s="158"/>
      <c r="FBO13" s="158"/>
      <c r="FBP13" s="158"/>
      <c r="FBQ13" s="158"/>
      <c r="FBR13" s="158"/>
      <c r="FBS13" s="158"/>
      <c r="FBT13" s="158"/>
      <c r="FBU13" s="158"/>
      <c r="FBV13" s="158"/>
      <c r="FBW13" s="158"/>
      <c r="FBX13" s="158"/>
      <c r="FBY13" s="158"/>
      <c r="FBZ13" s="158"/>
      <c r="FCA13" s="158"/>
      <c r="FCB13" s="158"/>
      <c r="FCC13" s="158"/>
      <c r="FCD13" s="158"/>
      <c r="FCE13" s="158"/>
      <c r="FCF13" s="158"/>
      <c r="FCG13" s="158"/>
      <c r="FCH13" s="158"/>
      <c r="FCI13" s="158"/>
      <c r="FCJ13" s="158"/>
      <c r="FCK13" s="158"/>
      <c r="FCL13" s="158"/>
      <c r="FCM13" s="158"/>
      <c r="FCN13" s="158"/>
      <c r="FCO13" s="158"/>
      <c r="FCP13" s="158"/>
      <c r="FCQ13" s="158"/>
      <c r="FCR13" s="158"/>
      <c r="FCS13" s="158"/>
      <c r="FCT13" s="158"/>
      <c r="FCU13" s="158"/>
      <c r="FCV13" s="158"/>
      <c r="FCW13" s="158"/>
      <c r="FCX13" s="158"/>
      <c r="FCY13" s="158"/>
      <c r="FCZ13" s="158"/>
      <c r="FDA13" s="158"/>
      <c r="FDB13" s="158"/>
      <c r="FDC13" s="158"/>
      <c r="FDD13" s="158"/>
      <c r="FDE13" s="158"/>
      <c r="FDF13" s="158"/>
      <c r="FDG13" s="158"/>
      <c r="FDH13" s="158"/>
      <c r="FDI13" s="158"/>
      <c r="FDJ13" s="158"/>
      <c r="FDK13" s="158"/>
      <c r="FDL13" s="158"/>
      <c r="FDM13" s="158"/>
      <c r="FDN13" s="158"/>
      <c r="FDO13" s="158"/>
      <c r="FDP13" s="158"/>
      <c r="FDQ13" s="158"/>
      <c r="FDR13" s="158"/>
      <c r="FDS13" s="158"/>
      <c r="FDT13" s="158"/>
      <c r="FDU13" s="158"/>
      <c r="FDV13" s="158"/>
      <c r="FDW13" s="158"/>
      <c r="FDX13" s="158"/>
      <c r="FDY13" s="158"/>
      <c r="FDZ13" s="158"/>
      <c r="FEA13" s="158"/>
      <c r="FEB13" s="158"/>
      <c r="FEC13" s="158"/>
      <c r="FED13" s="158"/>
      <c r="FEE13" s="158"/>
      <c r="FEF13" s="158"/>
      <c r="FEG13" s="158"/>
      <c r="FEH13" s="158"/>
      <c r="FEI13" s="158"/>
      <c r="FEJ13" s="158"/>
      <c r="FEK13" s="158"/>
      <c r="FEL13" s="158"/>
      <c r="FEM13" s="158"/>
      <c r="FEN13" s="158"/>
      <c r="FEO13" s="158"/>
      <c r="FEP13" s="158"/>
      <c r="FEQ13" s="158"/>
      <c r="FER13" s="158"/>
      <c r="FES13" s="158"/>
      <c r="FET13" s="158"/>
      <c r="FEU13" s="158"/>
      <c r="FEV13" s="158"/>
      <c r="FEW13" s="158"/>
      <c r="FEX13" s="158"/>
      <c r="FEY13" s="158"/>
      <c r="FEZ13" s="158"/>
      <c r="FFA13" s="158"/>
      <c r="FFB13" s="158"/>
      <c r="FFC13" s="158"/>
      <c r="FFD13" s="158"/>
      <c r="FFE13" s="158"/>
      <c r="FFF13" s="158"/>
      <c r="FFG13" s="158"/>
      <c r="FFH13" s="158"/>
      <c r="FFI13" s="158"/>
      <c r="FFJ13" s="158"/>
      <c r="FFK13" s="158"/>
      <c r="FFL13" s="158"/>
      <c r="FFM13" s="158"/>
      <c r="FFN13" s="158"/>
      <c r="FFO13" s="158"/>
      <c r="FFP13" s="158"/>
      <c r="FFQ13" s="158"/>
      <c r="FFR13" s="158"/>
      <c r="FFS13" s="158"/>
      <c r="FFT13" s="158"/>
      <c r="FFU13" s="158"/>
      <c r="FFV13" s="158"/>
      <c r="FFW13" s="158"/>
      <c r="FFX13" s="158"/>
      <c r="FFY13" s="158"/>
      <c r="FFZ13" s="158"/>
      <c r="FGA13" s="158"/>
      <c r="FGB13" s="158"/>
      <c r="FGC13" s="158"/>
      <c r="FGD13" s="158"/>
      <c r="FGE13" s="158"/>
      <c r="FGF13" s="158"/>
      <c r="FGG13" s="158"/>
      <c r="FGH13" s="158"/>
      <c r="FGI13" s="158"/>
      <c r="FGJ13" s="158"/>
      <c r="FGK13" s="158"/>
      <c r="FGL13" s="158"/>
      <c r="FGM13" s="158"/>
      <c r="FGN13" s="158"/>
      <c r="FGO13" s="158"/>
      <c r="FGP13" s="158"/>
      <c r="FGQ13" s="158"/>
      <c r="FGR13" s="158"/>
      <c r="FGS13" s="158"/>
      <c r="FGT13" s="158"/>
      <c r="FGU13" s="158"/>
      <c r="FGV13" s="158"/>
      <c r="FGW13" s="158"/>
      <c r="FGX13" s="158"/>
      <c r="FGY13" s="158"/>
      <c r="FGZ13" s="158"/>
      <c r="FHA13" s="158"/>
      <c r="FHB13" s="158"/>
      <c r="FHC13" s="158"/>
      <c r="FHD13" s="158"/>
      <c r="FHE13" s="158"/>
      <c r="FHF13" s="158"/>
      <c r="FHG13" s="158"/>
      <c r="FHH13" s="158"/>
      <c r="FHI13" s="158"/>
      <c r="FHJ13" s="158"/>
      <c r="FHK13" s="158"/>
      <c r="FHL13" s="158"/>
      <c r="FHM13" s="158"/>
      <c r="FHN13" s="158"/>
      <c r="FHO13" s="158"/>
      <c r="FHP13" s="158"/>
      <c r="FHQ13" s="158"/>
      <c r="FHR13" s="158"/>
      <c r="FHS13" s="158"/>
      <c r="FHT13" s="158"/>
      <c r="FHU13" s="158"/>
      <c r="FHV13" s="158"/>
      <c r="FHW13" s="158"/>
      <c r="FHX13" s="158"/>
      <c r="FHY13" s="158"/>
      <c r="FHZ13" s="158"/>
      <c r="FIA13" s="158"/>
      <c r="FIB13" s="158"/>
      <c r="FIC13" s="158"/>
      <c r="FID13" s="158"/>
      <c r="FIE13" s="158"/>
      <c r="FIF13" s="158"/>
      <c r="FIG13" s="158"/>
      <c r="FIH13" s="158"/>
      <c r="FII13" s="158"/>
      <c r="FIJ13" s="158"/>
      <c r="FIK13" s="158"/>
      <c r="FIL13" s="158"/>
      <c r="FIM13" s="158"/>
      <c r="FIN13" s="158"/>
      <c r="FIO13" s="158"/>
      <c r="FIP13" s="158"/>
      <c r="FIQ13" s="158"/>
      <c r="FIR13" s="158"/>
      <c r="FIS13" s="158"/>
      <c r="FIT13" s="158"/>
      <c r="FIU13" s="158"/>
      <c r="FIV13" s="158"/>
      <c r="FIW13" s="158"/>
      <c r="FIX13" s="158"/>
      <c r="FIY13" s="158"/>
      <c r="FIZ13" s="158"/>
      <c r="FJA13" s="158"/>
      <c r="FJB13" s="158"/>
      <c r="FJC13" s="158"/>
      <c r="FJD13" s="158"/>
      <c r="FJE13" s="158"/>
      <c r="FJF13" s="158"/>
      <c r="FJG13" s="158"/>
      <c r="FJH13" s="158"/>
      <c r="FJI13" s="158"/>
      <c r="FJJ13" s="158"/>
      <c r="FJK13" s="158"/>
      <c r="FJL13" s="158"/>
      <c r="FJM13" s="158"/>
      <c r="FJN13" s="158"/>
      <c r="FJO13" s="158"/>
      <c r="FJP13" s="158"/>
      <c r="FJQ13" s="158"/>
      <c r="FJR13" s="158"/>
      <c r="FJS13" s="158"/>
      <c r="FJT13" s="158"/>
      <c r="FJU13" s="158"/>
      <c r="FJV13" s="158"/>
      <c r="FJW13" s="158"/>
      <c r="FJX13" s="158"/>
      <c r="FJY13" s="158"/>
      <c r="FJZ13" s="158"/>
      <c r="FKA13" s="158"/>
      <c r="FKB13" s="158"/>
      <c r="FKC13" s="158"/>
      <c r="FKD13" s="158"/>
      <c r="FKE13" s="158"/>
      <c r="FKF13" s="158"/>
      <c r="FKG13" s="158"/>
      <c r="FKH13" s="158"/>
      <c r="FKI13" s="158"/>
      <c r="FKJ13" s="158"/>
      <c r="FKK13" s="158"/>
      <c r="FKL13" s="158"/>
      <c r="FKM13" s="158"/>
      <c r="FKN13" s="158"/>
      <c r="FKO13" s="158"/>
      <c r="FKP13" s="158"/>
      <c r="FKQ13" s="158"/>
      <c r="FKR13" s="158"/>
      <c r="FKS13" s="158"/>
      <c r="FKT13" s="158"/>
      <c r="FKU13" s="158"/>
      <c r="FKV13" s="158"/>
      <c r="FKW13" s="158"/>
      <c r="FKX13" s="158"/>
      <c r="FKY13" s="158"/>
      <c r="FKZ13" s="158"/>
      <c r="FLA13" s="158"/>
      <c r="FLB13" s="158"/>
      <c r="FLC13" s="158"/>
      <c r="FLD13" s="158"/>
      <c r="FLE13" s="158"/>
      <c r="FLF13" s="158"/>
      <c r="FLG13" s="158"/>
      <c r="FLH13" s="158"/>
      <c r="FLI13" s="158"/>
      <c r="FLJ13" s="158"/>
      <c r="FLK13" s="158"/>
      <c r="FLL13" s="158"/>
      <c r="FLM13" s="158"/>
      <c r="FLN13" s="158"/>
      <c r="FLO13" s="158"/>
      <c r="FLP13" s="158"/>
      <c r="FLQ13" s="158"/>
      <c r="FLR13" s="158"/>
      <c r="FLS13" s="158"/>
      <c r="FLT13" s="158"/>
      <c r="FLU13" s="158"/>
      <c r="FLV13" s="158"/>
      <c r="FLW13" s="158"/>
      <c r="FLX13" s="158"/>
      <c r="FLY13" s="158"/>
      <c r="FLZ13" s="158"/>
      <c r="FMA13" s="158"/>
      <c r="FMB13" s="158"/>
      <c r="FMC13" s="158"/>
      <c r="FMD13" s="158"/>
      <c r="FME13" s="158"/>
      <c r="FMF13" s="158"/>
      <c r="FMG13" s="158"/>
      <c r="FMH13" s="158"/>
      <c r="FMI13" s="158"/>
      <c r="FMJ13" s="158"/>
      <c r="FMK13" s="158"/>
      <c r="FML13" s="158"/>
      <c r="FMM13" s="158"/>
      <c r="FMN13" s="158"/>
      <c r="FMO13" s="158"/>
      <c r="FMP13" s="158"/>
      <c r="FMQ13" s="158"/>
      <c r="FMR13" s="158"/>
      <c r="FMS13" s="158"/>
      <c r="FMT13" s="158"/>
      <c r="FMU13" s="158"/>
      <c r="FMV13" s="158"/>
      <c r="FMW13" s="158"/>
      <c r="FMX13" s="158"/>
      <c r="FMY13" s="158"/>
      <c r="FMZ13" s="158"/>
      <c r="FNA13" s="158"/>
      <c r="FNB13" s="158"/>
      <c r="FNC13" s="158"/>
      <c r="FND13" s="158"/>
      <c r="FNE13" s="158"/>
      <c r="FNF13" s="158"/>
      <c r="FNG13" s="158"/>
      <c r="FNH13" s="158"/>
      <c r="FNI13" s="158"/>
      <c r="FNJ13" s="158"/>
      <c r="FNK13" s="158"/>
      <c r="FNL13" s="158"/>
      <c r="FNM13" s="158"/>
      <c r="FNN13" s="158"/>
      <c r="FNO13" s="158"/>
      <c r="FNP13" s="158"/>
      <c r="FNQ13" s="158"/>
      <c r="FNR13" s="158"/>
      <c r="FNS13" s="158"/>
      <c r="FNT13" s="158"/>
      <c r="FNU13" s="158"/>
      <c r="FNV13" s="158"/>
      <c r="FNW13" s="158"/>
      <c r="FNX13" s="158"/>
      <c r="FNY13" s="158"/>
      <c r="FNZ13" s="158"/>
      <c r="FOA13" s="158"/>
      <c r="FOB13" s="158"/>
      <c r="FOC13" s="158"/>
      <c r="FOD13" s="158"/>
      <c r="FOE13" s="158"/>
      <c r="FOF13" s="158"/>
      <c r="FOG13" s="158"/>
      <c r="FOH13" s="158"/>
      <c r="FOI13" s="158"/>
      <c r="FOJ13" s="158"/>
      <c r="FOK13" s="158"/>
      <c r="FOL13" s="158"/>
      <c r="FOM13" s="158"/>
      <c r="FON13" s="158"/>
      <c r="FOO13" s="158"/>
      <c r="FOP13" s="158"/>
      <c r="FOQ13" s="158"/>
      <c r="FOR13" s="158"/>
      <c r="FOS13" s="158"/>
      <c r="FOT13" s="158"/>
      <c r="FOU13" s="158"/>
      <c r="FOV13" s="158"/>
      <c r="FOW13" s="158"/>
      <c r="FOX13" s="158"/>
      <c r="FOY13" s="158"/>
      <c r="FOZ13" s="158"/>
      <c r="FPA13" s="158"/>
      <c r="FPB13" s="158"/>
      <c r="FPC13" s="158"/>
      <c r="FPD13" s="158"/>
      <c r="FPE13" s="158"/>
      <c r="FPF13" s="158"/>
      <c r="FPG13" s="158"/>
      <c r="FPH13" s="158"/>
      <c r="FPI13" s="158"/>
      <c r="FPJ13" s="158"/>
      <c r="FPK13" s="158"/>
      <c r="FPL13" s="158"/>
      <c r="FPM13" s="158"/>
      <c r="FPN13" s="158"/>
      <c r="FPO13" s="158"/>
      <c r="FPP13" s="158"/>
      <c r="FPQ13" s="158"/>
      <c r="FPR13" s="158"/>
      <c r="FPS13" s="158"/>
      <c r="FPT13" s="158"/>
      <c r="FPU13" s="158"/>
      <c r="FPV13" s="158"/>
      <c r="FPW13" s="158"/>
      <c r="FPX13" s="158"/>
      <c r="FPY13" s="158"/>
      <c r="FPZ13" s="158"/>
      <c r="FQA13" s="158"/>
      <c r="FQB13" s="158"/>
      <c r="FQC13" s="158"/>
      <c r="FQD13" s="158"/>
      <c r="FQE13" s="158"/>
      <c r="FQF13" s="158"/>
      <c r="FQG13" s="158"/>
      <c r="FQH13" s="158"/>
      <c r="FQI13" s="158"/>
      <c r="FQJ13" s="158"/>
      <c r="FQK13" s="158"/>
      <c r="FQL13" s="158"/>
      <c r="FQM13" s="158"/>
      <c r="FQN13" s="158"/>
      <c r="FQO13" s="158"/>
      <c r="FQP13" s="158"/>
      <c r="FQQ13" s="158"/>
      <c r="FQR13" s="158"/>
      <c r="FQS13" s="158"/>
      <c r="FQT13" s="158"/>
      <c r="FQU13" s="158"/>
      <c r="FQV13" s="158"/>
      <c r="FQW13" s="158"/>
      <c r="FQX13" s="158"/>
      <c r="FQY13" s="158"/>
      <c r="FQZ13" s="158"/>
      <c r="FRA13" s="158"/>
      <c r="FRB13" s="158"/>
      <c r="FRC13" s="158"/>
      <c r="FRD13" s="158"/>
      <c r="FRE13" s="158"/>
      <c r="FRF13" s="158"/>
      <c r="FRG13" s="158"/>
      <c r="FRH13" s="158"/>
      <c r="FRI13" s="158"/>
      <c r="FRJ13" s="158"/>
      <c r="FRK13" s="158"/>
      <c r="FRL13" s="158"/>
      <c r="FRM13" s="158"/>
      <c r="FRN13" s="158"/>
      <c r="FRO13" s="158"/>
      <c r="FRP13" s="158"/>
      <c r="FRQ13" s="158"/>
      <c r="FRR13" s="158"/>
      <c r="FRS13" s="158"/>
      <c r="FRT13" s="158"/>
      <c r="FRU13" s="158"/>
      <c r="FRV13" s="158"/>
      <c r="FRW13" s="158"/>
      <c r="FRX13" s="158"/>
      <c r="FRY13" s="158"/>
      <c r="FRZ13" s="158"/>
      <c r="FSA13" s="158"/>
      <c r="FSB13" s="158"/>
      <c r="FSC13" s="158"/>
      <c r="FSD13" s="158"/>
      <c r="FSE13" s="158"/>
      <c r="FSF13" s="158"/>
      <c r="FSG13" s="158"/>
      <c r="FSH13" s="158"/>
      <c r="FSI13" s="158"/>
      <c r="FSJ13" s="158"/>
      <c r="FSK13" s="158"/>
      <c r="FSL13" s="158"/>
      <c r="FSM13" s="158"/>
      <c r="FSN13" s="158"/>
      <c r="FSO13" s="158"/>
      <c r="FSP13" s="158"/>
      <c r="FSQ13" s="158"/>
      <c r="FSR13" s="158"/>
      <c r="FSS13" s="158"/>
      <c r="FST13" s="158"/>
      <c r="FSU13" s="158"/>
      <c r="FSV13" s="158"/>
      <c r="FSW13" s="158"/>
      <c r="FSX13" s="158"/>
      <c r="FSY13" s="158"/>
      <c r="FSZ13" s="158"/>
      <c r="FTA13" s="158"/>
      <c r="FTB13" s="158"/>
      <c r="FTC13" s="158"/>
      <c r="FTD13" s="158"/>
      <c r="FTE13" s="158"/>
      <c r="FTF13" s="158"/>
      <c r="FTG13" s="158"/>
      <c r="FTH13" s="158"/>
      <c r="FTI13" s="158"/>
      <c r="FTJ13" s="158"/>
      <c r="FTK13" s="158"/>
      <c r="FTL13" s="158"/>
      <c r="FTM13" s="158"/>
      <c r="FTN13" s="158"/>
      <c r="FTO13" s="158"/>
      <c r="FTP13" s="158"/>
      <c r="FTQ13" s="158"/>
      <c r="FTR13" s="158"/>
      <c r="FTS13" s="158"/>
      <c r="FTT13" s="158"/>
      <c r="FTU13" s="158"/>
      <c r="FTV13" s="158"/>
      <c r="FTW13" s="158"/>
      <c r="FTX13" s="158"/>
      <c r="FTY13" s="158"/>
      <c r="FTZ13" s="158"/>
      <c r="FUA13" s="158"/>
      <c r="FUB13" s="158"/>
      <c r="FUC13" s="158"/>
      <c r="FUD13" s="158"/>
      <c r="FUE13" s="158"/>
      <c r="FUF13" s="158"/>
      <c r="FUG13" s="158"/>
      <c r="FUH13" s="158"/>
      <c r="FUI13" s="158"/>
      <c r="FUJ13" s="158"/>
      <c r="FUK13" s="158"/>
      <c r="FUL13" s="158"/>
      <c r="FUM13" s="158"/>
      <c r="FUN13" s="158"/>
      <c r="FUO13" s="158"/>
      <c r="FUP13" s="158"/>
      <c r="FUQ13" s="158"/>
      <c r="FUR13" s="158"/>
      <c r="FUS13" s="158"/>
      <c r="FUT13" s="158"/>
      <c r="FUU13" s="158"/>
      <c r="FUV13" s="158"/>
      <c r="FUW13" s="158"/>
      <c r="FUX13" s="158"/>
      <c r="FUY13" s="158"/>
      <c r="FUZ13" s="158"/>
      <c r="FVA13" s="158"/>
      <c r="FVB13" s="158"/>
      <c r="FVC13" s="158"/>
      <c r="FVD13" s="158"/>
      <c r="FVE13" s="158"/>
      <c r="FVF13" s="158"/>
      <c r="FVG13" s="158"/>
      <c r="FVH13" s="158"/>
      <c r="FVI13" s="158"/>
      <c r="FVJ13" s="158"/>
      <c r="FVK13" s="158"/>
      <c r="FVL13" s="158"/>
      <c r="FVM13" s="158"/>
      <c r="FVN13" s="158"/>
      <c r="FVO13" s="158"/>
      <c r="FVP13" s="158"/>
      <c r="FVQ13" s="158"/>
      <c r="FVR13" s="158"/>
      <c r="FVS13" s="158"/>
      <c r="FVT13" s="158"/>
      <c r="FVU13" s="158"/>
      <c r="FVV13" s="158"/>
      <c r="FVW13" s="158"/>
      <c r="FVX13" s="158"/>
      <c r="FVY13" s="158"/>
      <c r="FVZ13" s="158"/>
      <c r="FWA13" s="158"/>
      <c r="FWB13" s="158"/>
      <c r="FWC13" s="158"/>
      <c r="FWD13" s="158"/>
      <c r="FWE13" s="158"/>
      <c r="FWF13" s="158"/>
      <c r="FWG13" s="158"/>
      <c r="FWH13" s="158"/>
      <c r="FWI13" s="158"/>
      <c r="FWJ13" s="158"/>
      <c r="FWK13" s="158"/>
      <c r="FWL13" s="158"/>
      <c r="FWM13" s="158"/>
      <c r="FWN13" s="158"/>
      <c r="FWO13" s="158"/>
      <c r="FWP13" s="158"/>
      <c r="FWQ13" s="158"/>
      <c r="FWR13" s="158"/>
      <c r="FWS13" s="158"/>
      <c r="FWT13" s="158"/>
      <c r="FWU13" s="158"/>
      <c r="FWV13" s="158"/>
      <c r="FWW13" s="158"/>
      <c r="FWX13" s="158"/>
      <c r="FWY13" s="158"/>
      <c r="FWZ13" s="158"/>
      <c r="FXA13" s="158"/>
      <c r="FXB13" s="158"/>
      <c r="FXC13" s="158"/>
      <c r="FXD13" s="158"/>
      <c r="FXE13" s="158"/>
      <c r="FXF13" s="158"/>
      <c r="FXG13" s="158"/>
      <c r="FXH13" s="158"/>
      <c r="FXI13" s="158"/>
      <c r="FXJ13" s="158"/>
      <c r="FXK13" s="158"/>
      <c r="FXL13" s="158"/>
      <c r="FXM13" s="158"/>
      <c r="FXN13" s="158"/>
      <c r="FXO13" s="158"/>
      <c r="FXP13" s="158"/>
      <c r="FXQ13" s="158"/>
      <c r="FXR13" s="158"/>
      <c r="FXS13" s="158"/>
      <c r="FXT13" s="158"/>
      <c r="FXU13" s="158"/>
      <c r="FXV13" s="158"/>
      <c r="FXW13" s="158"/>
      <c r="FXX13" s="158"/>
      <c r="FXY13" s="158"/>
      <c r="FXZ13" s="158"/>
      <c r="FYA13" s="158"/>
      <c r="FYB13" s="158"/>
      <c r="FYC13" s="158"/>
      <c r="FYD13" s="158"/>
      <c r="FYE13" s="158"/>
      <c r="FYF13" s="158"/>
      <c r="FYG13" s="158"/>
      <c r="FYH13" s="158"/>
      <c r="FYI13" s="158"/>
      <c r="FYJ13" s="158"/>
      <c r="FYK13" s="158"/>
      <c r="FYL13" s="158"/>
      <c r="FYM13" s="158"/>
      <c r="FYN13" s="158"/>
      <c r="FYO13" s="158"/>
      <c r="FYP13" s="158"/>
      <c r="FYQ13" s="158"/>
      <c r="FYR13" s="158"/>
      <c r="FYS13" s="158"/>
      <c r="FYT13" s="158"/>
      <c r="FYU13" s="158"/>
      <c r="FYV13" s="158"/>
      <c r="FYW13" s="158"/>
      <c r="FYX13" s="158"/>
      <c r="FYY13" s="158"/>
      <c r="FYZ13" s="158"/>
      <c r="FZA13" s="158"/>
      <c r="FZB13" s="158"/>
      <c r="FZC13" s="158"/>
      <c r="FZD13" s="158"/>
      <c r="FZE13" s="158"/>
      <c r="FZF13" s="158"/>
      <c r="FZG13" s="158"/>
      <c r="FZH13" s="158"/>
      <c r="FZI13" s="158"/>
      <c r="FZJ13" s="158"/>
      <c r="FZK13" s="158"/>
      <c r="FZL13" s="158"/>
      <c r="FZM13" s="158"/>
      <c r="FZN13" s="158"/>
      <c r="FZO13" s="158"/>
      <c r="FZP13" s="158"/>
      <c r="FZQ13" s="158"/>
      <c r="FZR13" s="158"/>
      <c r="FZS13" s="158"/>
      <c r="FZT13" s="158"/>
      <c r="FZU13" s="158"/>
      <c r="FZV13" s="158"/>
      <c r="FZW13" s="158"/>
      <c r="FZX13" s="158"/>
      <c r="FZY13" s="158"/>
      <c r="FZZ13" s="158"/>
      <c r="GAA13" s="158"/>
      <c r="GAB13" s="158"/>
      <c r="GAC13" s="158"/>
      <c r="GAD13" s="158"/>
      <c r="GAE13" s="158"/>
      <c r="GAF13" s="158"/>
      <c r="GAG13" s="158"/>
      <c r="GAH13" s="158"/>
      <c r="GAI13" s="158"/>
      <c r="GAJ13" s="158"/>
      <c r="GAK13" s="158"/>
      <c r="GAL13" s="158"/>
      <c r="GAM13" s="158"/>
      <c r="GAN13" s="158"/>
      <c r="GAO13" s="158"/>
      <c r="GAP13" s="158"/>
      <c r="GAQ13" s="158"/>
      <c r="GAR13" s="158"/>
      <c r="GAS13" s="158"/>
      <c r="GAT13" s="158"/>
      <c r="GAU13" s="158"/>
      <c r="GAV13" s="158"/>
      <c r="GAW13" s="158"/>
      <c r="GAX13" s="158"/>
      <c r="GAY13" s="158"/>
      <c r="GAZ13" s="158"/>
      <c r="GBA13" s="158"/>
      <c r="GBB13" s="158"/>
      <c r="GBC13" s="158"/>
      <c r="GBD13" s="158"/>
      <c r="GBE13" s="158"/>
      <c r="GBF13" s="158"/>
      <c r="GBG13" s="158"/>
      <c r="GBH13" s="158"/>
      <c r="GBI13" s="158"/>
      <c r="GBJ13" s="158"/>
      <c r="GBK13" s="158"/>
      <c r="GBL13" s="158"/>
      <c r="GBM13" s="158"/>
      <c r="GBN13" s="158"/>
      <c r="GBO13" s="158"/>
      <c r="GBP13" s="158"/>
      <c r="GBQ13" s="158"/>
      <c r="GBR13" s="158"/>
      <c r="GBS13" s="158"/>
      <c r="GBT13" s="158"/>
      <c r="GBU13" s="158"/>
      <c r="GBV13" s="158"/>
      <c r="GBW13" s="158"/>
      <c r="GBX13" s="158"/>
      <c r="GBY13" s="158"/>
      <c r="GBZ13" s="158"/>
      <c r="GCA13" s="158"/>
      <c r="GCB13" s="158"/>
      <c r="GCC13" s="158"/>
      <c r="GCD13" s="158"/>
      <c r="GCE13" s="158"/>
      <c r="GCF13" s="158"/>
      <c r="GCG13" s="158"/>
      <c r="GCH13" s="158"/>
      <c r="GCI13" s="158"/>
      <c r="GCJ13" s="158"/>
      <c r="GCK13" s="158"/>
      <c r="GCL13" s="158"/>
      <c r="GCM13" s="158"/>
      <c r="GCN13" s="158"/>
      <c r="GCO13" s="158"/>
      <c r="GCP13" s="158"/>
      <c r="GCQ13" s="158"/>
      <c r="GCR13" s="158"/>
      <c r="GCS13" s="158"/>
      <c r="GCT13" s="158"/>
      <c r="GCU13" s="158"/>
      <c r="GCV13" s="158"/>
      <c r="GCW13" s="158"/>
      <c r="GCX13" s="158"/>
      <c r="GCY13" s="158"/>
      <c r="GCZ13" s="158"/>
      <c r="GDA13" s="158"/>
      <c r="GDB13" s="158"/>
      <c r="GDC13" s="158"/>
      <c r="GDD13" s="158"/>
      <c r="GDE13" s="158"/>
      <c r="GDF13" s="158"/>
      <c r="GDG13" s="158"/>
      <c r="GDH13" s="158"/>
      <c r="GDI13" s="158"/>
      <c r="GDJ13" s="158"/>
      <c r="GDK13" s="158"/>
      <c r="GDL13" s="158"/>
      <c r="GDM13" s="158"/>
      <c r="GDN13" s="158"/>
      <c r="GDO13" s="158"/>
      <c r="GDP13" s="158"/>
      <c r="GDQ13" s="158"/>
      <c r="GDR13" s="158"/>
      <c r="GDS13" s="158"/>
      <c r="GDT13" s="158"/>
      <c r="GDU13" s="158"/>
      <c r="GDV13" s="158"/>
      <c r="GDW13" s="158"/>
      <c r="GDX13" s="158"/>
      <c r="GDY13" s="158"/>
      <c r="GDZ13" s="158"/>
      <c r="GEA13" s="158"/>
      <c r="GEB13" s="158"/>
      <c r="GEC13" s="158"/>
      <c r="GED13" s="158"/>
      <c r="GEE13" s="158"/>
      <c r="GEF13" s="158"/>
      <c r="GEG13" s="158"/>
      <c r="GEH13" s="158"/>
      <c r="GEI13" s="158"/>
      <c r="GEJ13" s="158"/>
      <c r="GEK13" s="158"/>
      <c r="GEL13" s="158"/>
      <c r="GEM13" s="158"/>
      <c r="GEN13" s="158"/>
      <c r="GEO13" s="158"/>
      <c r="GEP13" s="158"/>
      <c r="GEQ13" s="158"/>
      <c r="GER13" s="158"/>
      <c r="GES13" s="158"/>
      <c r="GET13" s="158"/>
      <c r="GEU13" s="158"/>
      <c r="GEV13" s="158"/>
      <c r="GEW13" s="158"/>
      <c r="GEX13" s="158"/>
      <c r="GEY13" s="158"/>
      <c r="GEZ13" s="158"/>
      <c r="GFA13" s="158"/>
      <c r="GFB13" s="158"/>
      <c r="GFC13" s="158"/>
      <c r="GFD13" s="158"/>
      <c r="GFE13" s="158"/>
      <c r="GFF13" s="158"/>
      <c r="GFG13" s="158"/>
      <c r="GFH13" s="158"/>
      <c r="GFI13" s="158"/>
      <c r="GFJ13" s="158"/>
      <c r="GFK13" s="158"/>
      <c r="GFL13" s="158"/>
      <c r="GFM13" s="158"/>
      <c r="GFN13" s="158"/>
      <c r="GFO13" s="158"/>
      <c r="GFP13" s="158"/>
      <c r="GFQ13" s="158"/>
      <c r="GFR13" s="158"/>
      <c r="GFS13" s="158"/>
      <c r="GFT13" s="158"/>
      <c r="GFU13" s="158"/>
      <c r="GFV13" s="158"/>
      <c r="GFW13" s="158"/>
      <c r="GFX13" s="158"/>
      <c r="GFY13" s="158"/>
      <c r="GFZ13" s="158"/>
      <c r="GGA13" s="158"/>
      <c r="GGB13" s="158"/>
      <c r="GGC13" s="158"/>
      <c r="GGD13" s="158"/>
      <c r="GGE13" s="158"/>
      <c r="GGF13" s="158"/>
      <c r="GGG13" s="158"/>
      <c r="GGH13" s="158"/>
      <c r="GGI13" s="158"/>
      <c r="GGJ13" s="158"/>
      <c r="GGK13" s="158"/>
      <c r="GGL13" s="158"/>
      <c r="GGM13" s="158"/>
      <c r="GGN13" s="158"/>
      <c r="GGO13" s="158"/>
      <c r="GGP13" s="158"/>
      <c r="GGQ13" s="158"/>
      <c r="GGR13" s="158"/>
      <c r="GGS13" s="158"/>
      <c r="GGT13" s="158"/>
      <c r="GGU13" s="158"/>
      <c r="GGV13" s="158"/>
      <c r="GGW13" s="158"/>
      <c r="GGX13" s="158"/>
      <c r="GGY13" s="158"/>
      <c r="GGZ13" s="158"/>
      <c r="GHA13" s="158"/>
      <c r="GHB13" s="158"/>
      <c r="GHC13" s="158"/>
      <c r="GHD13" s="158"/>
      <c r="GHE13" s="158"/>
      <c r="GHF13" s="158"/>
      <c r="GHG13" s="158"/>
      <c r="GHH13" s="158"/>
      <c r="GHI13" s="158"/>
      <c r="GHJ13" s="158"/>
      <c r="GHK13" s="158"/>
      <c r="GHL13" s="158"/>
      <c r="GHM13" s="158"/>
      <c r="GHN13" s="158"/>
      <c r="GHO13" s="158"/>
      <c r="GHP13" s="158"/>
      <c r="GHQ13" s="158"/>
      <c r="GHR13" s="158"/>
      <c r="GHS13" s="158"/>
      <c r="GHT13" s="158"/>
      <c r="GHU13" s="158"/>
      <c r="GHV13" s="158"/>
      <c r="GHW13" s="158"/>
      <c r="GHX13" s="158"/>
      <c r="GHY13" s="158"/>
      <c r="GHZ13" s="158"/>
      <c r="GIA13" s="158"/>
      <c r="GIB13" s="158"/>
      <c r="GIC13" s="158"/>
      <c r="GID13" s="158"/>
      <c r="GIE13" s="158"/>
      <c r="GIF13" s="158"/>
      <c r="GIG13" s="158"/>
      <c r="GIH13" s="158"/>
      <c r="GII13" s="158"/>
      <c r="GIJ13" s="158"/>
      <c r="GIK13" s="158"/>
      <c r="GIL13" s="158"/>
      <c r="GIM13" s="158"/>
      <c r="GIN13" s="158"/>
      <c r="GIO13" s="158"/>
      <c r="GIP13" s="158"/>
      <c r="GIQ13" s="158"/>
      <c r="GIR13" s="158"/>
      <c r="GIS13" s="158"/>
      <c r="GIT13" s="158"/>
      <c r="GIU13" s="158"/>
      <c r="GIV13" s="158"/>
      <c r="GIW13" s="158"/>
      <c r="GIX13" s="158"/>
      <c r="GIY13" s="158"/>
      <c r="GIZ13" s="158"/>
      <c r="GJA13" s="158"/>
      <c r="GJB13" s="158"/>
      <c r="GJC13" s="158"/>
      <c r="GJD13" s="158"/>
      <c r="GJE13" s="158"/>
      <c r="GJF13" s="158"/>
      <c r="GJG13" s="158"/>
      <c r="GJH13" s="158"/>
      <c r="GJI13" s="158"/>
      <c r="GJJ13" s="158"/>
      <c r="GJK13" s="158"/>
      <c r="GJL13" s="158"/>
      <c r="GJM13" s="158"/>
      <c r="GJN13" s="158"/>
      <c r="GJO13" s="158"/>
      <c r="GJP13" s="158"/>
      <c r="GJQ13" s="158"/>
      <c r="GJR13" s="158"/>
      <c r="GJS13" s="158"/>
      <c r="GJT13" s="158"/>
      <c r="GJU13" s="158"/>
      <c r="GJV13" s="158"/>
      <c r="GJW13" s="158"/>
      <c r="GJX13" s="158"/>
      <c r="GJY13" s="158"/>
      <c r="GJZ13" s="158"/>
      <c r="GKA13" s="158"/>
      <c r="GKB13" s="158"/>
      <c r="GKC13" s="158"/>
      <c r="GKD13" s="158"/>
      <c r="GKE13" s="158"/>
      <c r="GKF13" s="158"/>
      <c r="GKG13" s="158"/>
      <c r="GKH13" s="158"/>
      <c r="GKI13" s="158"/>
      <c r="GKJ13" s="158"/>
      <c r="GKK13" s="158"/>
      <c r="GKL13" s="158"/>
      <c r="GKM13" s="158"/>
      <c r="GKN13" s="158"/>
      <c r="GKO13" s="158"/>
      <c r="GKP13" s="158"/>
      <c r="GKQ13" s="158"/>
      <c r="GKR13" s="158"/>
      <c r="GKS13" s="158"/>
      <c r="GKT13" s="158"/>
      <c r="GKU13" s="158"/>
      <c r="GKV13" s="158"/>
      <c r="GKW13" s="158"/>
      <c r="GKX13" s="158"/>
      <c r="GKY13" s="158"/>
      <c r="GKZ13" s="158"/>
      <c r="GLA13" s="158"/>
      <c r="GLB13" s="158"/>
      <c r="GLC13" s="158"/>
      <c r="GLD13" s="158"/>
      <c r="GLE13" s="158"/>
      <c r="GLF13" s="158"/>
      <c r="GLG13" s="158"/>
      <c r="GLH13" s="158"/>
      <c r="GLI13" s="158"/>
      <c r="GLJ13" s="158"/>
      <c r="GLK13" s="158"/>
      <c r="GLL13" s="158"/>
      <c r="GLM13" s="158"/>
      <c r="GLN13" s="158"/>
      <c r="GLO13" s="158"/>
      <c r="GLP13" s="158"/>
      <c r="GLQ13" s="158"/>
      <c r="GLR13" s="158"/>
      <c r="GLS13" s="158"/>
      <c r="GLT13" s="158"/>
      <c r="GLU13" s="158"/>
      <c r="GLV13" s="158"/>
      <c r="GLW13" s="158"/>
      <c r="GLX13" s="158"/>
      <c r="GLY13" s="158"/>
      <c r="GLZ13" s="158"/>
      <c r="GMA13" s="158"/>
      <c r="GMB13" s="158"/>
      <c r="GMC13" s="158"/>
      <c r="GMD13" s="158"/>
      <c r="GME13" s="158"/>
      <c r="GMF13" s="158"/>
      <c r="GMG13" s="158"/>
      <c r="GMH13" s="158"/>
      <c r="GMI13" s="158"/>
      <c r="GMJ13" s="158"/>
      <c r="GMK13" s="158"/>
      <c r="GML13" s="158"/>
      <c r="GMM13" s="158"/>
      <c r="GMN13" s="158"/>
      <c r="GMO13" s="158"/>
      <c r="GMP13" s="158"/>
      <c r="GMQ13" s="158"/>
      <c r="GMR13" s="158"/>
      <c r="GMS13" s="158"/>
      <c r="GMT13" s="158"/>
      <c r="GMU13" s="158"/>
      <c r="GMV13" s="158"/>
      <c r="GMW13" s="158"/>
      <c r="GMX13" s="158"/>
      <c r="GMY13" s="158"/>
      <c r="GMZ13" s="158"/>
      <c r="GNA13" s="158"/>
      <c r="GNB13" s="158"/>
      <c r="GNC13" s="158"/>
      <c r="GND13" s="158"/>
      <c r="GNE13" s="158"/>
      <c r="GNF13" s="158"/>
      <c r="GNG13" s="158"/>
      <c r="GNH13" s="158"/>
      <c r="GNI13" s="158"/>
      <c r="GNJ13" s="158"/>
      <c r="GNK13" s="158"/>
      <c r="GNL13" s="158"/>
      <c r="GNM13" s="158"/>
      <c r="GNN13" s="158"/>
      <c r="GNO13" s="158"/>
      <c r="GNP13" s="158"/>
      <c r="GNQ13" s="158"/>
      <c r="GNR13" s="158"/>
      <c r="GNS13" s="158"/>
      <c r="GNT13" s="158"/>
      <c r="GNU13" s="158"/>
      <c r="GNV13" s="158"/>
      <c r="GNW13" s="158"/>
      <c r="GNX13" s="158"/>
      <c r="GNY13" s="158"/>
      <c r="GNZ13" s="158"/>
      <c r="GOA13" s="158"/>
      <c r="GOB13" s="158"/>
      <c r="GOC13" s="158"/>
      <c r="GOD13" s="158"/>
      <c r="GOE13" s="158"/>
      <c r="GOF13" s="158"/>
      <c r="GOG13" s="158"/>
      <c r="GOH13" s="158"/>
      <c r="GOI13" s="158"/>
      <c r="GOJ13" s="158"/>
      <c r="GOK13" s="158"/>
      <c r="GOL13" s="158"/>
      <c r="GOM13" s="158"/>
      <c r="GON13" s="158"/>
      <c r="GOO13" s="158"/>
      <c r="GOP13" s="158"/>
      <c r="GOQ13" s="158"/>
      <c r="GOR13" s="158"/>
      <c r="GOS13" s="158"/>
      <c r="GOT13" s="158"/>
      <c r="GOU13" s="158"/>
      <c r="GOV13" s="158"/>
      <c r="GOW13" s="158"/>
      <c r="GOX13" s="158"/>
      <c r="GOY13" s="158"/>
      <c r="GOZ13" s="158"/>
      <c r="GPA13" s="158"/>
      <c r="GPB13" s="158"/>
      <c r="GPC13" s="158"/>
      <c r="GPD13" s="158"/>
      <c r="GPE13" s="158"/>
      <c r="GPF13" s="158"/>
      <c r="GPG13" s="158"/>
      <c r="GPH13" s="158"/>
      <c r="GPI13" s="158"/>
      <c r="GPJ13" s="158"/>
      <c r="GPK13" s="158"/>
      <c r="GPL13" s="158"/>
      <c r="GPM13" s="158"/>
      <c r="GPN13" s="158"/>
      <c r="GPO13" s="158"/>
      <c r="GPP13" s="158"/>
      <c r="GPQ13" s="158"/>
      <c r="GPR13" s="158"/>
      <c r="GPS13" s="158"/>
      <c r="GPT13" s="158"/>
      <c r="GPU13" s="158"/>
      <c r="GPV13" s="158"/>
      <c r="GPW13" s="158"/>
      <c r="GPX13" s="158"/>
      <c r="GPY13" s="158"/>
      <c r="GPZ13" s="158"/>
      <c r="GQA13" s="158"/>
      <c r="GQB13" s="158"/>
      <c r="GQC13" s="158"/>
      <c r="GQD13" s="158"/>
      <c r="GQE13" s="158"/>
      <c r="GQF13" s="158"/>
      <c r="GQG13" s="158"/>
      <c r="GQH13" s="158"/>
      <c r="GQI13" s="158"/>
      <c r="GQJ13" s="158"/>
      <c r="GQK13" s="158"/>
      <c r="GQL13" s="158"/>
      <c r="GQM13" s="158"/>
      <c r="GQN13" s="158"/>
      <c r="GQO13" s="158"/>
      <c r="GQP13" s="158"/>
      <c r="GQQ13" s="158"/>
      <c r="GQR13" s="158"/>
      <c r="GQS13" s="158"/>
      <c r="GQT13" s="158"/>
      <c r="GQU13" s="158"/>
      <c r="GQV13" s="158"/>
      <c r="GQW13" s="158"/>
      <c r="GQX13" s="158"/>
      <c r="GQY13" s="158"/>
      <c r="GQZ13" s="158"/>
      <c r="GRA13" s="158"/>
      <c r="GRB13" s="158"/>
      <c r="GRC13" s="158"/>
      <c r="GRD13" s="158"/>
      <c r="GRE13" s="158"/>
      <c r="GRF13" s="158"/>
      <c r="GRG13" s="158"/>
      <c r="GRH13" s="158"/>
      <c r="GRI13" s="158"/>
      <c r="GRJ13" s="158"/>
      <c r="GRK13" s="158"/>
      <c r="GRL13" s="158"/>
      <c r="GRM13" s="158"/>
      <c r="GRN13" s="158"/>
      <c r="GRO13" s="158"/>
      <c r="GRP13" s="158"/>
      <c r="GRQ13" s="158"/>
      <c r="GRR13" s="158"/>
      <c r="GRS13" s="158"/>
      <c r="GRT13" s="158"/>
      <c r="GRU13" s="158"/>
      <c r="GRV13" s="158"/>
      <c r="GRW13" s="158"/>
      <c r="GRX13" s="158"/>
      <c r="GRY13" s="158"/>
      <c r="GRZ13" s="158"/>
      <c r="GSA13" s="158"/>
      <c r="GSB13" s="158"/>
      <c r="GSC13" s="158"/>
      <c r="GSD13" s="158"/>
      <c r="GSE13" s="158"/>
      <c r="GSF13" s="158"/>
      <c r="GSG13" s="158"/>
      <c r="GSH13" s="158"/>
      <c r="GSI13" s="158"/>
      <c r="GSJ13" s="158"/>
      <c r="GSK13" s="158"/>
      <c r="GSL13" s="158"/>
      <c r="GSM13" s="158"/>
      <c r="GSN13" s="158"/>
      <c r="GSO13" s="158"/>
      <c r="GSP13" s="158"/>
      <c r="GSQ13" s="158"/>
      <c r="GSR13" s="158"/>
      <c r="GSS13" s="158"/>
      <c r="GST13" s="158"/>
      <c r="GSU13" s="158"/>
      <c r="GSV13" s="158"/>
      <c r="GSW13" s="158"/>
      <c r="GSX13" s="158"/>
      <c r="GSY13" s="158"/>
      <c r="GSZ13" s="158"/>
      <c r="GTA13" s="158"/>
      <c r="GTB13" s="158"/>
      <c r="GTC13" s="158"/>
      <c r="GTD13" s="158"/>
      <c r="GTE13" s="158"/>
      <c r="GTF13" s="158"/>
      <c r="GTG13" s="158"/>
      <c r="GTH13" s="158"/>
      <c r="GTI13" s="158"/>
      <c r="GTJ13" s="158"/>
      <c r="GTK13" s="158"/>
      <c r="GTL13" s="158"/>
      <c r="GTM13" s="158"/>
      <c r="GTN13" s="158"/>
      <c r="GTO13" s="158"/>
      <c r="GTP13" s="158"/>
      <c r="GTQ13" s="158"/>
      <c r="GTR13" s="158"/>
      <c r="GTS13" s="158"/>
      <c r="GTT13" s="158"/>
      <c r="GTU13" s="158"/>
      <c r="GTV13" s="158"/>
      <c r="GTW13" s="158"/>
      <c r="GTX13" s="158"/>
      <c r="GTY13" s="158"/>
      <c r="GTZ13" s="158"/>
      <c r="GUA13" s="158"/>
      <c r="GUB13" s="158"/>
      <c r="GUC13" s="158"/>
      <c r="GUD13" s="158"/>
      <c r="GUE13" s="158"/>
      <c r="GUF13" s="158"/>
      <c r="GUG13" s="158"/>
      <c r="GUH13" s="158"/>
      <c r="GUI13" s="158"/>
      <c r="GUJ13" s="158"/>
      <c r="GUK13" s="158"/>
      <c r="GUL13" s="158"/>
      <c r="GUM13" s="158"/>
      <c r="GUN13" s="158"/>
      <c r="GUO13" s="158"/>
      <c r="GUP13" s="158"/>
      <c r="GUQ13" s="158"/>
      <c r="GUR13" s="158"/>
      <c r="GUS13" s="158"/>
      <c r="GUT13" s="158"/>
      <c r="GUU13" s="158"/>
      <c r="GUV13" s="158"/>
      <c r="GUW13" s="158"/>
      <c r="GUX13" s="158"/>
      <c r="GUY13" s="158"/>
      <c r="GUZ13" s="158"/>
      <c r="GVA13" s="158"/>
      <c r="GVB13" s="158"/>
      <c r="GVC13" s="158"/>
      <c r="GVD13" s="158"/>
      <c r="GVE13" s="158"/>
      <c r="GVF13" s="158"/>
      <c r="GVG13" s="158"/>
      <c r="GVH13" s="158"/>
      <c r="GVI13" s="158"/>
      <c r="GVJ13" s="158"/>
      <c r="GVK13" s="158"/>
      <c r="GVL13" s="158"/>
      <c r="GVM13" s="158"/>
      <c r="GVN13" s="158"/>
      <c r="GVO13" s="158"/>
      <c r="GVP13" s="158"/>
      <c r="GVQ13" s="158"/>
      <c r="GVR13" s="158"/>
      <c r="GVS13" s="158"/>
      <c r="GVT13" s="158"/>
      <c r="GVU13" s="158"/>
      <c r="GVV13" s="158"/>
      <c r="GVW13" s="158"/>
      <c r="GVX13" s="158"/>
      <c r="GVY13" s="158"/>
      <c r="GVZ13" s="158"/>
      <c r="GWA13" s="158"/>
      <c r="GWB13" s="158"/>
      <c r="GWC13" s="158"/>
      <c r="GWD13" s="158"/>
      <c r="GWE13" s="158"/>
      <c r="GWF13" s="158"/>
      <c r="GWG13" s="158"/>
      <c r="GWH13" s="158"/>
      <c r="GWI13" s="158"/>
      <c r="GWJ13" s="158"/>
      <c r="GWK13" s="158"/>
      <c r="GWL13" s="158"/>
      <c r="GWM13" s="158"/>
      <c r="GWN13" s="158"/>
      <c r="GWO13" s="158"/>
      <c r="GWP13" s="158"/>
      <c r="GWQ13" s="158"/>
      <c r="GWR13" s="158"/>
      <c r="GWS13" s="158"/>
      <c r="GWT13" s="158"/>
      <c r="GWU13" s="158"/>
      <c r="GWV13" s="158"/>
      <c r="GWW13" s="158"/>
      <c r="GWX13" s="158"/>
      <c r="GWY13" s="158"/>
      <c r="GWZ13" s="158"/>
      <c r="GXA13" s="158"/>
      <c r="GXB13" s="158"/>
      <c r="GXC13" s="158"/>
      <c r="GXD13" s="158"/>
      <c r="GXE13" s="158"/>
      <c r="GXF13" s="158"/>
      <c r="GXG13" s="158"/>
      <c r="GXH13" s="158"/>
      <c r="GXI13" s="158"/>
      <c r="GXJ13" s="158"/>
      <c r="GXK13" s="158"/>
      <c r="GXL13" s="158"/>
      <c r="GXM13" s="158"/>
      <c r="GXN13" s="158"/>
      <c r="GXO13" s="158"/>
      <c r="GXP13" s="158"/>
      <c r="GXQ13" s="158"/>
      <c r="GXR13" s="158"/>
      <c r="GXS13" s="158"/>
      <c r="GXT13" s="158"/>
      <c r="GXU13" s="158"/>
      <c r="GXV13" s="158"/>
      <c r="GXW13" s="158"/>
      <c r="GXX13" s="158"/>
      <c r="GXY13" s="158"/>
      <c r="GXZ13" s="158"/>
      <c r="GYA13" s="158"/>
      <c r="GYB13" s="158"/>
      <c r="GYC13" s="158"/>
      <c r="GYD13" s="158"/>
      <c r="GYE13" s="158"/>
      <c r="GYF13" s="158"/>
      <c r="GYG13" s="158"/>
      <c r="GYH13" s="158"/>
      <c r="GYI13" s="158"/>
      <c r="GYJ13" s="158"/>
      <c r="GYK13" s="158"/>
      <c r="GYL13" s="158"/>
      <c r="GYM13" s="158"/>
      <c r="GYN13" s="158"/>
      <c r="GYO13" s="158"/>
      <c r="GYP13" s="158"/>
      <c r="GYQ13" s="158"/>
      <c r="GYR13" s="158"/>
      <c r="GYS13" s="158"/>
      <c r="GYT13" s="158"/>
      <c r="GYU13" s="158"/>
      <c r="GYV13" s="158"/>
      <c r="GYW13" s="158"/>
      <c r="GYX13" s="158"/>
      <c r="GYY13" s="158"/>
      <c r="GYZ13" s="158"/>
      <c r="GZA13" s="158"/>
      <c r="GZB13" s="158"/>
      <c r="GZC13" s="158"/>
      <c r="GZD13" s="158"/>
      <c r="GZE13" s="158"/>
      <c r="GZF13" s="158"/>
      <c r="GZG13" s="158"/>
      <c r="GZH13" s="158"/>
      <c r="GZI13" s="158"/>
      <c r="GZJ13" s="158"/>
      <c r="GZK13" s="158"/>
      <c r="GZL13" s="158"/>
      <c r="GZM13" s="158"/>
      <c r="GZN13" s="158"/>
      <c r="GZO13" s="158"/>
      <c r="GZP13" s="158"/>
      <c r="GZQ13" s="158"/>
      <c r="GZR13" s="158"/>
      <c r="GZS13" s="158"/>
      <c r="GZT13" s="158"/>
      <c r="GZU13" s="158"/>
      <c r="GZV13" s="158"/>
      <c r="GZW13" s="158"/>
      <c r="GZX13" s="158"/>
      <c r="GZY13" s="158"/>
      <c r="GZZ13" s="158"/>
      <c r="HAA13" s="158"/>
      <c r="HAB13" s="158"/>
      <c r="HAC13" s="158"/>
      <c r="HAD13" s="158"/>
      <c r="HAE13" s="158"/>
      <c r="HAF13" s="158"/>
      <c r="HAG13" s="158"/>
      <c r="HAH13" s="158"/>
      <c r="HAI13" s="158"/>
      <c r="HAJ13" s="158"/>
      <c r="HAK13" s="158"/>
      <c r="HAL13" s="158"/>
      <c r="HAM13" s="158"/>
      <c r="HAN13" s="158"/>
      <c r="HAO13" s="158"/>
      <c r="HAP13" s="158"/>
      <c r="HAQ13" s="158"/>
      <c r="HAR13" s="158"/>
      <c r="HAS13" s="158"/>
      <c r="HAT13" s="158"/>
      <c r="HAU13" s="158"/>
      <c r="HAV13" s="158"/>
      <c r="HAW13" s="158"/>
      <c r="HAX13" s="158"/>
      <c r="HAY13" s="158"/>
      <c r="HAZ13" s="158"/>
      <c r="HBA13" s="158"/>
      <c r="HBB13" s="158"/>
      <c r="HBC13" s="158"/>
      <c r="HBD13" s="158"/>
      <c r="HBE13" s="158"/>
      <c r="HBF13" s="158"/>
      <c r="HBG13" s="158"/>
      <c r="HBH13" s="158"/>
      <c r="HBI13" s="158"/>
      <c r="HBJ13" s="158"/>
      <c r="HBK13" s="158"/>
      <c r="HBL13" s="158"/>
      <c r="HBM13" s="158"/>
      <c r="HBN13" s="158"/>
      <c r="HBO13" s="158"/>
      <c r="HBP13" s="158"/>
      <c r="HBQ13" s="158"/>
      <c r="HBR13" s="158"/>
      <c r="HBS13" s="158"/>
      <c r="HBT13" s="158"/>
      <c r="HBU13" s="158"/>
      <c r="HBV13" s="158"/>
      <c r="HBW13" s="158"/>
      <c r="HBX13" s="158"/>
      <c r="HBY13" s="158"/>
      <c r="HBZ13" s="158"/>
      <c r="HCA13" s="158"/>
      <c r="HCB13" s="158"/>
      <c r="HCC13" s="158"/>
      <c r="HCD13" s="158"/>
      <c r="HCE13" s="158"/>
      <c r="HCF13" s="158"/>
      <c r="HCG13" s="158"/>
      <c r="HCH13" s="158"/>
      <c r="HCI13" s="158"/>
      <c r="HCJ13" s="158"/>
      <c r="HCK13" s="158"/>
      <c r="HCL13" s="158"/>
      <c r="HCM13" s="158"/>
      <c r="HCN13" s="158"/>
      <c r="HCO13" s="158"/>
      <c r="HCP13" s="158"/>
      <c r="HCQ13" s="158"/>
      <c r="HCR13" s="158"/>
      <c r="HCS13" s="158"/>
      <c r="HCT13" s="158"/>
      <c r="HCU13" s="158"/>
      <c r="HCV13" s="158"/>
      <c r="HCW13" s="158"/>
      <c r="HCX13" s="158"/>
      <c r="HCY13" s="158"/>
      <c r="HCZ13" s="158"/>
      <c r="HDA13" s="158"/>
      <c r="HDB13" s="158"/>
      <c r="HDC13" s="158"/>
      <c r="HDD13" s="158"/>
      <c r="HDE13" s="158"/>
      <c r="HDF13" s="158"/>
      <c r="HDG13" s="158"/>
      <c r="HDH13" s="158"/>
      <c r="HDI13" s="158"/>
      <c r="HDJ13" s="158"/>
      <c r="HDK13" s="158"/>
      <c r="HDL13" s="158"/>
      <c r="HDM13" s="158"/>
      <c r="HDN13" s="158"/>
      <c r="HDO13" s="158"/>
      <c r="HDP13" s="158"/>
      <c r="HDQ13" s="158"/>
      <c r="HDR13" s="158"/>
      <c r="HDS13" s="158"/>
      <c r="HDT13" s="158"/>
      <c r="HDU13" s="158"/>
      <c r="HDV13" s="158"/>
      <c r="HDW13" s="158"/>
      <c r="HDX13" s="158"/>
      <c r="HDY13" s="158"/>
      <c r="HDZ13" s="158"/>
      <c r="HEA13" s="158"/>
      <c r="HEB13" s="158"/>
      <c r="HEC13" s="158"/>
      <c r="HED13" s="158"/>
      <c r="HEE13" s="158"/>
      <c r="HEF13" s="158"/>
      <c r="HEG13" s="158"/>
      <c r="HEH13" s="158"/>
      <c r="HEI13" s="158"/>
      <c r="HEJ13" s="158"/>
      <c r="HEK13" s="158"/>
      <c r="HEL13" s="158"/>
      <c r="HEM13" s="158"/>
      <c r="HEN13" s="158"/>
      <c r="HEO13" s="158"/>
      <c r="HEP13" s="158"/>
      <c r="HEQ13" s="158"/>
      <c r="HER13" s="158"/>
      <c r="HES13" s="158"/>
      <c r="HET13" s="158"/>
      <c r="HEU13" s="158"/>
      <c r="HEV13" s="158"/>
      <c r="HEW13" s="158"/>
      <c r="HEX13" s="158"/>
      <c r="HEY13" s="158"/>
      <c r="HEZ13" s="158"/>
      <c r="HFA13" s="158"/>
      <c r="HFB13" s="158"/>
      <c r="HFC13" s="158"/>
      <c r="HFD13" s="158"/>
      <c r="HFE13" s="158"/>
      <c r="HFF13" s="158"/>
      <c r="HFG13" s="158"/>
      <c r="HFH13" s="158"/>
      <c r="HFI13" s="158"/>
      <c r="HFJ13" s="158"/>
      <c r="HFK13" s="158"/>
      <c r="HFL13" s="158"/>
      <c r="HFM13" s="158"/>
      <c r="HFN13" s="158"/>
      <c r="HFO13" s="158"/>
      <c r="HFP13" s="158"/>
      <c r="HFQ13" s="158"/>
      <c r="HFR13" s="158"/>
      <c r="HFS13" s="158"/>
      <c r="HFT13" s="158"/>
      <c r="HFU13" s="158"/>
      <c r="HFV13" s="158"/>
      <c r="HFW13" s="158"/>
      <c r="HFX13" s="158"/>
      <c r="HFY13" s="158"/>
      <c r="HFZ13" s="158"/>
      <c r="HGA13" s="158"/>
      <c r="HGB13" s="158"/>
      <c r="HGC13" s="158"/>
      <c r="HGD13" s="158"/>
      <c r="HGE13" s="158"/>
      <c r="HGF13" s="158"/>
      <c r="HGG13" s="158"/>
      <c r="HGH13" s="158"/>
      <c r="HGI13" s="158"/>
      <c r="HGJ13" s="158"/>
      <c r="HGK13" s="158"/>
      <c r="HGL13" s="158"/>
      <c r="HGM13" s="158"/>
      <c r="HGN13" s="158"/>
      <c r="HGO13" s="158"/>
      <c r="HGP13" s="158"/>
      <c r="HGQ13" s="158"/>
      <c r="HGR13" s="158"/>
      <c r="HGS13" s="158"/>
      <c r="HGT13" s="158"/>
      <c r="HGU13" s="158"/>
      <c r="HGV13" s="158"/>
      <c r="HGW13" s="158"/>
      <c r="HGX13" s="158"/>
      <c r="HGY13" s="158"/>
      <c r="HGZ13" s="158"/>
      <c r="HHA13" s="158"/>
      <c r="HHB13" s="158"/>
      <c r="HHC13" s="158"/>
      <c r="HHD13" s="158"/>
      <c r="HHE13" s="158"/>
      <c r="HHF13" s="158"/>
      <c r="HHG13" s="158"/>
      <c r="HHH13" s="158"/>
      <c r="HHI13" s="158"/>
      <c r="HHJ13" s="158"/>
      <c r="HHK13" s="158"/>
      <c r="HHL13" s="158"/>
      <c r="HHM13" s="158"/>
      <c r="HHN13" s="158"/>
      <c r="HHO13" s="158"/>
      <c r="HHP13" s="158"/>
      <c r="HHQ13" s="158"/>
      <c r="HHR13" s="158"/>
      <c r="HHS13" s="158"/>
      <c r="HHT13" s="158"/>
      <c r="HHU13" s="158"/>
      <c r="HHV13" s="158"/>
      <c r="HHW13" s="158"/>
      <c r="HHX13" s="158"/>
      <c r="HHY13" s="158"/>
      <c r="HHZ13" s="158"/>
      <c r="HIA13" s="158"/>
      <c r="HIB13" s="158"/>
      <c r="HIC13" s="158"/>
      <c r="HID13" s="158"/>
      <c r="HIE13" s="158"/>
      <c r="HIF13" s="158"/>
      <c r="HIG13" s="158"/>
      <c r="HIH13" s="158"/>
      <c r="HII13" s="158"/>
      <c r="HIJ13" s="158"/>
      <c r="HIK13" s="158"/>
      <c r="HIL13" s="158"/>
      <c r="HIM13" s="158"/>
      <c r="HIN13" s="158"/>
      <c r="HIO13" s="158"/>
      <c r="HIP13" s="158"/>
      <c r="HIQ13" s="158"/>
      <c r="HIR13" s="158"/>
      <c r="HIS13" s="158"/>
      <c r="HIT13" s="158"/>
      <c r="HIU13" s="158"/>
      <c r="HIV13" s="158"/>
      <c r="HIW13" s="158"/>
      <c r="HIX13" s="158"/>
      <c r="HIY13" s="158"/>
      <c r="HIZ13" s="158"/>
      <c r="HJA13" s="158"/>
      <c r="HJB13" s="158"/>
      <c r="HJC13" s="158"/>
      <c r="HJD13" s="158"/>
      <c r="HJE13" s="158"/>
      <c r="HJF13" s="158"/>
      <c r="HJG13" s="158"/>
      <c r="HJH13" s="158"/>
      <c r="HJI13" s="158"/>
      <c r="HJJ13" s="158"/>
      <c r="HJK13" s="158"/>
      <c r="HJL13" s="158"/>
      <c r="HJM13" s="158"/>
      <c r="HJN13" s="158"/>
      <c r="HJO13" s="158"/>
      <c r="HJP13" s="158"/>
      <c r="HJQ13" s="158"/>
      <c r="HJR13" s="158"/>
      <c r="HJS13" s="158"/>
      <c r="HJT13" s="158"/>
      <c r="HJU13" s="158"/>
      <c r="HJV13" s="158"/>
      <c r="HJW13" s="158"/>
      <c r="HJX13" s="158"/>
      <c r="HJY13" s="158"/>
      <c r="HJZ13" s="158"/>
      <c r="HKA13" s="158"/>
      <c r="HKB13" s="158"/>
      <c r="HKC13" s="158"/>
      <c r="HKD13" s="158"/>
      <c r="HKE13" s="158"/>
      <c r="HKF13" s="158"/>
      <c r="HKG13" s="158"/>
      <c r="HKH13" s="158"/>
      <c r="HKI13" s="158"/>
      <c r="HKJ13" s="158"/>
      <c r="HKK13" s="158"/>
      <c r="HKL13" s="158"/>
      <c r="HKM13" s="158"/>
      <c r="HKN13" s="158"/>
      <c r="HKO13" s="158"/>
      <c r="HKP13" s="158"/>
      <c r="HKQ13" s="158"/>
      <c r="HKR13" s="158"/>
      <c r="HKS13" s="158"/>
      <c r="HKT13" s="158"/>
      <c r="HKU13" s="158"/>
      <c r="HKV13" s="158"/>
      <c r="HKW13" s="158"/>
      <c r="HKX13" s="158"/>
      <c r="HKY13" s="158"/>
      <c r="HKZ13" s="158"/>
      <c r="HLA13" s="158"/>
      <c r="HLB13" s="158"/>
      <c r="HLC13" s="158"/>
      <c r="HLD13" s="158"/>
      <c r="HLE13" s="158"/>
      <c r="HLF13" s="158"/>
      <c r="HLG13" s="158"/>
      <c r="HLH13" s="158"/>
      <c r="HLI13" s="158"/>
      <c r="HLJ13" s="158"/>
      <c r="HLK13" s="158"/>
      <c r="HLL13" s="158"/>
      <c r="HLM13" s="158"/>
      <c r="HLN13" s="158"/>
      <c r="HLO13" s="158"/>
      <c r="HLP13" s="158"/>
      <c r="HLQ13" s="158"/>
      <c r="HLR13" s="158"/>
      <c r="HLS13" s="158"/>
      <c r="HLT13" s="158"/>
      <c r="HLU13" s="158"/>
      <c r="HLV13" s="158"/>
      <c r="HLW13" s="158"/>
      <c r="HLX13" s="158"/>
      <c r="HLY13" s="158"/>
      <c r="HLZ13" s="158"/>
      <c r="HMA13" s="158"/>
      <c r="HMB13" s="158"/>
      <c r="HMC13" s="158"/>
      <c r="HMD13" s="158"/>
      <c r="HME13" s="158"/>
      <c r="HMF13" s="158"/>
      <c r="HMG13" s="158"/>
      <c r="HMH13" s="158"/>
      <c r="HMI13" s="158"/>
      <c r="HMJ13" s="158"/>
      <c r="HMK13" s="158"/>
      <c r="HML13" s="158"/>
      <c r="HMM13" s="158"/>
      <c r="HMN13" s="158"/>
      <c r="HMO13" s="158"/>
      <c r="HMP13" s="158"/>
      <c r="HMQ13" s="158"/>
      <c r="HMR13" s="158"/>
      <c r="HMS13" s="158"/>
      <c r="HMT13" s="158"/>
      <c r="HMU13" s="158"/>
      <c r="HMV13" s="158"/>
      <c r="HMW13" s="158"/>
      <c r="HMX13" s="158"/>
      <c r="HMY13" s="158"/>
      <c r="HMZ13" s="158"/>
      <c r="HNA13" s="158"/>
      <c r="HNB13" s="158"/>
      <c r="HNC13" s="158"/>
      <c r="HND13" s="158"/>
      <c r="HNE13" s="158"/>
      <c r="HNF13" s="158"/>
      <c r="HNG13" s="158"/>
      <c r="HNH13" s="158"/>
      <c r="HNI13" s="158"/>
      <c r="HNJ13" s="158"/>
      <c r="HNK13" s="158"/>
      <c r="HNL13" s="158"/>
      <c r="HNM13" s="158"/>
      <c r="HNN13" s="158"/>
      <c r="HNO13" s="158"/>
      <c r="HNP13" s="158"/>
      <c r="HNQ13" s="158"/>
      <c r="HNR13" s="158"/>
      <c r="HNS13" s="158"/>
      <c r="HNT13" s="158"/>
      <c r="HNU13" s="158"/>
      <c r="HNV13" s="158"/>
      <c r="HNW13" s="158"/>
      <c r="HNX13" s="158"/>
      <c r="HNY13" s="158"/>
      <c r="HNZ13" s="158"/>
      <c r="HOA13" s="158"/>
      <c r="HOB13" s="158"/>
      <c r="HOC13" s="158"/>
      <c r="HOD13" s="158"/>
      <c r="HOE13" s="158"/>
      <c r="HOF13" s="158"/>
      <c r="HOG13" s="158"/>
      <c r="HOH13" s="158"/>
      <c r="HOI13" s="158"/>
      <c r="HOJ13" s="158"/>
      <c r="HOK13" s="158"/>
      <c r="HOL13" s="158"/>
      <c r="HOM13" s="158"/>
      <c r="HON13" s="158"/>
      <c r="HOO13" s="158"/>
      <c r="HOP13" s="158"/>
      <c r="HOQ13" s="158"/>
      <c r="HOR13" s="158"/>
      <c r="HOS13" s="158"/>
      <c r="HOT13" s="158"/>
      <c r="HOU13" s="158"/>
      <c r="HOV13" s="158"/>
      <c r="HOW13" s="158"/>
      <c r="HOX13" s="158"/>
      <c r="HOY13" s="158"/>
      <c r="HOZ13" s="158"/>
      <c r="HPA13" s="158"/>
      <c r="HPB13" s="158"/>
      <c r="HPC13" s="158"/>
      <c r="HPD13" s="158"/>
      <c r="HPE13" s="158"/>
      <c r="HPF13" s="158"/>
      <c r="HPG13" s="158"/>
      <c r="HPH13" s="158"/>
      <c r="HPI13" s="158"/>
      <c r="HPJ13" s="158"/>
      <c r="HPK13" s="158"/>
      <c r="HPL13" s="158"/>
      <c r="HPM13" s="158"/>
      <c r="HPN13" s="158"/>
      <c r="HPO13" s="158"/>
      <c r="HPP13" s="158"/>
      <c r="HPQ13" s="158"/>
      <c r="HPR13" s="158"/>
      <c r="HPS13" s="158"/>
      <c r="HPT13" s="158"/>
      <c r="HPU13" s="158"/>
      <c r="HPV13" s="158"/>
      <c r="HPW13" s="158"/>
      <c r="HPX13" s="158"/>
      <c r="HPY13" s="158"/>
      <c r="HPZ13" s="158"/>
      <c r="HQA13" s="158"/>
      <c r="HQB13" s="158"/>
      <c r="HQC13" s="158"/>
      <c r="HQD13" s="158"/>
      <c r="HQE13" s="158"/>
      <c r="HQF13" s="158"/>
      <c r="HQG13" s="158"/>
      <c r="HQH13" s="158"/>
      <c r="HQI13" s="158"/>
      <c r="HQJ13" s="158"/>
      <c r="HQK13" s="158"/>
      <c r="HQL13" s="158"/>
      <c r="HQM13" s="158"/>
      <c r="HQN13" s="158"/>
      <c r="HQO13" s="158"/>
      <c r="HQP13" s="158"/>
      <c r="HQQ13" s="158"/>
      <c r="HQR13" s="158"/>
      <c r="HQS13" s="158"/>
      <c r="HQT13" s="158"/>
      <c r="HQU13" s="158"/>
      <c r="HQV13" s="158"/>
      <c r="HQW13" s="158"/>
      <c r="HQX13" s="158"/>
      <c r="HQY13" s="158"/>
      <c r="HQZ13" s="158"/>
      <c r="HRA13" s="158"/>
      <c r="HRB13" s="158"/>
      <c r="HRC13" s="158"/>
      <c r="HRD13" s="158"/>
      <c r="HRE13" s="158"/>
      <c r="HRF13" s="158"/>
      <c r="HRG13" s="158"/>
      <c r="HRH13" s="158"/>
      <c r="HRI13" s="158"/>
      <c r="HRJ13" s="158"/>
      <c r="HRK13" s="158"/>
      <c r="HRL13" s="158"/>
      <c r="HRM13" s="158"/>
      <c r="HRN13" s="158"/>
      <c r="HRO13" s="158"/>
      <c r="HRP13" s="158"/>
      <c r="HRQ13" s="158"/>
      <c r="HRR13" s="158"/>
      <c r="HRS13" s="158"/>
      <c r="HRT13" s="158"/>
      <c r="HRU13" s="158"/>
      <c r="HRV13" s="158"/>
      <c r="HRW13" s="158"/>
      <c r="HRX13" s="158"/>
      <c r="HRY13" s="158"/>
      <c r="HRZ13" s="158"/>
      <c r="HSA13" s="158"/>
      <c r="HSB13" s="158"/>
      <c r="HSC13" s="158"/>
      <c r="HSD13" s="158"/>
      <c r="HSE13" s="158"/>
      <c r="HSF13" s="158"/>
      <c r="HSG13" s="158"/>
      <c r="HSH13" s="158"/>
      <c r="HSI13" s="158"/>
      <c r="HSJ13" s="158"/>
      <c r="HSK13" s="158"/>
      <c r="HSL13" s="158"/>
      <c r="HSM13" s="158"/>
      <c r="HSN13" s="158"/>
      <c r="HSO13" s="158"/>
      <c r="HSP13" s="158"/>
      <c r="HSQ13" s="158"/>
      <c r="HSR13" s="158"/>
      <c r="HSS13" s="158"/>
      <c r="HST13" s="158"/>
      <c r="HSU13" s="158"/>
      <c r="HSV13" s="158"/>
      <c r="HSW13" s="158"/>
      <c r="HSX13" s="158"/>
      <c r="HSY13" s="158"/>
      <c r="HSZ13" s="158"/>
      <c r="HTA13" s="158"/>
      <c r="HTB13" s="158"/>
      <c r="HTC13" s="158"/>
      <c r="HTD13" s="158"/>
      <c r="HTE13" s="158"/>
      <c r="HTF13" s="158"/>
      <c r="HTG13" s="158"/>
      <c r="HTH13" s="158"/>
      <c r="HTI13" s="158"/>
      <c r="HTJ13" s="158"/>
      <c r="HTK13" s="158"/>
      <c r="HTL13" s="158"/>
      <c r="HTM13" s="158"/>
      <c r="HTN13" s="158"/>
      <c r="HTO13" s="158"/>
      <c r="HTP13" s="158"/>
      <c r="HTQ13" s="158"/>
      <c r="HTR13" s="158"/>
      <c r="HTS13" s="158"/>
      <c r="HTT13" s="158"/>
      <c r="HTU13" s="158"/>
      <c r="HTV13" s="158"/>
      <c r="HTW13" s="158"/>
      <c r="HTX13" s="158"/>
      <c r="HTY13" s="158"/>
      <c r="HTZ13" s="158"/>
      <c r="HUA13" s="158"/>
      <c r="HUB13" s="158"/>
      <c r="HUC13" s="158"/>
      <c r="HUD13" s="158"/>
      <c r="HUE13" s="158"/>
      <c r="HUF13" s="158"/>
      <c r="HUG13" s="158"/>
      <c r="HUH13" s="158"/>
      <c r="HUI13" s="158"/>
      <c r="HUJ13" s="158"/>
      <c r="HUK13" s="158"/>
      <c r="HUL13" s="158"/>
      <c r="HUM13" s="158"/>
      <c r="HUN13" s="158"/>
      <c r="HUO13" s="158"/>
      <c r="HUP13" s="158"/>
      <c r="HUQ13" s="158"/>
      <c r="HUR13" s="158"/>
      <c r="HUS13" s="158"/>
      <c r="HUT13" s="158"/>
      <c r="HUU13" s="158"/>
      <c r="HUV13" s="158"/>
      <c r="HUW13" s="158"/>
      <c r="HUX13" s="158"/>
      <c r="HUY13" s="158"/>
      <c r="HUZ13" s="158"/>
      <c r="HVA13" s="158"/>
      <c r="HVB13" s="158"/>
      <c r="HVC13" s="158"/>
      <c r="HVD13" s="158"/>
      <c r="HVE13" s="158"/>
      <c r="HVF13" s="158"/>
      <c r="HVG13" s="158"/>
      <c r="HVH13" s="158"/>
      <c r="HVI13" s="158"/>
      <c r="HVJ13" s="158"/>
      <c r="HVK13" s="158"/>
      <c r="HVL13" s="158"/>
      <c r="HVM13" s="158"/>
      <c r="HVN13" s="158"/>
      <c r="HVO13" s="158"/>
      <c r="HVP13" s="158"/>
      <c r="HVQ13" s="158"/>
      <c r="HVR13" s="158"/>
      <c r="HVS13" s="158"/>
      <c r="HVT13" s="158"/>
      <c r="HVU13" s="158"/>
      <c r="HVV13" s="158"/>
      <c r="HVW13" s="158"/>
      <c r="HVX13" s="158"/>
      <c r="HVY13" s="158"/>
      <c r="HVZ13" s="158"/>
      <c r="HWA13" s="158"/>
      <c r="HWB13" s="158"/>
      <c r="HWC13" s="158"/>
      <c r="HWD13" s="158"/>
      <c r="HWE13" s="158"/>
      <c r="HWF13" s="158"/>
      <c r="HWG13" s="158"/>
      <c r="HWH13" s="158"/>
      <c r="HWI13" s="158"/>
      <c r="HWJ13" s="158"/>
      <c r="HWK13" s="158"/>
      <c r="HWL13" s="158"/>
      <c r="HWM13" s="158"/>
      <c r="HWN13" s="158"/>
      <c r="HWO13" s="158"/>
      <c r="HWP13" s="158"/>
      <c r="HWQ13" s="158"/>
      <c r="HWR13" s="158"/>
      <c r="HWS13" s="158"/>
      <c r="HWT13" s="158"/>
      <c r="HWU13" s="158"/>
      <c r="HWV13" s="158"/>
      <c r="HWW13" s="158"/>
      <c r="HWX13" s="158"/>
      <c r="HWY13" s="158"/>
      <c r="HWZ13" s="158"/>
      <c r="HXA13" s="158"/>
      <c r="HXB13" s="158"/>
      <c r="HXC13" s="158"/>
      <c r="HXD13" s="158"/>
      <c r="HXE13" s="158"/>
      <c r="HXF13" s="158"/>
      <c r="HXG13" s="158"/>
      <c r="HXH13" s="158"/>
      <c r="HXI13" s="158"/>
      <c r="HXJ13" s="158"/>
      <c r="HXK13" s="158"/>
      <c r="HXL13" s="158"/>
      <c r="HXM13" s="158"/>
      <c r="HXN13" s="158"/>
      <c r="HXO13" s="158"/>
      <c r="HXP13" s="158"/>
      <c r="HXQ13" s="158"/>
      <c r="HXR13" s="158"/>
      <c r="HXS13" s="158"/>
      <c r="HXT13" s="158"/>
      <c r="HXU13" s="158"/>
      <c r="HXV13" s="158"/>
      <c r="HXW13" s="158"/>
      <c r="HXX13" s="158"/>
      <c r="HXY13" s="158"/>
      <c r="HXZ13" s="158"/>
      <c r="HYA13" s="158"/>
      <c r="HYB13" s="158"/>
      <c r="HYC13" s="158"/>
      <c r="HYD13" s="158"/>
      <c r="HYE13" s="158"/>
      <c r="HYF13" s="158"/>
      <c r="HYG13" s="158"/>
      <c r="HYH13" s="158"/>
      <c r="HYI13" s="158"/>
      <c r="HYJ13" s="158"/>
      <c r="HYK13" s="158"/>
      <c r="HYL13" s="158"/>
      <c r="HYM13" s="158"/>
      <c r="HYN13" s="158"/>
      <c r="HYO13" s="158"/>
      <c r="HYP13" s="158"/>
      <c r="HYQ13" s="158"/>
      <c r="HYR13" s="158"/>
      <c r="HYS13" s="158"/>
      <c r="HYT13" s="158"/>
      <c r="HYU13" s="158"/>
      <c r="HYV13" s="158"/>
      <c r="HYW13" s="158"/>
      <c r="HYX13" s="158"/>
      <c r="HYY13" s="158"/>
      <c r="HYZ13" s="158"/>
      <c r="HZA13" s="158"/>
      <c r="HZB13" s="158"/>
      <c r="HZC13" s="158"/>
      <c r="HZD13" s="158"/>
      <c r="HZE13" s="158"/>
      <c r="HZF13" s="158"/>
      <c r="HZG13" s="158"/>
      <c r="HZH13" s="158"/>
      <c r="HZI13" s="158"/>
      <c r="HZJ13" s="158"/>
      <c r="HZK13" s="158"/>
      <c r="HZL13" s="158"/>
      <c r="HZM13" s="158"/>
      <c r="HZN13" s="158"/>
      <c r="HZO13" s="158"/>
      <c r="HZP13" s="158"/>
      <c r="HZQ13" s="158"/>
      <c r="HZR13" s="158"/>
      <c r="HZS13" s="158"/>
      <c r="HZT13" s="158"/>
      <c r="HZU13" s="158"/>
      <c r="HZV13" s="158"/>
      <c r="HZW13" s="158"/>
      <c r="HZX13" s="158"/>
      <c r="HZY13" s="158"/>
      <c r="HZZ13" s="158"/>
      <c r="IAA13" s="158"/>
      <c r="IAB13" s="158"/>
      <c r="IAC13" s="158"/>
      <c r="IAD13" s="158"/>
      <c r="IAE13" s="158"/>
      <c r="IAF13" s="158"/>
      <c r="IAG13" s="158"/>
      <c r="IAH13" s="158"/>
      <c r="IAI13" s="158"/>
      <c r="IAJ13" s="158"/>
      <c r="IAK13" s="158"/>
      <c r="IAL13" s="158"/>
      <c r="IAM13" s="158"/>
      <c r="IAN13" s="158"/>
      <c r="IAO13" s="158"/>
      <c r="IAP13" s="158"/>
      <c r="IAQ13" s="158"/>
      <c r="IAR13" s="158"/>
      <c r="IAS13" s="158"/>
      <c r="IAT13" s="158"/>
      <c r="IAU13" s="158"/>
      <c r="IAV13" s="158"/>
      <c r="IAW13" s="158"/>
      <c r="IAX13" s="158"/>
      <c r="IAY13" s="158"/>
      <c r="IAZ13" s="158"/>
      <c r="IBA13" s="158"/>
      <c r="IBB13" s="158"/>
      <c r="IBC13" s="158"/>
      <c r="IBD13" s="158"/>
      <c r="IBE13" s="158"/>
      <c r="IBF13" s="158"/>
      <c r="IBG13" s="158"/>
      <c r="IBH13" s="158"/>
      <c r="IBI13" s="158"/>
      <c r="IBJ13" s="158"/>
      <c r="IBK13" s="158"/>
      <c r="IBL13" s="158"/>
      <c r="IBM13" s="158"/>
      <c r="IBN13" s="158"/>
      <c r="IBO13" s="158"/>
      <c r="IBP13" s="158"/>
      <c r="IBQ13" s="158"/>
      <c r="IBR13" s="158"/>
      <c r="IBS13" s="158"/>
      <c r="IBT13" s="158"/>
      <c r="IBU13" s="158"/>
      <c r="IBV13" s="158"/>
      <c r="IBW13" s="158"/>
      <c r="IBX13" s="158"/>
      <c r="IBY13" s="158"/>
      <c r="IBZ13" s="158"/>
      <c r="ICA13" s="158"/>
      <c r="ICB13" s="158"/>
      <c r="ICC13" s="158"/>
      <c r="ICD13" s="158"/>
      <c r="ICE13" s="158"/>
      <c r="ICF13" s="158"/>
      <c r="ICG13" s="158"/>
      <c r="ICH13" s="158"/>
      <c r="ICI13" s="158"/>
      <c r="ICJ13" s="158"/>
      <c r="ICK13" s="158"/>
      <c r="ICL13" s="158"/>
      <c r="ICM13" s="158"/>
      <c r="ICN13" s="158"/>
      <c r="ICO13" s="158"/>
      <c r="ICP13" s="158"/>
      <c r="ICQ13" s="158"/>
      <c r="ICR13" s="158"/>
      <c r="ICS13" s="158"/>
      <c r="ICT13" s="158"/>
      <c r="ICU13" s="158"/>
      <c r="ICV13" s="158"/>
      <c r="ICW13" s="158"/>
      <c r="ICX13" s="158"/>
      <c r="ICY13" s="158"/>
      <c r="ICZ13" s="158"/>
      <c r="IDA13" s="158"/>
      <c r="IDB13" s="158"/>
      <c r="IDC13" s="158"/>
      <c r="IDD13" s="158"/>
      <c r="IDE13" s="158"/>
      <c r="IDF13" s="158"/>
      <c r="IDG13" s="158"/>
      <c r="IDH13" s="158"/>
      <c r="IDI13" s="158"/>
      <c r="IDJ13" s="158"/>
      <c r="IDK13" s="158"/>
      <c r="IDL13" s="158"/>
      <c r="IDM13" s="158"/>
      <c r="IDN13" s="158"/>
      <c r="IDO13" s="158"/>
      <c r="IDP13" s="158"/>
      <c r="IDQ13" s="158"/>
      <c r="IDR13" s="158"/>
      <c r="IDS13" s="158"/>
      <c r="IDT13" s="158"/>
      <c r="IDU13" s="158"/>
      <c r="IDV13" s="158"/>
      <c r="IDW13" s="158"/>
      <c r="IDX13" s="158"/>
      <c r="IDY13" s="158"/>
      <c r="IDZ13" s="158"/>
      <c r="IEA13" s="158"/>
      <c r="IEB13" s="158"/>
      <c r="IEC13" s="158"/>
      <c r="IED13" s="158"/>
      <c r="IEE13" s="158"/>
      <c r="IEF13" s="158"/>
      <c r="IEG13" s="158"/>
      <c r="IEH13" s="158"/>
      <c r="IEI13" s="158"/>
      <c r="IEJ13" s="158"/>
      <c r="IEK13" s="158"/>
      <c r="IEL13" s="158"/>
      <c r="IEM13" s="158"/>
      <c r="IEN13" s="158"/>
      <c r="IEO13" s="158"/>
      <c r="IEP13" s="158"/>
      <c r="IEQ13" s="158"/>
      <c r="IER13" s="158"/>
      <c r="IES13" s="158"/>
      <c r="IET13" s="158"/>
      <c r="IEU13" s="158"/>
      <c r="IEV13" s="158"/>
      <c r="IEW13" s="158"/>
      <c r="IEX13" s="158"/>
      <c r="IEY13" s="158"/>
      <c r="IEZ13" s="158"/>
      <c r="IFA13" s="158"/>
      <c r="IFB13" s="158"/>
      <c r="IFC13" s="158"/>
      <c r="IFD13" s="158"/>
      <c r="IFE13" s="158"/>
      <c r="IFF13" s="158"/>
      <c r="IFG13" s="158"/>
      <c r="IFH13" s="158"/>
      <c r="IFI13" s="158"/>
      <c r="IFJ13" s="158"/>
      <c r="IFK13" s="158"/>
      <c r="IFL13" s="158"/>
      <c r="IFM13" s="158"/>
      <c r="IFN13" s="158"/>
      <c r="IFO13" s="158"/>
      <c r="IFP13" s="158"/>
      <c r="IFQ13" s="158"/>
      <c r="IFR13" s="158"/>
      <c r="IFS13" s="158"/>
      <c r="IFT13" s="158"/>
      <c r="IFU13" s="158"/>
      <c r="IFV13" s="158"/>
      <c r="IFW13" s="158"/>
      <c r="IFX13" s="158"/>
      <c r="IFY13" s="158"/>
      <c r="IFZ13" s="158"/>
      <c r="IGA13" s="158"/>
      <c r="IGB13" s="158"/>
      <c r="IGC13" s="158"/>
      <c r="IGD13" s="158"/>
      <c r="IGE13" s="158"/>
      <c r="IGF13" s="158"/>
      <c r="IGG13" s="158"/>
      <c r="IGH13" s="158"/>
      <c r="IGI13" s="158"/>
      <c r="IGJ13" s="158"/>
      <c r="IGK13" s="158"/>
      <c r="IGL13" s="158"/>
      <c r="IGM13" s="158"/>
      <c r="IGN13" s="158"/>
      <c r="IGO13" s="158"/>
      <c r="IGP13" s="158"/>
      <c r="IGQ13" s="158"/>
      <c r="IGR13" s="158"/>
      <c r="IGS13" s="158"/>
      <c r="IGT13" s="158"/>
      <c r="IGU13" s="158"/>
      <c r="IGV13" s="158"/>
      <c r="IGW13" s="158"/>
      <c r="IGX13" s="158"/>
      <c r="IGY13" s="158"/>
      <c r="IGZ13" s="158"/>
      <c r="IHA13" s="158"/>
      <c r="IHB13" s="158"/>
      <c r="IHC13" s="158"/>
      <c r="IHD13" s="158"/>
      <c r="IHE13" s="158"/>
      <c r="IHF13" s="158"/>
      <c r="IHG13" s="158"/>
      <c r="IHH13" s="158"/>
      <c r="IHI13" s="158"/>
      <c r="IHJ13" s="158"/>
      <c r="IHK13" s="158"/>
      <c r="IHL13" s="158"/>
      <c r="IHM13" s="158"/>
      <c r="IHN13" s="158"/>
      <c r="IHO13" s="158"/>
      <c r="IHP13" s="158"/>
      <c r="IHQ13" s="158"/>
      <c r="IHR13" s="158"/>
      <c r="IHS13" s="158"/>
      <c r="IHT13" s="158"/>
      <c r="IHU13" s="158"/>
      <c r="IHV13" s="158"/>
      <c r="IHW13" s="158"/>
      <c r="IHX13" s="158"/>
      <c r="IHY13" s="158"/>
      <c r="IHZ13" s="158"/>
      <c r="IIA13" s="158"/>
      <c r="IIB13" s="158"/>
      <c r="IIC13" s="158"/>
      <c r="IID13" s="158"/>
      <c r="IIE13" s="158"/>
      <c r="IIF13" s="158"/>
      <c r="IIG13" s="158"/>
      <c r="IIH13" s="158"/>
      <c r="III13" s="158"/>
      <c r="IIJ13" s="158"/>
      <c r="IIK13" s="158"/>
      <c r="IIL13" s="158"/>
      <c r="IIM13" s="158"/>
      <c r="IIN13" s="158"/>
      <c r="IIO13" s="158"/>
      <c r="IIP13" s="158"/>
      <c r="IIQ13" s="158"/>
      <c r="IIR13" s="158"/>
      <c r="IIS13" s="158"/>
      <c r="IIT13" s="158"/>
      <c r="IIU13" s="158"/>
      <c r="IIV13" s="158"/>
      <c r="IIW13" s="158"/>
      <c r="IIX13" s="158"/>
      <c r="IIY13" s="158"/>
      <c r="IIZ13" s="158"/>
      <c r="IJA13" s="158"/>
      <c r="IJB13" s="158"/>
      <c r="IJC13" s="158"/>
      <c r="IJD13" s="158"/>
      <c r="IJE13" s="158"/>
      <c r="IJF13" s="158"/>
      <c r="IJG13" s="158"/>
      <c r="IJH13" s="158"/>
      <c r="IJI13" s="158"/>
      <c r="IJJ13" s="158"/>
      <c r="IJK13" s="158"/>
      <c r="IJL13" s="158"/>
      <c r="IJM13" s="158"/>
      <c r="IJN13" s="158"/>
      <c r="IJO13" s="158"/>
      <c r="IJP13" s="158"/>
      <c r="IJQ13" s="158"/>
      <c r="IJR13" s="158"/>
      <c r="IJS13" s="158"/>
      <c r="IJT13" s="158"/>
      <c r="IJU13" s="158"/>
      <c r="IJV13" s="158"/>
      <c r="IJW13" s="158"/>
      <c r="IJX13" s="158"/>
      <c r="IJY13" s="158"/>
      <c r="IJZ13" s="158"/>
      <c r="IKA13" s="158"/>
      <c r="IKB13" s="158"/>
      <c r="IKC13" s="158"/>
      <c r="IKD13" s="158"/>
      <c r="IKE13" s="158"/>
      <c r="IKF13" s="158"/>
      <c r="IKG13" s="158"/>
      <c r="IKH13" s="158"/>
      <c r="IKI13" s="158"/>
      <c r="IKJ13" s="158"/>
      <c r="IKK13" s="158"/>
      <c r="IKL13" s="158"/>
      <c r="IKM13" s="158"/>
      <c r="IKN13" s="158"/>
      <c r="IKO13" s="158"/>
      <c r="IKP13" s="158"/>
      <c r="IKQ13" s="158"/>
      <c r="IKR13" s="158"/>
      <c r="IKS13" s="158"/>
      <c r="IKT13" s="158"/>
      <c r="IKU13" s="158"/>
      <c r="IKV13" s="158"/>
      <c r="IKW13" s="158"/>
      <c r="IKX13" s="158"/>
      <c r="IKY13" s="158"/>
      <c r="IKZ13" s="158"/>
      <c r="ILA13" s="158"/>
      <c r="ILB13" s="158"/>
      <c r="ILC13" s="158"/>
      <c r="ILD13" s="158"/>
      <c r="ILE13" s="158"/>
      <c r="ILF13" s="158"/>
      <c r="ILG13" s="158"/>
      <c r="ILH13" s="158"/>
      <c r="ILI13" s="158"/>
      <c r="ILJ13" s="158"/>
      <c r="ILK13" s="158"/>
      <c r="ILL13" s="158"/>
      <c r="ILM13" s="158"/>
      <c r="ILN13" s="158"/>
      <c r="ILO13" s="158"/>
      <c r="ILP13" s="158"/>
      <c r="ILQ13" s="158"/>
      <c r="ILR13" s="158"/>
      <c r="ILS13" s="158"/>
      <c r="ILT13" s="158"/>
      <c r="ILU13" s="158"/>
      <c r="ILV13" s="158"/>
      <c r="ILW13" s="158"/>
      <c r="ILX13" s="158"/>
      <c r="ILY13" s="158"/>
      <c r="ILZ13" s="158"/>
      <c r="IMA13" s="158"/>
      <c r="IMB13" s="158"/>
      <c r="IMC13" s="158"/>
      <c r="IMD13" s="158"/>
      <c r="IME13" s="158"/>
      <c r="IMF13" s="158"/>
      <c r="IMG13" s="158"/>
      <c r="IMH13" s="158"/>
      <c r="IMI13" s="158"/>
      <c r="IMJ13" s="158"/>
      <c r="IMK13" s="158"/>
      <c r="IML13" s="158"/>
      <c r="IMM13" s="158"/>
      <c r="IMN13" s="158"/>
      <c r="IMO13" s="158"/>
      <c r="IMP13" s="158"/>
      <c r="IMQ13" s="158"/>
      <c r="IMR13" s="158"/>
      <c r="IMS13" s="158"/>
      <c r="IMT13" s="158"/>
      <c r="IMU13" s="158"/>
      <c r="IMV13" s="158"/>
      <c r="IMW13" s="158"/>
      <c r="IMX13" s="158"/>
      <c r="IMY13" s="158"/>
      <c r="IMZ13" s="158"/>
      <c r="INA13" s="158"/>
      <c r="INB13" s="158"/>
      <c r="INC13" s="158"/>
      <c r="IND13" s="158"/>
      <c r="INE13" s="158"/>
      <c r="INF13" s="158"/>
      <c r="ING13" s="158"/>
      <c r="INH13" s="158"/>
      <c r="INI13" s="158"/>
      <c r="INJ13" s="158"/>
      <c r="INK13" s="158"/>
      <c r="INL13" s="158"/>
      <c r="INM13" s="158"/>
      <c r="INN13" s="158"/>
      <c r="INO13" s="158"/>
      <c r="INP13" s="158"/>
      <c r="INQ13" s="158"/>
      <c r="INR13" s="158"/>
      <c r="INS13" s="158"/>
      <c r="INT13" s="158"/>
      <c r="INU13" s="158"/>
      <c r="INV13" s="158"/>
      <c r="INW13" s="158"/>
      <c r="INX13" s="158"/>
      <c r="INY13" s="158"/>
      <c r="INZ13" s="158"/>
      <c r="IOA13" s="158"/>
      <c r="IOB13" s="158"/>
      <c r="IOC13" s="158"/>
      <c r="IOD13" s="158"/>
      <c r="IOE13" s="158"/>
      <c r="IOF13" s="158"/>
      <c r="IOG13" s="158"/>
      <c r="IOH13" s="158"/>
      <c r="IOI13" s="158"/>
      <c r="IOJ13" s="158"/>
      <c r="IOK13" s="158"/>
      <c r="IOL13" s="158"/>
      <c r="IOM13" s="158"/>
      <c r="ION13" s="158"/>
      <c r="IOO13" s="158"/>
      <c r="IOP13" s="158"/>
      <c r="IOQ13" s="158"/>
      <c r="IOR13" s="158"/>
      <c r="IOS13" s="158"/>
      <c r="IOT13" s="158"/>
      <c r="IOU13" s="158"/>
      <c r="IOV13" s="158"/>
      <c r="IOW13" s="158"/>
      <c r="IOX13" s="158"/>
      <c r="IOY13" s="158"/>
      <c r="IOZ13" s="158"/>
      <c r="IPA13" s="158"/>
      <c r="IPB13" s="158"/>
      <c r="IPC13" s="158"/>
      <c r="IPD13" s="158"/>
      <c r="IPE13" s="158"/>
      <c r="IPF13" s="158"/>
      <c r="IPG13" s="158"/>
      <c r="IPH13" s="158"/>
      <c r="IPI13" s="158"/>
      <c r="IPJ13" s="158"/>
      <c r="IPK13" s="158"/>
      <c r="IPL13" s="158"/>
      <c r="IPM13" s="158"/>
      <c r="IPN13" s="158"/>
      <c r="IPO13" s="158"/>
      <c r="IPP13" s="158"/>
      <c r="IPQ13" s="158"/>
      <c r="IPR13" s="158"/>
      <c r="IPS13" s="158"/>
      <c r="IPT13" s="158"/>
      <c r="IPU13" s="158"/>
      <c r="IPV13" s="158"/>
      <c r="IPW13" s="158"/>
      <c r="IPX13" s="158"/>
      <c r="IPY13" s="158"/>
      <c r="IPZ13" s="158"/>
      <c r="IQA13" s="158"/>
      <c r="IQB13" s="158"/>
      <c r="IQC13" s="158"/>
      <c r="IQD13" s="158"/>
      <c r="IQE13" s="158"/>
      <c r="IQF13" s="158"/>
      <c r="IQG13" s="158"/>
      <c r="IQH13" s="158"/>
      <c r="IQI13" s="158"/>
      <c r="IQJ13" s="158"/>
      <c r="IQK13" s="158"/>
      <c r="IQL13" s="158"/>
      <c r="IQM13" s="158"/>
      <c r="IQN13" s="158"/>
      <c r="IQO13" s="158"/>
      <c r="IQP13" s="158"/>
      <c r="IQQ13" s="158"/>
      <c r="IQR13" s="158"/>
      <c r="IQS13" s="158"/>
      <c r="IQT13" s="158"/>
      <c r="IQU13" s="158"/>
      <c r="IQV13" s="158"/>
      <c r="IQW13" s="158"/>
      <c r="IQX13" s="158"/>
      <c r="IQY13" s="158"/>
      <c r="IQZ13" s="158"/>
      <c r="IRA13" s="158"/>
      <c r="IRB13" s="158"/>
      <c r="IRC13" s="158"/>
      <c r="IRD13" s="158"/>
      <c r="IRE13" s="158"/>
      <c r="IRF13" s="158"/>
      <c r="IRG13" s="158"/>
      <c r="IRH13" s="158"/>
      <c r="IRI13" s="158"/>
      <c r="IRJ13" s="158"/>
      <c r="IRK13" s="158"/>
      <c r="IRL13" s="158"/>
      <c r="IRM13" s="158"/>
      <c r="IRN13" s="158"/>
      <c r="IRO13" s="158"/>
      <c r="IRP13" s="158"/>
      <c r="IRQ13" s="158"/>
      <c r="IRR13" s="158"/>
      <c r="IRS13" s="158"/>
      <c r="IRT13" s="158"/>
      <c r="IRU13" s="158"/>
      <c r="IRV13" s="158"/>
      <c r="IRW13" s="158"/>
      <c r="IRX13" s="158"/>
      <c r="IRY13" s="158"/>
      <c r="IRZ13" s="158"/>
      <c r="ISA13" s="158"/>
      <c r="ISB13" s="158"/>
      <c r="ISC13" s="158"/>
      <c r="ISD13" s="158"/>
      <c r="ISE13" s="158"/>
      <c r="ISF13" s="158"/>
      <c r="ISG13" s="158"/>
      <c r="ISH13" s="158"/>
      <c r="ISI13" s="158"/>
      <c r="ISJ13" s="158"/>
      <c r="ISK13" s="158"/>
      <c r="ISL13" s="158"/>
      <c r="ISM13" s="158"/>
      <c r="ISN13" s="158"/>
      <c r="ISO13" s="158"/>
      <c r="ISP13" s="158"/>
      <c r="ISQ13" s="158"/>
      <c r="ISR13" s="158"/>
      <c r="ISS13" s="158"/>
      <c r="IST13" s="158"/>
      <c r="ISU13" s="158"/>
      <c r="ISV13" s="158"/>
      <c r="ISW13" s="158"/>
      <c r="ISX13" s="158"/>
      <c r="ISY13" s="158"/>
      <c r="ISZ13" s="158"/>
      <c r="ITA13" s="158"/>
      <c r="ITB13" s="158"/>
      <c r="ITC13" s="158"/>
      <c r="ITD13" s="158"/>
      <c r="ITE13" s="158"/>
      <c r="ITF13" s="158"/>
      <c r="ITG13" s="158"/>
      <c r="ITH13" s="158"/>
      <c r="ITI13" s="158"/>
      <c r="ITJ13" s="158"/>
      <c r="ITK13" s="158"/>
      <c r="ITL13" s="158"/>
      <c r="ITM13" s="158"/>
      <c r="ITN13" s="158"/>
      <c r="ITO13" s="158"/>
      <c r="ITP13" s="158"/>
      <c r="ITQ13" s="158"/>
      <c r="ITR13" s="158"/>
      <c r="ITS13" s="158"/>
      <c r="ITT13" s="158"/>
      <c r="ITU13" s="158"/>
      <c r="ITV13" s="158"/>
      <c r="ITW13" s="158"/>
      <c r="ITX13" s="158"/>
      <c r="ITY13" s="158"/>
      <c r="ITZ13" s="158"/>
      <c r="IUA13" s="158"/>
      <c r="IUB13" s="158"/>
      <c r="IUC13" s="158"/>
      <c r="IUD13" s="158"/>
      <c r="IUE13" s="158"/>
      <c r="IUF13" s="158"/>
      <c r="IUG13" s="158"/>
      <c r="IUH13" s="158"/>
      <c r="IUI13" s="158"/>
      <c r="IUJ13" s="158"/>
      <c r="IUK13" s="158"/>
      <c r="IUL13" s="158"/>
      <c r="IUM13" s="158"/>
      <c r="IUN13" s="158"/>
      <c r="IUO13" s="158"/>
      <c r="IUP13" s="158"/>
      <c r="IUQ13" s="158"/>
      <c r="IUR13" s="158"/>
      <c r="IUS13" s="158"/>
      <c r="IUT13" s="158"/>
      <c r="IUU13" s="158"/>
      <c r="IUV13" s="158"/>
      <c r="IUW13" s="158"/>
      <c r="IUX13" s="158"/>
      <c r="IUY13" s="158"/>
      <c r="IUZ13" s="158"/>
      <c r="IVA13" s="158"/>
      <c r="IVB13" s="158"/>
      <c r="IVC13" s="158"/>
      <c r="IVD13" s="158"/>
      <c r="IVE13" s="158"/>
      <c r="IVF13" s="158"/>
      <c r="IVG13" s="158"/>
      <c r="IVH13" s="158"/>
      <c r="IVI13" s="158"/>
      <c r="IVJ13" s="158"/>
      <c r="IVK13" s="158"/>
      <c r="IVL13" s="158"/>
      <c r="IVM13" s="158"/>
      <c r="IVN13" s="158"/>
      <c r="IVO13" s="158"/>
      <c r="IVP13" s="158"/>
      <c r="IVQ13" s="158"/>
      <c r="IVR13" s="158"/>
      <c r="IVS13" s="158"/>
      <c r="IVT13" s="158"/>
      <c r="IVU13" s="158"/>
      <c r="IVV13" s="158"/>
      <c r="IVW13" s="158"/>
      <c r="IVX13" s="158"/>
      <c r="IVY13" s="158"/>
      <c r="IVZ13" s="158"/>
      <c r="IWA13" s="158"/>
      <c r="IWB13" s="158"/>
      <c r="IWC13" s="158"/>
      <c r="IWD13" s="158"/>
      <c r="IWE13" s="158"/>
      <c r="IWF13" s="158"/>
      <c r="IWG13" s="158"/>
      <c r="IWH13" s="158"/>
      <c r="IWI13" s="158"/>
      <c r="IWJ13" s="158"/>
      <c r="IWK13" s="158"/>
      <c r="IWL13" s="158"/>
      <c r="IWM13" s="158"/>
      <c r="IWN13" s="158"/>
      <c r="IWO13" s="158"/>
      <c r="IWP13" s="158"/>
      <c r="IWQ13" s="158"/>
      <c r="IWR13" s="158"/>
      <c r="IWS13" s="158"/>
      <c r="IWT13" s="158"/>
      <c r="IWU13" s="158"/>
      <c r="IWV13" s="158"/>
      <c r="IWW13" s="158"/>
      <c r="IWX13" s="158"/>
      <c r="IWY13" s="158"/>
      <c r="IWZ13" s="158"/>
      <c r="IXA13" s="158"/>
      <c r="IXB13" s="158"/>
      <c r="IXC13" s="158"/>
      <c r="IXD13" s="158"/>
      <c r="IXE13" s="158"/>
      <c r="IXF13" s="158"/>
      <c r="IXG13" s="158"/>
      <c r="IXH13" s="158"/>
      <c r="IXI13" s="158"/>
      <c r="IXJ13" s="158"/>
      <c r="IXK13" s="158"/>
      <c r="IXL13" s="158"/>
      <c r="IXM13" s="158"/>
      <c r="IXN13" s="158"/>
      <c r="IXO13" s="158"/>
      <c r="IXP13" s="158"/>
      <c r="IXQ13" s="158"/>
      <c r="IXR13" s="158"/>
      <c r="IXS13" s="158"/>
      <c r="IXT13" s="158"/>
      <c r="IXU13" s="158"/>
      <c r="IXV13" s="158"/>
      <c r="IXW13" s="158"/>
      <c r="IXX13" s="158"/>
      <c r="IXY13" s="158"/>
      <c r="IXZ13" s="158"/>
      <c r="IYA13" s="158"/>
      <c r="IYB13" s="158"/>
      <c r="IYC13" s="158"/>
      <c r="IYD13" s="158"/>
      <c r="IYE13" s="158"/>
      <c r="IYF13" s="158"/>
      <c r="IYG13" s="158"/>
      <c r="IYH13" s="158"/>
      <c r="IYI13" s="158"/>
      <c r="IYJ13" s="158"/>
      <c r="IYK13" s="158"/>
      <c r="IYL13" s="158"/>
      <c r="IYM13" s="158"/>
      <c r="IYN13" s="158"/>
      <c r="IYO13" s="158"/>
      <c r="IYP13" s="158"/>
      <c r="IYQ13" s="158"/>
      <c r="IYR13" s="158"/>
      <c r="IYS13" s="158"/>
      <c r="IYT13" s="158"/>
      <c r="IYU13" s="158"/>
      <c r="IYV13" s="158"/>
      <c r="IYW13" s="158"/>
      <c r="IYX13" s="158"/>
      <c r="IYY13" s="158"/>
      <c r="IYZ13" s="158"/>
      <c r="IZA13" s="158"/>
      <c r="IZB13" s="158"/>
      <c r="IZC13" s="158"/>
      <c r="IZD13" s="158"/>
      <c r="IZE13" s="158"/>
      <c r="IZF13" s="158"/>
      <c r="IZG13" s="158"/>
      <c r="IZH13" s="158"/>
      <c r="IZI13" s="158"/>
      <c r="IZJ13" s="158"/>
      <c r="IZK13" s="158"/>
      <c r="IZL13" s="158"/>
      <c r="IZM13" s="158"/>
      <c r="IZN13" s="158"/>
      <c r="IZO13" s="158"/>
      <c r="IZP13" s="158"/>
      <c r="IZQ13" s="158"/>
      <c r="IZR13" s="158"/>
      <c r="IZS13" s="158"/>
      <c r="IZT13" s="158"/>
      <c r="IZU13" s="158"/>
      <c r="IZV13" s="158"/>
      <c r="IZW13" s="158"/>
      <c r="IZX13" s="158"/>
      <c r="IZY13" s="158"/>
      <c r="IZZ13" s="158"/>
      <c r="JAA13" s="158"/>
      <c r="JAB13" s="158"/>
      <c r="JAC13" s="158"/>
      <c r="JAD13" s="158"/>
      <c r="JAE13" s="158"/>
      <c r="JAF13" s="158"/>
      <c r="JAG13" s="158"/>
      <c r="JAH13" s="158"/>
      <c r="JAI13" s="158"/>
      <c r="JAJ13" s="158"/>
      <c r="JAK13" s="158"/>
      <c r="JAL13" s="158"/>
      <c r="JAM13" s="158"/>
      <c r="JAN13" s="158"/>
      <c r="JAO13" s="158"/>
      <c r="JAP13" s="158"/>
      <c r="JAQ13" s="158"/>
      <c r="JAR13" s="158"/>
      <c r="JAS13" s="158"/>
      <c r="JAT13" s="158"/>
      <c r="JAU13" s="158"/>
      <c r="JAV13" s="158"/>
      <c r="JAW13" s="158"/>
      <c r="JAX13" s="158"/>
      <c r="JAY13" s="158"/>
      <c r="JAZ13" s="158"/>
      <c r="JBA13" s="158"/>
      <c r="JBB13" s="158"/>
      <c r="JBC13" s="158"/>
      <c r="JBD13" s="158"/>
      <c r="JBE13" s="158"/>
      <c r="JBF13" s="158"/>
      <c r="JBG13" s="158"/>
      <c r="JBH13" s="158"/>
      <c r="JBI13" s="158"/>
      <c r="JBJ13" s="158"/>
      <c r="JBK13" s="158"/>
      <c r="JBL13" s="158"/>
      <c r="JBM13" s="158"/>
      <c r="JBN13" s="158"/>
      <c r="JBO13" s="158"/>
      <c r="JBP13" s="158"/>
      <c r="JBQ13" s="158"/>
      <c r="JBR13" s="158"/>
      <c r="JBS13" s="158"/>
      <c r="JBT13" s="158"/>
      <c r="JBU13" s="158"/>
      <c r="JBV13" s="158"/>
      <c r="JBW13" s="158"/>
      <c r="JBX13" s="158"/>
      <c r="JBY13" s="158"/>
      <c r="JBZ13" s="158"/>
      <c r="JCA13" s="158"/>
      <c r="JCB13" s="158"/>
      <c r="JCC13" s="158"/>
      <c r="JCD13" s="158"/>
      <c r="JCE13" s="158"/>
      <c r="JCF13" s="158"/>
      <c r="JCG13" s="158"/>
      <c r="JCH13" s="158"/>
      <c r="JCI13" s="158"/>
      <c r="JCJ13" s="158"/>
      <c r="JCK13" s="158"/>
      <c r="JCL13" s="158"/>
      <c r="JCM13" s="158"/>
      <c r="JCN13" s="158"/>
      <c r="JCO13" s="158"/>
      <c r="JCP13" s="158"/>
      <c r="JCQ13" s="158"/>
      <c r="JCR13" s="158"/>
      <c r="JCS13" s="158"/>
      <c r="JCT13" s="158"/>
      <c r="JCU13" s="158"/>
      <c r="JCV13" s="158"/>
      <c r="JCW13" s="158"/>
      <c r="JCX13" s="158"/>
      <c r="JCY13" s="158"/>
      <c r="JCZ13" s="158"/>
      <c r="JDA13" s="158"/>
      <c r="JDB13" s="158"/>
      <c r="JDC13" s="158"/>
      <c r="JDD13" s="158"/>
      <c r="JDE13" s="158"/>
      <c r="JDF13" s="158"/>
      <c r="JDG13" s="158"/>
      <c r="JDH13" s="158"/>
      <c r="JDI13" s="158"/>
      <c r="JDJ13" s="158"/>
      <c r="JDK13" s="158"/>
      <c r="JDL13" s="158"/>
      <c r="JDM13" s="158"/>
      <c r="JDN13" s="158"/>
      <c r="JDO13" s="158"/>
      <c r="JDP13" s="158"/>
      <c r="JDQ13" s="158"/>
      <c r="JDR13" s="158"/>
      <c r="JDS13" s="158"/>
      <c r="JDT13" s="158"/>
      <c r="JDU13" s="158"/>
      <c r="JDV13" s="158"/>
      <c r="JDW13" s="158"/>
      <c r="JDX13" s="158"/>
      <c r="JDY13" s="158"/>
      <c r="JDZ13" s="158"/>
      <c r="JEA13" s="158"/>
      <c r="JEB13" s="158"/>
      <c r="JEC13" s="158"/>
      <c r="JED13" s="158"/>
      <c r="JEE13" s="158"/>
      <c r="JEF13" s="158"/>
      <c r="JEG13" s="158"/>
      <c r="JEH13" s="158"/>
      <c r="JEI13" s="158"/>
      <c r="JEJ13" s="158"/>
      <c r="JEK13" s="158"/>
      <c r="JEL13" s="158"/>
      <c r="JEM13" s="158"/>
      <c r="JEN13" s="158"/>
      <c r="JEO13" s="158"/>
      <c r="JEP13" s="158"/>
      <c r="JEQ13" s="158"/>
      <c r="JER13" s="158"/>
      <c r="JES13" s="158"/>
      <c r="JET13" s="158"/>
      <c r="JEU13" s="158"/>
      <c r="JEV13" s="158"/>
      <c r="JEW13" s="158"/>
      <c r="JEX13" s="158"/>
      <c r="JEY13" s="158"/>
      <c r="JEZ13" s="158"/>
      <c r="JFA13" s="158"/>
      <c r="JFB13" s="158"/>
      <c r="JFC13" s="158"/>
      <c r="JFD13" s="158"/>
      <c r="JFE13" s="158"/>
      <c r="JFF13" s="158"/>
      <c r="JFG13" s="158"/>
      <c r="JFH13" s="158"/>
      <c r="JFI13" s="158"/>
      <c r="JFJ13" s="158"/>
      <c r="JFK13" s="158"/>
      <c r="JFL13" s="158"/>
      <c r="JFM13" s="158"/>
      <c r="JFN13" s="158"/>
      <c r="JFO13" s="158"/>
      <c r="JFP13" s="158"/>
      <c r="JFQ13" s="158"/>
    </row>
    <row r="14" spans="1:6933" ht="16.5" thickBot="1">
      <c r="A14" s="278">
        <v>1</v>
      </c>
      <c r="B14" s="244">
        <v>50</v>
      </c>
      <c r="C14" s="172">
        <v>300</v>
      </c>
      <c r="D14" s="172">
        <v>0</v>
      </c>
      <c r="E14" s="172">
        <v>100</v>
      </c>
      <c r="F14" s="172">
        <v>100</v>
      </c>
      <c r="G14" s="172">
        <v>100</v>
      </c>
      <c r="H14" s="172">
        <v>100</v>
      </c>
      <c r="I14" s="172">
        <v>200</v>
      </c>
      <c r="J14" s="245">
        <f t="shared" si="0"/>
        <v>900</v>
      </c>
      <c r="K14" s="246">
        <v>135</v>
      </c>
      <c r="L14" s="172">
        <f t="shared" si="1"/>
        <v>765</v>
      </c>
      <c r="M14" s="176">
        <f>B.wt.!J14</f>
        <v>5</v>
      </c>
      <c r="N14" s="179">
        <f t="shared" si="2"/>
        <v>153</v>
      </c>
      <c r="O14" s="172">
        <v>350</v>
      </c>
      <c r="P14" s="154">
        <v>200</v>
      </c>
      <c r="Q14" s="172">
        <v>250</v>
      </c>
      <c r="R14" s="172">
        <v>100</v>
      </c>
      <c r="S14" s="172">
        <v>200</v>
      </c>
      <c r="T14" s="172">
        <v>300</v>
      </c>
      <c r="U14" s="172">
        <v>350</v>
      </c>
      <c r="V14" s="173">
        <f t="shared" si="3"/>
        <v>1750</v>
      </c>
      <c r="W14" s="174">
        <v>29</v>
      </c>
      <c r="X14" s="172">
        <f t="shared" si="4"/>
        <v>1721</v>
      </c>
      <c r="Y14" s="172">
        <v>5</v>
      </c>
      <c r="Z14" s="175">
        <f t="shared" si="5"/>
        <v>344.2</v>
      </c>
      <c r="AA14" s="175">
        <f t="shared" si="6"/>
        <v>2486</v>
      </c>
      <c r="AB14" s="179">
        <f t="shared" si="7"/>
        <v>497.2</v>
      </c>
      <c r="AC14" s="154">
        <v>500</v>
      </c>
      <c r="AD14" s="172">
        <v>400</v>
      </c>
      <c r="AE14" s="172">
        <v>400</v>
      </c>
      <c r="AF14" s="172">
        <v>400</v>
      </c>
      <c r="AG14" s="172">
        <v>400</v>
      </c>
      <c r="AH14" s="172">
        <v>400</v>
      </c>
      <c r="AI14" s="172">
        <v>400</v>
      </c>
      <c r="AJ14" s="173">
        <f t="shared" si="8"/>
        <v>2900</v>
      </c>
      <c r="AK14" s="174">
        <v>313</v>
      </c>
      <c r="AL14" s="172">
        <f t="shared" si="9"/>
        <v>2587</v>
      </c>
      <c r="AM14" s="176">
        <v>5</v>
      </c>
      <c r="AN14" s="175">
        <f t="shared" si="10"/>
        <v>517.4</v>
      </c>
      <c r="AO14" s="175">
        <f t="shared" si="11"/>
        <v>5073</v>
      </c>
      <c r="AP14" s="179">
        <f t="shared" si="12"/>
        <v>1014.5999999999999</v>
      </c>
      <c r="AQ14" s="172">
        <v>600</v>
      </c>
      <c r="AR14" s="172">
        <v>600</v>
      </c>
      <c r="AS14" s="172">
        <v>500</v>
      </c>
      <c r="AT14" s="172">
        <v>500</v>
      </c>
      <c r="AU14" s="172">
        <v>800</v>
      </c>
      <c r="AV14" s="172">
        <v>500</v>
      </c>
      <c r="AW14" s="172">
        <v>600</v>
      </c>
      <c r="AX14" s="173">
        <f t="shared" si="13"/>
        <v>4100</v>
      </c>
      <c r="AY14" s="250">
        <v>128</v>
      </c>
      <c r="AZ14" s="176">
        <f t="shared" si="14"/>
        <v>3972</v>
      </c>
      <c r="BA14" s="251">
        <v>5</v>
      </c>
      <c r="BB14" s="156">
        <f t="shared" si="15"/>
        <v>9045</v>
      </c>
      <c r="BC14" s="175">
        <f t="shared" si="16"/>
        <v>794.4</v>
      </c>
      <c r="BD14" s="179">
        <f t="shared" si="17"/>
        <v>1809</v>
      </c>
      <c r="BE14" s="172">
        <v>800</v>
      </c>
      <c r="BF14" s="172">
        <v>800</v>
      </c>
      <c r="BG14" s="172">
        <v>900</v>
      </c>
      <c r="BH14" s="172">
        <v>700</v>
      </c>
      <c r="BI14" s="172">
        <v>600</v>
      </c>
      <c r="BJ14" s="172">
        <v>600</v>
      </c>
      <c r="BK14" s="172">
        <v>700</v>
      </c>
      <c r="BL14" s="173">
        <f t="shared" si="18"/>
        <v>5100</v>
      </c>
      <c r="BM14" s="174">
        <v>236</v>
      </c>
      <c r="BN14" s="176">
        <f t="shared" si="19"/>
        <v>4864</v>
      </c>
      <c r="BO14" s="176">
        <v>5</v>
      </c>
      <c r="BP14" s="156">
        <f t="shared" si="20"/>
        <v>13909</v>
      </c>
      <c r="BQ14" s="175">
        <f t="shared" si="21"/>
        <v>972.8</v>
      </c>
      <c r="BR14" s="179">
        <f t="shared" si="22"/>
        <v>2781.8</v>
      </c>
      <c r="BS14" s="154">
        <v>1000</v>
      </c>
      <c r="BT14" s="154">
        <v>800</v>
      </c>
      <c r="BU14" s="154">
        <v>0</v>
      </c>
      <c r="BV14" s="154">
        <v>0</v>
      </c>
      <c r="BW14" s="154"/>
      <c r="BX14" s="156"/>
      <c r="BY14" s="156"/>
      <c r="BZ14" s="173">
        <f t="shared" si="23"/>
        <v>1800</v>
      </c>
      <c r="CA14" s="177">
        <v>0</v>
      </c>
      <c r="CB14" s="176">
        <f t="shared" si="24"/>
        <v>1800</v>
      </c>
      <c r="CC14" s="176">
        <v>5</v>
      </c>
      <c r="CD14" s="256">
        <f t="shared" si="25"/>
        <v>15709</v>
      </c>
      <c r="CE14" s="175">
        <f t="shared" si="26"/>
        <v>360</v>
      </c>
      <c r="CF14" s="175">
        <f t="shared" si="27"/>
        <v>3141.8</v>
      </c>
      <c r="CG14" s="158"/>
      <c r="CH14" s="158"/>
      <c r="CI14" s="158"/>
      <c r="CJ14" s="158"/>
      <c r="CK14" s="158"/>
      <c r="CL14" s="158"/>
      <c r="CM14" s="158"/>
      <c r="CN14" s="158"/>
      <c r="CO14" s="158"/>
      <c r="CP14" s="158"/>
      <c r="CQ14" s="158"/>
      <c r="CR14" s="158"/>
      <c r="CS14" s="158"/>
      <c r="CT14" s="158"/>
      <c r="CU14" s="158"/>
      <c r="CV14" s="158"/>
      <c r="CW14" s="158"/>
      <c r="CX14" s="158"/>
      <c r="CY14" s="158"/>
      <c r="CZ14" s="158"/>
      <c r="DA14" s="158"/>
      <c r="DB14" s="158"/>
      <c r="DC14" s="158"/>
      <c r="DD14" s="158"/>
      <c r="DE14" s="158"/>
      <c r="DF14" s="158"/>
      <c r="DG14" s="158"/>
      <c r="DH14" s="158"/>
      <c r="DI14" s="158"/>
      <c r="DJ14" s="158"/>
      <c r="DK14" s="158"/>
      <c r="DL14" s="158"/>
      <c r="DM14" s="158"/>
      <c r="DN14" s="158"/>
      <c r="DO14" s="158"/>
      <c r="DP14" s="158"/>
      <c r="DQ14" s="158"/>
      <c r="DR14" s="158"/>
      <c r="DS14" s="158"/>
      <c r="DT14" s="158"/>
      <c r="DU14" s="158"/>
      <c r="DV14" s="158"/>
      <c r="DW14" s="158"/>
      <c r="DX14" s="158"/>
      <c r="DY14" s="158"/>
      <c r="DZ14" s="158"/>
      <c r="EA14" s="158"/>
      <c r="EB14" s="158"/>
      <c r="EC14" s="158"/>
      <c r="ED14" s="158"/>
      <c r="EE14" s="158"/>
      <c r="EF14" s="158"/>
      <c r="EG14" s="158"/>
      <c r="EH14" s="158"/>
      <c r="EI14" s="158"/>
      <c r="EJ14" s="158"/>
      <c r="EK14" s="158"/>
      <c r="EL14" s="158"/>
      <c r="EM14" s="158"/>
      <c r="EN14" s="158"/>
      <c r="EO14" s="158"/>
      <c r="EP14" s="158"/>
      <c r="EQ14" s="158"/>
      <c r="ER14" s="158"/>
      <c r="ES14" s="158"/>
      <c r="ET14" s="158"/>
      <c r="EU14" s="158"/>
      <c r="EV14" s="158"/>
      <c r="EW14" s="158"/>
      <c r="EX14" s="158"/>
      <c r="EY14" s="158"/>
      <c r="EZ14" s="158"/>
      <c r="FA14" s="158"/>
      <c r="FB14" s="158"/>
      <c r="FC14" s="158"/>
      <c r="FD14" s="158"/>
      <c r="FE14" s="158"/>
      <c r="FF14" s="158"/>
      <c r="FG14" s="158"/>
      <c r="FH14" s="158"/>
      <c r="FI14" s="158"/>
      <c r="FJ14" s="158"/>
      <c r="FK14" s="158"/>
      <c r="FL14" s="158"/>
      <c r="FM14" s="158"/>
      <c r="FN14" s="158"/>
      <c r="FO14" s="158"/>
      <c r="FP14" s="158"/>
      <c r="FQ14" s="158"/>
      <c r="FR14" s="158"/>
      <c r="FS14" s="158"/>
      <c r="FT14" s="158"/>
      <c r="FU14" s="158"/>
      <c r="FV14" s="158"/>
      <c r="FW14" s="158"/>
      <c r="FX14" s="158"/>
      <c r="FY14" s="158"/>
      <c r="FZ14" s="158"/>
      <c r="GA14" s="158"/>
      <c r="GB14" s="158"/>
      <c r="GC14" s="158"/>
      <c r="GD14" s="158"/>
      <c r="GE14" s="158"/>
      <c r="GF14" s="158"/>
      <c r="GG14" s="158"/>
      <c r="GH14" s="158"/>
      <c r="GI14" s="158"/>
      <c r="GJ14" s="158"/>
      <c r="GK14" s="158"/>
      <c r="GL14" s="158"/>
      <c r="GM14" s="158"/>
      <c r="GN14" s="158"/>
      <c r="GO14" s="158"/>
      <c r="GP14" s="158"/>
      <c r="GQ14" s="158"/>
      <c r="GR14" s="158"/>
      <c r="GS14" s="158"/>
      <c r="GT14" s="158"/>
      <c r="GU14" s="158"/>
      <c r="GV14" s="158"/>
      <c r="GW14" s="158"/>
      <c r="GX14" s="158"/>
      <c r="GY14" s="158"/>
      <c r="GZ14" s="158"/>
      <c r="HA14" s="158"/>
      <c r="HB14" s="158"/>
      <c r="HC14" s="158"/>
      <c r="HD14" s="158"/>
      <c r="HE14" s="158"/>
      <c r="HF14" s="158"/>
      <c r="HG14" s="158"/>
      <c r="HH14" s="158"/>
      <c r="HI14" s="158"/>
      <c r="HJ14" s="158"/>
      <c r="HK14" s="158"/>
      <c r="HL14" s="158"/>
      <c r="HM14" s="158"/>
      <c r="HN14" s="158"/>
      <c r="HO14" s="158"/>
      <c r="HP14" s="158"/>
      <c r="HQ14" s="158"/>
      <c r="HR14" s="158"/>
      <c r="HS14" s="158"/>
      <c r="HT14" s="158"/>
      <c r="HU14" s="158"/>
      <c r="HV14" s="158"/>
      <c r="HW14" s="158"/>
      <c r="HX14" s="158"/>
      <c r="HY14" s="158"/>
      <c r="HZ14" s="158"/>
      <c r="IA14" s="158"/>
      <c r="IB14" s="158"/>
      <c r="IC14" s="158"/>
      <c r="ID14" s="158"/>
      <c r="IE14" s="158"/>
      <c r="IF14" s="158"/>
      <c r="IG14" s="158"/>
      <c r="IH14" s="158"/>
      <c r="II14" s="158"/>
      <c r="IJ14" s="158"/>
      <c r="IK14" s="158"/>
      <c r="IL14" s="158"/>
      <c r="IM14" s="158"/>
      <c r="IN14" s="158"/>
      <c r="IO14" s="158"/>
      <c r="IP14" s="158"/>
      <c r="IQ14" s="158"/>
      <c r="IR14" s="158"/>
      <c r="IS14" s="158"/>
      <c r="IT14" s="158"/>
      <c r="IU14" s="158"/>
      <c r="IV14" s="158"/>
      <c r="IW14" s="158"/>
      <c r="IX14" s="158"/>
      <c r="IY14" s="158"/>
      <c r="IZ14" s="158"/>
      <c r="JA14" s="158"/>
      <c r="JB14" s="158"/>
      <c r="JC14" s="158"/>
      <c r="JD14" s="158"/>
      <c r="JE14" s="158"/>
      <c r="JF14" s="158"/>
      <c r="JG14" s="158"/>
      <c r="JH14" s="158"/>
      <c r="JI14" s="158"/>
      <c r="JJ14" s="158"/>
      <c r="JK14" s="158"/>
      <c r="JL14" s="158"/>
      <c r="JM14" s="158"/>
      <c r="JN14" s="158"/>
      <c r="JO14" s="158"/>
      <c r="JP14" s="158"/>
      <c r="JQ14" s="158"/>
      <c r="JR14" s="158"/>
      <c r="JS14" s="158"/>
      <c r="JT14" s="158"/>
      <c r="JU14" s="158"/>
      <c r="JV14" s="158"/>
      <c r="JW14" s="158"/>
      <c r="JX14" s="158"/>
      <c r="JY14" s="158"/>
      <c r="JZ14" s="158"/>
      <c r="KA14" s="158"/>
      <c r="KB14" s="158"/>
      <c r="KC14" s="158"/>
      <c r="KD14" s="158"/>
      <c r="KE14" s="158"/>
      <c r="KF14" s="158"/>
      <c r="KG14" s="158"/>
      <c r="KH14" s="158"/>
      <c r="KI14" s="158"/>
      <c r="KJ14" s="158"/>
      <c r="KK14" s="158"/>
      <c r="KL14" s="158"/>
      <c r="KM14" s="158"/>
      <c r="KN14" s="158"/>
      <c r="KO14" s="158"/>
      <c r="KP14" s="158"/>
      <c r="KQ14" s="158"/>
      <c r="KR14" s="158"/>
      <c r="KS14" s="158"/>
      <c r="KT14" s="158"/>
      <c r="KU14" s="158"/>
      <c r="KV14" s="158"/>
      <c r="KW14" s="158"/>
      <c r="KX14" s="158"/>
      <c r="KY14" s="158"/>
      <c r="KZ14" s="158"/>
      <c r="LA14" s="158"/>
      <c r="LB14" s="158"/>
      <c r="LC14" s="158"/>
      <c r="LD14" s="158"/>
      <c r="LE14" s="158"/>
      <c r="LF14" s="158"/>
      <c r="LG14" s="158"/>
      <c r="LH14" s="158"/>
      <c r="LI14" s="158"/>
      <c r="LJ14" s="158"/>
      <c r="LK14" s="158"/>
      <c r="LL14" s="158"/>
      <c r="LM14" s="158"/>
      <c r="LN14" s="158"/>
      <c r="LO14" s="158"/>
      <c r="LP14" s="158"/>
      <c r="LQ14" s="158"/>
      <c r="LR14" s="158"/>
      <c r="LS14" s="158"/>
      <c r="LT14" s="158"/>
      <c r="LU14" s="158"/>
      <c r="LV14" s="158"/>
      <c r="LW14" s="158"/>
      <c r="LX14" s="158"/>
      <c r="LY14" s="158"/>
      <c r="LZ14" s="158"/>
      <c r="MA14" s="158"/>
      <c r="MB14" s="158"/>
      <c r="MC14" s="158"/>
      <c r="MD14" s="158"/>
      <c r="ME14" s="158"/>
      <c r="MF14" s="158"/>
      <c r="MG14" s="158"/>
      <c r="MH14" s="158"/>
      <c r="MI14" s="158"/>
      <c r="MJ14" s="158"/>
      <c r="MK14" s="158"/>
      <c r="ML14" s="158"/>
      <c r="MM14" s="158"/>
      <c r="MN14" s="158"/>
      <c r="MO14" s="158"/>
      <c r="MP14" s="158"/>
      <c r="MQ14" s="158"/>
      <c r="MR14" s="158"/>
      <c r="MS14" s="158"/>
      <c r="MT14" s="158"/>
      <c r="MU14" s="158"/>
      <c r="MV14" s="158"/>
      <c r="MW14" s="158"/>
      <c r="MX14" s="158"/>
      <c r="MY14" s="158"/>
      <c r="MZ14" s="158"/>
      <c r="NA14" s="158"/>
      <c r="NB14" s="158"/>
      <c r="NC14" s="158"/>
      <c r="ND14" s="158"/>
      <c r="NE14" s="158"/>
      <c r="NF14" s="158"/>
      <c r="NG14" s="158"/>
      <c r="NH14" s="158"/>
      <c r="NI14" s="158"/>
      <c r="NJ14" s="158"/>
      <c r="NK14" s="158"/>
      <c r="NL14" s="158"/>
      <c r="NM14" s="158"/>
      <c r="NN14" s="158"/>
      <c r="NO14" s="158"/>
      <c r="NP14" s="158"/>
      <c r="NQ14" s="158"/>
      <c r="NR14" s="158"/>
      <c r="NS14" s="158"/>
      <c r="NT14" s="158"/>
      <c r="NU14" s="158"/>
      <c r="NV14" s="158"/>
      <c r="NW14" s="158"/>
      <c r="NX14" s="158"/>
      <c r="NY14" s="158"/>
      <c r="NZ14" s="158"/>
      <c r="OA14" s="158"/>
      <c r="OB14" s="158"/>
      <c r="OC14" s="158"/>
      <c r="OD14" s="158"/>
      <c r="OE14" s="158"/>
      <c r="OF14" s="158"/>
      <c r="OG14" s="158"/>
      <c r="OH14" s="158"/>
      <c r="OI14" s="158"/>
      <c r="OJ14" s="158"/>
      <c r="OK14" s="158"/>
      <c r="OL14" s="158"/>
      <c r="OM14" s="158"/>
      <c r="ON14" s="158"/>
      <c r="OO14" s="158"/>
      <c r="OP14" s="158"/>
      <c r="OQ14" s="158"/>
      <c r="OR14" s="158"/>
      <c r="OS14" s="158"/>
      <c r="OT14" s="158"/>
      <c r="OU14" s="158"/>
      <c r="OV14" s="158"/>
      <c r="OW14" s="158"/>
      <c r="OX14" s="158"/>
      <c r="OY14" s="158"/>
      <c r="OZ14" s="158"/>
      <c r="PA14" s="158"/>
      <c r="PB14" s="158"/>
      <c r="PC14" s="158"/>
      <c r="PD14" s="158"/>
      <c r="PE14" s="158"/>
      <c r="PF14" s="158"/>
      <c r="PG14" s="158"/>
      <c r="PH14" s="158"/>
      <c r="PI14" s="158"/>
      <c r="PJ14" s="158"/>
      <c r="PK14" s="158"/>
      <c r="PL14" s="158"/>
      <c r="PM14" s="158"/>
      <c r="PN14" s="158"/>
      <c r="PO14" s="158"/>
      <c r="PP14" s="158"/>
      <c r="PQ14" s="158"/>
      <c r="PR14" s="158"/>
      <c r="PS14" s="158"/>
      <c r="PT14" s="158"/>
      <c r="PU14" s="158"/>
      <c r="PV14" s="158"/>
      <c r="PW14" s="158"/>
      <c r="PX14" s="158"/>
      <c r="PY14" s="158"/>
      <c r="PZ14" s="158"/>
      <c r="QA14" s="158"/>
      <c r="QB14" s="158"/>
      <c r="QC14" s="158"/>
      <c r="QD14" s="158"/>
      <c r="QE14" s="158"/>
      <c r="QF14" s="158"/>
      <c r="QG14" s="158"/>
      <c r="QH14" s="158"/>
      <c r="QI14" s="158"/>
      <c r="QJ14" s="158"/>
      <c r="QK14" s="158"/>
      <c r="QL14" s="158"/>
      <c r="QM14" s="158"/>
      <c r="QN14" s="158"/>
      <c r="QO14" s="158"/>
      <c r="QP14" s="158"/>
      <c r="QQ14" s="158"/>
      <c r="QR14" s="158"/>
      <c r="QS14" s="158"/>
      <c r="QT14" s="158"/>
      <c r="QU14" s="158"/>
      <c r="QV14" s="158"/>
      <c r="QW14" s="158"/>
      <c r="QX14" s="158"/>
      <c r="QY14" s="158"/>
      <c r="QZ14" s="158"/>
      <c r="RA14" s="158"/>
      <c r="RB14" s="158"/>
      <c r="RC14" s="158"/>
      <c r="RD14" s="158"/>
      <c r="RE14" s="158"/>
      <c r="RF14" s="158"/>
      <c r="RG14" s="158"/>
      <c r="RH14" s="158"/>
      <c r="RI14" s="158"/>
      <c r="RJ14" s="158"/>
      <c r="RK14" s="158"/>
      <c r="RL14" s="158"/>
      <c r="RM14" s="158"/>
      <c r="RN14" s="158"/>
      <c r="RO14" s="158"/>
      <c r="RP14" s="158"/>
      <c r="RQ14" s="158"/>
      <c r="RR14" s="158"/>
      <c r="RS14" s="158"/>
      <c r="RT14" s="158"/>
      <c r="RU14" s="158"/>
      <c r="RV14" s="158"/>
      <c r="RW14" s="158"/>
      <c r="RX14" s="158"/>
      <c r="RY14" s="158"/>
      <c r="RZ14" s="158"/>
      <c r="SA14" s="158"/>
      <c r="SB14" s="158"/>
      <c r="SC14" s="158"/>
      <c r="SD14" s="158"/>
      <c r="SE14" s="158"/>
      <c r="SF14" s="158"/>
      <c r="SG14" s="158"/>
      <c r="SH14" s="158"/>
      <c r="SI14" s="158"/>
      <c r="SJ14" s="158"/>
      <c r="SK14" s="158"/>
      <c r="SL14" s="158"/>
      <c r="SM14" s="158"/>
      <c r="SN14" s="158"/>
      <c r="SO14" s="158"/>
      <c r="SP14" s="158"/>
      <c r="SQ14" s="158"/>
      <c r="SR14" s="158"/>
      <c r="SS14" s="158"/>
      <c r="ST14" s="158"/>
      <c r="SU14" s="158"/>
      <c r="SV14" s="158"/>
      <c r="SW14" s="158"/>
      <c r="SX14" s="158"/>
      <c r="SY14" s="158"/>
      <c r="SZ14" s="158"/>
      <c r="TA14" s="158"/>
      <c r="TB14" s="158"/>
      <c r="TC14" s="158"/>
      <c r="TD14" s="158"/>
      <c r="TE14" s="158"/>
      <c r="TF14" s="158"/>
      <c r="TG14" s="158"/>
      <c r="TH14" s="158"/>
      <c r="TI14" s="158"/>
      <c r="TJ14" s="158"/>
      <c r="TK14" s="158"/>
      <c r="TL14" s="158"/>
      <c r="TM14" s="158"/>
      <c r="TN14" s="158"/>
      <c r="TO14" s="158"/>
      <c r="TP14" s="158"/>
      <c r="TQ14" s="158"/>
      <c r="TR14" s="158"/>
      <c r="TS14" s="158"/>
      <c r="TT14" s="158"/>
      <c r="TU14" s="158"/>
      <c r="TV14" s="158"/>
      <c r="TW14" s="158"/>
      <c r="TX14" s="158"/>
      <c r="TY14" s="158"/>
      <c r="TZ14" s="158"/>
      <c r="UA14" s="158"/>
      <c r="UB14" s="158"/>
      <c r="UC14" s="158"/>
      <c r="UD14" s="158"/>
      <c r="UE14" s="158"/>
      <c r="UF14" s="158"/>
      <c r="UG14" s="158"/>
      <c r="UH14" s="158"/>
      <c r="UI14" s="158"/>
      <c r="UJ14" s="158"/>
      <c r="UK14" s="158"/>
      <c r="UL14" s="158"/>
      <c r="UM14" s="158"/>
      <c r="UN14" s="158"/>
      <c r="UO14" s="158"/>
      <c r="UP14" s="158"/>
      <c r="UQ14" s="158"/>
      <c r="UR14" s="158"/>
      <c r="US14" s="158"/>
      <c r="UT14" s="158"/>
      <c r="UU14" s="158"/>
      <c r="UV14" s="158"/>
      <c r="UW14" s="158"/>
      <c r="UX14" s="158"/>
      <c r="UY14" s="158"/>
      <c r="UZ14" s="158"/>
      <c r="VA14" s="158"/>
      <c r="VB14" s="158"/>
      <c r="VC14" s="158"/>
      <c r="VD14" s="158"/>
      <c r="VE14" s="158"/>
      <c r="VF14" s="158"/>
      <c r="VG14" s="158"/>
      <c r="VH14" s="158"/>
      <c r="VI14" s="158"/>
      <c r="VJ14" s="158"/>
      <c r="VK14" s="158"/>
      <c r="VL14" s="158"/>
      <c r="VM14" s="158"/>
      <c r="VN14" s="158"/>
      <c r="VO14" s="158"/>
      <c r="VP14" s="158"/>
      <c r="VQ14" s="158"/>
      <c r="VR14" s="158"/>
      <c r="VS14" s="158"/>
      <c r="VT14" s="158"/>
      <c r="VU14" s="158"/>
      <c r="VV14" s="158"/>
      <c r="VW14" s="158"/>
      <c r="VX14" s="158"/>
      <c r="VY14" s="158"/>
      <c r="VZ14" s="158"/>
      <c r="WA14" s="158"/>
      <c r="WB14" s="158"/>
      <c r="WC14" s="158"/>
      <c r="WD14" s="158"/>
      <c r="WE14" s="158"/>
      <c r="WF14" s="158"/>
      <c r="WG14" s="158"/>
      <c r="WH14" s="158"/>
      <c r="WI14" s="158"/>
      <c r="WJ14" s="158"/>
      <c r="WK14" s="158"/>
      <c r="WL14" s="158"/>
      <c r="WM14" s="158"/>
      <c r="WN14" s="158"/>
      <c r="WO14" s="158"/>
      <c r="WP14" s="158"/>
      <c r="WQ14" s="158"/>
      <c r="WR14" s="158"/>
      <c r="WS14" s="158"/>
      <c r="WT14" s="158"/>
      <c r="WU14" s="158"/>
      <c r="WV14" s="158"/>
      <c r="WW14" s="158"/>
      <c r="WX14" s="158"/>
      <c r="WY14" s="158"/>
      <c r="WZ14" s="158"/>
      <c r="XA14" s="158"/>
      <c r="XB14" s="158"/>
      <c r="XC14" s="158"/>
      <c r="XD14" s="158"/>
      <c r="XE14" s="158"/>
      <c r="XF14" s="158"/>
      <c r="XG14" s="158"/>
      <c r="XH14" s="158"/>
      <c r="XI14" s="158"/>
      <c r="XJ14" s="158"/>
      <c r="XK14" s="158"/>
      <c r="XL14" s="158"/>
      <c r="XM14" s="158"/>
      <c r="XN14" s="158"/>
      <c r="XO14" s="158"/>
      <c r="XP14" s="158"/>
      <c r="XQ14" s="158"/>
      <c r="XR14" s="158"/>
      <c r="XS14" s="158"/>
      <c r="XT14" s="158"/>
      <c r="XU14" s="158"/>
      <c r="XV14" s="158"/>
      <c r="XW14" s="158"/>
      <c r="XX14" s="158"/>
      <c r="XY14" s="158"/>
      <c r="XZ14" s="158"/>
      <c r="YA14" s="158"/>
      <c r="YB14" s="158"/>
      <c r="YC14" s="158"/>
      <c r="YD14" s="158"/>
      <c r="YE14" s="158"/>
      <c r="YF14" s="158"/>
      <c r="YG14" s="158"/>
      <c r="YH14" s="158"/>
      <c r="YI14" s="158"/>
      <c r="YJ14" s="158"/>
      <c r="YK14" s="158"/>
      <c r="YL14" s="158"/>
      <c r="YM14" s="158"/>
      <c r="YN14" s="158"/>
      <c r="YO14" s="158"/>
      <c r="YP14" s="158"/>
      <c r="YQ14" s="158"/>
      <c r="YR14" s="158"/>
      <c r="YS14" s="158"/>
      <c r="YT14" s="158"/>
      <c r="YU14" s="158"/>
      <c r="YV14" s="158"/>
      <c r="YW14" s="158"/>
      <c r="YX14" s="158"/>
      <c r="YY14" s="158"/>
      <c r="YZ14" s="158"/>
      <c r="ZA14" s="158"/>
      <c r="ZB14" s="158"/>
      <c r="ZC14" s="158"/>
      <c r="ZD14" s="158"/>
      <c r="ZE14" s="158"/>
      <c r="ZF14" s="158"/>
      <c r="ZG14" s="158"/>
      <c r="ZH14" s="158"/>
      <c r="ZI14" s="158"/>
      <c r="ZJ14" s="158"/>
      <c r="ZK14" s="158"/>
      <c r="ZL14" s="158"/>
      <c r="ZM14" s="158"/>
      <c r="ZN14" s="158"/>
      <c r="ZO14" s="158"/>
      <c r="ZP14" s="158"/>
      <c r="ZQ14" s="158"/>
      <c r="ZR14" s="158"/>
      <c r="ZS14" s="158"/>
      <c r="ZT14" s="158"/>
      <c r="ZU14" s="158"/>
      <c r="ZV14" s="158"/>
      <c r="ZW14" s="158"/>
      <c r="ZX14" s="158"/>
      <c r="ZY14" s="158"/>
      <c r="ZZ14" s="158"/>
      <c r="AAA14" s="158"/>
      <c r="AAB14" s="158"/>
      <c r="AAC14" s="158"/>
      <c r="AAD14" s="158"/>
      <c r="AAE14" s="158"/>
      <c r="AAF14" s="158"/>
      <c r="AAG14" s="158"/>
      <c r="AAH14" s="158"/>
      <c r="AAI14" s="158"/>
      <c r="AAJ14" s="158"/>
      <c r="AAK14" s="158"/>
      <c r="AAL14" s="158"/>
      <c r="AAM14" s="158"/>
      <c r="AAN14" s="158"/>
      <c r="AAO14" s="158"/>
      <c r="AAP14" s="158"/>
      <c r="AAQ14" s="158"/>
      <c r="AAR14" s="158"/>
      <c r="AAS14" s="158"/>
      <c r="AAT14" s="158"/>
      <c r="AAU14" s="158"/>
      <c r="AAV14" s="158"/>
      <c r="AAW14" s="158"/>
      <c r="AAX14" s="158"/>
      <c r="AAY14" s="158"/>
      <c r="AAZ14" s="158"/>
      <c r="ABA14" s="158"/>
      <c r="ABB14" s="158"/>
      <c r="ABC14" s="158"/>
      <c r="ABD14" s="158"/>
      <c r="ABE14" s="158"/>
      <c r="ABF14" s="158"/>
      <c r="ABG14" s="158"/>
      <c r="ABH14" s="158"/>
      <c r="ABI14" s="158"/>
      <c r="ABJ14" s="158"/>
      <c r="ABK14" s="158"/>
      <c r="ABL14" s="158"/>
      <c r="ABM14" s="158"/>
      <c r="ABN14" s="158"/>
      <c r="ABO14" s="158"/>
      <c r="ABP14" s="158"/>
      <c r="ABQ14" s="158"/>
      <c r="ABR14" s="158"/>
      <c r="ABS14" s="158"/>
      <c r="ABT14" s="158"/>
      <c r="ABU14" s="158"/>
      <c r="ABV14" s="158"/>
      <c r="ABW14" s="158"/>
      <c r="ABX14" s="158"/>
      <c r="ABY14" s="158"/>
      <c r="ABZ14" s="158"/>
      <c r="ACA14" s="158"/>
      <c r="ACB14" s="158"/>
      <c r="ACC14" s="158"/>
      <c r="ACD14" s="158"/>
      <c r="ACE14" s="158"/>
      <c r="ACF14" s="158"/>
      <c r="ACG14" s="158"/>
      <c r="ACH14" s="158"/>
      <c r="ACI14" s="158"/>
      <c r="ACJ14" s="158"/>
      <c r="ACK14" s="158"/>
      <c r="ACL14" s="158"/>
      <c r="ACM14" s="158"/>
      <c r="ACN14" s="158"/>
      <c r="ACO14" s="158"/>
      <c r="ACP14" s="158"/>
      <c r="ACQ14" s="158"/>
      <c r="ACR14" s="158"/>
      <c r="ACS14" s="158"/>
      <c r="ACT14" s="158"/>
      <c r="ACU14" s="158"/>
      <c r="ACV14" s="158"/>
      <c r="ACW14" s="158"/>
      <c r="ACX14" s="158"/>
      <c r="ACY14" s="158"/>
      <c r="ACZ14" s="158"/>
      <c r="ADA14" s="158"/>
      <c r="ADB14" s="158"/>
      <c r="ADC14" s="158"/>
      <c r="ADD14" s="158"/>
      <c r="ADE14" s="158"/>
      <c r="ADF14" s="158"/>
      <c r="ADG14" s="158"/>
      <c r="ADH14" s="158"/>
      <c r="ADI14" s="158"/>
      <c r="ADJ14" s="158"/>
      <c r="ADK14" s="158"/>
      <c r="ADL14" s="158"/>
      <c r="ADM14" s="158"/>
      <c r="ADN14" s="158"/>
      <c r="ADO14" s="158"/>
      <c r="ADP14" s="158"/>
      <c r="ADQ14" s="158"/>
      <c r="ADR14" s="158"/>
      <c r="ADS14" s="158"/>
      <c r="ADT14" s="158"/>
      <c r="ADU14" s="158"/>
      <c r="ADV14" s="158"/>
      <c r="ADW14" s="158"/>
      <c r="ADX14" s="158"/>
      <c r="ADY14" s="158"/>
      <c r="ADZ14" s="158"/>
      <c r="AEA14" s="158"/>
      <c r="AEB14" s="158"/>
      <c r="AEC14" s="158"/>
      <c r="AED14" s="158"/>
      <c r="AEE14" s="158"/>
      <c r="AEF14" s="158"/>
      <c r="AEG14" s="158"/>
      <c r="AEH14" s="158"/>
      <c r="AEI14" s="158"/>
      <c r="AEJ14" s="158"/>
      <c r="AEK14" s="158"/>
      <c r="AEL14" s="158"/>
      <c r="AEM14" s="158"/>
      <c r="AEN14" s="158"/>
      <c r="AEO14" s="158"/>
      <c r="AEP14" s="158"/>
      <c r="AEQ14" s="158"/>
      <c r="AER14" s="158"/>
      <c r="AES14" s="158"/>
      <c r="AET14" s="158"/>
      <c r="AEU14" s="158"/>
      <c r="AEV14" s="158"/>
      <c r="AEW14" s="158"/>
      <c r="AEX14" s="158"/>
      <c r="AEY14" s="158"/>
      <c r="AEZ14" s="158"/>
      <c r="AFA14" s="158"/>
      <c r="AFB14" s="158"/>
      <c r="AFC14" s="158"/>
      <c r="AFD14" s="158"/>
      <c r="AFE14" s="158"/>
      <c r="AFF14" s="158"/>
      <c r="AFG14" s="158"/>
      <c r="AFH14" s="158"/>
      <c r="AFI14" s="158"/>
      <c r="AFJ14" s="158"/>
      <c r="AFK14" s="158"/>
      <c r="AFL14" s="158"/>
      <c r="AFM14" s="158"/>
      <c r="AFN14" s="158"/>
      <c r="AFO14" s="158"/>
      <c r="AFP14" s="158"/>
      <c r="AFQ14" s="158"/>
      <c r="AFR14" s="158"/>
      <c r="AFS14" s="158"/>
      <c r="AFT14" s="158"/>
      <c r="AFU14" s="158"/>
      <c r="AFV14" s="158"/>
      <c r="AFW14" s="158"/>
      <c r="AFX14" s="158"/>
      <c r="AFY14" s="158"/>
      <c r="AFZ14" s="158"/>
      <c r="AGA14" s="158"/>
      <c r="AGB14" s="158"/>
      <c r="AGC14" s="158"/>
      <c r="AGD14" s="158"/>
      <c r="AGE14" s="158"/>
      <c r="AGF14" s="158"/>
      <c r="AGG14" s="158"/>
      <c r="AGH14" s="158"/>
      <c r="AGI14" s="158"/>
      <c r="AGJ14" s="158"/>
      <c r="AGK14" s="158"/>
      <c r="AGL14" s="158"/>
      <c r="AGM14" s="158"/>
      <c r="AGN14" s="158"/>
      <c r="AGO14" s="158"/>
      <c r="AGP14" s="158"/>
      <c r="AGQ14" s="158"/>
      <c r="AGR14" s="158"/>
      <c r="AGS14" s="158"/>
      <c r="AGT14" s="158"/>
      <c r="AGU14" s="158"/>
      <c r="AGV14" s="158"/>
      <c r="AGW14" s="158"/>
      <c r="AGX14" s="158"/>
      <c r="AGY14" s="158"/>
      <c r="AGZ14" s="158"/>
      <c r="AHA14" s="158"/>
      <c r="AHB14" s="158"/>
      <c r="AHC14" s="158"/>
      <c r="AHD14" s="158"/>
      <c r="AHE14" s="158"/>
      <c r="AHF14" s="158"/>
      <c r="AHG14" s="158"/>
      <c r="AHH14" s="158"/>
      <c r="AHI14" s="158"/>
      <c r="AHJ14" s="158"/>
      <c r="AHK14" s="158"/>
      <c r="AHL14" s="158"/>
      <c r="AHM14" s="158"/>
      <c r="AHN14" s="158"/>
      <c r="AHO14" s="158"/>
      <c r="AHP14" s="158"/>
      <c r="AHQ14" s="158"/>
      <c r="AHR14" s="158"/>
      <c r="AHS14" s="158"/>
      <c r="AHT14" s="158"/>
      <c r="AHU14" s="158"/>
      <c r="AHV14" s="158"/>
      <c r="AHW14" s="158"/>
      <c r="AHX14" s="158"/>
      <c r="AHY14" s="158"/>
      <c r="AHZ14" s="158"/>
      <c r="AIA14" s="158"/>
      <c r="AIB14" s="158"/>
      <c r="AIC14" s="158"/>
      <c r="AID14" s="158"/>
      <c r="AIE14" s="158"/>
      <c r="AIF14" s="158"/>
      <c r="AIG14" s="158"/>
      <c r="AIH14" s="158"/>
      <c r="AII14" s="158"/>
      <c r="AIJ14" s="158"/>
      <c r="AIK14" s="158"/>
      <c r="AIL14" s="158"/>
      <c r="AIM14" s="158"/>
      <c r="AIN14" s="158"/>
      <c r="AIO14" s="158"/>
      <c r="AIP14" s="158"/>
      <c r="AIQ14" s="158"/>
      <c r="AIR14" s="158"/>
      <c r="AIS14" s="158"/>
      <c r="AIT14" s="158"/>
      <c r="AIU14" s="158"/>
      <c r="AIV14" s="158"/>
      <c r="AIW14" s="158"/>
      <c r="AIX14" s="158"/>
      <c r="AIY14" s="158"/>
      <c r="AIZ14" s="158"/>
      <c r="AJA14" s="158"/>
      <c r="AJB14" s="158"/>
      <c r="AJC14" s="158"/>
      <c r="AJD14" s="158"/>
      <c r="AJE14" s="158"/>
      <c r="AJF14" s="158"/>
      <c r="AJG14" s="158"/>
      <c r="AJH14" s="158"/>
      <c r="AJI14" s="158"/>
      <c r="AJJ14" s="158"/>
      <c r="AJK14" s="158"/>
      <c r="AJL14" s="158"/>
      <c r="AJM14" s="158"/>
      <c r="AJN14" s="158"/>
      <c r="AJO14" s="158"/>
      <c r="AJP14" s="158"/>
      <c r="AJQ14" s="158"/>
      <c r="AJR14" s="158"/>
      <c r="AJS14" s="158"/>
      <c r="AJT14" s="158"/>
      <c r="AJU14" s="158"/>
      <c r="AJV14" s="158"/>
      <c r="AJW14" s="158"/>
      <c r="AJX14" s="158"/>
      <c r="AJY14" s="158"/>
      <c r="AJZ14" s="158"/>
      <c r="AKA14" s="158"/>
      <c r="AKB14" s="158"/>
      <c r="AKC14" s="158"/>
      <c r="AKD14" s="158"/>
      <c r="AKE14" s="158"/>
      <c r="AKF14" s="158"/>
      <c r="AKG14" s="158"/>
      <c r="AKH14" s="158"/>
      <c r="AKI14" s="158"/>
      <c r="AKJ14" s="158"/>
      <c r="AKK14" s="158"/>
      <c r="AKL14" s="158"/>
      <c r="AKM14" s="158"/>
      <c r="AKN14" s="158"/>
      <c r="AKO14" s="158"/>
      <c r="AKP14" s="158"/>
      <c r="AKQ14" s="158"/>
      <c r="AKR14" s="158"/>
      <c r="AKS14" s="158"/>
      <c r="AKT14" s="158"/>
      <c r="AKU14" s="158"/>
      <c r="AKV14" s="158"/>
      <c r="AKW14" s="158"/>
      <c r="AKX14" s="158"/>
      <c r="AKY14" s="158"/>
      <c r="AKZ14" s="158"/>
      <c r="ALA14" s="158"/>
      <c r="ALB14" s="158"/>
      <c r="ALC14" s="158"/>
      <c r="ALD14" s="158"/>
      <c r="ALE14" s="158"/>
      <c r="ALF14" s="158"/>
      <c r="ALG14" s="158"/>
      <c r="ALH14" s="158"/>
      <c r="ALI14" s="158"/>
      <c r="ALJ14" s="158"/>
      <c r="ALK14" s="158"/>
      <c r="ALL14" s="158"/>
      <c r="ALM14" s="158"/>
      <c r="ALN14" s="158"/>
      <c r="ALO14" s="158"/>
      <c r="ALP14" s="158"/>
      <c r="ALQ14" s="158"/>
      <c r="ALR14" s="158"/>
      <c r="ALS14" s="158"/>
      <c r="ALT14" s="158"/>
      <c r="ALU14" s="158"/>
      <c r="ALV14" s="158"/>
      <c r="ALW14" s="158"/>
      <c r="ALX14" s="158"/>
      <c r="ALY14" s="158"/>
      <c r="ALZ14" s="158"/>
      <c r="AMA14" s="158"/>
      <c r="AMB14" s="158"/>
      <c r="AMC14" s="158"/>
      <c r="AMD14" s="158"/>
      <c r="AME14" s="158"/>
      <c r="AMF14" s="158"/>
      <c r="AMG14" s="158"/>
      <c r="AMH14" s="158"/>
      <c r="AMI14" s="158"/>
      <c r="AMJ14" s="158"/>
      <c r="AMK14" s="158"/>
      <c r="AML14" s="158"/>
      <c r="AMM14" s="158"/>
      <c r="AMN14" s="158"/>
      <c r="AMO14" s="158"/>
      <c r="AMP14" s="158"/>
      <c r="AMQ14" s="158"/>
      <c r="AMR14" s="158"/>
      <c r="AMS14" s="158"/>
      <c r="AMT14" s="158"/>
      <c r="AMU14" s="158"/>
      <c r="AMV14" s="158"/>
      <c r="AMW14" s="158"/>
      <c r="AMX14" s="158"/>
      <c r="AMY14" s="158"/>
      <c r="AMZ14" s="158"/>
      <c r="ANA14" s="158"/>
      <c r="ANB14" s="158"/>
      <c r="ANC14" s="158"/>
      <c r="AND14" s="158"/>
      <c r="ANE14" s="158"/>
      <c r="ANF14" s="158"/>
      <c r="ANG14" s="158"/>
      <c r="ANH14" s="158"/>
      <c r="ANI14" s="158"/>
      <c r="ANJ14" s="158"/>
      <c r="ANK14" s="158"/>
      <c r="ANL14" s="158"/>
      <c r="ANM14" s="158"/>
      <c r="ANN14" s="158"/>
      <c r="ANO14" s="158"/>
      <c r="ANP14" s="158"/>
      <c r="ANQ14" s="158"/>
      <c r="ANR14" s="158"/>
      <c r="ANS14" s="158"/>
      <c r="ANT14" s="158"/>
      <c r="ANU14" s="158"/>
      <c r="ANV14" s="158"/>
      <c r="ANW14" s="158"/>
      <c r="ANX14" s="158"/>
      <c r="ANY14" s="158"/>
      <c r="ANZ14" s="158"/>
      <c r="AOA14" s="158"/>
      <c r="AOB14" s="158"/>
      <c r="AOC14" s="158"/>
      <c r="AOD14" s="158"/>
      <c r="AOE14" s="158"/>
      <c r="AOF14" s="158"/>
      <c r="AOG14" s="158"/>
      <c r="AOH14" s="158"/>
      <c r="AOI14" s="158"/>
      <c r="AOJ14" s="158"/>
      <c r="AOK14" s="158"/>
      <c r="AOL14" s="158"/>
      <c r="AOM14" s="158"/>
      <c r="AON14" s="158"/>
      <c r="AOO14" s="158"/>
      <c r="AOP14" s="158"/>
      <c r="AOQ14" s="158"/>
      <c r="AOR14" s="158"/>
      <c r="AOS14" s="158"/>
      <c r="AOT14" s="158"/>
      <c r="AOU14" s="158"/>
      <c r="AOV14" s="158"/>
      <c r="AOW14" s="158"/>
      <c r="AOX14" s="158"/>
      <c r="AOY14" s="158"/>
      <c r="AOZ14" s="158"/>
      <c r="APA14" s="158"/>
      <c r="APB14" s="158"/>
      <c r="APC14" s="158"/>
      <c r="APD14" s="158"/>
      <c r="APE14" s="158"/>
      <c r="APF14" s="158"/>
      <c r="APG14" s="158"/>
      <c r="APH14" s="158"/>
      <c r="API14" s="158"/>
      <c r="APJ14" s="158"/>
      <c r="APK14" s="158"/>
      <c r="APL14" s="158"/>
      <c r="APM14" s="158"/>
      <c r="APN14" s="158"/>
      <c r="APO14" s="158"/>
      <c r="APP14" s="158"/>
      <c r="APQ14" s="158"/>
      <c r="APR14" s="158"/>
      <c r="APS14" s="158"/>
      <c r="APT14" s="158"/>
      <c r="APU14" s="158"/>
      <c r="APV14" s="158"/>
      <c r="APW14" s="158"/>
      <c r="APX14" s="158"/>
      <c r="APY14" s="158"/>
      <c r="APZ14" s="158"/>
      <c r="AQA14" s="158"/>
      <c r="AQB14" s="158"/>
      <c r="AQC14" s="158"/>
      <c r="AQD14" s="158"/>
      <c r="AQE14" s="158"/>
      <c r="AQF14" s="158"/>
      <c r="AQG14" s="158"/>
      <c r="AQH14" s="158"/>
      <c r="AQI14" s="158"/>
      <c r="AQJ14" s="158"/>
      <c r="AQK14" s="158"/>
      <c r="AQL14" s="158"/>
      <c r="AQM14" s="158"/>
      <c r="AQN14" s="158"/>
      <c r="AQO14" s="158"/>
      <c r="AQP14" s="158"/>
      <c r="AQQ14" s="158"/>
      <c r="AQR14" s="158"/>
      <c r="AQS14" s="158"/>
      <c r="AQT14" s="158"/>
      <c r="AQU14" s="158"/>
      <c r="AQV14" s="158"/>
      <c r="AQW14" s="158"/>
      <c r="AQX14" s="158"/>
      <c r="AQY14" s="158"/>
      <c r="AQZ14" s="158"/>
      <c r="ARA14" s="158"/>
      <c r="ARB14" s="158"/>
      <c r="ARC14" s="158"/>
      <c r="ARD14" s="158"/>
      <c r="ARE14" s="158"/>
      <c r="ARF14" s="158"/>
      <c r="ARG14" s="158"/>
      <c r="ARH14" s="158"/>
      <c r="ARI14" s="158"/>
      <c r="ARJ14" s="158"/>
      <c r="ARK14" s="158"/>
      <c r="ARL14" s="158"/>
      <c r="ARM14" s="158"/>
      <c r="ARN14" s="158"/>
      <c r="ARO14" s="158"/>
      <c r="ARP14" s="158"/>
      <c r="ARQ14" s="158"/>
      <c r="ARR14" s="158"/>
      <c r="ARS14" s="158"/>
      <c r="ART14" s="158"/>
      <c r="ARU14" s="158"/>
      <c r="ARV14" s="158"/>
      <c r="ARW14" s="158"/>
      <c r="ARX14" s="158"/>
      <c r="ARY14" s="158"/>
      <c r="ARZ14" s="158"/>
      <c r="ASA14" s="158"/>
      <c r="ASB14" s="158"/>
      <c r="ASC14" s="158"/>
      <c r="ASD14" s="158"/>
      <c r="ASE14" s="158"/>
      <c r="ASF14" s="158"/>
      <c r="ASG14" s="158"/>
      <c r="ASH14" s="158"/>
      <c r="ASI14" s="158"/>
      <c r="ASJ14" s="158"/>
      <c r="ASK14" s="158"/>
      <c r="ASL14" s="158"/>
      <c r="ASM14" s="158"/>
      <c r="ASN14" s="158"/>
      <c r="ASO14" s="158"/>
      <c r="ASP14" s="158"/>
      <c r="ASQ14" s="158"/>
      <c r="ASR14" s="158"/>
      <c r="ASS14" s="158"/>
      <c r="AST14" s="158"/>
      <c r="ASU14" s="158"/>
      <c r="ASV14" s="158"/>
      <c r="ASW14" s="158"/>
      <c r="ASX14" s="158"/>
      <c r="ASY14" s="158"/>
      <c r="ASZ14" s="158"/>
      <c r="ATA14" s="158"/>
      <c r="ATB14" s="158"/>
      <c r="ATC14" s="158"/>
      <c r="ATD14" s="158"/>
      <c r="ATE14" s="158"/>
      <c r="ATF14" s="158"/>
      <c r="ATG14" s="158"/>
      <c r="ATH14" s="158"/>
      <c r="ATI14" s="158"/>
      <c r="ATJ14" s="158"/>
      <c r="ATK14" s="158"/>
      <c r="ATL14" s="158"/>
      <c r="ATM14" s="158"/>
      <c r="ATN14" s="158"/>
      <c r="ATO14" s="158"/>
      <c r="ATP14" s="158"/>
      <c r="ATQ14" s="158"/>
      <c r="ATR14" s="158"/>
      <c r="ATS14" s="158"/>
      <c r="ATT14" s="158"/>
      <c r="ATU14" s="158"/>
      <c r="ATV14" s="158"/>
      <c r="ATW14" s="158"/>
      <c r="ATX14" s="158"/>
      <c r="ATY14" s="158"/>
      <c r="ATZ14" s="158"/>
      <c r="AUA14" s="158"/>
      <c r="AUB14" s="158"/>
      <c r="AUC14" s="158"/>
      <c r="AUD14" s="158"/>
      <c r="AUE14" s="158"/>
      <c r="AUF14" s="158"/>
      <c r="AUG14" s="158"/>
      <c r="AUH14" s="158"/>
      <c r="AUI14" s="158"/>
      <c r="AUJ14" s="158"/>
      <c r="AUK14" s="158"/>
      <c r="AUL14" s="158"/>
      <c r="AUM14" s="158"/>
      <c r="AUN14" s="158"/>
      <c r="AUO14" s="158"/>
      <c r="AUP14" s="158"/>
      <c r="AUQ14" s="158"/>
      <c r="AUR14" s="158"/>
      <c r="AUS14" s="158"/>
      <c r="AUT14" s="158"/>
      <c r="AUU14" s="158"/>
      <c r="AUV14" s="158"/>
      <c r="AUW14" s="158"/>
      <c r="AUX14" s="158"/>
      <c r="AUY14" s="158"/>
      <c r="AUZ14" s="158"/>
      <c r="AVA14" s="158"/>
      <c r="AVB14" s="158"/>
      <c r="AVC14" s="158"/>
      <c r="AVD14" s="158"/>
      <c r="AVE14" s="158"/>
      <c r="AVF14" s="158"/>
      <c r="AVG14" s="158"/>
      <c r="AVH14" s="158"/>
      <c r="AVI14" s="158"/>
      <c r="AVJ14" s="158"/>
      <c r="AVK14" s="158"/>
      <c r="AVL14" s="158"/>
      <c r="AVM14" s="158"/>
      <c r="AVN14" s="158"/>
      <c r="AVO14" s="158"/>
      <c r="AVP14" s="158"/>
      <c r="AVQ14" s="158"/>
      <c r="AVR14" s="158"/>
      <c r="AVS14" s="158"/>
      <c r="AVT14" s="158"/>
      <c r="AVU14" s="158"/>
      <c r="AVV14" s="158"/>
      <c r="AVW14" s="158"/>
      <c r="AVX14" s="158"/>
      <c r="AVY14" s="158"/>
      <c r="AVZ14" s="158"/>
      <c r="AWA14" s="158"/>
      <c r="AWB14" s="158"/>
      <c r="AWC14" s="158"/>
      <c r="AWD14" s="158"/>
      <c r="AWE14" s="158"/>
      <c r="AWF14" s="158"/>
      <c r="AWG14" s="158"/>
      <c r="AWH14" s="158"/>
      <c r="AWI14" s="158"/>
      <c r="AWJ14" s="158"/>
      <c r="AWK14" s="158"/>
      <c r="AWL14" s="158"/>
      <c r="AWM14" s="158"/>
      <c r="AWN14" s="158"/>
      <c r="AWO14" s="158"/>
      <c r="AWP14" s="158"/>
      <c r="AWQ14" s="158"/>
      <c r="AWR14" s="158"/>
      <c r="AWS14" s="158"/>
      <c r="AWT14" s="158"/>
      <c r="AWU14" s="158"/>
      <c r="AWV14" s="158"/>
      <c r="AWW14" s="158"/>
      <c r="AWX14" s="158"/>
      <c r="AWY14" s="158"/>
      <c r="AWZ14" s="158"/>
      <c r="AXA14" s="158"/>
      <c r="AXB14" s="158"/>
      <c r="AXC14" s="158"/>
      <c r="AXD14" s="158"/>
      <c r="AXE14" s="158"/>
      <c r="AXF14" s="158"/>
      <c r="AXG14" s="158"/>
      <c r="AXH14" s="158"/>
      <c r="AXI14" s="158"/>
      <c r="AXJ14" s="158"/>
      <c r="AXK14" s="158"/>
      <c r="AXL14" s="158"/>
      <c r="AXM14" s="158"/>
      <c r="AXN14" s="158"/>
      <c r="AXO14" s="158"/>
      <c r="AXP14" s="158"/>
      <c r="AXQ14" s="158"/>
      <c r="AXR14" s="158"/>
      <c r="AXS14" s="158"/>
      <c r="AXT14" s="158"/>
      <c r="AXU14" s="158"/>
      <c r="AXV14" s="158"/>
      <c r="AXW14" s="158"/>
      <c r="AXX14" s="158"/>
      <c r="AXY14" s="158"/>
      <c r="AXZ14" s="158"/>
      <c r="AYA14" s="158"/>
      <c r="AYB14" s="158"/>
      <c r="AYC14" s="158"/>
      <c r="AYD14" s="158"/>
      <c r="AYE14" s="158"/>
      <c r="AYF14" s="158"/>
      <c r="AYG14" s="158"/>
      <c r="AYH14" s="158"/>
      <c r="AYI14" s="158"/>
      <c r="AYJ14" s="158"/>
      <c r="AYK14" s="158"/>
      <c r="AYL14" s="158"/>
      <c r="AYM14" s="158"/>
      <c r="AYN14" s="158"/>
      <c r="AYO14" s="158"/>
      <c r="AYP14" s="158"/>
      <c r="AYQ14" s="158"/>
      <c r="AYR14" s="158"/>
      <c r="AYS14" s="158"/>
      <c r="AYT14" s="158"/>
      <c r="AYU14" s="158"/>
      <c r="AYV14" s="158"/>
      <c r="AYW14" s="158"/>
      <c r="AYX14" s="158"/>
      <c r="AYY14" s="158"/>
      <c r="AYZ14" s="158"/>
      <c r="AZA14" s="158"/>
      <c r="AZB14" s="158"/>
      <c r="AZC14" s="158"/>
      <c r="AZD14" s="158"/>
      <c r="AZE14" s="158"/>
      <c r="AZF14" s="158"/>
      <c r="AZG14" s="158"/>
      <c r="AZH14" s="158"/>
      <c r="AZI14" s="158"/>
      <c r="AZJ14" s="158"/>
      <c r="AZK14" s="158"/>
      <c r="AZL14" s="158"/>
      <c r="AZM14" s="158"/>
      <c r="AZN14" s="158"/>
      <c r="AZO14" s="158"/>
      <c r="AZP14" s="158"/>
      <c r="AZQ14" s="158"/>
      <c r="AZR14" s="158"/>
      <c r="AZS14" s="158"/>
      <c r="AZT14" s="158"/>
      <c r="AZU14" s="158"/>
      <c r="AZV14" s="158"/>
      <c r="AZW14" s="158"/>
      <c r="AZX14" s="158"/>
      <c r="AZY14" s="158"/>
      <c r="AZZ14" s="158"/>
      <c r="BAA14" s="158"/>
      <c r="BAB14" s="158"/>
      <c r="BAC14" s="158"/>
      <c r="BAD14" s="158"/>
      <c r="BAE14" s="158"/>
      <c r="BAF14" s="158"/>
      <c r="BAG14" s="158"/>
      <c r="BAH14" s="158"/>
      <c r="BAI14" s="158"/>
      <c r="BAJ14" s="158"/>
      <c r="BAK14" s="158"/>
      <c r="BAL14" s="158"/>
      <c r="BAM14" s="158"/>
      <c r="BAN14" s="158"/>
      <c r="BAO14" s="158"/>
      <c r="BAP14" s="158"/>
      <c r="BAQ14" s="158"/>
      <c r="BAR14" s="158"/>
      <c r="BAS14" s="158"/>
      <c r="BAT14" s="158"/>
      <c r="BAU14" s="158"/>
      <c r="BAV14" s="158"/>
      <c r="BAW14" s="158"/>
      <c r="BAX14" s="158"/>
      <c r="BAY14" s="158"/>
      <c r="BAZ14" s="158"/>
      <c r="BBA14" s="158"/>
      <c r="BBB14" s="158"/>
      <c r="BBC14" s="158"/>
      <c r="BBD14" s="158"/>
      <c r="BBE14" s="158"/>
      <c r="BBF14" s="158"/>
      <c r="BBG14" s="158"/>
      <c r="BBH14" s="158"/>
      <c r="BBI14" s="158"/>
      <c r="BBJ14" s="158"/>
      <c r="BBK14" s="158"/>
      <c r="BBL14" s="158"/>
      <c r="BBM14" s="158"/>
      <c r="BBN14" s="158"/>
      <c r="BBO14" s="158"/>
      <c r="BBP14" s="158"/>
      <c r="BBQ14" s="158"/>
      <c r="BBR14" s="158"/>
      <c r="BBS14" s="158"/>
      <c r="BBT14" s="158"/>
      <c r="BBU14" s="158"/>
      <c r="BBV14" s="158"/>
      <c r="BBW14" s="158"/>
      <c r="BBX14" s="158"/>
      <c r="BBY14" s="158"/>
      <c r="BBZ14" s="158"/>
      <c r="BCA14" s="158"/>
      <c r="BCB14" s="158"/>
      <c r="BCC14" s="158"/>
      <c r="BCD14" s="158"/>
      <c r="BCE14" s="158"/>
      <c r="BCF14" s="158"/>
      <c r="BCG14" s="158"/>
      <c r="BCH14" s="158"/>
      <c r="BCI14" s="158"/>
      <c r="BCJ14" s="158"/>
      <c r="BCK14" s="158"/>
      <c r="BCL14" s="158"/>
      <c r="BCM14" s="158"/>
      <c r="BCN14" s="158"/>
      <c r="BCO14" s="158"/>
      <c r="BCP14" s="158"/>
      <c r="BCQ14" s="158"/>
      <c r="BCR14" s="158"/>
      <c r="BCS14" s="158"/>
      <c r="BCT14" s="158"/>
      <c r="BCU14" s="158"/>
      <c r="BCV14" s="158"/>
      <c r="BCW14" s="158"/>
      <c r="BCX14" s="158"/>
      <c r="BCY14" s="158"/>
      <c r="BCZ14" s="158"/>
      <c r="BDA14" s="158"/>
      <c r="BDB14" s="158"/>
      <c r="BDC14" s="158"/>
      <c r="BDD14" s="158"/>
      <c r="BDE14" s="158"/>
      <c r="BDF14" s="158"/>
      <c r="BDG14" s="158"/>
      <c r="BDH14" s="158"/>
      <c r="BDI14" s="158"/>
      <c r="BDJ14" s="158"/>
      <c r="BDK14" s="158"/>
      <c r="BDL14" s="158"/>
      <c r="BDM14" s="158"/>
      <c r="BDN14" s="158"/>
      <c r="BDO14" s="158"/>
      <c r="BDP14" s="158"/>
      <c r="BDQ14" s="158"/>
      <c r="BDR14" s="158"/>
      <c r="BDS14" s="158"/>
      <c r="BDT14" s="158"/>
      <c r="BDU14" s="158"/>
      <c r="BDV14" s="158"/>
      <c r="BDW14" s="158"/>
      <c r="BDX14" s="158"/>
      <c r="BDY14" s="158"/>
      <c r="BDZ14" s="158"/>
      <c r="BEA14" s="158"/>
      <c r="BEB14" s="158"/>
      <c r="BEC14" s="158"/>
      <c r="BED14" s="158"/>
      <c r="BEE14" s="158"/>
      <c r="BEF14" s="158"/>
      <c r="BEG14" s="158"/>
      <c r="BEH14" s="158"/>
      <c r="BEI14" s="158"/>
      <c r="BEJ14" s="158"/>
      <c r="BEK14" s="158"/>
      <c r="BEL14" s="158"/>
      <c r="BEM14" s="158"/>
      <c r="BEN14" s="158"/>
      <c r="BEO14" s="158"/>
      <c r="BEP14" s="158"/>
      <c r="BEQ14" s="158"/>
      <c r="BER14" s="158"/>
      <c r="BES14" s="158"/>
      <c r="BET14" s="158"/>
      <c r="BEU14" s="158"/>
      <c r="BEV14" s="158"/>
      <c r="BEW14" s="158"/>
      <c r="BEX14" s="158"/>
      <c r="BEY14" s="158"/>
      <c r="BEZ14" s="158"/>
      <c r="BFA14" s="158"/>
      <c r="BFB14" s="158"/>
      <c r="BFC14" s="158"/>
      <c r="BFD14" s="158"/>
      <c r="BFE14" s="158"/>
      <c r="BFF14" s="158"/>
      <c r="BFG14" s="158"/>
      <c r="BFH14" s="158"/>
      <c r="BFI14" s="158"/>
      <c r="BFJ14" s="158"/>
      <c r="BFK14" s="158"/>
      <c r="BFL14" s="158"/>
      <c r="BFM14" s="158"/>
      <c r="BFN14" s="158"/>
      <c r="BFO14" s="158"/>
      <c r="BFP14" s="158"/>
      <c r="BFQ14" s="158"/>
      <c r="BFR14" s="158"/>
      <c r="BFS14" s="158"/>
      <c r="BFT14" s="158"/>
      <c r="BFU14" s="158"/>
      <c r="BFV14" s="158"/>
      <c r="BFW14" s="158"/>
      <c r="BFX14" s="158"/>
      <c r="BFY14" s="158"/>
      <c r="BFZ14" s="158"/>
      <c r="BGA14" s="158"/>
      <c r="BGB14" s="158"/>
      <c r="BGC14" s="158"/>
      <c r="BGD14" s="158"/>
      <c r="BGE14" s="158"/>
      <c r="BGF14" s="158"/>
      <c r="BGG14" s="158"/>
      <c r="BGH14" s="158"/>
      <c r="BGI14" s="158"/>
      <c r="BGJ14" s="158"/>
      <c r="BGK14" s="158"/>
      <c r="BGL14" s="158"/>
      <c r="BGM14" s="158"/>
      <c r="BGN14" s="158"/>
      <c r="BGO14" s="158"/>
      <c r="BGP14" s="158"/>
      <c r="BGQ14" s="158"/>
      <c r="BGR14" s="158"/>
      <c r="BGS14" s="158"/>
      <c r="BGT14" s="158"/>
      <c r="BGU14" s="158"/>
      <c r="BGV14" s="158"/>
      <c r="BGW14" s="158"/>
      <c r="BGX14" s="158"/>
      <c r="BGY14" s="158"/>
      <c r="BGZ14" s="158"/>
      <c r="BHA14" s="158"/>
      <c r="BHB14" s="158"/>
      <c r="BHC14" s="158"/>
      <c r="BHD14" s="158"/>
      <c r="BHE14" s="158"/>
      <c r="BHF14" s="158"/>
      <c r="BHG14" s="158"/>
      <c r="BHH14" s="158"/>
      <c r="BHI14" s="158"/>
      <c r="BHJ14" s="158"/>
      <c r="BHK14" s="158"/>
      <c r="BHL14" s="158"/>
      <c r="BHM14" s="158"/>
      <c r="BHN14" s="158"/>
      <c r="BHO14" s="158"/>
      <c r="BHP14" s="158"/>
      <c r="BHQ14" s="158"/>
      <c r="BHR14" s="158"/>
      <c r="BHS14" s="158"/>
      <c r="BHT14" s="158"/>
      <c r="BHU14" s="158"/>
      <c r="BHV14" s="158"/>
      <c r="BHW14" s="158"/>
      <c r="BHX14" s="158"/>
      <c r="BHY14" s="158"/>
      <c r="BHZ14" s="158"/>
      <c r="BIA14" s="158"/>
      <c r="BIB14" s="158"/>
      <c r="BIC14" s="158"/>
      <c r="BID14" s="158"/>
      <c r="BIE14" s="158"/>
      <c r="BIF14" s="158"/>
      <c r="BIG14" s="158"/>
      <c r="BIH14" s="158"/>
      <c r="BII14" s="158"/>
      <c r="BIJ14" s="158"/>
      <c r="BIK14" s="158"/>
      <c r="BIL14" s="158"/>
      <c r="BIM14" s="158"/>
      <c r="BIN14" s="158"/>
      <c r="BIO14" s="158"/>
      <c r="BIP14" s="158"/>
      <c r="BIQ14" s="158"/>
      <c r="BIR14" s="158"/>
      <c r="BIS14" s="158"/>
      <c r="BIT14" s="158"/>
      <c r="BIU14" s="158"/>
      <c r="BIV14" s="158"/>
      <c r="BIW14" s="158"/>
      <c r="BIX14" s="158"/>
      <c r="BIY14" s="158"/>
      <c r="BIZ14" s="158"/>
      <c r="BJA14" s="158"/>
      <c r="BJB14" s="158"/>
      <c r="BJC14" s="158"/>
      <c r="BJD14" s="158"/>
      <c r="BJE14" s="158"/>
      <c r="BJF14" s="158"/>
      <c r="BJG14" s="158"/>
      <c r="BJH14" s="158"/>
      <c r="BJI14" s="158"/>
      <c r="BJJ14" s="158"/>
      <c r="BJK14" s="158"/>
      <c r="BJL14" s="158"/>
      <c r="BJM14" s="158"/>
      <c r="BJN14" s="158"/>
      <c r="BJO14" s="158"/>
      <c r="BJP14" s="158"/>
      <c r="BJQ14" s="158"/>
      <c r="BJR14" s="158"/>
      <c r="BJS14" s="158"/>
      <c r="BJT14" s="158"/>
      <c r="BJU14" s="158"/>
      <c r="BJV14" s="158"/>
      <c r="BJW14" s="158"/>
      <c r="BJX14" s="158"/>
      <c r="BJY14" s="158"/>
      <c r="BJZ14" s="158"/>
      <c r="BKA14" s="158"/>
      <c r="BKB14" s="158"/>
      <c r="BKC14" s="158"/>
      <c r="BKD14" s="158"/>
      <c r="BKE14" s="158"/>
      <c r="BKF14" s="158"/>
      <c r="BKG14" s="158"/>
      <c r="BKH14" s="158"/>
      <c r="BKI14" s="158"/>
      <c r="BKJ14" s="158"/>
      <c r="BKK14" s="158"/>
      <c r="BKL14" s="158"/>
      <c r="BKM14" s="158"/>
      <c r="BKN14" s="158"/>
      <c r="BKO14" s="158"/>
      <c r="BKP14" s="158"/>
      <c r="BKQ14" s="158"/>
      <c r="BKR14" s="158"/>
      <c r="BKS14" s="158"/>
      <c r="BKT14" s="158"/>
      <c r="BKU14" s="158"/>
      <c r="BKV14" s="158"/>
      <c r="BKW14" s="158"/>
      <c r="BKX14" s="158"/>
      <c r="BKY14" s="158"/>
      <c r="BKZ14" s="158"/>
      <c r="BLA14" s="158"/>
      <c r="BLB14" s="158"/>
      <c r="BLC14" s="158"/>
      <c r="BLD14" s="158"/>
      <c r="BLE14" s="158"/>
      <c r="BLF14" s="158"/>
      <c r="BLG14" s="158"/>
      <c r="BLH14" s="158"/>
      <c r="BLI14" s="158"/>
      <c r="BLJ14" s="158"/>
      <c r="BLK14" s="158"/>
      <c r="BLL14" s="158"/>
      <c r="BLM14" s="158"/>
      <c r="BLN14" s="158"/>
      <c r="BLO14" s="158"/>
      <c r="BLP14" s="158"/>
      <c r="BLQ14" s="158"/>
      <c r="BLR14" s="158"/>
      <c r="BLS14" s="158"/>
      <c r="BLT14" s="158"/>
      <c r="BLU14" s="158"/>
      <c r="BLV14" s="158"/>
      <c r="BLW14" s="158"/>
      <c r="BLX14" s="158"/>
      <c r="BLY14" s="158"/>
      <c r="BLZ14" s="158"/>
      <c r="BMA14" s="158"/>
      <c r="BMB14" s="158"/>
      <c r="BMC14" s="158"/>
      <c r="BMD14" s="158"/>
      <c r="BME14" s="158"/>
      <c r="BMF14" s="158"/>
      <c r="BMG14" s="158"/>
      <c r="BMH14" s="158"/>
      <c r="BMI14" s="158"/>
      <c r="BMJ14" s="158"/>
      <c r="BMK14" s="158"/>
      <c r="BML14" s="158"/>
      <c r="BMM14" s="158"/>
      <c r="BMN14" s="158"/>
      <c r="BMO14" s="158"/>
      <c r="BMP14" s="158"/>
      <c r="BMQ14" s="158"/>
      <c r="BMR14" s="158"/>
      <c r="BMS14" s="158"/>
      <c r="BMT14" s="158"/>
      <c r="BMU14" s="158"/>
      <c r="BMV14" s="158"/>
      <c r="BMW14" s="158"/>
      <c r="BMX14" s="158"/>
      <c r="BMY14" s="158"/>
      <c r="BMZ14" s="158"/>
      <c r="BNA14" s="158"/>
      <c r="BNB14" s="158"/>
      <c r="BNC14" s="158"/>
      <c r="BND14" s="158"/>
      <c r="BNE14" s="158"/>
      <c r="BNF14" s="158"/>
      <c r="BNG14" s="158"/>
      <c r="BNH14" s="158"/>
      <c r="BNI14" s="158"/>
      <c r="BNJ14" s="158"/>
      <c r="BNK14" s="158"/>
      <c r="BNL14" s="158"/>
      <c r="BNM14" s="158"/>
      <c r="BNN14" s="158"/>
      <c r="BNO14" s="158"/>
      <c r="BNP14" s="158"/>
      <c r="BNQ14" s="158"/>
      <c r="BNR14" s="158"/>
      <c r="BNS14" s="158"/>
      <c r="BNT14" s="158"/>
      <c r="BNU14" s="158"/>
      <c r="BNV14" s="158"/>
      <c r="BNW14" s="158"/>
      <c r="BNX14" s="158"/>
      <c r="BNY14" s="158"/>
      <c r="BNZ14" s="158"/>
      <c r="BOA14" s="158"/>
      <c r="BOB14" s="158"/>
      <c r="BOC14" s="158"/>
      <c r="BOD14" s="158"/>
      <c r="BOE14" s="158"/>
      <c r="BOF14" s="158"/>
      <c r="BOG14" s="158"/>
      <c r="BOH14" s="158"/>
      <c r="BOI14" s="158"/>
      <c r="BOJ14" s="158"/>
      <c r="BOK14" s="158"/>
      <c r="BOL14" s="158"/>
      <c r="BOM14" s="158"/>
      <c r="BON14" s="158"/>
      <c r="BOO14" s="158"/>
      <c r="BOP14" s="158"/>
      <c r="BOQ14" s="158"/>
      <c r="BOR14" s="158"/>
      <c r="BOS14" s="158"/>
      <c r="BOT14" s="158"/>
      <c r="BOU14" s="158"/>
      <c r="BOV14" s="158"/>
      <c r="BOW14" s="158"/>
      <c r="BOX14" s="158"/>
      <c r="BOY14" s="158"/>
      <c r="BOZ14" s="158"/>
      <c r="BPA14" s="158"/>
      <c r="BPB14" s="158"/>
      <c r="BPC14" s="158"/>
      <c r="BPD14" s="158"/>
      <c r="BPE14" s="158"/>
      <c r="BPF14" s="158"/>
      <c r="BPG14" s="158"/>
      <c r="BPH14" s="158"/>
      <c r="BPI14" s="158"/>
      <c r="BPJ14" s="158"/>
      <c r="BPK14" s="158"/>
      <c r="BPL14" s="158"/>
      <c r="BPM14" s="158"/>
      <c r="BPN14" s="158"/>
      <c r="BPO14" s="158"/>
      <c r="BPP14" s="158"/>
      <c r="BPQ14" s="158"/>
      <c r="BPR14" s="158"/>
      <c r="BPS14" s="158"/>
      <c r="BPT14" s="158"/>
      <c r="BPU14" s="158"/>
      <c r="BPV14" s="158"/>
      <c r="BPW14" s="158"/>
      <c r="BPX14" s="158"/>
      <c r="BPY14" s="158"/>
      <c r="BPZ14" s="158"/>
      <c r="BQA14" s="158"/>
      <c r="BQB14" s="158"/>
      <c r="BQC14" s="158"/>
      <c r="BQD14" s="158"/>
      <c r="BQE14" s="158"/>
      <c r="BQF14" s="158"/>
      <c r="BQG14" s="158"/>
      <c r="BQH14" s="158"/>
      <c r="BQI14" s="158"/>
      <c r="BQJ14" s="158"/>
      <c r="BQK14" s="158"/>
      <c r="BQL14" s="158"/>
      <c r="BQM14" s="158"/>
      <c r="BQN14" s="158"/>
      <c r="BQO14" s="158"/>
      <c r="BQP14" s="158"/>
      <c r="BQQ14" s="158"/>
      <c r="BQR14" s="158"/>
      <c r="BQS14" s="158"/>
      <c r="BQT14" s="158"/>
      <c r="BQU14" s="158"/>
      <c r="BQV14" s="158"/>
      <c r="BQW14" s="158"/>
      <c r="BQX14" s="158"/>
      <c r="BQY14" s="158"/>
      <c r="BQZ14" s="158"/>
      <c r="BRA14" s="158"/>
      <c r="BRB14" s="158"/>
      <c r="BRC14" s="158"/>
      <c r="BRD14" s="158"/>
      <c r="BRE14" s="158"/>
      <c r="BRF14" s="158"/>
      <c r="BRG14" s="158"/>
      <c r="BRH14" s="158"/>
      <c r="BRI14" s="158"/>
      <c r="BRJ14" s="158"/>
      <c r="BRK14" s="158"/>
      <c r="BRL14" s="158"/>
      <c r="BRM14" s="158"/>
      <c r="BRN14" s="158"/>
      <c r="BRO14" s="158"/>
      <c r="BRP14" s="158"/>
      <c r="BRQ14" s="158"/>
      <c r="BRR14" s="158"/>
      <c r="BRS14" s="158"/>
      <c r="BRT14" s="158"/>
      <c r="BRU14" s="158"/>
      <c r="BRV14" s="158"/>
      <c r="BRW14" s="158"/>
      <c r="BRX14" s="158"/>
      <c r="BRY14" s="158"/>
      <c r="BRZ14" s="158"/>
      <c r="BSA14" s="158"/>
      <c r="BSB14" s="158"/>
      <c r="BSC14" s="158"/>
      <c r="BSD14" s="158"/>
      <c r="BSE14" s="158"/>
      <c r="BSF14" s="158"/>
      <c r="BSG14" s="158"/>
      <c r="BSH14" s="158"/>
      <c r="BSI14" s="158"/>
      <c r="BSJ14" s="158"/>
      <c r="BSK14" s="158"/>
      <c r="BSL14" s="158"/>
      <c r="BSM14" s="158"/>
      <c r="BSN14" s="158"/>
      <c r="BSO14" s="158"/>
      <c r="BSP14" s="158"/>
      <c r="BSQ14" s="158"/>
      <c r="BSR14" s="158"/>
      <c r="BSS14" s="158"/>
      <c r="BST14" s="158"/>
      <c r="BSU14" s="158"/>
      <c r="BSV14" s="158"/>
      <c r="BSW14" s="158"/>
      <c r="BSX14" s="158"/>
      <c r="BSY14" s="158"/>
      <c r="BSZ14" s="158"/>
      <c r="BTA14" s="158"/>
      <c r="BTB14" s="158"/>
      <c r="BTC14" s="158"/>
      <c r="BTD14" s="158"/>
      <c r="BTE14" s="158"/>
      <c r="BTF14" s="158"/>
      <c r="BTG14" s="158"/>
      <c r="BTH14" s="158"/>
      <c r="BTI14" s="158"/>
      <c r="BTJ14" s="158"/>
      <c r="BTK14" s="158"/>
      <c r="BTL14" s="158"/>
      <c r="BTM14" s="158"/>
      <c r="BTN14" s="158"/>
      <c r="BTO14" s="158"/>
      <c r="BTP14" s="158"/>
      <c r="BTQ14" s="158"/>
      <c r="BTR14" s="158"/>
      <c r="BTS14" s="158"/>
      <c r="BTT14" s="158"/>
      <c r="BTU14" s="158"/>
      <c r="BTV14" s="158"/>
      <c r="BTW14" s="158"/>
      <c r="BTX14" s="158"/>
      <c r="BTY14" s="158"/>
      <c r="BTZ14" s="158"/>
      <c r="BUA14" s="158"/>
      <c r="BUB14" s="158"/>
      <c r="BUC14" s="158"/>
      <c r="BUD14" s="158"/>
      <c r="BUE14" s="158"/>
      <c r="BUF14" s="158"/>
      <c r="BUG14" s="158"/>
      <c r="BUH14" s="158"/>
      <c r="BUI14" s="158"/>
      <c r="BUJ14" s="158"/>
      <c r="BUK14" s="158"/>
      <c r="BUL14" s="158"/>
      <c r="BUM14" s="158"/>
      <c r="BUN14" s="158"/>
      <c r="BUO14" s="158"/>
      <c r="BUP14" s="158"/>
      <c r="BUQ14" s="158"/>
      <c r="BUR14" s="158"/>
      <c r="BUS14" s="158"/>
      <c r="BUT14" s="158"/>
      <c r="BUU14" s="158"/>
      <c r="BUV14" s="158"/>
      <c r="BUW14" s="158"/>
      <c r="BUX14" s="158"/>
      <c r="BUY14" s="158"/>
      <c r="BUZ14" s="158"/>
      <c r="BVA14" s="158"/>
      <c r="BVB14" s="158"/>
      <c r="BVC14" s="158"/>
      <c r="BVD14" s="158"/>
      <c r="BVE14" s="158"/>
      <c r="BVF14" s="158"/>
      <c r="BVG14" s="158"/>
      <c r="BVH14" s="158"/>
      <c r="BVI14" s="158"/>
      <c r="BVJ14" s="158"/>
      <c r="BVK14" s="158"/>
      <c r="BVL14" s="158"/>
      <c r="BVM14" s="158"/>
      <c r="BVN14" s="158"/>
      <c r="BVO14" s="158"/>
      <c r="BVP14" s="158"/>
      <c r="BVQ14" s="158"/>
      <c r="BVR14" s="158"/>
      <c r="BVS14" s="158"/>
      <c r="BVT14" s="158"/>
      <c r="BVU14" s="158"/>
      <c r="BVV14" s="158"/>
      <c r="BVW14" s="158"/>
      <c r="BVX14" s="158"/>
      <c r="BVY14" s="158"/>
      <c r="BVZ14" s="158"/>
      <c r="BWA14" s="158"/>
      <c r="BWB14" s="158"/>
      <c r="BWC14" s="158"/>
      <c r="BWD14" s="158"/>
      <c r="BWE14" s="158"/>
      <c r="BWF14" s="158"/>
      <c r="BWG14" s="158"/>
      <c r="BWH14" s="158"/>
      <c r="BWI14" s="158"/>
      <c r="BWJ14" s="158"/>
      <c r="BWK14" s="158"/>
      <c r="BWL14" s="158"/>
      <c r="BWM14" s="158"/>
      <c r="BWN14" s="158"/>
      <c r="BWO14" s="158"/>
      <c r="BWP14" s="158"/>
      <c r="BWQ14" s="158"/>
      <c r="BWR14" s="158"/>
      <c r="BWS14" s="158"/>
      <c r="BWT14" s="158"/>
      <c r="BWU14" s="158"/>
      <c r="BWV14" s="158"/>
      <c r="BWW14" s="158"/>
      <c r="BWX14" s="158"/>
      <c r="BWY14" s="158"/>
      <c r="BWZ14" s="158"/>
      <c r="BXA14" s="158"/>
      <c r="BXB14" s="158"/>
      <c r="BXC14" s="158"/>
      <c r="BXD14" s="158"/>
      <c r="BXE14" s="158"/>
      <c r="BXF14" s="158"/>
      <c r="BXG14" s="158"/>
      <c r="BXH14" s="158"/>
      <c r="BXI14" s="158"/>
      <c r="BXJ14" s="158"/>
      <c r="BXK14" s="158"/>
      <c r="BXL14" s="158"/>
      <c r="BXM14" s="158"/>
      <c r="BXN14" s="158"/>
      <c r="BXO14" s="158"/>
      <c r="BXP14" s="158"/>
      <c r="BXQ14" s="158"/>
      <c r="BXR14" s="158"/>
      <c r="BXS14" s="158"/>
      <c r="BXT14" s="158"/>
      <c r="BXU14" s="158"/>
      <c r="BXV14" s="158"/>
      <c r="BXW14" s="158"/>
      <c r="BXX14" s="158"/>
      <c r="BXY14" s="158"/>
      <c r="BXZ14" s="158"/>
      <c r="BYA14" s="158"/>
      <c r="BYB14" s="158"/>
      <c r="BYC14" s="158"/>
      <c r="BYD14" s="158"/>
      <c r="BYE14" s="158"/>
      <c r="BYF14" s="158"/>
      <c r="BYG14" s="158"/>
      <c r="BYH14" s="158"/>
      <c r="BYI14" s="158"/>
      <c r="BYJ14" s="158"/>
      <c r="BYK14" s="158"/>
      <c r="BYL14" s="158"/>
      <c r="BYM14" s="158"/>
      <c r="BYN14" s="158"/>
      <c r="BYO14" s="158"/>
      <c r="BYP14" s="158"/>
      <c r="BYQ14" s="158"/>
      <c r="BYR14" s="158"/>
      <c r="BYS14" s="158"/>
      <c r="BYT14" s="158"/>
      <c r="BYU14" s="158"/>
      <c r="BYV14" s="158"/>
      <c r="BYW14" s="158"/>
      <c r="BYX14" s="158"/>
      <c r="BYY14" s="158"/>
      <c r="BYZ14" s="158"/>
      <c r="BZA14" s="158"/>
      <c r="BZB14" s="158"/>
      <c r="BZC14" s="158"/>
      <c r="BZD14" s="158"/>
      <c r="BZE14" s="158"/>
      <c r="BZF14" s="158"/>
      <c r="BZG14" s="158"/>
      <c r="BZH14" s="158"/>
      <c r="BZI14" s="158"/>
      <c r="BZJ14" s="158"/>
      <c r="BZK14" s="158"/>
      <c r="BZL14" s="158"/>
      <c r="BZM14" s="158"/>
      <c r="BZN14" s="158"/>
      <c r="BZO14" s="158"/>
      <c r="BZP14" s="158"/>
      <c r="BZQ14" s="158"/>
      <c r="BZR14" s="158"/>
      <c r="BZS14" s="158"/>
      <c r="BZT14" s="158"/>
      <c r="BZU14" s="158"/>
      <c r="BZV14" s="158"/>
      <c r="BZW14" s="158"/>
      <c r="BZX14" s="158"/>
      <c r="BZY14" s="158"/>
      <c r="BZZ14" s="158"/>
      <c r="CAA14" s="158"/>
      <c r="CAB14" s="158"/>
      <c r="CAC14" s="158"/>
      <c r="CAD14" s="158"/>
      <c r="CAE14" s="158"/>
      <c r="CAF14" s="158"/>
      <c r="CAG14" s="158"/>
      <c r="CAH14" s="158"/>
      <c r="CAI14" s="158"/>
      <c r="CAJ14" s="158"/>
      <c r="CAK14" s="158"/>
      <c r="CAL14" s="158"/>
      <c r="CAM14" s="158"/>
      <c r="CAN14" s="158"/>
      <c r="CAO14" s="158"/>
      <c r="CAP14" s="158"/>
      <c r="CAQ14" s="158"/>
      <c r="CAR14" s="158"/>
      <c r="CAS14" s="158"/>
      <c r="CAT14" s="158"/>
      <c r="CAU14" s="158"/>
      <c r="CAV14" s="158"/>
      <c r="CAW14" s="158"/>
      <c r="CAX14" s="158"/>
      <c r="CAY14" s="158"/>
      <c r="CAZ14" s="158"/>
      <c r="CBA14" s="158"/>
      <c r="CBB14" s="158"/>
      <c r="CBC14" s="158"/>
      <c r="CBD14" s="158"/>
      <c r="CBE14" s="158"/>
      <c r="CBF14" s="158"/>
      <c r="CBG14" s="158"/>
      <c r="CBH14" s="158"/>
      <c r="CBI14" s="158"/>
      <c r="CBJ14" s="158"/>
      <c r="CBK14" s="158"/>
      <c r="CBL14" s="158"/>
      <c r="CBM14" s="158"/>
      <c r="CBN14" s="158"/>
      <c r="CBO14" s="158"/>
      <c r="CBP14" s="158"/>
      <c r="CBQ14" s="158"/>
      <c r="CBR14" s="158"/>
      <c r="CBS14" s="158"/>
      <c r="CBT14" s="158"/>
      <c r="CBU14" s="158"/>
      <c r="CBV14" s="158"/>
      <c r="CBW14" s="158"/>
      <c r="CBX14" s="158"/>
      <c r="CBY14" s="158"/>
      <c r="CBZ14" s="158"/>
      <c r="CCA14" s="158"/>
      <c r="CCB14" s="158"/>
      <c r="CCC14" s="158"/>
      <c r="CCD14" s="158"/>
      <c r="CCE14" s="158"/>
      <c r="CCF14" s="158"/>
      <c r="CCG14" s="158"/>
      <c r="CCH14" s="158"/>
      <c r="CCI14" s="158"/>
      <c r="CCJ14" s="158"/>
      <c r="CCK14" s="158"/>
      <c r="CCL14" s="158"/>
      <c r="CCM14" s="158"/>
      <c r="CCN14" s="158"/>
      <c r="CCO14" s="158"/>
      <c r="CCP14" s="158"/>
      <c r="CCQ14" s="158"/>
      <c r="CCR14" s="158"/>
      <c r="CCS14" s="158"/>
      <c r="CCT14" s="158"/>
      <c r="CCU14" s="158"/>
      <c r="CCV14" s="158"/>
      <c r="CCW14" s="158"/>
      <c r="CCX14" s="158"/>
      <c r="CCY14" s="158"/>
      <c r="CCZ14" s="158"/>
      <c r="CDA14" s="158"/>
      <c r="CDB14" s="158"/>
      <c r="CDC14" s="158"/>
      <c r="CDD14" s="158"/>
      <c r="CDE14" s="158"/>
      <c r="CDF14" s="158"/>
      <c r="CDG14" s="158"/>
      <c r="CDH14" s="158"/>
      <c r="CDI14" s="158"/>
      <c r="CDJ14" s="158"/>
      <c r="CDK14" s="158"/>
      <c r="CDL14" s="158"/>
      <c r="CDM14" s="158"/>
      <c r="CDN14" s="158"/>
      <c r="CDO14" s="158"/>
      <c r="CDP14" s="158"/>
      <c r="CDQ14" s="158"/>
      <c r="CDR14" s="158"/>
      <c r="CDS14" s="158"/>
      <c r="CDT14" s="158"/>
      <c r="CDU14" s="158"/>
      <c r="CDV14" s="158"/>
      <c r="CDW14" s="158"/>
      <c r="CDX14" s="158"/>
      <c r="CDY14" s="158"/>
      <c r="CDZ14" s="158"/>
      <c r="CEA14" s="158"/>
      <c r="CEB14" s="158"/>
      <c r="CEC14" s="158"/>
      <c r="CED14" s="158"/>
      <c r="CEE14" s="158"/>
      <c r="CEF14" s="158"/>
      <c r="CEG14" s="158"/>
      <c r="CEH14" s="158"/>
      <c r="CEI14" s="158"/>
      <c r="CEJ14" s="158"/>
      <c r="CEK14" s="158"/>
      <c r="CEL14" s="158"/>
      <c r="CEM14" s="158"/>
      <c r="CEN14" s="158"/>
      <c r="CEO14" s="158"/>
      <c r="CEP14" s="158"/>
      <c r="CEQ14" s="158"/>
      <c r="CER14" s="158"/>
      <c r="CES14" s="158"/>
      <c r="CET14" s="158"/>
      <c r="CEU14" s="158"/>
      <c r="CEV14" s="158"/>
      <c r="CEW14" s="158"/>
      <c r="CEX14" s="158"/>
      <c r="CEY14" s="158"/>
      <c r="CEZ14" s="158"/>
      <c r="CFA14" s="158"/>
      <c r="CFB14" s="158"/>
      <c r="CFC14" s="158"/>
      <c r="CFD14" s="158"/>
      <c r="CFE14" s="158"/>
      <c r="CFF14" s="158"/>
      <c r="CFG14" s="158"/>
      <c r="CFH14" s="158"/>
      <c r="CFI14" s="158"/>
      <c r="CFJ14" s="158"/>
      <c r="CFK14" s="158"/>
      <c r="CFL14" s="158"/>
      <c r="CFM14" s="158"/>
      <c r="CFN14" s="158"/>
      <c r="CFO14" s="158"/>
      <c r="CFP14" s="158"/>
      <c r="CFQ14" s="158"/>
      <c r="CFR14" s="158"/>
      <c r="CFS14" s="158"/>
      <c r="CFT14" s="158"/>
      <c r="CFU14" s="158"/>
      <c r="CFV14" s="158"/>
      <c r="CFW14" s="158"/>
      <c r="CFX14" s="158"/>
      <c r="CFY14" s="158"/>
      <c r="CFZ14" s="158"/>
      <c r="CGA14" s="158"/>
      <c r="CGB14" s="158"/>
      <c r="CGC14" s="158"/>
      <c r="CGD14" s="158"/>
      <c r="CGE14" s="158"/>
      <c r="CGF14" s="158"/>
      <c r="CGG14" s="158"/>
      <c r="CGH14" s="158"/>
      <c r="CGI14" s="158"/>
      <c r="CGJ14" s="158"/>
      <c r="CGK14" s="158"/>
      <c r="CGL14" s="158"/>
      <c r="CGM14" s="158"/>
      <c r="CGN14" s="158"/>
      <c r="CGO14" s="158"/>
      <c r="CGP14" s="158"/>
      <c r="CGQ14" s="158"/>
      <c r="CGR14" s="158"/>
      <c r="CGS14" s="158"/>
      <c r="CGT14" s="158"/>
      <c r="CGU14" s="158"/>
      <c r="CGV14" s="158"/>
      <c r="CGW14" s="158"/>
      <c r="CGX14" s="158"/>
      <c r="CGY14" s="158"/>
      <c r="CGZ14" s="158"/>
      <c r="CHA14" s="158"/>
      <c r="CHB14" s="158"/>
      <c r="CHC14" s="158"/>
      <c r="CHD14" s="158"/>
      <c r="CHE14" s="158"/>
      <c r="CHF14" s="158"/>
      <c r="CHG14" s="158"/>
      <c r="CHH14" s="158"/>
      <c r="CHI14" s="158"/>
      <c r="CHJ14" s="158"/>
      <c r="CHK14" s="158"/>
      <c r="CHL14" s="158"/>
      <c r="CHM14" s="158"/>
      <c r="CHN14" s="158"/>
      <c r="CHO14" s="158"/>
      <c r="CHP14" s="158"/>
      <c r="CHQ14" s="158"/>
      <c r="CHR14" s="158"/>
      <c r="CHS14" s="158"/>
      <c r="CHT14" s="158"/>
      <c r="CHU14" s="158"/>
      <c r="CHV14" s="158"/>
      <c r="CHW14" s="158"/>
      <c r="CHX14" s="158"/>
      <c r="CHY14" s="158"/>
      <c r="CHZ14" s="158"/>
      <c r="CIA14" s="158"/>
      <c r="CIB14" s="158"/>
      <c r="CIC14" s="158"/>
      <c r="CID14" s="158"/>
      <c r="CIE14" s="158"/>
      <c r="CIF14" s="158"/>
      <c r="CIG14" s="158"/>
      <c r="CIH14" s="158"/>
      <c r="CII14" s="158"/>
      <c r="CIJ14" s="158"/>
      <c r="CIK14" s="158"/>
      <c r="CIL14" s="158"/>
      <c r="CIM14" s="158"/>
      <c r="CIN14" s="158"/>
      <c r="CIO14" s="158"/>
      <c r="CIP14" s="158"/>
      <c r="CIQ14" s="158"/>
      <c r="CIR14" s="158"/>
      <c r="CIS14" s="158"/>
      <c r="CIT14" s="158"/>
      <c r="CIU14" s="158"/>
      <c r="CIV14" s="158"/>
      <c r="CIW14" s="158"/>
      <c r="CIX14" s="158"/>
      <c r="CIY14" s="158"/>
      <c r="CIZ14" s="158"/>
      <c r="CJA14" s="158"/>
      <c r="CJB14" s="158"/>
      <c r="CJC14" s="158"/>
      <c r="CJD14" s="158"/>
      <c r="CJE14" s="158"/>
      <c r="CJF14" s="158"/>
      <c r="CJG14" s="158"/>
      <c r="CJH14" s="158"/>
      <c r="CJI14" s="158"/>
      <c r="CJJ14" s="158"/>
      <c r="CJK14" s="158"/>
      <c r="CJL14" s="158"/>
      <c r="CJM14" s="158"/>
      <c r="CJN14" s="158"/>
      <c r="CJO14" s="158"/>
      <c r="CJP14" s="158"/>
      <c r="CJQ14" s="158"/>
      <c r="CJR14" s="158"/>
      <c r="CJS14" s="158"/>
      <c r="CJT14" s="158"/>
      <c r="CJU14" s="158"/>
      <c r="CJV14" s="158"/>
      <c r="CJW14" s="158"/>
      <c r="CJX14" s="158"/>
      <c r="CJY14" s="158"/>
      <c r="CJZ14" s="158"/>
      <c r="CKA14" s="158"/>
      <c r="CKB14" s="158"/>
      <c r="CKC14" s="158"/>
      <c r="CKD14" s="158"/>
      <c r="CKE14" s="158"/>
      <c r="CKF14" s="158"/>
      <c r="CKG14" s="158"/>
      <c r="CKH14" s="158"/>
      <c r="CKI14" s="158"/>
      <c r="CKJ14" s="158"/>
      <c r="CKK14" s="158"/>
      <c r="CKL14" s="158"/>
      <c r="CKM14" s="158"/>
      <c r="CKN14" s="158"/>
      <c r="CKO14" s="158"/>
      <c r="CKP14" s="158"/>
      <c r="CKQ14" s="158"/>
      <c r="CKR14" s="158"/>
      <c r="CKS14" s="158"/>
      <c r="CKT14" s="158"/>
      <c r="CKU14" s="158"/>
      <c r="CKV14" s="158"/>
      <c r="CKW14" s="158"/>
      <c r="CKX14" s="158"/>
      <c r="CKY14" s="158"/>
      <c r="CKZ14" s="158"/>
      <c r="CLA14" s="158"/>
      <c r="CLB14" s="158"/>
      <c r="CLC14" s="158"/>
      <c r="CLD14" s="158"/>
      <c r="CLE14" s="158"/>
      <c r="CLF14" s="158"/>
      <c r="CLG14" s="158"/>
      <c r="CLH14" s="158"/>
      <c r="CLI14" s="158"/>
      <c r="CLJ14" s="158"/>
      <c r="CLK14" s="158"/>
      <c r="CLL14" s="158"/>
      <c r="CLM14" s="158"/>
      <c r="CLN14" s="158"/>
      <c r="CLO14" s="158"/>
      <c r="CLP14" s="158"/>
      <c r="CLQ14" s="158"/>
      <c r="CLR14" s="158"/>
      <c r="CLS14" s="158"/>
      <c r="CLT14" s="158"/>
      <c r="CLU14" s="158"/>
      <c r="CLV14" s="158"/>
      <c r="CLW14" s="158"/>
      <c r="CLX14" s="158"/>
      <c r="CLY14" s="158"/>
      <c r="CLZ14" s="158"/>
      <c r="CMA14" s="158"/>
      <c r="CMB14" s="158"/>
      <c r="CMC14" s="158"/>
      <c r="CMD14" s="158"/>
      <c r="CME14" s="158"/>
      <c r="CMF14" s="158"/>
      <c r="CMG14" s="158"/>
      <c r="CMH14" s="158"/>
      <c r="CMI14" s="158"/>
      <c r="CMJ14" s="158"/>
      <c r="CMK14" s="158"/>
      <c r="CML14" s="158"/>
      <c r="CMM14" s="158"/>
      <c r="CMN14" s="158"/>
      <c r="CMO14" s="158"/>
      <c r="CMP14" s="158"/>
      <c r="CMQ14" s="158"/>
      <c r="CMR14" s="158"/>
      <c r="CMS14" s="158"/>
      <c r="CMT14" s="158"/>
      <c r="CMU14" s="158"/>
      <c r="CMV14" s="158"/>
      <c r="CMW14" s="158"/>
      <c r="CMX14" s="158"/>
      <c r="CMY14" s="158"/>
      <c r="CMZ14" s="158"/>
      <c r="CNA14" s="158"/>
      <c r="CNB14" s="158"/>
      <c r="CNC14" s="158"/>
      <c r="CND14" s="158"/>
      <c r="CNE14" s="158"/>
      <c r="CNF14" s="158"/>
      <c r="CNG14" s="158"/>
      <c r="CNH14" s="158"/>
      <c r="CNI14" s="158"/>
      <c r="CNJ14" s="158"/>
      <c r="CNK14" s="158"/>
      <c r="CNL14" s="158"/>
      <c r="CNM14" s="158"/>
      <c r="CNN14" s="158"/>
      <c r="CNO14" s="158"/>
      <c r="CNP14" s="158"/>
      <c r="CNQ14" s="158"/>
      <c r="CNR14" s="158"/>
      <c r="CNS14" s="158"/>
      <c r="CNT14" s="158"/>
      <c r="CNU14" s="158"/>
      <c r="CNV14" s="158"/>
      <c r="CNW14" s="158"/>
      <c r="CNX14" s="158"/>
      <c r="CNY14" s="158"/>
      <c r="CNZ14" s="158"/>
      <c r="COA14" s="158"/>
      <c r="COB14" s="158"/>
      <c r="COC14" s="158"/>
      <c r="COD14" s="158"/>
      <c r="COE14" s="158"/>
      <c r="COF14" s="158"/>
      <c r="COG14" s="158"/>
      <c r="COH14" s="158"/>
      <c r="COI14" s="158"/>
      <c r="COJ14" s="158"/>
      <c r="COK14" s="158"/>
      <c r="COL14" s="158"/>
      <c r="COM14" s="158"/>
      <c r="CON14" s="158"/>
      <c r="COO14" s="158"/>
      <c r="COP14" s="158"/>
      <c r="COQ14" s="158"/>
      <c r="COR14" s="158"/>
      <c r="COS14" s="158"/>
      <c r="COT14" s="158"/>
      <c r="COU14" s="158"/>
      <c r="COV14" s="158"/>
      <c r="COW14" s="158"/>
      <c r="COX14" s="158"/>
      <c r="COY14" s="158"/>
      <c r="COZ14" s="158"/>
      <c r="CPA14" s="158"/>
      <c r="CPB14" s="158"/>
      <c r="CPC14" s="158"/>
      <c r="CPD14" s="158"/>
      <c r="CPE14" s="158"/>
      <c r="CPF14" s="158"/>
      <c r="CPG14" s="158"/>
      <c r="CPH14" s="158"/>
      <c r="CPI14" s="158"/>
      <c r="CPJ14" s="158"/>
      <c r="CPK14" s="158"/>
      <c r="CPL14" s="158"/>
      <c r="CPM14" s="158"/>
      <c r="CPN14" s="158"/>
      <c r="CPO14" s="158"/>
      <c r="CPP14" s="158"/>
      <c r="CPQ14" s="158"/>
      <c r="CPR14" s="158"/>
      <c r="CPS14" s="158"/>
      <c r="CPT14" s="158"/>
      <c r="CPU14" s="158"/>
      <c r="CPV14" s="158"/>
      <c r="CPW14" s="158"/>
      <c r="CPX14" s="158"/>
      <c r="CPY14" s="158"/>
      <c r="CPZ14" s="158"/>
      <c r="CQA14" s="158"/>
      <c r="CQB14" s="158"/>
      <c r="CQC14" s="158"/>
      <c r="CQD14" s="158"/>
      <c r="CQE14" s="158"/>
      <c r="CQF14" s="158"/>
      <c r="CQG14" s="158"/>
      <c r="CQH14" s="158"/>
      <c r="CQI14" s="158"/>
      <c r="CQJ14" s="158"/>
      <c r="CQK14" s="158"/>
      <c r="CQL14" s="158"/>
      <c r="CQM14" s="158"/>
      <c r="CQN14" s="158"/>
      <c r="CQO14" s="158"/>
      <c r="CQP14" s="158"/>
      <c r="CQQ14" s="158"/>
      <c r="CQR14" s="158"/>
      <c r="CQS14" s="158"/>
      <c r="CQT14" s="158"/>
      <c r="CQU14" s="158"/>
      <c r="CQV14" s="158"/>
      <c r="CQW14" s="158"/>
      <c r="CQX14" s="158"/>
      <c r="CQY14" s="158"/>
      <c r="CQZ14" s="158"/>
      <c r="CRA14" s="158"/>
      <c r="CRB14" s="158"/>
      <c r="CRC14" s="158"/>
      <c r="CRD14" s="158"/>
      <c r="CRE14" s="158"/>
      <c r="CRF14" s="158"/>
      <c r="CRG14" s="158"/>
      <c r="CRH14" s="158"/>
      <c r="CRI14" s="158"/>
      <c r="CRJ14" s="158"/>
      <c r="CRK14" s="158"/>
      <c r="CRL14" s="158"/>
      <c r="CRM14" s="158"/>
      <c r="CRN14" s="158"/>
      <c r="CRO14" s="158"/>
      <c r="CRP14" s="158"/>
      <c r="CRQ14" s="158"/>
      <c r="CRR14" s="158"/>
      <c r="CRS14" s="158"/>
      <c r="CRT14" s="158"/>
      <c r="CRU14" s="158"/>
      <c r="CRV14" s="158"/>
      <c r="CRW14" s="158"/>
      <c r="CRX14" s="158"/>
      <c r="CRY14" s="158"/>
      <c r="CRZ14" s="158"/>
      <c r="CSA14" s="158"/>
      <c r="CSB14" s="158"/>
      <c r="CSC14" s="158"/>
      <c r="CSD14" s="158"/>
      <c r="CSE14" s="158"/>
      <c r="CSF14" s="158"/>
      <c r="CSG14" s="158"/>
      <c r="CSH14" s="158"/>
      <c r="CSI14" s="158"/>
      <c r="CSJ14" s="158"/>
      <c r="CSK14" s="158"/>
      <c r="CSL14" s="158"/>
      <c r="CSM14" s="158"/>
      <c r="CSN14" s="158"/>
      <c r="CSO14" s="158"/>
      <c r="CSP14" s="158"/>
      <c r="CSQ14" s="158"/>
      <c r="CSR14" s="158"/>
      <c r="CSS14" s="158"/>
      <c r="CST14" s="158"/>
      <c r="CSU14" s="158"/>
      <c r="CSV14" s="158"/>
      <c r="CSW14" s="158"/>
      <c r="CSX14" s="158"/>
      <c r="CSY14" s="158"/>
      <c r="CSZ14" s="158"/>
      <c r="CTA14" s="158"/>
      <c r="CTB14" s="158"/>
      <c r="CTC14" s="158"/>
      <c r="CTD14" s="158"/>
      <c r="CTE14" s="158"/>
      <c r="CTF14" s="158"/>
      <c r="CTG14" s="158"/>
      <c r="CTH14" s="158"/>
      <c r="CTI14" s="158"/>
      <c r="CTJ14" s="158"/>
      <c r="CTK14" s="158"/>
      <c r="CTL14" s="158"/>
      <c r="CTM14" s="158"/>
      <c r="CTN14" s="158"/>
      <c r="CTO14" s="158"/>
      <c r="CTP14" s="158"/>
      <c r="CTQ14" s="158"/>
      <c r="CTR14" s="158"/>
      <c r="CTS14" s="158"/>
      <c r="CTT14" s="158"/>
      <c r="CTU14" s="158"/>
      <c r="CTV14" s="158"/>
      <c r="CTW14" s="158"/>
      <c r="CTX14" s="158"/>
      <c r="CTY14" s="158"/>
      <c r="CTZ14" s="158"/>
      <c r="CUA14" s="158"/>
      <c r="CUB14" s="158"/>
      <c r="CUC14" s="158"/>
      <c r="CUD14" s="158"/>
      <c r="CUE14" s="158"/>
      <c r="CUF14" s="158"/>
      <c r="CUG14" s="158"/>
      <c r="CUH14" s="158"/>
      <c r="CUI14" s="158"/>
      <c r="CUJ14" s="158"/>
      <c r="CUK14" s="158"/>
      <c r="CUL14" s="158"/>
      <c r="CUM14" s="158"/>
      <c r="CUN14" s="158"/>
      <c r="CUO14" s="158"/>
      <c r="CUP14" s="158"/>
      <c r="CUQ14" s="158"/>
      <c r="CUR14" s="158"/>
      <c r="CUS14" s="158"/>
      <c r="CUT14" s="158"/>
      <c r="CUU14" s="158"/>
      <c r="CUV14" s="158"/>
      <c r="CUW14" s="158"/>
      <c r="CUX14" s="158"/>
      <c r="CUY14" s="158"/>
      <c r="CUZ14" s="158"/>
      <c r="CVA14" s="158"/>
      <c r="CVB14" s="158"/>
      <c r="CVC14" s="158"/>
      <c r="CVD14" s="158"/>
      <c r="CVE14" s="158"/>
      <c r="CVF14" s="158"/>
      <c r="CVG14" s="158"/>
      <c r="CVH14" s="158"/>
      <c r="CVI14" s="158"/>
      <c r="CVJ14" s="158"/>
      <c r="CVK14" s="158"/>
      <c r="CVL14" s="158"/>
      <c r="CVM14" s="158"/>
      <c r="CVN14" s="158"/>
      <c r="CVO14" s="158"/>
      <c r="CVP14" s="158"/>
      <c r="CVQ14" s="158"/>
      <c r="CVR14" s="158"/>
      <c r="CVS14" s="158"/>
      <c r="CVT14" s="158"/>
      <c r="CVU14" s="158"/>
      <c r="CVV14" s="158"/>
      <c r="CVW14" s="158"/>
      <c r="CVX14" s="158"/>
      <c r="CVY14" s="158"/>
      <c r="CVZ14" s="158"/>
      <c r="CWA14" s="158"/>
      <c r="CWB14" s="158"/>
      <c r="CWC14" s="158"/>
      <c r="CWD14" s="158"/>
      <c r="CWE14" s="158"/>
      <c r="CWF14" s="158"/>
      <c r="CWG14" s="158"/>
      <c r="CWH14" s="158"/>
      <c r="CWI14" s="158"/>
      <c r="CWJ14" s="158"/>
      <c r="CWK14" s="158"/>
      <c r="CWL14" s="158"/>
      <c r="CWM14" s="158"/>
      <c r="CWN14" s="158"/>
      <c r="CWO14" s="158"/>
      <c r="CWP14" s="158"/>
      <c r="CWQ14" s="158"/>
      <c r="CWR14" s="158"/>
      <c r="CWS14" s="158"/>
      <c r="CWT14" s="158"/>
      <c r="CWU14" s="158"/>
      <c r="CWV14" s="158"/>
      <c r="CWW14" s="158"/>
      <c r="CWX14" s="158"/>
      <c r="CWY14" s="158"/>
      <c r="CWZ14" s="158"/>
      <c r="CXA14" s="158"/>
      <c r="CXB14" s="158"/>
      <c r="CXC14" s="158"/>
      <c r="CXD14" s="158"/>
      <c r="CXE14" s="158"/>
      <c r="CXF14" s="158"/>
      <c r="CXG14" s="158"/>
      <c r="CXH14" s="158"/>
      <c r="CXI14" s="158"/>
      <c r="CXJ14" s="158"/>
      <c r="CXK14" s="158"/>
      <c r="CXL14" s="158"/>
      <c r="CXM14" s="158"/>
      <c r="CXN14" s="158"/>
      <c r="CXO14" s="158"/>
      <c r="CXP14" s="158"/>
      <c r="CXQ14" s="158"/>
      <c r="CXR14" s="158"/>
      <c r="CXS14" s="158"/>
      <c r="CXT14" s="158"/>
      <c r="CXU14" s="158"/>
      <c r="CXV14" s="158"/>
      <c r="CXW14" s="158"/>
      <c r="CXX14" s="158"/>
      <c r="CXY14" s="158"/>
      <c r="CXZ14" s="158"/>
      <c r="CYA14" s="158"/>
      <c r="CYB14" s="158"/>
      <c r="CYC14" s="158"/>
      <c r="CYD14" s="158"/>
      <c r="CYE14" s="158"/>
      <c r="CYF14" s="158"/>
      <c r="CYG14" s="158"/>
      <c r="CYH14" s="158"/>
      <c r="CYI14" s="158"/>
      <c r="CYJ14" s="158"/>
      <c r="CYK14" s="158"/>
      <c r="CYL14" s="158"/>
      <c r="CYM14" s="158"/>
      <c r="CYN14" s="158"/>
      <c r="CYO14" s="158"/>
      <c r="CYP14" s="158"/>
      <c r="CYQ14" s="158"/>
      <c r="CYR14" s="158"/>
      <c r="CYS14" s="158"/>
      <c r="CYT14" s="158"/>
      <c r="CYU14" s="158"/>
      <c r="CYV14" s="158"/>
      <c r="CYW14" s="158"/>
      <c r="CYX14" s="158"/>
      <c r="CYY14" s="158"/>
      <c r="CYZ14" s="158"/>
      <c r="CZA14" s="158"/>
      <c r="CZB14" s="158"/>
      <c r="CZC14" s="158"/>
      <c r="CZD14" s="158"/>
      <c r="CZE14" s="158"/>
      <c r="CZF14" s="158"/>
      <c r="CZG14" s="158"/>
      <c r="CZH14" s="158"/>
      <c r="CZI14" s="158"/>
      <c r="CZJ14" s="158"/>
      <c r="CZK14" s="158"/>
      <c r="CZL14" s="158"/>
      <c r="CZM14" s="158"/>
      <c r="CZN14" s="158"/>
      <c r="CZO14" s="158"/>
      <c r="CZP14" s="158"/>
      <c r="CZQ14" s="158"/>
      <c r="CZR14" s="158"/>
      <c r="CZS14" s="158"/>
      <c r="CZT14" s="158"/>
      <c r="CZU14" s="158"/>
      <c r="CZV14" s="158"/>
      <c r="CZW14" s="158"/>
      <c r="CZX14" s="158"/>
      <c r="CZY14" s="158"/>
      <c r="CZZ14" s="158"/>
      <c r="DAA14" s="158"/>
      <c r="DAB14" s="158"/>
      <c r="DAC14" s="158"/>
      <c r="DAD14" s="158"/>
      <c r="DAE14" s="158"/>
      <c r="DAF14" s="158"/>
      <c r="DAG14" s="158"/>
      <c r="DAH14" s="158"/>
      <c r="DAI14" s="158"/>
      <c r="DAJ14" s="158"/>
      <c r="DAK14" s="158"/>
      <c r="DAL14" s="158"/>
      <c r="DAM14" s="158"/>
      <c r="DAN14" s="158"/>
      <c r="DAO14" s="158"/>
      <c r="DAP14" s="158"/>
      <c r="DAQ14" s="158"/>
      <c r="DAR14" s="158"/>
      <c r="DAS14" s="158"/>
      <c r="DAT14" s="158"/>
      <c r="DAU14" s="158"/>
      <c r="DAV14" s="158"/>
      <c r="DAW14" s="158"/>
      <c r="DAX14" s="158"/>
      <c r="DAY14" s="158"/>
      <c r="DAZ14" s="158"/>
      <c r="DBA14" s="158"/>
      <c r="DBB14" s="158"/>
      <c r="DBC14" s="158"/>
      <c r="DBD14" s="158"/>
      <c r="DBE14" s="158"/>
      <c r="DBF14" s="158"/>
      <c r="DBG14" s="158"/>
      <c r="DBH14" s="158"/>
      <c r="DBI14" s="158"/>
      <c r="DBJ14" s="158"/>
      <c r="DBK14" s="158"/>
      <c r="DBL14" s="158"/>
      <c r="DBM14" s="158"/>
      <c r="DBN14" s="158"/>
      <c r="DBO14" s="158"/>
      <c r="DBP14" s="158"/>
      <c r="DBQ14" s="158"/>
      <c r="DBR14" s="158"/>
      <c r="DBS14" s="158"/>
      <c r="DBT14" s="158"/>
      <c r="DBU14" s="158"/>
      <c r="DBV14" s="158"/>
      <c r="DBW14" s="158"/>
      <c r="DBX14" s="158"/>
      <c r="DBY14" s="158"/>
      <c r="DBZ14" s="158"/>
      <c r="DCA14" s="158"/>
      <c r="DCB14" s="158"/>
      <c r="DCC14" s="158"/>
      <c r="DCD14" s="158"/>
      <c r="DCE14" s="158"/>
      <c r="DCF14" s="158"/>
      <c r="DCG14" s="158"/>
      <c r="DCH14" s="158"/>
      <c r="DCI14" s="158"/>
      <c r="DCJ14" s="158"/>
      <c r="DCK14" s="158"/>
      <c r="DCL14" s="158"/>
      <c r="DCM14" s="158"/>
      <c r="DCN14" s="158"/>
      <c r="DCO14" s="158"/>
      <c r="DCP14" s="158"/>
      <c r="DCQ14" s="158"/>
      <c r="DCR14" s="158"/>
      <c r="DCS14" s="158"/>
      <c r="DCT14" s="158"/>
      <c r="DCU14" s="158"/>
      <c r="DCV14" s="158"/>
      <c r="DCW14" s="158"/>
      <c r="DCX14" s="158"/>
      <c r="DCY14" s="158"/>
      <c r="DCZ14" s="158"/>
      <c r="DDA14" s="158"/>
      <c r="DDB14" s="158"/>
      <c r="DDC14" s="158"/>
      <c r="DDD14" s="158"/>
      <c r="DDE14" s="158"/>
      <c r="DDF14" s="158"/>
      <c r="DDG14" s="158"/>
      <c r="DDH14" s="158"/>
      <c r="DDI14" s="158"/>
      <c r="DDJ14" s="158"/>
      <c r="DDK14" s="158"/>
      <c r="DDL14" s="158"/>
      <c r="DDM14" s="158"/>
      <c r="DDN14" s="158"/>
      <c r="DDO14" s="158"/>
      <c r="DDP14" s="158"/>
      <c r="DDQ14" s="158"/>
      <c r="DDR14" s="158"/>
      <c r="DDS14" s="158"/>
      <c r="DDT14" s="158"/>
      <c r="DDU14" s="158"/>
      <c r="DDV14" s="158"/>
      <c r="DDW14" s="158"/>
      <c r="DDX14" s="158"/>
      <c r="DDY14" s="158"/>
      <c r="DDZ14" s="158"/>
      <c r="DEA14" s="158"/>
      <c r="DEB14" s="158"/>
      <c r="DEC14" s="158"/>
      <c r="DED14" s="158"/>
      <c r="DEE14" s="158"/>
      <c r="DEF14" s="158"/>
      <c r="DEG14" s="158"/>
      <c r="DEH14" s="158"/>
      <c r="DEI14" s="158"/>
      <c r="DEJ14" s="158"/>
      <c r="DEK14" s="158"/>
      <c r="DEL14" s="158"/>
      <c r="DEM14" s="158"/>
      <c r="DEN14" s="158"/>
      <c r="DEO14" s="158"/>
      <c r="DEP14" s="158"/>
      <c r="DEQ14" s="158"/>
      <c r="DER14" s="158"/>
      <c r="DES14" s="158"/>
      <c r="DET14" s="158"/>
      <c r="DEU14" s="158"/>
      <c r="DEV14" s="158"/>
      <c r="DEW14" s="158"/>
      <c r="DEX14" s="158"/>
      <c r="DEY14" s="158"/>
      <c r="DEZ14" s="158"/>
      <c r="DFA14" s="158"/>
      <c r="DFB14" s="158"/>
      <c r="DFC14" s="158"/>
      <c r="DFD14" s="158"/>
      <c r="DFE14" s="158"/>
      <c r="DFF14" s="158"/>
      <c r="DFG14" s="158"/>
      <c r="DFH14" s="158"/>
      <c r="DFI14" s="158"/>
      <c r="DFJ14" s="158"/>
      <c r="DFK14" s="158"/>
      <c r="DFL14" s="158"/>
      <c r="DFM14" s="158"/>
      <c r="DFN14" s="158"/>
      <c r="DFO14" s="158"/>
      <c r="DFP14" s="158"/>
      <c r="DFQ14" s="158"/>
      <c r="DFR14" s="158"/>
      <c r="DFS14" s="158"/>
      <c r="DFT14" s="158"/>
      <c r="DFU14" s="158"/>
      <c r="DFV14" s="158"/>
      <c r="DFW14" s="158"/>
      <c r="DFX14" s="158"/>
      <c r="DFY14" s="158"/>
      <c r="DFZ14" s="158"/>
      <c r="DGA14" s="158"/>
      <c r="DGB14" s="158"/>
      <c r="DGC14" s="158"/>
      <c r="DGD14" s="158"/>
      <c r="DGE14" s="158"/>
      <c r="DGF14" s="158"/>
      <c r="DGG14" s="158"/>
      <c r="DGH14" s="158"/>
      <c r="DGI14" s="158"/>
      <c r="DGJ14" s="158"/>
      <c r="DGK14" s="158"/>
      <c r="DGL14" s="158"/>
      <c r="DGM14" s="158"/>
      <c r="DGN14" s="158"/>
      <c r="DGO14" s="158"/>
      <c r="DGP14" s="158"/>
      <c r="DGQ14" s="158"/>
      <c r="DGR14" s="158"/>
      <c r="DGS14" s="158"/>
      <c r="DGT14" s="158"/>
      <c r="DGU14" s="158"/>
      <c r="DGV14" s="158"/>
      <c r="DGW14" s="158"/>
      <c r="DGX14" s="158"/>
      <c r="DGY14" s="158"/>
      <c r="DGZ14" s="158"/>
      <c r="DHA14" s="158"/>
      <c r="DHB14" s="158"/>
      <c r="DHC14" s="158"/>
      <c r="DHD14" s="158"/>
      <c r="DHE14" s="158"/>
      <c r="DHF14" s="158"/>
      <c r="DHG14" s="158"/>
      <c r="DHH14" s="158"/>
      <c r="DHI14" s="158"/>
      <c r="DHJ14" s="158"/>
      <c r="DHK14" s="158"/>
      <c r="DHL14" s="158"/>
      <c r="DHM14" s="158"/>
      <c r="DHN14" s="158"/>
      <c r="DHO14" s="158"/>
      <c r="DHP14" s="158"/>
      <c r="DHQ14" s="158"/>
      <c r="DHR14" s="158"/>
      <c r="DHS14" s="158"/>
      <c r="DHT14" s="158"/>
      <c r="DHU14" s="158"/>
      <c r="DHV14" s="158"/>
      <c r="DHW14" s="158"/>
      <c r="DHX14" s="158"/>
      <c r="DHY14" s="158"/>
      <c r="DHZ14" s="158"/>
      <c r="DIA14" s="158"/>
      <c r="DIB14" s="158"/>
      <c r="DIC14" s="158"/>
      <c r="DID14" s="158"/>
      <c r="DIE14" s="158"/>
      <c r="DIF14" s="158"/>
      <c r="DIG14" s="158"/>
      <c r="DIH14" s="158"/>
      <c r="DII14" s="158"/>
      <c r="DIJ14" s="158"/>
      <c r="DIK14" s="158"/>
      <c r="DIL14" s="158"/>
      <c r="DIM14" s="158"/>
      <c r="DIN14" s="158"/>
      <c r="DIO14" s="158"/>
      <c r="DIP14" s="158"/>
      <c r="DIQ14" s="158"/>
      <c r="DIR14" s="158"/>
      <c r="DIS14" s="158"/>
      <c r="DIT14" s="158"/>
      <c r="DIU14" s="158"/>
      <c r="DIV14" s="158"/>
      <c r="DIW14" s="158"/>
      <c r="DIX14" s="158"/>
      <c r="DIY14" s="158"/>
      <c r="DIZ14" s="158"/>
      <c r="DJA14" s="158"/>
      <c r="DJB14" s="158"/>
      <c r="DJC14" s="158"/>
      <c r="DJD14" s="158"/>
      <c r="DJE14" s="158"/>
      <c r="DJF14" s="158"/>
      <c r="DJG14" s="158"/>
      <c r="DJH14" s="158"/>
      <c r="DJI14" s="158"/>
      <c r="DJJ14" s="158"/>
      <c r="DJK14" s="158"/>
      <c r="DJL14" s="158"/>
      <c r="DJM14" s="158"/>
      <c r="DJN14" s="158"/>
      <c r="DJO14" s="158"/>
      <c r="DJP14" s="158"/>
      <c r="DJQ14" s="158"/>
      <c r="DJR14" s="158"/>
      <c r="DJS14" s="158"/>
      <c r="DJT14" s="158"/>
      <c r="DJU14" s="158"/>
      <c r="DJV14" s="158"/>
      <c r="DJW14" s="158"/>
      <c r="DJX14" s="158"/>
      <c r="DJY14" s="158"/>
      <c r="DJZ14" s="158"/>
      <c r="DKA14" s="158"/>
      <c r="DKB14" s="158"/>
      <c r="DKC14" s="158"/>
      <c r="DKD14" s="158"/>
      <c r="DKE14" s="158"/>
      <c r="DKF14" s="158"/>
      <c r="DKG14" s="158"/>
      <c r="DKH14" s="158"/>
      <c r="DKI14" s="158"/>
      <c r="DKJ14" s="158"/>
      <c r="DKK14" s="158"/>
      <c r="DKL14" s="158"/>
      <c r="DKM14" s="158"/>
      <c r="DKN14" s="158"/>
      <c r="DKO14" s="158"/>
      <c r="DKP14" s="158"/>
      <c r="DKQ14" s="158"/>
      <c r="DKR14" s="158"/>
      <c r="DKS14" s="158"/>
      <c r="DKT14" s="158"/>
      <c r="DKU14" s="158"/>
      <c r="DKV14" s="158"/>
      <c r="DKW14" s="158"/>
      <c r="DKX14" s="158"/>
      <c r="DKY14" s="158"/>
      <c r="DKZ14" s="158"/>
      <c r="DLA14" s="158"/>
      <c r="DLB14" s="158"/>
      <c r="DLC14" s="158"/>
      <c r="DLD14" s="158"/>
      <c r="DLE14" s="158"/>
      <c r="DLF14" s="158"/>
      <c r="DLG14" s="158"/>
      <c r="DLH14" s="158"/>
      <c r="DLI14" s="158"/>
      <c r="DLJ14" s="158"/>
      <c r="DLK14" s="158"/>
      <c r="DLL14" s="158"/>
      <c r="DLM14" s="158"/>
      <c r="DLN14" s="158"/>
      <c r="DLO14" s="158"/>
      <c r="DLP14" s="158"/>
      <c r="DLQ14" s="158"/>
      <c r="DLR14" s="158"/>
      <c r="DLS14" s="158"/>
      <c r="DLT14" s="158"/>
      <c r="DLU14" s="158"/>
      <c r="DLV14" s="158"/>
      <c r="DLW14" s="158"/>
      <c r="DLX14" s="158"/>
      <c r="DLY14" s="158"/>
      <c r="DLZ14" s="158"/>
      <c r="DMA14" s="158"/>
      <c r="DMB14" s="158"/>
      <c r="DMC14" s="158"/>
      <c r="DMD14" s="158"/>
      <c r="DME14" s="158"/>
      <c r="DMF14" s="158"/>
      <c r="DMG14" s="158"/>
      <c r="DMH14" s="158"/>
      <c r="DMI14" s="158"/>
      <c r="DMJ14" s="158"/>
      <c r="DMK14" s="158"/>
      <c r="DML14" s="158"/>
      <c r="DMM14" s="158"/>
      <c r="DMN14" s="158"/>
      <c r="DMO14" s="158"/>
      <c r="DMP14" s="158"/>
      <c r="DMQ14" s="158"/>
      <c r="DMR14" s="158"/>
      <c r="DMS14" s="158"/>
      <c r="DMT14" s="158"/>
      <c r="DMU14" s="158"/>
      <c r="DMV14" s="158"/>
      <c r="DMW14" s="158"/>
      <c r="DMX14" s="158"/>
      <c r="DMY14" s="158"/>
      <c r="DMZ14" s="158"/>
      <c r="DNA14" s="158"/>
      <c r="DNB14" s="158"/>
      <c r="DNC14" s="158"/>
      <c r="DND14" s="158"/>
      <c r="DNE14" s="158"/>
      <c r="DNF14" s="158"/>
      <c r="DNG14" s="158"/>
      <c r="DNH14" s="158"/>
      <c r="DNI14" s="158"/>
      <c r="DNJ14" s="158"/>
      <c r="DNK14" s="158"/>
      <c r="DNL14" s="158"/>
      <c r="DNM14" s="158"/>
      <c r="DNN14" s="158"/>
      <c r="DNO14" s="158"/>
      <c r="DNP14" s="158"/>
      <c r="DNQ14" s="158"/>
      <c r="DNR14" s="158"/>
      <c r="DNS14" s="158"/>
      <c r="DNT14" s="158"/>
      <c r="DNU14" s="158"/>
      <c r="DNV14" s="158"/>
      <c r="DNW14" s="158"/>
      <c r="DNX14" s="158"/>
      <c r="DNY14" s="158"/>
      <c r="DNZ14" s="158"/>
      <c r="DOA14" s="158"/>
      <c r="DOB14" s="158"/>
      <c r="DOC14" s="158"/>
      <c r="DOD14" s="158"/>
      <c r="DOE14" s="158"/>
      <c r="DOF14" s="158"/>
      <c r="DOG14" s="158"/>
      <c r="DOH14" s="158"/>
      <c r="DOI14" s="158"/>
      <c r="DOJ14" s="158"/>
      <c r="DOK14" s="158"/>
      <c r="DOL14" s="158"/>
      <c r="DOM14" s="158"/>
      <c r="DON14" s="158"/>
      <c r="DOO14" s="158"/>
      <c r="DOP14" s="158"/>
      <c r="DOQ14" s="158"/>
      <c r="DOR14" s="158"/>
      <c r="DOS14" s="158"/>
      <c r="DOT14" s="158"/>
      <c r="DOU14" s="158"/>
      <c r="DOV14" s="158"/>
      <c r="DOW14" s="158"/>
      <c r="DOX14" s="158"/>
      <c r="DOY14" s="158"/>
      <c r="DOZ14" s="158"/>
      <c r="DPA14" s="158"/>
      <c r="DPB14" s="158"/>
      <c r="DPC14" s="158"/>
      <c r="DPD14" s="158"/>
      <c r="DPE14" s="158"/>
      <c r="DPF14" s="158"/>
      <c r="DPG14" s="158"/>
      <c r="DPH14" s="158"/>
      <c r="DPI14" s="158"/>
      <c r="DPJ14" s="158"/>
      <c r="DPK14" s="158"/>
      <c r="DPL14" s="158"/>
      <c r="DPM14" s="158"/>
      <c r="DPN14" s="158"/>
      <c r="DPO14" s="158"/>
      <c r="DPP14" s="158"/>
      <c r="DPQ14" s="158"/>
      <c r="DPR14" s="158"/>
      <c r="DPS14" s="158"/>
      <c r="DPT14" s="158"/>
      <c r="DPU14" s="158"/>
      <c r="DPV14" s="158"/>
      <c r="DPW14" s="158"/>
      <c r="DPX14" s="158"/>
      <c r="DPY14" s="158"/>
      <c r="DPZ14" s="158"/>
      <c r="DQA14" s="158"/>
      <c r="DQB14" s="158"/>
      <c r="DQC14" s="158"/>
      <c r="DQD14" s="158"/>
      <c r="DQE14" s="158"/>
      <c r="DQF14" s="158"/>
      <c r="DQG14" s="158"/>
      <c r="DQH14" s="158"/>
      <c r="DQI14" s="158"/>
      <c r="DQJ14" s="158"/>
      <c r="DQK14" s="158"/>
      <c r="DQL14" s="158"/>
      <c r="DQM14" s="158"/>
      <c r="DQN14" s="158"/>
      <c r="DQO14" s="158"/>
      <c r="DQP14" s="158"/>
      <c r="DQQ14" s="158"/>
      <c r="DQR14" s="158"/>
      <c r="DQS14" s="158"/>
      <c r="DQT14" s="158"/>
      <c r="DQU14" s="158"/>
      <c r="DQV14" s="158"/>
      <c r="DQW14" s="158"/>
      <c r="DQX14" s="158"/>
      <c r="DQY14" s="158"/>
      <c r="DQZ14" s="158"/>
      <c r="DRA14" s="158"/>
      <c r="DRB14" s="158"/>
      <c r="DRC14" s="158"/>
      <c r="DRD14" s="158"/>
      <c r="DRE14" s="158"/>
      <c r="DRF14" s="158"/>
      <c r="DRG14" s="158"/>
      <c r="DRH14" s="158"/>
      <c r="DRI14" s="158"/>
      <c r="DRJ14" s="158"/>
      <c r="DRK14" s="158"/>
      <c r="DRL14" s="158"/>
      <c r="DRM14" s="158"/>
      <c r="DRN14" s="158"/>
      <c r="DRO14" s="158"/>
      <c r="DRP14" s="158"/>
      <c r="DRQ14" s="158"/>
      <c r="DRR14" s="158"/>
      <c r="DRS14" s="158"/>
      <c r="DRT14" s="158"/>
      <c r="DRU14" s="158"/>
      <c r="DRV14" s="158"/>
      <c r="DRW14" s="158"/>
      <c r="DRX14" s="158"/>
      <c r="DRY14" s="158"/>
      <c r="DRZ14" s="158"/>
      <c r="DSA14" s="158"/>
      <c r="DSB14" s="158"/>
      <c r="DSC14" s="158"/>
      <c r="DSD14" s="158"/>
      <c r="DSE14" s="158"/>
      <c r="DSF14" s="158"/>
      <c r="DSG14" s="158"/>
      <c r="DSH14" s="158"/>
      <c r="DSI14" s="158"/>
      <c r="DSJ14" s="158"/>
      <c r="DSK14" s="158"/>
      <c r="DSL14" s="158"/>
      <c r="DSM14" s="158"/>
      <c r="DSN14" s="158"/>
      <c r="DSO14" s="158"/>
      <c r="DSP14" s="158"/>
      <c r="DSQ14" s="158"/>
      <c r="DSR14" s="158"/>
      <c r="DSS14" s="158"/>
      <c r="DST14" s="158"/>
      <c r="DSU14" s="158"/>
      <c r="DSV14" s="158"/>
      <c r="DSW14" s="158"/>
      <c r="DSX14" s="158"/>
      <c r="DSY14" s="158"/>
      <c r="DSZ14" s="158"/>
      <c r="DTA14" s="158"/>
      <c r="DTB14" s="158"/>
      <c r="DTC14" s="158"/>
      <c r="DTD14" s="158"/>
      <c r="DTE14" s="158"/>
      <c r="DTF14" s="158"/>
      <c r="DTG14" s="158"/>
      <c r="DTH14" s="158"/>
      <c r="DTI14" s="158"/>
      <c r="DTJ14" s="158"/>
      <c r="DTK14" s="158"/>
      <c r="DTL14" s="158"/>
      <c r="DTM14" s="158"/>
      <c r="DTN14" s="158"/>
      <c r="DTO14" s="158"/>
      <c r="DTP14" s="158"/>
      <c r="DTQ14" s="158"/>
      <c r="DTR14" s="158"/>
      <c r="DTS14" s="158"/>
      <c r="DTT14" s="158"/>
      <c r="DTU14" s="158"/>
      <c r="DTV14" s="158"/>
      <c r="DTW14" s="158"/>
      <c r="DTX14" s="158"/>
      <c r="DTY14" s="158"/>
      <c r="DTZ14" s="158"/>
      <c r="DUA14" s="158"/>
      <c r="DUB14" s="158"/>
      <c r="DUC14" s="158"/>
      <c r="DUD14" s="158"/>
      <c r="DUE14" s="158"/>
      <c r="DUF14" s="158"/>
      <c r="DUG14" s="158"/>
      <c r="DUH14" s="158"/>
      <c r="DUI14" s="158"/>
      <c r="DUJ14" s="158"/>
      <c r="DUK14" s="158"/>
      <c r="DUL14" s="158"/>
      <c r="DUM14" s="158"/>
      <c r="DUN14" s="158"/>
      <c r="DUO14" s="158"/>
      <c r="DUP14" s="158"/>
      <c r="DUQ14" s="158"/>
      <c r="DUR14" s="158"/>
      <c r="DUS14" s="158"/>
      <c r="DUT14" s="158"/>
      <c r="DUU14" s="158"/>
      <c r="DUV14" s="158"/>
      <c r="DUW14" s="158"/>
      <c r="DUX14" s="158"/>
      <c r="DUY14" s="158"/>
      <c r="DUZ14" s="158"/>
      <c r="DVA14" s="158"/>
      <c r="DVB14" s="158"/>
      <c r="DVC14" s="158"/>
      <c r="DVD14" s="158"/>
      <c r="DVE14" s="158"/>
      <c r="DVF14" s="158"/>
      <c r="DVG14" s="158"/>
      <c r="DVH14" s="158"/>
      <c r="DVI14" s="158"/>
      <c r="DVJ14" s="158"/>
      <c r="DVK14" s="158"/>
      <c r="DVL14" s="158"/>
      <c r="DVM14" s="158"/>
      <c r="DVN14" s="158"/>
      <c r="DVO14" s="158"/>
      <c r="DVP14" s="158"/>
      <c r="DVQ14" s="158"/>
      <c r="DVR14" s="158"/>
      <c r="DVS14" s="158"/>
      <c r="DVT14" s="158"/>
      <c r="DVU14" s="158"/>
      <c r="DVV14" s="158"/>
      <c r="DVW14" s="158"/>
      <c r="DVX14" s="158"/>
      <c r="DVY14" s="158"/>
      <c r="DVZ14" s="158"/>
      <c r="DWA14" s="158"/>
      <c r="DWB14" s="158"/>
      <c r="DWC14" s="158"/>
      <c r="DWD14" s="158"/>
      <c r="DWE14" s="158"/>
      <c r="DWF14" s="158"/>
      <c r="DWG14" s="158"/>
      <c r="DWH14" s="158"/>
      <c r="DWI14" s="158"/>
      <c r="DWJ14" s="158"/>
      <c r="DWK14" s="158"/>
      <c r="DWL14" s="158"/>
      <c r="DWM14" s="158"/>
      <c r="DWN14" s="158"/>
      <c r="DWO14" s="158"/>
      <c r="DWP14" s="158"/>
      <c r="DWQ14" s="158"/>
      <c r="DWR14" s="158"/>
      <c r="DWS14" s="158"/>
      <c r="DWT14" s="158"/>
      <c r="DWU14" s="158"/>
      <c r="DWV14" s="158"/>
      <c r="DWW14" s="158"/>
      <c r="DWX14" s="158"/>
      <c r="DWY14" s="158"/>
      <c r="DWZ14" s="158"/>
      <c r="DXA14" s="158"/>
      <c r="DXB14" s="158"/>
      <c r="DXC14" s="158"/>
      <c r="DXD14" s="158"/>
      <c r="DXE14" s="158"/>
      <c r="DXF14" s="158"/>
      <c r="DXG14" s="158"/>
      <c r="DXH14" s="158"/>
      <c r="DXI14" s="158"/>
      <c r="DXJ14" s="158"/>
      <c r="DXK14" s="158"/>
      <c r="DXL14" s="158"/>
      <c r="DXM14" s="158"/>
      <c r="DXN14" s="158"/>
      <c r="DXO14" s="158"/>
      <c r="DXP14" s="158"/>
      <c r="DXQ14" s="158"/>
      <c r="DXR14" s="158"/>
      <c r="DXS14" s="158"/>
      <c r="DXT14" s="158"/>
      <c r="DXU14" s="158"/>
      <c r="DXV14" s="158"/>
      <c r="DXW14" s="158"/>
      <c r="DXX14" s="158"/>
      <c r="DXY14" s="158"/>
      <c r="DXZ14" s="158"/>
      <c r="DYA14" s="158"/>
      <c r="DYB14" s="158"/>
      <c r="DYC14" s="158"/>
      <c r="DYD14" s="158"/>
      <c r="DYE14" s="158"/>
      <c r="DYF14" s="158"/>
      <c r="DYG14" s="158"/>
      <c r="DYH14" s="158"/>
      <c r="DYI14" s="158"/>
      <c r="DYJ14" s="158"/>
      <c r="DYK14" s="158"/>
      <c r="DYL14" s="158"/>
      <c r="DYM14" s="158"/>
      <c r="DYN14" s="158"/>
      <c r="DYO14" s="158"/>
      <c r="DYP14" s="158"/>
      <c r="DYQ14" s="158"/>
      <c r="DYR14" s="158"/>
      <c r="DYS14" s="158"/>
      <c r="DYT14" s="158"/>
      <c r="DYU14" s="158"/>
      <c r="DYV14" s="158"/>
      <c r="DYW14" s="158"/>
      <c r="DYX14" s="158"/>
      <c r="DYY14" s="158"/>
      <c r="DYZ14" s="158"/>
      <c r="DZA14" s="158"/>
      <c r="DZB14" s="158"/>
      <c r="DZC14" s="158"/>
      <c r="DZD14" s="158"/>
      <c r="DZE14" s="158"/>
      <c r="DZF14" s="158"/>
      <c r="DZG14" s="158"/>
      <c r="DZH14" s="158"/>
      <c r="DZI14" s="158"/>
      <c r="DZJ14" s="158"/>
      <c r="DZK14" s="158"/>
      <c r="DZL14" s="158"/>
      <c r="DZM14" s="158"/>
      <c r="DZN14" s="158"/>
      <c r="DZO14" s="158"/>
      <c r="DZP14" s="158"/>
      <c r="DZQ14" s="158"/>
      <c r="DZR14" s="158"/>
      <c r="DZS14" s="158"/>
      <c r="DZT14" s="158"/>
      <c r="DZU14" s="158"/>
      <c r="DZV14" s="158"/>
      <c r="DZW14" s="158"/>
      <c r="DZX14" s="158"/>
      <c r="DZY14" s="158"/>
      <c r="DZZ14" s="158"/>
      <c r="EAA14" s="158"/>
      <c r="EAB14" s="158"/>
      <c r="EAC14" s="158"/>
      <c r="EAD14" s="158"/>
      <c r="EAE14" s="158"/>
      <c r="EAF14" s="158"/>
      <c r="EAG14" s="158"/>
      <c r="EAH14" s="158"/>
      <c r="EAI14" s="158"/>
      <c r="EAJ14" s="158"/>
      <c r="EAK14" s="158"/>
      <c r="EAL14" s="158"/>
      <c r="EAM14" s="158"/>
      <c r="EAN14" s="158"/>
      <c r="EAO14" s="158"/>
      <c r="EAP14" s="158"/>
      <c r="EAQ14" s="158"/>
      <c r="EAR14" s="158"/>
      <c r="EAS14" s="158"/>
      <c r="EAT14" s="158"/>
      <c r="EAU14" s="158"/>
      <c r="EAV14" s="158"/>
      <c r="EAW14" s="158"/>
      <c r="EAX14" s="158"/>
      <c r="EAY14" s="158"/>
      <c r="EAZ14" s="158"/>
      <c r="EBA14" s="158"/>
      <c r="EBB14" s="158"/>
      <c r="EBC14" s="158"/>
      <c r="EBD14" s="158"/>
      <c r="EBE14" s="158"/>
      <c r="EBF14" s="158"/>
      <c r="EBG14" s="158"/>
      <c r="EBH14" s="158"/>
      <c r="EBI14" s="158"/>
      <c r="EBJ14" s="158"/>
      <c r="EBK14" s="158"/>
      <c r="EBL14" s="158"/>
      <c r="EBM14" s="158"/>
      <c r="EBN14" s="158"/>
      <c r="EBO14" s="158"/>
      <c r="EBP14" s="158"/>
      <c r="EBQ14" s="158"/>
      <c r="EBR14" s="158"/>
      <c r="EBS14" s="158"/>
      <c r="EBT14" s="158"/>
      <c r="EBU14" s="158"/>
      <c r="EBV14" s="158"/>
      <c r="EBW14" s="158"/>
      <c r="EBX14" s="158"/>
      <c r="EBY14" s="158"/>
      <c r="EBZ14" s="158"/>
      <c r="ECA14" s="158"/>
      <c r="ECB14" s="158"/>
      <c r="ECC14" s="158"/>
      <c r="ECD14" s="158"/>
      <c r="ECE14" s="158"/>
      <c r="ECF14" s="158"/>
      <c r="ECG14" s="158"/>
      <c r="ECH14" s="158"/>
      <c r="ECI14" s="158"/>
      <c r="ECJ14" s="158"/>
      <c r="ECK14" s="158"/>
      <c r="ECL14" s="158"/>
      <c r="ECM14" s="158"/>
      <c r="ECN14" s="158"/>
      <c r="ECO14" s="158"/>
      <c r="ECP14" s="158"/>
      <c r="ECQ14" s="158"/>
      <c r="ECR14" s="158"/>
      <c r="ECS14" s="158"/>
      <c r="ECT14" s="158"/>
      <c r="ECU14" s="158"/>
      <c r="ECV14" s="158"/>
      <c r="ECW14" s="158"/>
      <c r="ECX14" s="158"/>
      <c r="ECY14" s="158"/>
      <c r="ECZ14" s="158"/>
      <c r="EDA14" s="158"/>
      <c r="EDB14" s="158"/>
      <c r="EDC14" s="158"/>
      <c r="EDD14" s="158"/>
      <c r="EDE14" s="158"/>
      <c r="EDF14" s="158"/>
      <c r="EDG14" s="158"/>
      <c r="EDH14" s="158"/>
      <c r="EDI14" s="158"/>
      <c r="EDJ14" s="158"/>
      <c r="EDK14" s="158"/>
      <c r="EDL14" s="158"/>
      <c r="EDM14" s="158"/>
      <c r="EDN14" s="158"/>
      <c r="EDO14" s="158"/>
      <c r="EDP14" s="158"/>
      <c r="EDQ14" s="158"/>
      <c r="EDR14" s="158"/>
      <c r="EDS14" s="158"/>
      <c r="EDT14" s="158"/>
      <c r="EDU14" s="158"/>
      <c r="EDV14" s="158"/>
      <c r="EDW14" s="158"/>
      <c r="EDX14" s="158"/>
      <c r="EDY14" s="158"/>
      <c r="EDZ14" s="158"/>
      <c r="EEA14" s="158"/>
      <c r="EEB14" s="158"/>
      <c r="EEC14" s="158"/>
      <c r="EED14" s="158"/>
      <c r="EEE14" s="158"/>
      <c r="EEF14" s="158"/>
      <c r="EEG14" s="158"/>
      <c r="EEH14" s="158"/>
      <c r="EEI14" s="158"/>
      <c r="EEJ14" s="158"/>
      <c r="EEK14" s="158"/>
      <c r="EEL14" s="158"/>
      <c r="EEM14" s="158"/>
      <c r="EEN14" s="158"/>
      <c r="EEO14" s="158"/>
      <c r="EEP14" s="158"/>
      <c r="EEQ14" s="158"/>
      <c r="EER14" s="158"/>
      <c r="EES14" s="158"/>
      <c r="EET14" s="158"/>
      <c r="EEU14" s="158"/>
      <c r="EEV14" s="158"/>
      <c r="EEW14" s="158"/>
      <c r="EEX14" s="158"/>
      <c r="EEY14" s="158"/>
      <c r="EEZ14" s="158"/>
      <c r="EFA14" s="158"/>
      <c r="EFB14" s="158"/>
      <c r="EFC14" s="158"/>
      <c r="EFD14" s="158"/>
      <c r="EFE14" s="158"/>
      <c r="EFF14" s="158"/>
      <c r="EFG14" s="158"/>
      <c r="EFH14" s="158"/>
      <c r="EFI14" s="158"/>
      <c r="EFJ14" s="158"/>
      <c r="EFK14" s="158"/>
      <c r="EFL14" s="158"/>
      <c r="EFM14" s="158"/>
      <c r="EFN14" s="158"/>
      <c r="EFO14" s="158"/>
      <c r="EFP14" s="158"/>
      <c r="EFQ14" s="158"/>
      <c r="EFR14" s="158"/>
      <c r="EFS14" s="158"/>
      <c r="EFT14" s="158"/>
      <c r="EFU14" s="158"/>
      <c r="EFV14" s="158"/>
      <c r="EFW14" s="158"/>
      <c r="EFX14" s="158"/>
      <c r="EFY14" s="158"/>
      <c r="EFZ14" s="158"/>
      <c r="EGA14" s="158"/>
      <c r="EGB14" s="158"/>
      <c r="EGC14" s="158"/>
      <c r="EGD14" s="158"/>
      <c r="EGE14" s="158"/>
      <c r="EGF14" s="158"/>
      <c r="EGG14" s="158"/>
      <c r="EGH14" s="158"/>
      <c r="EGI14" s="158"/>
      <c r="EGJ14" s="158"/>
      <c r="EGK14" s="158"/>
      <c r="EGL14" s="158"/>
      <c r="EGM14" s="158"/>
      <c r="EGN14" s="158"/>
      <c r="EGO14" s="158"/>
      <c r="EGP14" s="158"/>
      <c r="EGQ14" s="158"/>
      <c r="EGR14" s="158"/>
      <c r="EGS14" s="158"/>
      <c r="EGT14" s="158"/>
      <c r="EGU14" s="158"/>
      <c r="EGV14" s="158"/>
      <c r="EGW14" s="158"/>
      <c r="EGX14" s="158"/>
      <c r="EGY14" s="158"/>
      <c r="EGZ14" s="158"/>
      <c r="EHA14" s="158"/>
      <c r="EHB14" s="158"/>
      <c r="EHC14" s="158"/>
      <c r="EHD14" s="158"/>
      <c r="EHE14" s="158"/>
      <c r="EHF14" s="158"/>
      <c r="EHG14" s="158"/>
      <c r="EHH14" s="158"/>
      <c r="EHI14" s="158"/>
      <c r="EHJ14" s="158"/>
      <c r="EHK14" s="158"/>
      <c r="EHL14" s="158"/>
      <c r="EHM14" s="158"/>
      <c r="EHN14" s="158"/>
      <c r="EHO14" s="158"/>
      <c r="EHP14" s="158"/>
      <c r="EHQ14" s="158"/>
      <c r="EHR14" s="158"/>
      <c r="EHS14" s="158"/>
      <c r="EHT14" s="158"/>
      <c r="EHU14" s="158"/>
      <c r="EHV14" s="158"/>
      <c r="EHW14" s="158"/>
      <c r="EHX14" s="158"/>
      <c r="EHY14" s="158"/>
      <c r="EHZ14" s="158"/>
      <c r="EIA14" s="158"/>
      <c r="EIB14" s="158"/>
      <c r="EIC14" s="158"/>
      <c r="EID14" s="158"/>
      <c r="EIE14" s="158"/>
      <c r="EIF14" s="158"/>
      <c r="EIG14" s="158"/>
      <c r="EIH14" s="158"/>
      <c r="EII14" s="158"/>
      <c r="EIJ14" s="158"/>
      <c r="EIK14" s="158"/>
      <c r="EIL14" s="158"/>
      <c r="EIM14" s="158"/>
      <c r="EIN14" s="158"/>
      <c r="EIO14" s="158"/>
      <c r="EIP14" s="158"/>
      <c r="EIQ14" s="158"/>
      <c r="EIR14" s="158"/>
      <c r="EIS14" s="158"/>
      <c r="EIT14" s="158"/>
      <c r="EIU14" s="158"/>
      <c r="EIV14" s="158"/>
      <c r="EIW14" s="158"/>
      <c r="EIX14" s="158"/>
      <c r="EIY14" s="158"/>
      <c r="EIZ14" s="158"/>
      <c r="EJA14" s="158"/>
      <c r="EJB14" s="158"/>
      <c r="EJC14" s="158"/>
      <c r="EJD14" s="158"/>
      <c r="EJE14" s="158"/>
      <c r="EJF14" s="158"/>
      <c r="EJG14" s="158"/>
      <c r="EJH14" s="158"/>
      <c r="EJI14" s="158"/>
      <c r="EJJ14" s="158"/>
      <c r="EJK14" s="158"/>
      <c r="EJL14" s="158"/>
      <c r="EJM14" s="158"/>
      <c r="EJN14" s="158"/>
      <c r="EJO14" s="158"/>
      <c r="EJP14" s="158"/>
      <c r="EJQ14" s="158"/>
      <c r="EJR14" s="158"/>
      <c r="EJS14" s="158"/>
      <c r="EJT14" s="158"/>
      <c r="EJU14" s="158"/>
      <c r="EJV14" s="158"/>
      <c r="EJW14" s="158"/>
      <c r="EJX14" s="158"/>
      <c r="EJY14" s="158"/>
      <c r="EJZ14" s="158"/>
      <c r="EKA14" s="158"/>
      <c r="EKB14" s="158"/>
      <c r="EKC14" s="158"/>
      <c r="EKD14" s="158"/>
      <c r="EKE14" s="158"/>
      <c r="EKF14" s="158"/>
      <c r="EKG14" s="158"/>
      <c r="EKH14" s="158"/>
      <c r="EKI14" s="158"/>
      <c r="EKJ14" s="158"/>
      <c r="EKK14" s="158"/>
      <c r="EKL14" s="158"/>
      <c r="EKM14" s="158"/>
      <c r="EKN14" s="158"/>
      <c r="EKO14" s="158"/>
      <c r="EKP14" s="158"/>
      <c r="EKQ14" s="158"/>
      <c r="EKR14" s="158"/>
      <c r="EKS14" s="158"/>
      <c r="EKT14" s="158"/>
      <c r="EKU14" s="158"/>
      <c r="EKV14" s="158"/>
      <c r="EKW14" s="158"/>
      <c r="EKX14" s="158"/>
      <c r="EKY14" s="158"/>
      <c r="EKZ14" s="158"/>
      <c r="ELA14" s="158"/>
      <c r="ELB14" s="158"/>
      <c r="ELC14" s="158"/>
      <c r="ELD14" s="158"/>
      <c r="ELE14" s="158"/>
      <c r="ELF14" s="158"/>
      <c r="ELG14" s="158"/>
      <c r="ELH14" s="158"/>
      <c r="ELI14" s="158"/>
      <c r="ELJ14" s="158"/>
      <c r="ELK14" s="158"/>
      <c r="ELL14" s="158"/>
      <c r="ELM14" s="158"/>
      <c r="ELN14" s="158"/>
      <c r="ELO14" s="158"/>
      <c r="ELP14" s="158"/>
      <c r="ELQ14" s="158"/>
      <c r="ELR14" s="158"/>
      <c r="ELS14" s="158"/>
      <c r="ELT14" s="158"/>
      <c r="ELU14" s="158"/>
      <c r="ELV14" s="158"/>
      <c r="ELW14" s="158"/>
      <c r="ELX14" s="158"/>
      <c r="ELY14" s="158"/>
      <c r="ELZ14" s="158"/>
      <c r="EMA14" s="158"/>
      <c r="EMB14" s="158"/>
      <c r="EMC14" s="158"/>
      <c r="EMD14" s="158"/>
      <c r="EME14" s="158"/>
      <c r="EMF14" s="158"/>
      <c r="EMG14" s="158"/>
      <c r="EMH14" s="158"/>
      <c r="EMI14" s="158"/>
      <c r="EMJ14" s="158"/>
      <c r="EMK14" s="158"/>
      <c r="EML14" s="158"/>
      <c r="EMM14" s="158"/>
      <c r="EMN14" s="158"/>
      <c r="EMO14" s="158"/>
      <c r="EMP14" s="158"/>
      <c r="EMQ14" s="158"/>
      <c r="EMR14" s="158"/>
      <c r="EMS14" s="158"/>
      <c r="EMT14" s="158"/>
      <c r="EMU14" s="158"/>
      <c r="EMV14" s="158"/>
      <c r="EMW14" s="158"/>
      <c r="EMX14" s="158"/>
      <c r="EMY14" s="158"/>
      <c r="EMZ14" s="158"/>
      <c r="ENA14" s="158"/>
      <c r="ENB14" s="158"/>
      <c r="ENC14" s="158"/>
      <c r="END14" s="158"/>
      <c r="ENE14" s="158"/>
      <c r="ENF14" s="158"/>
      <c r="ENG14" s="158"/>
      <c r="ENH14" s="158"/>
      <c r="ENI14" s="158"/>
      <c r="ENJ14" s="158"/>
      <c r="ENK14" s="158"/>
      <c r="ENL14" s="158"/>
      <c r="ENM14" s="158"/>
      <c r="ENN14" s="158"/>
      <c r="ENO14" s="158"/>
      <c r="ENP14" s="158"/>
      <c r="ENQ14" s="158"/>
      <c r="ENR14" s="158"/>
      <c r="ENS14" s="158"/>
      <c r="ENT14" s="158"/>
      <c r="ENU14" s="158"/>
      <c r="ENV14" s="158"/>
      <c r="ENW14" s="158"/>
      <c r="ENX14" s="158"/>
      <c r="ENY14" s="158"/>
      <c r="ENZ14" s="158"/>
      <c r="EOA14" s="158"/>
      <c r="EOB14" s="158"/>
      <c r="EOC14" s="158"/>
      <c r="EOD14" s="158"/>
      <c r="EOE14" s="158"/>
      <c r="EOF14" s="158"/>
      <c r="EOG14" s="158"/>
      <c r="EOH14" s="158"/>
      <c r="EOI14" s="158"/>
      <c r="EOJ14" s="158"/>
      <c r="EOK14" s="158"/>
      <c r="EOL14" s="158"/>
      <c r="EOM14" s="158"/>
      <c r="EON14" s="158"/>
      <c r="EOO14" s="158"/>
      <c r="EOP14" s="158"/>
      <c r="EOQ14" s="158"/>
      <c r="EOR14" s="158"/>
      <c r="EOS14" s="158"/>
      <c r="EOT14" s="158"/>
      <c r="EOU14" s="158"/>
      <c r="EOV14" s="158"/>
      <c r="EOW14" s="158"/>
      <c r="EOX14" s="158"/>
      <c r="EOY14" s="158"/>
      <c r="EOZ14" s="158"/>
      <c r="EPA14" s="158"/>
      <c r="EPB14" s="158"/>
      <c r="EPC14" s="158"/>
      <c r="EPD14" s="158"/>
      <c r="EPE14" s="158"/>
      <c r="EPF14" s="158"/>
      <c r="EPG14" s="158"/>
      <c r="EPH14" s="158"/>
      <c r="EPI14" s="158"/>
      <c r="EPJ14" s="158"/>
      <c r="EPK14" s="158"/>
      <c r="EPL14" s="158"/>
      <c r="EPM14" s="158"/>
      <c r="EPN14" s="158"/>
      <c r="EPO14" s="158"/>
      <c r="EPP14" s="158"/>
      <c r="EPQ14" s="158"/>
      <c r="EPR14" s="158"/>
      <c r="EPS14" s="158"/>
      <c r="EPT14" s="158"/>
      <c r="EPU14" s="158"/>
      <c r="EPV14" s="158"/>
      <c r="EPW14" s="158"/>
      <c r="EPX14" s="158"/>
      <c r="EPY14" s="158"/>
      <c r="EPZ14" s="158"/>
      <c r="EQA14" s="158"/>
      <c r="EQB14" s="158"/>
      <c r="EQC14" s="158"/>
      <c r="EQD14" s="158"/>
      <c r="EQE14" s="158"/>
      <c r="EQF14" s="158"/>
      <c r="EQG14" s="158"/>
      <c r="EQH14" s="158"/>
      <c r="EQI14" s="158"/>
      <c r="EQJ14" s="158"/>
      <c r="EQK14" s="158"/>
      <c r="EQL14" s="158"/>
      <c r="EQM14" s="158"/>
      <c r="EQN14" s="158"/>
      <c r="EQO14" s="158"/>
      <c r="EQP14" s="158"/>
      <c r="EQQ14" s="158"/>
      <c r="EQR14" s="158"/>
      <c r="EQS14" s="158"/>
      <c r="EQT14" s="158"/>
      <c r="EQU14" s="158"/>
      <c r="EQV14" s="158"/>
      <c r="EQW14" s="158"/>
      <c r="EQX14" s="158"/>
      <c r="EQY14" s="158"/>
      <c r="EQZ14" s="158"/>
      <c r="ERA14" s="158"/>
      <c r="ERB14" s="158"/>
      <c r="ERC14" s="158"/>
      <c r="ERD14" s="158"/>
      <c r="ERE14" s="158"/>
      <c r="ERF14" s="158"/>
      <c r="ERG14" s="158"/>
      <c r="ERH14" s="158"/>
      <c r="ERI14" s="158"/>
      <c r="ERJ14" s="158"/>
      <c r="ERK14" s="158"/>
      <c r="ERL14" s="158"/>
      <c r="ERM14" s="158"/>
      <c r="ERN14" s="158"/>
      <c r="ERO14" s="158"/>
      <c r="ERP14" s="158"/>
      <c r="ERQ14" s="158"/>
      <c r="ERR14" s="158"/>
      <c r="ERS14" s="158"/>
      <c r="ERT14" s="158"/>
      <c r="ERU14" s="158"/>
      <c r="ERV14" s="158"/>
      <c r="ERW14" s="158"/>
      <c r="ERX14" s="158"/>
      <c r="ERY14" s="158"/>
      <c r="ERZ14" s="158"/>
      <c r="ESA14" s="158"/>
      <c r="ESB14" s="158"/>
      <c r="ESC14" s="158"/>
      <c r="ESD14" s="158"/>
      <c r="ESE14" s="158"/>
      <c r="ESF14" s="158"/>
      <c r="ESG14" s="158"/>
      <c r="ESH14" s="158"/>
      <c r="ESI14" s="158"/>
      <c r="ESJ14" s="158"/>
      <c r="ESK14" s="158"/>
      <c r="ESL14" s="158"/>
      <c r="ESM14" s="158"/>
      <c r="ESN14" s="158"/>
      <c r="ESO14" s="158"/>
      <c r="ESP14" s="158"/>
      <c r="ESQ14" s="158"/>
      <c r="ESR14" s="158"/>
      <c r="ESS14" s="158"/>
      <c r="EST14" s="158"/>
      <c r="ESU14" s="158"/>
      <c r="ESV14" s="158"/>
      <c r="ESW14" s="158"/>
      <c r="ESX14" s="158"/>
      <c r="ESY14" s="158"/>
      <c r="ESZ14" s="158"/>
      <c r="ETA14" s="158"/>
      <c r="ETB14" s="158"/>
      <c r="ETC14" s="158"/>
      <c r="ETD14" s="158"/>
      <c r="ETE14" s="158"/>
      <c r="ETF14" s="158"/>
      <c r="ETG14" s="158"/>
      <c r="ETH14" s="158"/>
      <c r="ETI14" s="158"/>
      <c r="ETJ14" s="158"/>
      <c r="ETK14" s="158"/>
      <c r="ETL14" s="158"/>
      <c r="ETM14" s="158"/>
      <c r="ETN14" s="158"/>
      <c r="ETO14" s="158"/>
      <c r="ETP14" s="158"/>
      <c r="ETQ14" s="158"/>
      <c r="ETR14" s="158"/>
      <c r="ETS14" s="158"/>
      <c r="ETT14" s="158"/>
      <c r="ETU14" s="158"/>
      <c r="ETV14" s="158"/>
      <c r="ETW14" s="158"/>
      <c r="ETX14" s="158"/>
      <c r="ETY14" s="158"/>
      <c r="ETZ14" s="158"/>
      <c r="EUA14" s="158"/>
      <c r="EUB14" s="158"/>
      <c r="EUC14" s="158"/>
      <c r="EUD14" s="158"/>
      <c r="EUE14" s="158"/>
      <c r="EUF14" s="158"/>
      <c r="EUG14" s="158"/>
      <c r="EUH14" s="158"/>
      <c r="EUI14" s="158"/>
      <c r="EUJ14" s="158"/>
      <c r="EUK14" s="158"/>
      <c r="EUL14" s="158"/>
      <c r="EUM14" s="158"/>
      <c r="EUN14" s="158"/>
      <c r="EUO14" s="158"/>
      <c r="EUP14" s="158"/>
      <c r="EUQ14" s="158"/>
      <c r="EUR14" s="158"/>
      <c r="EUS14" s="158"/>
      <c r="EUT14" s="158"/>
      <c r="EUU14" s="158"/>
      <c r="EUV14" s="158"/>
      <c r="EUW14" s="158"/>
      <c r="EUX14" s="158"/>
      <c r="EUY14" s="158"/>
      <c r="EUZ14" s="158"/>
      <c r="EVA14" s="158"/>
      <c r="EVB14" s="158"/>
      <c r="EVC14" s="158"/>
      <c r="EVD14" s="158"/>
      <c r="EVE14" s="158"/>
      <c r="EVF14" s="158"/>
      <c r="EVG14" s="158"/>
      <c r="EVH14" s="158"/>
      <c r="EVI14" s="158"/>
      <c r="EVJ14" s="158"/>
      <c r="EVK14" s="158"/>
      <c r="EVL14" s="158"/>
      <c r="EVM14" s="158"/>
      <c r="EVN14" s="158"/>
      <c r="EVO14" s="158"/>
      <c r="EVP14" s="158"/>
      <c r="EVQ14" s="158"/>
      <c r="EVR14" s="158"/>
      <c r="EVS14" s="158"/>
      <c r="EVT14" s="158"/>
      <c r="EVU14" s="158"/>
      <c r="EVV14" s="158"/>
      <c r="EVW14" s="158"/>
      <c r="EVX14" s="158"/>
      <c r="EVY14" s="158"/>
      <c r="EVZ14" s="158"/>
      <c r="EWA14" s="158"/>
      <c r="EWB14" s="158"/>
      <c r="EWC14" s="158"/>
      <c r="EWD14" s="158"/>
      <c r="EWE14" s="158"/>
      <c r="EWF14" s="158"/>
      <c r="EWG14" s="158"/>
      <c r="EWH14" s="158"/>
      <c r="EWI14" s="158"/>
      <c r="EWJ14" s="158"/>
      <c r="EWK14" s="158"/>
      <c r="EWL14" s="158"/>
      <c r="EWM14" s="158"/>
      <c r="EWN14" s="158"/>
      <c r="EWO14" s="158"/>
      <c r="EWP14" s="158"/>
      <c r="EWQ14" s="158"/>
      <c r="EWR14" s="158"/>
      <c r="EWS14" s="158"/>
      <c r="EWT14" s="158"/>
      <c r="EWU14" s="158"/>
      <c r="EWV14" s="158"/>
      <c r="EWW14" s="158"/>
      <c r="EWX14" s="158"/>
      <c r="EWY14" s="158"/>
      <c r="EWZ14" s="158"/>
      <c r="EXA14" s="158"/>
      <c r="EXB14" s="158"/>
      <c r="EXC14" s="158"/>
      <c r="EXD14" s="158"/>
      <c r="EXE14" s="158"/>
      <c r="EXF14" s="158"/>
      <c r="EXG14" s="158"/>
      <c r="EXH14" s="158"/>
      <c r="EXI14" s="158"/>
      <c r="EXJ14" s="158"/>
      <c r="EXK14" s="158"/>
      <c r="EXL14" s="158"/>
      <c r="EXM14" s="158"/>
      <c r="EXN14" s="158"/>
      <c r="EXO14" s="158"/>
      <c r="EXP14" s="158"/>
      <c r="EXQ14" s="158"/>
      <c r="EXR14" s="158"/>
      <c r="EXS14" s="158"/>
      <c r="EXT14" s="158"/>
      <c r="EXU14" s="158"/>
      <c r="EXV14" s="158"/>
      <c r="EXW14" s="158"/>
      <c r="EXX14" s="158"/>
      <c r="EXY14" s="158"/>
      <c r="EXZ14" s="158"/>
      <c r="EYA14" s="158"/>
      <c r="EYB14" s="158"/>
      <c r="EYC14" s="158"/>
      <c r="EYD14" s="158"/>
      <c r="EYE14" s="158"/>
      <c r="EYF14" s="158"/>
      <c r="EYG14" s="158"/>
      <c r="EYH14" s="158"/>
      <c r="EYI14" s="158"/>
      <c r="EYJ14" s="158"/>
      <c r="EYK14" s="158"/>
      <c r="EYL14" s="158"/>
      <c r="EYM14" s="158"/>
      <c r="EYN14" s="158"/>
      <c r="EYO14" s="158"/>
      <c r="EYP14" s="158"/>
      <c r="EYQ14" s="158"/>
      <c r="EYR14" s="158"/>
      <c r="EYS14" s="158"/>
      <c r="EYT14" s="158"/>
      <c r="EYU14" s="158"/>
      <c r="EYV14" s="158"/>
      <c r="EYW14" s="158"/>
      <c r="EYX14" s="158"/>
      <c r="EYY14" s="158"/>
      <c r="EYZ14" s="158"/>
      <c r="EZA14" s="158"/>
      <c r="EZB14" s="158"/>
      <c r="EZC14" s="158"/>
      <c r="EZD14" s="158"/>
      <c r="EZE14" s="158"/>
      <c r="EZF14" s="158"/>
      <c r="EZG14" s="158"/>
      <c r="EZH14" s="158"/>
      <c r="EZI14" s="158"/>
      <c r="EZJ14" s="158"/>
      <c r="EZK14" s="158"/>
      <c r="EZL14" s="158"/>
      <c r="EZM14" s="158"/>
      <c r="EZN14" s="158"/>
      <c r="EZO14" s="158"/>
      <c r="EZP14" s="158"/>
      <c r="EZQ14" s="158"/>
      <c r="EZR14" s="158"/>
      <c r="EZS14" s="158"/>
      <c r="EZT14" s="158"/>
      <c r="EZU14" s="158"/>
      <c r="EZV14" s="158"/>
      <c r="EZW14" s="158"/>
      <c r="EZX14" s="158"/>
      <c r="EZY14" s="158"/>
      <c r="EZZ14" s="158"/>
      <c r="FAA14" s="158"/>
      <c r="FAB14" s="158"/>
      <c r="FAC14" s="158"/>
      <c r="FAD14" s="158"/>
      <c r="FAE14" s="158"/>
      <c r="FAF14" s="158"/>
      <c r="FAG14" s="158"/>
      <c r="FAH14" s="158"/>
      <c r="FAI14" s="158"/>
      <c r="FAJ14" s="158"/>
      <c r="FAK14" s="158"/>
      <c r="FAL14" s="158"/>
      <c r="FAM14" s="158"/>
      <c r="FAN14" s="158"/>
      <c r="FAO14" s="158"/>
      <c r="FAP14" s="158"/>
      <c r="FAQ14" s="158"/>
      <c r="FAR14" s="158"/>
      <c r="FAS14" s="158"/>
      <c r="FAT14" s="158"/>
      <c r="FAU14" s="158"/>
      <c r="FAV14" s="158"/>
      <c r="FAW14" s="158"/>
      <c r="FAX14" s="158"/>
      <c r="FAY14" s="158"/>
      <c r="FAZ14" s="158"/>
      <c r="FBA14" s="158"/>
      <c r="FBB14" s="158"/>
      <c r="FBC14" s="158"/>
      <c r="FBD14" s="158"/>
      <c r="FBE14" s="158"/>
      <c r="FBF14" s="158"/>
      <c r="FBG14" s="158"/>
      <c r="FBH14" s="158"/>
      <c r="FBI14" s="158"/>
      <c r="FBJ14" s="158"/>
      <c r="FBK14" s="158"/>
      <c r="FBL14" s="158"/>
      <c r="FBM14" s="158"/>
      <c r="FBN14" s="158"/>
      <c r="FBO14" s="158"/>
      <c r="FBP14" s="158"/>
      <c r="FBQ14" s="158"/>
      <c r="FBR14" s="158"/>
      <c r="FBS14" s="158"/>
      <c r="FBT14" s="158"/>
      <c r="FBU14" s="158"/>
      <c r="FBV14" s="158"/>
      <c r="FBW14" s="158"/>
      <c r="FBX14" s="158"/>
      <c r="FBY14" s="158"/>
      <c r="FBZ14" s="158"/>
      <c r="FCA14" s="158"/>
      <c r="FCB14" s="158"/>
      <c r="FCC14" s="158"/>
      <c r="FCD14" s="158"/>
      <c r="FCE14" s="158"/>
      <c r="FCF14" s="158"/>
      <c r="FCG14" s="158"/>
      <c r="FCH14" s="158"/>
      <c r="FCI14" s="158"/>
      <c r="FCJ14" s="158"/>
      <c r="FCK14" s="158"/>
      <c r="FCL14" s="158"/>
      <c r="FCM14" s="158"/>
      <c r="FCN14" s="158"/>
      <c r="FCO14" s="158"/>
      <c r="FCP14" s="158"/>
      <c r="FCQ14" s="158"/>
      <c r="FCR14" s="158"/>
      <c r="FCS14" s="158"/>
      <c r="FCT14" s="158"/>
      <c r="FCU14" s="158"/>
      <c r="FCV14" s="158"/>
      <c r="FCW14" s="158"/>
      <c r="FCX14" s="158"/>
      <c r="FCY14" s="158"/>
      <c r="FCZ14" s="158"/>
      <c r="FDA14" s="158"/>
      <c r="FDB14" s="158"/>
      <c r="FDC14" s="158"/>
      <c r="FDD14" s="158"/>
      <c r="FDE14" s="158"/>
      <c r="FDF14" s="158"/>
      <c r="FDG14" s="158"/>
      <c r="FDH14" s="158"/>
      <c r="FDI14" s="158"/>
      <c r="FDJ14" s="158"/>
      <c r="FDK14" s="158"/>
      <c r="FDL14" s="158"/>
      <c r="FDM14" s="158"/>
      <c r="FDN14" s="158"/>
      <c r="FDO14" s="158"/>
      <c r="FDP14" s="158"/>
      <c r="FDQ14" s="158"/>
      <c r="FDR14" s="158"/>
      <c r="FDS14" s="158"/>
      <c r="FDT14" s="158"/>
      <c r="FDU14" s="158"/>
      <c r="FDV14" s="158"/>
      <c r="FDW14" s="158"/>
      <c r="FDX14" s="158"/>
      <c r="FDY14" s="158"/>
      <c r="FDZ14" s="158"/>
      <c r="FEA14" s="158"/>
      <c r="FEB14" s="158"/>
      <c r="FEC14" s="158"/>
      <c r="FED14" s="158"/>
      <c r="FEE14" s="158"/>
      <c r="FEF14" s="158"/>
      <c r="FEG14" s="158"/>
      <c r="FEH14" s="158"/>
      <c r="FEI14" s="158"/>
      <c r="FEJ14" s="158"/>
      <c r="FEK14" s="158"/>
      <c r="FEL14" s="158"/>
      <c r="FEM14" s="158"/>
      <c r="FEN14" s="158"/>
      <c r="FEO14" s="158"/>
      <c r="FEP14" s="158"/>
      <c r="FEQ14" s="158"/>
      <c r="FER14" s="158"/>
      <c r="FES14" s="158"/>
      <c r="FET14" s="158"/>
      <c r="FEU14" s="158"/>
      <c r="FEV14" s="158"/>
      <c r="FEW14" s="158"/>
      <c r="FEX14" s="158"/>
      <c r="FEY14" s="158"/>
      <c r="FEZ14" s="158"/>
      <c r="FFA14" s="158"/>
      <c r="FFB14" s="158"/>
      <c r="FFC14" s="158"/>
      <c r="FFD14" s="158"/>
      <c r="FFE14" s="158"/>
      <c r="FFF14" s="158"/>
      <c r="FFG14" s="158"/>
      <c r="FFH14" s="158"/>
      <c r="FFI14" s="158"/>
      <c r="FFJ14" s="158"/>
      <c r="FFK14" s="158"/>
      <c r="FFL14" s="158"/>
      <c r="FFM14" s="158"/>
      <c r="FFN14" s="158"/>
      <c r="FFO14" s="158"/>
      <c r="FFP14" s="158"/>
      <c r="FFQ14" s="158"/>
      <c r="FFR14" s="158"/>
      <c r="FFS14" s="158"/>
      <c r="FFT14" s="158"/>
      <c r="FFU14" s="158"/>
      <c r="FFV14" s="158"/>
      <c r="FFW14" s="158"/>
      <c r="FFX14" s="158"/>
      <c r="FFY14" s="158"/>
      <c r="FFZ14" s="158"/>
      <c r="FGA14" s="158"/>
      <c r="FGB14" s="158"/>
      <c r="FGC14" s="158"/>
      <c r="FGD14" s="158"/>
      <c r="FGE14" s="158"/>
      <c r="FGF14" s="158"/>
      <c r="FGG14" s="158"/>
      <c r="FGH14" s="158"/>
      <c r="FGI14" s="158"/>
      <c r="FGJ14" s="158"/>
      <c r="FGK14" s="158"/>
      <c r="FGL14" s="158"/>
      <c r="FGM14" s="158"/>
      <c r="FGN14" s="158"/>
      <c r="FGO14" s="158"/>
      <c r="FGP14" s="158"/>
      <c r="FGQ14" s="158"/>
      <c r="FGR14" s="158"/>
      <c r="FGS14" s="158"/>
      <c r="FGT14" s="158"/>
      <c r="FGU14" s="158"/>
      <c r="FGV14" s="158"/>
      <c r="FGW14" s="158"/>
      <c r="FGX14" s="158"/>
      <c r="FGY14" s="158"/>
      <c r="FGZ14" s="158"/>
      <c r="FHA14" s="158"/>
      <c r="FHB14" s="158"/>
      <c r="FHC14" s="158"/>
      <c r="FHD14" s="158"/>
      <c r="FHE14" s="158"/>
      <c r="FHF14" s="158"/>
      <c r="FHG14" s="158"/>
      <c r="FHH14" s="158"/>
      <c r="FHI14" s="158"/>
      <c r="FHJ14" s="158"/>
      <c r="FHK14" s="158"/>
      <c r="FHL14" s="158"/>
      <c r="FHM14" s="158"/>
      <c r="FHN14" s="158"/>
      <c r="FHO14" s="158"/>
      <c r="FHP14" s="158"/>
      <c r="FHQ14" s="158"/>
      <c r="FHR14" s="158"/>
      <c r="FHS14" s="158"/>
      <c r="FHT14" s="158"/>
      <c r="FHU14" s="158"/>
      <c r="FHV14" s="158"/>
      <c r="FHW14" s="158"/>
      <c r="FHX14" s="158"/>
      <c r="FHY14" s="158"/>
      <c r="FHZ14" s="158"/>
      <c r="FIA14" s="158"/>
      <c r="FIB14" s="158"/>
      <c r="FIC14" s="158"/>
      <c r="FID14" s="158"/>
      <c r="FIE14" s="158"/>
      <c r="FIF14" s="158"/>
      <c r="FIG14" s="158"/>
      <c r="FIH14" s="158"/>
      <c r="FII14" s="158"/>
      <c r="FIJ14" s="158"/>
      <c r="FIK14" s="158"/>
      <c r="FIL14" s="158"/>
      <c r="FIM14" s="158"/>
      <c r="FIN14" s="158"/>
      <c r="FIO14" s="158"/>
      <c r="FIP14" s="158"/>
      <c r="FIQ14" s="158"/>
      <c r="FIR14" s="158"/>
      <c r="FIS14" s="158"/>
      <c r="FIT14" s="158"/>
      <c r="FIU14" s="158"/>
      <c r="FIV14" s="158"/>
      <c r="FIW14" s="158"/>
      <c r="FIX14" s="158"/>
      <c r="FIY14" s="158"/>
      <c r="FIZ14" s="158"/>
      <c r="FJA14" s="158"/>
      <c r="FJB14" s="158"/>
      <c r="FJC14" s="158"/>
      <c r="FJD14" s="158"/>
      <c r="FJE14" s="158"/>
      <c r="FJF14" s="158"/>
      <c r="FJG14" s="158"/>
      <c r="FJH14" s="158"/>
      <c r="FJI14" s="158"/>
      <c r="FJJ14" s="158"/>
      <c r="FJK14" s="158"/>
      <c r="FJL14" s="158"/>
      <c r="FJM14" s="158"/>
      <c r="FJN14" s="158"/>
      <c r="FJO14" s="158"/>
      <c r="FJP14" s="158"/>
      <c r="FJQ14" s="158"/>
      <c r="FJR14" s="158"/>
      <c r="FJS14" s="158"/>
      <c r="FJT14" s="158"/>
      <c r="FJU14" s="158"/>
      <c r="FJV14" s="158"/>
      <c r="FJW14" s="158"/>
      <c r="FJX14" s="158"/>
      <c r="FJY14" s="158"/>
      <c r="FJZ14" s="158"/>
      <c r="FKA14" s="158"/>
      <c r="FKB14" s="158"/>
      <c r="FKC14" s="158"/>
      <c r="FKD14" s="158"/>
      <c r="FKE14" s="158"/>
      <c r="FKF14" s="158"/>
      <c r="FKG14" s="158"/>
      <c r="FKH14" s="158"/>
      <c r="FKI14" s="158"/>
      <c r="FKJ14" s="158"/>
      <c r="FKK14" s="158"/>
      <c r="FKL14" s="158"/>
      <c r="FKM14" s="158"/>
      <c r="FKN14" s="158"/>
      <c r="FKO14" s="158"/>
      <c r="FKP14" s="158"/>
      <c r="FKQ14" s="158"/>
      <c r="FKR14" s="158"/>
      <c r="FKS14" s="158"/>
      <c r="FKT14" s="158"/>
      <c r="FKU14" s="158"/>
      <c r="FKV14" s="158"/>
      <c r="FKW14" s="158"/>
      <c r="FKX14" s="158"/>
      <c r="FKY14" s="158"/>
      <c r="FKZ14" s="158"/>
      <c r="FLA14" s="158"/>
      <c r="FLB14" s="158"/>
      <c r="FLC14" s="158"/>
      <c r="FLD14" s="158"/>
      <c r="FLE14" s="158"/>
      <c r="FLF14" s="158"/>
      <c r="FLG14" s="158"/>
      <c r="FLH14" s="158"/>
      <c r="FLI14" s="158"/>
      <c r="FLJ14" s="158"/>
      <c r="FLK14" s="158"/>
      <c r="FLL14" s="158"/>
      <c r="FLM14" s="158"/>
      <c r="FLN14" s="158"/>
      <c r="FLO14" s="158"/>
      <c r="FLP14" s="158"/>
      <c r="FLQ14" s="158"/>
      <c r="FLR14" s="158"/>
      <c r="FLS14" s="158"/>
      <c r="FLT14" s="158"/>
      <c r="FLU14" s="158"/>
      <c r="FLV14" s="158"/>
      <c r="FLW14" s="158"/>
      <c r="FLX14" s="158"/>
      <c r="FLY14" s="158"/>
      <c r="FLZ14" s="158"/>
      <c r="FMA14" s="158"/>
      <c r="FMB14" s="158"/>
      <c r="FMC14" s="158"/>
      <c r="FMD14" s="158"/>
      <c r="FME14" s="158"/>
      <c r="FMF14" s="158"/>
      <c r="FMG14" s="158"/>
      <c r="FMH14" s="158"/>
      <c r="FMI14" s="158"/>
      <c r="FMJ14" s="158"/>
      <c r="FMK14" s="158"/>
      <c r="FML14" s="158"/>
      <c r="FMM14" s="158"/>
      <c r="FMN14" s="158"/>
      <c r="FMO14" s="158"/>
      <c r="FMP14" s="158"/>
      <c r="FMQ14" s="158"/>
      <c r="FMR14" s="158"/>
      <c r="FMS14" s="158"/>
      <c r="FMT14" s="158"/>
      <c r="FMU14" s="158"/>
      <c r="FMV14" s="158"/>
      <c r="FMW14" s="158"/>
      <c r="FMX14" s="158"/>
      <c r="FMY14" s="158"/>
      <c r="FMZ14" s="158"/>
      <c r="FNA14" s="158"/>
      <c r="FNB14" s="158"/>
      <c r="FNC14" s="158"/>
      <c r="FND14" s="158"/>
      <c r="FNE14" s="158"/>
      <c r="FNF14" s="158"/>
      <c r="FNG14" s="158"/>
      <c r="FNH14" s="158"/>
      <c r="FNI14" s="158"/>
      <c r="FNJ14" s="158"/>
      <c r="FNK14" s="158"/>
      <c r="FNL14" s="158"/>
      <c r="FNM14" s="158"/>
      <c r="FNN14" s="158"/>
      <c r="FNO14" s="158"/>
      <c r="FNP14" s="158"/>
      <c r="FNQ14" s="158"/>
      <c r="FNR14" s="158"/>
      <c r="FNS14" s="158"/>
      <c r="FNT14" s="158"/>
      <c r="FNU14" s="158"/>
      <c r="FNV14" s="158"/>
      <c r="FNW14" s="158"/>
      <c r="FNX14" s="158"/>
      <c r="FNY14" s="158"/>
      <c r="FNZ14" s="158"/>
      <c r="FOA14" s="158"/>
      <c r="FOB14" s="158"/>
      <c r="FOC14" s="158"/>
      <c r="FOD14" s="158"/>
      <c r="FOE14" s="158"/>
      <c r="FOF14" s="158"/>
      <c r="FOG14" s="158"/>
      <c r="FOH14" s="158"/>
      <c r="FOI14" s="158"/>
      <c r="FOJ14" s="158"/>
      <c r="FOK14" s="158"/>
      <c r="FOL14" s="158"/>
      <c r="FOM14" s="158"/>
      <c r="FON14" s="158"/>
      <c r="FOO14" s="158"/>
      <c r="FOP14" s="158"/>
      <c r="FOQ14" s="158"/>
      <c r="FOR14" s="158"/>
      <c r="FOS14" s="158"/>
      <c r="FOT14" s="158"/>
      <c r="FOU14" s="158"/>
      <c r="FOV14" s="158"/>
      <c r="FOW14" s="158"/>
      <c r="FOX14" s="158"/>
      <c r="FOY14" s="158"/>
      <c r="FOZ14" s="158"/>
      <c r="FPA14" s="158"/>
      <c r="FPB14" s="158"/>
      <c r="FPC14" s="158"/>
      <c r="FPD14" s="158"/>
      <c r="FPE14" s="158"/>
      <c r="FPF14" s="158"/>
      <c r="FPG14" s="158"/>
      <c r="FPH14" s="158"/>
      <c r="FPI14" s="158"/>
      <c r="FPJ14" s="158"/>
      <c r="FPK14" s="158"/>
      <c r="FPL14" s="158"/>
      <c r="FPM14" s="158"/>
      <c r="FPN14" s="158"/>
      <c r="FPO14" s="158"/>
      <c r="FPP14" s="158"/>
      <c r="FPQ14" s="158"/>
      <c r="FPR14" s="158"/>
      <c r="FPS14" s="158"/>
      <c r="FPT14" s="158"/>
      <c r="FPU14" s="158"/>
      <c r="FPV14" s="158"/>
      <c r="FPW14" s="158"/>
      <c r="FPX14" s="158"/>
      <c r="FPY14" s="158"/>
      <c r="FPZ14" s="158"/>
      <c r="FQA14" s="158"/>
      <c r="FQB14" s="158"/>
      <c r="FQC14" s="158"/>
      <c r="FQD14" s="158"/>
      <c r="FQE14" s="158"/>
      <c r="FQF14" s="158"/>
      <c r="FQG14" s="158"/>
      <c r="FQH14" s="158"/>
      <c r="FQI14" s="158"/>
      <c r="FQJ14" s="158"/>
      <c r="FQK14" s="158"/>
      <c r="FQL14" s="158"/>
      <c r="FQM14" s="158"/>
      <c r="FQN14" s="158"/>
      <c r="FQO14" s="158"/>
      <c r="FQP14" s="158"/>
      <c r="FQQ14" s="158"/>
      <c r="FQR14" s="158"/>
      <c r="FQS14" s="158"/>
      <c r="FQT14" s="158"/>
      <c r="FQU14" s="158"/>
      <c r="FQV14" s="158"/>
      <c r="FQW14" s="158"/>
      <c r="FQX14" s="158"/>
      <c r="FQY14" s="158"/>
      <c r="FQZ14" s="158"/>
      <c r="FRA14" s="158"/>
      <c r="FRB14" s="158"/>
      <c r="FRC14" s="158"/>
      <c r="FRD14" s="158"/>
      <c r="FRE14" s="158"/>
      <c r="FRF14" s="158"/>
      <c r="FRG14" s="158"/>
      <c r="FRH14" s="158"/>
      <c r="FRI14" s="158"/>
      <c r="FRJ14" s="158"/>
      <c r="FRK14" s="158"/>
      <c r="FRL14" s="158"/>
      <c r="FRM14" s="158"/>
      <c r="FRN14" s="158"/>
      <c r="FRO14" s="158"/>
      <c r="FRP14" s="158"/>
      <c r="FRQ14" s="158"/>
      <c r="FRR14" s="158"/>
      <c r="FRS14" s="158"/>
      <c r="FRT14" s="158"/>
      <c r="FRU14" s="158"/>
      <c r="FRV14" s="158"/>
      <c r="FRW14" s="158"/>
      <c r="FRX14" s="158"/>
      <c r="FRY14" s="158"/>
      <c r="FRZ14" s="158"/>
      <c r="FSA14" s="158"/>
      <c r="FSB14" s="158"/>
      <c r="FSC14" s="158"/>
      <c r="FSD14" s="158"/>
      <c r="FSE14" s="158"/>
      <c r="FSF14" s="158"/>
      <c r="FSG14" s="158"/>
      <c r="FSH14" s="158"/>
      <c r="FSI14" s="158"/>
      <c r="FSJ14" s="158"/>
      <c r="FSK14" s="158"/>
      <c r="FSL14" s="158"/>
      <c r="FSM14" s="158"/>
      <c r="FSN14" s="158"/>
      <c r="FSO14" s="158"/>
      <c r="FSP14" s="158"/>
      <c r="FSQ14" s="158"/>
      <c r="FSR14" s="158"/>
      <c r="FSS14" s="158"/>
      <c r="FST14" s="158"/>
      <c r="FSU14" s="158"/>
      <c r="FSV14" s="158"/>
      <c r="FSW14" s="158"/>
      <c r="FSX14" s="158"/>
      <c r="FSY14" s="158"/>
      <c r="FSZ14" s="158"/>
      <c r="FTA14" s="158"/>
      <c r="FTB14" s="158"/>
      <c r="FTC14" s="158"/>
      <c r="FTD14" s="158"/>
      <c r="FTE14" s="158"/>
      <c r="FTF14" s="158"/>
      <c r="FTG14" s="158"/>
      <c r="FTH14" s="158"/>
      <c r="FTI14" s="158"/>
      <c r="FTJ14" s="158"/>
      <c r="FTK14" s="158"/>
      <c r="FTL14" s="158"/>
      <c r="FTM14" s="158"/>
      <c r="FTN14" s="158"/>
      <c r="FTO14" s="158"/>
      <c r="FTP14" s="158"/>
      <c r="FTQ14" s="158"/>
      <c r="FTR14" s="158"/>
      <c r="FTS14" s="158"/>
      <c r="FTT14" s="158"/>
      <c r="FTU14" s="158"/>
      <c r="FTV14" s="158"/>
      <c r="FTW14" s="158"/>
      <c r="FTX14" s="158"/>
      <c r="FTY14" s="158"/>
      <c r="FTZ14" s="158"/>
      <c r="FUA14" s="158"/>
      <c r="FUB14" s="158"/>
      <c r="FUC14" s="158"/>
      <c r="FUD14" s="158"/>
      <c r="FUE14" s="158"/>
      <c r="FUF14" s="158"/>
      <c r="FUG14" s="158"/>
      <c r="FUH14" s="158"/>
      <c r="FUI14" s="158"/>
      <c r="FUJ14" s="158"/>
      <c r="FUK14" s="158"/>
      <c r="FUL14" s="158"/>
      <c r="FUM14" s="158"/>
      <c r="FUN14" s="158"/>
      <c r="FUO14" s="158"/>
      <c r="FUP14" s="158"/>
      <c r="FUQ14" s="158"/>
      <c r="FUR14" s="158"/>
      <c r="FUS14" s="158"/>
      <c r="FUT14" s="158"/>
      <c r="FUU14" s="158"/>
      <c r="FUV14" s="158"/>
      <c r="FUW14" s="158"/>
      <c r="FUX14" s="158"/>
      <c r="FUY14" s="158"/>
      <c r="FUZ14" s="158"/>
      <c r="FVA14" s="158"/>
      <c r="FVB14" s="158"/>
      <c r="FVC14" s="158"/>
      <c r="FVD14" s="158"/>
      <c r="FVE14" s="158"/>
      <c r="FVF14" s="158"/>
      <c r="FVG14" s="158"/>
      <c r="FVH14" s="158"/>
      <c r="FVI14" s="158"/>
      <c r="FVJ14" s="158"/>
      <c r="FVK14" s="158"/>
      <c r="FVL14" s="158"/>
      <c r="FVM14" s="158"/>
      <c r="FVN14" s="158"/>
      <c r="FVO14" s="158"/>
      <c r="FVP14" s="158"/>
      <c r="FVQ14" s="158"/>
      <c r="FVR14" s="158"/>
      <c r="FVS14" s="158"/>
      <c r="FVT14" s="158"/>
      <c r="FVU14" s="158"/>
      <c r="FVV14" s="158"/>
      <c r="FVW14" s="158"/>
      <c r="FVX14" s="158"/>
      <c r="FVY14" s="158"/>
      <c r="FVZ14" s="158"/>
      <c r="FWA14" s="158"/>
      <c r="FWB14" s="158"/>
      <c r="FWC14" s="158"/>
      <c r="FWD14" s="158"/>
      <c r="FWE14" s="158"/>
      <c r="FWF14" s="158"/>
      <c r="FWG14" s="158"/>
      <c r="FWH14" s="158"/>
      <c r="FWI14" s="158"/>
      <c r="FWJ14" s="158"/>
      <c r="FWK14" s="158"/>
      <c r="FWL14" s="158"/>
      <c r="FWM14" s="158"/>
      <c r="FWN14" s="158"/>
      <c r="FWO14" s="158"/>
      <c r="FWP14" s="158"/>
      <c r="FWQ14" s="158"/>
      <c r="FWR14" s="158"/>
      <c r="FWS14" s="158"/>
      <c r="FWT14" s="158"/>
      <c r="FWU14" s="158"/>
      <c r="FWV14" s="158"/>
      <c r="FWW14" s="158"/>
      <c r="FWX14" s="158"/>
      <c r="FWY14" s="158"/>
      <c r="FWZ14" s="158"/>
      <c r="FXA14" s="158"/>
      <c r="FXB14" s="158"/>
      <c r="FXC14" s="158"/>
      <c r="FXD14" s="158"/>
      <c r="FXE14" s="158"/>
      <c r="FXF14" s="158"/>
      <c r="FXG14" s="158"/>
      <c r="FXH14" s="158"/>
      <c r="FXI14" s="158"/>
      <c r="FXJ14" s="158"/>
      <c r="FXK14" s="158"/>
      <c r="FXL14" s="158"/>
      <c r="FXM14" s="158"/>
      <c r="FXN14" s="158"/>
      <c r="FXO14" s="158"/>
      <c r="FXP14" s="158"/>
      <c r="FXQ14" s="158"/>
      <c r="FXR14" s="158"/>
      <c r="FXS14" s="158"/>
      <c r="FXT14" s="158"/>
      <c r="FXU14" s="158"/>
      <c r="FXV14" s="158"/>
      <c r="FXW14" s="158"/>
      <c r="FXX14" s="158"/>
      <c r="FXY14" s="158"/>
      <c r="FXZ14" s="158"/>
      <c r="FYA14" s="158"/>
      <c r="FYB14" s="158"/>
      <c r="FYC14" s="158"/>
      <c r="FYD14" s="158"/>
      <c r="FYE14" s="158"/>
      <c r="FYF14" s="158"/>
      <c r="FYG14" s="158"/>
      <c r="FYH14" s="158"/>
      <c r="FYI14" s="158"/>
      <c r="FYJ14" s="158"/>
      <c r="FYK14" s="158"/>
      <c r="FYL14" s="158"/>
      <c r="FYM14" s="158"/>
      <c r="FYN14" s="158"/>
      <c r="FYO14" s="158"/>
      <c r="FYP14" s="158"/>
      <c r="FYQ14" s="158"/>
      <c r="FYR14" s="158"/>
      <c r="FYS14" s="158"/>
      <c r="FYT14" s="158"/>
      <c r="FYU14" s="158"/>
      <c r="FYV14" s="158"/>
      <c r="FYW14" s="158"/>
      <c r="FYX14" s="158"/>
      <c r="FYY14" s="158"/>
      <c r="FYZ14" s="158"/>
      <c r="FZA14" s="158"/>
      <c r="FZB14" s="158"/>
      <c r="FZC14" s="158"/>
      <c r="FZD14" s="158"/>
      <c r="FZE14" s="158"/>
      <c r="FZF14" s="158"/>
      <c r="FZG14" s="158"/>
      <c r="FZH14" s="158"/>
      <c r="FZI14" s="158"/>
      <c r="FZJ14" s="158"/>
      <c r="FZK14" s="158"/>
      <c r="FZL14" s="158"/>
      <c r="FZM14" s="158"/>
      <c r="FZN14" s="158"/>
      <c r="FZO14" s="158"/>
      <c r="FZP14" s="158"/>
      <c r="FZQ14" s="158"/>
      <c r="FZR14" s="158"/>
      <c r="FZS14" s="158"/>
      <c r="FZT14" s="158"/>
      <c r="FZU14" s="158"/>
      <c r="FZV14" s="158"/>
      <c r="FZW14" s="158"/>
      <c r="FZX14" s="158"/>
      <c r="FZY14" s="158"/>
      <c r="FZZ14" s="158"/>
      <c r="GAA14" s="158"/>
      <c r="GAB14" s="158"/>
      <c r="GAC14" s="158"/>
      <c r="GAD14" s="158"/>
      <c r="GAE14" s="158"/>
      <c r="GAF14" s="158"/>
      <c r="GAG14" s="158"/>
      <c r="GAH14" s="158"/>
      <c r="GAI14" s="158"/>
      <c r="GAJ14" s="158"/>
      <c r="GAK14" s="158"/>
      <c r="GAL14" s="158"/>
      <c r="GAM14" s="158"/>
      <c r="GAN14" s="158"/>
      <c r="GAO14" s="158"/>
      <c r="GAP14" s="158"/>
      <c r="GAQ14" s="158"/>
      <c r="GAR14" s="158"/>
      <c r="GAS14" s="158"/>
      <c r="GAT14" s="158"/>
      <c r="GAU14" s="158"/>
      <c r="GAV14" s="158"/>
      <c r="GAW14" s="158"/>
      <c r="GAX14" s="158"/>
      <c r="GAY14" s="158"/>
      <c r="GAZ14" s="158"/>
      <c r="GBA14" s="158"/>
      <c r="GBB14" s="158"/>
      <c r="GBC14" s="158"/>
      <c r="GBD14" s="158"/>
      <c r="GBE14" s="158"/>
      <c r="GBF14" s="158"/>
      <c r="GBG14" s="158"/>
      <c r="GBH14" s="158"/>
      <c r="GBI14" s="158"/>
      <c r="GBJ14" s="158"/>
      <c r="GBK14" s="158"/>
      <c r="GBL14" s="158"/>
      <c r="GBM14" s="158"/>
      <c r="GBN14" s="158"/>
      <c r="GBO14" s="158"/>
      <c r="GBP14" s="158"/>
      <c r="GBQ14" s="158"/>
      <c r="GBR14" s="158"/>
      <c r="GBS14" s="158"/>
      <c r="GBT14" s="158"/>
      <c r="GBU14" s="158"/>
      <c r="GBV14" s="158"/>
      <c r="GBW14" s="158"/>
      <c r="GBX14" s="158"/>
      <c r="GBY14" s="158"/>
      <c r="GBZ14" s="158"/>
      <c r="GCA14" s="158"/>
      <c r="GCB14" s="158"/>
      <c r="GCC14" s="158"/>
      <c r="GCD14" s="158"/>
      <c r="GCE14" s="158"/>
      <c r="GCF14" s="158"/>
      <c r="GCG14" s="158"/>
      <c r="GCH14" s="158"/>
      <c r="GCI14" s="158"/>
      <c r="GCJ14" s="158"/>
      <c r="GCK14" s="158"/>
      <c r="GCL14" s="158"/>
      <c r="GCM14" s="158"/>
      <c r="GCN14" s="158"/>
      <c r="GCO14" s="158"/>
      <c r="GCP14" s="158"/>
      <c r="GCQ14" s="158"/>
      <c r="GCR14" s="158"/>
      <c r="GCS14" s="158"/>
      <c r="GCT14" s="158"/>
      <c r="GCU14" s="158"/>
      <c r="GCV14" s="158"/>
      <c r="GCW14" s="158"/>
      <c r="GCX14" s="158"/>
      <c r="GCY14" s="158"/>
      <c r="GCZ14" s="158"/>
      <c r="GDA14" s="158"/>
      <c r="GDB14" s="158"/>
      <c r="GDC14" s="158"/>
      <c r="GDD14" s="158"/>
      <c r="GDE14" s="158"/>
      <c r="GDF14" s="158"/>
      <c r="GDG14" s="158"/>
      <c r="GDH14" s="158"/>
      <c r="GDI14" s="158"/>
      <c r="GDJ14" s="158"/>
      <c r="GDK14" s="158"/>
      <c r="GDL14" s="158"/>
      <c r="GDM14" s="158"/>
      <c r="GDN14" s="158"/>
      <c r="GDO14" s="158"/>
      <c r="GDP14" s="158"/>
      <c r="GDQ14" s="158"/>
      <c r="GDR14" s="158"/>
      <c r="GDS14" s="158"/>
      <c r="GDT14" s="158"/>
      <c r="GDU14" s="158"/>
      <c r="GDV14" s="158"/>
      <c r="GDW14" s="158"/>
      <c r="GDX14" s="158"/>
      <c r="GDY14" s="158"/>
      <c r="GDZ14" s="158"/>
      <c r="GEA14" s="158"/>
      <c r="GEB14" s="158"/>
      <c r="GEC14" s="158"/>
      <c r="GED14" s="158"/>
      <c r="GEE14" s="158"/>
      <c r="GEF14" s="158"/>
      <c r="GEG14" s="158"/>
      <c r="GEH14" s="158"/>
      <c r="GEI14" s="158"/>
      <c r="GEJ14" s="158"/>
      <c r="GEK14" s="158"/>
      <c r="GEL14" s="158"/>
      <c r="GEM14" s="158"/>
      <c r="GEN14" s="158"/>
      <c r="GEO14" s="158"/>
      <c r="GEP14" s="158"/>
      <c r="GEQ14" s="158"/>
      <c r="GER14" s="158"/>
      <c r="GES14" s="158"/>
      <c r="GET14" s="158"/>
      <c r="GEU14" s="158"/>
      <c r="GEV14" s="158"/>
      <c r="GEW14" s="158"/>
      <c r="GEX14" s="158"/>
      <c r="GEY14" s="158"/>
      <c r="GEZ14" s="158"/>
      <c r="GFA14" s="158"/>
      <c r="GFB14" s="158"/>
      <c r="GFC14" s="158"/>
      <c r="GFD14" s="158"/>
      <c r="GFE14" s="158"/>
      <c r="GFF14" s="158"/>
      <c r="GFG14" s="158"/>
      <c r="GFH14" s="158"/>
      <c r="GFI14" s="158"/>
      <c r="GFJ14" s="158"/>
      <c r="GFK14" s="158"/>
      <c r="GFL14" s="158"/>
      <c r="GFM14" s="158"/>
      <c r="GFN14" s="158"/>
      <c r="GFO14" s="158"/>
      <c r="GFP14" s="158"/>
      <c r="GFQ14" s="158"/>
      <c r="GFR14" s="158"/>
      <c r="GFS14" s="158"/>
      <c r="GFT14" s="158"/>
      <c r="GFU14" s="158"/>
      <c r="GFV14" s="158"/>
      <c r="GFW14" s="158"/>
      <c r="GFX14" s="158"/>
      <c r="GFY14" s="158"/>
      <c r="GFZ14" s="158"/>
      <c r="GGA14" s="158"/>
      <c r="GGB14" s="158"/>
      <c r="GGC14" s="158"/>
      <c r="GGD14" s="158"/>
      <c r="GGE14" s="158"/>
      <c r="GGF14" s="158"/>
      <c r="GGG14" s="158"/>
      <c r="GGH14" s="158"/>
      <c r="GGI14" s="158"/>
      <c r="GGJ14" s="158"/>
      <c r="GGK14" s="158"/>
      <c r="GGL14" s="158"/>
      <c r="GGM14" s="158"/>
      <c r="GGN14" s="158"/>
      <c r="GGO14" s="158"/>
      <c r="GGP14" s="158"/>
      <c r="GGQ14" s="158"/>
      <c r="GGR14" s="158"/>
      <c r="GGS14" s="158"/>
      <c r="GGT14" s="158"/>
      <c r="GGU14" s="158"/>
      <c r="GGV14" s="158"/>
      <c r="GGW14" s="158"/>
      <c r="GGX14" s="158"/>
      <c r="GGY14" s="158"/>
      <c r="GGZ14" s="158"/>
      <c r="GHA14" s="158"/>
      <c r="GHB14" s="158"/>
      <c r="GHC14" s="158"/>
      <c r="GHD14" s="158"/>
      <c r="GHE14" s="158"/>
      <c r="GHF14" s="158"/>
      <c r="GHG14" s="158"/>
      <c r="GHH14" s="158"/>
      <c r="GHI14" s="158"/>
      <c r="GHJ14" s="158"/>
      <c r="GHK14" s="158"/>
      <c r="GHL14" s="158"/>
      <c r="GHM14" s="158"/>
      <c r="GHN14" s="158"/>
      <c r="GHO14" s="158"/>
      <c r="GHP14" s="158"/>
      <c r="GHQ14" s="158"/>
      <c r="GHR14" s="158"/>
      <c r="GHS14" s="158"/>
      <c r="GHT14" s="158"/>
      <c r="GHU14" s="158"/>
      <c r="GHV14" s="158"/>
      <c r="GHW14" s="158"/>
      <c r="GHX14" s="158"/>
      <c r="GHY14" s="158"/>
      <c r="GHZ14" s="158"/>
      <c r="GIA14" s="158"/>
      <c r="GIB14" s="158"/>
      <c r="GIC14" s="158"/>
      <c r="GID14" s="158"/>
      <c r="GIE14" s="158"/>
      <c r="GIF14" s="158"/>
      <c r="GIG14" s="158"/>
      <c r="GIH14" s="158"/>
      <c r="GII14" s="158"/>
      <c r="GIJ14" s="158"/>
      <c r="GIK14" s="158"/>
      <c r="GIL14" s="158"/>
      <c r="GIM14" s="158"/>
      <c r="GIN14" s="158"/>
      <c r="GIO14" s="158"/>
      <c r="GIP14" s="158"/>
      <c r="GIQ14" s="158"/>
      <c r="GIR14" s="158"/>
      <c r="GIS14" s="158"/>
      <c r="GIT14" s="158"/>
      <c r="GIU14" s="158"/>
      <c r="GIV14" s="158"/>
      <c r="GIW14" s="158"/>
      <c r="GIX14" s="158"/>
      <c r="GIY14" s="158"/>
      <c r="GIZ14" s="158"/>
      <c r="GJA14" s="158"/>
      <c r="GJB14" s="158"/>
      <c r="GJC14" s="158"/>
      <c r="GJD14" s="158"/>
      <c r="GJE14" s="158"/>
      <c r="GJF14" s="158"/>
      <c r="GJG14" s="158"/>
      <c r="GJH14" s="158"/>
      <c r="GJI14" s="158"/>
      <c r="GJJ14" s="158"/>
      <c r="GJK14" s="158"/>
      <c r="GJL14" s="158"/>
      <c r="GJM14" s="158"/>
      <c r="GJN14" s="158"/>
      <c r="GJO14" s="158"/>
      <c r="GJP14" s="158"/>
      <c r="GJQ14" s="158"/>
      <c r="GJR14" s="158"/>
      <c r="GJS14" s="158"/>
      <c r="GJT14" s="158"/>
      <c r="GJU14" s="158"/>
      <c r="GJV14" s="158"/>
      <c r="GJW14" s="158"/>
      <c r="GJX14" s="158"/>
      <c r="GJY14" s="158"/>
      <c r="GJZ14" s="158"/>
      <c r="GKA14" s="158"/>
      <c r="GKB14" s="158"/>
      <c r="GKC14" s="158"/>
      <c r="GKD14" s="158"/>
      <c r="GKE14" s="158"/>
      <c r="GKF14" s="158"/>
      <c r="GKG14" s="158"/>
      <c r="GKH14" s="158"/>
      <c r="GKI14" s="158"/>
      <c r="GKJ14" s="158"/>
      <c r="GKK14" s="158"/>
      <c r="GKL14" s="158"/>
      <c r="GKM14" s="158"/>
      <c r="GKN14" s="158"/>
      <c r="GKO14" s="158"/>
      <c r="GKP14" s="158"/>
      <c r="GKQ14" s="158"/>
      <c r="GKR14" s="158"/>
      <c r="GKS14" s="158"/>
      <c r="GKT14" s="158"/>
      <c r="GKU14" s="158"/>
      <c r="GKV14" s="158"/>
      <c r="GKW14" s="158"/>
      <c r="GKX14" s="158"/>
      <c r="GKY14" s="158"/>
      <c r="GKZ14" s="158"/>
      <c r="GLA14" s="158"/>
      <c r="GLB14" s="158"/>
      <c r="GLC14" s="158"/>
      <c r="GLD14" s="158"/>
      <c r="GLE14" s="158"/>
      <c r="GLF14" s="158"/>
      <c r="GLG14" s="158"/>
      <c r="GLH14" s="158"/>
      <c r="GLI14" s="158"/>
      <c r="GLJ14" s="158"/>
      <c r="GLK14" s="158"/>
      <c r="GLL14" s="158"/>
      <c r="GLM14" s="158"/>
      <c r="GLN14" s="158"/>
      <c r="GLO14" s="158"/>
      <c r="GLP14" s="158"/>
      <c r="GLQ14" s="158"/>
      <c r="GLR14" s="158"/>
      <c r="GLS14" s="158"/>
      <c r="GLT14" s="158"/>
      <c r="GLU14" s="158"/>
      <c r="GLV14" s="158"/>
      <c r="GLW14" s="158"/>
      <c r="GLX14" s="158"/>
      <c r="GLY14" s="158"/>
      <c r="GLZ14" s="158"/>
      <c r="GMA14" s="158"/>
      <c r="GMB14" s="158"/>
      <c r="GMC14" s="158"/>
      <c r="GMD14" s="158"/>
      <c r="GME14" s="158"/>
      <c r="GMF14" s="158"/>
      <c r="GMG14" s="158"/>
      <c r="GMH14" s="158"/>
      <c r="GMI14" s="158"/>
      <c r="GMJ14" s="158"/>
      <c r="GMK14" s="158"/>
      <c r="GML14" s="158"/>
      <c r="GMM14" s="158"/>
      <c r="GMN14" s="158"/>
      <c r="GMO14" s="158"/>
      <c r="GMP14" s="158"/>
      <c r="GMQ14" s="158"/>
      <c r="GMR14" s="158"/>
      <c r="GMS14" s="158"/>
      <c r="GMT14" s="158"/>
      <c r="GMU14" s="158"/>
      <c r="GMV14" s="158"/>
      <c r="GMW14" s="158"/>
      <c r="GMX14" s="158"/>
      <c r="GMY14" s="158"/>
      <c r="GMZ14" s="158"/>
      <c r="GNA14" s="158"/>
      <c r="GNB14" s="158"/>
      <c r="GNC14" s="158"/>
      <c r="GND14" s="158"/>
      <c r="GNE14" s="158"/>
      <c r="GNF14" s="158"/>
      <c r="GNG14" s="158"/>
      <c r="GNH14" s="158"/>
      <c r="GNI14" s="158"/>
      <c r="GNJ14" s="158"/>
      <c r="GNK14" s="158"/>
      <c r="GNL14" s="158"/>
      <c r="GNM14" s="158"/>
      <c r="GNN14" s="158"/>
      <c r="GNO14" s="158"/>
      <c r="GNP14" s="158"/>
      <c r="GNQ14" s="158"/>
      <c r="GNR14" s="158"/>
      <c r="GNS14" s="158"/>
      <c r="GNT14" s="158"/>
      <c r="GNU14" s="158"/>
      <c r="GNV14" s="158"/>
      <c r="GNW14" s="158"/>
      <c r="GNX14" s="158"/>
      <c r="GNY14" s="158"/>
      <c r="GNZ14" s="158"/>
      <c r="GOA14" s="158"/>
      <c r="GOB14" s="158"/>
      <c r="GOC14" s="158"/>
      <c r="GOD14" s="158"/>
      <c r="GOE14" s="158"/>
      <c r="GOF14" s="158"/>
      <c r="GOG14" s="158"/>
      <c r="GOH14" s="158"/>
      <c r="GOI14" s="158"/>
      <c r="GOJ14" s="158"/>
      <c r="GOK14" s="158"/>
      <c r="GOL14" s="158"/>
      <c r="GOM14" s="158"/>
      <c r="GON14" s="158"/>
      <c r="GOO14" s="158"/>
      <c r="GOP14" s="158"/>
      <c r="GOQ14" s="158"/>
      <c r="GOR14" s="158"/>
      <c r="GOS14" s="158"/>
      <c r="GOT14" s="158"/>
      <c r="GOU14" s="158"/>
      <c r="GOV14" s="158"/>
      <c r="GOW14" s="158"/>
      <c r="GOX14" s="158"/>
      <c r="GOY14" s="158"/>
      <c r="GOZ14" s="158"/>
      <c r="GPA14" s="158"/>
      <c r="GPB14" s="158"/>
      <c r="GPC14" s="158"/>
      <c r="GPD14" s="158"/>
      <c r="GPE14" s="158"/>
      <c r="GPF14" s="158"/>
      <c r="GPG14" s="158"/>
      <c r="GPH14" s="158"/>
      <c r="GPI14" s="158"/>
      <c r="GPJ14" s="158"/>
      <c r="GPK14" s="158"/>
      <c r="GPL14" s="158"/>
      <c r="GPM14" s="158"/>
      <c r="GPN14" s="158"/>
      <c r="GPO14" s="158"/>
      <c r="GPP14" s="158"/>
      <c r="GPQ14" s="158"/>
      <c r="GPR14" s="158"/>
      <c r="GPS14" s="158"/>
      <c r="GPT14" s="158"/>
      <c r="GPU14" s="158"/>
      <c r="GPV14" s="158"/>
      <c r="GPW14" s="158"/>
      <c r="GPX14" s="158"/>
      <c r="GPY14" s="158"/>
      <c r="GPZ14" s="158"/>
      <c r="GQA14" s="158"/>
      <c r="GQB14" s="158"/>
      <c r="GQC14" s="158"/>
      <c r="GQD14" s="158"/>
      <c r="GQE14" s="158"/>
      <c r="GQF14" s="158"/>
      <c r="GQG14" s="158"/>
      <c r="GQH14" s="158"/>
      <c r="GQI14" s="158"/>
      <c r="GQJ14" s="158"/>
      <c r="GQK14" s="158"/>
      <c r="GQL14" s="158"/>
      <c r="GQM14" s="158"/>
      <c r="GQN14" s="158"/>
      <c r="GQO14" s="158"/>
      <c r="GQP14" s="158"/>
      <c r="GQQ14" s="158"/>
      <c r="GQR14" s="158"/>
      <c r="GQS14" s="158"/>
      <c r="GQT14" s="158"/>
      <c r="GQU14" s="158"/>
      <c r="GQV14" s="158"/>
      <c r="GQW14" s="158"/>
      <c r="GQX14" s="158"/>
      <c r="GQY14" s="158"/>
      <c r="GQZ14" s="158"/>
      <c r="GRA14" s="158"/>
      <c r="GRB14" s="158"/>
      <c r="GRC14" s="158"/>
      <c r="GRD14" s="158"/>
      <c r="GRE14" s="158"/>
      <c r="GRF14" s="158"/>
      <c r="GRG14" s="158"/>
      <c r="GRH14" s="158"/>
      <c r="GRI14" s="158"/>
      <c r="GRJ14" s="158"/>
      <c r="GRK14" s="158"/>
      <c r="GRL14" s="158"/>
      <c r="GRM14" s="158"/>
      <c r="GRN14" s="158"/>
      <c r="GRO14" s="158"/>
      <c r="GRP14" s="158"/>
      <c r="GRQ14" s="158"/>
      <c r="GRR14" s="158"/>
      <c r="GRS14" s="158"/>
      <c r="GRT14" s="158"/>
      <c r="GRU14" s="158"/>
      <c r="GRV14" s="158"/>
      <c r="GRW14" s="158"/>
      <c r="GRX14" s="158"/>
      <c r="GRY14" s="158"/>
      <c r="GRZ14" s="158"/>
      <c r="GSA14" s="158"/>
      <c r="GSB14" s="158"/>
      <c r="GSC14" s="158"/>
      <c r="GSD14" s="158"/>
      <c r="GSE14" s="158"/>
      <c r="GSF14" s="158"/>
      <c r="GSG14" s="158"/>
      <c r="GSH14" s="158"/>
      <c r="GSI14" s="158"/>
      <c r="GSJ14" s="158"/>
      <c r="GSK14" s="158"/>
      <c r="GSL14" s="158"/>
      <c r="GSM14" s="158"/>
      <c r="GSN14" s="158"/>
      <c r="GSO14" s="158"/>
      <c r="GSP14" s="158"/>
      <c r="GSQ14" s="158"/>
      <c r="GSR14" s="158"/>
      <c r="GSS14" s="158"/>
      <c r="GST14" s="158"/>
      <c r="GSU14" s="158"/>
      <c r="GSV14" s="158"/>
      <c r="GSW14" s="158"/>
      <c r="GSX14" s="158"/>
      <c r="GSY14" s="158"/>
      <c r="GSZ14" s="158"/>
      <c r="GTA14" s="158"/>
      <c r="GTB14" s="158"/>
      <c r="GTC14" s="158"/>
      <c r="GTD14" s="158"/>
      <c r="GTE14" s="158"/>
      <c r="GTF14" s="158"/>
      <c r="GTG14" s="158"/>
      <c r="GTH14" s="158"/>
      <c r="GTI14" s="158"/>
      <c r="GTJ14" s="158"/>
      <c r="GTK14" s="158"/>
      <c r="GTL14" s="158"/>
      <c r="GTM14" s="158"/>
      <c r="GTN14" s="158"/>
      <c r="GTO14" s="158"/>
      <c r="GTP14" s="158"/>
      <c r="GTQ14" s="158"/>
      <c r="GTR14" s="158"/>
      <c r="GTS14" s="158"/>
      <c r="GTT14" s="158"/>
      <c r="GTU14" s="158"/>
      <c r="GTV14" s="158"/>
      <c r="GTW14" s="158"/>
      <c r="GTX14" s="158"/>
      <c r="GTY14" s="158"/>
      <c r="GTZ14" s="158"/>
      <c r="GUA14" s="158"/>
      <c r="GUB14" s="158"/>
      <c r="GUC14" s="158"/>
      <c r="GUD14" s="158"/>
      <c r="GUE14" s="158"/>
      <c r="GUF14" s="158"/>
      <c r="GUG14" s="158"/>
      <c r="GUH14" s="158"/>
      <c r="GUI14" s="158"/>
      <c r="GUJ14" s="158"/>
      <c r="GUK14" s="158"/>
      <c r="GUL14" s="158"/>
      <c r="GUM14" s="158"/>
      <c r="GUN14" s="158"/>
      <c r="GUO14" s="158"/>
      <c r="GUP14" s="158"/>
      <c r="GUQ14" s="158"/>
      <c r="GUR14" s="158"/>
      <c r="GUS14" s="158"/>
      <c r="GUT14" s="158"/>
      <c r="GUU14" s="158"/>
      <c r="GUV14" s="158"/>
      <c r="GUW14" s="158"/>
      <c r="GUX14" s="158"/>
      <c r="GUY14" s="158"/>
      <c r="GUZ14" s="158"/>
      <c r="GVA14" s="158"/>
      <c r="GVB14" s="158"/>
      <c r="GVC14" s="158"/>
      <c r="GVD14" s="158"/>
      <c r="GVE14" s="158"/>
      <c r="GVF14" s="158"/>
      <c r="GVG14" s="158"/>
      <c r="GVH14" s="158"/>
      <c r="GVI14" s="158"/>
      <c r="GVJ14" s="158"/>
      <c r="GVK14" s="158"/>
      <c r="GVL14" s="158"/>
      <c r="GVM14" s="158"/>
      <c r="GVN14" s="158"/>
      <c r="GVO14" s="158"/>
      <c r="GVP14" s="158"/>
      <c r="GVQ14" s="158"/>
      <c r="GVR14" s="158"/>
      <c r="GVS14" s="158"/>
      <c r="GVT14" s="158"/>
      <c r="GVU14" s="158"/>
      <c r="GVV14" s="158"/>
      <c r="GVW14" s="158"/>
      <c r="GVX14" s="158"/>
      <c r="GVY14" s="158"/>
      <c r="GVZ14" s="158"/>
      <c r="GWA14" s="158"/>
      <c r="GWB14" s="158"/>
      <c r="GWC14" s="158"/>
      <c r="GWD14" s="158"/>
      <c r="GWE14" s="158"/>
      <c r="GWF14" s="158"/>
      <c r="GWG14" s="158"/>
      <c r="GWH14" s="158"/>
      <c r="GWI14" s="158"/>
      <c r="GWJ14" s="158"/>
      <c r="GWK14" s="158"/>
      <c r="GWL14" s="158"/>
      <c r="GWM14" s="158"/>
      <c r="GWN14" s="158"/>
      <c r="GWO14" s="158"/>
      <c r="GWP14" s="158"/>
      <c r="GWQ14" s="158"/>
      <c r="GWR14" s="158"/>
      <c r="GWS14" s="158"/>
      <c r="GWT14" s="158"/>
      <c r="GWU14" s="158"/>
      <c r="GWV14" s="158"/>
      <c r="GWW14" s="158"/>
      <c r="GWX14" s="158"/>
      <c r="GWY14" s="158"/>
      <c r="GWZ14" s="158"/>
      <c r="GXA14" s="158"/>
      <c r="GXB14" s="158"/>
      <c r="GXC14" s="158"/>
      <c r="GXD14" s="158"/>
      <c r="GXE14" s="158"/>
      <c r="GXF14" s="158"/>
      <c r="GXG14" s="158"/>
      <c r="GXH14" s="158"/>
      <c r="GXI14" s="158"/>
      <c r="GXJ14" s="158"/>
      <c r="GXK14" s="158"/>
      <c r="GXL14" s="158"/>
      <c r="GXM14" s="158"/>
      <c r="GXN14" s="158"/>
      <c r="GXO14" s="158"/>
      <c r="GXP14" s="158"/>
      <c r="GXQ14" s="158"/>
      <c r="GXR14" s="158"/>
      <c r="GXS14" s="158"/>
      <c r="GXT14" s="158"/>
      <c r="GXU14" s="158"/>
      <c r="GXV14" s="158"/>
      <c r="GXW14" s="158"/>
      <c r="GXX14" s="158"/>
      <c r="GXY14" s="158"/>
      <c r="GXZ14" s="158"/>
      <c r="GYA14" s="158"/>
      <c r="GYB14" s="158"/>
      <c r="GYC14" s="158"/>
      <c r="GYD14" s="158"/>
      <c r="GYE14" s="158"/>
      <c r="GYF14" s="158"/>
      <c r="GYG14" s="158"/>
      <c r="GYH14" s="158"/>
      <c r="GYI14" s="158"/>
      <c r="GYJ14" s="158"/>
      <c r="GYK14" s="158"/>
      <c r="GYL14" s="158"/>
      <c r="GYM14" s="158"/>
      <c r="GYN14" s="158"/>
      <c r="GYO14" s="158"/>
      <c r="GYP14" s="158"/>
      <c r="GYQ14" s="158"/>
      <c r="GYR14" s="158"/>
      <c r="GYS14" s="158"/>
      <c r="GYT14" s="158"/>
      <c r="GYU14" s="158"/>
      <c r="GYV14" s="158"/>
      <c r="GYW14" s="158"/>
      <c r="GYX14" s="158"/>
      <c r="GYY14" s="158"/>
      <c r="GYZ14" s="158"/>
      <c r="GZA14" s="158"/>
      <c r="GZB14" s="158"/>
      <c r="GZC14" s="158"/>
      <c r="GZD14" s="158"/>
      <c r="GZE14" s="158"/>
      <c r="GZF14" s="158"/>
      <c r="GZG14" s="158"/>
      <c r="GZH14" s="158"/>
      <c r="GZI14" s="158"/>
      <c r="GZJ14" s="158"/>
      <c r="GZK14" s="158"/>
      <c r="GZL14" s="158"/>
      <c r="GZM14" s="158"/>
      <c r="GZN14" s="158"/>
      <c r="GZO14" s="158"/>
      <c r="GZP14" s="158"/>
      <c r="GZQ14" s="158"/>
      <c r="GZR14" s="158"/>
      <c r="GZS14" s="158"/>
      <c r="GZT14" s="158"/>
      <c r="GZU14" s="158"/>
      <c r="GZV14" s="158"/>
      <c r="GZW14" s="158"/>
      <c r="GZX14" s="158"/>
      <c r="GZY14" s="158"/>
      <c r="GZZ14" s="158"/>
      <c r="HAA14" s="158"/>
      <c r="HAB14" s="158"/>
      <c r="HAC14" s="158"/>
      <c r="HAD14" s="158"/>
      <c r="HAE14" s="158"/>
      <c r="HAF14" s="158"/>
      <c r="HAG14" s="158"/>
      <c r="HAH14" s="158"/>
      <c r="HAI14" s="158"/>
      <c r="HAJ14" s="158"/>
      <c r="HAK14" s="158"/>
      <c r="HAL14" s="158"/>
      <c r="HAM14" s="158"/>
      <c r="HAN14" s="158"/>
      <c r="HAO14" s="158"/>
      <c r="HAP14" s="158"/>
      <c r="HAQ14" s="158"/>
      <c r="HAR14" s="158"/>
      <c r="HAS14" s="158"/>
      <c r="HAT14" s="158"/>
      <c r="HAU14" s="158"/>
      <c r="HAV14" s="158"/>
      <c r="HAW14" s="158"/>
      <c r="HAX14" s="158"/>
      <c r="HAY14" s="158"/>
      <c r="HAZ14" s="158"/>
      <c r="HBA14" s="158"/>
      <c r="HBB14" s="158"/>
      <c r="HBC14" s="158"/>
      <c r="HBD14" s="158"/>
      <c r="HBE14" s="158"/>
      <c r="HBF14" s="158"/>
      <c r="HBG14" s="158"/>
      <c r="HBH14" s="158"/>
      <c r="HBI14" s="158"/>
      <c r="HBJ14" s="158"/>
      <c r="HBK14" s="158"/>
      <c r="HBL14" s="158"/>
      <c r="HBM14" s="158"/>
      <c r="HBN14" s="158"/>
      <c r="HBO14" s="158"/>
      <c r="HBP14" s="158"/>
      <c r="HBQ14" s="158"/>
      <c r="HBR14" s="158"/>
      <c r="HBS14" s="158"/>
      <c r="HBT14" s="158"/>
      <c r="HBU14" s="158"/>
      <c r="HBV14" s="158"/>
      <c r="HBW14" s="158"/>
      <c r="HBX14" s="158"/>
      <c r="HBY14" s="158"/>
      <c r="HBZ14" s="158"/>
      <c r="HCA14" s="158"/>
      <c r="HCB14" s="158"/>
      <c r="HCC14" s="158"/>
      <c r="HCD14" s="158"/>
      <c r="HCE14" s="158"/>
      <c r="HCF14" s="158"/>
      <c r="HCG14" s="158"/>
      <c r="HCH14" s="158"/>
      <c r="HCI14" s="158"/>
      <c r="HCJ14" s="158"/>
      <c r="HCK14" s="158"/>
      <c r="HCL14" s="158"/>
      <c r="HCM14" s="158"/>
      <c r="HCN14" s="158"/>
      <c r="HCO14" s="158"/>
      <c r="HCP14" s="158"/>
      <c r="HCQ14" s="158"/>
      <c r="HCR14" s="158"/>
      <c r="HCS14" s="158"/>
      <c r="HCT14" s="158"/>
      <c r="HCU14" s="158"/>
      <c r="HCV14" s="158"/>
      <c r="HCW14" s="158"/>
      <c r="HCX14" s="158"/>
      <c r="HCY14" s="158"/>
      <c r="HCZ14" s="158"/>
      <c r="HDA14" s="158"/>
      <c r="HDB14" s="158"/>
      <c r="HDC14" s="158"/>
      <c r="HDD14" s="158"/>
      <c r="HDE14" s="158"/>
      <c r="HDF14" s="158"/>
      <c r="HDG14" s="158"/>
      <c r="HDH14" s="158"/>
      <c r="HDI14" s="158"/>
      <c r="HDJ14" s="158"/>
      <c r="HDK14" s="158"/>
      <c r="HDL14" s="158"/>
      <c r="HDM14" s="158"/>
      <c r="HDN14" s="158"/>
      <c r="HDO14" s="158"/>
      <c r="HDP14" s="158"/>
      <c r="HDQ14" s="158"/>
      <c r="HDR14" s="158"/>
      <c r="HDS14" s="158"/>
      <c r="HDT14" s="158"/>
      <c r="HDU14" s="158"/>
      <c r="HDV14" s="158"/>
      <c r="HDW14" s="158"/>
      <c r="HDX14" s="158"/>
      <c r="HDY14" s="158"/>
      <c r="HDZ14" s="158"/>
      <c r="HEA14" s="158"/>
      <c r="HEB14" s="158"/>
      <c r="HEC14" s="158"/>
      <c r="HED14" s="158"/>
      <c r="HEE14" s="158"/>
      <c r="HEF14" s="158"/>
      <c r="HEG14" s="158"/>
      <c r="HEH14" s="158"/>
      <c r="HEI14" s="158"/>
      <c r="HEJ14" s="158"/>
      <c r="HEK14" s="158"/>
      <c r="HEL14" s="158"/>
      <c r="HEM14" s="158"/>
      <c r="HEN14" s="158"/>
      <c r="HEO14" s="158"/>
      <c r="HEP14" s="158"/>
      <c r="HEQ14" s="158"/>
      <c r="HER14" s="158"/>
      <c r="HES14" s="158"/>
      <c r="HET14" s="158"/>
      <c r="HEU14" s="158"/>
      <c r="HEV14" s="158"/>
      <c r="HEW14" s="158"/>
      <c r="HEX14" s="158"/>
      <c r="HEY14" s="158"/>
      <c r="HEZ14" s="158"/>
      <c r="HFA14" s="158"/>
      <c r="HFB14" s="158"/>
      <c r="HFC14" s="158"/>
      <c r="HFD14" s="158"/>
      <c r="HFE14" s="158"/>
      <c r="HFF14" s="158"/>
      <c r="HFG14" s="158"/>
      <c r="HFH14" s="158"/>
      <c r="HFI14" s="158"/>
      <c r="HFJ14" s="158"/>
      <c r="HFK14" s="158"/>
      <c r="HFL14" s="158"/>
      <c r="HFM14" s="158"/>
      <c r="HFN14" s="158"/>
      <c r="HFO14" s="158"/>
      <c r="HFP14" s="158"/>
      <c r="HFQ14" s="158"/>
      <c r="HFR14" s="158"/>
      <c r="HFS14" s="158"/>
      <c r="HFT14" s="158"/>
      <c r="HFU14" s="158"/>
      <c r="HFV14" s="158"/>
      <c r="HFW14" s="158"/>
      <c r="HFX14" s="158"/>
      <c r="HFY14" s="158"/>
      <c r="HFZ14" s="158"/>
      <c r="HGA14" s="158"/>
      <c r="HGB14" s="158"/>
      <c r="HGC14" s="158"/>
      <c r="HGD14" s="158"/>
      <c r="HGE14" s="158"/>
      <c r="HGF14" s="158"/>
      <c r="HGG14" s="158"/>
      <c r="HGH14" s="158"/>
      <c r="HGI14" s="158"/>
      <c r="HGJ14" s="158"/>
      <c r="HGK14" s="158"/>
      <c r="HGL14" s="158"/>
      <c r="HGM14" s="158"/>
      <c r="HGN14" s="158"/>
      <c r="HGO14" s="158"/>
      <c r="HGP14" s="158"/>
      <c r="HGQ14" s="158"/>
      <c r="HGR14" s="158"/>
      <c r="HGS14" s="158"/>
      <c r="HGT14" s="158"/>
      <c r="HGU14" s="158"/>
      <c r="HGV14" s="158"/>
      <c r="HGW14" s="158"/>
      <c r="HGX14" s="158"/>
      <c r="HGY14" s="158"/>
      <c r="HGZ14" s="158"/>
      <c r="HHA14" s="158"/>
      <c r="HHB14" s="158"/>
      <c r="HHC14" s="158"/>
      <c r="HHD14" s="158"/>
      <c r="HHE14" s="158"/>
      <c r="HHF14" s="158"/>
      <c r="HHG14" s="158"/>
      <c r="HHH14" s="158"/>
      <c r="HHI14" s="158"/>
      <c r="HHJ14" s="158"/>
      <c r="HHK14" s="158"/>
      <c r="HHL14" s="158"/>
      <c r="HHM14" s="158"/>
      <c r="HHN14" s="158"/>
      <c r="HHO14" s="158"/>
      <c r="HHP14" s="158"/>
      <c r="HHQ14" s="158"/>
      <c r="HHR14" s="158"/>
      <c r="HHS14" s="158"/>
      <c r="HHT14" s="158"/>
      <c r="HHU14" s="158"/>
      <c r="HHV14" s="158"/>
      <c r="HHW14" s="158"/>
      <c r="HHX14" s="158"/>
      <c r="HHY14" s="158"/>
      <c r="HHZ14" s="158"/>
      <c r="HIA14" s="158"/>
      <c r="HIB14" s="158"/>
      <c r="HIC14" s="158"/>
      <c r="HID14" s="158"/>
      <c r="HIE14" s="158"/>
      <c r="HIF14" s="158"/>
      <c r="HIG14" s="158"/>
      <c r="HIH14" s="158"/>
      <c r="HII14" s="158"/>
      <c r="HIJ14" s="158"/>
      <c r="HIK14" s="158"/>
      <c r="HIL14" s="158"/>
      <c r="HIM14" s="158"/>
      <c r="HIN14" s="158"/>
      <c r="HIO14" s="158"/>
      <c r="HIP14" s="158"/>
      <c r="HIQ14" s="158"/>
      <c r="HIR14" s="158"/>
      <c r="HIS14" s="158"/>
      <c r="HIT14" s="158"/>
      <c r="HIU14" s="158"/>
      <c r="HIV14" s="158"/>
      <c r="HIW14" s="158"/>
      <c r="HIX14" s="158"/>
      <c r="HIY14" s="158"/>
      <c r="HIZ14" s="158"/>
      <c r="HJA14" s="158"/>
      <c r="HJB14" s="158"/>
      <c r="HJC14" s="158"/>
      <c r="HJD14" s="158"/>
      <c r="HJE14" s="158"/>
      <c r="HJF14" s="158"/>
      <c r="HJG14" s="158"/>
      <c r="HJH14" s="158"/>
      <c r="HJI14" s="158"/>
      <c r="HJJ14" s="158"/>
      <c r="HJK14" s="158"/>
      <c r="HJL14" s="158"/>
      <c r="HJM14" s="158"/>
      <c r="HJN14" s="158"/>
      <c r="HJO14" s="158"/>
      <c r="HJP14" s="158"/>
      <c r="HJQ14" s="158"/>
      <c r="HJR14" s="158"/>
      <c r="HJS14" s="158"/>
      <c r="HJT14" s="158"/>
      <c r="HJU14" s="158"/>
      <c r="HJV14" s="158"/>
      <c r="HJW14" s="158"/>
      <c r="HJX14" s="158"/>
      <c r="HJY14" s="158"/>
      <c r="HJZ14" s="158"/>
      <c r="HKA14" s="158"/>
      <c r="HKB14" s="158"/>
      <c r="HKC14" s="158"/>
      <c r="HKD14" s="158"/>
      <c r="HKE14" s="158"/>
      <c r="HKF14" s="158"/>
      <c r="HKG14" s="158"/>
      <c r="HKH14" s="158"/>
      <c r="HKI14" s="158"/>
      <c r="HKJ14" s="158"/>
      <c r="HKK14" s="158"/>
      <c r="HKL14" s="158"/>
      <c r="HKM14" s="158"/>
      <c r="HKN14" s="158"/>
      <c r="HKO14" s="158"/>
      <c r="HKP14" s="158"/>
      <c r="HKQ14" s="158"/>
      <c r="HKR14" s="158"/>
      <c r="HKS14" s="158"/>
      <c r="HKT14" s="158"/>
      <c r="HKU14" s="158"/>
      <c r="HKV14" s="158"/>
      <c r="HKW14" s="158"/>
      <c r="HKX14" s="158"/>
      <c r="HKY14" s="158"/>
      <c r="HKZ14" s="158"/>
      <c r="HLA14" s="158"/>
      <c r="HLB14" s="158"/>
      <c r="HLC14" s="158"/>
      <c r="HLD14" s="158"/>
      <c r="HLE14" s="158"/>
      <c r="HLF14" s="158"/>
      <c r="HLG14" s="158"/>
      <c r="HLH14" s="158"/>
      <c r="HLI14" s="158"/>
      <c r="HLJ14" s="158"/>
      <c r="HLK14" s="158"/>
      <c r="HLL14" s="158"/>
      <c r="HLM14" s="158"/>
      <c r="HLN14" s="158"/>
      <c r="HLO14" s="158"/>
      <c r="HLP14" s="158"/>
      <c r="HLQ14" s="158"/>
      <c r="HLR14" s="158"/>
      <c r="HLS14" s="158"/>
      <c r="HLT14" s="158"/>
      <c r="HLU14" s="158"/>
      <c r="HLV14" s="158"/>
      <c r="HLW14" s="158"/>
      <c r="HLX14" s="158"/>
      <c r="HLY14" s="158"/>
      <c r="HLZ14" s="158"/>
      <c r="HMA14" s="158"/>
      <c r="HMB14" s="158"/>
      <c r="HMC14" s="158"/>
      <c r="HMD14" s="158"/>
      <c r="HME14" s="158"/>
      <c r="HMF14" s="158"/>
      <c r="HMG14" s="158"/>
      <c r="HMH14" s="158"/>
      <c r="HMI14" s="158"/>
      <c r="HMJ14" s="158"/>
      <c r="HMK14" s="158"/>
      <c r="HML14" s="158"/>
      <c r="HMM14" s="158"/>
      <c r="HMN14" s="158"/>
      <c r="HMO14" s="158"/>
      <c r="HMP14" s="158"/>
      <c r="HMQ14" s="158"/>
      <c r="HMR14" s="158"/>
      <c r="HMS14" s="158"/>
      <c r="HMT14" s="158"/>
      <c r="HMU14" s="158"/>
      <c r="HMV14" s="158"/>
      <c r="HMW14" s="158"/>
      <c r="HMX14" s="158"/>
      <c r="HMY14" s="158"/>
      <c r="HMZ14" s="158"/>
      <c r="HNA14" s="158"/>
      <c r="HNB14" s="158"/>
      <c r="HNC14" s="158"/>
      <c r="HND14" s="158"/>
      <c r="HNE14" s="158"/>
      <c r="HNF14" s="158"/>
      <c r="HNG14" s="158"/>
      <c r="HNH14" s="158"/>
      <c r="HNI14" s="158"/>
      <c r="HNJ14" s="158"/>
      <c r="HNK14" s="158"/>
      <c r="HNL14" s="158"/>
      <c r="HNM14" s="158"/>
      <c r="HNN14" s="158"/>
      <c r="HNO14" s="158"/>
      <c r="HNP14" s="158"/>
      <c r="HNQ14" s="158"/>
      <c r="HNR14" s="158"/>
      <c r="HNS14" s="158"/>
      <c r="HNT14" s="158"/>
      <c r="HNU14" s="158"/>
      <c r="HNV14" s="158"/>
      <c r="HNW14" s="158"/>
      <c r="HNX14" s="158"/>
      <c r="HNY14" s="158"/>
      <c r="HNZ14" s="158"/>
      <c r="HOA14" s="158"/>
      <c r="HOB14" s="158"/>
      <c r="HOC14" s="158"/>
      <c r="HOD14" s="158"/>
      <c r="HOE14" s="158"/>
      <c r="HOF14" s="158"/>
      <c r="HOG14" s="158"/>
      <c r="HOH14" s="158"/>
      <c r="HOI14" s="158"/>
      <c r="HOJ14" s="158"/>
      <c r="HOK14" s="158"/>
      <c r="HOL14" s="158"/>
      <c r="HOM14" s="158"/>
      <c r="HON14" s="158"/>
      <c r="HOO14" s="158"/>
      <c r="HOP14" s="158"/>
      <c r="HOQ14" s="158"/>
      <c r="HOR14" s="158"/>
      <c r="HOS14" s="158"/>
      <c r="HOT14" s="158"/>
      <c r="HOU14" s="158"/>
      <c r="HOV14" s="158"/>
      <c r="HOW14" s="158"/>
      <c r="HOX14" s="158"/>
      <c r="HOY14" s="158"/>
      <c r="HOZ14" s="158"/>
      <c r="HPA14" s="158"/>
      <c r="HPB14" s="158"/>
      <c r="HPC14" s="158"/>
      <c r="HPD14" s="158"/>
      <c r="HPE14" s="158"/>
      <c r="HPF14" s="158"/>
      <c r="HPG14" s="158"/>
      <c r="HPH14" s="158"/>
      <c r="HPI14" s="158"/>
      <c r="HPJ14" s="158"/>
      <c r="HPK14" s="158"/>
      <c r="HPL14" s="158"/>
      <c r="HPM14" s="158"/>
      <c r="HPN14" s="158"/>
      <c r="HPO14" s="158"/>
      <c r="HPP14" s="158"/>
      <c r="HPQ14" s="158"/>
      <c r="HPR14" s="158"/>
      <c r="HPS14" s="158"/>
      <c r="HPT14" s="158"/>
      <c r="HPU14" s="158"/>
      <c r="HPV14" s="158"/>
      <c r="HPW14" s="158"/>
      <c r="HPX14" s="158"/>
      <c r="HPY14" s="158"/>
      <c r="HPZ14" s="158"/>
      <c r="HQA14" s="158"/>
      <c r="HQB14" s="158"/>
      <c r="HQC14" s="158"/>
      <c r="HQD14" s="158"/>
      <c r="HQE14" s="158"/>
      <c r="HQF14" s="158"/>
      <c r="HQG14" s="158"/>
      <c r="HQH14" s="158"/>
      <c r="HQI14" s="158"/>
      <c r="HQJ14" s="158"/>
      <c r="HQK14" s="158"/>
      <c r="HQL14" s="158"/>
      <c r="HQM14" s="158"/>
      <c r="HQN14" s="158"/>
      <c r="HQO14" s="158"/>
      <c r="HQP14" s="158"/>
      <c r="HQQ14" s="158"/>
      <c r="HQR14" s="158"/>
      <c r="HQS14" s="158"/>
      <c r="HQT14" s="158"/>
      <c r="HQU14" s="158"/>
      <c r="HQV14" s="158"/>
      <c r="HQW14" s="158"/>
      <c r="HQX14" s="158"/>
      <c r="HQY14" s="158"/>
      <c r="HQZ14" s="158"/>
      <c r="HRA14" s="158"/>
      <c r="HRB14" s="158"/>
      <c r="HRC14" s="158"/>
      <c r="HRD14" s="158"/>
      <c r="HRE14" s="158"/>
      <c r="HRF14" s="158"/>
      <c r="HRG14" s="158"/>
      <c r="HRH14" s="158"/>
      <c r="HRI14" s="158"/>
      <c r="HRJ14" s="158"/>
      <c r="HRK14" s="158"/>
      <c r="HRL14" s="158"/>
      <c r="HRM14" s="158"/>
      <c r="HRN14" s="158"/>
      <c r="HRO14" s="158"/>
      <c r="HRP14" s="158"/>
      <c r="HRQ14" s="158"/>
      <c r="HRR14" s="158"/>
      <c r="HRS14" s="158"/>
      <c r="HRT14" s="158"/>
      <c r="HRU14" s="158"/>
      <c r="HRV14" s="158"/>
      <c r="HRW14" s="158"/>
      <c r="HRX14" s="158"/>
      <c r="HRY14" s="158"/>
      <c r="HRZ14" s="158"/>
      <c r="HSA14" s="158"/>
      <c r="HSB14" s="158"/>
      <c r="HSC14" s="158"/>
      <c r="HSD14" s="158"/>
      <c r="HSE14" s="158"/>
      <c r="HSF14" s="158"/>
      <c r="HSG14" s="158"/>
      <c r="HSH14" s="158"/>
      <c r="HSI14" s="158"/>
      <c r="HSJ14" s="158"/>
      <c r="HSK14" s="158"/>
      <c r="HSL14" s="158"/>
      <c r="HSM14" s="158"/>
      <c r="HSN14" s="158"/>
      <c r="HSO14" s="158"/>
      <c r="HSP14" s="158"/>
      <c r="HSQ14" s="158"/>
      <c r="HSR14" s="158"/>
      <c r="HSS14" s="158"/>
      <c r="HST14" s="158"/>
      <c r="HSU14" s="158"/>
      <c r="HSV14" s="158"/>
      <c r="HSW14" s="158"/>
      <c r="HSX14" s="158"/>
      <c r="HSY14" s="158"/>
      <c r="HSZ14" s="158"/>
      <c r="HTA14" s="158"/>
      <c r="HTB14" s="158"/>
      <c r="HTC14" s="158"/>
      <c r="HTD14" s="158"/>
      <c r="HTE14" s="158"/>
      <c r="HTF14" s="158"/>
      <c r="HTG14" s="158"/>
      <c r="HTH14" s="158"/>
      <c r="HTI14" s="158"/>
      <c r="HTJ14" s="158"/>
      <c r="HTK14" s="158"/>
      <c r="HTL14" s="158"/>
      <c r="HTM14" s="158"/>
      <c r="HTN14" s="158"/>
      <c r="HTO14" s="158"/>
      <c r="HTP14" s="158"/>
      <c r="HTQ14" s="158"/>
      <c r="HTR14" s="158"/>
      <c r="HTS14" s="158"/>
      <c r="HTT14" s="158"/>
      <c r="HTU14" s="158"/>
      <c r="HTV14" s="158"/>
      <c r="HTW14" s="158"/>
      <c r="HTX14" s="158"/>
      <c r="HTY14" s="158"/>
      <c r="HTZ14" s="158"/>
      <c r="HUA14" s="158"/>
      <c r="HUB14" s="158"/>
      <c r="HUC14" s="158"/>
      <c r="HUD14" s="158"/>
      <c r="HUE14" s="158"/>
      <c r="HUF14" s="158"/>
      <c r="HUG14" s="158"/>
      <c r="HUH14" s="158"/>
      <c r="HUI14" s="158"/>
      <c r="HUJ14" s="158"/>
      <c r="HUK14" s="158"/>
      <c r="HUL14" s="158"/>
      <c r="HUM14" s="158"/>
      <c r="HUN14" s="158"/>
      <c r="HUO14" s="158"/>
      <c r="HUP14" s="158"/>
      <c r="HUQ14" s="158"/>
      <c r="HUR14" s="158"/>
      <c r="HUS14" s="158"/>
      <c r="HUT14" s="158"/>
      <c r="HUU14" s="158"/>
      <c r="HUV14" s="158"/>
      <c r="HUW14" s="158"/>
      <c r="HUX14" s="158"/>
      <c r="HUY14" s="158"/>
      <c r="HUZ14" s="158"/>
      <c r="HVA14" s="158"/>
      <c r="HVB14" s="158"/>
      <c r="HVC14" s="158"/>
      <c r="HVD14" s="158"/>
      <c r="HVE14" s="158"/>
      <c r="HVF14" s="158"/>
      <c r="HVG14" s="158"/>
      <c r="HVH14" s="158"/>
      <c r="HVI14" s="158"/>
      <c r="HVJ14" s="158"/>
      <c r="HVK14" s="158"/>
      <c r="HVL14" s="158"/>
      <c r="HVM14" s="158"/>
      <c r="HVN14" s="158"/>
      <c r="HVO14" s="158"/>
      <c r="HVP14" s="158"/>
      <c r="HVQ14" s="158"/>
      <c r="HVR14" s="158"/>
      <c r="HVS14" s="158"/>
      <c r="HVT14" s="158"/>
      <c r="HVU14" s="158"/>
      <c r="HVV14" s="158"/>
      <c r="HVW14" s="158"/>
      <c r="HVX14" s="158"/>
      <c r="HVY14" s="158"/>
      <c r="HVZ14" s="158"/>
      <c r="HWA14" s="158"/>
      <c r="HWB14" s="158"/>
      <c r="HWC14" s="158"/>
      <c r="HWD14" s="158"/>
      <c r="HWE14" s="158"/>
      <c r="HWF14" s="158"/>
      <c r="HWG14" s="158"/>
      <c r="HWH14" s="158"/>
      <c r="HWI14" s="158"/>
      <c r="HWJ14" s="158"/>
      <c r="HWK14" s="158"/>
      <c r="HWL14" s="158"/>
      <c r="HWM14" s="158"/>
      <c r="HWN14" s="158"/>
      <c r="HWO14" s="158"/>
      <c r="HWP14" s="158"/>
      <c r="HWQ14" s="158"/>
      <c r="HWR14" s="158"/>
      <c r="HWS14" s="158"/>
      <c r="HWT14" s="158"/>
      <c r="HWU14" s="158"/>
      <c r="HWV14" s="158"/>
      <c r="HWW14" s="158"/>
      <c r="HWX14" s="158"/>
      <c r="HWY14" s="158"/>
      <c r="HWZ14" s="158"/>
      <c r="HXA14" s="158"/>
      <c r="HXB14" s="158"/>
      <c r="HXC14" s="158"/>
      <c r="HXD14" s="158"/>
      <c r="HXE14" s="158"/>
      <c r="HXF14" s="158"/>
      <c r="HXG14" s="158"/>
      <c r="HXH14" s="158"/>
      <c r="HXI14" s="158"/>
      <c r="HXJ14" s="158"/>
      <c r="HXK14" s="158"/>
      <c r="HXL14" s="158"/>
      <c r="HXM14" s="158"/>
      <c r="HXN14" s="158"/>
      <c r="HXO14" s="158"/>
      <c r="HXP14" s="158"/>
      <c r="HXQ14" s="158"/>
      <c r="HXR14" s="158"/>
      <c r="HXS14" s="158"/>
      <c r="HXT14" s="158"/>
      <c r="HXU14" s="158"/>
      <c r="HXV14" s="158"/>
      <c r="HXW14" s="158"/>
      <c r="HXX14" s="158"/>
      <c r="HXY14" s="158"/>
      <c r="HXZ14" s="158"/>
      <c r="HYA14" s="158"/>
      <c r="HYB14" s="158"/>
      <c r="HYC14" s="158"/>
      <c r="HYD14" s="158"/>
      <c r="HYE14" s="158"/>
      <c r="HYF14" s="158"/>
      <c r="HYG14" s="158"/>
      <c r="HYH14" s="158"/>
      <c r="HYI14" s="158"/>
      <c r="HYJ14" s="158"/>
      <c r="HYK14" s="158"/>
      <c r="HYL14" s="158"/>
      <c r="HYM14" s="158"/>
      <c r="HYN14" s="158"/>
      <c r="HYO14" s="158"/>
      <c r="HYP14" s="158"/>
      <c r="HYQ14" s="158"/>
      <c r="HYR14" s="158"/>
      <c r="HYS14" s="158"/>
      <c r="HYT14" s="158"/>
      <c r="HYU14" s="158"/>
      <c r="HYV14" s="158"/>
      <c r="HYW14" s="158"/>
      <c r="HYX14" s="158"/>
      <c r="HYY14" s="158"/>
      <c r="HYZ14" s="158"/>
      <c r="HZA14" s="158"/>
      <c r="HZB14" s="158"/>
      <c r="HZC14" s="158"/>
      <c r="HZD14" s="158"/>
      <c r="HZE14" s="158"/>
      <c r="HZF14" s="158"/>
      <c r="HZG14" s="158"/>
      <c r="HZH14" s="158"/>
      <c r="HZI14" s="158"/>
      <c r="HZJ14" s="158"/>
      <c r="HZK14" s="158"/>
      <c r="HZL14" s="158"/>
      <c r="HZM14" s="158"/>
      <c r="HZN14" s="158"/>
      <c r="HZO14" s="158"/>
      <c r="HZP14" s="158"/>
      <c r="HZQ14" s="158"/>
      <c r="HZR14" s="158"/>
      <c r="HZS14" s="158"/>
      <c r="HZT14" s="158"/>
      <c r="HZU14" s="158"/>
      <c r="HZV14" s="158"/>
      <c r="HZW14" s="158"/>
      <c r="HZX14" s="158"/>
      <c r="HZY14" s="158"/>
      <c r="HZZ14" s="158"/>
      <c r="IAA14" s="158"/>
      <c r="IAB14" s="158"/>
      <c r="IAC14" s="158"/>
      <c r="IAD14" s="158"/>
      <c r="IAE14" s="158"/>
      <c r="IAF14" s="158"/>
      <c r="IAG14" s="158"/>
      <c r="IAH14" s="158"/>
      <c r="IAI14" s="158"/>
      <c r="IAJ14" s="158"/>
      <c r="IAK14" s="158"/>
      <c r="IAL14" s="158"/>
      <c r="IAM14" s="158"/>
      <c r="IAN14" s="158"/>
      <c r="IAO14" s="158"/>
      <c r="IAP14" s="158"/>
      <c r="IAQ14" s="158"/>
      <c r="IAR14" s="158"/>
      <c r="IAS14" s="158"/>
      <c r="IAT14" s="158"/>
      <c r="IAU14" s="158"/>
      <c r="IAV14" s="158"/>
      <c r="IAW14" s="158"/>
      <c r="IAX14" s="158"/>
      <c r="IAY14" s="158"/>
      <c r="IAZ14" s="158"/>
      <c r="IBA14" s="158"/>
      <c r="IBB14" s="158"/>
      <c r="IBC14" s="158"/>
      <c r="IBD14" s="158"/>
      <c r="IBE14" s="158"/>
      <c r="IBF14" s="158"/>
      <c r="IBG14" s="158"/>
      <c r="IBH14" s="158"/>
      <c r="IBI14" s="158"/>
      <c r="IBJ14" s="158"/>
      <c r="IBK14" s="158"/>
      <c r="IBL14" s="158"/>
      <c r="IBM14" s="158"/>
      <c r="IBN14" s="158"/>
      <c r="IBO14" s="158"/>
      <c r="IBP14" s="158"/>
      <c r="IBQ14" s="158"/>
      <c r="IBR14" s="158"/>
      <c r="IBS14" s="158"/>
      <c r="IBT14" s="158"/>
      <c r="IBU14" s="158"/>
      <c r="IBV14" s="158"/>
      <c r="IBW14" s="158"/>
      <c r="IBX14" s="158"/>
      <c r="IBY14" s="158"/>
      <c r="IBZ14" s="158"/>
      <c r="ICA14" s="158"/>
      <c r="ICB14" s="158"/>
      <c r="ICC14" s="158"/>
      <c r="ICD14" s="158"/>
      <c r="ICE14" s="158"/>
      <c r="ICF14" s="158"/>
      <c r="ICG14" s="158"/>
      <c r="ICH14" s="158"/>
      <c r="ICI14" s="158"/>
      <c r="ICJ14" s="158"/>
      <c r="ICK14" s="158"/>
      <c r="ICL14" s="158"/>
      <c r="ICM14" s="158"/>
      <c r="ICN14" s="158"/>
      <c r="ICO14" s="158"/>
      <c r="ICP14" s="158"/>
      <c r="ICQ14" s="158"/>
      <c r="ICR14" s="158"/>
      <c r="ICS14" s="158"/>
      <c r="ICT14" s="158"/>
      <c r="ICU14" s="158"/>
      <c r="ICV14" s="158"/>
      <c r="ICW14" s="158"/>
      <c r="ICX14" s="158"/>
      <c r="ICY14" s="158"/>
      <c r="ICZ14" s="158"/>
      <c r="IDA14" s="158"/>
      <c r="IDB14" s="158"/>
      <c r="IDC14" s="158"/>
      <c r="IDD14" s="158"/>
      <c r="IDE14" s="158"/>
      <c r="IDF14" s="158"/>
      <c r="IDG14" s="158"/>
      <c r="IDH14" s="158"/>
      <c r="IDI14" s="158"/>
      <c r="IDJ14" s="158"/>
      <c r="IDK14" s="158"/>
      <c r="IDL14" s="158"/>
      <c r="IDM14" s="158"/>
      <c r="IDN14" s="158"/>
      <c r="IDO14" s="158"/>
      <c r="IDP14" s="158"/>
      <c r="IDQ14" s="158"/>
      <c r="IDR14" s="158"/>
      <c r="IDS14" s="158"/>
      <c r="IDT14" s="158"/>
      <c r="IDU14" s="158"/>
      <c r="IDV14" s="158"/>
      <c r="IDW14" s="158"/>
      <c r="IDX14" s="158"/>
      <c r="IDY14" s="158"/>
      <c r="IDZ14" s="158"/>
      <c r="IEA14" s="158"/>
      <c r="IEB14" s="158"/>
      <c r="IEC14" s="158"/>
      <c r="IED14" s="158"/>
      <c r="IEE14" s="158"/>
      <c r="IEF14" s="158"/>
      <c r="IEG14" s="158"/>
      <c r="IEH14" s="158"/>
      <c r="IEI14" s="158"/>
      <c r="IEJ14" s="158"/>
      <c r="IEK14" s="158"/>
      <c r="IEL14" s="158"/>
      <c r="IEM14" s="158"/>
      <c r="IEN14" s="158"/>
      <c r="IEO14" s="158"/>
      <c r="IEP14" s="158"/>
      <c r="IEQ14" s="158"/>
      <c r="IER14" s="158"/>
      <c r="IES14" s="158"/>
      <c r="IET14" s="158"/>
      <c r="IEU14" s="158"/>
      <c r="IEV14" s="158"/>
      <c r="IEW14" s="158"/>
      <c r="IEX14" s="158"/>
      <c r="IEY14" s="158"/>
      <c r="IEZ14" s="158"/>
      <c r="IFA14" s="158"/>
      <c r="IFB14" s="158"/>
      <c r="IFC14" s="158"/>
      <c r="IFD14" s="158"/>
      <c r="IFE14" s="158"/>
      <c r="IFF14" s="158"/>
      <c r="IFG14" s="158"/>
      <c r="IFH14" s="158"/>
      <c r="IFI14" s="158"/>
      <c r="IFJ14" s="158"/>
      <c r="IFK14" s="158"/>
      <c r="IFL14" s="158"/>
      <c r="IFM14" s="158"/>
      <c r="IFN14" s="158"/>
      <c r="IFO14" s="158"/>
      <c r="IFP14" s="158"/>
      <c r="IFQ14" s="158"/>
      <c r="IFR14" s="158"/>
      <c r="IFS14" s="158"/>
      <c r="IFT14" s="158"/>
      <c r="IFU14" s="158"/>
      <c r="IFV14" s="158"/>
      <c r="IFW14" s="158"/>
      <c r="IFX14" s="158"/>
      <c r="IFY14" s="158"/>
      <c r="IFZ14" s="158"/>
      <c r="IGA14" s="158"/>
      <c r="IGB14" s="158"/>
      <c r="IGC14" s="158"/>
      <c r="IGD14" s="158"/>
      <c r="IGE14" s="158"/>
      <c r="IGF14" s="158"/>
      <c r="IGG14" s="158"/>
      <c r="IGH14" s="158"/>
      <c r="IGI14" s="158"/>
      <c r="IGJ14" s="158"/>
      <c r="IGK14" s="158"/>
      <c r="IGL14" s="158"/>
      <c r="IGM14" s="158"/>
      <c r="IGN14" s="158"/>
      <c r="IGO14" s="158"/>
      <c r="IGP14" s="158"/>
      <c r="IGQ14" s="158"/>
      <c r="IGR14" s="158"/>
      <c r="IGS14" s="158"/>
      <c r="IGT14" s="158"/>
      <c r="IGU14" s="158"/>
      <c r="IGV14" s="158"/>
      <c r="IGW14" s="158"/>
      <c r="IGX14" s="158"/>
      <c r="IGY14" s="158"/>
      <c r="IGZ14" s="158"/>
      <c r="IHA14" s="158"/>
      <c r="IHB14" s="158"/>
      <c r="IHC14" s="158"/>
      <c r="IHD14" s="158"/>
      <c r="IHE14" s="158"/>
      <c r="IHF14" s="158"/>
      <c r="IHG14" s="158"/>
      <c r="IHH14" s="158"/>
      <c r="IHI14" s="158"/>
      <c r="IHJ14" s="158"/>
      <c r="IHK14" s="158"/>
      <c r="IHL14" s="158"/>
      <c r="IHM14" s="158"/>
      <c r="IHN14" s="158"/>
      <c r="IHO14" s="158"/>
      <c r="IHP14" s="158"/>
      <c r="IHQ14" s="158"/>
      <c r="IHR14" s="158"/>
      <c r="IHS14" s="158"/>
      <c r="IHT14" s="158"/>
      <c r="IHU14" s="158"/>
      <c r="IHV14" s="158"/>
      <c r="IHW14" s="158"/>
      <c r="IHX14" s="158"/>
      <c r="IHY14" s="158"/>
      <c r="IHZ14" s="158"/>
      <c r="IIA14" s="158"/>
      <c r="IIB14" s="158"/>
      <c r="IIC14" s="158"/>
      <c r="IID14" s="158"/>
      <c r="IIE14" s="158"/>
      <c r="IIF14" s="158"/>
      <c r="IIG14" s="158"/>
      <c r="IIH14" s="158"/>
      <c r="III14" s="158"/>
      <c r="IIJ14" s="158"/>
      <c r="IIK14" s="158"/>
      <c r="IIL14" s="158"/>
      <c r="IIM14" s="158"/>
      <c r="IIN14" s="158"/>
      <c r="IIO14" s="158"/>
      <c r="IIP14" s="158"/>
      <c r="IIQ14" s="158"/>
      <c r="IIR14" s="158"/>
      <c r="IIS14" s="158"/>
      <c r="IIT14" s="158"/>
      <c r="IIU14" s="158"/>
      <c r="IIV14" s="158"/>
      <c r="IIW14" s="158"/>
      <c r="IIX14" s="158"/>
      <c r="IIY14" s="158"/>
      <c r="IIZ14" s="158"/>
      <c r="IJA14" s="158"/>
      <c r="IJB14" s="158"/>
      <c r="IJC14" s="158"/>
      <c r="IJD14" s="158"/>
      <c r="IJE14" s="158"/>
      <c r="IJF14" s="158"/>
      <c r="IJG14" s="158"/>
      <c r="IJH14" s="158"/>
      <c r="IJI14" s="158"/>
      <c r="IJJ14" s="158"/>
      <c r="IJK14" s="158"/>
      <c r="IJL14" s="158"/>
      <c r="IJM14" s="158"/>
      <c r="IJN14" s="158"/>
      <c r="IJO14" s="158"/>
      <c r="IJP14" s="158"/>
      <c r="IJQ14" s="158"/>
      <c r="IJR14" s="158"/>
      <c r="IJS14" s="158"/>
      <c r="IJT14" s="158"/>
      <c r="IJU14" s="158"/>
      <c r="IJV14" s="158"/>
      <c r="IJW14" s="158"/>
      <c r="IJX14" s="158"/>
      <c r="IJY14" s="158"/>
      <c r="IJZ14" s="158"/>
      <c r="IKA14" s="158"/>
      <c r="IKB14" s="158"/>
      <c r="IKC14" s="158"/>
      <c r="IKD14" s="158"/>
      <c r="IKE14" s="158"/>
      <c r="IKF14" s="158"/>
      <c r="IKG14" s="158"/>
      <c r="IKH14" s="158"/>
      <c r="IKI14" s="158"/>
      <c r="IKJ14" s="158"/>
      <c r="IKK14" s="158"/>
      <c r="IKL14" s="158"/>
      <c r="IKM14" s="158"/>
      <c r="IKN14" s="158"/>
      <c r="IKO14" s="158"/>
      <c r="IKP14" s="158"/>
      <c r="IKQ14" s="158"/>
      <c r="IKR14" s="158"/>
      <c r="IKS14" s="158"/>
      <c r="IKT14" s="158"/>
      <c r="IKU14" s="158"/>
      <c r="IKV14" s="158"/>
      <c r="IKW14" s="158"/>
      <c r="IKX14" s="158"/>
      <c r="IKY14" s="158"/>
      <c r="IKZ14" s="158"/>
      <c r="ILA14" s="158"/>
      <c r="ILB14" s="158"/>
      <c r="ILC14" s="158"/>
      <c r="ILD14" s="158"/>
      <c r="ILE14" s="158"/>
      <c r="ILF14" s="158"/>
      <c r="ILG14" s="158"/>
      <c r="ILH14" s="158"/>
      <c r="ILI14" s="158"/>
      <c r="ILJ14" s="158"/>
      <c r="ILK14" s="158"/>
      <c r="ILL14" s="158"/>
      <c r="ILM14" s="158"/>
      <c r="ILN14" s="158"/>
      <c r="ILO14" s="158"/>
      <c r="ILP14" s="158"/>
      <c r="ILQ14" s="158"/>
      <c r="ILR14" s="158"/>
      <c r="ILS14" s="158"/>
      <c r="ILT14" s="158"/>
      <c r="ILU14" s="158"/>
      <c r="ILV14" s="158"/>
      <c r="ILW14" s="158"/>
      <c r="ILX14" s="158"/>
      <c r="ILY14" s="158"/>
      <c r="ILZ14" s="158"/>
      <c r="IMA14" s="158"/>
      <c r="IMB14" s="158"/>
      <c r="IMC14" s="158"/>
      <c r="IMD14" s="158"/>
      <c r="IME14" s="158"/>
      <c r="IMF14" s="158"/>
      <c r="IMG14" s="158"/>
      <c r="IMH14" s="158"/>
      <c r="IMI14" s="158"/>
      <c r="IMJ14" s="158"/>
      <c r="IMK14" s="158"/>
      <c r="IML14" s="158"/>
      <c r="IMM14" s="158"/>
      <c r="IMN14" s="158"/>
      <c r="IMO14" s="158"/>
      <c r="IMP14" s="158"/>
      <c r="IMQ14" s="158"/>
      <c r="IMR14" s="158"/>
      <c r="IMS14" s="158"/>
      <c r="IMT14" s="158"/>
      <c r="IMU14" s="158"/>
      <c r="IMV14" s="158"/>
      <c r="IMW14" s="158"/>
      <c r="IMX14" s="158"/>
      <c r="IMY14" s="158"/>
      <c r="IMZ14" s="158"/>
      <c r="INA14" s="158"/>
      <c r="INB14" s="158"/>
      <c r="INC14" s="158"/>
      <c r="IND14" s="158"/>
      <c r="INE14" s="158"/>
      <c r="INF14" s="158"/>
      <c r="ING14" s="158"/>
      <c r="INH14" s="158"/>
      <c r="INI14" s="158"/>
      <c r="INJ14" s="158"/>
      <c r="INK14" s="158"/>
      <c r="INL14" s="158"/>
      <c r="INM14" s="158"/>
      <c r="INN14" s="158"/>
      <c r="INO14" s="158"/>
      <c r="INP14" s="158"/>
      <c r="INQ14" s="158"/>
      <c r="INR14" s="158"/>
      <c r="INS14" s="158"/>
      <c r="INT14" s="158"/>
      <c r="INU14" s="158"/>
      <c r="INV14" s="158"/>
      <c r="INW14" s="158"/>
      <c r="INX14" s="158"/>
      <c r="INY14" s="158"/>
      <c r="INZ14" s="158"/>
      <c r="IOA14" s="158"/>
      <c r="IOB14" s="158"/>
      <c r="IOC14" s="158"/>
      <c r="IOD14" s="158"/>
      <c r="IOE14" s="158"/>
      <c r="IOF14" s="158"/>
      <c r="IOG14" s="158"/>
      <c r="IOH14" s="158"/>
      <c r="IOI14" s="158"/>
      <c r="IOJ14" s="158"/>
      <c r="IOK14" s="158"/>
      <c r="IOL14" s="158"/>
      <c r="IOM14" s="158"/>
      <c r="ION14" s="158"/>
      <c r="IOO14" s="158"/>
      <c r="IOP14" s="158"/>
      <c r="IOQ14" s="158"/>
      <c r="IOR14" s="158"/>
      <c r="IOS14" s="158"/>
      <c r="IOT14" s="158"/>
      <c r="IOU14" s="158"/>
      <c r="IOV14" s="158"/>
      <c r="IOW14" s="158"/>
      <c r="IOX14" s="158"/>
      <c r="IOY14" s="158"/>
      <c r="IOZ14" s="158"/>
      <c r="IPA14" s="158"/>
      <c r="IPB14" s="158"/>
      <c r="IPC14" s="158"/>
      <c r="IPD14" s="158"/>
      <c r="IPE14" s="158"/>
      <c r="IPF14" s="158"/>
      <c r="IPG14" s="158"/>
      <c r="IPH14" s="158"/>
      <c r="IPI14" s="158"/>
      <c r="IPJ14" s="158"/>
      <c r="IPK14" s="158"/>
      <c r="IPL14" s="158"/>
      <c r="IPM14" s="158"/>
      <c r="IPN14" s="158"/>
      <c r="IPO14" s="158"/>
      <c r="IPP14" s="158"/>
      <c r="IPQ14" s="158"/>
      <c r="IPR14" s="158"/>
      <c r="IPS14" s="158"/>
      <c r="IPT14" s="158"/>
      <c r="IPU14" s="158"/>
      <c r="IPV14" s="158"/>
      <c r="IPW14" s="158"/>
      <c r="IPX14" s="158"/>
      <c r="IPY14" s="158"/>
      <c r="IPZ14" s="158"/>
      <c r="IQA14" s="158"/>
      <c r="IQB14" s="158"/>
      <c r="IQC14" s="158"/>
      <c r="IQD14" s="158"/>
      <c r="IQE14" s="158"/>
      <c r="IQF14" s="158"/>
      <c r="IQG14" s="158"/>
      <c r="IQH14" s="158"/>
      <c r="IQI14" s="158"/>
      <c r="IQJ14" s="158"/>
      <c r="IQK14" s="158"/>
      <c r="IQL14" s="158"/>
      <c r="IQM14" s="158"/>
      <c r="IQN14" s="158"/>
      <c r="IQO14" s="158"/>
      <c r="IQP14" s="158"/>
      <c r="IQQ14" s="158"/>
      <c r="IQR14" s="158"/>
      <c r="IQS14" s="158"/>
      <c r="IQT14" s="158"/>
      <c r="IQU14" s="158"/>
      <c r="IQV14" s="158"/>
      <c r="IQW14" s="158"/>
      <c r="IQX14" s="158"/>
      <c r="IQY14" s="158"/>
      <c r="IQZ14" s="158"/>
      <c r="IRA14" s="158"/>
      <c r="IRB14" s="158"/>
      <c r="IRC14" s="158"/>
      <c r="IRD14" s="158"/>
      <c r="IRE14" s="158"/>
      <c r="IRF14" s="158"/>
      <c r="IRG14" s="158"/>
      <c r="IRH14" s="158"/>
      <c r="IRI14" s="158"/>
      <c r="IRJ14" s="158"/>
      <c r="IRK14" s="158"/>
      <c r="IRL14" s="158"/>
      <c r="IRM14" s="158"/>
      <c r="IRN14" s="158"/>
      <c r="IRO14" s="158"/>
      <c r="IRP14" s="158"/>
      <c r="IRQ14" s="158"/>
      <c r="IRR14" s="158"/>
      <c r="IRS14" s="158"/>
      <c r="IRT14" s="158"/>
      <c r="IRU14" s="158"/>
      <c r="IRV14" s="158"/>
      <c r="IRW14" s="158"/>
      <c r="IRX14" s="158"/>
      <c r="IRY14" s="158"/>
      <c r="IRZ14" s="158"/>
      <c r="ISA14" s="158"/>
      <c r="ISB14" s="158"/>
      <c r="ISC14" s="158"/>
      <c r="ISD14" s="158"/>
      <c r="ISE14" s="158"/>
      <c r="ISF14" s="158"/>
      <c r="ISG14" s="158"/>
      <c r="ISH14" s="158"/>
      <c r="ISI14" s="158"/>
      <c r="ISJ14" s="158"/>
      <c r="ISK14" s="158"/>
      <c r="ISL14" s="158"/>
      <c r="ISM14" s="158"/>
      <c r="ISN14" s="158"/>
      <c r="ISO14" s="158"/>
      <c r="ISP14" s="158"/>
      <c r="ISQ14" s="158"/>
      <c r="ISR14" s="158"/>
      <c r="ISS14" s="158"/>
      <c r="IST14" s="158"/>
      <c r="ISU14" s="158"/>
      <c r="ISV14" s="158"/>
      <c r="ISW14" s="158"/>
      <c r="ISX14" s="158"/>
      <c r="ISY14" s="158"/>
      <c r="ISZ14" s="158"/>
      <c r="ITA14" s="158"/>
      <c r="ITB14" s="158"/>
      <c r="ITC14" s="158"/>
      <c r="ITD14" s="158"/>
      <c r="ITE14" s="158"/>
      <c r="ITF14" s="158"/>
      <c r="ITG14" s="158"/>
      <c r="ITH14" s="158"/>
      <c r="ITI14" s="158"/>
      <c r="ITJ14" s="158"/>
      <c r="ITK14" s="158"/>
      <c r="ITL14" s="158"/>
      <c r="ITM14" s="158"/>
      <c r="ITN14" s="158"/>
      <c r="ITO14" s="158"/>
      <c r="ITP14" s="158"/>
      <c r="ITQ14" s="158"/>
      <c r="ITR14" s="158"/>
      <c r="ITS14" s="158"/>
      <c r="ITT14" s="158"/>
      <c r="ITU14" s="158"/>
      <c r="ITV14" s="158"/>
      <c r="ITW14" s="158"/>
      <c r="ITX14" s="158"/>
      <c r="ITY14" s="158"/>
      <c r="ITZ14" s="158"/>
      <c r="IUA14" s="158"/>
      <c r="IUB14" s="158"/>
      <c r="IUC14" s="158"/>
      <c r="IUD14" s="158"/>
      <c r="IUE14" s="158"/>
      <c r="IUF14" s="158"/>
      <c r="IUG14" s="158"/>
      <c r="IUH14" s="158"/>
      <c r="IUI14" s="158"/>
      <c r="IUJ14" s="158"/>
      <c r="IUK14" s="158"/>
      <c r="IUL14" s="158"/>
      <c r="IUM14" s="158"/>
      <c r="IUN14" s="158"/>
      <c r="IUO14" s="158"/>
      <c r="IUP14" s="158"/>
      <c r="IUQ14" s="158"/>
      <c r="IUR14" s="158"/>
      <c r="IUS14" s="158"/>
      <c r="IUT14" s="158"/>
      <c r="IUU14" s="158"/>
      <c r="IUV14" s="158"/>
      <c r="IUW14" s="158"/>
      <c r="IUX14" s="158"/>
      <c r="IUY14" s="158"/>
      <c r="IUZ14" s="158"/>
      <c r="IVA14" s="158"/>
      <c r="IVB14" s="158"/>
      <c r="IVC14" s="158"/>
      <c r="IVD14" s="158"/>
      <c r="IVE14" s="158"/>
      <c r="IVF14" s="158"/>
      <c r="IVG14" s="158"/>
      <c r="IVH14" s="158"/>
      <c r="IVI14" s="158"/>
      <c r="IVJ14" s="158"/>
      <c r="IVK14" s="158"/>
      <c r="IVL14" s="158"/>
      <c r="IVM14" s="158"/>
      <c r="IVN14" s="158"/>
      <c r="IVO14" s="158"/>
      <c r="IVP14" s="158"/>
      <c r="IVQ14" s="158"/>
      <c r="IVR14" s="158"/>
      <c r="IVS14" s="158"/>
      <c r="IVT14" s="158"/>
      <c r="IVU14" s="158"/>
      <c r="IVV14" s="158"/>
      <c r="IVW14" s="158"/>
      <c r="IVX14" s="158"/>
      <c r="IVY14" s="158"/>
      <c r="IVZ14" s="158"/>
      <c r="IWA14" s="158"/>
      <c r="IWB14" s="158"/>
      <c r="IWC14" s="158"/>
      <c r="IWD14" s="158"/>
      <c r="IWE14" s="158"/>
      <c r="IWF14" s="158"/>
      <c r="IWG14" s="158"/>
      <c r="IWH14" s="158"/>
      <c r="IWI14" s="158"/>
      <c r="IWJ14" s="158"/>
      <c r="IWK14" s="158"/>
      <c r="IWL14" s="158"/>
      <c r="IWM14" s="158"/>
      <c r="IWN14" s="158"/>
      <c r="IWO14" s="158"/>
      <c r="IWP14" s="158"/>
      <c r="IWQ14" s="158"/>
      <c r="IWR14" s="158"/>
      <c r="IWS14" s="158"/>
      <c r="IWT14" s="158"/>
      <c r="IWU14" s="158"/>
      <c r="IWV14" s="158"/>
      <c r="IWW14" s="158"/>
      <c r="IWX14" s="158"/>
      <c r="IWY14" s="158"/>
      <c r="IWZ14" s="158"/>
      <c r="IXA14" s="158"/>
      <c r="IXB14" s="158"/>
      <c r="IXC14" s="158"/>
      <c r="IXD14" s="158"/>
      <c r="IXE14" s="158"/>
      <c r="IXF14" s="158"/>
      <c r="IXG14" s="158"/>
      <c r="IXH14" s="158"/>
      <c r="IXI14" s="158"/>
      <c r="IXJ14" s="158"/>
      <c r="IXK14" s="158"/>
      <c r="IXL14" s="158"/>
      <c r="IXM14" s="158"/>
      <c r="IXN14" s="158"/>
      <c r="IXO14" s="158"/>
      <c r="IXP14" s="158"/>
      <c r="IXQ14" s="158"/>
      <c r="IXR14" s="158"/>
      <c r="IXS14" s="158"/>
      <c r="IXT14" s="158"/>
      <c r="IXU14" s="158"/>
      <c r="IXV14" s="158"/>
      <c r="IXW14" s="158"/>
      <c r="IXX14" s="158"/>
      <c r="IXY14" s="158"/>
      <c r="IXZ14" s="158"/>
      <c r="IYA14" s="158"/>
      <c r="IYB14" s="158"/>
      <c r="IYC14" s="158"/>
      <c r="IYD14" s="158"/>
      <c r="IYE14" s="158"/>
      <c r="IYF14" s="158"/>
      <c r="IYG14" s="158"/>
      <c r="IYH14" s="158"/>
      <c r="IYI14" s="158"/>
      <c r="IYJ14" s="158"/>
      <c r="IYK14" s="158"/>
      <c r="IYL14" s="158"/>
      <c r="IYM14" s="158"/>
      <c r="IYN14" s="158"/>
      <c r="IYO14" s="158"/>
      <c r="IYP14" s="158"/>
      <c r="IYQ14" s="158"/>
      <c r="IYR14" s="158"/>
      <c r="IYS14" s="158"/>
      <c r="IYT14" s="158"/>
      <c r="IYU14" s="158"/>
      <c r="IYV14" s="158"/>
      <c r="IYW14" s="158"/>
      <c r="IYX14" s="158"/>
      <c r="IYY14" s="158"/>
      <c r="IYZ14" s="158"/>
      <c r="IZA14" s="158"/>
      <c r="IZB14" s="158"/>
      <c r="IZC14" s="158"/>
      <c r="IZD14" s="158"/>
      <c r="IZE14" s="158"/>
      <c r="IZF14" s="158"/>
      <c r="IZG14" s="158"/>
      <c r="IZH14" s="158"/>
      <c r="IZI14" s="158"/>
      <c r="IZJ14" s="158"/>
      <c r="IZK14" s="158"/>
      <c r="IZL14" s="158"/>
      <c r="IZM14" s="158"/>
      <c r="IZN14" s="158"/>
      <c r="IZO14" s="158"/>
      <c r="IZP14" s="158"/>
      <c r="IZQ14" s="158"/>
      <c r="IZR14" s="158"/>
      <c r="IZS14" s="158"/>
      <c r="IZT14" s="158"/>
      <c r="IZU14" s="158"/>
      <c r="IZV14" s="158"/>
      <c r="IZW14" s="158"/>
      <c r="IZX14" s="158"/>
      <c r="IZY14" s="158"/>
      <c r="IZZ14" s="158"/>
      <c r="JAA14" s="158"/>
      <c r="JAB14" s="158"/>
      <c r="JAC14" s="158"/>
      <c r="JAD14" s="158"/>
      <c r="JAE14" s="158"/>
      <c r="JAF14" s="158"/>
      <c r="JAG14" s="158"/>
      <c r="JAH14" s="158"/>
      <c r="JAI14" s="158"/>
      <c r="JAJ14" s="158"/>
      <c r="JAK14" s="158"/>
      <c r="JAL14" s="158"/>
      <c r="JAM14" s="158"/>
      <c r="JAN14" s="158"/>
      <c r="JAO14" s="158"/>
      <c r="JAP14" s="158"/>
      <c r="JAQ14" s="158"/>
      <c r="JAR14" s="158"/>
      <c r="JAS14" s="158"/>
      <c r="JAT14" s="158"/>
      <c r="JAU14" s="158"/>
      <c r="JAV14" s="158"/>
      <c r="JAW14" s="158"/>
      <c r="JAX14" s="158"/>
      <c r="JAY14" s="158"/>
      <c r="JAZ14" s="158"/>
      <c r="JBA14" s="158"/>
      <c r="JBB14" s="158"/>
      <c r="JBC14" s="158"/>
      <c r="JBD14" s="158"/>
      <c r="JBE14" s="158"/>
      <c r="JBF14" s="158"/>
      <c r="JBG14" s="158"/>
      <c r="JBH14" s="158"/>
      <c r="JBI14" s="158"/>
      <c r="JBJ14" s="158"/>
      <c r="JBK14" s="158"/>
      <c r="JBL14" s="158"/>
      <c r="JBM14" s="158"/>
      <c r="JBN14" s="158"/>
      <c r="JBO14" s="158"/>
      <c r="JBP14" s="158"/>
      <c r="JBQ14" s="158"/>
      <c r="JBR14" s="158"/>
      <c r="JBS14" s="158"/>
      <c r="JBT14" s="158"/>
      <c r="JBU14" s="158"/>
      <c r="JBV14" s="158"/>
      <c r="JBW14" s="158"/>
      <c r="JBX14" s="158"/>
      <c r="JBY14" s="158"/>
      <c r="JBZ14" s="158"/>
      <c r="JCA14" s="158"/>
      <c r="JCB14" s="158"/>
      <c r="JCC14" s="158"/>
      <c r="JCD14" s="158"/>
      <c r="JCE14" s="158"/>
      <c r="JCF14" s="158"/>
      <c r="JCG14" s="158"/>
      <c r="JCH14" s="158"/>
      <c r="JCI14" s="158"/>
      <c r="JCJ14" s="158"/>
      <c r="JCK14" s="158"/>
      <c r="JCL14" s="158"/>
      <c r="JCM14" s="158"/>
      <c r="JCN14" s="158"/>
      <c r="JCO14" s="158"/>
      <c r="JCP14" s="158"/>
      <c r="JCQ14" s="158"/>
      <c r="JCR14" s="158"/>
      <c r="JCS14" s="158"/>
      <c r="JCT14" s="158"/>
      <c r="JCU14" s="158"/>
      <c r="JCV14" s="158"/>
      <c r="JCW14" s="158"/>
      <c r="JCX14" s="158"/>
      <c r="JCY14" s="158"/>
      <c r="JCZ14" s="158"/>
      <c r="JDA14" s="158"/>
      <c r="JDB14" s="158"/>
      <c r="JDC14" s="158"/>
      <c r="JDD14" s="158"/>
      <c r="JDE14" s="158"/>
      <c r="JDF14" s="158"/>
      <c r="JDG14" s="158"/>
      <c r="JDH14" s="158"/>
      <c r="JDI14" s="158"/>
      <c r="JDJ14" s="158"/>
      <c r="JDK14" s="158"/>
      <c r="JDL14" s="158"/>
      <c r="JDM14" s="158"/>
      <c r="JDN14" s="158"/>
      <c r="JDO14" s="158"/>
      <c r="JDP14" s="158"/>
      <c r="JDQ14" s="158"/>
      <c r="JDR14" s="158"/>
      <c r="JDS14" s="158"/>
      <c r="JDT14" s="158"/>
      <c r="JDU14" s="158"/>
      <c r="JDV14" s="158"/>
      <c r="JDW14" s="158"/>
      <c r="JDX14" s="158"/>
      <c r="JDY14" s="158"/>
      <c r="JDZ14" s="158"/>
      <c r="JEA14" s="158"/>
      <c r="JEB14" s="158"/>
      <c r="JEC14" s="158"/>
      <c r="JED14" s="158"/>
      <c r="JEE14" s="158"/>
      <c r="JEF14" s="158"/>
      <c r="JEG14" s="158"/>
      <c r="JEH14" s="158"/>
      <c r="JEI14" s="158"/>
      <c r="JEJ14" s="158"/>
      <c r="JEK14" s="158"/>
      <c r="JEL14" s="158"/>
      <c r="JEM14" s="158"/>
      <c r="JEN14" s="158"/>
      <c r="JEO14" s="158"/>
      <c r="JEP14" s="158"/>
      <c r="JEQ14" s="158"/>
      <c r="JER14" s="158"/>
      <c r="JES14" s="158"/>
      <c r="JET14" s="158"/>
      <c r="JEU14" s="158"/>
      <c r="JEV14" s="158"/>
      <c r="JEW14" s="158"/>
      <c r="JEX14" s="158"/>
      <c r="JEY14" s="158"/>
      <c r="JEZ14" s="158"/>
      <c r="JFA14" s="158"/>
      <c r="JFB14" s="158"/>
      <c r="JFC14" s="158"/>
      <c r="JFD14" s="158"/>
      <c r="JFE14" s="158"/>
      <c r="JFF14" s="158"/>
      <c r="JFG14" s="158"/>
      <c r="JFH14" s="158"/>
      <c r="JFI14" s="158"/>
      <c r="JFJ14" s="158"/>
      <c r="JFK14" s="158"/>
      <c r="JFL14" s="158"/>
      <c r="JFM14" s="158"/>
      <c r="JFN14" s="158"/>
      <c r="JFO14" s="158"/>
      <c r="JFP14" s="158"/>
      <c r="JFQ14" s="158"/>
    </row>
    <row r="15" spans="1:6933" ht="16.5" thickBot="1">
      <c r="A15" s="278">
        <v>1</v>
      </c>
      <c r="B15" s="244">
        <v>57</v>
      </c>
      <c r="C15" s="172">
        <v>300</v>
      </c>
      <c r="D15" s="172">
        <v>0</v>
      </c>
      <c r="E15" s="172">
        <v>100</v>
      </c>
      <c r="F15" s="172">
        <v>100</v>
      </c>
      <c r="G15" s="172">
        <v>100</v>
      </c>
      <c r="H15" s="172">
        <v>100</v>
      </c>
      <c r="I15" s="172">
        <v>200</v>
      </c>
      <c r="J15" s="245">
        <f t="shared" si="0"/>
        <v>900</v>
      </c>
      <c r="K15" s="246">
        <v>201</v>
      </c>
      <c r="L15" s="172">
        <f t="shared" si="1"/>
        <v>699</v>
      </c>
      <c r="M15" s="176">
        <f>B.wt.!J15</f>
        <v>4</v>
      </c>
      <c r="N15" s="179">
        <f t="shared" si="2"/>
        <v>174.75</v>
      </c>
      <c r="O15" s="172">
        <v>350</v>
      </c>
      <c r="P15" s="154">
        <v>200</v>
      </c>
      <c r="Q15" s="172">
        <v>250</v>
      </c>
      <c r="R15" s="172">
        <v>100</v>
      </c>
      <c r="S15" s="172">
        <v>200</v>
      </c>
      <c r="T15" s="172">
        <v>300</v>
      </c>
      <c r="U15" s="172">
        <v>350</v>
      </c>
      <c r="V15" s="173">
        <f t="shared" si="3"/>
        <v>1750</v>
      </c>
      <c r="W15" s="174">
        <v>179</v>
      </c>
      <c r="X15" s="172">
        <f t="shared" si="4"/>
        <v>1571</v>
      </c>
      <c r="Y15" s="172">
        <v>5</v>
      </c>
      <c r="Z15" s="175">
        <f t="shared" si="5"/>
        <v>314.2</v>
      </c>
      <c r="AA15" s="175">
        <f t="shared" si="6"/>
        <v>2270</v>
      </c>
      <c r="AB15" s="179">
        <f t="shared" si="7"/>
        <v>488.95</v>
      </c>
      <c r="AC15" s="154">
        <v>500</v>
      </c>
      <c r="AD15" s="172">
        <v>400</v>
      </c>
      <c r="AE15" s="172">
        <v>400</v>
      </c>
      <c r="AF15" s="172">
        <v>400</v>
      </c>
      <c r="AG15" s="172">
        <v>400</v>
      </c>
      <c r="AH15" s="172">
        <v>400</v>
      </c>
      <c r="AI15" s="172">
        <v>400</v>
      </c>
      <c r="AJ15" s="173">
        <f t="shared" si="8"/>
        <v>2900</v>
      </c>
      <c r="AK15" s="174">
        <v>146</v>
      </c>
      <c r="AL15" s="172">
        <f t="shared" si="9"/>
        <v>2754</v>
      </c>
      <c r="AM15" s="176">
        <v>5</v>
      </c>
      <c r="AN15" s="175">
        <f t="shared" si="10"/>
        <v>550.79999999999995</v>
      </c>
      <c r="AO15" s="175">
        <f t="shared" si="11"/>
        <v>5024</v>
      </c>
      <c r="AP15" s="179">
        <f t="shared" si="12"/>
        <v>1039.75</v>
      </c>
      <c r="AQ15" s="172">
        <v>600</v>
      </c>
      <c r="AR15" s="172">
        <v>600</v>
      </c>
      <c r="AS15" s="172">
        <v>500</v>
      </c>
      <c r="AT15" s="172">
        <v>500</v>
      </c>
      <c r="AU15" s="172">
        <v>800</v>
      </c>
      <c r="AV15" s="172">
        <v>500</v>
      </c>
      <c r="AW15" s="172">
        <v>500</v>
      </c>
      <c r="AX15" s="173">
        <f t="shared" si="13"/>
        <v>4000</v>
      </c>
      <c r="AY15" s="250">
        <v>300</v>
      </c>
      <c r="AZ15" s="176">
        <f t="shared" si="14"/>
        <v>3700</v>
      </c>
      <c r="BA15" s="251">
        <v>5</v>
      </c>
      <c r="BB15" s="156">
        <f t="shared" si="15"/>
        <v>8724</v>
      </c>
      <c r="BC15" s="175">
        <f t="shared" si="16"/>
        <v>740</v>
      </c>
      <c r="BD15" s="179">
        <f t="shared" si="17"/>
        <v>1779.75</v>
      </c>
      <c r="BE15" s="172">
        <v>800</v>
      </c>
      <c r="BF15" s="172">
        <v>800</v>
      </c>
      <c r="BG15" s="172">
        <v>900</v>
      </c>
      <c r="BH15" s="172">
        <v>600</v>
      </c>
      <c r="BI15" s="172">
        <v>600</v>
      </c>
      <c r="BJ15" s="172">
        <v>600</v>
      </c>
      <c r="BK15" s="172">
        <v>700</v>
      </c>
      <c r="BL15" s="173">
        <f t="shared" si="18"/>
        <v>5000</v>
      </c>
      <c r="BM15" s="174">
        <v>15</v>
      </c>
      <c r="BN15" s="176">
        <f t="shared" si="19"/>
        <v>4985</v>
      </c>
      <c r="BO15" s="176">
        <v>5</v>
      </c>
      <c r="BP15" s="156">
        <f t="shared" si="20"/>
        <v>13709</v>
      </c>
      <c r="BQ15" s="175">
        <f t="shared" si="21"/>
        <v>997</v>
      </c>
      <c r="BR15" s="179">
        <f t="shared" si="22"/>
        <v>2776.75</v>
      </c>
      <c r="BS15" s="154">
        <v>1000</v>
      </c>
      <c r="BT15" s="154">
        <v>800</v>
      </c>
      <c r="BU15" s="154">
        <v>0</v>
      </c>
      <c r="BV15" s="154">
        <v>0</v>
      </c>
      <c r="BW15" s="154"/>
      <c r="BX15" s="156"/>
      <c r="BY15" s="156"/>
      <c r="BZ15" s="173">
        <f t="shared" si="23"/>
        <v>1800</v>
      </c>
      <c r="CA15" s="177">
        <v>0</v>
      </c>
      <c r="CB15" s="176">
        <f t="shared" si="24"/>
        <v>1800</v>
      </c>
      <c r="CC15" s="176">
        <v>5</v>
      </c>
      <c r="CD15" s="256">
        <f t="shared" si="25"/>
        <v>15509</v>
      </c>
      <c r="CE15" s="175">
        <f t="shared" si="26"/>
        <v>360</v>
      </c>
      <c r="CF15" s="175">
        <f t="shared" si="27"/>
        <v>3136.75</v>
      </c>
      <c r="CG15" s="158"/>
      <c r="CH15" s="158"/>
      <c r="CI15" s="158"/>
      <c r="CJ15" s="158"/>
      <c r="CK15" s="158"/>
      <c r="CL15" s="158"/>
      <c r="CM15" s="158"/>
      <c r="CN15" s="158"/>
      <c r="CO15" s="158"/>
      <c r="CP15" s="158"/>
      <c r="CQ15" s="158"/>
      <c r="CR15" s="158"/>
      <c r="CS15" s="158"/>
      <c r="CT15" s="158"/>
      <c r="CU15" s="158"/>
      <c r="CV15" s="158"/>
      <c r="CW15" s="158"/>
      <c r="CX15" s="158"/>
      <c r="CY15" s="158"/>
      <c r="CZ15" s="158"/>
      <c r="DA15" s="158"/>
      <c r="DB15" s="158"/>
      <c r="DC15" s="158"/>
      <c r="DD15" s="158"/>
      <c r="DE15" s="158"/>
      <c r="DF15" s="158"/>
      <c r="DG15" s="158"/>
      <c r="DH15" s="158"/>
      <c r="DI15" s="158"/>
      <c r="DJ15" s="158"/>
      <c r="DK15" s="158"/>
      <c r="DL15" s="158"/>
      <c r="DM15" s="158"/>
      <c r="DN15" s="158"/>
      <c r="DO15" s="158"/>
      <c r="DP15" s="158"/>
      <c r="DQ15" s="158"/>
      <c r="DR15" s="158"/>
      <c r="DS15" s="158"/>
      <c r="DT15" s="158"/>
      <c r="DU15" s="158"/>
      <c r="DV15" s="158"/>
      <c r="DW15" s="158"/>
      <c r="DX15" s="158"/>
      <c r="DY15" s="158"/>
      <c r="DZ15" s="158"/>
      <c r="EA15" s="158"/>
      <c r="EB15" s="158"/>
      <c r="EC15" s="158"/>
      <c r="ED15" s="158"/>
      <c r="EE15" s="158"/>
      <c r="EF15" s="158"/>
      <c r="EG15" s="158"/>
      <c r="EH15" s="158"/>
      <c r="EI15" s="158"/>
      <c r="EJ15" s="158"/>
      <c r="EK15" s="158"/>
      <c r="EL15" s="158"/>
      <c r="EM15" s="158"/>
      <c r="EN15" s="158"/>
      <c r="EO15" s="158"/>
      <c r="EP15" s="158"/>
      <c r="EQ15" s="158"/>
      <c r="ER15" s="158"/>
      <c r="ES15" s="158"/>
      <c r="ET15" s="158"/>
      <c r="EU15" s="158"/>
      <c r="EV15" s="158"/>
      <c r="EW15" s="158"/>
      <c r="EX15" s="158"/>
      <c r="EY15" s="158"/>
      <c r="EZ15" s="158"/>
      <c r="FA15" s="158"/>
      <c r="FB15" s="158"/>
      <c r="FC15" s="158"/>
      <c r="FD15" s="158"/>
      <c r="FE15" s="158"/>
      <c r="FF15" s="158"/>
      <c r="FG15" s="158"/>
      <c r="FH15" s="158"/>
      <c r="FI15" s="158"/>
      <c r="FJ15" s="158"/>
      <c r="FK15" s="158"/>
      <c r="FL15" s="158"/>
      <c r="FM15" s="158"/>
      <c r="FN15" s="158"/>
      <c r="FO15" s="158"/>
      <c r="FP15" s="158"/>
      <c r="FQ15" s="158"/>
      <c r="FR15" s="158"/>
      <c r="FS15" s="158"/>
      <c r="FT15" s="158"/>
      <c r="FU15" s="158"/>
      <c r="FV15" s="158"/>
      <c r="FW15" s="158"/>
      <c r="FX15" s="158"/>
      <c r="FY15" s="158"/>
      <c r="FZ15" s="158"/>
      <c r="GA15" s="158"/>
      <c r="GB15" s="158"/>
      <c r="GC15" s="158"/>
      <c r="GD15" s="158"/>
      <c r="GE15" s="158"/>
      <c r="GF15" s="158"/>
      <c r="GG15" s="158"/>
      <c r="GH15" s="158"/>
      <c r="GI15" s="158"/>
      <c r="GJ15" s="158"/>
      <c r="GK15" s="158"/>
      <c r="GL15" s="158"/>
      <c r="GM15" s="158"/>
      <c r="GN15" s="158"/>
      <c r="GO15" s="158"/>
      <c r="GP15" s="158"/>
      <c r="GQ15" s="158"/>
      <c r="GR15" s="158"/>
      <c r="GS15" s="158"/>
      <c r="GT15" s="158"/>
      <c r="GU15" s="158"/>
      <c r="GV15" s="158"/>
      <c r="GW15" s="158"/>
      <c r="GX15" s="158"/>
      <c r="GY15" s="158"/>
      <c r="GZ15" s="158"/>
      <c r="HA15" s="158"/>
      <c r="HB15" s="158"/>
      <c r="HC15" s="158"/>
      <c r="HD15" s="158"/>
      <c r="HE15" s="158"/>
      <c r="HF15" s="158"/>
      <c r="HG15" s="158"/>
      <c r="HH15" s="158"/>
      <c r="HI15" s="158"/>
      <c r="HJ15" s="158"/>
      <c r="HK15" s="158"/>
      <c r="HL15" s="158"/>
      <c r="HM15" s="158"/>
      <c r="HN15" s="158"/>
      <c r="HO15" s="158"/>
      <c r="HP15" s="158"/>
      <c r="HQ15" s="158"/>
      <c r="HR15" s="158"/>
      <c r="HS15" s="158"/>
      <c r="HT15" s="158"/>
      <c r="HU15" s="158"/>
      <c r="HV15" s="158"/>
      <c r="HW15" s="158"/>
      <c r="HX15" s="158"/>
      <c r="HY15" s="158"/>
      <c r="HZ15" s="158"/>
      <c r="IA15" s="158"/>
      <c r="IB15" s="158"/>
      <c r="IC15" s="158"/>
      <c r="ID15" s="158"/>
      <c r="IE15" s="158"/>
      <c r="IF15" s="158"/>
      <c r="IG15" s="158"/>
      <c r="IH15" s="158"/>
      <c r="II15" s="158"/>
      <c r="IJ15" s="158"/>
      <c r="IK15" s="158"/>
      <c r="IL15" s="158"/>
      <c r="IM15" s="158"/>
      <c r="IN15" s="158"/>
      <c r="IO15" s="158"/>
      <c r="IP15" s="158"/>
      <c r="IQ15" s="158"/>
      <c r="IR15" s="158"/>
      <c r="IS15" s="158"/>
      <c r="IT15" s="158"/>
      <c r="IU15" s="158"/>
      <c r="IV15" s="158"/>
      <c r="IW15" s="158"/>
      <c r="IX15" s="158"/>
      <c r="IY15" s="158"/>
      <c r="IZ15" s="158"/>
      <c r="JA15" s="158"/>
      <c r="JB15" s="158"/>
      <c r="JC15" s="158"/>
      <c r="JD15" s="158"/>
      <c r="JE15" s="158"/>
      <c r="JF15" s="158"/>
      <c r="JG15" s="158"/>
      <c r="JH15" s="158"/>
      <c r="JI15" s="158"/>
      <c r="JJ15" s="158"/>
      <c r="JK15" s="158"/>
      <c r="JL15" s="158"/>
      <c r="JM15" s="158"/>
      <c r="JN15" s="158"/>
      <c r="JO15" s="158"/>
      <c r="JP15" s="158"/>
      <c r="JQ15" s="158"/>
      <c r="JR15" s="158"/>
      <c r="JS15" s="158"/>
      <c r="JT15" s="158"/>
      <c r="JU15" s="158"/>
      <c r="JV15" s="158"/>
      <c r="JW15" s="158"/>
      <c r="JX15" s="158"/>
      <c r="JY15" s="158"/>
      <c r="JZ15" s="158"/>
      <c r="KA15" s="158"/>
      <c r="KB15" s="158"/>
      <c r="KC15" s="158"/>
      <c r="KD15" s="158"/>
      <c r="KE15" s="158"/>
      <c r="KF15" s="158"/>
      <c r="KG15" s="158"/>
      <c r="KH15" s="158"/>
      <c r="KI15" s="158"/>
      <c r="KJ15" s="158"/>
      <c r="KK15" s="158"/>
      <c r="KL15" s="158"/>
      <c r="KM15" s="158"/>
      <c r="KN15" s="158"/>
      <c r="KO15" s="158"/>
      <c r="KP15" s="158"/>
      <c r="KQ15" s="158"/>
      <c r="KR15" s="158"/>
      <c r="KS15" s="158"/>
      <c r="KT15" s="158"/>
      <c r="KU15" s="158"/>
      <c r="KV15" s="158"/>
      <c r="KW15" s="158"/>
      <c r="KX15" s="158"/>
      <c r="KY15" s="158"/>
      <c r="KZ15" s="158"/>
      <c r="LA15" s="158"/>
      <c r="LB15" s="158"/>
      <c r="LC15" s="158"/>
      <c r="LD15" s="158"/>
      <c r="LE15" s="158"/>
      <c r="LF15" s="158"/>
      <c r="LG15" s="158"/>
      <c r="LH15" s="158"/>
      <c r="LI15" s="158"/>
      <c r="LJ15" s="158"/>
      <c r="LK15" s="158"/>
      <c r="LL15" s="158"/>
      <c r="LM15" s="158"/>
      <c r="LN15" s="158"/>
      <c r="LO15" s="158"/>
      <c r="LP15" s="158"/>
      <c r="LQ15" s="158"/>
      <c r="LR15" s="158"/>
      <c r="LS15" s="158"/>
      <c r="LT15" s="158"/>
      <c r="LU15" s="158"/>
      <c r="LV15" s="158"/>
      <c r="LW15" s="158"/>
      <c r="LX15" s="158"/>
      <c r="LY15" s="158"/>
      <c r="LZ15" s="158"/>
      <c r="MA15" s="158"/>
      <c r="MB15" s="158"/>
      <c r="MC15" s="158"/>
      <c r="MD15" s="158"/>
      <c r="ME15" s="158"/>
      <c r="MF15" s="158"/>
      <c r="MG15" s="158"/>
      <c r="MH15" s="158"/>
      <c r="MI15" s="158"/>
      <c r="MJ15" s="158"/>
      <c r="MK15" s="158"/>
      <c r="ML15" s="158"/>
      <c r="MM15" s="158"/>
      <c r="MN15" s="158"/>
      <c r="MO15" s="158"/>
      <c r="MP15" s="158"/>
      <c r="MQ15" s="158"/>
      <c r="MR15" s="158"/>
      <c r="MS15" s="158"/>
      <c r="MT15" s="158"/>
      <c r="MU15" s="158"/>
      <c r="MV15" s="158"/>
      <c r="MW15" s="158"/>
      <c r="MX15" s="158"/>
      <c r="MY15" s="158"/>
      <c r="MZ15" s="158"/>
      <c r="NA15" s="158"/>
      <c r="NB15" s="158"/>
      <c r="NC15" s="158"/>
      <c r="ND15" s="158"/>
      <c r="NE15" s="158"/>
      <c r="NF15" s="158"/>
      <c r="NG15" s="158"/>
      <c r="NH15" s="158"/>
      <c r="NI15" s="158"/>
      <c r="NJ15" s="158"/>
      <c r="NK15" s="158"/>
      <c r="NL15" s="158"/>
      <c r="NM15" s="158"/>
      <c r="NN15" s="158"/>
      <c r="NO15" s="158"/>
      <c r="NP15" s="158"/>
      <c r="NQ15" s="158"/>
      <c r="NR15" s="158"/>
      <c r="NS15" s="158"/>
      <c r="NT15" s="158"/>
      <c r="NU15" s="158"/>
      <c r="NV15" s="158"/>
      <c r="NW15" s="158"/>
      <c r="NX15" s="158"/>
      <c r="NY15" s="158"/>
      <c r="NZ15" s="158"/>
      <c r="OA15" s="158"/>
      <c r="OB15" s="158"/>
      <c r="OC15" s="158"/>
      <c r="OD15" s="158"/>
      <c r="OE15" s="158"/>
      <c r="OF15" s="158"/>
      <c r="OG15" s="158"/>
      <c r="OH15" s="158"/>
      <c r="OI15" s="158"/>
      <c r="OJ15" s="158"/>
      <c r="OK15" s="158"/>
      <c r="OL15" s="158"/>
      <c r="OM15" s="158"/>
      <c r="ON15" s="158"/>
      <c r="OO15" s="158"/>
      <c r="OP15" s="158"/>
      <c r="OQ15" s="158"/>
      <c r="OR15" s="158"/>
      <c r="OS15" s="158"/>
      <c r="OT15" s="158"/>
      <c r="OU15" s="158"/>
      <c r="OV15" s="158"/>
      <c r="OW15" s="158"/>
      <c r="OX15" s="158"/>
      <c r="OY15" s="158"/>
      <c r="OZ15" s="158"/>
      <c r="PA15" s="158"/>
      <c r="PB15" s="158"/>
      <c r="PC15" s="158"/>
      <c r="PD15" s="158"/>
      <c r="PE15" s="158"/>
      <c r="PF15" s="158"/>
      <c r="PG15" s="158"/>
      <c r="PH15" s="158"/>
      <c r="PI15" s="158"/>
      <c r="PJ15" s="158"/>
      <c r="PK15" s="158"/>
      <c r="PL15" s="158"/>
      <c r="PM15" s="158"/>
      <c r="PN15" s="158"/>
      <c r="PO15" s="158"/>
      <c r="PP15" s="158"/>
      <c r="PQ15" s="158"/>
      <c r="PR15" s="158"/>
      <c r="PS15" s="158"/>
      <c r="PT15" s="158"/>
      <c r="PU15" s="158"/>
      <c r="PV15" s="158"/>
      <c r="PW15" s="158"/>
      <c r="PX15" s="158"/>
      <c r="PY15" s="158"/>
      <c r="PZ15" s="158"/>
      <c r="QA15" s="158"/>
      <c r="QB15" s="158"/>
      <c r="QC15" s="158"/>
      <c r="QD15" s="158"/>
      <c r="QE15" s="158"/>
      <c r="QF15" s="158"/>
      <c r="QG15" s="158"/>
      <c r="QH15" s="158"/>
      <c r="QI15" s="158"/>
      <c r="QJ15" s="158"/>
      <c r="QK15" s="158"/>
      <c r="QL15" s="158"/>
      <c r="QM15" s="158"/>
      <c r="QN15" s="158"/>
      <c r="QO15" s="158"/>
      <c r="QP15" s="158"/>
      <c r="QQ15" s="158"/>
      <c r="QR15" s="158"/>
      <c r="QS15" s="158"/>
      <c r="QT15" s="158"/>
      <c r="QU15" s="158"/>
      <c r="QV15" s="158"/>
      <c r="QW15" s="158"/>
      <c r="QX15" s="158"/>
      <c r="QY15" s="158"/>
      <c r="QZ15" s="158"/>
      <c r="RA15" s="158"/>
      <c r="RB15" s="158"/>
      <c r="RC15" s="158"/>
      <c r="RD15" s="158"/>
      <c r="RE15" s="158"/>
      <c r="RF15" s="158"/>
      <c r="RG15" s="158"/>
      <c r="RH15" s="158"/>
      <c r="RI15" s="158"/>
      <c r="RJ15" s="158"/>
      <c r="RK15" s="158"/>
      <c r="RL15" s="158"/>
      <c r="RM15" s="158"/>
      <c r="RN15" s="158"/>
      <c r="RO15" s="158"/>
      <c r="RP15" s="158"/>
      <c r="RQ15" s="158"/>
      <c r="RR15" s="158"/>
      <c r="RS15" s="158"/>
      <c r="RT15" s="158"/>
      <c r="RU15" s="158"/>
      <c r="RV15" s="158"/>
      <c r="RW15" s="158"/>
      <c r="RX15" s="158"/>
      <c r="RY15" s="158"/>
      <c r="RZ15" s="158"/>
      <c r="SA15" s="158"/>
      <c r="SB15" s="158"/>
      <c r="SC15" s="158"/>
      <c r="SD15" s="158"/>
      <c r="SE15" s="158"/>
      <c r="SF15" s="158"/>
      <c r="SG15" s="158"/>
      <c r="SH15" s="158"/>
      <c r="SI15" s="158"/>
      <c r="SJ15" s="158"/>
      <c r="SK15" s="158"/>
      <c r="SL15" s="158"/>
      <c r="SM15" s="158"/>
      <c r="SN15" s="158"/>
      <c r="SO15" s="158"/>
      <c r="SP15" s="158"/>
      <c r="SQ15" s="158"/>
      <c r="SR15" s="158"/>
      <c r="SS15" s="158"/>
      <c r="ST15" s="158"/>
      <c r="SU15" s="158"/>
      <c r="SV15" s="158"/>
      <c r="SW15" s="158"/>
      <c r="SX15" s="158"/>
      <c r="SY15" s="158"/>
      <c r="SZ15" s="158"/>
      <c r="TA15" s="158"/>
      <c r="TB15" s="158"/>
      <c r="TC15" s="158"/>
      <c r="TD15" s="158"/>
      <c r="TE15" s="158"/>
      <c r="TF15" s="158"/>
      <c r="TG15" s="158"/>
      <c r="TH15" s="158"/>
      <c r="TI15" s="158"/>
      <c r="TJ15" s="158"/>
      <c r="TK15" s="158"/>
      <c r="TL15" s="158"/>
      <c r="TM15" s="158"/>
      <c r="TN15" s="158"/>
      <c r="TO15" s="158"/>
      <c r="TP15" s="158"/>
      <c r="TQ15" s="158"/>
      <c r="TR15" s="158"/>
      <c r="TS15" s="158"/>
      <c r="TT15" s="158"/>
      <c r="TU15" s="158"/>
      <c r="TV15" s="158"/>
      <c r="TW15" s="158"/>
      <c r="TX15" s="158"/>
      <c r="TY15" s="158"/>
      <c r="TZ15" s="158"/>
      <c r="UA15" s="158"/>
      <c r="UB15" s="158"/>
      <c r="UC15" s="158"/>
      <c r="UD15" s="158"/>
      <c r="UE15" s="158"/>
      <c r="UF15" s="158"/>
      <c r="UG15" s="158"/>
      <c r="UH15" s="158"/>
      <c r="UI15" s="158"/>
      <c r="UJ15" s="158"/>
      <c r="UK15" s="158"/>
      <c r="UL15" s="158"/>
      <c r="UM15" s="158"/>
      <c r="UN15" s="158"/>
      <c r="UO15" s="158"/>
      <c r="UP15" s="158"/>
      <c r="UQ15" s="158"/>
      <c r="UR15" s="158"/>
      <c r="US15" s="158"/>
      <c r="UT15" s="158"/>
      <c r="UU15" s="158"/>
      <c r="UV15" s="158"/>
      <c r="UW15" s="158"/>
      <c r="UX15" s="158"/>
      <c r="UY15" s="158"/>
      <c r="UZ15" s="158"/>
      <c r="VA15" s="158"/>
      <c r="VB15" s="158"/>
      <c r="VC15" s="158"/>
      <c r="VD15" s="158"/>
      <c r="VE15" s="158"/>
      <c r="VF15" s="158"/>
      <c r="VG15" s="158"/>
      <c r="VH15" s="158"/>
      <c r="VI15" s="158"/>
      <c r="VJ15" s="158"/>
      <c r="VK15" s="158"/>
      <c r="VL15" s="158"/>
      <c r="VM15" s="158"/>
      <c r="VN15" s="158"/>
      <c r="VO15" s="158"/>
      <c r="VP15" s="158"/>
      <c r="VQ15" s="158"/>
      <c r="VR15" s="158"/>
      <c r="VS15" s="158"/>
      <c r="VT15" s="158"/>
      <c r="VU15" s="158"/>
      <c r="VV15" s="158"/>
      <c r="VW15" s="158"/>
      <c r="VX15" s="158"/>
      <c r="VY15" s="158"/>
      <c r="VZ15" s="158"/>
      <c r="WA15" s="158"/>
      <c r="WB15" s="158"/>
      <c r="WC15" s="158"/>
      <c r="WD15" s="158"/>
      <c r="WE15" s="158"/>
      <c r="WF15" s="158"/>
      <c r="WG15" s="158"/>
      <c r="WH15" s="158"/>
      <c r="WI15" s="158"/>
      <c r="WJ15" s="158"/>
      <c r="WK15" s="158"/>
      <c r="WL15" s="158"/>
      <c r="WM15" s="158"/>
      <c r="WN15" s="158"/>
      <c r="WO15" s="158"/>
      <c r="WP15" s="158"/>
      <c r="WQ15" s="158"/>
      <c r="WR15" s="158"/>
      <c r="WS15" s="158"/>
      <c r="WT15" s="158"/>
      <c r="WU15" s="158"/>
      <c r="WV15" s="158"/>
      <c r="WW15" s="158"/>
      <c r="WX15" s="158"/>
      <c r="WY15" s="158"/>
      <c r="WZ15" s="158"/>
      <c r="XA15" s="158"/>
      <c r="XB15" s="158"/>
      <c r="XC15" s="158"/>
      <c r="XD15" s="158"/>
      <c r="XE15" s="158"/>
      <c r="XF15" s="158"/>
      <c r="XG15" s="158"/>
      <c r="XH15" s="158"/>
      <c r="XI15" s="158"/>
      <c r="XJ15" s="158"/>
      <c r="XK15" s="158"/>
      <c r="XL15" s="158"/>
      <c r="XM15" s="158"/>
      <c r="XN15" s="158"/>
      <c r="XO15" s="158"/>
      <c r="XP15" s="158"/>
      <c r="XQ15" s="158"/>
      <c r="XR15" s="158"/>
      <c r="XS15" s="158"/>
      <c r="XT15" s="158"/>
      <c r="XU15" s="158"/>
      <c r="XV15" s="158"/>
      <c r="XW15" s="158"/>
      <c r="XX15" s="158"/>
      <c r="XY15" s="158"/>
      <c r="XZ15" s="158"/>
      <c r="YA15" s="158"/>
      <c r="YB15" s="158"/>
      <c r="YC15" s="158"/>
      <c r="YD15" s="158"/>
      <c r="YE15" s="158"/>
      <c r="YF15" s="158"/>
      <c r="YG15" s="158"/>
      <c r="YH15" s="158"/>
      <c r="YI15" s="158"/>
      <c r="YJ15" s="158"/>
      <c r="YK15" s="158"/>
      <c r="YL15" s="158"/>
      <c r="YM15" s="158"/>
      <c r="YN15" s="158"/>
      <c r="YO15" s="158"/>
      <c r="YP15" s="158"/>
      <c r="YQ15" s="158"/>
      <c r="YR15" s="158"/>
      <c r="YS15" s="158"/>
      <c r="YT15" s="158"/>
      <c r="YU15" s="158"/>
      <c r="YV15" s="158"/>
      <c r="YW15" s="158"/>
      <c r="YX15" s="158"/>
      <c r="YY15" s="158"/>
      <c r="YZ15" s="158"/>
      <c r="ZA15" s="158"/>
      <c r="ZB15" s="158"/>
      <c r="ZC15" s="158"/>
      <c r="ZD15" s="158"/>
      <c r="ZE15" s="158"/>
      <c r="ZF15" s="158"/>
      <c r="ZG15" s="158"/>
      <c r="ZH15" s="158"/>
      <c r="ZI15" s="158"/>
      <c r="ZJ15" s="158"/>
      <c r="ZK15" s="158"/>
      <c r="ZL15" s="158"/>
      <c r="ZM15" s="158"/>
      <c r="ZN15" s="158"/>
      <c r="ZO15" s="158"/>
      <c r="ZP15" s="158"/>
      <c r="ZQ15" s="158"/>
      <c r="ZR15" s="158"/>
      <c r="ZS15" s="158"/>
      <c r="ZT15" s="158"/>
      <c r="ZU15" s="158"/>
      <c r="ZV15" s="158"/>
      <c r="ZW15" s="158"/>
      <c r="ZX15" s="158"/>
      <c r="ZY15" s="158"/>
      <c r="ZZ15" s="158"/>
      <c r="AAA15" s="158"/>
      <c r="AAB15" s="158"/>
      <c r="AAC15" s="158"/>
      <c r="AAD15" s="158"/>
      <c r="AAE15" s="158"/>
      <c r="AAF15" s="158"/>
      <c r="AAG15" s="158"/>
      <c r="AAH15" s="158"/>
      <c r="AAI15" s="158"/>
      <c r="AAJ15" s="158"/>
      <c r="AAK15" s="158"/>
      <c r="AAL15" s="158"/>
      <c r="AAM15" s="158"/>
      <c r="AAN15" s="158"/>
      <c r="AAO15" s="158"/>
      <c r="AAP15" s="158"/>
      <c r="AAQ15" s="158"/>
      <c r="AAR15" s="158"/>
      <c r="AAS15" s="158"/>
      <c r="AAT15" s="158"/>
      <c r="AAU15" s="158"/>
      <c r="AAV15" s="158"/>
      <c r="AAW15" s="158"/>
      <c r="AAX15" s="158"/>
      <c r="AAY15" s="158"/>
      <c r="AAZ15" s="158"/>
      <c r="ABA15" s="158"/>
      <c r="ABB15" s="158"/>
      <c r="ABC15" s="158"/>
      <c r="ABD15" s="158"/>
      <c r="ABE15" s="158"/>
      <c r="ABF15" s="158"/>
      <c r="ABG15" s="158"/>
      <c r="ABH15" s="158"/>
      <c r="ABI15" s="158"/>
      <c r="ABJ15" s="158"/>
      <c r="ABK15" s="158"/>
      <c r="ABL15" s="158"/>
      <c r="ABM15" s="158"/>
      <c r="ABN15" s="158"/>
      <c r="ABO15" s="158"/>
      <c r="ABP15" s="158"/>
      <c r="ABQ15" s="158"/>
      <c r="ABR15" s="158"/>
      <c r="ABS15" s="158"/>
      <c r="ABT15" s="158"/>
      <c r="ABU15" s="158"/>
      <c r="ABV15" s="158"/>
      <c r="ABW15" s="158"/>
      <c r="ABX15" s="158"/>
      <c r="ABY15" s="158"/>
      <c r="ABZ15" s="158"/>
      <c r="ACA15" s="158"/>
      <c r="ACB15" s="158"/>
      <c r="ACC15" s="158"/>
      <c r="ACD15" s="158"/>
      <c r="ACE15" s="158"/>
      <c r="ACF15" s="158"/>
      <c r="ACG15" s="158"/>
      <c r="ACH15" s="158"/>
      <c r="ACI15" s="158"/>
      <c r="ACJ15" s="158"/>
      <c r="ACK15" s="158"/>
      <c r="ACL15" s="158"/>
      <c r="ACM15" s="158"/>
      <c r="ACN15" s="158"/>
      <c r="ACO15" s="158"/>
      <c r="ACP15" s="158"/>
      <c r="ACQ15" s="158"/>
      <c r="ACR15" s="158"/>
      <c r="ACS15" s="158"/>
      <c r="ACT15" s="158"/>
      <c r="ACU15" s="158"/>
      <c r="ACV15" s="158"/>
      <c r="ACW15" s="158"/>
      <c r="ACX15" s="158"/>
      <c r="ACY15" s="158"/>
      <c r="ACZ15" s="158"/>
      <c r="ADA15" s="158"/>
      <c r="ADB15" s="158"/>
      <c r="ADC15" s="158"/>
      <c r="ADD15" s="158"/>
      <c r="ADE15" s="158"/>
      <c r="ADF15" s="158"/>
      <c r="ADG15" s="158"/>
      <c r="ADH15" s="158"/>
      <c r="ADI15" s="158"/>
      <c r="ADJ15" s="158"/>
      <c r="ADK15" s="158"/>
      <c r="ADL15" s="158"/>
      <c r="ADM15" s="158"/>
      <c r="ADN15" s="158"/>
      <c r="ADO15" s="158"/>
      <c r="ADP15" s="158"/>
      <c r="ADQ15" s="158"/>
      <c r="ADR15" s="158"/>
      <c r="ADS15" s="158"/>
      <c r="ADT15" s="158"/>
      <c r="ADU15" s="158"/>
      <c r="ADV15" s="158"/>
      <c r="ADW15" s="158"/>
      <c r="ADX15" s="158"/>
      <c r="ADY15" s="158"/>
      <c r="ADZ15" s="158"/>
      <c r="AEA15" s="158"/>
      <c r="AEB15" s="158"/>
      <c r="AEC15" s="158"/>
      <c r="AED15" s="158"/>
      <c r="AEE15" s="158"/>
      <c r="AEF15" s="158"/>
      <c r="AEG15" s="158"/>
      <c r="AEH15" s="158"/>
      <c r="AEI15" s="158"/>
      <c r="AEJ15" s="158"/>
      <c r="AEK15" s="158"/>
      <c r="AEL15" s="158"/>
      <c r="AEM15" s="158"/>
      <c r="AEN15" s="158"/>
      <c r="AEO15" s="158"/>
      <c r="AEP15" s="158"/>
      <c r="AEQ15" s="158"/>
      <c r="AER15" s="158"/>
      <c r="AES15" s="158"/>
      <c r="AET15" s="158"/>
      <c r="AEU15" s="158"/>
      <c r="AEV15" s="158"/>
      <c r="AEW15" s="158"/>
      <c r="AEX15" s="158"/>
      <c r="AEY15" s="158"/>
      <c r="AEZ15" s="158"/>
      <c r="AFA15" s="158"/>
      <c r="AFB15" s="158"/>
      <c r="AFC15" s="158"/>
      <c r="AFD15" s="158"/>
      <c r="AFE15" s="158"/>
      <c r="AFF15" s="158"/>
      <c r="AFG15" s="158"/>
      <c r="AFH15" s="158"/>
      <c r="AFI15" s="158"/>
      <c r="AFJ15" s="158"/>
      <c r="AFK15" s="158"/>
      <c r="AFL15" s="158"/>
      <c r="AFM15" s="158"/>
      <c r="AFN15" s="158"/>
      <c r="AFO15" s="158"/>
      <c r="AFP15" s="158"/>
      <c r="AFQ15" s="158"/>
      <c r="AFR15" s="158"/>
      <c r="AFS15" s="158"/>
      <c r="AFT15" s="158"/>
      <c r="AFU15" s="158"/>
      <c r="AFV15" s="158"/>
      <c r="AFW15" s="158"/>
      <c r="AFX15" s="158"/>
      <c r="AFY15" s="158"/>
      <c r="AFZ15" s="158"/>
      <c r="AGA15" s="158"/>
      <c r="AGB15" s="158"/>
      <c r="AGC15" s="158"/>
      <c r="AGD15" s="158"/>
      <c r="AGE15" s="158"/>
      <c r="AGF15" s="158"/>
      <c r="AGG15" s="158"/>
      <c r="AGH15" s="158"/>
      <c r="AGI15" s="158"/>
      <c r="AGJ15" s="158"/>
      <c r="AGK15" s="158"/>
      <c r="AGL15" s="158"/>
      <c r="AGM15" s="158"/>
      <c r="AGN15" s="158"/>
      <c r="AGO15" s="158"/>
      <c r="AGP15" s="158"/>
      <c r="AGQ15" s="158"/>
      <c r="AGR15" s="158"/>
      <c r="AGS15" s="158"/>
      <c r="AGT15" s="158"/>
      <c r="AGU15" s="158"/>
      <c r="AGV15" s="158"/>
      <c r="AGW15" s="158"/>
      <c r="AGX15" s="158"/>
      <c r="AGY15" s="158"/>
      <c r="AGZ15" s="158"/>
      <c r="AHA15" s="158"/>
      <c r="AHB15" s="158"/>
      <c r="AHC15" s="158"/>
      <c r="AHD15" s="158"/>
      <c r="AHE15" s="158"/>
      <c r="AHF15" s="158"/>
      <c r="AHG15" s="158"/>
      <c r="AHH15" s="158"/>
      <c r="AHI15" s="158"/>
      <c r="AHJ15" s="158"/>
      <c r="AHK15" s="158"/>
      <c r="AHL15" s="158"/>
      <c r="AHM15" s="158"/>
      <c r="AHN15" s="158"/>
      <c r="AHO15" s="158"/>
      <c r="AHP15" s="158"/>
      <c r="AHQ15" s="158"/>
      <c r="AHR15" s="158"/>
      <c r="AHS15" s="158"/>
      <c r="AHT15" s="158"/>
      <c r="AHU15" s="158"/>
      <c r="AHV15" s="158"/>
      <c r="AHW15" s="158"/>
      <c r="AHX15" s="158"/>
      <c r="AHY15" s="158"/>
      <c r="AHZ15" s="158"/>
      <c r="AIA15" s="158"/>
      <c r="AIB15" s="158"/>
      <c r="AIC15" s="158"/>
      <c r="AID15" s="158"/>
      <c r="AIE15" s="158"/>
      <c r="AIF15" s="158"/>
      <c r="AIG15" s="158"/>
      <c r="AIH15" s="158"/>
      <c r="AII15" s="158"/>
      <c r="AIJ15" s="158"/>
      <c r="AIK15" s="158"/>
      <c r="AIL15" s="158"/>
      <c r="AIM15" s="158"/>
      <c r="AIN15" s="158"/>
      <c r="AIO15" s="158"/>
      <c r="AIP15" s="158"/>
      <c r="AIQ15" s="158"/>
      <c r="AIR15" s="158"/>
      <c r="AIS15" s="158"/>
      <c r="AIT15" s="158"/>
      <c r="AIU15" s="158"/>
      <c r="AIV15" s="158"/>
      <c r="AIW15" s="158"/>
      <c r="AIX15" s="158"/>
      <c r="AIY15" s="158"/>
      <c r="AIZ15" s="158"/>
      <c r="AJA15" s="158"/>
      <c r="AJB15" s="158"/>
      <c r="AJC15" s="158"/>
      <c r="AJD15" s="158"/>
      <c r="AJE15" s="158"/>
      <c r="AJF15" s="158"/>
      <c r="AJG15" s="158"/>
      <c r="AJH15" s="158"/>
      <c r="AJI15" s="158"/>
      <c r="AJJ15" s="158"/>
      <c r="AJK15" s="158"/>
      <c r="AJL15" s="158"/>
      <c r="AJM15" s="158"/>
      <c r="AJN15" s="158"/>
      <c r="AJO15" s="158"/>
      <c r="AJP15" s="158"/>
      <c r="AJQ15" s="158"/>
      <c r="AJR15" s="158"/>
      <c r="AJS15" s="158"/>
      <c r="AJT15" s="158"/>
      <c r="AJU15" s="158"/>
      <c r="AJV15" s="158"/>
      <c r="AJW15" s="158"/>
      <c r="AJX15" s="158"/>
      <c r="AJY15" s="158"/>
      <c r="AJZ15" s="158"/>
      <c r="AKA15" s="158"/>
      <c r="AKB15" s="158"/>
      <c r="AKC15" s="158"/>
      <c r="AKD15" s="158"/>
      <c r="AKE15" s="158"/>
      <c r="AKF15" s="158"/>
      <c r="AKG15" s="158"/>
      <c r="AKH15" s="158"/>
      <c r="AKI15" s="158"/>
      <c r="AKJ15" s="158"/>
      <c r="AKK15" s="158"/>
      <c r="AKL15" s="158"/>
      <c r="AKM15" s="158"/>
      <c r="AKN15" s="158"/>
      <c r="AKO15" s="158"/>
      <c r="AKP15" s="158"/>
      <c r="AKQ15" s="158"/>
      <c r="AKR15" s="158"/>
      <c r="AKS15" s="158"/>
      <c r="AKT15" s="158"/>
      <c r="AKU15" s="158"/>
      <c r="AKV15" s="158"/>
      <c r="AKW15" s="158"/>
      <c r="AKX15" s="158"/>
      <c r="AKY15" s="158"/>
      <c r="AKZ15" s="158"/>
      <c r="ALA15" s="158"/>
      <c r="ALB15" s="158"/>
      <c r="ALC15" s="158"/>
      <c r="ALD15" s="158"/>
      <c r="ALE15" s="158"/>
      <c r="ALF15" s="158"/>
      <c r="ALG15" s="158"/>
      <c r="ALH15" s="158"/>
      <c r="ALI15" s="158"/>
      <c r="ALJ15" s="158"/>
      <c r="ALK15" s="158"/>
      <c r="ALL15" s="158"/>
      <c r="ALM15" s="158"/>
      <c r="ALN15" s="158"/>
      <c r="ALO15" s="158"/>
      <c r="ALP15" s="158"/>
      <c r="ALQ15" s="158"/>
      <c r="ALR15" s="158"/>
      <c r="ALS15" s="158"/>
      <c r="ALT15" s="158"/>
      <c r="ALU15" s="158"/>
      <c r="ALV15" s="158"/>
      <c r="ALW15" s="158"/>
      <c r="ALX15" s="158"/>
      <c r="ALY15" s="158"/>
      <c r="ALZ15" s="158"/>
      <c r="AMA15" s="158"/>
      <c r="AMB15" s="158"/>
      <c r="AMC15" s="158"/>
      <c r="AMD15" s="158"/>
      <c r="AME15" s="158"/>
      <c r="AMF15" s="158"/>
      <c r="AMG15" s="158"/>
      <c r="AMH15" s="158"/>
      <c r="AMI15" s="158"/>
      <c r="AMJ15" s="158"/>
      <c r="AMK15" s="158"/>
      <c r="AML15" s="158"/>
      <c r="AMM15" s="158"/>
      <c r="AMN15" s="158"/>
      <c r="AMO15" s="158"/>
      <c r="AMP15" s="158"/>
      <c r="AMQ15" s="158"/>
      <c r="AMR15" s="158"/>
      <c r="AMS15" s="158"/>
      <c r="AMT15" s="158"/>
      <c r="AMU15" s="158"/>
      <c r="AMV15" s="158"/>
      <c r="AMW15" s="158"/>
      <c r="AMX15" s="158"/>
      <c r="AMY15" s="158"/>
      <c r="AMZ15" s="158"/>
      <c r="ANA15" s="158"/>
      <c r="ANB15" s="158"/>
      <c r="ANC15" s="158"/>
      <c r="AND15" s="158"/>
      <c r="ANE15" s="158"/>
      <c r="ANF15" s="158"/>
      <c r="ANG15" s="158"/>
      <c r="ANH15" s="158"/>
      <c r="ANI15" s="158"/>
      <c r="ANJ15" s="158"/>
      <c r="ANK15" s="158"/>
      <c r="ANL15" s="158"/>
      <c r="ANM15" s="158"/>
      <c r="ANN15" s="158"/>
      <c r="ANO15" s="158"/>
      <c r="ANP15" s="158"/>
      <c r="ANQ15" s="158"/>
      <c r="ANR15" s="158"/>
      <c r="ANS15" s="158"/>
      <c r="ANT15" s="158"/>
      <c r="ANU15" s="158"/>
      <c r="ANV15" s="158"/>
      <c r="ANW15" s="158"/>
      <c r="ANX15" s="158"/>
      <c r="ANY15" s="158"/>
      <c r="ANZ15" s="158"/>
      <c r="AOA15" s="158"/>
      <c r="AOB15" s="158"/>
      <c r="AOC15" s="158"/>
      <c r="AOD15" s="158"/>
      <c r="AOE15" s="158"/>
      <c r="AOF15" s="158"/>
      <c r="AOG15" s="158"/>
      <c r="AOH15" s="158"/>
      <c r="AOI15" s="158"/>
      <c r="AOJ15" s="158"/>
      <c r="AOK15" s="158"/>
      <c r="AOL15" s="158"/>
      <c r="AOM15" s="158"/>
      <c r="AON15" s="158"/>
      <c r="AOO15" s="158"/>
      <c r="AOP15" s="158"/>
      <c r="AOQ15" s="158"/>
      <c r="AOR15" s="158"/>
      <c r="AOS15" s="158"/>
      <c r="AOT15" s="158"/>
      <c r="AOU15" s="158"/>
      <c r="AOV15" s="158"/>
      <c r="AOW15" s="158"/>
      <c r="AOX15" s="158"/>
      <c r="AOY15" s="158"/>
      <c r="AOZ15" s="158"/>
      <c r="APA15" s="158"/>
      <c r="APB15" s="158"/>
      <c r="APC15" s="158"/>
      <c r="APD15" s="158"/>
      <c r="APE15" s="158"/>
      <c r="APF15" s="158"/>
      <c r="APG15" s="158"/>
      <c r="APH15" s="158"/>
      <c r="API15" s="158"/>
      <c r="APJ15" s="158"/>
      <c r="APK15" s="158"/>
      <c r="APL15" s="158"/>
      <c r="APM15" s="158"/>
      <c r="APN15" s="158"/>
      <c r="APO15" s="158"/>
      <c r="APP15" s="158"/>
      <c r="APQ15" s="158"/>
      <c r="APR15" s="158"/>
      <c r="APS15" s="158"/>
      <c r="APT15" s="158"/>
      <c r="APU15" s="158"/>
      <c r="APV15" s="158"/>
      <c r="APW15" s="158"/>
      <c r="APX15" s="158"/>
      <c r="APY15" s="158"/>
      <c r="APZ15" s="158"/>
      <c r="AQA15" s="158"/>
      <c r="AQB15" s="158"/>
      <c r="AQC15" s="158"/>
      <c r="AQD15" s="158"/>
      <c r="AQE15" s="158"/>
      <c r="AQF15" s="158"/>
      <c r="AQG15" s="158"/>
      <c r="AQH15" s="158"/>
      <c r="AQI15" s="158"/>
      <c r="AQJ15" s="158"/>
      <c r="AQK15" s="158"/>
      <c r="AQL15" s="158"/>
      <c r="AQM15" s="158"/>
      <c r="AQN15" s="158"/>
      <c r="AQO15" s="158"/>
      <c r="AQP15" s="158"/>
      <c r="AQQ15" s="158"/>
      <c r="AQR15" s="158"/>
      <c r="AQS15" s="158"/>
      <c r="AQT15" s="158"/>
      <c r="AQU15" s="158"/>
      <c r="AQV15" s="158"/>
      <c r="AQW15" s="158"/>
      <c r="AQX15" s="158"/>
      <c r="AQY15" s="158"/>
      <c r="AQZ15" s="158"/>
      <c r="ARA15" s="158"/>
      <c r="ARB15" s="158"/>
      <c r="ARC15" s="158"/>
      <c r="ARD15" s="158"/>
      <c r="ARE15" s="158"/>
      <c r="ARF15" s="158"/>
      <c r="ARG15" s="158"/>
      <c r="ARH15" s="158"/>
      <c r="ARI15" s="158"/>
      <c r="ARJ15" s="158"/>
      <c r="ARK15" s="158"/>
      <c r="ARL15" s="158"/>
      <c r="ARM15" s="158"/>
      <c r="ARN15" s="158"/>
      <c r="ARO15" s="158"/>
      <c r="ARP15" s="158"/>
      <c r="ARQ15" s="158"/>
      <c r="ARR15" s="158"/>
      <c r="ARS15" s="158"/>
      <c r="ART15" s="158"/>
      <c r="ARU15" s="158"/>
      <c r="ARV15" s="158"/>
      <c r="ARW15" s="158"/>
      <c r="ARX15" s="158"/>
      <c r="ARY15" s="158"/>
      <c r="ARZ15" s="158"/>
      <c r="ASA15" s="158"/>
      <c r="ASB15" s="158"/>
      <c r="ASC15" s="158"/>
      <c r="ASD15" s="158"/>
      <c r="ASE15" s="158"/>
      <c r="ASF15" s="158"/>
      <c r="ASG15" s="158"/>
      <c r="ASH15" s="158"/>
      <c r="ASI15" s="158"/>
      <c r="ASJ15" s="158"/>
      <c r="ASK15" s="158"/>
      <c r="ASL15" s="158"/>
      <c r="ASM15" s="158"/>
      <c r="ASN15" s="158"/>
      <c r="ASO15" s="158"/>
      <c r="ASP15" s="158"/>
      <c r="ASQ15" s="158"/>
      <c r="ASR15" s="158"/>
      <c r="ASS15" s="158"/>
      <c r="AST15" s="158"/>
      <c r="ASU15" s="158"/>
      <c r="ASV15" s="158"/>
      <c r="ASW15" s="158"/>
      <c r="ASX15" s="158"/>
      <c r="ASY15" s="158"/>
      <c r="ASZ15" s="158"/>
      <c r="ATA15" s="158"/>
      <c r="ATB15" s="158"/>
      <c r="ATC15" s="158"/>
      <c r="ATD15" s="158"/>
      <c r="ATE15" s="158"/>
      <c r="ATF15" s="158"/>
      <c r="ATG15" s="158"/>
      <c r="ATH15" s="158"/>
      <c r="ATI15" s="158"/>
      <c r="ATJ15" s="158"/>
      <c r="ATK15" s="158"/>
      <c r="ATL15" s="158"/>
      <c r="ATM15" s="158"/>
      <c r="ATN15" s="158"/>
      <c r="ATO15" s="158"/>
      <c r="ATP15" s="158"/>
      <c r="ATQ15" s="158"/>
      <c r="ATR15" s="158"/>
      <c r="ATS15" s="158"/>
      <c r="ATT15" s="158"/>
      <c r="ATU15" s="158"/>
      <c r="ATV15" s="158"/>
      <c r="ATW15" s="158"/>
      <c r="ATX15" s="158"/>
      <c r="ATY15" s="158"/>
      <c r="ATZ15" s="158"/>
      <c r="AUA15" s="158"/>
      <c r="AUB15" s="158"/>
      <c r="AUC15" s="158"/>
      <c r="AUD15" s="158"/>
      <c r="AUE15" s="158"/>
      <c r="AUF15" s="158"/>
      <c r="AUG15" s="158"/>
      <c r="AUH15" s="158"/>
      <c r="AUI15" s="158"/>
      <c r="AUJ15" s="158"/>
      <c r="AUK15" s="158"/>
      <c r="AUL15" s="158"/>
      <c r="AUM15" s="158"/>
      <c r="AUN15" s="158"/>
      <c r="AUO15" s="158"/>
      <c r="AUP15" s="158"/>
      <c r="AUQ15" s="158"/>
      <c r="AUR15" s="158"/>
      <c r="AUS15" s="158"/>
      <c r="AUT15" s="158"/>
      <c r="AUU15" s="158"/>
      <c r="AUV15" s="158"/>
      <c r="AUW15" s="158"/>
      <c r="AUX15" s="158"/>
      <c r="AUY15" s="158"/>
      <c r="AUZ15" s="158"/>
      <c r="AVA15" s="158"/>
      <c r="AVB15" s="158"/>
      <c r="AVC15" s="158"/>
      <c r="AVD15" s="158"/>
      <c r="AVE15" s="158"/>
      <c r="AVF15" s="158"/>
      <c r="AVG15" s="158"/>
      <c r="AVH15" s="158"/>
      <c r="AVI15" s="158"/>
      <c r="AVJ15" s="158"/>
      <c r="AVK15" s="158"/>
      <c r="AVL15" s="158"/>
      <c r="AVM15" s="158"/>
      <c r="AVN15" s="158"/>
      <c r="AVO15" s="158"/>
      <c r="AVP15" s="158"/>
      <c r="AVQ15" s="158"/>
      <c r="AVR15" s="158"/>
      <c r="AVS15" s="158"/>
      <c r="AVT15" s="158"/>
      <c r="AVU15" s="158"/>
      <c r="AVV15" s="158"/>
      <c r="AVW15" s="158"/>
      <c r="AVX15" s="158"/>
      <c r="AVY15" s="158"/>
      <c r="AVZ15" s="158"/>
      <c r="AWA15" s="158"/>
      <c r="AWB15" s="158"/>
      <c r="AWC15" s="158"/>
      <c r="AWD15" s="158"/>
      <c r="AWE15" s="158"/>
      <c r="AWF15" s="158"/>
      <c r="AWG15" s="158"/>
      <c r="AWH15" s="158"/>
      <c r="AWI15" s="158"/>
      <c r="AWJ15" s="158"/>
      <c r="AWK15" s="158"/>
      <c r="AWL15" s="158"/>
      <c r="AWM15" s="158"/>
      <c r="AWN15" s="158"/>
      <c r="AWO15" s="158"/>
      <c r="AWP15" s="158"/>
      <c r="AWQ15" s="158"/>
      <c r="AWR15" s="158"/>
      <c r="AWS15" s="158"/>
      <c r="AWT15" s="158"/>
      <c r="AWU15" s="158"/>
      <c r="AWV15" s="158"/>
      <c r="AWW15" s="158"/>
      <c r="AWX15" s="158"/>
      <c r="AWY15" s="158"/>
      <c r="AWZ15" s="158"/>
      <c r="AXA15" s="158"/>
      <c r="AXB15" s="158"/>
      <c r="AXC15" s="158"/>
      <c r="AXD15" s="158"/>
      <c r="AXE15" s="158"/>
      <c r="AXF15" s="158"/>
      <c r="AXG15" s="158"/>
      <c r="AXH15" s="158"/>
      <c r="AXI15" s="158"/>
      <c r="AXJ15" s="158"/>
      <c r="AXK15" s="158"/>
      <c r="AXL15" s="158"/>
      <c r="AXM15" s="158"/>
      <c r="AXN15" s="158"/>
      <c r="AXO15" s="158"/>
      <c r="AXP15" s="158"/>
      <c r="AXQ15" s="158"/>
      <c r="AXR15" s="158"/>
      <c r="AXS15" s="158"/>
      <c r="AXT15" s="158"/>
      <c r="AXU15" s="158"/>
      <c r="AXV15" s="158"/>
      <c r="AXW15" s="158"/>
      <c r="AXX15" s="158"/>
      <c r="AXY15" s="158"/>
      <c r="AXZ15" s="158"/>
      <c r="AYA15" s="158"/>
      <c r="AYB15" s="158"/>
      <c r="AYC15" s="158"/>
      <c r="AYD15" s="158"/>
      <c r="AYE15" s="158"/>
      <c r="AYF15" s="158"/>
      <c r="AYG15" s="158"/>
      <c r="AYH15" s="158"/>
      <c r="AYI15" s="158"/>
      <c r="AYJ15" s="158"/>
      <c r="AYK15" s="158"/>
      <c r="AYL15" s="158"/>
      <c r="AYM15" s="158"/>
      <c r="AYN15" s="158"/>
      <c r="AYO15" s="158"/>
      <c r="AYP15" s="158"/>
      <c r="AYQ15" s="158"/>
      <c r="AYR15" s="158"/>
      <c r="AYS15" s="158"/>
      <c r="AYT15" s="158"/>
      <c r="AYU15" s="158"/>
      <c r="AYV15" s="158"/>
      <c r="AYW15" s="158"/>
      <c r="AYX15" s="158"/>
      <c r="AYY15" s="158"/>
      <c r="AYZ15" s="158"/>
      <c r="AZA15" s="158"/>
      <c r="AZB15" s="158"/>
      <c r="AZC15" s="158"/>
      <c r="AZD15" s="158"/>
      <c r="AZE15" s="158"/>
      <c r="AZF15" s="158"/>
      <c r="AZG15" s="158"/>
      <c r="AZH15" s="158"/>
      <c r="AZI15" s="158"/>
      <c r="AZJ15" s="158"/>
      <c r="AZK15" s="158"/>
      <c r="AZL15" s="158"/>
      <c r="AZM15" s="158"/>
      <c r="AZN15" s="158"/>
      <c r="AZO15" s="158"/>
      <c r="AZP15" s="158"/>
      <c r="AZQ15" s="158"/>
      <c r="AZR15" s="158"/>
      <c r="AZS15" s="158"/>
      <c r="AZT15" s="158"/>
      <c r="AZU15" s="158"/>
      <c r="AZV15" s="158"/>
      <c r="AZW15" s="158"/>
      <c r="AZX15" s="158"/>
      <c r="AZY15" s="158"/>
      <c r="AZZ15" s="158"/>
      <c r="BAA15" s="158"/>
      <c r="BAB15" s="158"/>
      <c r="BAC15" s="158"/>
      <c r="BAD15" s="158"/>
      <c r="BAE15" s="158"/>
      <c r="BAF15" s="158"/>
      <c r="BAG15" s="158"/>
      <c r="BAH15" s="158"/>
      <c r="BAI15" s="158"/>
      <c r="BAJ15" s="158"/>
      <c r="BAK15" s="158"/>
      <c r="BAL15" s="158"/>
      <c r="BAM15" s="158"/>
      <c r="BAN15" s="158"/>
      <c r="BAO15" s="158"/>
      <c r="BAP15" s="158"/>
      <c r="BAQ15" s="158"/>
      <c r="BAR15" s="158"/>
      <c r="BAS15" s="158"/>
      <c r="BAT15" s="158"/>
      <c r="BAU15" s="158"/>
      <c r="BAV15" s="158"/>
      <c r="BAW15" s="158"/>
      <c r="BAX15" s="158"/>
      <c r="BAY15" s="158"/>
      <c r="BAZ15" s="158"/>
      <c r="BBA15" s="158"/>
      <c r="BBB15" s="158"/>
      <c r="BBC15" s="158"/>
      <c r="BBD15" s="158"/>
      <c r="BBE15" s="158"/>
      <c r="BBF15" s="158"/>
      <c r="BBG15" s="158"/>
      <c r="BBH15" s="158"/>
      <c r="BBI15" s="158"/>
      <c r="BBJ15" s="158"/>
      <c r="BBK15" s="158"/>
      <c r="BBL15" s="158"/>
      <c r="BBM15" s="158"/>
      <c r="BBN15" s="158"/>
      <c r="BBO15" s="158"/>
      <c r="BBP15" s="158"/>
      <c r="BBQ15" s="158"/>
      <c r="BBR15" s="158"/>
      <c r="BBS15" s="158"/>
      <c r="BBT15" s="158"/>
      <c r="BBU15" s="158"/>
      <c r="BBV15" s="158"/>
      <c r="BBW15" s="158"/>
      <c r="BBX15" s="158"/>
      <c r="BBY15" s="158"/>
      <c r="BBZ15" s="158"/>
      <c r="BCA15" s="158"/>
      <c r="BCB15" s="158"/>
      <c r="BCC15" s="158"/>
      <c r="BCD15" s="158"/>
      <c r="BCE15" s="158"/>
      <c r="BCF15" s="158"/>
      <c r="BCG15" s="158"/>
      <c r="BCH15" s="158"/>
      <c r="BCI15" s="158"/>
      <c r="BCJ15" s="158"/>
      <c r="BCK15" s="158"/>
      <c r="BCL15" s="158"/>
      <c r="BCM15" s="158"/>
      <c r="BCN15" s="158"/>
      <c r="BCO15" s="158"/>
      <c r="BCP15" s="158"/>
      <c r="BCQ15" s="158"/>
      <c r="BCR15" s="158"/>
      <c r="BCS15" s="158"/>
      <c r="BCT15" s="158"/>
      <c r="BCU15" s="158"/>
      <c r="BCV15" s="158"/>
      <c r="BCW15" s="158"/>
      <c r="BCX15" s="158"/>
      <c r="BCY15" s="158"/>
      <c r="BCZ15" s="158"/>
      <c r="BDA15" s="158"/>
      <c r="BDB15" s="158"/>
      <c r="BDC15" s="158"/>
      <c r="BDD15" s="158"/>
      <c r="BDE15" s="158"/>
      <c r="BDF15" s="158"/>
      <c r="BDG15" s="158"/>
      <c r="BDH15" s="158"/>
      <c r="BDI15" s="158"/>
      <c r="BDJ15" s="158"/>
      <c r="BDK15" s="158"/>
      <c r="BDL15" s="158"/>
      <c r="BDM15" s="158"/>
      <c r="BDN15" s="158"/>
      <c r="BDO15" s="158"/>
      <c r="BDP15" s="158"/>
      <c r="BDQ15" s="158"/>
      <c r="BDR15" s="158"/>
      <c r="BDS15" s="158"/>
      <c r="BDT15" s="158"/>
      <c r="BDU15" s="158"/>
      <c r="BDV15" s="158"/>
      <c r="BDW15" s="158"/>
      <c r="BDX15" s="158"/>
      <c r="BDY15" s="158"/>
      <c r="BDZ15" s="158"/>
      <c r="BEA15" s="158"/>
      <c r="BEB15" s="158"/>
      <c r="BEC15" s="158"/>
      <c r="BED15" s="158"/>
      <c r="BEE15" s="158"/>
      <c r="BEF15" s="158"/>
      <c r="BEG15" s="158"/>
      <c r="BEH15" s="158"/>
      <c r="BEI15" s="158"/>
      <c r="BEJ15" s="158"/>
      <c r="BEK15" s="158"/>
      <c r="BEL15" s="158"/>
      <c r="BEM15" s="158"/>
      <c r="BEN15" s="158"/>
      <c r="BEO15" s="158"/>
      <c r="BEP15" s="158"/>
      <c r="BEQ15" s="158"/>
      <c r="BER15" s="158"/>
      <c r="BES15" s="158"/>
      <c r="BET15" s="158"/>
      <c r="BEU15" s="158"/>
      <c r="BEV15" s="158"/>
      <c r="BEW15" s="158"/>
      <c r="BEX15" s="158"/>
      <c r="BEY15" s="158"/>
      <c r="BEZ15" s="158"/>
      <c r="BFA15" s="158"/>
      <c r="BFB15" s="158"/>
      <c r="BFC15" s="158"/>
      <c r="BFD15" s="158"/>
      <c r="BFE15" s="158"/>
      <c r="BFF15" s="158"/>
      <c r="BFG15" s="158"/>
      <c r="BFH15" s="158"/>
      <c r="BFI15" s="158"/>
      <c r="BFJ15" s="158"/>
      <c r="BFK15" s="158"/>
      <c r="BFL15" s="158"/>
      <c r="BFM15" s="158"/>
      <c r="BFN15" s="158"/>
      <c r="BFO15" s="158"/>
      <c r="BFP15" s="158"/>
      <c r="BFQ15" s="158"/>
      <c r="BFR15" s="158"/>
      <c r="BFS15" s="158"/>
      <c r="BFT15" s="158"/>
      <c r="BFU15" s="158"/>
      <c r="BFV15" s="158"/>
      <c r="BFW15" s="158"/>
      <c r="BFX15" s="158"/>
      <c r="BFY15" s="158"/>
      <c r="BFZ15" s="158"/>
      <c r="BGA15" s="158"/>
      <c r="BGB15" s="158"/>
      <c r="BGC15" s="158"/>
      <c r="BGD15" s="158"/>
      <c r="BGE15" s="158"/>
      <c r="BGF15" s="158"/>
      <c r="BGG15" s="158"/>
      <c r="BGH15" s="158"/>
      <c r="BGI15" s="158"/>
      <c r="BGJ15" s="158"/>
      <c r="BGK15" s="158"/>
      <c r="BGL15" s="158"/>
      <c r="BGM15" s="158"/>
      <c r="BGN15" s="158"/>
      <c r="BGO15" s="158"/>
      <c r="BGP15" s="158"/>
      <c r="BGQ15" s="158"/>
      <c r="BGR15" s="158"/>
      <c r="BGS15" s="158"/>
      <c r="BGT15" s="158"/>
      <c r="BGU15" s="158"/>
      <c r="BGV15" s="158"/>
      <c r="BGW15" s="158"/>
      <c r="BGX15" s="158"/>
      <c r="BGY15" s="158"/>
      <c r="BGZ15" s="158"/>
      <c r="BHA15" s="158"/>
      <c r="BHB15" s="158"/>
      <c r="BHC15" s="158"/>
      <c r="BHD15" s="158"/>
      <c r="BHE15" s="158"/>
      <c r="BHF15" s="158"/>
      <c r="BHG15" s="158"/>
      <c r="BHH15" s="158"/>
      <c r="BHI15" s="158"/>
      <c r="BHJ15" s="158"/>
      <c r="BHK15" s="158"/>
      <c r="BHL15" s="158"/>
      <c r="BHM15" s="158"/>
      <c r="BHN15" s="158"/>
      <c r="BHO15" s="158"/>
      <c r="BHP15" s="158"/>
      <c r="BHQ15" s="158"/>
      <c r="BHR15" s="158"/>
      <c r="BHS15" s="158"/>
      <c r="BHT15" s="158"/>
      <c r="BHU15" s="158"/>
      <c r="BHV15" s="158"/>
      <c r="BHW15" s="158"/>
      <c r="BHX15" s="158"/>
      <c r="BHY15" s="158"/>
      <c r="BHZ15" s="158"/>
      <c r="BIA15" s="158"/>
      <c r="BIB15" s="158"/>
      <c r="BIC15" s="158"/>
      <c r="BID15" s="158"/>
      <c r="BIE15" s="158"/>
      <c r="BIF15" s="158"/>
      <c r="BIG15" s="158"/>
      <c r="BIH15" s="158"/>
      <c r="BII15" s="158"/>
      <c r="BIJ15" s="158"/>
      <c r="BIK15" s="158"/>
      <c r="BIL15" s="158"/>
      <c r="BIM15" s="158"/>
      <c r="BIN15" s="158"/>
      <c r="BIO15" s="158"/>
      <c r="BIP15" s="158"/>
      <c r="BIQ15" s="158"/>
      <c r="BIR15" s="158"/>
      <c r="BIS15" s="158"/>
      <c r="BIT15" s="158"/>
      <c r="BIU15" s="158"/>
      <c r="BIV15" s="158"/>
      <c r="BIW15" s="158"/>
      <c r="BIX15" s="158"/>
      <c r="BIY15" s="158"/>
      <c r="BIZ15" s="158"/>
      <c r="BJA15" s="158"/>
      <c r="BJB15" s="158"/>
      <c r="BJC15" s="158"/>
      <c r="BJD15" s="158"/>
      <c r="BJE15" s="158"/>
      <c r="BJF15" s="158"/>
      <c r="BJG15" s="158"/>
      <c r="BJH15" s="158"/>
      <c r="BJI15" s="158"/>
      <c r="BJJ15" s="158"/>
      <c r="BJK15" s="158"/>
      <c r="BJL15" s="158"/>
      <c r="BJM15" s="158"/>
      <c r="BJN15" s="158"/>
      <c r="BJO15" s="158"/>
      <c r="BJP15" s="158"/>
      <c r="BJQ15" s="158"/>
      <c r="BJR15" s="158"/>
      <c r="BJS15" s="158"/>
      <c r="BJT15" s="158"/>
      <c r="BJU15" s="158"/>
      <c r="BJV15" s="158"/>
      <c r="BJW15" s="158"/>
      <c r="BJX15" s="158"/>
      <c r="BJY15" s="158"/>
      <c r="BJZ15" s="158"/>
      <c r="BKA15" s="158"/>
      <c r="BKB15" s="158"/>
      <c r="BKC15" s="158"/>
      <c r="BKD15" s="158"/>
      <c r="BKE15" s="158"/>
      <c r="BKF15" s="158"/>
      <c r="BKG15" s="158"/>
      <c r="BKH15" s="158"/>
      <c r="BKI15" s="158"/>
      <c r="BKJ15" s="158"/>
      <c r="BKK15" s="158"/>
      <c r="BKL15" s="158"/>
      <c r="BKM15" s="158"/>
      <c r="BKN15" s="158"/>
      <c r="BKO15" s="158"/>
      <c r="BKP15" s="158"/>
      <c r="BKQ15" s="158"/>
      <c r="BKR15" s="158"/>
      <c r="BKS15" s="158"/>
      <c r="BKT15" s="158"/>
      <c r="BKU15" s="158"/>
      <c r="BKV15" s="158"/>
      <c r="BKW15" s="158"/>
      <c r="BKX15" s="158"/>
      <c r="BKY15" s="158"/>
      <c r="BKZ15" s="158"/>
      <c r="BLA15" s="158"/>
      <c r="BLB15" s="158"/>
      <c r="BLC15" s="158"/>
      <c r="BLD15" s="158"/>
      <c r="BLE15" s="158"/>
      <c r="BLF15" s="158"/>
      <c r="BLG15" s="158"/>
      <c r="BLH15" s="158"/>
      <c r="BLI15" s="158"/>
      <c r="BLJ15" s="158"/>
      <c r="BLK15" s="158"/>
      <c r="BLL15" s="158"/>
      <c r="BLM15" s="158"/>
      <c r="BLN15" s="158"/>
      <c r="BLO15" s="158"/>
      <c r="BLP15" s="158"/>
      <c r="BLQ15" s="158"/>
      <c r="BLR15" s="158"/>
      <c r="BLS15" s="158"/>
      <c r="BLT15" s="158"/>
      <c r="BLU15" s="158"/>
      <c r="BLV15" s="158"/>
      <c r="BLW15" s="158"/>
      <c r="BLX15" s="158"/>
      <c r="BLY15" s="158"/>
      <c r="BLZ15" s="158"/>
      <c r="BMA15" s="158"/>
      <c r="BMB15" s="158"/>
      <c r="BMC15" s="158"/>
      <c r="BMD15" s="158"/>
      <c r="BME15" s="158"/>
      <c r="BMF15" s="158"/>
      <c r="BMG15" s="158"/>
      <c r="BMH15" s="158"/>
      <c r="BMI15" s="158"/>
      <c r="BMJ15" s="158"/>
      <c r="BMK15" s="158"/>
      <c r="BML15" s="158"/>
      <c r="BMM15" s="158"/>
      <c r="BMN15" s="158"/>
      <c r="BMO15" s="158"/>
      <c r="BMP15" s="158"/>
      <c r="BMQ15" s="158"/>
      <c r="BMR15" s="158"/>
      <c r="BMS15" s="158"/>
      <c r="BMT15" s="158"/>
      <c r="BMU15" s="158"/>
      <c r="BMV15" s="158"/>
      <c r="BMW15" s="158"/>
      <c r="BMX15" s="158"/>
      <c r="BMY15" s="158"/>
      <c r="BMZ15" s="158"/>
      <c r="BNA15" s="158"/>
      <c r="BNB15" s="158"/>
      <c r="BNC15" s="158"/>
      <c r="BND15" s="158"/>
      <c r="BNE15" s="158"/>
      <c r="BNF15" s="158"/>
      <c r="BNG15" s="158"/>
      <c r="BNH15" s="158"/>
      <c r="BNI15" s="158"/>
      <c r="BNJ15" s="158"/>
      <c r="BNK15" s="158"/>
      <c r="BNL15" s="158"/>
      <c r="BNM15" s="158"/>
      <c r="BNN15" s="158"/>
      <c r="BNO15" s="158"/>
      <c r="BNP15" s="158"/>
      <c r="BNQ15" s="158"/>
      <c r="BNR15" s="158"/>
      <c r="BNS15" s="158"/>
      <c r="BNT15" s="158"/>
      <c r="BNU15" s="158"/>
      <c r="BNV15" s="158"/>
      <c r="BNW15" s="158"/>
      <c r="BNX15" s="158"/>
      <c r="BNY15" s="158"/>
      <c r="BNZ15" s="158"/>
      <c r="BOA15" s="158"/>
      <c r="BOB15" s="158"/>
      <c r="BOC15" s="158"/>
      <c r="BOD15" s="158"/>
      <c r="BOE15" s="158"/>
      <c r="BOF15" s="158"/>
      <c r="BOG15" s="158"/>
      <c r="BOH15" s="158"/>
      <c r="BOI15" s="158"/>
      <c r="BOJ15" s="158"/>
      <c r="BOK15" s="158"/>
      <c r="BOL15" s="158"/>
      <c r="BOM15" s="158"/>
      <c r="BON15" s="158"/>
      <c r="BOO15" s="158"/>
      <c r="BOP15" s="158"/>
      <c r="BOQ15" s="158"/>
      <c r="BOR15" s="158"/>
      <c r="BOS15" s="158"/>
      <c r="BOT15" s="158"/>
      <c r="BOU15" s="158"/>
      <c r="BOV15" s="158"/>
      <c r="BOW15" s="158"/>
      <c r="BOX15" s="158"/>
      <c r="BOY15" s="158"/>
      <c r="BOZ15" s="158"/>
      <c r="BPA15" s="158"/>
      <c r="BPB15" s="158"/>
      <c r="BPC15" s="158"/>
      <c r="BPD15" s="158"/>
      <c r="BPE15" s="158"/>
      <c r="BPF15" s="158"/>
      <c r="BPG15" s="158"/>
      <c r="BPH15" s="158"/>
      <c r="BPI15" s="158"/>
      <c r="BPJ15" s="158"/>
      <c r="BPK15" s="158"/>
      <c r="BPL15" s="158"/>
      <c r="BPM15" s="158"/>
      <c r="BPN15" s="158"/>
      <c r="BPO15" s="158"/>
      <c r="BPP15" s="158"/>
      <c r="BPQ15" s="158"/>
      <c r="BPR15" s="158"/>
      <c r="BPS15" s="158"/>
      <c r="BPT15" s="158"/>
      <c r="BPU15" s="158"/>
      <c r="BPV15" s="158"/>
      <c r="BPW15" s="158"/>
      <c r="BPX15" s="158"/>
      <c r="BPY15" s="158"/>
      <c r="BPZ15" s="158"/>
      <c r="BQA15" s="158"/>
      <c r="BQB15" s="158"/>
      <c r="BQC15" s="158"/>
      <c r="BQD15" s="158"/>
      <c r="BQE15" s="158"/>
      <c r="BQF15" s="158"/>
      <c r="BQG15" s="158"/>
      <c r="BQH15" s="158"/>
      <c r="BQI15" s="158"/>
      <c r="BQJ15" s="158"/>
      <c r="BQK15" s="158"/>
      <c r="BQL15" s="158"/>
      <c r="BQM15" s="158"/>
      <c r="BQN15" s="158"/>
      <c r="BQO15" s="158"/>
      <c r="BQP15" s="158"/>
      <c r="BQQ15" s="158"/>
      <c r="BQR15" s="158"/>
      <c r="BQS15" s="158"/>
      <c r="BQT15" s="158"/>
      <c r="BQU15" s="158"/>
      <c r="BQV15" s="158"/>
      <c r="BQW15" s="158"/>
      <c r="BQX15" s="158"/>
      <c r="BQY15" s="158"/>
      <c r="BQZ15" s="158"/>
      <c r="BRA15" s="158"/>
      <c r="BRB15" s="158"/>
      <c r="BRC15" s="158"/>
      <c r="BRD15" s="158"/>
      <c r="BRE15" s="158"/>
      <c r="BRF15" s="158"/>
      <c r="BRG15" s="158"/>
      <c r="BRH15" s="158"/>
      <c r="BRI15" s="158"/>
      <c r="BRJ15" s="158"/>
      <c r="BRK15" s="158"/>
      <c r="BRL15" s="158"/>
      <c r="BRM15" s="158"/>
      <c r="BRN15" s="158"/>
      <c r="BRO15" s="158"/>
      <c r="BRP15" s="158"/>
      <c r="BRQ15" s="158"/>
      <c r="BRR15" s="158"/>
      <c r="BRS15" s="158"/>
      <c r="BRT15" s="158"/>
      <c r="BRU15" s="158"/>
      <c r="BRV15" s="158"/>
      <c r="BRW15" s="158"/>
      <c r="BRX15" s="158"/>
      <c r="BRY15" s="158"/>
      <c r="BRZ15" s="158"/>
      <c r="BSA15" s="158"/>
      <c r="BSB15" s="158"/>
      <c r="BSC15" s="158"/>
      <c r="BSD15" s="158"/>
      <c r="BSE15" s="158"/>
      <c r="BSF15" s="158"/>
      <c r="BSG15" s="158"/>
      <c r="BSH15" s="158"/>
      <c r="BSI15" s="158"/>
      <c r="BSJ15" s="158"/>
      <c r="BSK15" s="158"/>
      <c r="BSL15" s="158"/>
      <c r="BSM15" s="158"/>
      <c r="BSN15" s="158"/>
      <c r="BSO15" s="158"/>
      <c r="BSP15" s="158"/>
      <c r="BSQ15" s="158"/>
      <c r="BSR15" s="158"/>
      <c r="BSS15" s="158"/>
      <c r="BST15" s="158"/>
      <c r="BSU15" s="158"/>
      <c r="BSV15" s="158"/>
      <c r="BSW15" s="158"/>
      <c r="BSX15" s="158"/>
      <c r="BSY15" s="158"/>
      <c r="BSZ15" s="158"/>
      <c r="BTA15" s="158"/>
      <c r="BTB15" s="158"/>
      <c r="BTC15" s="158"/>
      <c r="BTD15" s="158"/>
      <c r="BTE15" s="158"/>
      <c r="BTF15" s="158"/>
      <c r="BTG15" s="158"/>
      <c r="BTH15" s="158"/>
      <c r="BTI15" s="158"/>
      <c r="BTJ15" s="158"/>
      <c r="BTK15" s="158"/>
      <c r="BTL15" s="158"/>
      <c r="BTM15" s="158"/>
      <c r="BTN15" s="158"/>
      <c r="BTO15" s="158"/>
      <c r="BTP15" s="158"/>
      <c r="BTQ15" s="158"/>
      <c r="BTR15" s="158"/>
      <c r="BTS15" s="158"/>
      <c r="BTT15" s="158"/>
      <c r="BTU15" s="158"/>
      <c r="BTV15" s="158"/>
      <c r="BTW15" s="158"/>
      <c r="BTX15" s="158"/>
      <c r="BTY15" s="158"/>
      <c r="BTZ15" s="158"/>
      <c r="BUA15" s="158"/>
      <c r="BUB15" s="158"/>
      <c r="BUC15" s="158"/>
      <c r="BUD15" s="158"/>
      <c r="BUE15" s="158"/>
      <c r="BUF15" s="158"/>
      <c r="BUG15" s="158"/>
      <c r="BUH15" s="158"/>
      <c r="BUI15" s="158"/>
      <c r="BUJ15" s="158"/>
      <c r="BUK15" s="158"/>
      <c r="BUL15" s="158"/>
      <c r="BUM15" s="158"/>
      <c r="BUN15" s="158"/>
      <c r="BUO15" s="158"/>
      <c r="BUP15" s="158"/>
      <c r="BUQ15" s="158"/>
      <c r="BUR15" s="158"/>
      <c r="BUS15" s="158"/>
      <c r="BUT15" s="158"/>
      <c r="BUU15" s="158"/>
      <c r="BUV15" s="158"/>
      <c r="BUW15" s="158"/>
      <c r="BUX15" s="158"/>
      <c r="BUY15" s="158"/>
      <c r="BUZ15" s="158"/>
      <c r="BVA15" s="158"/>
      <c r="BVB15" s="158"/>
      <c r="BVC15" s="158"/>
      <c r="BVD15" s="158"/>
      <c r="BVE15" s="158"/>
      <c r="BVF15" s="158"/>
      <c r="BVG15" s="158"/>
      <c r="BVH15" s="158"/>
      <c r="BVI15" s="158"/>
      <c r="BVJ15" s="158"/>
      <c r="BVK15" s="158"/>
      <c r="BVL15" s="158"/>
      <c r="BVM15" s="158"/>
      <c r="BVN15" s="158"/>
      <c r="BVO15" s="158"/>
      <c r="BVP15" s="158"/>
      <c r="BVQ15" s="158"/>
      <c r="BVR15" s="158"/>
      <c r="BVS15" s="158"/>
      <c r="BVT15" s="158"/>
      <c r="BVU15" s="158"/>
      <c r="BVV15" s="158"/>
      <c r="BVW15" s="158"/>
      <c r="BVX15" s="158"/>
      <c r="BVY15" s="158"/>
      <c r="BVZ15" s="158"/>
      <c r="BWA15" s="158"/>
      <c r="BWB15" s="158"/>
      <c r="BWC15" s="158"/>
      <c r="BWD15" s="158"/>
      <c r="BWE15" s="158"/>
      <c r="BWF15" s="158"/>
      <c r="BWG15" s="158"/>
      <c r="BWH15" s="158"/>
      <c r="BWI15" s="158"/>
      <c r="BWJ15" s="158"/>
      <c r="BWK15" s="158"/>
      <c r="BWL15" s="158"/>
      <c r="BWM15" s="158"/>
      <c r="BWN15" s="158"/>
      <c r="BWO15" s="158"/>
      <c r="BWP15" s="158"/>
      <c r="BWQ15" s="158"/>
      <c r="BWR15" s="158"/>
      <c r="BWS15" s="158"/>
      <c r="BWT15" s="158"/>
      <c r="BWU15" s="158"/>
      <c r="BWV15" s="158"/>
      <c r="BWW15" s="158"/>
      <c r="BWX15" s="158"/>
      <c r="BWY15" s="158"/>
      <c r="BWZ15" s="158"/>
      <c r="BXA15" s="158"/>
      <c r="BXB15" s="158"/>
      <c r="BXC15" s="158"/>
      <c r="BXD15" s="158"/>
      <c r="BXE15" s="158"/>
      <c r="BXF15" s="158"/>
      <c r="BXG15" s="158"/>
      <c r="BXH15" s="158"/>
      <c r="BXI15" s="158"/>
      <c r="BXJ15" s="158"/>
      <c r="BXK15" s="158"/>
      <c r="BXL15" s="158"/>
      <c r="BXM15" s="158"/>
      <c r="BXN15" s="158"/>
      <c r="BXO15" s="158"/>
      <c r="BXP15" s="158"/>
      <c r="BXQ15" s="158"/>
      <c r="BXR15" s="158"/>
      <c r="BXS15" s="158"/>
      <c r="BXT15" s="158"/>
      <c r="BXU15" s="158"/>
      <c r="BXV15" s="158"/>
      <c r="BXW15" s="158"/>
      <c r="BXX15" s="158"/>
      <c r="BXY15" s="158"/>
      <c r="BXZ15" s="158"/>
      <c r="BYA15" s="158"/>
      <c r="BYB15" s="158"/>
      <c r="BYC15" s="158"/>
      <c r="BYD15" s="158"/>
      <c r="BYE15" s="158"/>
      <c r="BYF15" s="158"/>
      <c r="BYG15" s="158"/>
      <c r="BYH15" s="158"/>
      <c r="BYI15" s="158"/>
      <c r="BYJ15" s="158"/>
      <c r="BYK15" s="158"/>
      <c r="BYL15" s="158"/>
      <c r="BYM15" s="158"/>
      <c r="BYN15" s="158"/>
      <c r="BYO15" s="158"/>
      <c r="BYP15" s="158"/>
      <c r="BYQ15" s="158"/>
      <c r="BYR15" s="158"/>
      <c r="BYS15" s="158"/>
      <c r="BYT15" s="158"/>
      <c r="BYU15" s="158"/>
      <c r="BYV15" s="158"/>
      <c r="BYW15" s="158"/>
      <c r="BYX15" s="158"/>
      <c r="BYY15" s="158"/>
      <c r="BYZ15" s="158"/>
      <c r="BZA15" s="158"/>
      <c r="BZB15" s="158"/>
      <c r="BZC15" s="158"/>
      <c r="BZD15" s="158"/>
      <c r="BZE15" s="158"/>
      <c r="BZF15" s="158"/>
      <c r="BZG15" s="158"/>
      <c r="BZH15" s="158"/>
      <c r="BZI15" s="158"/>
      <c r="BZJ15" s="158"/>
      <c r="BZK15" s="158"/>
      <c r="BZL15" s="158"/>
      <c r="BZM15" s="158"/>
      <c r="BZN15" s="158"/>
      <c r="BZO15" s="158"/>
      <c r="BZP15" s="158"/>
      <c r="BZQ15" s="158"/>
      <c r="BZR15" s="158"/>
      <c r="BZS15" s="158"/>
      <c r="BZT15" s="158"/>
      <c r="BZU15" s="158"/>
      <c r="BZV15" s="158"/>
      <c r="BZW15" s="158"/>
      <c r="BZX15" s="158"/>
      <c r="BZY15" s="158"/>
      <c r="BZZ15" s="158"/>
      <c r="CAA15" s="158"/>
      <c r="CAB15" s="158"/>
      <c r="CAC15" s="158"/>
      <c r="CAD15" s="158"/>
      <c r="CAE15" s="158"/>
      <c r="CAF15" s="158"/>
      <c r="CAG15" s="158"/>
      <c r="CAH15" s="158"/>
      <c r="CAI15" s="158"/>
      <c r="CAJ15" s="158"/>
      <c r="CAK15" s="158"/>
      <c r="CAL15" s="158"/>
      <c r="CAM15" s="158"/>
      <c r="CAN15" s="158"/>
      <c r="CAO15" s="158"/>
      <c r="CAP15" s="158"/>
      <c r="CAQ15" s="158"/>
      <c r="CAR15" s="158"/>
      <c r="CAS15" s="158"/>
      <c r="CAT15" s="158"/>
      <c r="CAU15" s="158"/>
      <c r="CAV15" s="158"/>
      <c r="CAW15" s="158"/>
      <c r="CAX15" s="158"/>
      <c r="CAY15" s="158"/>
      <c r="CAZ15" s="158"/>
      <c r="CBA15" s="158"/>
      <c r="CBB15" s="158"/>
      <c r="CBC15" s="158"/>
      <c r="CBD15" s="158"/>
      <c r="CBE15" s="158"/>
      <c r="CBF15" s="158"/>
      <c r="CBG15" s="158"/>
      <c r="CBH15" s="158"/>
      <c r="CBI15" s="158"/>
      <c r="CBJ15" s="158"/>
      <c r="CBK15" s="158"/>
      <c r="CBL15" s="158"/>
      <c r="CBM15" s="158"/>
      <c r="CBN15" s="158"/>
      <c r="CBO15" s="158"/>
      <c r="CBP15" s="158"/>
      <c r="CBQ15" s="158"/>
      <c r="CBR15" s="158"/>
      <c r="CBS15" s="158"/>
      <c r="CBT15" s="158"/>
      <c r="CBU15" s="158"/>
      <c r="CBV15" s="158"/>
      <c r="CBW15" s="158"/>
      <c r="CBX15" s="158"/>
      <c r="CBY15" s="158"/>
      <c r="CBZ15" s="158"/>
      <c r="CCA15" s="158"/>
      <c r="CCB15" s="158"/>
      <c r="CCC15" s="158"/>
      <c r="CCD15" s="158"/>
      <c r="CCE15" s="158"/>
      <c r="CCF15" s="158"/>
      <c r="CCG15" s="158"/>
      <c r="CCH15" s="158"/>
      <c r="CCI15" s="158"/>
      <c r="CCJ15" s="158"/>
      <c r="CCK15" s="158"/>
      <c r="CCL15" s="158"/>
      <c r="CCM15" s="158"/>
      <c r="CCN15" s="158"/>
      <c r="CCO15" s="158"/>
      <c r="CCP15" s="158"/>
      <c r="CCQ15" s="158"/>
      <c r="CCR15" s="158"/>
      <c r="CCS15" s="158"/>
      <c r="CCT15" s="158"/>
      <c r="CCU15" s="158"/>
      <c r="CCV15" s="158"/>
      <c r="CCW15" s="158"/>
      <c r="CCX15" s="158"/>
      <c r="CCY15" s="158"/>
      <c r="CCZ15" s="158"/>
      <c r="CDA15" s="158"/>
      <c r="CDB15" s="158"/>
      <c r="CDC15" s="158"/>
      <c r="CDD15" s="158"/>
      <c r="CDE15" s="158"/>
      <c r="CDF15" s="158"/>
      <c r="CDG15" s="158"/>
      <c r="CDH15" s="158"/>
      <c r="CDI15" s="158"/>
      <c r="CDJ15" s="158"/>
      <c r="CDK15" s="158"/>
      <c r="CDL15" s="158"/>
      <c r="CDM15" s="158"/>
      <c r="CDN15" s="158"/>
      <c r="CDO15" s="158"/>
      <c r="CDP15" s="158"/>
      <c r="CDQ15" s="158"/>
      <c r="CDR15" s="158"/>
      <c r="CDS15" s="158"/>
      <c r="CDT15" s="158"/>
      <c r="CDU15" s="158"/>
      <c r="CDV15" s="158"/>
      <c r="CDW15" s="158"/>
      <c r="CDX15" s="158"/>
      <c r="CDY15" s="158"/>
      <c r="CDZ15" s="158"/>
      <c r="CEA15" s="158"/>
      <c r="CEB15" s="158"/>
      <c r="CEC15" s="158"/>
      <c r="CED15" s="158"/>
      <c r="CEE15" s="158"/>
      <c r="CEF15" s="158"/>
      <c r="CEG15" s="158"/>
      <c r="CEH15" s="158"/>
      <c r="CEI15" s="158"/>
      <c r="CEJ15" s="158"/>
      <c r="CEK15" s="158"/>
      <c r="CEL15" s="158"/>
      <c r="CEM15" s="158"/>
      <c r="CEN15" s="158"/>
      <c r="CEO15" s="158"/>
      <c r="CEP15" s="158"/>
      <c r="CEQ15" s="158"/>
      <c r="CER15" s="158"/>
      <c r="CES15" s="158"/>
      <c r="CET15" s="158"/>
      <c r="CEU15" s="158"/>
      <c r="CEV15" s="158"/>
      <c r="CEW15" s="158"/>
      <c r="CEX15" s="158"/>
      <c r="CEY15" s="158"/>
      <c r="CEZ15" s="158"/>
      <c r="CFA15" s="158"/>
      <c r="CFB15" s="158"/>
      <c r="CFC15" s="158"/>
      <c r="CFD15" s="158"/>
      <c r="CFE15" s="158"/>
      <c r="CFF15" s="158"/>
      <c r="CFG15" s="158"/>
      <c r="CFH15" s="158"/>
      <c r="CFI15" s="158"/>
      <c r="CFJ15" s="158"/>
      <c r="CFK15" s="158"/>
      <c r="CFL15" s="158"/>
      <c r="CFM15" s="158"/>
      <c r="CFN15" s="158"/>
      <c r="CFO15" s="158"/>
      <c r="CFP15" s="158"/>
      <c r="CFQ15" s="158"/>
      <c r="CFR15" s="158"/>
      <c r="CFS15" s="158"/>
      <c r="CFT15" s="158"/>
      <c r="CFU15" s="158"/>
      <c r="CFV15" s="158"/>
      <c r="CFW15" s="158"/>
      <c r="CFX15" s="158"/>
      <c r="CFY15" s="158"/>
      <c r="CFZ15" s="158"/>
      <c r="CGA15" s="158"/>
      <c r="CGB15" s="158"/>
      <c r="CGC15" s="158"/>
      <c r="CGD15" s="158"/>
      <c r="CGE15" s="158"/>
      <c r="CGF15" s="158"/>
      <c r="CGG15" s="158"/>
      <c r="CGH15" s="158"/>
      <c r="CGI15" s="158"/>
      <c r="CGJ15" s="158"/>
      <c r="CGK15" s="158"/>
      <c r="CGL15" s="158"/>
      <c r="CGM15" s="158"/>
      <c r="CGN15" s="158"/>
      <c r="CGO15" s="158"/>
      <c r="CGP15" s="158"/>
      <c r="CGQ15" s="158"/>
      <c r="CGR15" s="158"/>
      <c r="CGS15" s="158"/>
      <c r="CGT15" s="158"/>
      <c r="CGU15" s="158"/>
      <c r="CGV15" s="158"/>
      <c r="CGW15" s="158"/>
      <c r="CGX15" s="158"/>
      <c r="CGY15" s="158"/>
      <c r="CGZ15" s="158"/>
      <c r="CHA15" s="158"/>
      <c r="CHB15" s="158"/>
      <c r="CHC15" s="158"/>
      <c r="CHD15" s="158"/>
      <c r="CHE15" s="158"/>
      <c r="CHF15" s="158"/>
      <c r="CHG15" s="158"/>
      <c r="CHH15" s="158"/>
      <c r="CHI15" s="158"/>
      <c r="CHJ15" s="158"/>
      <c r="CHK15" s="158"/>
      <c r="CHL15" s="158"/>
      <c r="CHM15" s="158"/>
      <c r="CHN15" s="158"/>
      <c r="CHO15" s="158"/>
      <c r="CHP15" s="158"/>
      <c r="CHQ15" s="158"/>
      <c r="CHR15" s="158"/>
      <c r="CHS15" s="158"/>
      <c r="CHT15" s="158"/>
      <c r="CHU15" s="158"/>
      <c r="CHV15" s="158"/>
      <c r="CHW15" s="158"/>
      <c r="CHX15" s="158"/>
      <c r="CHY15" s="158"/>
      <c r="CHZ15" s="158"/>
      <c r="CIA15" s="158"/>
      <c r="CIB15" s="158"/>
      <c r="CIC15" s="158"/>
      <c r="CID15" s="158"/>
      <c r="CIE15" s="158"/>
      <c r="CIF15" s="158"/>
      <c r="CIG15" s="158"/>
      <c r="CIH15" s="158"/>
      <c r="CII15" s="158"/>
      <c r="CIJ15" s="158"/>
      <c r="CIK15" s="158"/>
      <c r="CIL15" s="158"/>
      <c r="CIM15" s="158"/>
      <c r="CIN15" s="158"/>
      <c r="CIO15" s="158"/>
      <c r="CIP15" s="158"/>
      <c r="CIQ15" s="158"/>
      <c r="CIR15" s="158"/>
      <c r="CIS15" s="158"/>
      <c r="CIT15" s="158"/>
      <c r="CIU15" s="158"/>
      <c r="CIV15" s="158"/>
      <c r="CIW15" s="158"/>
      <c r="CIX15" s="158"/>
      <c r="CIY15" s="158"/>
      <c r="CIZ15" s="158"/>
      <c r="CJA15" s="158"/>
      <c r="CJB15" s="158"/>
      <c r="CJC15" s="158"/>
      <c r="CJD15" s="158"/>
      <c r="CJE15" s="158"/>
      <c r="CJF15" s="158"/>
      <c r="CJG15" s="158"/>
      <c r="CJH15" s="158"/>
      <c r="CJI15" s="158"/>
      <c r="CJJ15" s="158"/>
      <c r="CJK15" s="158"/>
      <c r="CJL15" s="158"/>
      <c r="CJM15" s="158"/>
      <c r="CJN15" s="158"/>
      <c r="CJO15" s="158"/>
      <c r="CJP15" s="158"/>
      <c r="CJQ15" s="158"/>
      <c r="CJR15" s="158"/>
      <c r="CJS15" s="158"/>
      <c r="CJT15" s="158"/>
      <c r="CJU15" s="158"/>
      <c r="CJV15" s="158"/>
      <c r="CJW15" s="158"/>
      <c r="CJX15" s="158"/>
      <c r="CJY15" s="158"/>
      <c r="CJZ15" s="158"/>
      <c r="CKA15" s="158"/>
      <c r="CKB15" s="158"/>
      <c r="CKC15" s="158"/>
      <c r="CKD15" s="158"/>
      <c r="CKE15" s="158"/>
      <c r="CKF15" s="158"/>
      <c r="CKG15" s="158"/>
      <c r="CKH15" s="158"/>
      <c r="CKI15" s="158"/>
      <c r="CKJ15" s="158"/>
      <c r="CKK15" s="158"/>
      <c r="CKL15" s="158"/>
      <c r="CKM15" s="158"/>
      <c r="CKN15" s="158"/>
      <c r="CKO15" s="158"/>
      <c r="CKP15" s="158"/>
      <c r="CKQ15" s="158"/>
      <c r="CKR15" s="158"/>
      <c r="CKS15" s="158"/>
      <c r="CKT15" s="158"/>
      <c r="CKU15" s="158"/>
      <c r="CKV15" s="158"/>
      <c r="CKW15" s="158"/>
      <c r="CKX15" s="158"/>
      <c r="CKY15" s="158"/>
      <c r="CKZ15" s="158"/>
      <c r="CLA15" s="158"/>
      <c r="CLB15" s="158"/>
      <c r="CLC15" s="158"/>
      <c r="CLD15" s="158"/>
      <c r="CLE15" s="158"/>
      <c r="CLF15" s="158"/>
      <c r="CLG15" s="158"/>
      <c r="CLH15" s="158"/>
      <c r="CLI15" s="158"/>
      <c r="CLJ15" s="158"/>
      <c r="CLK15" s="158"/>
      <c r="CLL15" s="158"/>
      <c r="CLM15" s="158"/>
      <c r="CLN15" s="158"/>
      <c r="CLO15" s="158"/>
      <c r="CLP15" s="158"/>
      <c r="CLQ15" s="158"/>
      <c r="CLR15" s="158"/>
      <c r="CLS15" s="158"/>
      <c r="CLT15" s="158"/>
      <c r="CLU15" s="158"/>
      <c r="CLV15" s="158"/>
      <c r="CLW15" s="158"/>
      <c r="CLX15" s="158"/>
      <c r="CLY15" s="158"/>
      <c r="CLZ15" s="158"/>
      <c r="CMA15" s="158"/>
      <c r="CMB15" s="158"/>
      <c r="CMC15" s="158"/>
      <c r="CMD15" s="158"/>
      <c r="CME15" s="158"/>
      <c r="CMF15" s="158"/>
      <c r="CMG15" s="158"/>
      <c r="CMH15" s="158"/>
      <c r="CMI15" s="158"/>
      <c r="CMJ15" s="158"/>
      <c r="CMK15" s="158"/>
      <c r="CML15" s="158"/>
      <c r="CMM15" s="158"/>
      <c r="CMN15" s="158"/>
      <c r="CMO15" s="158"/>
      <c r="CMP15" s="158"/>
      <c r="CMQ15" s="158"/>
      <c r="CMR15" s="158"/>
      <c r="CMS15" s="158"/>
      <c r="CMT15" s="158"/>
      <c r="CMU15" s="158"/>
      <c r="CMV15" s="158"/>
      <c r="CMW15" s="158"/>
      <c r="CMX15" s="158"/>
      <c r="CMY15" s="158"/>
      <c r="CMZ15" s="158"/>
      <c r="CNA15" s="158"/>
      <c r="CNB15" s="158"/>
      <c r="CNC15" s="158"/>
      <c r="CND15" s="158"/>
      <c r="CNE15" s="158"/>
      <c r="CNF15" s="158"/>
      <c r="CNG15" s="158"/>
      <c r="CNH15" s="158"/>
      <c r="CNI15" s="158"/>
      <c r="CNJ15" s="158"/>
      <c r="CNK15" s="158"/>
      <c r="CNL15" s="158"/>
      <c r="CNM15" s="158"/>
      <c r="CNN15" s="158"/>
      <c r="CNO15" s="158"/>
      <c r="CNP15" s="158"/>
      <c r="CNQ15" s="158"/>
      <c r="CNR15" s="158"/>
      <c r="CNS15" s="158"/>
      <c r="CNT15" s="158"/>
      <c r="CNU15" s="158"/>
      <c r="CNV15" s="158"/>
      <c r="CNW15" s="158"/>
      <c r="CNX15" s="158"/>
      <c r="CNY15" s="158"/>
      <c r="CNZ15" s="158"/>
      <c r="COA15" s="158"/>
      <c r="COB15" s="158"/>
      <c r="COC15" s="158"/>
      <c r="COD15" s="158"/>
      <c r="COE15" s="158"/>
      <c r="COF15" s="158"/>
      <c r="COG15" s="158"/>
      <c r="COH15" s="158"/>
      <c r="COI15" s="158"/>
      <c r="COJ15" s="158"/>
      <c r="COK15" s="158"/>
      <c r="COL15" s="158"/>
      <c r="COM15" s="158"/>
      <c r="CON15" s="158"/>
      <c r="COO15" s="158"/>
      <c r="COP15" s="158"/>
      <c r="COQ15" s="158"/>
      <c r="COR15" s="158"/>
      <c r="COS15" s="158"/>
      <c r="COT15" s="158"/>
      <c r="COU15" s="158"/>
      <c r="COV15" s="158"/>
      <c r="COW15" s="158"/>
      <c r="COX15" s="158"/>
      <c r="COY15" s="158"/>
      <c r="COZ15" s="158"/>
      <c r="CPA15" s="158"/>
      <c r="CPB15" s="158"/>
      <c r="CPC15" s="158"/>
      <c r="CPD15" s="158"/>
      <c r="CPE15" s="158"/>
      <c r="CPF15" s="158"/>
      <c r="CPG15" s="158"/>
      <c r="CPH15" s="158"/>
      <c r="CPI15" s="158"/>
      <c r="CPJ15" s="158"/>
      <c r="CPK15" s="158"/>
      <c r="CPL15" s="158"/>
      <c r="CPM15" s="158"/>
      <c r="CPN15" s="158"/>
      <c r="CPO15" s="158"/>
      <c r="CPP15" s="158"/>
      <c r="CPQ15" s="158"/>
      <c r="CPR15" s="158"/>
      <c r="CPS15" s="158"/>
      <c r="CPT15" s="158"/>
      <c r="CPU15" s="158"/>
      <c r="CPV15" s="158"/>
      <c r="CPW15" s="158"/>
      <c r="CPX15" s="158"/>
      <c r="CPY15" s="158"/>
      <c r="CPZ15" s="158"/>
      <c r="CQA15" s="158"/>
      <c r="CQB15" s="158"/>
      <c r="CQC15" s="158"/>
      <c r="CQD15" s="158"/>
      <c r="CQE15" s="158"/>
      <c r="CQF15" s="158"/>
      <c r="CQG15" s="158"/>
      <c r="CQH15" s="158"/>
      <c r="CQI15" s="158"/>
      <c r="CQJ15" s="158"/>
      <c r="CQK15" s="158"/>
      <c r="CQL15" s="158"/>
      <c r="CQM15" s="158"/>
      <c r="CQN15" s="158"/>
      <c r="CQO15" s="158"/>
      <c r="CQP15" s="158"/>
      <c r="CQQ15" s="158"/>
      <c r="CQR15" s="158"/>
      <c r="CQS15" s="158"/>
      <c r="CQT15" s="158"/>
      <c r="CQU15" s="158"/>
      <c r="CQV15" s="158"/>
      <c r="CQW15" s="158"/>
      <c r="CQX15" s="158"/>
      <c r="CQY15" s="158"/>
      <c r="CQZ15" s="158"/>
      <c r="CRA15" s="158"/>
      <c r="CRB15" s="158"/>
      <c r="CRC15" s="158"/>
      <c r="CRD15" s="158"/>
      <c r="CRE15" s="158"/>
      <c r="CRF15" s="158"/>
      <c r="CRG15" s="158"/>
      <c r="CRH15" s="158"/>
      <c r="CRI15" s="158"/>
      <c r="CRJ15" s="158"/>
      <c r="CRK15" s="158"/>
      <c r="CRL15" s="158"/>
      <c r="CRM15" s="158"/>
      <c r="CRN15" s="158"/>
      <c r="CRO15" s="158"/>
      <c r="CRP15" s="158"/>
      <c r="CRQ15" s="158"/>
      <c r="CRR15" s="158"/>
      <c r="CRS15" s="158"/>
      <c r="CRT15" s="158"/>
      <c r="CRU15" s="158"/>
      <c r="CRV15" s="158"/>
      <c r="CRW15" s="158"/>
      <c r="CRX15" s="158"/>
      <c r="CRY15" s="158"/>
      <c r="CRZ15" s="158"/>
      <c r="CSA15" s="158"/>
      <c r="CSB15" s="158"/>
      <c r="CSC15" s="158"/>
      <c r="CSD15" s="158"/>
      <c r="CSE15" s="158"/>
      <c r="CSF15" s="158"/>
      <c r="CSG15" s="158"/>
      <c r="CSH15" s="158"/>
      <c r="CSI15" s="158"/>
      <c r="CSJ15" s="158"/>
      <c r="CSK15" s="158"/>
      <c r="CSL15" s="158"/>
      <c r="CSM15" s="158"/>
      <c r="CSN15" s="158"/>
      <c r="CSO15" s="158"/>
      <c r="CSP15" s="158"/>
      <c r="CSQ15" s="158"/>
      <c r="CSR15" s="158"/>
      <c r="CSS15" s="158"/>
      <c r="CST15" s="158"/>
      <c r="CSU15" s="158"/>
      <c r="CSV15" s="158"/>
      <c r="CSW15" s="158"/>
      <c r="CSX15" s="158"/>
      <c r="CSY15" s="158"/>
      <c r="CSZ15" s="158"/>
      <c r="CTA15" s="158"/>
      <c r="CTB15" s="158"/>
      <c r="CTC15" s="158"/>
      <c r="CTD15" s="158"/>
      <c r="CTE15" s="158"/>
      <c r="CTF15" s="158"/>
      <c r="CTG15" s="158"/>
      <c r="CTH15" s="158"/>
      <c r="CTI15" s="158"/>
      <c r="CTJ15" s="158"/>
      <c r="CTK15" s="158"/>
      <c r="CTL15" s="158"/>
      <c r="CTM15" s="158"/>
      <c r="CTN15" s="158"/>
      <c r="CTO15" s="158"/>
      <c r="CTP15" s="158"/>
      <c r="CTQ15" s="158"/>
      <c r="CTR15" s="158"/>
      <c r="CTS15" s="158"/>
      <c r="CTT15" s="158"/>
      <c r="CTU15" s="158"/>
      <c r="CTV15" s="158"/>
      <c r="CTW15" s="158"/>
      <c r="CTX15" s="158"/>
      <c r="CTY15" s="158"/>
      <c r="CTZ15" s="158"/>
      <c r="CUA15" s="158"/>
      <c r="CUB15" s="158"/>
      <c r="CUC15" s="158"/>
      <c r="CUD15" s="158"/>
      <c r="CUE15" s="158"/>
      <c r="CUF15" s="158"/>
      <c r="CUG15" s="158"/>
      <c r="CUH15" s="158"/>
      <c r="CUI15" s="158"/>
      <c r="CUJ15" s="158"/>
      <c r="CUK15" s="158"/>
      <c r="CUL15" s="158"/>
      <c r="CUM15" s="158"/>
      <c r="CUN15" s="158"/>
      <c r="CUO15" s="158"/>
      <c r="CUP15" s="158"/>
      <c r="CUQ15" s="158"/>
      <c r="CUR15" s="158"/>
      <c r="CUS15" s="158"/>
      <c r="CUT15" s="158"/>
      <c r="CUU15" s="158"/>
      <c r="CUV15" s="158"/>
      <c r="CUW15" s="158"/>
      <c r="CUX15" s="158"/>
      <c r="CUY15" s="158"/>
      <c r="CUZ15" s="158"/>
      <c r="CVA15" s="158"/>
      <c r="CVB15" s="158"/>
      <c r="CVC15" s="158"/>
      <c r="CVD15" s="158"/>
      <c r="CVE15" s="158"/>
      <c r="CVF15" s="158"/>
      <c r="CVG15" s="158"/>
      <c r="CVH15" s="158"/>
      <c r="CVI15" s="158"/>
      <c r="CVJ15" s="158"/>
      <c r="CVK15" s="158"/>
      <c r="CVL15" s="158"/>
      <c r="CVM15" s="158"/>
      <c r="CVN15" s="158"/>
      <c r="CVO15" s="158"/>
      <c r="CVP15" s="158"/>
      <c r="CVQ15" s="158"/>
      <c r="CVR15" s="158"/>
      <c r="CVS15" s="158"/>
      <c r="CVT15" s="158"/>
      <c r="CVU15" s="158"/>
      <c r="CVV15" s="158"/>
      <c r="CVW15" s="158"/>
      <c r="CVX15" s="158"/>
      <c r="CVY15" s="158"/>
      <c r="CVZ15" s="158"/>
      <c r="CWA15" s="158"/>
      <c r="CWB15" s="158"/>
      <c r="CWC15" s="158"/>
      <c r="CWD15" s="158"/>
      <c r="CWE15" s="158"/>
      <c r="CWF15" s="158"/>
      <c r="CWG15" s="158"/>
      <c r="CWH15" s="158"/>
      <c r="CWI15" s="158"/>
      <c r="CWJ15" s="158"/>
      <c r="CWK15" s="158"/>
      <c r="CWL15" s="158"/>
      <c r="CWM15" s="158"/>
      <c r="CWN15" s="158"/>
      <c r="CWO15" s="158"/>
      <c r="CWP15" s="158"/>
      <c r="CWQ15" s="158"/>
      <c r="CWR15" s="158"/>
      <c r="CWS15" s="158"/>
      <c r="CWT15" s="158"/>
      <c r="CWU15" s="158"/>
      <c r="CWV15" s="158"/>
      <c r="CWW15" s="158"/>
      <c r="CWX15" s="158"/>
      <c r="CWY15" s="158"/>
      <c r="CWZ15" s="158"/>
      <c r="CXA15" s="158"/>
      <c r="CXB15" s="158"/>
      <c r="CXC15" s="158"/>
      <c r="CXD15" s="158"/>
      <c r="CXE15" s="158"/>
      <c r="CXF15" s="158"/>
      <c r="CXG15" s="158"/>
      <c r="CXH15" s="158"/>
      <c r="CXI15" s="158"/>
      <c r="CXJ15" s="158"/>
      <c r="CXK15" s="158"/>
      <c r="CXL15" s="158"/>
      <c r="CXM15" s="158"/>
      <c r="CXN15" s="158"/>
      <c r="CXO15" s="158"/>
      <c r="CXP15" s="158"/>
      <c r="CXQ15" s="158"/>
      <c r="CXR15" s="158"/>
      <c r="CXS15" s="158"/>
      <c r="CXT15" s="158"/>
      <c r="CXU15" s="158"/>
      <c r="CXV15" s="158"/>
      <c r="CXW15" s="158"/>
      <c r="CXX15" s="158"/>
      <c r="CXY15" s="158"/>
      <c r="CXZ15" s="158"/>
      <c r="CYA15" s="158"/>
      <c r="CYB15" s="158"/>
      <c r="CYC15" s="158"/>
      <c r="CYD15" s="158"/>
      <c r="CYE15" s="158"/>
      <c r="CYF15" s="158"/>
      <c r="CYG15" s="158"/>
      <c r="CYH15" s="158"/>
      <c r="CYI15" s="158"/>
      <c r="CYJ15" s="158"/>
      <c r="CYK15" s="158"/>
      <c r="CYL15" s="158"/>
      <c r="CYM15" s="158"/>
      <c r="CYN15" s="158"/>
      <c r="CYO15" s="158"/>
      <c r="CYP15" s="158"/>
      <c r="CYQ15" s="158"/>
      <c r="CYR15" s="158"/>
      <c r="CYS15" s="158"/>
      <c r="CYT15" s="158"/>
      <c r="CYU15" s="158"/>
      <c r="CYV15" s="158"/>
      <c r="CYW15" s="158"/>
      <c r="CYX15" s="158"/>
      <c r="CYY15" s="158"/>
      <c r="CYZ15" s="158"/>
      <c r="CZA15" s="158"/>
      <c r="CZB15" s="158"/>
      <c r="CZC15" s="158"/>
      <c r="CZD15" s="158"/>
      <c r="CZE15" s="158"/>
      <c r="CZF15" s="158"/>
      <c r="CZG15" s="158"/>
      <c r="CZH15" s="158"/>
      <c r="CZI15" s="158"/>
      <c r="CZJ15" s="158"/>
      <c r="CZK15" s="158"/>
      <c r="CZL15" s="158"/>
      <c r="CZM15" s="158"/>
      <c r="CZN15" s="158"/>
      <c r="CZO15" s="158"/>
      <c r="CZP15" s="158"/>
      <c r="CZQ15" s="158"/>
      <c r="CZR15" s="158"/>
      <c r="CZS15" s="158"/>
      <c r="CZT15" s="158"/>
      <c r="CZU15" s="158"/>
      <c r="CZV15" s="158"/>
      <c r="CZW15" s="158"/>
      <c r="CZX15" s="158"/>
      <c r="CZY15" s="158"/>
      <c r="CZZ15" s="158"/>
      <c r="DAA15" s="158"/>
      <c r="DAB15" s="158"/>
      <c r="DAC15" s="158"/>
      <c r="DAD15" s="158"/>
      <c r="DAE15" s="158"/>
      <c r="DAF15" s="158"/>
      <c r="DAG15" s="158"/>
      <c r="DAH15" s="158"/>
      <c r="DAI15" s="158"/>
      <c r="DAJ15" s="158"/>
      <c r="DAK15" s="158"/>
      <c r="DAL15" s="158"/>
      <c r="DAM15" s="158"/>
      <c r="DAN15" s="158"/>
      <c r="DAO15" s="158"/>
      <c r="DAP15" s="158"/>
      <c r="DAQ15" s="158"/>
      <c r="DAR15" s="158"/>
      <c r="DAS15" s="158"/>
      <c r="DAT15" s="158"/>
      <c r="DAU15" s="158"/>
      <c r="DAV15" s="158"/>
      <c r="DAW15" s="158"/>
      <c r="DAX15" s="158"/>
      <c r="DAY15" s="158"/>
      <c r="DAZ15" s="158"/>
      <c r="DBA15" s="158"/>
      <c r="DBB15" s="158"/>
      <c r="DBC15" s="158"/>
      <c r="DBD15" s="158"/>
      <c r="DBE15" s="158"/>
      <c r="DBF15" s="158"/>
      <c r="DBG15" s="158"/>
      <c r="DBH15" s="158"/>
      <c r="DBI15" s="158"/>
      <c r="DBJ15" s="158"/>
      <c r="DBK15" s="158"/>
      <c r="DBL15" s="158"/>
      <c r="DBM15" s="158"/>
      <c r="DBN15" s="158"/>
      <c r="DBO15" s="158"/>
      <c r="DBP15" s="158"/>
      <c r="DBQ15" s="158"/>
      <c r="DBR15" s="158"/>
      <c r="DBS15" s="158"/>
      <c r="DBT15" s="158"/>
      <c r="DBU15" s="158"/>
      <c r="DBV15" s="158"/>
      <c r="DBW15" s="158"/>
      <c r="DBX15" s="158"/>
      <c r="DBY15" s="158"/>
      <c r="DBZ15" s="158"/>
      <c r="DCA15" s="158"/>
      <c r="DCB15" s="158"/>
      <c r="DCC15" s="158"/>
      <c r="DCD15" s="158"/>
      <c r="DCE15" s="158"/>
      <c r="DCF15" s="158"/>
      <c r="DCG15" s="158"/>
      <c r="DCH15" s="158"/>
      <c r="DCI15" s="158"/>
      <c r="DCJ15" s="158"/>
      <c r="DCK15" s="158"/>
      <c r="DCL15" s="158"/>
      <c r="DCM15" s="158"/>
      <c r="DCN15" s="158"/>
      <c r="DCO15" s="158"/>
      <c r="DCP15" s="158"/>
      <c r="DCQ15" s="158"/>
      <c r="DCR15" s="158"/>
      <c r="DCS15" s="158"/>
      <c r="DCT15" s="158"/>
      <c r="DCU15" s="158"/>
      <c r="DCV15" s="158"/>
      <c r="DCW15" s="158"/>
      <c r="DCX15" s="158"/>
      <c r="DCY15" s="158"/>
      <c r="DCZ15" s="158"/>
      <c r="DDA15" s="158"/>
      <c r="DDB15" s="158"/>
      <c r="DDC15" s="158"/>
      <c r="DDD15" s="158"/>
      <c r="DDE15" s="158"/>
      <c r="DDF15" s="158"/>
      <c r="DDG15" s="158"/>
      <c r="DDH15" s="158"/>
      <c r="DDI15" s="158"/>
      <c r="DDJ15" s="158"/>
      <c r="DDK15" s="158"/>
      <c r="DDL15" s="158"/>
      <c r="DDM15" s="158"/>
      <c r="DDN15" s="158"/>
      <c r="DDO15" s="158"/>
      <c r="DDP15" s="158"/>
      <c r="DDQ15" s="158"/>
      <c r="DDR15" s="158"/>
      <c r="DDS15" s="158"/>
      <c r="DDT15" s="158"/>
      <c r="DDU15" s="158"/>
      <c r="DDV15" s="158"/>
      <c r="DDW15" s="158"/>
      <c r="DDX15" s="158"/>
      <c r="DDY15" s="158"/>
      <c r="DDZ15" s="158"/>
      <c r="DEA15" s="158"/>
      <c r="DEB15" s="158"/>
      <c r="DEC15" s="158"/>
      <c r="DED15" s="158"/>
      <c r="DEE15" s="158"/>
      <c r="DEF15" s="158"/>
      <c r="DEG15" s="158"/>
      <c r="DEH15" s="158"/>
      <c r="DEI15" s="158"/>
      <c r="DEJ15" s="158"/>
      <c r="DEK15" s="158"/>
      <c r="DEL15" s="158"/>
      <c r="DEM15" s="158"/>
      <c r="DEN15" s="158"/>
      <c r="DEO15" s="158"/>
      <c r="DEP15" s="158"/>
      <c r="DEQ15" s="158"/>
      <c r="DER15" s="158"/>
      <c r="DES15" s="158"/>
      <c r="DET15" s="158"/>
      <c r="DEU15" s="158"/>
      <c r="DEV15" s="158"/>
      <c r="DEW15" s="158"/>
      <c r="DEX15" s="158"/>
      <c r="DEY15" s="158"/>
      <c r="DEZ15" s="158"/>
      <c r="DFA15" s="158"/>
      <c r="DFB15" s="158"/>
      <c r="DFC15" s="158"/>
      <c r="DFD15" s="158"/>
      <c r="DFE15" s="158"/>
      <c r="DFF15" s="158"/>
      <c r="DFG15" s="158"/>
      <c r="DFH15" s="158"/>
      <c r="DFI15" s="158"/>
      <c r="DFJ15" s="158"/>
      <c r="DFK15" s="158"/>
      <c r="DFL15" s="158"/>
      <c r="DFM15" s="158"/>
      <c r="DFN15" s="158"/>
      <c r="DFO15" s="158"/>
      <c r="DFP15" s="158"/>
      <c r="DFQ15" s="158"/>
      <c r="DFR15" s="158"/>
      <c r="DFS15" s="158"/>
      <c r="DFT15" s="158"/>
      <c r="DFU15" s="158"/>
      <c r="DFV15" s="158"/>
      <c r="DFW15" s="158"/>
      <c r="DFX15" s="158"/>
      <c r="DFY15" s="158"/>
      <c r="DFZ15" s="158"/>
      <c r="DGA15" s="158"/>
      <c r="DGB15" s="158"/>
      <c r="DGC15" s="158"/>
      <c r="DGD15" s="158"/>
      <c r="DGE15" s="158"/>
      <c r="DGF15" s="158"/>
      <c r="DGG15" s="158"/>
      <c r="DGH15" s="158"/>
      <c r="DGI15" s="158"/>
      <c r="DGJ15" s="158"/>
      <c r="DGK15" s="158"/>
      <c r="DGL15" s="158"/>
      <c r="DGM15" s="158"/>
      <c r="DGN15" s="158"/>
      <c r="DGO15" s="158"/>
      <c r="DGP15" s="158"/>
      <c r="DGQ15" s="158"/>
      <c r="DGR15" s="158"/>
      <c r="DGS15" s="158"/>
      <c r="DGT15" s="158"/>
      <c r="DGU15" s="158"/>
      <c r="DGV15" s="158"/>
      <c r="DGW15" s="158"/>
      <c r="DGX15" s="158"/>
      <c r="DGY15" s="158"/>
      <c r="DGZ15" s="158"/>
      <c r="DHA15" s="158"/>
      <c r="DHB15" s="158"/>
      <c r="DHC15" s="158"/>
      <c r="DHD15" s="158"/>
      <c r="DHE15" s="158"/>
      <c r="DHF15" s="158"/>
      <c r="DHG15" s="158"/>
      <c r="DHH15" s="158"/>
      <c r="DHI15" s="158"/>
      <c r="DHJ15" s="158"/>
      <c r="DHK15" s="158"/>
      <c r="DHL15" s="158"/>
      <c r="DHM15" s="158"/>
      <c r="DHN15" s="158"/>
      <c r="DHO15" s="158"/>
      <c r="DHP15" s="158"/>
      <c r="DHQ15" s="158"/>
      <c r="DHR15" s="158"/>
      <c r="DHS15" s="158"/>
      <c r="DHT15" s="158"/>
      <c r="DHU15" s="158"/>
      <c r="DHV15" s="158"/>
      <c r="DHW15" s="158"/>
      <c r="DHX15" s="158"/>
      <c r="DHY15" s="158"/>
      <c r="DHZ15" s="158"/>
      <c r="DIA15" s="158"/>
      <c r="DIB15" s="158"/>
      <c r="DIC15" s="158"/>
      <c r="DID15" s="158"/>
      <c r="DIE15" s="158"/>
      <c r="DIF15" s="158"/>
      <c r="DIG15" s="158"/>
      <c r="DIH15" s="158"/>
      <c r="DII15" s="158"/>
      <c r="DIJ15" s="158"/>
      <c r="DIK15" s="158"/>
      <c r="DIL15" s="158"/>
      <c r="DIM15" s="158"/>
      <c r="DIN15" s="158"/>
      <c r="DIO15" s="158"/>
      <c r="DIP15" s="158"/>
      <c r="DIQ15" s="158"/>
      <c r="DIR15" s="158"/>
      <c r="DIS15" s="158"/>
      <c r="DIT15" s="158"/>
      <c r="DIU15" s="158"/>
      <c r="DIV15" s="158"/>
      <c r="DIW15" s="158"/>
      <c r="DIX15" s="158"/>
      <c r="DIY15" s="158"/>
      <c r="DIZ15" s="158"/>
      <c r="DJA15" s="158"/>
      <c r="DJB15" s="158"/>
      <c r="DJC15" s="158"/>
      <c r="DJD15" s="158"/>
      <c r="DJE15" s="158"/>
      <c r="DJF15" s="158"/>
      <c r="DJG15" s="158"/>
      <c r="DJH15" s="158"/>
      <c r="DJI15" s="158"/>
      <c r="DJJ15" s="158"/>
      <c r="DJK15" s="158"/>
      <c r="DJL15" s="158"/>
      <c r="DJM15" s="158"/>
      <c r="DJN15" s="158"/>
      <c r="DJO15" s="158"/>
      <c r="DJP15" s="158"/>
      <c r="DJQ15" s="158"/>
      <c r="DJR15" s="158"/>
      <c r="DJS15" s="158"/>
      <c r="DJT15" s="158"/>
      <c r="DJU15" s="158"/>
      <c r="DJV15" s="158"/>
      <c r="DJW15" s="158"/>
      <c r="DJX15" s="158"/>
      <c r="DJY15" s="158"/>
      <c r="DJZ15" s="158"/>
      <c r="DKA15" s="158"/>
      <c r="DKB15" s="158"/>
      <c r="DKC15" s="158"/>
      <c r="DKD15" s="158"/>
      <c r="DKE15" s="158"/>
      <c r="DKF15" s="158"/>
      <c r="DKG15" s="158"/>
      <c r="DKH15" s="158"/>
      <c r="DKI15" s="158"/>
      <c r="DKJ15" s="158"/>
      <c r="DKK15" s="158"/>
      <c r="DKL15" s="158"/>
      <c r="DKM15" s="158"/>
      <c r="DKN15" s="158"/>
      <c r="DKO15" s="158"/>
      <c r="DKP15" s="158"/>
      <c r="DKQ15" s="158"/>
      <c r="DKR15" s="158"/>
      <c r="DKS15" s="158"/>
      <c r="DKT15" s="158"/>
      <c r="DKU15" s="158"/>
      <c r="DKV15" s="158"/>
      <c r="DKW15" s="158"/>
      <c r="DKX15" s="158"/>
      <c r="DKY15" s="158"/>
      <c r="DKZ15" s="158"/>
      <c r="DLA15" s="158"/>
      <c r="DLB15" s="158"/>
      <c r="DLC15" s="158"/>
      <c r="DLD15" s="158"/>
      <c r="DLE15" s="158"/>
      <c r="DLF15" s="158"/>
      <c r="DLG15" s="158"/>
      <c r="DLH15" s="158"/>
      <c r="DLI15" s="158"/>
      <c r="DLJ15" s="158"/>
      <c r="DLK15" s="158"/>
      <c r="DLL15" s="158"/>
      <c r="DLM15" s="158"/>
      <c r="DLN15" s="158"/>
      <c r="DLO15" s="158"/>
      <c r="DLP15" s="158"/>
      <c r="DLQ15" s="158"/>
      <c r="DLR15" s="158"/>
      <c r="DLS15" s="158"/>
      <c r="DLT15" s="158"/>
      <c r="DLU15" s="158"/>
      <c r="DLV15" s="158"/>
      <c r="DLW15" s="158"/>
      <c r="DLX15" s="158"/>
      <c r="DLY15" s="158"/>
      <c r="DLZ15" s="158"/>
      <c r="DMA15" s="158"/>
      <c r="DMB15" s="158"/>
      <c r="DMC15" s="158"/>
      <c r="DMD15" s="158"/>
      <c r="DME15" s="158"/>
      <c r="DMF15" s="158"/>
      <c r="DMG15" s="158"/>
      <c r="DMH15" s="158"/>
      <c r="DMI15" s="158"/>
      <c r="DMJ15" s="158"/>
      <c r="DMK15" s="158"/>
      <c r="DML15" s="158"/>
      <c r="DMM15" s="158"/>
      <c r="DMN15" s="158"/>
      <c r="DMO15" s="158"/>
      <c r="DMP15" s="158"/>
      <c r="DMQ15" s="158"/>
      <c r="DMR15" s="158"/>
      <c r="DMS15" s="158"/>
      <c r="DMT15" s="158"/>
      <c r="DMU15" s="158"/>
      <c r="DMV15" s="158"/>
      <c r="DMW15" s="158"/>
      <c r="DMX15" s="158"/>
      <c r="DMY15" s="158"/>
      <c r="DMZ15" s="158"/>
      <c r="DNA15" s="158"/>
      <c r="DNB15" s="158"/>
      <c r="DNC15" s="158"/>
      <c r="DND15" s="158"/>
      <c r="DNE15" s="158"/>
      <c r="DNF15" s="158"/>
      <c r="DNG15" s="158"/>
      <c r="DNH15" s="158"/>
      <c r="DNI15" s="158"/>
      <c r="DNJ15" s="158"/>
      <c r="DNK15" s="158"/>
      <c r="DNL15" s="158"/>
      <c r="DNM15" s="158"/>
      <c r="DNN15" s="158"/>
      <c r="DNO15" s="158"/>
      <c r="DNP15" s="158"/>
      <c r="DNQ15" s="158"/>
      <c r="DNR15" s="158"/>
      <c r="DNS15" s="158"/>
      <c r="DNT15" s="158"/>
      <c r="DNU15" s="158"/>
      <c r="DNV15" s="158"/>
      <c r="DNW15" s="158"/>
      <c r="DNX15" s="158"/>
      <c r="DNY15" s="158"/>
      <c r="DNZ15" s="158"/>
      <c r="DOA15" s="158"/>
      <c r="DOB15" s="158"/>
      <c r="DOC15" s="158"/>
      <c r="DOD15" s="158"/>
      <c r="DOE15" s="158"/>
      <c r="DOF15" s="158"/>
      <c r="DOG15" s="158"/>
      <c r="DOH15" s="158"/>
      <c r="DOI15" s="158"/>
      <c r="DOJ15" s="158"/>
      <c r="DOK15" s="158"/>
      <c r="DOL15" s="158"/>
      <c r="DOM15" s="158"/>
      <c r="DON15" s="158"/>
      <c r="DOO15" s="158"/>
      <c r="DOP15" s="158"/>
      <c r="DOQ15" s="158"/>
      <c r="DOR15" s="158"/>
      <c r="DOS15" s="158"/>
      <c r="DOT15" s="158"/>
      <c r="DOU15" s="158"/>
      <c r="DOV15" s="158"/>
      <c r="DOW15" s="158"/>
      <c r="DOX15" s="158"/>
      <c r="DOY15" s="158"/>
      <c r="DOZ15" s="158"/>
      <c r="DPA15" s="158"/>
      <c r="DPB15" s="158"/>
      <c r="DPC15" s="158"/>
      <c r="DPD15" s="158"/>
      <c r="DPE15" s="158"/>
      <c r="DPF15" s="158"/>
      <c r="DPG15" s="158"/>
      <c r="DPH15" s="158"/>
      <c r="DPI15" s="158"/>
      <c r="DPJ15" s="158"/>
      <c r="DPK15" s="158"/>
      <c r="DPL15" s="158"/>
      <c r="DPM15" s="158"/>
      <c r="DPN15" s="158"/>
      <c r="DPO15" s="158"/>
      <c r="DPP15" s="158"/>
      <c r="DPQ15" s="158"/>
      <c r="DPR15" s="158"/>
      <c r="DPS15" s="158"/>
      <c r="DPT15" s="158"/>
      <c r="DPU15" s="158"/>
      <c r="DPV15" s="158"/>
      <c r="DPW15" s="158"/>
      <c r="DPX15" s="158"/>
      <c r="DPY15" s="158"/>
      <c r="DPZ15" s="158"/>
      <c r="DQA15" s="158"/>
      <c r="DQB15" s="158"/>
      <c r="DQC15" s="158"/>
      <c r="DQD15" s="158"/>
      <c r="DQE15" s="158"/>
      <c r="DQF15" s="158"/>
      <c r="DQG15" s="158"/>
      <c r="DQH15" s="158"/>
      <c r="DQI15" s="158"/>
      <c r="DQJ15" s="158"/>
      <c r="DQK15" s="158"/>
      <c r="DQL15" s="158"/>
      <c r="DQM15" s="158"/>
      <c r="DQN15" s="158"/>
      <c r="DQO15" s="158"/>
      <c r="DQP15" s="158"/>
      <c r="DQQ15" s="158"/>
      <c r="DQR15" s="158"/>
      <c r="DQS15" s="158"/>
      <c r="DQT15" s="158"/>
      <c r="DQU15" s="158"/>
      <c r="DQV15" s="158"/>
      <c r="DQW15" s="158"/>
      <c r="DQX15" s="158"/>
      <c r="DQY15" s="158"/>
      <c r="DQZ15" s="158"/>
      <c r="DRA15" s="158"/>
      <c r="DRB15" s="158"/>
      <c r="DRC15" s="158"/>
      <c r="DRD15" s="158"/>
      <c r="DRE15" s="158"/>
      <c r="DRF15" s="158"/>
      <c r="DRG15" s="158"/>
      <c r="DRH15" s="158"/>
      <c r="DRI15" s="158"/>
      <c r="DRJ15" s="158"/>
      <c r="DRK15" s="158"/>
      <c r="DRL15" s="158"/>
      <c r="DRM15" s="158"/>
      <c r="DRN15" s="158"/>
      <c r="DRO15" s="158"/>
      <c r="DRP15" s="158"/>
      <c r="DRQ15" s="158"/>
      <c r="DRR15" s="158"/>
      <c r="DRS15" s="158"/>
      <c r="DRT15" s="158"/>
      <c r="DRU15" s="158"/>
      <c r="DRV15" s="158"/>
      <c r="DRW15" s="158"/>
      <c r="DRX15" s="158"/>
      <c r="DRY15" s="158"/>
      <c r="DRZ15" s="158"/>
      <c r="DSA15" s="158"/>
      <c r="DSB15" s="158"/>
      <c r="DSC15" s="158"/>
      <c r="DSD15" s="158"/>
      <c r="DSE15" s="158"/>
      <c r="DSF15" s="158"/>
      <c r="DSG15" s="158"/>
      <c r="DSH15" s="158"/>
      <c r="DSI15" s="158"/>
      <c r="DSJ15" s="158"/>
      <c r="DSK15" s="158"/>
      <c r="DSL15" s="158"/>
      <c r="DSM15" s="158"/>
      <c r="DSN15" s="158"/>
      <c r="DSO15" s="158"/>
      <c r="DSP15" s="158"/>
      <c r="DSQ15" s="158"/>
      <c r="DSR15" s="158"/>
      <c r="DSS15" s="158"/>
      <c r="DST15" s="158"/>
      <c r="DSU15" s="158"/>
      <c r="DSV15" s="158"/>
      <c r="DSW15" s="158"/>
      <c r="DSX15" s="158"/>
      <c r="DSY15" s="158"/>
      <c r="DSZ15" s="158"/>
      <c r="DTA15" s="158"/>
      <c r="DTB15" s="158"/>
      <c r="DTC15" s="158"/>
      <c r="DTD15" s="158"/>
      <c r="DTE15" s="158"/>
      <c r="DTF15" s="158"/>
      <c r="DTG15" s="158"/>
      <c r="DTH15" s="158"/>
      <c r="DTI15" s="158"/>
      <c r="DTJ15" s="158"/>
      <c r="DTK15" s="158"/>
      <c r="DTL15" s="158"/>
      <c r="DTM15" s="158"/>
      <c r="DTN15" s="158"/>
      <c r="DTO15" s="158"/>
      <c r="DTP15" s="158"/>
      <c r="DTQ15" s="158"/>
      <c r="DTR15" s="158"/>
      <c r="DTS15" s="158"/>
      <c r="DTT15" s="158"/>
      <c r="DTU15" s="158"/>
      <c r="DTV15" s="158"/>
      <c r="DTW15" s="158"/>
      <c r="DTX15" s="158"/>
      <c r="DTY15" s="158"/>
      <c r="DTZ15" s="158"/>
      <c r="DUA15" s="158"/>
      <c r="DUB15" s="158"/>
      <c r="DUC15" s="158"/>
      <c r="DUD15" s="158"/>
      <c r="DUE15" s="158"/>
      <c r="DUF15" s="158"/>
      <c r="DUG15" s="158"/>
      <c r="DUH15" s="158"/>
      <c r="DUI15" s="158"/>
      <c r="DUJ15" s="158"/>
      <c r="DUK15" s="158"/>
      <c r="DUL15" s="158"/>
      <c r="DUM15" s="158"/>
      <c r="DUN15" s="158"/>
      <c r="DUO15" s="158"/>
      <c r="DUP15" s="158"/>
      <c r="DUQ15" s="158"/>
      <c r="DUR15" s="158"/>
      <c r="DUS15" s="158"/>
      <c r="DUT15" s="158"/>
      <c r="DUU15" s="158"/>
      <c r="DUV15" s="158"/>
      <c r="DUW15" s="158"/>
      <c r="DUX15" s="158"/>
      <c r="DUY15" s="158"/>
      <c r="DUZ15" s="158"/>
      <c r="DVA15" s="158"/>
      <c r="DVB15" s="158"/>
      <c r="DVC15" s="158"/>
      <c r="DVD15" s="158"/>
      <c r="DVE15" s="158"/>
      <c r="DVF15" s="158"/>
      <c r="DVG15" s="158"/>
      <c r="DVH15" s="158"/>
      <c r="DVI15" s="158"/>
      <c r="DVJ15" s="158"/>
      <c r="DVK15" s="158"/>
      <c r="DVL15" s="158"/>
      <c r="DVM15" s="158"/>
      <c r="DVN15" s="158"/>
      <c r="DVO15" s="158"/>
      <c r="DVP15" s="158"/>
      <c r="DVQ15" s="158"/>
      <c r="DVR15" s="158"/>
      <c r="DVS15" s="158"/>
      <c r="DVT15" s="158"/>
      <c r="DVU15" s="158"/>
      <c r="DVV15" s="158"/>
      <c r="DVW15" s="158"/>
      <c r="DVX15" s="158"/>
      <c r="DVY15" s="158"/>
      <c r="DVZ15" s="158"/>
      <c r="DWA15" s="158"/>
      <c r="DWB15" s="158"/>
      <c r="DWC15" s="158"/>
      <c r="DWD15" s="158"/>
      <c r="DWE15" s="158"/>
      <c r="DWF15" s="158"/>
      <c r="DWG15" s="158"/>
      <c r="DWH15" s="158"/>
      <c r="DWI15" s="158"/>
      <c r="DWJ15" s="158"/>
      <c r="DWK15" s="158"/>
      <c r="DWL15" s="158"/>
      <c r="DWM15" s="158"/>
      <c r="DWN15" s="158"/>
      <c r="DWO15" s="158"/>
      <c r="DWP15" s="158"/>
      <c r="DWQ15" s="158"/>
      <c r="DWR15" s="158"/>
      <c r="DWS15" s="158"/>
      <c r="DWT15" s="158"/>
      <c r="DWU15" s="158"/>
      <c r="DWV15" s="158"/>
      <c r="DWW15" s="158"/>
      <c r="DWX15" s="158"/>
      <c r="DWY15" s="158"/>
      <c r="DWZ15" s="158"/>
      <c r="DXA15" s="158"/>
      <c r="DXB15" s="158"/>
      <c r="DXC15" s="158"/>
      <c r="DXD15" s="158"/>
      <c r="DXE15" s="158"/>
      <c r="DXF15" s="158"/>
      <c r="DXG15" s="158"/>
      <c r="DXH15" s="158"/>
      <c r="DXI15" s="158"/>
      <c r="DXJ15" s="158"/>
      <c r="DXK15" s="158"/>
      <c r="DXL15" s="158"/>
      <c r="DXM15" s="158"/>
      <c r="DXN15" s="158"/>
      <c r="DXO15" s="158"/>
      <c r="DXP15" s="158"/>
      <c r="DXQ15" s="158"/>
      <c r="DXR15" s="158"/>
      <c r="DXS15" s="158"/>
      <c r="DXT15" s="158"/>
      <c r="DXU15" s="158"/>
      <c r="DXV15" s="158"/>
      <c r="DXW15" s="158"/>
      <c r="DXX15" s="158"/>
      <c r="DXY15" s="158"/>
      <c r="DXZ15" s="158"/>
      <c r="DYA15" s="158"/>
      <c r="DYB15" s="158"/>
      <c r="DYC15" s="158"/>
      <c r="DYD15" s="158"/>
      <c r="DYE15" s="158"/>
      <c r="DYF15" s="158"/>
      <c r="DYG15" s="158"/>
      <c r="DYH15" s="158"/>
      <c r="DYI15" s="158"/>
      <c r="DYJ15" s="158"/>
      <c r="DYK15" s="158"/>
      <c r="DYL15" s="158"/>
      <c r="DYM15" s="158"/>
      <c r="DYN15" s="158"/>
      <c r="DYO15" s="158"/>
      <c r="DYP15" s="158"/>
      <c r="DYQ15" s="158"/>
      <c r="DYR15" s="158"/>
      <c r="DYS15" s="158"/>
      <c r="DYT15" s="158"/>
      <c r="DYU15" s="158"/>
      <c r="DYV15" s="158"/>
      <c r="DYW15" s="158"/>
      <c r="DYX15" s="158"/>
      <c r="DYY15" s="158"/>
      <c r="DYZ15" s="158"/>
      <c r="DZA15" s="158"/>
      <c r="DZB15" s="158"/>
      <c r="DZC15" s="158"/>
      <c r="DZD15" s="158"/>
      <c r="DZE15" s="158"/>
      <c r="DZF15" s="158"/>
      <c r="DZG15" s="158"/>
      <c r="DZH15" s="158"/>
      <c r="DZI15" s="158"/>
      <c r="DZJ15" s="158"/>
      <c r="DZK15" s="158"/>
      <c r="DZL15" s="158"/>
      <c r="DZM15" s="158"/>
      <c r="DZN15" s="158"/>
      <c r="DZO15" s="158"/>
      <c r="DZP15" s="158"/>
      <c r="DZQ15" s="158"/>
      <c r="DZR15" s="158"/>
      <c r="DZS15" s="158"/>
      <c r="DZT15" s="158"/>
      <c r="DZU15" s="158"/>
      <c r="DZV15" s="158"/>
      <c r="DZW15" s="158"/>
      <c r="DZX15" s="158"/>
      <c r="DZY15" s="158"/>
      <c r="DZZ15" s="158"/>
      <c r="EAA15" s="158"/>
      <c r="EAB15" s="158"/>
      <c r="EAC15" s="158"/>
      <c r="EAD15" s="158"/>
      <c r="EAE15" s="158"/>
      <c r="EAF15" s="158"/>
      <c r="EAG15" s="158"/>
      <c r="EAH15" s="158"/>
      <c r="EAI15" s="158"/>
      <c r="EAJ15" s="158"/>
      <c r="EAK15" s="158"/>
      <c r="EAL15" s="158"/>
      <c r="EAM15" s="158"/>
      <c r="EAN15" s="158"/>
      <c r="EAO15" s="158"/>
      <c r="EAP15" s="158"/>
      <c r="EAQ15" s="158"/>
      <c r="EAR15" s="158"/>
      <c r="EAS15" s="158"/>
      <c r="EAT15" s="158"/>
      <c r="EAU15" s="158"/>
      <c r="EAV15" s="158"/>
      <c r="EAW15" s="158"/>
      <c r="EAX15" s="158"/>
      <c r="EAY15" s="158"/>
      <c r="EAZ15" s="158"/>
      <c r="EBA15" s="158"/>
      <c r="EBB15" s="158"/>
      <c r="EBC15" s="158"/>
      <c r="EBD15" s="158"/>
      <c r="EBE15" s="158"/>
      <c r="EBF15" s="158"/>
      <c r="EBG15" s="158"/>
      <c r="EBH15" s="158"/>
      <c r="EBI15" s="158"/>
      <c r="EBJ15" s="158"/>
      <c r="EBK15" s="158"/>
      <c r="EBL15" s="158"/>
      <c r="EBM15" s="158"/>
      <c r="EBN15" s="158"/>
      <c r="EBO15" s="158"/>
      <c r="EBP15" s="158"/>
      <c r="EBQ15" s="158"/>
      <c r="EBR15" s="158"/>
      <c r="EBS15" s="158"/>
      <c r="EBT15" s="158"/>
      <c r="EBU15" s="158"/>
      <c r="EBV15" s="158"/>
      <c r="EBW15" s="158"/>
      <c r="EBX15" s="158"/>
      <c r="EBY15" s="158"/>
      <c r="EBZ15" s="158"/>
      <c r="ECA15" s="158"/>
      <c r="ECB15" s="158"/>
      <c r="ECC15" s="158"/>
      <c r="ECD15" s="158"/>
      <c r="ECE15" s="158"/>
      <c r="ECF15" s="158"/>
      <c r="ECG15" s="158"/>
      <c r="ECH15" s="158"/>
      <c r="ECI15" s="158"/>
      <c r="ECJ15" s="158"/>
      <c r="ECK15" s="158"/>
      <c r="ECL15" s="158"/>
      <c r="ECM15" s="158"/>
      <c r="ECN15" s="158"/>
      <c r="ECO15" s="158"/>
      <c r="ECP15" s="158"/>
      <c r="ECQ15" s="158"/>
      <c r="ECR15" s="158"/>
      <c r="ECS15" s="158"/>
      <c r="ECT15" s="158"/>
      <c r="ECU15" s="158"/>
      <c r="ECV15" s="158"/>
      <c r="ECW15" s="158"/>
      <c r="ECX15" s="158"/>
      <c r="ECY15" s="158"/>
      <c r="ECZ15" s="158"/>
      <c r="EDA15" s="158"/>
      <c r="EDB15" s="158"/>
      <c r="EDC15" s="158"/>
      <c r="EDD15" s="158"/>
      <c r="EDE15" s="158"/>
      <c r="EDF15" s="158"/>
      <c r="EDG15" s="158"/>
      <c r="EDH15" s="158"/>
      <c r="EDI15" s="158"/>
      <c r="EDJ15" s="158"/>
      <c r="EDK15" s="158"/>
      <c r="EDL15" s="158"/>
      <c r="EDM15" s="158"/>
      <c r="EDN15" s="158"/>
      <c r="EDO15" s="158"/>
      <c r="EDP15" s="158"/>
      <c r="EDQ15" s="158"/>
      <c r="EDR15" s="158"/>
      <c r="EDS15" s="158"/>
      <c r="EDT15" s="158"/>
      <c r="EDU15" s="158"/>
      <c r="EDV15" s="158"/>
      <c r="EDW15" s="158"/>
      <c r="EDX15" s="158"/>
      <c r="EDY15" s="158"/>
      <c r="EDZ15" s="158"/>
      <c r="EEA15" s="158"/>
      <c r="EEB15" s="158"/>
      <c r="EEC15" s="158"/>
      <c r="EED15" s="158"/>
      <c r="EEE15" s="158"/>
      <c r="EEF15" s="158"/>
      <c r="EEG15" s="158"/>
      <c r="EEH15" s="158"/>
      <c r="EEI15" s="158"/>
      <c r="EEJ15" s="158"/>
      <c r="EEK15" s="158"/>
      <c r="EEL15" s="158"/>
      <c r="EEM15" s="158"/>
      <c r="EEN15" s="158"/>
      <c r="EEO15" s="158"/>
      <c r="EEP15" s="158"/>
      <c r="EEQ15" s="158"/>
      <c r="EER15" s="158"/>
      <c r="EES15" s="158"/>
      <c r="EET15" s="158"/>
      <c r="EEU15" s="158"/>
      <c r="EEV15" s="158"/>
      <c r="EEW15" s="158"/>
      <c r="EEX15" s="158"/>
      <c r="EEY15" s="158"/>
      <c r="EEZ15" s="158"/>
      <c r="EFA15" s="158"/>
      <c r="EFB15" s="158"/>
      <c r="EFC15" s="158"/>
      <c r="EFD15" s="158"/>
      <c r="EFE15" s="158"/>
      <c r="EFF15" s="158"/>
      <c r="EFG15" s="158"/>
      <c r="EFH15" s="158"/>
      <c r="EFI15" s="158"/>
      <c r="EFJ15" s="158"/>
      <c r="EFK15" s="158"/>
      <c r="EFL15" s="158"/>
      <c r="EFM15" s="158"/>
      <c r="EFN15" s="158"/>
      <c r="EFO15" s="158"/>
      <c r="EFP15" s="158"/>
      <c r="EFQ15" s="158"/>
      <c r="EFR15" s="158"/>
      <c r="EFS15" s="158"/>
      <c r="EFT15" s="158"/>
      <c r="EFU15" s="158"/>
      <c r="EFV15" s="158"/>
      <c r="EFW15" s="158"/>
      <c r="EFX15" s="158"/>
      <c r="EFY15" s="158"/>
      <c r="EFZ15" s="158"/>
      <c r="EGA15" s="158"/>
      <c r="EGB15" s="158"/>
      <c r="EGC15" s="158"/>
      <c r="EGD15" s="158"/>
      <c r="EGE15" s="158"/>
      <c r="EGF15" s="158"/>
      <c r="EGG15" s="158"/>
      <c r="EGH15" s="158"/>
      <c r="EGI15" s="158"/>
      <c r="EGJ15" s="158"/>
      <c r="EGK15" s="158"/>
      <c r="EGL15" s="158"/>
      <c r="EGM15" s="158"/>
      <c r="EGN15" s="158"/>
      <c r="EGO15" s="158"/>
      <c r="EGP15" s="158"/>
      <c r="EGQ15" s="158"/>
      <c r="EGR15" s="158"/>
      <c r="EGS15" s="158"/>
      <c r="EGT15" s="158"/>
      <c r="EGU15" s="158"/>
      <c r="EGV15" s="158"/>
      <c r="EGW15" s="158"/>
      <c r="EGX15" s="158"/>
      <c r="EGY15" s="158"/>
      <c r="EGZ15" s="158"/>
      <c r="EHA15" s="158"/>
      <c r="EHB15" s="158"/>
      <c r="EHC15" s="158"/>
      <c r="EHD15" s="158"/>
      <c r="EHE15" s="158"/>
      <c r="EHF15" s="158"/>
      <c r="EHG15" s="158"/>
      <c r="EHH15" s="158"/>
      <c r="EHI15" s="158"/>
      <c r="EHJ15" s="158"/>
      <c r="EHK15" s="158"/>
      <c r="EHL15" s="158"/>
      <c r="EHM15" s="158"/>
      <c r="EHN15" s="158"/>
      <c r="EHO15" s="158"/>
      <c r="EHP15" s="158"/>
      <c r="EHQ15" s="158"/>
      <c r="EHR15" s="158"/>
      <c r="EHS15" s="158"/>
      <c r="EHT15" s="158"/>
      <c r="EHU15" s="158"/>
      <c r="EHV15" s="158"/>
      <c r="EHW15" s="158"/>
      <c r="EHX15" s="158"/>
      <c r="EHY15" s="158"/>
      <c r="EHZ15" s="158"/>
      <c r="EIA15" s="158"/>
      <c r="EIB15" s="158"/>
      <c r="EIC15" s="158"/>
      <c r="EID15" s="158"/>
      <c r="EIE15" s="158"/>
      <c r="EIF15" s="158"/>
      <c r="EIG15" s="158"/>
      <c r="EIH15" s="158"/>
      <c r="EII15" s="158"/>
      <c r="EIJ15" s="158"/>
      <c r="EIK15" s="158"/>
      <c r="EIL15" s="158"/>
      <c r="EIM15" s="158"/>
      <c r="EIN15" s="158"/>
      <c r="EIO15" s="158"/>
      <c r="EIP15" s="158"/>
      <c r="EIQ15" s="158"/>
      <c r="EIR15" s="158"/>
      <c r="EIS15" s="158"/>
      <c r="EIT15" s="158"/>
      <c r="EIU15" s="158"/>
      <c r="EIV15" s="158"/>
      <c r="EIW15" s="158"/>
      <c r="EIX15" s="158"/>
      <c r="EIY15" s="158"/>
      <c r="EIZ15" s="158"/>
      <c r="EJA15" s="158"/>
      <c r="EJB15" s="158"/>
      <c r="EJC15" s="158"/>
      <c r="EJD15" s="158"/>
      <c r="EJE15" s="158"/>
      <c r="EJF15" s="158"/>
      <c r="EJG15" s="158"/>
      <c r="EJH15" s="158"/>
      <c r="EJI15" s="158"/>
      <c r="EJJ15" s="158"/>
      <c r="EJK15" s="158"/>
      <c r="EJL15" s="158"/>
      <c r="EJM15" s="158"/>
      <c r="EJN15" s="158"/>
      <c r="EJO15" s="158"/>
      <c r="EJP15" s="158"/>
      <c r="EJQ15" s="158"/>
      <c r="EJR15" s="158"/>
      <c r="EJS15" s="158"/>
      <c r="EJT15" s="158"/>
      <c r="EJU15" s="158"/>
      <c r="EJV15" s="158"/>
      <c r="EJW15" s="158"/>
      <c r="EJX15" s="158"/>
      <c r="EJY15" s="158"/>
      <c r="EJZ15" s="158"/>
      <c r="EKA15" s="158"/>
      <c r="EKB15" s="158"/>
      <c r="EKC15" s="158"/>
      <c r="EKD15" s="158"/>
      <c r="EKE15" s="158"/>
      <c r="EKF15" s="158"/>
      <c r="EKG15" s="158"/>
      <c r="EKH15" s="158"/>
      <c r="EKI15" s="158"/>
      <c r="EKJ15" s="158"/>
      <c r="EKK15" s="158"/>
      <c r="EKL15" s="158"/>
      <c r="EKM15" s="158"/>
      <c r="EKN15" s="158"/>
      <c r="EKO15" s="158"/>
      <c r="EKP15" s="158"/>
      <c r="EKQ15" s="158"/>
      <c r="EKR15" s="158"/>
      <c r="EKS15" s="158"/>
      <c r="EKT15" s="158"/>
      <c r="EKU15" s="158"/>
      <c r="EKV15" s="158"/>
      <c r="EKW15" s="158"/>
      <c r="EKX15" s="158"/>
      <c r="EKY15" s="158"/>
      <c r="EKZ15" s="158"/>
      <c r="ELA15" s="158"/>
      <c r="ELB15" s="158"/>
      <c r="ELC15" s="158"/>
      <c r="ELD15" s="158"/>
      <c r="ELE15" s="158"/>
      <c r="ELF15" s="158"/>
      <c r="ELG15" s="158"/>
      <c r="ELH15" s="158"/>
      <c r="ELI15" s="158"/>
      <c r="ELJ15" s="158"/>
      <c r="ELK15" s="158"/>
      <c r="ELL15" s="158"/>
      <c r="ELM15" s="158"/>
      <c r="ELN15" s="158"/>
      <c r="ELO15" s="158"/>
      <c r="ELP15" s="158"/>
      <c r="ELQ15" s="158"/>
      <c r="ELR15" s="158"/>
      <c r="ELS15" s="158"/>
      <c r="ELT15" s="158"/>
      <c r="ELU15" s="158"/>
      <c r="ELV15" s="158"/>
      <c r="ELW15" s="158"/>
      <c r="ELX15" s="158"/>
      <c r="ELY15" s="158"/>
      <c r="ELZ15" s="158"/>
      <c r="EMA15" s="158"/>
      <c r="EMB15" s="158"/>
      <c r="EMC15" s="158"/>
      <c r="EMD15" s="158"/>
      <c r="EME15" s="158"/>
      <c r="EMF15" s="158"/>
      <c r="EMG15" s="158"/>
      <c r="EMH15" s="158"/>
      <c r="EMI15" s="158"/>
      <c r="EMJ15" s="158"/>
      <c r="EMK15" s="158"/>
      <c r="EML15" s="158"/>
      <c r="EMM15" s="158"/>
      <c r="EMN15" s="158"/>
      <c r="EMO15" s="158"/>
      <c r="EMP15" s="158"/>
      <c r="EMQ15" s="158"/>
      <c r="EMR15" s="158"/>
      <c r="EMS15" s="158"/>
      <c r="EMT15" s="158"/>
      <c r="EMU15" s="158"/>
      <c r="EMV15" s="158"/>
      <c r="EMW15" s="158"/>
      <c r="EMX15" s="158"/>
      <c r="EMY15" s="158"/>
      <c r="EMZ15" s="158"/>
      <c r="ENA15" s="158"/>
      <c r="ENB15" s="158"/>
      <c r="ENC15" s="158"/>
      <c r="END15" s="158"/>
      <c r="ENE15" s="158"/>
      <c r="ENF15" s="158"/>
      <c r="ENG15" s="158"/>
      <c r="ENH15" s="158"/>
      <c r="ENI15" s="158"/>
      <c r="ENJ15" s="158"/>
      <c r="ENK15" s="158"/>
      <c r="ENL15" s="158"/>
      <c r="ENM15" s="158"/>
      <c r="ENN15" s="158"/>
      <c r="ENO15" s="158"/>
      <c r="ENP15" s="158"/>
      <c r="ENQ15" s="158"/>
      <c r="ENR15" s="158"/>
      <c r="ENS15" s="158"/>
      <c r="ENT15" s="158"/>
      <c r="ENU15" s="158"/>
      <c r="ENV15" s="158"/>
      <c r="ENW15" s="158"/>
      <c r="ENX15" s="158"/>
      <c r="ENY15" s="158"/>
      <c r="ENZ15" s="158"/>
      <c r="EOA15" s="158"/>
      <c r="EOB15" s="158"/>
      <c r="EOC15" s="158"/>
      <c r="EOD15" s="158"/>
      <c r="EOE15" s="158"/>
      <c r="EOF15" s="158"/>
      <c r="EOG15" s="158"/>
      <c r="EOH15" s="158"/>
      <c r="EOI15" s="158"/>
      <c r="EOJ15" s="158"/>
      <c r="EOK15" s="158"/>
      <c r="EOL15" s="158"/>
      <c r="EOM15" s="158"/>
      <c r="EON15" s="158"/>
      <c r="EOO15" s="158"/>
      <c r="EOP15" s="158"/>
      <c r="EOQ15" s="158"/>
      <c r="EOR15" s="158"/>
      <c r="EOS15" s="158"/>
      <c r="EOT15" s="158"/>
      <c r="EOU15" s="158"/>
      <c r="EOV15" s="158"/>
      <c r="EOW15" s="158"/>
      <c r="EOX15" s="158"/>
      <c r="EOY15" s="158"/>
      <c r="EOZ15" s="158"/>
      <c r="EPA15" s="158"/>
      <c r="EPB15" s="158"/>
      <c r="EPC15" s="158"/>
      <c r="EPD15" s="158"/>
      <c r="EPE15" s="158"/>
      <c r="EPF15" s="158"/>
      <c r="EPG15" s="158"/>
      <c r="EPH15" s="158"/>
      <c r="EPI15" s="158"/>
      <c r="EPJ15" s="158"/>
      <c r="EPK15" s="158"/>
      <c r="EPL15" s="158"/>
      <c r="EPM15" s="158"/>
      <c r="EPN15" s="158"/>
      <c r="EPO15" s="158"/>
      <c r="EPP15" s="158"/>
      <c r="EPQ15" s="158"/>
      <c r="EPR15" s="158"/>
      <c r="EPS15" s="158"/>
      <c r="EPT15" s="158"/>
      <c r="EPU15" s="158"/>
      <c r="EPV15" s="158"/>
      <c r="EPW15" s="158"/>
      <c r="EPX15" s="158"/>
      <c r="EPY15" s="158"/>
      <c r="EPZ15" s="158"/>
      <c r="EQA15" s="158"/>
      <c r="EQB15" s="158"/>
      <c r="EQC15" s="158"/>
      <c r="EQD15" s="158"/>
      <c r="EQE15" s="158"/>
      <c r="EQF15" s="158"/>
      <c r="EQG15" s="158"/>
      <c r="EQH15" s="158"/>
      <c r="EQI15" s="158"/>
      <c r="EQJ15" s="158"/>
      <c r="EQK15" s="158"/>
      <c r="EQL15" s="158"/>
      <c r="EQM15" s="158"/>
      <c r="EQN15" s="158"/>
      <c r="EQO15" s="158"/>
      <c r="EQP15" s="158"/>
      <c r="EQQ15" s="158"/>
      <c r="EQR15" s="158"/>
      <c r="EQS15" s="158"/>
      <c r="EQT15" s="158"/>
      <c r="EQU15" s="158"/>
      <c r="EQV15" s="158"/>
      <c r="EQW15" s="158"/>
      <c r="EQX15" s="158"/>
      <c r="EQY15" s="158"/>
      <c r="EQZ15" s="158"/>
      <c r="ERA15" s="158"/>
      <c r="ERB15" s="158"/>
      <c r="ERC15" s="158"/>
      <c r="ERD15" s="158"/>
      <c r="ERE15" s="158"/>
      <c r="ERF15" s="158"/>
      <c r="ERG15" s="158"/>
      <c r="ERH15" s="158"/>
      <c r="ERI15" s="158"/>
      <c r="ERJ15" s="158"/>
      <c r="ERK15" s="158"/>
      <c r="ERL15" s="158"/>
      <c r="ERM15" s="158"/>
      <c r="ERN15" s="158"/>
      <c r="ERO15" s="158"/>
      <c r="ERP15" s="158"/>
      <c r="ERQ15" s="158"/>
      <c r="ERR15" s="158"/>
      <c r="ERS15" s="158"/>
      <c r="ERT15" s="158"/>
      <c r="ERU15" s="158"/>
      <c r="ERV15" s="158"/>
      <c r="ERW15" s="158"/>
      <c r="ERX15" s="158"/>
      <c r="ERY15" s="158"/>
      <c r="ERZ15" s="158"/>
      <c r="ESA15" s="158"/>
      <c r="ESB15" s="158"/>
      <c r="ESC15" s="158"/>
      <c r="ESD15" s="158"/>
      <c r="ESE15" s="158"/>
      <c r="ESF15" s="158"/>
      <c r="ESG15" s="158"/>
      <c r="ESH15" s="158"/>
      <c r="ESI15" s="158"/>
      <c r="ESJ15" s="158"/>
      <c r="ESK15" s="158"/>
      <c r="ESL15" s="158"/>
      <c r="ESM15" s="158"/>
      <c r="ESN15" s="158"/>
      <c r="ESO15" s="158"/>
      <c r="ESP15" s="158"/>
      <c r="ESQ15" s="158"/>
      <c r="ESR15" s="158"/>
      <c r="ESS15" s="158"/>
      <c r="EST15" s="158"/>
      <c r="ESU15" s="158"/>
      <c r="ESV15" s="158"/>
      <c r="ESW15" s="158"/>
      <c r="ESX15" s="158"/>
      <c r="ESY15" s="158"/>
      <c r="ESZ15" s="158"/>
      <c r="ETA15" s="158"/>
      <c r="ETB15" s="158"/>
      <c r="ETC15" s="158"/>
      <c r="ETD15" s="158"/>
      <c r="ETE15" s="158"/>
      <c r="ETF15" s="158"/>
      <c r="ETG15" s="158"/>
      <c r="ETH15" s="158"/>
      <c r="ETI15" s="158"/>
      <c r="ETJ15" s="158"/>
      <c r="ETK15" s="158"/>
      <c r="ETL15" s="158"/>
      <c r="ETM15" s="158"/>
      <c r="ETN15" s="158"/>
      <c r="ETO15" s="158"/>
      <c r="ETP15" s="158"/>
      <c r="ETQ15" s="158"/>
      <c r="ETR15" s="158"/>
      <c r="ETS15" s="158"/>
      <c r="ETT15" s="158"/>
      <c r="ETU15" s="158"/>
      <c r="ETV15" s="158"/>
      <c r="ETW15" s="158"/>
      <c r="ETX15" s="158"/>
      <c r="ETY15" s="158"/>
      <c r="ETZ15" s="158"/>
      <c r="EUA15" s="158"/>
      <c r="EUB15" s="158"/>
      <c r="EUC15" s="158"/>
      <c r="EUD15" s="158"/>
      <c r="EUE15" s="158"/>
      <c r="EUF15" s="158"/>
      <c r="EUG15" s="158"/>
      <c r="EUH15" s="158"/>
      <c r="EUI15" s="158"/>
      <c r="EUJ15" s="158"/>
      <c r="EUK15" s="158"/>
      <c r="EUL15" s="158"/>
      <c r="EUM15" s="158"/>
      <c r="EUN15" s="158"/>
      <c r="EUO15" s="158"/>
      <c r="EUP15" s="158"/>
      <c r="EUQ15" s="158"/>
      <c r="EUR15" s="158"/>
      <c r="EUS15" s="158"/>
      <c r="EUT15" s="158"/>
      <c r="EUU15" s="158"/>
      <c r="EUV15" s="158"/>
      <c r="EUW15" s="158"/>
      <c r="EUX15" s="158"/>
      <c r="EUY15" s="158"/>
      <c r="EUZ15" s="158"/>
      <c r="EVA15" s="158"/>
      <c r="EVB15" s="158"/>
      <c r="EVC15" s="158"/>
      <c r="EVD15" s="158"/>
      <c r="EVE15" s="158"/>
      <c r="EVF15" s="158"/>
      <c r="EVG15" s="158"/>
      <c r="EVH15" s="158"/>
      <c r="EVI15" s="158"/>
      <c r="EVJ15" s="158"/>
      <c r="EVK15" s="158"/>
      <c r="EVL15" s="158"/>
      <c r="EVM15" s="158"/>
      <c r="EVN15" s="158"/>
      <c r="EVO15" s="158"/>
      <c r="EVP15" s="158"/>
      <c r="EVQ15" s="158"/>
      <c r="EVR15" s="158"/>
      <c r="EVS15" s="158"/>
      <c r="EVT15" s="158"/>
      <c r="EVU15" s="158"/>
      <c r="EVV15" s="158"/>
      <c r="EVW15" s="158"/>
      <c r="EVX15" s="158"/>
      <c r="EVY15" s="158"/>
      <c r="EVZ15" s="158"/>
      <c r="EWA15" s="158"/>
      <c r="EWB15" s="158"/>
      <c r="EWC15" s="158"/>
      <c r="EWD15" s="158"/>
      <c r="EWE15" s="158"/>
      <c r="EWF15" s="158"/>
      <c r="EWG15" s="158"/>
      <c r="EWH15" s="158"/>
      <c r="EWI15" s="158"/>
      <c r="EWJ15" s="158"/>
      <c r="EWK15" s="158"/>
      <c r="EWL15" s="158"/>
      <c r="EWM15" s="158"/>
      <c r="EWN15" s="158"/>
      <c r="EWO15" s="158"/>
      <c r="EWP15" s="158"/>
      <c r="EWQ15" s="158"/>
      <c r="EWR15" s="158"/>
      <c r="EWS15" s="158"/>
      <c r="EWT15" s="158"/>
      <c r="EWU15" s="158"/>
      <c r="EWV15" s="158"/>
      <c r="EWW15" s="158"/>
      <c r="EWX15" s="158"/>
      <c r="EWY15" s="158"/>
      <c r="EWZ15" s="158"/>
      <c r="EXA15" s="158"/>
      <c r="EXB15" s="158"/>
      <c r="EXC15" s="158"/>
      <c r="EXD15" s="158"/>
      <c r="EXE15" s="158"/>
      <c r="EXF15" s="158"/>
      <c r="EXG15" s="158"/>
      <c r="EXH15" s="158"/>
      <c r="EXI15" s="158"/>
      <c r="EXJ15" s="158"/>
      <c r="EXK15" s="158"/>
      <c r="EXL15" s="158"/>
      <c r="EXM15" s="158"/>
      <c r="EXN15" s="158"/>
      <c r="EXO15" s="158"/>
      <c r="EXP15" s="158"/>
      <c r="EXQ15" s="158"/>
      <c r="EXR15" s="158"/>
      <c r="EXS15" s="158"/>
      <c r="EXT15" s="158"/>
      <c r="EXU15" s="158"/>
      <c r="EXV15" s="158"/>
      <c r="EXW15" s="158"/>
      <c r="EXX15" s="158"/>
      <c r="EXY15" s="158"/>
      <c r="EXZ15" s="158"/>
      <c r="EYA15" s="158"/>
      <c r="EYB15" s="158"/>
      <c r="EYC15" s="158"/>
      <c r="EYD15" s="158"/>
      <c r="EYE15" s="158"/>
      <c r="EYF15" s="158"/>
      <c r="EYG15" s="158"/>
      <c r="EYH15" s="158"/>
      <c r="EYI15" s="158"/>
      <c r="EYJ15" s="158"/>
      <c r="EYK15" s="158"/>
      <c r="EYL15" s="158"/>
      <c r="EYM15" s="158"/>
      <c r="EYN15" s="158"/>
      <c r="EYO15" s="158"/>
      <c r="EYP15" s="158"/>
      <c r="EYQ15" s="158"/>
      <c r="EYR15" s="158"/>
      <c r="EYS15" s="158"/>
      <c r="EYT15" s="158"/>
      <c r="EYU15" s="158"/>
      <c r="EYV15" s="158"/>
      <c r="EYW15" s="158"/>
      <c r="EYX15" s="158"/>
      <c r="EYY15" s="158"/>
      <c r="EYZ15" s="158"/>
      <c r="EZA15" s="158"/>
      <c r="EZB15" s="158"/>
      <c r="EZC15" s="158"/>
      <c r="EZD15" s="158"/>
      <c r="EZE15" s="158"/>
      <c r="EZF15" s="158"/>
      <c r="EZG15" s="158"/>
      <c r="EZH15" s="158"/>
      <c r="EZI15" s="158"/>
      <c r="EZJ15" s="158"/>
      <c r="EZK15" s="158"/>
      <c r="EZL15" s="158"/>
      <c r="EZM15" s="158"/>
      <c r="EZN15" s="158"/>
      <c r="EZO15" s="158"/>
      <c r="EZP15" s="158"/>
      <c r="EZQ15" s="158"/>
      <c r="EZR15" s="158"/>
      <c r="EZS15" s="158"/>
      <c r="EZT15" s="158"/>
      <c r="EZU15" s="158"/>
      <c r="EZV15" s="158"/>
      <c r="EZW15" s="158"/>
      <c r="EZX15" s="158"/>
      <c r="EZY15" s="158"/>
      <c r="EZZ15" s="158"/>
      <c r="FAA15" s="158"/>
      <c r="FAB15" s="158"/>
      <c r="FAC15" s="158"/>
      <c r="FAD15" s="158"/>
      <c r="FAE15" s="158"/>
      <c r="FAF15" s="158"/>
      <c r="FAG15" s="158"/>
      <c r="FAH15" s="158"/>
      <c r="FAI15" s="158"/>
      <c r="FAJ15" s="158"/>
      <c r="FAK15" s="158"/>
      <c r="FAL15" s="158"/>
      <c r="FAM15" s="158"/>
      <c r="FAN15" s="158"/>
      <c r="FAO15" s="158"/>
      <c r="FAP15" s="158"/>
      <c r="FAQ15" s="158"/>
      <c r="FAR15" s="158"/>
      <c r="FAS15" s="158"/>
      <c r="FAT15" s="158"/>
      <c r="FAU15" s="158"/>
      <c r="FAV15" s="158"/>
      <c r="FAW15" s="158"/>
      <c r="FAX15" s="158"/>
      <c r="FAY15" s="158"/>
      <c r="FAZ15" s="158"/>
      <c r="FBA15" s="158"/>
      <c r="FBB15" s="158"/>
      <c r="FBC15" s="158"/>
      <c r="FBD15" s="158"/>
      <c r="FBE15" s="158"/>
      <c r="FBF15" s="158"/>
      <c r="FBG15" s="158"/>
      <c r="FBH15" s="158"/>
      <c r="FBI15" s="158"/>
      <c r="FBJ15" s="158"/>
      <c r="FBK15" s="158"/>
      <c r="FBL15" s="158"/>
      <c r="FBM15" s="158"/>
      <c r="FBN15" s="158"/>
      <c r="FBO15" s="158"/>
      <c r="FBP15" s="158"/>
      <c r="FBQ15" s="158"/>
      <c r="FBR15" s="158"/>
      <c r="FBS15" s="158"/>
      <c r="FBT15" s="158"/>
      <c r="FBU15" s="158"/>
      <c r="FBV15" s="158"/>
      <c r="FBW15" s="158"/>
      <c r="FBX15" s="158"/>
      <c r="FBY15" s="158"/>
      <c r="FBZ15" s="158"/>
      <c r="FCA15" s="158"/>
      <c r="FCB15" s="158"/>
      <c r="FCC15" s="158"/>
      <c r="FCD15" s="158"/>
      <c r="FCE15" s="158"/>
      <c r="FCF15" s="158"/>
      <c r="FCG15" s="158"/>
      <c r="FCH15" s="158"/>
      <c r="FCI15" s="158"/>
      <c r="FCJ15" s="158"/>
      <c r="FCK15" s="158"/>
      <c r="FCL15" s="158"/>
      <c r="FCM15" s="158"/>
      <c r="FCN15" s="158"/>
      <c r="FCO15" s="158"/>
      <c r="FCP15" s="158"/>
      <c r="FCQ15" s="158"/>
      <c r="FCR15" s="158"/>
      <c r="FCS15" s="158"/>
      <c r="FCT15" s="158"/>
      <c r="FCU15" s="158"/>
      <c r="FCV15" s="158"/>
      <c r="FCW15" s="158"/>
      <c r="FCX15" s="158"/>
      <c r="FCY15" s="158"/>
      <c r="FCZ15" s="158"/>
      <c r="FDA15" s="158"/>
      <c r="FDB15" s="158"/>
      <c r="FDC15" s="158"/>
      <c r="FDD15" s="158"/>
      <c r="FDE15" s="158"/>
      <c r="FDF15" s="158"/>
      <c r="FDG15" s="158"/>
      <c r="FDH15" s="158"/>
      <c r="FDI15" s="158"/>
      <c r="FDJ15" s="158"/>
      <c r="FDK15" s="158"/>
      <c r="FDL15" s="158"/>
      <c r="FDM15" s="158"/>
      <c r="FDN15" s="158"/>
      <c r="FDO15" s="158"/>
      <c r="FDP15" s="158"/>
      <c r="FDQ15" s="158"/>
      <c r="FDR15" s="158"/>
      <c r="FDS15" s="158"/>
      <c r="FDT15" s="158"/>
      <c r="FDU15" s="158"/>
      <c r="FDV15" s="158"/>
      <c r="FDW15" s="158"/>
      <c r="FDX15" s="158"/>
      <c r="FDY15" s="158"/>
      <c r="FDZ15" s="158"/>
      <c r="FEA15" s="158"/>
      <c r="FEB15" s="158"/>
      <c r="FEC15" s="158"/>
      <c r="FED15" s="158"/>
      <c r="FEE15" s="158"/>
      <c r="FEF15" s="158"/>
      <c r="FEG15" s="158"/>
      <c r="FEH15" s="158"/>
      <c r="FEI15" s="158"/>
      <c r="FEJ15" s="158"/>
      <c r="FEK15" s="158"/>
      <c r="FEL15" s="158"/>
      <c r="FEM15" s="158"/>
      <c r="FEN15" s="158"/>
      <c r="FEO15" s="158"/>
      <c r="FEP15" s="158"/>
      <c r="FEQ15" s="158"/>
      <c r="FER15" s="158"/>
      <c r="FES15" s="158"/>
      <c r="FET15" s="158"/>
      <c r="FEU15" s="158"/>
      <c r="FEV15" s="158"/>
      <c r="FEW15" s="158"/>
      <c r="FEX15" s="158"/>
      <c r="FEY15" s="158"/>
      <c r="FEZ15" s="158"/>
      <c r="FFA15" s="158"/>
      <c r="FFB15" s="158"/>
      <c r="FFC15" s="158"/>
      <c r="FFD15" s="158"/>
      <c r="FFE15" s="158"/>
      <c r="FFF15" s="158"/>
      <c r="FFG15" s="158"/>
      <c r="FFH15" s="158"/>
      <c r="FFI15" s="158"/>
      <c r="FFJ15" s="158"/>
      <c r="FFK15" s="158"/>
      <c r="FFL15" s="158"/>
      <c r="FFM15" s="158"/>
      <c r="FFN15" s="158"/>
      <c r="FFO15" s="158"/>
      <c r="FFP15" s="158"/>
      <c r="FFQ15" s="158"/>
      <c r="FFR15" s="158"/>
      <c r="FFS15" s="158"/>
      <c r="FFT15" s="158"/>
      <c r="FFU15" s="158"/>
      <c r="FFV15" s="158"/>
      <c r="FFW15" s="158"/>
      <c r="FFX15" s="158"/>
      <c r="FFY15" s="158"/>
      <c r="FFZ15" s="158"/>
      <c r="FGA15" s="158"/>
      <c r="FGB15" s="158"/>
      <c r="FGC15" s="158"/>
      <c r="FGD15" s="158"/>
      <c r="FGE15" s="158"/>
      <c r="FGF15" s="158"/>
      <c r="FGG15" s="158"/>
      <c r="FGH15" s="158"/>
      <c r="FGI15" s="158"/>
      <c r="FGJ15" s="158"/>
      <c r="FGK15" s="158"/>
      <c r="FGL15" s="158"/>
      <c r="FGM15" s="158"/>
      <c r="FGN15" s="158"/>
      <c r="FGO15" s="158"/>
      <c r="FGP15" s="158"/>
      <c r="FGQ15" s="158"/>
      <c r="FGR15" s="158"/>
      <c r="FGS15" s="158"/>
      <c r="FGT15" s="158"/>
      <c r="FGU15" s="158"/>
      <c r="FGV15" s="158"/>
      <c r="FGW15" s="158"/>
      <c r="FGX15" s="158"/>
      <c r="FGY15" s="158"/>
      <c r="FGZ15" s="158"/>
      <c r="FHA15" s="158"/>
      <c r="FHB15" s="158"/>
      <c r="FHC15" s="158"/>
      <c r="FHD15" s="158"/>
      <c r="FHE15" s="158"/>
      <c r="FHF15" s="158"/>
      <c r="FHG15" s="158"/>
      <c r="FHH15" s="158"/>
      <c r="FHI15" s="158"/>
      <c r="FHJ15" s="158"/>
      <c r="FHK15" s="158"/>
      <c r="FHL15" s="158"/>
      <c r="FHM15" s="158"/>
      <c r="FHN15" s="158"/>
      <c r="FHO15" s="158"/>
      <c r="FHP15" s="158"/>
      <c r="FHQ15" s="158"/>
      <c r="FHR15" s="158"/>
      <c r="FHS15" s="158"/>
      <c r="FHT15" s="158"/>
      <c r="FHU15" s="158"/>
      <c r="FHV15" s="158"/>
      <c r="FHW15" s="158"/>
      <c r="FHX15" s="158"/>
      <c r="FHY15" s="158"/>
      <c r="FHZ15" s="158"/>
      <c r="FIA15" s="158"/>
      <c r="FIB15" s="158"/>
      <c r="FIC15" s="158"/>
      <c r="FID15" s="158"/>
      <c r="FIE15" s="158"/>
      <c r="FIF15" s="158"/>
      <c r="FIG15" s="158"/>
      <c r="FIH15" s="158"/>
      <c r="FII15" s="158"/>
      <c r="FIJ15" s="158"/>
      <c r="FIK15" s="158"/>
      <c r="FIL15" s="158"/>
      <c r="FIM15" s="158"/>
      <c r="FIN15" s="158"/>
      <c r="FIO15" s="158"/>
      <c r="FIP15" s="158"/>
      <c r="FIQ15" s="158"/>
      <c r="FIR15" s="158"/>
      <c r="FIS15" s="158"/>
      <c r="FIT15" s="158"/>
      <c r="FIU15" s="158"/>
      <c r="FIV15" s="158"/>
      <c r="FIW15" s="158"/>
      <c r="FIX15" s="158"/>
      <c r="FIY15" s="158"/>
      <c r="FIZ15" s="158"/>
      <c r="FJA15" s="158"/>
      <c r="FJB15" s="158"/>
      <c r="FJC15" s="158"/>
      <c r="FJD15" s="158"/>
      <c r="FJE15" s="158"/>
      <c r="FJF15" s="158"/>
      <c r="FJG15" s="158"/>
      <c r="FJH15" s="158"/>
      <c r="FJI15" s="158"/>
      <c r="FJJ15" s="158"/>
      <c r="FJK15" s="158"/>
      <c r="FJL15" s="158"/>
      <c r="FJM15" s="158"/>
      <c r="FJN15" s="158"/>
      <c r="FJO15" s="158"/>
      <c r="FJP15" s="158"/>
      <c r="FJQ15" s="158"/>
      <c r="FJR15" s="158"/>
      <c r="FJS15" s="158"/>
      <c r="FJT15" s="158"/>
      <c r="FJU15" s="158"/>
      <c r="FJV15" s="158"/>
      <c r="FJW15" s="158"/>
      <c r="FJX15" s="158"/>
      <c r="FJY15" s="158"/>
      <c r="FJZ15" s="158"/>
      <c r="FKA15" s="158"/>
      <c r="FKB15" s="158"/>
      <c r="FKC15" s="158"/>
      <c r="FKD15" s="158"/>
      <c r="FKE15" s="158"/>
      <c r="FKF15" s="158"/>
      <c r="FKG15" s="158"/>
      <c r="FKH15" s="158"/>
      <c r="FKI15" s="158"/>
      <c r="FKJ15" s="158"/>
      <c r="FKK15" s="158"/>
      <c r="FKL15" s="158"/>
      <c r="FKM15" s="158"/>
      <c r="FKN15" s="158"/>
      <c r="FKO15" s="158"/>
      <c r="FKP15" s="158"/>
      <c r="FKQ15" s="158"/>
      <c r="FKR15" s="158"/>
      <c r="FKS15" s="158"/>
      <c r="FKT15" s="158"/>
      <c r="FKU15" s="158"/>
      <c r="FKV15" s="158"/>
      <c r="FKW15" s="158"/>
      <c r="FKX15" s="158"/>
      <c r="FKY15" s="158"/>
      <c r="FKZ15" s="158"/>
      <c r="FLA15" s="158"/>
      <c r="FLB15" s="158"/>
      <c r="FLC15" s="158"/>
      <c r="FLD15" s="158"/>
      <c r="FLE15" s="158"/>
      <c r="FLF15" s="158"/>
      <c r="FLG15" s="158"/>
      <c r="FLH15" s="158"/>
      <c r="FLI15" s="158"/>
      <c r="FLJ15" s="158"/>
      <c r="FLK15" s="158"/>
      <c r="FLL15" s="158"/>
      <c r="FLM15" s="158"/>
      <c r="FLN15" s="158"/>
      <c r="FLO15" s="158"/>
      <c r="FLP15" s="158"/>
      <c r="FLQ15" s="158"/>
      <c r="FLR15" s="158"/>
      <c r="FLS15" s="158"/>
      <c r="FLT15" s="158"/>
      <c r="FLU15" s="158"/>
      <c r="FLV15" s="158"/>
      <c r="FLW15" s="158"/>
      <c r="FLX15" s="158"/>
      <c r="FLY15" s="158"/>
      <c r="FLZ15" s="158"/>
      <c r="FMA15" s="158"/>
      <c r="FMB15" s="158"/>
      <c r="FMC15" s="158"/>
      <c r="FMD15" s="158"/>
      <c r="FME15" s="158"/>
      <c r="FMF15" s="158"/>
      <c r="FMG15" s="158"/>
      <c r="FMH15" s="158"/>
      <c r="FMI15" s="158"/>
      <c r="FMJ15" s="158"/>
      <c r="FMK15" s="158"/>
      <c r="FML15" s="158"/>
      <c r="FMM15" s="158"/>
      <c r="FMN15" s="158"/>
      <c r="FMO15" s="158"/>
      <c r="FMP15" s="158"/>
      <c r="FMQ15" s="158"/>
      <c r="FMR15" s="158"/>
      <c r="FMS15" s="158"/>
      <c r="FMT15" s="158"/>
      <c r="FMU15" s="158"/>
      <c r="FMV15" s="158"/>
      <c r="FMW15" s="158"/>
      <c r="FMX15" s="158"/>
      <c r="FMY15" s="158"/>
      <c r="FMZ15" s="158"/>
      <c r="FNA15" s="158"/>
      <c r="FNB15" s="158"/>
      <c r="FNC15" s="158"/>
      <c r="FND15" s="158"/>
      <c r="FNE15" s="158"/>
      <c r="FNF15" s="158"/>
      <c r="FNG15" s="158"/>
      <c r="FNH15" s="158"/>
      <c r="FNI15" s="158"/>
      <c r="FNJ15" s="158"/>
      <c r="FNK15" s="158"/>
      <c r="FNL15" s="158"/>
      <c r="FNM15" s="158"/>
      <c r="FNN15" s="158"/>
      <c r="FNO15" s="158"/>
      <c r="FNP15" s="158"/>
      <c r="FNQ15" s="158"/>
      <c r="FNR15" s="158"/>
      <c r="FNS15" s="158"/>
      <c r="FNT15" s="158"/>
      <c r="FNU15" s="158"/>
      <c r="FNV15" s="158"/>
      <c r="FNW15" s="158"/>
      <c r="FNX15" s="158"/>
      <c r="FNY15" s="158"/>
      <c r="FNZ15" s="158"/>
      <c r="FOA15" s="158"/>
      <c r="FOB15" s="158"/>
      <c r="FOC15" s="158"/>
      <c r="FOD15" s="158"/>
      <c r="FOE15" s="158"/>
      <c r="FOF15" s="158"/>
      <c r="FOG15" s="158"/>
      <c r="FOH15" s="158"/>
      <c r="FOI15" s="158"/>
      <c r="FOJ15" s="158"/>
      <c r="FOK15" s="158"/>
      <c r="FOL15" s="158"/>
      <c r="FOM15" s="158"/>
      <c r="FON15" s="158"/>
      <c r="FOO15" s="158"/>
      <c r="FOP15" s="158"/>
      <c r="FOQ15" s="158"/>
      <c r="FOR15" s="158"/>
      <c r="FOS15" s="158"/>
      <c r="FOT15" s="158"/>
      <c r="FOU15" s="158"/>
      <c r="FOV15" s="158"/>
      <c r="FOW15" s="158"/>
      <c r="FOX15" s="158"/>
      <c r="FOY15" s="158"/>
      <c r="FOZ15" s="158"/>
      <c r="FPA15" s="158"/>
      <c r="FPB15" s="158"/>
      <c r="FPC15" s="158"/>
      <c r="FPD15" s="158"/>
      <c r="FPE15" s="158"/>
      <c r="FPF15" s="158"/>
      <c r="FPG15" s="158"/>
      <c r="FPH15" s="158"/>
      <c r="FPI15" s="158"/>
      <c r="FPJ15" s="158"/>
      <c r="FPK15" s="158"/>
      <c r="FPL15" s="158"/>
      <c r="FPM15" s="158"/>
      <c r="FPN15" s="158"/>
      <c r="FPO15" s="158"/>
      <c r="FPP15" s="158"/>
      <c r="FPQ15" s="158"/>
      <c r="FPR15" s="158"/>
      <c r="FPS15" s="158"/>
      <c r="FPT15" s="158"/>
      <c r="FPU15" s="158"/>
      <c r="FPV15" s="158"/>
      <c r="FPW15" s="158"/>
      <c r="FPX15" s="158"/>
      <c r="FPY15" s="158"/>
      <c r="FPZ15" s="158"/>
      <c r="FQA15" s="158"/>
      <c r="FQB15" s="158"/>
      <c r="FQC15" s="158"/>
      <c r="FQD15" s="158"/>
      <c r="FQE15" s="158"/>
      <c r="FQF15" s="158"/>
      <c r="FQG15" s="158"/>
      <c r="FQH15" s="158"/>
      <c r="FQI15" s="158"/>
      <c r="FQJ15" s="158"/>
      <c r="FQK15" s="158"/>
      <c r="FQL15" s="158"/>
      <c r="FQM15" s="158"/>
      <c r="FQN15" s="158"/>
      <c r="FQO15" s="158"/>
      <c r="FQP15" s="158"/>
      <c r="FQQ15" s="158"/>
      <c r="FQR15" s="158"/>
      <c r="FQS15" s="158"/>
      <c r="FQT15" s="158"/>
      <c r="FQU15" s="158"/>
      <c r="FQV15" s="158"/>
      <c r="FQW15" s="158"/>
      <c r="FQX15" s="158"/>
      <c r="FQY15" s="158"/>
      <c r="FQZ15" s="158"/>
      <c r="FRA15" s="158"/>
      <c r="FRB15" s="158"/>
      <c r="FRC15" s="158"/>
      <c r="FRD15" s="158"/>
      <c r="FRE15" s="158"/>
      <c r="FRF15" s="158"/>
      <c r="FRG15" s="158"/>
      <c r="FRH15" s="158"/>
      <c r="FRI15" s="158"/>
      <c r="FRJ15" s="158"/>
      <c r="FRK15" s="158"/>
      <c r="FRL15" s="158"/>
      <c r="FRM15" s="158"/>
      <c r="FRN15" s="158"/>
      <c r="FRO15" s="158"/>
      <c r="FRP15" s="158"/>
      <c r="FRQ15" s="158"/>
      <c r="FRR15" s="158"/>
      <c r="FRS15" s="158"/>
      <c r="FRT15" s="158"/>
      <c r="FRU15" s="158"/>
      <c r="FRV15" s="158"/>
      <c r="FRW15" s="158"/>
      <c r="FRX15" s="158"/>
      <c r="FRY15" s="158"/>
      <c r="FRZ15" s="158"/>
      <c r="FSA15" s="158"/>
      <c r="FSB15" s="158"/>
      <c r="FSC15" s="158"/>
      <c r="FSD15" s="158"/>
      <c r="FSE15" s="158"/>
      <c r="FSF15" s="158"/>
      <c r="FSG15" s="158"/>
      <c r="FSH15" s="158"/>
      <c r="FSI15" s="158"/>
      <c r="FSJ15" s="158"/>
      <c r="FSK15" s="158"/>
      <c r="FSL15" s="158"/>
      <c r="FSM15" s="158"/>
      <c r="FSN15" s="158"/>
      <c r="FSO15" s="158"/>
      <c r="FSP15" s="158"/>
      <c r="FSQ15" s="158"/>
      <c r="FSR15" s="158"/>
      <c r="FSS15" s="158"/>
      <c r="FST15" s="158"/>
      <c r="FSU15" s="158"/>
      <c r="FSV15" s="158"/>
      <c r="FSW15" s="158"/>
      <c r="FSX15" s="158"/>
      <c r="FSY15" s="158"/>
      <c r="FSZ15" s="158"/>
      <c r="FTA15" s="158"/>
      <c r="FTB15" s="158"/>
      <c r="FTC15" s="158"/>
      <c r="FTD15" s="158"/>
      <c r="FTE15" s="158"/>
      <c r="FTF15" s="158"/>
      <c r="FTG15" s="158"/>
      <c r="FTH15" s="158"/>
      <c r="FTI15" s="158"/>
      <c r="FTJ15" s="158"/>
      <c r="FTK15" s="158"/>
      <c r="FTL15" s="158"/>
      <c r="FTM15" s="158"/>
      <c r="FTN15" s="158"/>
      <c r="FTO15" s="158"/>
      <c r="FTP15" s="158"/>
      <c r="FTQ15" s="158"/>
      <c r="FTR15" s="158"/>
      <c r="FTS15" s="158"/>
      <c r="FTT15" s="158"/>
      <c r="FTU15" s="158"/>
      <c r="FTV15" s="158"/>
      <c r="FTW15" s="158"/>
      <c r="FTX15" s="158"/>
      <c r="FTY15" s="158"/>
      <c r="FTZ15" s="158"/>
      <c r="FUA15" s="158"/>
      <c r="FUB15" s="158"/>
      <c r="FUC15" s="158"/>
      <c r="FUD15" s="158"/>
      <c r="FUE15" s="158"/>
      <c r="FUF15" s="158"/>
      <c r="FUG15" s="158"/>
      <c r="FUH15" s="158"/>
      <c r="FUI15" s="158"/>
      <c r="FUJ15" s="158"/>
      <c r="FUK15" s="158"/>
      <c r="FUL15" s="158"/>
      <c r="FUM15" s="158"/>
      <c r="FUN15" s="158"/>
      <c r="FUO15" s="158"/>
      <c r="FUP15" s="158"/>
      <c r="FUQ15" s="158"/>
      <c r="FUR15" s="158"/>
      <c r="FUS15" s="158"/>
      <c r="FUT15" s="158"/>
      <c r="FUU15" s="158"/>
      <c r="FUV15" s="158"/>
      <c r="FUW15" s="158"/>
      <c r="FUX15" s="158"/>
      <c r="FUY15" s="158"/>
      <c r="FUZ15" s="158"/>
      <c r="FVA15" s="158"/>
      <c r="FVB15" s="158"/>
      <c r="FVC15" s="158"/>
      <c r="FVD15" s="158"/>
      <c r="FVE15" s="158"/>
      <c r="FVF15" s="158"/>
      <c r="FVG15" s="158"/>
      <c r="FVH15" s="158"/>
      <c r="FVI15" s="158"/>
      <c r="FVJ15" s="158"/>
      <c r="FVK15" s="158"/>
      <c r="FVL15" s="158"/>
      <c r="FVM15" s="158"/>
      <c r="FVN15" s="158"/>
      <c r="FVO15" s="158"/>
      <c r="FVP15" s="158"/>
      <c r="FVQ15" s="158"/>
      <c r="FVR15" s="158"/>
      <c r="FVS15" s="158"/>
      <c r="FVT15" s="158"/>
      <c r="FVU15" s="158"/>
      <c r="FVV15" s="158"/>
      <c r="FVW15" s="158"/>
      <c r="FVX15" s="158"/>
      <c r="FVY15" s="158"/>
      <c r="FVZ15" s="158"/>
      <c r="FWA15" s="158"/>
      <c r="FWB15" s="158"/>
      <c r="FWC15" s="158"/>
      <c r="FWD15" s="158"/>
      <c r="FWE15" s="158"/>
      <c r="FWF15" s="158"/>
      <c r="FWG15" s="158"/>
      <c r="FWH15" s="158"/>
      <c r="FWI15" s="158"/>
      <c r="FWJ15" s="158"/>
      <c r="FWK15" s="158"/>
      <c r="FWL15" s="158"/>
      <c r="FWM15" s="158"/>
      <c r="FWN15" s="158"/>
      <c r="FWO15" s="158"/>
      <c r="FWP15" s="158"/>
      <c r="FWQ15" s="158"/>
      <c r="FWR15" s="158"/>
      <c r="FWS15" s="158"/>
      <c r="FWT15" s="158"/>
      <c r="FWU15" s="158"/>
      <c r="FWV15" s="158"/>
      <c r="FWW15" s="158"/>
      <c r="FWX15" s="158"/>
      <c r="FWY15" s="158"/>
      <c r="FWZ15" s="158"/>
      <c r="FXA15" s="158"/>
      <c r="FXB15" s="158"/>
      <c r="FXC15" s="158"/>
      <c r="FXD15" s="158"/>
      <c r="FXE15" s="158"/>
      <c r="FXF15" s="158"/>
      <c r="FXG15" s="158"/>
      <c r="FXH15" s="158"/>
      <c r="FXI15" s="158"/>
      <c r="FXJ15" s="158"/>
      <c r="FXK15" s="158"/>
      <c r="FXL15" s="158"/>
      <c r="FXM15" s="158"/>
      <c r="FXN15" s="158"/>
      <c r="FXO15" s="158"/>
      <c r="FXP15" s="158"/>
      <c r="FXQ15" s="158"/>
      <c r="FXR15" s="158"/>
      <c r="FXS15" s="158"/>
      <c r="FXT15" s="158"/>
      <c r="FXU15" s="158"/>
      <c r="FXV15" s="158"/>
      <c r="FXW15" s="158"/>
      <c r="FXX15" s="158"/>
      <c r="FXY15" s="158"/>
      <c r="FXZ15" s="158"/>
      <c r="FYA15" s="158"/>
      <c r="FYB15" s="158"/>
      <c r="FYC15" s="158"/>
      <c r="FYD15" s="158"/>
      <c r="FYE15" s="158"/>
      <c r="FYF15" s="158"/>
      <c r="FYG15" s="158"/>
      <c r="FYH15" s="158"/>
      <c r="FYI15" s="158"/>
      <c r="FYJ15" s="158"/>
      <c r="FYK15" s="158"/>
      <c r="FYL15" s="158"/>
      <c r="FYM15" s="158"/>
      <c r="FYN15" s="158"/>
      <c r="FYO15" s="158"/>
      <c r="FYP15" s="158"/>
      <c r="FYQ15" s="158"/>
      <c r="FYR15" s="158"/>
      <c r="FYS15" s="158"/>
      <c r="FYT15" s="158"/>
      <c r="FYU15" s="158"/>
      <c r="FYV15" s="158"/>
      <c r="FYW15" s="158"/>
      <c r="FYX15" s="158"/>
      <c r="FYY15" s="158"/>
      <c r="FYZ15" s="158"/>
      <c r="FZA15" s="158"/>
      <c r="FZB15" s="158"/>
      <c r="FZC15" s="158"/>
      <c r="FZD15" s="158"/>
      <c r="FZE15" s="158"/>
      <c r="FZF15" s="158"/>
      <c r="FZG15" s="158"/>
      <c r="FZH15" s="158"/>
      <c r="FZI15" s="158"/>
      <c r="FZJ15" s="158"/>
      <c r="FZK15" s="158"/>
      <c r="FZL15" s="158"/>
      <c r="FZM15" s="158"/>
      <c r="FZN15" s="158"/>
      <c r="FZO15" s="158"/>
      <c r="FZP15" s="158"/>
      <c r="FZQ15" s="158"/>
      <c r="FZR15" s="158"/>
      <c r="FZS15" s="158"/>
      <c r="FZT15" s="158"/>
      <c r="FZU15" s="158"/>
      <c r="FZV15" s="158"/>
      <c r="FZW15" s="158"/>
      <c r="FZX15" s="158"/>
      <c r="FZY15" s="158"/>
      <c r="FZZ15" s="158"/>
      <c r="GAA15" s="158"/>
      <c r="GAB15" s="158"/>
      <c r="GAC15" s="158"/>
      <c r="GAD15" s="158"/>
      <c r="GAE15" s="158"/>
      <c r="GAF15" s="158"/>
      <c r="GAG15" s="158"/>
      <c r="GAH15" s="158"/>
      <c r="GAI15" s="158"/>
      <c r="GAJ15" s="158"/>
      <c r="GAK15" s="158"/>
      <c r="GAL15" s="158"/>
      <c r="GAM15" s="158"/>
      <c r="GAN15" s="158"/>
      <c r="GAO15" s="158"/>
      <c r="GAP15" s="158"/>
      <c r="GAQ15" s="158"/>
      <c r="GAR15" s="158"/>
      <c r="GAS15" s="158"/>
      <c r="GAT15" s="158"/>
      <c r="GAU15" s="158"/>
      <c r="GAV15" s="158"/>
      <c r="GAW15" s="158"/>
      <c r="GAX15" s="158"/>
      <c r="GAY15" s="158"/>
      <c r="GAZ15" s="158"/>
      <c r="GBA15" s="158"/>
      <c r="GBB15" s="158"/>
      <c r="GBC15" s="158"/>
      <c r="GBD15" s="158"/>
      <c r="GBE15" s="158"/>
      <c r="GBF15" s="158"/>
      <c r="GBG15" s="158"/>
      <c r="GBH15" s="158"/>
      <c r="GBI15" s="158"/>
      <c r="GBJ15" s="158"/>
      <c r="GBK15" s="158"/>
      <c r="GBL15" s="158"/>
      <c r="GBM15" s="158"/>
      <c r="GBN15" s="158"/>
      <c r="GBO15" s="158"/>
      <c r="GBP15" s="158"/>
      <c r="GBQ15" s="158"/>
      <c r="GBR15" s="158"/>
      <c r="GBS15" s="158"/>
      <c r="GBT15" s="158"/>
      <c r="GBU15" s="158"/>
      <c r="GBV15" s="158"/>
      <c r="GBW15" s="158"/>
      <c r="GBX15" s="158"/>
      <c r="GBY15" s="158"/>
      <c r="GBZ15" s="158"/>
      <c r="GCA15" s="158"/>
      <c r="GCB15" s="158"/>
      <c r="GCC15" s="158"/>
      <c r="GCD15" s="158"/>
      <c r="GCE15" s="158"/>
      <c r="GCF15" s="158"/>
      <c r="GCG15" s="158"/>
      <c r="GCH15" s="158"/>
      <c r="GCI15" s="158"/>
      <c r="GCJ15" s="158"/>
      <c r="GCK15" s="158"/>
      <c r="GCL15" s="158"/>
      <c r="GCM15" s="158"/>
      <c r="GCN15" s="158"/>
      <c r="GCO15" s="158"/>
      <c r="GCP15" s="158"/>
      <c r="GCQ15" s="158"/>
      <c r="GCR15" s="158"/>
      <c r="GCS15" s="158"/>
      <c r="GCT15" s="158"/>
      <c r="GCU15" s="158"/>
      <c r="GCV15" s="158"/>
      <c r="GCW15" s="158"/>
      <c r="GCX15" s="158"/>
      <c r="GCY15" s="158"/>
      <c r="GCZ15" s="158"/>
      <c r="GDA15" s="158"/>
      <c r="GDB15" s="158"/>
      <c r="GDC15" s="158"/>
      <c r="GDD15" s="158"/>
      <c r="GDE15" s="158"/>
      <c r="GDF15" s="158"/>
      <c r="GDG15" s="158"/>
      <c r="GDH15" s="158"/>
      <c r="GDI15" s="158"/>
      <c r="GDJ15" s="158"/>
      <c r="GDK15" s="158"/>
      <c r="GDL15" s="158"/>
      <c r="GDM15" s="158"/>
      <c r="GDN15" s="158"/>
      <c r="GDO15" s="158"/>
      <c r="GDP15" s="158"/>
      <c r="GDQ15" s="158"/>
      <c r="GDR15" s="158"/>
      <c r="GDS15" s="158"/>
      <c r="GDT15" s="158"/>
      <c r="GDU15" s="158"/>
      <c r="GDV15" s="158"/>
      <c r="GDW15" s="158"/>
      <c r="GDX15" s="158"/>
      <c r="GDY15" s="158"/>
      <c r="GDZ15" s="158"/>
      <c r="GEA15" s="158"/>
      <c r="GEB15" s="158"/>
      <c r="GEC15" s="158"/>
      <c r="GED15" s="158"/>
      <c r="GEE15" s="158"/>
      <c r="GEF15" s="158"/>
      <c r="GEG15" s="158"/>
      <c r="GEH15" s="158"/>
      <c r="GEI15" s="158"/>
      <c r="GEJ15" s="158"/>
      <c r="GEK15" s="158"/>
      <c r="GEL15" s="158"/>
      <c r="GEM15" s="158"/>
      <c r="GEN15" s="158"/>
      <c r="GEO15" s="158"/>
      <c r="GEP15" s="158"/>
      <c r="GEQ15" s="158"/>
      <c r="GER15" s="158"/>
      <c r="GES15" s="158"/>
      <c r="GET15" s="158"/>
      <c r="GEU15" s="158"/>
      <c r="GEV15" s="158"/>
      <c r="GEW15" s="158"/>
      <c r="GEX15" s="158"/>
      <c r="GEY15" s="158"/>
      <c r="GEZ15" s="158"/>
      <c r="GFA15" s="158"/>
      <c r="GFB15" s="158"/>
      <c r="GFC15" s="158"/>
      <c r="GFD15" s="158"/>
      <c r="GFE15" s="158"/>
      <c r="GFF15" s="158"/>
      <c r="GFG15" s="158"/>
      <c r="GFH15" s="158"/>
      <c r="GFI15" s="158"/>
      <c r="GFJ15" s="158"/>
      <c r="GFK15" s="158"/>
      <c r="GFL15" s="158"/>
      <c r="GFM15" s="158"/>
      <c r="GFN15" s="158"/>
      <c r="GFO15" s="158"/>
      <c r="GFP15" s="158"/>
      <c r="GFQ15" s="158"/>
      <c r="GFR15" s="158"/>
      <c r="GFS15" s="158"/>
      <c r="GFT15" s="158"/>
      <c r="GFU15" s="158"/>
      <c r="GFV15" s="158"/>
      <c r="GFW15" s="158"/>
      <c r="GFX15" s="158"/>
      <c r="GFY15" s="158"/>
      <c r="GFZ15" s="158"/>
      <c r="GGA15" s="158"/>
      <c r="GGB15" s="158"/>
      <c r="GGC15" s="158"/>
      <c r="GGD15" s="158"/>
      <c r="GGE15" s="158"/>
      <c r="GGF15" s="158"/>
      <c r="GGG15" s="158"/>
      <c r="GGH15" s="158"/>
      <c r="GGI15" s="158"/>
      <c r="GGJ15" s="158"/>
      <c r="GGK15" s="158"/>
      <c r="GGL15" s="158"/>
      <c r="GGM15" s="158"/>
      <c r="GGN15" s="158"/>
      <c r="GGO15" s="158"/>
      <c r="GGP15" s="158"/>
      <c r="GGQ15" s="158"/>
      <c r="GGR15" s="158"/>
      <c r="GGS15" s="158"/>
      <c r="GGT15" s="158"/>
      <c r="GGU15" s="158"/>
      <c r="GGV15" s="158"/>
      <c r="GGW15" s="158"/>
      <c r="GGX15" s="158"/>
      <c r="GGY15" s="158"/>
      <c r="GGZ15" s="158"/>
      <c r="GHA15" s="158"/>
      <c r="GHB15" s="158"/>
      <c r="GHC15" s="158"/>
      <c r="GHD15" s="158"/>
      <c r="GHE15" s="158"/>
      <c r="GHF15" s="158"/>
      <c r="GHG15" s="158"/>
      <c r="GHH15" s="158"/>
      <c r="GHI15" s="158"/>
      <c r="GHJ15" s="158"/>
      <c r="GHK15" s="158"/>
      <c r="GHL15" s="158"/>
      <c r="GHM15" s="158"/>
      <c r="GHN15" s="158"/>
      <c r="GHO15" s="158"/>
      <c r="GHP15" s="158"/>
      <c r="GHQ15" s="158"/>
      <c r="GHR15" s="158"/>
      <c r="GHS15" s="158"/>
      <c r="GHT15" s="158"/>
      <c r="GHU15" s="158"/>
      <c r="GHV15" s="158"/>
      <c r="GHW15" s="158"/>
      <c r="GHX15" s="158"/>
      <c r="GHY15" s="158"/>
      <c r="GHZ15" s="158"/>
      <c r="GIA15" s="158"/>
      <c r="GIB15" s="158"/>
      <c r="GIC15" s="158"/>
      <c r="GID15" s="158"/>
      <c r="GIE15" s="158"/>
      <c r="GIF15" s="158"/>
      <c r="GIG15" s="158"/>
      <c r="GIH15" s="158"/>
      <c r="GII15" s="158"/>
      <c r="GIJ15" s="158"/>
      <c r="GIK15" s="158"/>
      <c r="GIL15" s="158"/>
      <c r="GIM15" s="158"/>
      <c r="GIN15" s="158"/>
      <c r="GIO15" s="158"/>
      <c r="GIP15" s="158"/>
      <c r="GIQ15" s="158"/>
      <c r="GIR15" s="158"/>
      <c r="GIS15" s="158"/>
      <c r="GIT15" s="158"/>
      <c r="GIU15" s="158"/>
      <c r="GIV15" s="158"/>
      <c r="GIW15" s="158"/>
      <c r="GIX15" s="158"/>
      <c r="GIY15" s="158"/>
      <c r="GIZ15" s="158"/>
      <c r="GJA15" s="158"/>
      <c r="GJB15" s="158"/>
      <c r="GJC15" s="158"/>
      <c r="GJD15" s="158"/>
      <c r="GJE15" s="158"/>
      <c r="GJF15" s="158"/>
      <c r="GJG15" s="158"/>
      <c r="GJH15" s="158"/>
      <c r="GJI15" s="158"/>
      <c r="GJJ15" s="158"/>
      <c r="GJK15" s="158"/>
      <c r="GJL15" s="158"/>
      <c r="GJM15" s="158"/>
      <c r="GJN15" s="158"/>
      <c r="GJO15" s="158"/>
      <c r="GJP15" s="158"/>
      <c r="GJQ15" s="158"/>
      <c r="GJR15" s="158"/>
      <c r="GJS15" s="158"/>
      <c r="GJT15" s="158"/>
      <c r="GJU15" s="158"/>
      <c r="GJV15" s="158"/>
      <c r="GJW15" s="158"/>
      <c r="GJX15" s="158"/>
      <c r="GJY15" s="158"/>
      <c r="GJZ15" s="158"/>
      <c r="GKA15" s="158"/>
      <c r="GKB15" s="158"/>
      <c r="GKC15" s="158"/>
      <c r="GKD15" s="158"/>
      <c r="GKE15" s="158"/>
      <c r="GKF15" s="158"/>
      <c r="GKG15" s="158"/>
      <c r="GKH15" s="158"/>
      <c r="GKI15" s="158"/>
      <c r="GKJ15" s="158"/>
      <c r="GKK15" s="158"/>
      <c r="GKL15" s="158"/>
      <c r="GKM15" s="158"/>
      <c r="GKN15" s="158"/>
      <c r="GKO15" s="158"/>
      <c r="GKP15" s="158"/>
      <c r="GKQ15" s="158"/>
      <c r="GKR15" s="158"/>
      <c r="GKS15" s="158"/>
      <c r="GKT15" s="158"/>
      <c r="GKU15" s="158"/>
      <c r="GKV15" s="158"/>
      <c r="GKW15" s="158"/>
      <c r="GKX15" s="158"/>
      <c r="GKY15" s="158"/>
      <c r="GKZ15" s="158"/>
      <c r="GLA15" s="158"/>
      <c r="GLB15" s="158"/>
      <c r="GLC15" s="158"/>
      <c r="GLD15" s="158"/>
      <c r="GLE15" s="158"/>
      <c r="GLF15" s="158"/>
      <c r="GLG15" s="158"/>
      <c r="GLH15" s="158"/>
      <c r="GLI15" s="158"/>
      <c r="GLJ15" s="158"/>
      <c r="GLK15" s="158"/>
      <c r="GLL15" s="158"/>
      <c r="GLM15" s="158"/>
      <c r="GLN15" s="158"/>
      <c r="GLO15" s="158"/>
      <c r="GLP15" s="158"/>
      <c r="GLQ15" s="158"/>
      <c r="GLR15" s="158"/>
      <c r="GLS15" s="158"/>
      <c r="GLT15" s="158"/>
      <c r="GLU15" s="158"/>
      <c r="GLV15" s="158"/>
      <c r="GLW15" s="158"/>
      <c r="GLX15" s="158"/>
      <c r="GLY15" s="158"/>
      <c r="GLZ15" s="158"/>
      <c r="GMA15" s="158"/>
      <c r="GMB15" s="158"/>
      <c r="GMC15" s="158"/>
      <c r="GMD15" s="158"/>
      <c r="GME15" s="158"/>
      <c r="GMF15" s="158"/>
      <c r="GMG15" s="158"/>
      <c r="GMH15" s="158"/>
      <c r="GMI15" s="158"/>
      <c r="GMJ15" s="158"/>
      <c r="GMK15" s="158"/>
      <c r="GML15" s="158"/>
      <c r="GMM15" s="158"/>
      <c r="GMN15" s="158"/>
      <c r="GMO15" s="158"/>
      <c r="GMP15" s="158"/>
      <c r="GMQ15" s="158"/>
      <c r="GMR15" s="158"/>
      <c r="GMS15" s="158"/>
      <c r="GMT15" s="158"/>
      <c r="GMU15" s="158"/>
      <c r="GMV15" s="158"/>
      <c r="GMW15" s="158"/>
      <c r="GMX15" s="158"/>
      <c r="GMY15" s="158"/>
      <c r="GMZ15" s="158"/>
      <c r="GNA15" s="158"/>
      <c r="GNB15" s="158"/>
      <c r="GNC15" s="158"/>
      <c r="GND15" s="158"/>
      <c r="GNE15" s="158"/>
      <c r="GNF15" s="158"/>
      <c r="GNG15" s="158"/>
      <c r="GNH15" s="158"/>
      <c r="GNI15" s="158"/>
      <c r="GNJ15" s="158"/>
      <c r="GNK15" s="158"/>
      <c r="GNL15" s="158"/>
      <c r="GNM15" s="158"/>
      <c r="GNN15" s="158"/>
      <c r="GNO15" s="158"/>
      <c r="GNP15" s="158"/>
      <c r="GNQ15" s="158"/>
      <c r="GNR15" s="158"/>
      <c r="GNS15" s="158"/>
      <c r="GNT15" s="158"/>
      <c r="GNU15" s="158"/>
      <c r="GNV15" s="158"/>
      <c r="GNW15" s="158"/>
      <c r="GNX15" s="158"/>
      <c r="GNY15" s="158"/>
      <c r="GNZ15" s="158"/>
      <c r="GOA15" s="158"/>
      <c r="GOB15" s="158"/>
      <c r="GOC15" s="158"/>
      <c r="GOD15" s="158"/>
      <c r="GOE15" s="158"/>
      <c r="GOF15" s="158"/>
      <c r="GOG15" s="158"/>
      <c r="GOH15" s="158"/>
      <c r="GOI15" s="158"/>
      <c r="GOJ15" s="158"/>
      <c r="GOK15" s="158"/>
      <c r="GOL15" s="158"/>
      <c r="GOM15" s="158"/>
      <c r="GON15" s="158"/>
      <c r="GOO15" s="158"/>
      <c r="GOP15" s="158"/>
      <c r="GOQ15" s="158"/>
      <c r="GOR15" s="158"/>
      <c r="GOS15" s="158"/>
      <c r="GOT15" s="158"/>
      <c r="GOU15" s="158"/>
      <c r="GOV15" s="158"/>
      <c r="GOW15" s="158"/>
      <c r="GOX15" s="158"/>
      <c r="GOY15" s="158"/>
      <c r="GOZ15" s="158"/>
      <c r="GPA15" s="158"/>
      <c r="GPB15" s="158"/>
      <c r="GPC15" s="158"/>
      <c r="GPD15" s="158"/>
      <c r="GPE15" s="158"/>
      <c r="GPF15" s="158"/>
      <c r="GPG15" s="158"/>
      <c r="GPH15" s="158"/>
      <c r="GPI15" s="158"/>
      <c r="GPJ15" s="158"/>
      <c r="GPK15" s="158"/>
      <c r="GPL15" s="158"/>
      <c r="GPM15" s="158"/>
      <c r="GPN15" s="158"/>
      <c r="GPO15" s="158"/>
      <c r="GPP15" s="158"/>
      <c r="GPQ15" s="158"/>
      <c r="GPR15" s="158"/>
      <c r="GPS15" s="158"/>
      <c r="GPT15" s="158"/>
      <c r="GPU15" s="158"/>
      <c r="GPV15" s="158"/>
      <c r="GPW15" s="158"/>
      <c r="GPX15" s="158"/>
      <c r="GPY15" s="158"/>
      <c r="GPZ15" s="158"/>
      <c r="GQA15" s="158"/>
      <c r="GQB15" s="158"/>
      <c r="GQC15" s="158"/>
      <c r="GQD15" s="158"/>
      <c r="GQE15" s="158"/>
      <c r="GQF15" s="158"/>
      <c r="GQG15" s="158"/>
      <c r="GQH15" s="158"/>
      <c r="GQI15" s="158"/>
      <c r="GQJ15" s="158"/>
      <c r="GQK15" s="158"/>
      <c r="GQL15" s="158"/>
      <c r="GQM15" s="158"/>
      <c r="GQN15" s="158"/>
      <c r="GQO15" s="158"/>
      <c r="GQP15" s="158"/>
      <c r="GQQ15" s="158"/>
      <c r="GQR15" s="158"/>
      <c r="GQS15" s="158"/>
      <c r="GQT15" s="158"/>
      <c r="GQU15" s="158"/>
      <c r="GQV15" s="158"/>
      <c r="GQW15" s="158"/>
      <c r="GQX15" s="158"/>
      <c r="GQY15" s="158"/>
      <c r="GQZ15" s="158"/>
      <c r="GRA15" s="158"/>
      <c r="GRB15" s="158"/>
      <c r="GRC15" s="158"/>
      <c r="GRD15" s="158"/>
      <c r="GRE15" s="158"/>
      <c r="GRF15" s="158"/>
      <c r="GRG15" s="158"/>
      <c r="GRH15" s="158"/>
      <c r="GRI15" s="158"/>
      <c r="GRJ15" s="158"/>
      <c r="GRK15" s="158"/>
      <c r="GRL15" s="158"/>
      <c r="GRM15" s="158"/>
      <c r="GRN15" s="158"/>
      <c r="GRO15" s="158"/>
      <c r="GRP15" s="158"/>
      <c r="GRQ15" s="158"/>
      <c r="GRR15" s="158"/>
      <c r="GRS15" s="158"/>
      <c r="GRT15" s="158"/>
      <c r="GRU15" s="158"/>
      <c r="GRV15" s="158"/>
      <c r="GRW15" s="158"/>
      <c r="GRX15" s="158"/>
      <c r="GRY15" s="158"/>
      <c r="GRZ15" s="158"/>
      <c r="GSA15" s="158"/>
      <c r="GSB15" s="158"/>
      <c r="GSC15" s="158"/>
      <c r="GSD15" s="158"/>
      <c r="GSE15" s="158"/>
      <c r="GSF15" s="158"/>
      <c r="GSG15" s="158"/>
      <c r="GSH15" s="158"/>
      <c r="GSI15" s="158"/>
      <c r="GSJ15" s="158"/>
      <c r="GSK15" s="158"/>
      <c r="GSL15" s="158"/>
      <c r="GSM15" s="158"/>
      <c r="GSN15" s="158"/>
      <c r="GSO15" s="158"/>
      <c r="GSP15" s="158"/>
      <c r="GSQ15" s="158"/>
      <c r="GSR15" s="158"/>
      <c r="GSS15" s="158"/>
      <c r="GST15" s="158"/>
      <c r="GSU15" s="158"/>
      <c r="GSV15" s="158"/>
      <c r="GSW15" s="158"/>
      <c r="GSX15" s="158"/>
      <c r="GSY15" s="158"/>
      <c r="GSZ15" s="158"/>
      <c r="GTA15" s="158"/>
      <c r="GTB15" s="158"/>
      <c r="GTC15" s="158"/>
      <c r="GTD15" s="158"/>
      <c r="GTE15" s="158"/>
      <c r="GTF15" s="158"/>
      <c r="GTG15" s="158"/>
      <c r="GTH15" s="158"/>
      <c r="GTI15" s="158"/>
      <c r="GTJ15" s="158"/>
      <c r="GTK15" s="158"/>
      <c r="GTL15" s="158"/>
      <c r="GTM15" s="158"/>
      <c r="GTN15" s="158"/>
      <c r="GTO15" s="158"/>
      <c r="GTP15" s="158"/>
      <c r="GTQ15" s="158"/>
      <c r="GTR15" s="158"/>
      <c r="GTS15" s="158"/>
      <c r="GTT15" s="158"/>
      <c r="GTU15" s="158"/>
      <c r="GTV15" s="158"/>
      <c r="GTW15" s="158"/>
      <c r="GTX15" s="158"/>
      <c r="GTY15" s="158"/>
      <c r="GTZ15" s="158"/>
      <c r="GUA15" s="158"/>
      <c r="GUB15" s="158"/>
      <c r="GUC15" s="158"/>
      <c r="GUD15" s="158"/>
      <c r="GUE15" s="158"/>
      <c r="GUF15" s="158"/>
      <c r="GUG15" s="158"/>
      <c r="GUH15" s="158"/>
      <c r="GUI15" s="158"/>
      <c r="GUJ15" s="158"/>
      <c r="GUK15" s="158"/>
      <c r="GUL15" s="158"/>
      <c r="GUM15" s="158"/>
      <c r="GUN15" s="158"/>
      <c r="GUO15" s="158"/>
      <c r="GUP15" s="158"/>
      <c r="GUQ15" s="158"/>
      <c r="GUR15" s="158"/>
      <c r="GUS15" s="158"/>
      <c r="GUT15" s="158"/>
      <c r="GUU15" s="158"/>
      <c r="GUV15" s="158"/>
      <c r="GUW15" s="158"/>
      <c r="GUX15" s="158"/>
      <c r="GUY15" s="158"/>
      <c r="GUZ15" s="158"/>
      <c r="GVA15" s="158"/>
      <c r="GVB15" s="158"/>
      <c r="GVC15" s="158"/>
      <c r="GVD15" s="158"/>
      <c r="GVE15" s="158"/>
      <c r="GVF15" s="158"/>
      <c r="GVG15" s="158"/>
      <c r="GVH15" s="158"/>
      <c r="GVI15" s="158"/>
      <c r="GVJ15" s="158"/>
      <c r="GVK15" s="158"/>
      <c r="GVL15" s="158"/>
      <c r="GVM15" s="158"/>
      <c r="GVN15" s="158"/>
      <c r="GVO15" s="158"/>
      <c r="GVP15" s="158"/>
      <c r="GVQ15" s="158"/>
      <c r="GVR15" s="158"/>
      <c r="GVS15" s="158"/>
      <c r="GVT15" s="158"/>
      <c r="GVU15" s="158"/>
      <c r="GVV15" s="158"/>
      <c r="GVW15" s="158"/>
      <c r="GVX15" s="158"/>
      <c r="GVY15" s="158"/>
      <c r="GVZ15" s="158"/>
      <c r="GWA15" s="158"/>
      <c r="GWB15" s="158"/>
      <c r="GWC15" s="158"/>
      <c r="GWD15" s="158"/>
      <c r="GWE15" s="158"/>
      <c r="GWF15" s="158"/>
      <c r="GWG15" s="158"/>
      <c r="GWH15" s="158"/>
      <c r="GWI15" s="158"/>
      <c r="GWJ15" s="158"/>
      <c r="GWK15" s="158"/>
      <c r="GWL15" s="158"/>
      <c r="GWM15" s="158"/>
      <c r="GWN15" s="158"/>
      <c r="GWO15" s="158"/>
      <c r="GWP15" s="158"/>
      <c r="GWQ15" s="158"/>
      <c r="GWR15" s="158"/>
      <c r="GWS15" s="158"/>
      <c r="GWT15" s="158"/>
      <c r="GWU15" s="158"/>
      <c r="GWV15" s="158"/>
      <c r="GWW15" s="158"/>
      <c r="GWX15" s="158"/>
      <c r="GWY15" s="158"/>
      <c r="GWZ15" s="158"/>
      <c r="GXA15" s="158"/>
      <c r="GXB15" s="158"/>
      <c r="GXC15" s="158"/>
      <c r="GXD15" s="158"/>
      <c r="GXE15" s="158"/>
      <c r="GXF15" s="158"/>
      <c r="GXG15" s="158"/>
      <c r="GXH15" s="158"/>
      <c r="GXI15" s="158"/>
      <c r="GXJ15" s="158"/>
      <c r="GXK15" s="158"/>
      <c r="GXL15" s="158"/>
      <c r="GXM15" s="158"/>
      <c r="GXN15" s="158"/>
      <c r="GXO15" s="158"/>
      <c r="GXP15" s="158"/>
      <c r="GXQ15" s="158"/>
      <c r="GXR15" s="158"/>
      <c r="GXS15" s="158"/>
      <c r="GXT15" s="158"/>
      <c r="GXU15" s="158"/>
      <c r="GXV15" s="158"/>
      <c r="GXW15" s="158"/>
      <c r="GXX15" s="158"/>
      <c r="GXY15" s="158"/>
      <c r="GXZ15" s="158"/>
      <c r="GYA15" s="158"/>
      <c r="GYB15" s="158"/>
      <c r="GYC15" s="158"/>
      <c r="GYD15" s="158"/>
      <c r="GYE15" s="158"/>
      <c r="GYF15" s="158"/>
      <c r="GYG15" s="158"/>
      <c r="GYH15" s="158"/>
      <c r="GYI15" s="158"/>
      <c r="GYJ15" s="158"/>
      <c r="GYK15" s="158"/>
      <c r="GYL15" s="158"/>
      <c r="GYM15" s="158"/>
      <c r="GYN15" s="158"/>
      <c r="GYO15" s="158"/>
      <c r="GYP15" s="158"/>
      <c r="GYQ15" s="158"/>
      <c r="GYR15" s="158"/>
      <c r="GYS15" s="158"/>
      <c r="GYT15" s="158"/>
      <c r="GYU15" s="158"/>
      <c r="GYV15" s="158"/>
      <c r="GYW15" s="158"/>
      <c r="GYX15" s="158"/>
      <c r="GYY15" s="158"/>
      <c r="GYZ15" s="158"/>
      <c r="GZA15" s="158"/>
      <c r="GZB15" s="158"/>
      <c r="GZC15" s="158"/>
      <c r="GZD15" s="158"/>
      <c r="GZE15" s="158"/>
      <c r="GZF15" s="158"/>
      <c r="GZG15" s="158"/>
      <c r="GZH15" s="158"/>
      <c r="GZI15" s="158"/>
      <c r="GZJ15" s="158"/>
      <c r="GZK15" s="158"/>
      <c r="GZL15" s="158"/>
      <c r="GZM15" s="158"/>
      <c r="GZN15" s="158"/>
      <c r="GZO15" s="158"/>
      <c r="GZP15" s="158"/>
      <c r="GZQ15" s="158"/>
      <c r="GZR15" s="158"/>
      <c r="GZS15" s="158"/>
      <c r="GZT15" s="158"/>
      <c r="GZU15" s="158"/>
      <c r="GZV15" s="158"/>
      <c r="GZW15" s="158"/>
      <c r="GZX15" s="158"/>
      <c r="GZY15" s="158"/>
      <c r="GZZ15" s="158"/>
      <c r="HAA15" s="158"/>
      <c r="HAB15" s="158"/>
      <c r="HAC15" s="158"/>
      <c r="HAD15" s="158"/>
      <c r="HAE15" s="158"/>
      <c r="HAF15" s="158"/>
      <c r="HAG15" s="158"/>
      <c r="HAH15" s="158"/>
      <c r="HAI15" s="158"/>
      <c r="HAJ15" s="158"/>
      <c r="HAK15" s="158"/>
      <c r="HAL15" s="158"/>
      <c r="HAM15" s="158"/>
      <c r="HAN15" s="158"/>
      <c r="HAO15" s="158"/>
      <c r="HAP15" s="158"/>
      <c r="HAQ15" s="158"/>
      <c r="HAR15" s="158"/>
      <c r="HAS15" s="158"/>
      <c r="HAT15" s="158"/>
      <c r="HAU15" s="158"/>
      <c r="HAV15" s="158"/>
      <c r="HAW15" s="158"/>
      <c r="HAX15" s="158"/>
      <c r="HAY15" s="158"/>
      <c r="HAZ15" s="158"/>
      <c r="HBA15" s="158"/>
      <c r="HBB15" s="158"/>
      <c r="HBC15" s="158"/>
      <c r="HBD15" s="158"/>
      <c r="HBE15" s="158"/>
      <c r="HBF15" s="158"/>
      <c r="HBG15" s="158"/>
      <c r="HBH15" s="158"/>
      <c r="HBI15" s="158"/>
      <c r="HBJ15" s="158"/>
      <c r="HBK15" s="158"/>
      <c r="HBL15" s="158"/>
      <c r="HBM15" s="158"/>
      <c r="HBN15" s="158"/>
      <c r="HBO15" s="158"/>
      <c r="HBP15" s="158"/>
      <c r="HBQ15" s="158"/>
      <c r="HBR15" s="158"/>
      <c r="HBS15" s="158"/>
      <c r="HBT15" s="158"/>
      <c r="HBU15" s="158"/>
      <c r="HBV15" s="158"/>
      <c r="HBW15" s="158"/>
      <c r="HBX15" s="158"/>
      <c r="HBY15" s="158"/>
      <c r="HBZ15" s="158"/>
      <c r="HCA15" s="158"/>
      <c r="HCB15" s="158"/>
      <c r="HCC15" s="158"/>
      <c r="HCD15" s="158"/>
      <c r="HCE15" s="158"/>
      <c r="HCF15" s="158"/>
      <c r="HCG15" s="158"/>
      <c r="HCH15" s="158"/>
      <c r="HCI15" s="158"/>
      <c r="HCJ15" s="158"/>
      <c r="HCK15" s="158"/>
      <c r="HCL15" s="158"/>
      <c r="HCM15" s="158"/>
      <c r="HCN15" s="158"/>
      <c r="HCO15" s="158"/>
      <c r="HCP15" s="158"/>
      <c r="HCQ15" s="158"/>
      <c r="HCR15" s="158"/>
      <c r="HCS15" s="158"/>
      <c r="HCT15" s="158"/>
      <c r="HCU15" s="158"/>
      <c r="HCV15" s="158"/>
      <c r="HCW15" s="158"/>
      <c r="HCX15" s="158"/>
      <c r="HCY15" s="158"/>
      <c r="HCZ15" s="158"/>
      <c r="HDA15" s="158"/>
      <c r="HDB15" s="158"/>
      <c r="HDC15" s="158"/>
      <c r="HDD15" s="158"/>
      <c r="HDE15" s="158"/>
      <c r="HDF15" s="158"/>
      <c r="HDG15" s="158"/>
      <c r="HDH15" s="158"/>
      <c r="HDI15" s="158"/>
      <c r="HDJ15" s="158"/>
      <c r="HDK15" s="158"/>
      <c r="HDL15" s="158"/>
      <c r="HDM15" s="158"/>
      <c r="HDN15" s="158"/>
      <c r="HDO15" s="158"/>
      <c r="HDP15" s="158"/>
      <c r="HDQ15" s="158"/>
      <c r="HDR15" s="158"/>
      <c r="HDS15" s="158"/>
      <c r="HDT15" s="158"/>
      <c r="HDU15" s="158"/>
      <c r="HDV15" s="158"/>
      <c r="HDW15" s="158"/>
      <c r="HDX15" s="158"/>
      <c r="HDY15" s="158"/>
      <c r="HDZ15" s="158"/>
      <c r="HEA15" s="158"/>
      <c r="HEB15" s="158"/>
      <c r="HEC15" s="158"/>
      <c r="HED15" s="158"/>
      <c r="HEE15" s="158"/>
      <c r="HEF15" s="158"/>
      <c r="HEG15" s="158"/>
      <c r="HEH15" s="158"/>
      <c r="HEI15" s="158"/>
      <c r="HEJ15" s="158"/>
      <c r="HEK15" s="158"/>
      <c r="HEL15" s="158"/>
      <c r="HEM15" s="158"/>
      <c r="HEN15" s="158"/>
      <c r="HEO15" s="158"/>
      <c r="HEP15" s="158"/>
      <c r="HEQ15" s="158"/>
      <c r="HER15" s="158"/>
      <c r="HES15" s="158"/>
      <c r="HET15" s="158"/>
      <c r="HEU15" s="158"/>
      <c r="HEV15" s="158"/>
      <c r="HEW15" s="158"/>
      <c r="HEX15" s="158"/>
      <c r="HEY15" s="158"/>
      <c r="HEZ15" s="158"/>
      <c r="HFA15" s="158"/>
      <c r="HFB15" s="158"/>
      <c r="HFC15" s="158"/>
      <c r="HFD15" s="158"/>
      <c r="HFE15" s="158"/>
      <c r="HFF15" s="158"/>
      <c r="HFG15" s="158"/>
      <c r="HFH15" s="158"/>
      <c r="HFI15" s="158"/>
      <c r="HFJ15" s="158"/>
      <c r="HFK15" s="158"/>
      <c r="HFL15" s="158"/>
      <c r="HFM15" s="158"/>
      <c r="HFN15" s="158"/>
      <c r="HFO15" s="158"/>
      <c r="HFP15" s="158"/>
      <c r="HFQ15" s="158"/>
      <c r="HFR15" s="158"/>
      <c r="HFS15" s="158"/>
      <c r="HFT15" s="158"/>
      <c r="HFU15" s="158"/>
      <c r="HFV15" s="158"/>
      <c r="HFW15" s="158"/>
      <c r="HFX15" s="158"/>
      <c r="HFY15" s="158"/>
      <c r="HFZ15" s="158"/>
      <c r="HGA15" s="158"/>
      <c r="HGB15" s="158"/>
      <c r="HGC15" s="158"/>
      <c r="HGD15" s="158"/>
      <c r="HGE15" s="158"/>
      <c r="HGF15" s="158"/>
      <c r="HGG15" s="158"/>
      <c r="HGH15" s="158"/>
      <c r="HGI15" s="158"/>
      <c r="HGJ15" s="158"/>
      <c r="HGK15" s="158"/>
      <c r="HGL15" s="158"/>
      <c r="HGM15" s="158"/>
      <c r="HGN15" s="158"/>
      <c r="HGO15" s="158"/>
      <c r="HGP15" s="158"/>
      <c r="HGQ15" s="158"/>
      <c r="HGR15" s="158"/>
      <c r="HGS15" s="158"/>
      <c r="HGT15" s="158"/>
      <c r="HGU15" s="158"/>
      <c r="HGV15" s="158"/>
      <c r="HGW15" s="158"/>
      <c r="HGX15" s="158"/>
      <c r="HGY15" s="158"/>
      <c r="HGZ15" s="158"/>
      <c r="HHA15" s="158"/>
      <c r="HHB15" s="158"/>
      <c r="HHC15" s="158"/>
      <c r="HHD15" s="158"/>
      <c r="HHE15" s="158"/>
      <c r="HHF15" s="158"/>
      <c r="HHG15" s="158"/>
      <c r="HHH15" s="158"/>
      <c r="HHI15" s="158"/>
      <c r="HHJ15" s="158"/>
      <c r="HHK15" s="158"/>
      <c r="HHL15" s="158"/>
      <c r="HHM15" s="158"/>
      <c r="HHN15" s="158"/>
      <c r="HHO15" s="158"/>
      <c r="HHP15" s="158"/>
      <c r="HHQ15" s="158"/>
      <c r="HHR15" s="158"/>
      <c r="HHS15" s="158"/>
      <c r="HHT15" s="158"/>
      <c r="HHU15" s="158"/>
      <c r="HHV15" s="158"/>
      <c r="HHW15" s="158"/>
      <c r="HHX15" s="158"/>
      <c r="HHY15" s="158"/>
      <c r="HHZ15" s="158"/>
      <c r="HIA15" s="158"/>
      <c r="HIB15" s="158"/>
      <c r="HIC15" s="158"/>
      <c r="HID15" s="158"/>
      <c r="HIE15" s="158"/>
      <c r="HIF15" s="158"/>
      <c r="HIG15" s="158"/>
      <c r="HIH15" s="158"/>
      <c r="HII15" s="158"/>
      <c r="HIJ15" s="158"/>
      <c r="HIK15" s="158"/>
      <c r="HIL15" s="158"/>
      <c r="HIM15" s="158"/>
      <c r="HIN15" s="158"/>
      <c r="HIO15" s="158"/>
      <c r="HIP15" s="158"/>
      <c r="HIQ15" s="158"/>
      <c r="HIR15" s="158"/>
      <c r="HIS15" s="158"/>
      <c r="HIT15" s="158"/>
      <c r="HIU15" s="158"/>
      <c r="HIV15" s="158"/>
      <c r="HIW15" s="158"/>
      <c r="HIX15" s="158"/>
      <c r="HIY15" s="158"/>
      <c r="HIZ15" s="158"/>
      <c r="HJA15" s="158"/>
      <c r="HJB15" s="158"/>
      <c r="HJC15" s="158"/>
      <c r="HJD15" s="158"/>
      <c r="HJE15" s="158"/>
      <c r="HJF15" s="158"/>
      <c r="HJG15" s="158"/>
      <c r="HJH15" s="158"/>
      <c r="HJI15" s="158"/>
      <c r="HJJ15" s="158"/>
      <c r="HJK15" s="158"/>
      <c r="HJL15" s="158"/>
      <c r="HJM15" s="158"/>
      <c r="HJN15" s="158"/>
      <c r="HJO15" s="158"/>
      <c r="HJP15" s="158"/>
      <c r="HJQ15" s="158"/>
      <c r="HJR15" s="158"/>
      <c r="HJS15" s="158"/>
      <c r="HJT15" s="158"/>
      <c r="HJU15" s="158"/>
      <c r="HJV15" s="158"/>
      <c r="HJW15" s="158"/>
      <c r="HJX15" s="158"/>
      <c r="HJY15" s="158"/>
      <c r="HJZ15" s="158"/>
      <c r="HKA15" s="158"/>
      <c r="HKB15" s="158"/>
      <c r="HKC15" s="158"/>
      <c r="HKD15" s="158"/>
      <c r="HKE15" s="158"/>
      <c r="HKF15" s="158"/>
      <c r="HKG15" s="158"/>
      <c r="HKH15" s="158"/>
      <c r="HKI15" s="158"/>
      <c r="HKJ15" s="158"/>
      <c r="HKK15" s="158"/>
      <c r="HKL15" s="158"/>
      <c r="HKM15" s="158"/>
      <c r="HKN15" s="158"/>
      <c r="HKO15" s="158"/>
      <c r="HKP15" s="158"/>
      <c r="HKQ15" s="158"/>
      <c r="HKR15" s="158"/>
      <c r="HKS15" s="158"/>
      <c r="HKT15" s="158"/>
      <c r="HKU15" s="158"/>
      <c r="HKV15" s="158"/>
      <c r="HKW15" s="158"/>
      <c r="HKX15" s="158"/>
      <c r="HKY15" s="158"/>
      <c r="HKZ15" s="158"/>
      <c r="HLA15" s="158"/>
      <c r="HLB15" s="158"/>
      <c r="HLC15" s="158"/>
      <c r="HLD15" s="158"/>
      <c r="HLE15" s="158"/>
      <c r="HLF15" s="158"/>
      <c r="HLG15" s="158"/>
      <c r="HLH15" s="158"/>
      <c r="HLI15" s="158"/>
      <c r="HLJ15" s="158"/>
      <c r="HLK15" s="158"/>
      <c r="HLL15" s="158"/>
      <c r="HLM15" s="158"/>
      <c r="HLN15" s="158"/>
      <c r="HLO15" s="158"/>
      <c r="HLP15" s="158"/>
      <c r="HLQ15" s="158"/>
      <c r="HLR15" s="158"/>
      <c r="HLS15" s="158"/>
      <c r="HLT15" s="158"/>
      <c r="HLU15" s="158"/>
      <c r="HLV15" s="158"/>
      <c r="HLW15" s="158"/>
      <c r="HLX15" s="158"/>
      <c r="HLY15" s="158"/>
      <c r="HLZ15" s="158"/>
      <c r="HMA15" s="158"/>
      <c r="HMB15" s="158"/>
      <c r="HMC15" s="158"/>
      <c r="HMD15" s="158"/>
      <c r="HME15" s="158"/>
      <c r="HMF15" s="158"/>
      <c r="HMG15" s="158"/>
      <c r="HMH15" s="158"/>
      <c r="HMI15" s="158"/>
      <c r="HMJ15" s="158"/>
      <c r="HMK15" s="158"/>
      <c r="HML15" s="158"/>
      <c r="HMM15" s="158"/>
      <c r="HMN15" s="158"/>
      <c r="HMO15" s="158"/>
      <c r="HMP15" s="158"/>
      <c r="HMQ15" s="158"/>
      <c r="HMR15" s="158"/>
      <c r="HMS15" s="158"/>
      <c r="HMT15" s="158"/>
      <c r="HMU15" s="158"/>
      <c r="HMV15" s="158"/>
      <c r="HMW15" s="158"/>
      <c r="HMX15" s="158"/>
      <c r="HMY15" s="158"/>
      <c r="HMZ15" s="158"/>
      <c r="HNA15" s="158"/>
      <c r="HNB15" s="158"/>
      <c r="HNC15" s="158"/>
      <c r="HND15" s="158"/>
      <c r="HNE15" s="158"/>
      <c r="HNF15" s="158"/>
      <c r="HNG15" s="158"/>
      <c r="HNH15" s="158"/>
      <c r="HNI15" s="158"/>
      <c r="HNJ15" s="158"/>
      <c r="HNK15" s="158"/>
      <c r="HNL15" s="158"/>
      <c r="HNM15" s="158"/>
      <c r="HNN15" s="158"/>
      <c r="HNO15" s="158"/>
      <c r="HNP15" s="158"/>
      <c r="HNQ15" s="158"/>
      <c r="HNR15" s="158"/>
      <c r="HNS15" s="158"/>
      <c r="HNT15" s="158"/>
      <c r="HNU15" s="158"/>
      <c r="HNV15" s="158"/>
      <c r="HNW15" s="158"/>
      <c r="HNX15" s="158"/>
      <c r="HNY15" s="158"/>
      <c r="HNZ15" s="158"/>
      <c r="HOA15" s="158"/>
      <c r="HOB15" s="158"/>
      <c r="HOC15" s="158"/>
      <c r="HOD15" s="158"/>
      <c r="HOE15" s="158"/>
      <c r="HOF15" s="158"/>
      <c r="HOG15" s="158"/>
      <c r="HOH15" s="158"/>
      <c r="HOI15" s="158"/>
      <c r="HOJ15" s="158"/>
      <c r="HOK15" s="158"/>
      <c r="HOL15" s="158"/>
      <c r="HOM15" s="158"/>
      <c r="HON15" s="158"/>
      <c r="HOO15" s="158"/>
      <c r="HOP15" s="158"/>
      <c r="HOQ15" s="158"/>
      <c r="HOR15" s="158"/>
      <c r="HOS15" s="158"/>
      <c r="HOT15" s="158"/>
      <c r="HOU15" s="158"/>
      <c r="HOV15" s="158"/>
      <c r="HOW15" s="158"/>
      <c r="HOX15" s="158"/>
      <c r="HOY15" s="158"/>
      <c r="HOZ15" s="158"/>
      <c r="HPA15" s="158"/>
      <c r="HPB15" s="158"/>
      <c r="HPC15" s="158"/>
      <c r="HPD15" s="158"/>
      <c r="HPE15" s="158"/>
      <c r="HPF15" s="158"/>
      <c r="HPG15" s="158"/>
      <c r="HPH15" s="158"/>
      <c r="HPI15" s="158"/>
      <c r="HPJ15" s="158"/>
      <c r="HPK15" s="158"/>
      <c r="HPL15" s="158"/>
      <c r="HPM15" s="158"/>
      <c r="HPN15" s="158"/>
      <c r="HPO15" s="158"/>
      <c r="HPP15" s="158"/>
      <c r="HPQ15" s="158"/>
      <c r="HPR15" s="158"/>
      <c r="HPS15" s="158"/>
      <c r="HPT15" s="158"/>
      <c r="HPU15" s="158"/>
      <c r="HPV15" s="158"/>
      <c r="HPW15" s="158"/>
      <c r="HPX15" s="158"/>
      <c r="HPY15" s="158"/>
      <c r="HPZ15" s="158"/>
      <c r="HQA15" s="158"/>
      <c r="HQB15" s="158"/>
      <c r="HQC15" s="158"/>
      <c r="HQD15" s="158"/>
      <c r="HQE15" s="158"/>
      <c r="HQF15" s="158"/>
      <c r="HQG15" s="158"/>
      <c r="HQH15" s="158"/>
      <c r="HQI15" s="158"/>
      <c r="HQJ15" s="158"/>
      <c r="HQK15" s="158"/>
      <c r="HQL15" s="158"/>
      <c r="HQM15" s="158"/>
      <c r="HQN15" s="158"/>
      <c r="HQO15" s="158"/>
      <c r="HQP15" s="158"/>
      <c r="HQQ15" s="158"/>
      <c r="HQR15" s="158"/>
      <c r="HQS15" s="158"/>
      <c r="HQT15" s="158"/>
      <c r="HQU15" s="158"/>
      <c r="HQV15" s="158"/>
      <c r="HQW15" s="158"/>
      <c r="HQX15" s="158"/>
      <c r="HQY15" s="158"/>
      <c r="HQZ15" s="158"/>
      <c r="HRA15" s="158"/>
      <c r="HRB15" s="158"/>
      <c r="HRC15" s="158"/>
      <c r="HRD15" s="158"/>
      <c r="HRE15" s="158"/>
      <c r="HRF15" s="158"/>
      <c r="HRG15" s="158"/>
      <c r="HRH15" s="158"/>
      <c r="HRI15" s="158"/>
      <c r="HRJ15" s="158"/>
      <c r="HRK15" s="158"/>
      <c r="HRL15" s="158"/>
      <c r="HRM15" s="158"/>
      <c r="HRN15" s="158"/>
      <c r="HRO15" s="158"/>
      <c r="HRP15" s="158"/>
      <c r="HRQ15" s="158"/>
      <c r="HRR15" s="158"/>
      <c r="HRS15" s="158"/>
      <c r="HRT15" s="158"/>
      <c r="HRU15" s="158"/>
      <c r="HRV15" s="158"/>
      <c r="HRW15" s="158"/>
      <c r="HRX15" s="158"/>
      <c r="HRY15" s="158"/>
      <c r="HRZ15" s="158"/>
      <c r="HSA15" s="158"/>
      <c r="HSB15" s="158"/>
      <c r="HSC15" s="158"/>
      <c r="HSD15" s="158"/>
      <c r="HSE15" s="158"/>
      <c r="HSF15" s="158"/>
      <c r="HSG15" s="158"/>
      <c r="HSH15" s="158"/>
      <c r="HSI15" s="158"/>
      <c r="HSJ15" s="158"/>
      <c r="HSK15" s="158"/>
      <c r="HSL15" s="158"/>
      <c r="HSM15" s="158"/>
      <c r="HSN15" s="158"/>
      <c r="HSO15" s="158"/>
      <c r="HSP15" s="158"/>
      <c r="HSQ15" s="158"/>
      <c r="HSR15" s="158"/>
      <c r="HSS15" s="158"/>
      <c r="HST15" s="158"/>
      <c r="HSU15" s="158"/>
      <c r="HSV15" s="158"/>
      <c r="HSW15" s="158"/>
      <c r="HSX15" s="158"/>
      <c r="HSY15" s="158"/>
      <c r="HSZ15" s="158"/>
      <c r="HTA15" s="158"/>
      <c r="HTB15" s="158"/>
      <c r="HTC15" s="158"/>
      <c r="HTD15" s="158"/>
      <c r="HTE15" s="158"/>
      <c r="HTF15" s="158"/>
      <c r="HTG15" s="158"/>
      <c r="HTH15" s="158"/>
      <c r="HTI15" s="158"/>
      <c r="HTJ15" s="158"/>
      <c r="HTK15" s="158"/>
      <c r="HTL15" s="158"/>
      <c r="HTM15" s="158"/>
      <c r="HTN15" s="158"/>
      <c r="HTO15" s="158"/>
      <c r="HTP15" s="158"/>
      <c r="HTQ15" s="158"/>
      <c r="HTR15" s="158"/>
      <c r="HTS15" s="158"/>
      <c r="HTT15" s="158"/>
      <c r="HTU15" s="158"/>
      <c r="HTV15" s="158"/>
      <c r="HTW15" s="158"/>
      <c r="HTX15" s="158"/>
      <c r="HTY15" s="158"/>
      <c r="HTZ15" s="158"/>
      <c r="HUA15" s="158"/>
      <c r="HUB15" s="158"/>
      <c r="HUC15" s="158"/>
      <c r="HUD15" s="158"/>
      <c r="HUE15" s="158"/>
      <c r="HUF15" s="158"/>
      <c r="HUG15" s="158"/>
      <c r="HUH15" s="158"/>
      <c r="HUI15" s="158"/>
      <c r="HUJ15" s="158"/>
      <c r="HUK15" s="158"/>
      <c r="HUL15" s="158"/>
      <c r="HUM15" s="158"/>
      <c r="HUN15" s="158"/>
      <c r="HUO15" s="158"/>
      <c r="HUP15" s="158"/>
      <c r="HUQ15" s="158"/>
      <c r="HUR15" s="158"/>
      <c r="HUS15" s="158"/>
      <c r="HUT15" s="158"/>
      <c r="HUU15" s="158"/>
      <c r="HUV15" s="158"/>
      <c r="HUW15" s="158"/>
      <c r="HUX15" s="158"/>
      <c r="HUY15" s="158"/>
      <c r="HUZ15" s="158"/>
      <c r="HVA15" s="158"/>
      <c r="HVB15" s="158"/>
      <c r="HVC15" s="158"/>
      <c r="HVD15" s="158"/>
      <c r="HVE15" s="158"/>
      <c r="HVF15" s="158"/>
      <c r="HVG15" s="158"/>
      <c r="HVH15" s="158"/>
      <c r="HVI15" s="158"/>
      <c r="HVJ15" s="158"/>
      <c r="HVK15" s="158"/>
      <c r="HVL15" s="158"/>
      <c r="HVM15" s="158"/>
      <c r="HVN15" s="158"/>
      <c r="HVO15" s="158"/>
      <c r="HVP15" s="158"/>
      <c r="HVQ15" s="158"/>
      <c r="HVR15" s="158"/>
      <c r="HVS15" s="158"/>
      <c r="HVT15" s="158"/>
      <c r="HVU15" s="158"/>
      <c r="HVV15" s="158"/>
      <c r="HVW15" s="158"/>
      <c r="HVX15" s="158"/>
      <c r="HVY15" s="158"/>
      <c r="HVZ15" s="158"/>
      <c r="HWA15" s="158"/>
      <c r="HWB15" s="158"/>
      <c r="HWC15" s="158"/>
      <c r="HWD15" s="158"/>
      <c r="HWE15" s="158"/>
      <c r="HWF15" s="158"/>
      <c r="HWG15" s="158"/>
      <c r="HWH15" s="158"/>
      <c r="HWI15" s="158"/>
      <c r="HWJ15" s="158"/>
      <c r="HWK15" s="158"/>
      <c r="HWL15" s="158"/>
      <c r="HWM15" s="158"/>
      <c r="HWN15" s="158"/>
      <c r="HWO15" s="158"/>
      <c r="HWP15" s="158"/>
      <c r="HWQ15" s="158"/>
      <c r="HWR15" s="158"/>
      <c r="HWS15" s="158"/>
      <c r="HWT15" s="158"/>
      <c r="HWU15" s="158"/>
      <c r="HWV15" s="158"/>
      <c r="HWW15" s="158"/>
      <c r="HWX15" s="158"/>
      <c r="HWY15" s="158"/>
      <c r="HWZ15" s="158"/>
      <c r="HXA15" s="158"/>
      <c r="HXB15" s="158"/>
      <c r="HXC15" s="158"/>
      <c r="HXD15" s="158"/>
      <c r="HXE15" s="158"/>
      <c r="HXF15" s="158"/>
      <c r="HXG15" s="158"/>
      <c r="HXH15" s="158"/>
      <c r="HXI15" s="158"/>
      <c r="HXJ15" s="158"/>
      <c r="HXK15" s="158"/>
      <c r="HXL15" s="158"/>
      <c r="HXM15" s="158"/>
      <c r="HXN15" s="158"/>
      <c r="HXO15" s="158"/>
      <c r="HXP15" s="158"/>
      <c r="HXQ15" s="158"/>
      <c r="HXR15" s="158"/>
      <c r="HXS15" s="158"/>
      <c r="HXT15" s="158"/>
      <c r="HXU15" s="158"/>
      <c r="HXV15" s="158"/>
      <c r="HXW15" s="158"/>
      <c r="HXX15" s="158"/>
      <c r="HXY15" s="158"/>
      <c r="HXZ15" s="158"/>
      <c r="HYA15" s="158"/>
      <c r="HYB15" s="158"/>
      <c r="HYC15" s="158"/>
      <c r="HYD15" s="158"/>
      <c r="HYE15" s="158"/>
      <c r="HYF15" s="158"/>
      <c r="HYG15" s="158"/>
      <c r="HYH15" s="158"/>
      <c r="HYI15" s="158"/>
      <c r="HYJ15" s="158"/>
      <c r="HYK15" s="158"/>
      <c r="HYL15" s="158"/>
      <c r="HYM15" s="158"/>
      <c r="HYN15" s="158"/>
      <c r="HYO15" s="158"/>
      <c r="HYP15" s="158"/>
      <c r="HYQ15" s="158"/>
      <c r="HYR15" s="158"/>
      <c r="HYS15" s="158"/>
      <c r="HYT15" s="158"/>
      <c r="HYU15" s="158"/>
      <c r="HYV15" s="158"/>
      <c r="HYW15" s="158"/>
      <c r="HYX15" s="158"/>
      <c r="HYY15" s="158"/>
      <c r="HYZ15" s="158"/>
      <c r="HZA15" s="158"/>
      <c r="HZB15" s="158"/>
      <c r="HZC15" s="158"/>
      <c r="HZD15" s="158"/>
      <c r="HZE15" s="158"/>
      <c r="HZF15" s="158"/>
      <c r="HZG15" s="158"/>
      <c r="HZH15" s="158"/>
      <c r="HZI15" s="158"/>
      <c r="HZJ15" s="158"/>
      <c r="HZK15" s="158"/>
      <c r="HZL15" s="158"/>
      <c r="HZM15" s="158"/>
      <c r="HZN15" s="158"/>
      <c r="HZO15" s="158"/>
      <c r="HZP15" s="158"/>
      <c r="HZQ15" s="158"/>
      <c r="HZR15" s="158"/>
      <c r="HZS15" s="158"/>
      <c r="HZT15" s="158"/>
      <c r="HZU15" s="158"/>
      <c r="HZV15" s="158"/>
      <c r="HZW15" s="158"/>
      <c r="HZX15" s="158"/>
      <c r="HZY15" s="158"/>
      <c r="HZZ15" s="158"/>
      <c r="IAA15" s="158"/>
      <c r="IAB15" s="158"/>
      <c r="IAC15" s="158"/>
      <c r="IAD15" s="158"/>
      <c r="IAE15" s="158"/>
      <c r="IAF15" s="158"/>
      <c r="IAG15" s="158"/>
      <c r="IAH15" s="158"/>
      <c r="IAI15" s="158"/>
      <c r="IAJ15" s="158"/>
      <c r="IAK15" s="158"/>
      <c r="IAL15" s="158"/>
      <c r="IAM15" s="158"/>
      <c r="IAN15" s="158"/>
      <c r="IAO15" s="158"/>
      <c r="IAP15" s="158"/>
      <c r="IAQ15" s="158"/>
      <c r="IAR15" s="158"/>
      <c r="IAS15" s="158"/>
      <c r="IAT15" s="158"/>
      <c r="IAU15" s="158"/>
      <c r="IAV15" s="158"/>
      <c r="IAW15" s="158"/>
      <c r="IAX15" s="158"/>
      <c r="IAY15" s="158"/>
      <c r="IAZ15" s="158"/>
      <c r="IBA15" s="158"/>
      <c r="IBB15" s="158"/>
      <c r="IBC15" s="158"/>
      <c r="IBD15" s="158"/>
      <c r="IBE15" s="158"/>
      <c r="IBF15" s="158"/>
      <c r="IBG15" s="158"/>
      <c r="IBH15" s="158"/>
      <c r="IBI15" s="158"/>
      <c r="IBJ15" s="158"/>
      <c r="IBK15" s="158"/>
      <c r="IBL15" s="158"/>
      <c r="IBM15" s="158"/>
      <c r="IBN15" s="158"/>
      <c r="IBO15" s="158"/>
      <c r="IBP15" s="158"/>
      <c r="IBQ15" s="158"/>
      <c r="IBR15" s="158"/>
      <c r="IBS15" s="158"/>
      <c r="IBT15" s="158"/>
      <c r="IBU15" s="158"/>
      <c r="IBV15" s="158"/>
      <c r="IBW15" s="158"/>
      <c r="IBX15" s="158"/>
      <c r="IBY15" s="158"/>
      <c r="IBZ15" s="158"/>
      <c r="ICA15" s="158"/>
      <c r="ICB15" s="158"/>
      <c r="ICC15" s="158"/>
      <c r="ICD15" s="158"/>
      <c r="ICE15" s="158"/>
      <c r="ICF15" s="158"/>
      <c r="ICG15" s="158"/>
      <c r="ICH15" s="158"/>
      <c r="ICI15" s="158"/>
      <c r="ICJ15" s="158"/>
      <c r="ICK15" s="158"/>
      <c r="ICL15" s="158"/>
      <c r="ICM15" s="158"/>
      <c r="ICN15" s="158"/>
      <c r="ICO15" s="158"/>
      <c r="ICP15" s="158"/>
      <c r="ICQ15" s="158"/>
      <c r="ICR15" s="158"/>
      <c r="ICS15" s="158"/>
      <c r="ICT15" s="158"/>
      <c r="ICU15" s="158"/>
      <c r="ICV15" s="158"/>
      <c r="ICW15" s="158"/>
      <c r="ICX15" s="158"/>
      <c r="ICY15" s="158"/>
      <c r="ICZ15" s="158"/>
      <c r="IDA15" s="158"/>
      <c r="IDB15" s="158"/>
      <c r="IDC15" s="158"/>
      <c r="IDD15" s="158"/>
      <c r="IDE15" s="158"/>
      <c r="IDF15" s="158"/>
      <c r="IDG15" s="158"/>
      <c r="IDH15" s="158"/>
      <c r="IDI15" s="158"/>
      <c r="IDJ15" s="158"/>
      <c r="IDK15" s="158"/>
      <c r="IDL15" s="158"/>
      <c r="IDM15" s="158"/>
      <c r="IDN15" s="158"/>
      <c r="IDO15" s="158"/>
      <c r="IDP15" s="158"/>
      <c r="IDQ15" s="158"/>
      <c r="IDR15" s="158"/>
      <c r="IDS15" s="158"/>
      <c r="IDT15" s="158"/>
      <c r="IDU15" s="158"/>
      <c r="IDV15" s="158"/>
      <c r="IDW15" s="158"/>
      <c r="IDX15" s="158"/>
      <c r="IDY15" s="158"/>
      <c r="IDZ15" s="158"/>
      <c r="IEA15" s="158"/>
      <c r="IEB15" s="158"/>
      <c r="IEC15" s="158"/>
      <c r="IED15" s="158"/>
      <c r="IEE15" s="158"/>
      <c r="IEF15" s="158"/>
      <c r="IEG15" s="158"/>
      <c r="IEH15" s="158"/>
      <c r="IEI15" s="158"/>
      <c r="IEJ15" s="158"/>
      <c r="IEK15" s="158"/>
      <c r="IEL15" s="158"/>
      <c r="IEM15" s="158"/>
      <c r="IEN15" s="158"/>
      <c r="IEO15" s="158"/>
      <c r="IEP15" s="158"/>
      <c r="IEQ15" s="158"/>
      <c r="IER15" s="158"/>
      <c r="IES15" s="158"/>
      <c r="IET15" s="158"/>
      <c r="IEU15" s="158"/>
      <c r="IEV15" s="158"/>
      <c r="IEW15" s="158"/>
      <c r="IEX15" s="158"/>
      <c r="IEY15" s="158"/>
      <c r="IEZ15" s="158"/>
      <c r="IFA15" s="158"/>
      <c r="IFB15" s="158"/>
      <c r="IFC15" s="158"/>
      <c r="IFD15" s="158"/>
      <c r="IFE15" s="158"/>
      <c r="IFF15" s="158"/>
      <c r="IFG15" s="158"/>
      <c r="IFH15" s="158"/>
      <c r="IFI15" s="158"/>
      <c r="IFJ15" s="158"/>
      <c r="IFK15" s="158"/>
      <c r="IFL15" s="158"/>
      <c r="IFM15" s="158"/>
      <c r="IFN15" s="158"/>
      <c r="IFO15" s="158"/>
      <c r="IFP15" s="158"/>
      <c r="IFQ15" s="158"/>
      <c r="IFR15" s="158"/>
      <c r="IFS15" s="158"/>
      <c r="IFT15" s="158"/>
      <c r="IFU15" s="158"/>
      <c r="IFV15" s="158"/>
      <c r="IFW15" s="158"/>
      <c r="IFX15" s="158"/>
      <c r="IFY15" s="158"/>
      <c r="IFZ15" s="158"/>
      <c r="IGA15" s="158"/>
      <c r="IGB15" s="158"/>
      <c r="IGC15" s="158"/>
      <c r="IGD15" s="158"/>
      <c r="IGE15" s="158"/>
      <c r="IGF15" s="158"/>
      <c r="IGG15" s="158"/>
      <c r="IGH15" s="158"/>
      <c r="IGI15" s="158"/>
      <c r="IGJ15" s="158"/>
      <c r="IGK15" s="158"/>
      <c r="IGL15" s="158"/>
      <c r="IGM15" s="158"/>
      <c r="IGN15" s="158"/>
      <c r="IGO15" s="158"/>
      <c r="IGP15" s="158"/>
      <c r="IGQ15" s="158"/>
      <c r="IGR15" s="158"/>
      <c r="IGS15" s="158"/>
      <c r="IGT15" s="158"/>
      <c r="IGU15" s="158"/>
      <c r="IGV15" s="158"/>
      <c r="IGW15" s="158"/>
      <c r="IGX15" s="158"/>
      <c r="IGY15" s="158"/>
      <c r="IGZ15" s="158"/>
      <c r="IHA15" s="158"/>
      <c r="IHB15" s="158"/>
      <c r="IHC15" s="158"/>
      <c r="IHD15" s="158"/>
      <c r="IHE15" s="158"/>
      <c r="IHF15" s="158"/>
      <c r="IHG15" s="158"/>
      <c r="IHH15" s="158"/>
      <c r="IHI15" s="158"/>
      <c r="IHJ15" s="158"/>
      <c r="IHK15" s="158"/>
      <c r="IHL15" s="158"/>
      <c r="IHM15" s="158"/>
      <c r="IHN15" s="158"/>
      <c r="IHO15" s="158"/>
      <c r="IHP15" s="158"/>
      <c r="IHQ15" s="158"/>
      <c r="IHR15" s="158"/>
      <c r="IHS15" s="158"/>
      <c r="IHT15" s="158"/>
      <c r="IHU15" s="158"/>
      <c r="IHV15" s="158"/>
      <c r="IHW15" s="158"/>
      <c r="IHX15" s="158"/>
      <c r="IHY15" s="158"/>
      <c r="IHZ15" s="158"/>
      <c r="IIA15" s="158"/>
      <c r="IIB15" s="158"/>
      <c r="IIC15" s="158"/>
      <c r="IID15" s="158"/>
      <c r="IIE15" s="158"/>
      <c r="IIF15" s="158"/>
      <c r="IIG15" s="158"/>
      <c r="IIH15" s="158"/>
      <c r="III15" s="158"/>
      <c r="IIJ15" s="158"/>
      <c r="IIK15" s="158"/>
      <c r="IIL15" s="158"/>
      <c r="IIM15" s="158"/>
      <c r="IIN15" s="158"/>
      <c r="IIO15" s="158"/>
      <c r="IIP15" s="158"/>
      <c r="IIQ15" s="158"/>
      <c r="IIR15" s="158"/>
      <c r="IIS15" s="158"/>
      <c r="IIT15" s="158"/>
      <c r="IIU15" s="158"/>
      <c r="IIV15" s="158"/>
      <c r="IIW15" s="158"/>
      <c r="IIX15" s="158"/>
      <c r="IIY15" s="158"/>
      <c r="IIZ15" s="158"/>
      <c r="IJA15" s="158"/>
      <c r="IJB15" s="158"/>
      <c r="IJC15" s="158"/>
      <c r="IJD15" s="158"/>
      <c r="IJE15" s="158"/>
      <c r="IJF15" s="158"/>
      <c r="IJG15" s="158"/>
      <c r="IJH15" s="158"/>
      <c r="IJI15" s="158"/>
      <c r="IJJ15" s="158"/>
      <c r="IJK15" s="158"/>
      <c r="IJL15" s="158"/>
      <c r="IJM15" s="158"/>
      <c r="IJN15" s="158"/>
      <c r="IJO15" s="158"/>
      <c r="IJP15" s="158"/>
      <c r="IJQ15" s="158"/>
      <c r="IJR15" s="158"/>
      <c r="IJS15" s="158"/>
      <c r="IJT15" s="158"/>
      <c r="IJU15" s="158"/>
      <c r="IJV15" s="158"/>
      <c r="IJW15" s="158"/>
      <c r="IJX15" s="158"/>
      <c r="IJY15" s="158"/>
      <c r="IJZ15" s="158"/>
      <c r="IKA15" s="158"/>
      <c r="IKB15" s="158"/>
      <c r="IKC15" s="158"/>
      <c r="IKD15" s="158"/>
      <c r="IKE15" s="158"/>
      <c r="IKF15" s="158"/>
      <c r="IKG15" s="158"/>
      <c r="IKH15" s="158"/>
      <c r="IKI15" s="158"/>
      <c r="IKJ15" s="158"/>
      <c r="IKK15" s="158"/>
      <c r="IKL15" s="158"/>
      <c r="IKM15" s="158"/>
      <c r="IKN15" s="158"/>
      <c r="IKO15" s="158"/>
      <c r="IKP15" s="158"/>
      <c r="IKQ15" s="158"/>
      <c r="IKR15" s="158"/>
      <c r="IKS15" s="158"/>
      <c r="IKT15" s="158"/>
      <c r="IKU15" s="158"/>
      <c r="IKV15" s="158"/>
      <c r="IKW15" s="158"/>
      <c r="IKX15" s="158"/>
      <c r="IKY15" s="158"/>
      <c r="IKZ15" s="158"/>
      <c r="ILA15" s="158"/>
      <c r="ILB15" s="158"/>
      <c r="ILC15" s="158"/>
      <c r="ILD15" s="158"/>
      <c r="ILE15" s="158"/>
      <c r="ILF15" s="158"/>
      <c r="ILG15" s="158"/>
      <c r="ILH15" s="158"/>
      <c r="ILI15" s="158"/>
      <c r="ILJ15" s="158"/>
      <c r="ILK15" s="158"/>
      <c r="ILL15" s="158"/>
      <c r="ILM15" s="158"/>
      <c r="ILN15" s="158"/>
      <c r="ILO15" s="158"/>
      <c r="ILP15" s="158"/>
      <c r="ILQ15" s="158"/>
      <c r="ILR15" s="158"/>
      <c r="ILS15" s="158"/>
      <c r="ILT15" s="158"/>
      <c r="ILU15" s="158"/>
      <c r="ILV15" s="158"/>
      <c r="ILW15" s="158"/>
      <c r="ILX15" s="158"/>
      <c r="ILY15" s="158"/>
      <c r="ILZ15" s="158"/>
      <c r="IMA15" s="158"/>
      <c r="IMB15" s="158"/>
      <c r="IMC15" s="158"/>
      <c r="IMD15" s="158"/>
      <c r="IME15" s="158"/>
      <c r="IMF15" s="158"/>
      <c r="IMG15" s="158"/>
      <c r="IMH15" s="158"/>
      <c r="IMI15" s="158"/>
      <c r="IMJ15" s="158"/>
      <c r="IMK15" s="158"/>
      <c r="IML15" s="158"/>
      <c r="IMM15" s="158"/>
      <c r="IMN15" s="158"/>
      <c r="IMO15" s="158"/>
      <c r="IMP15" s="158"/>
      <c r="IMQ15" s="158"/>
      <c r="IMR15" s="158"/>
      <c r="IMS15" s="158"/>
      <c r="IMT15" s="158"/>
      <c r="IMU15" s="158"/>
      <c r="IMV15" s="158"/>
      <c r="IMW15" s="158"/>
      <c r="IMX15" s="158"/>
      <c r="IMY15" s="158"/>
      <c r="IMZ15" s="158"/>
      <c r="INA15" s="158"/>
      <c r="INB15" s="158"/>
      <c r="INC15" s="158"/>
      <c r="IND15" s="158"/>
      <c r="INE15" s="158"/>
      <c r="INF15" s="158"/>
      <c r="ING15" s="158"/>
      <c r="INH15" s="158"/>
      <c r="INI15" s="158"/>
      <c r="INJ15" s="158"/>
      <c r="INK15" s="158"/>
      <c r="INL15" s="158"/>
      <c r="INM15" s="158"/>
      <c r="INN15" s="158"/>
      <c r="INO15" s="158"/>
      <c r="INP15" s="158"/>
      <c r="INQ15" s="158"/>
      <c r="INR15" s="158"/>
      <c r="INS15" s="158"/>
      <c r="INT15" s="158"/>
      <c r="INU15" s="158"/>
      <c r="INV15" s="158"/>
      <c r="INW15" s="158"/>
      <c r="INX15" s="158"/>
      <c r="INY15" s="158"/>
      <c r="INZ15" s="158"/>
      <c r="IOA15" s="158"/>
      <c r="IOB15" s="158"/>
      <c r="IOC15" s="158"/>
      <c r="IOD15" s="158"/>
      <c r="IOE15" s="158"/>
      <c r="IOF15" s="158"/>
      <c r="IOG15" s="158"/>
      <c r="IOH15" s="158"/>
      <c r="IOI15" s="158"/>
      <c r="IOJ15" s="158"/>
      <c r="IOK15" s="158"/>
      <c r="IOL15" s="158"/>
      <c r="IOM15" s="158"/>
      <c r="ION15" s="158"/>
      <c r="IOO15" s="158"/>
      <c r="IOP15" s="158"/>
      <c r="IOQ15" s="158"/>
      <c r="IOR15" s="158"/>
      <c r="IOS15" s="158"/>
      <c r="IOT15" s="158"/>
      <c r="IOU15" s="158"/>
      <c r="IOV15" s="158"/>
      <c r="IOW15" s="158"/>
      <c r="IOX15" s="158"/>
      <c r="IOY15" s="158"/>
      <c r="IOZ15" s="158"/>
      <c r="IPA15" s="158"/>
      <c r="IPB15" s="158"/>
      <c r="IPC15" s="158"/>
      <c r="IPD15" s="158"/>
      <c r="IPE15" s="158"/>
      <c r="IPF15" s="158"/>
      <c r="IPG15" s="158"/>
      <c r="IPH15" s="158"/>
      <c r="IPI15" s="158"/>
      <c r="IPJ15" s="158"/>
      <c r="IPK15" s="158"/>
      <c r="IPL15" s="158"/>
      <c r="IPM15" s="158"/>
      <c r="IPN15" s="158"/>
      <c r="IPO15" s="158"/>
      <c r="IPP15" s="158"/>
      <c r="IPQ15" s="158"/>
      <c r="IPR15" s="158"/>
      <c r="IPS15" s="158"/>
      <c r="IPT15" s="158"/>
      <c r="IPU15" s="158"/>
      <c r="IPV15" s="158"/>
      <c r="IPW15" s="158"/>
      <c r="IPX15" s="158"/>
      <c r="IPY15" s="158"/>
      <c r="IPZ15" s="158"/>
      <c r="IQA15" s="158"/>
      <c r="IQB15" s="158"/>
      <c r="IQC15" s="158"/>
      <c r="IQD15" s="158"/>
      <c r="IQE15" s="158"/>
      <c r="IQF15" s="158"/>
      <c r="IQG15" s="158"/>
      <c r="IQH15" s="158"/>
      <c r="IQI15" s="158"/>
      <c r="IQJ15" s="158"/>
      <c r="IQK15" s="158"/>
      <c r="IQL15" s="158"/>
      <c r="IQM15" s="158"/>
      <c r="IQN15" s="158"/>
      <c r="IQO15" s="158"/>
      <c r="IQP15" s="158"/>
      <c r="IQQ15" s="158"/>
      <c r="IQR15" s="158"/>
      <c r="IQS15" s="158"/>
      <c r="IQT15" s="158"/>
      <c r="IQU15" s="158"/>
      <c r="IQV15" s="158"/>
      <c r="IQW15" s="158"/>
      <c r="IQX15" s="158"/>
      <c r="IQY15" s="158"/>
      <c r="IQZ15" s="158"/>
      <c r="IRA15" s="158"/>
      <c r="IRB15" s="158"/>
      <c r="IRC15" s="158"/>
      <c r="IRD15" s="158"/>
      <c r="IRE15" s="158"/>
      <c r="IRF15" s="158"/>
      <c r="IRG15" s="158"/>
      <c r="IRH15" s="158"/>
      <c r="IRI15" s="158"/>
      <c r="IRJ15" s="158"/>
      <c r="IRK15" s="158"/>
      <c r="IRL15" s="158"/>
      <c r="IRM15" s="158"/>
      <c r="IRN15" s="158"/>
      <c r="IRO15" s="158"/>
      <c r="IRP15" s="158"/>
      <c r="IRQ15" s="158"/>
      <c r="IRR15" s="158"/>
      <c r="IRS15" s="158"/>
      <c r="IRT15" s="158"/>
      <c r="IRU15" s="158"/>
      <c r="IRV15" s="158"/>
      <c r="IRW15" s="158"/>
      <c r="IRX15" s="158"/>
      <c r="IRY15" s="158"/>
      <c r="IRZ15" s="158"/>
      <c r="ISA15" s="158"/>
      <c r="ISB15" s="158"/>
      <c r="ISC15" s="158"/>
      <c r="ISD15" s="158"/>
      <c r="ISE15" s="158"/>
      <c r="ISF15" s="158"/>
      <c r="ISG15" s="158"/>
      <c r="ISH15" s="158"/>
      <c r="ISI15" s="158"/>
      <c r="ISJ15" s="158"/>
      <c r="ISK15" s="158"/>
      <c r="ISL15" s="158"/>
      <c r="ISM15" s="158"/>
      <c r="ISN15" s="158"/>
      <c r="ISO15" s="158"/>
      <c r="ISP15" s="158"/>
      <c r="ISQ15" s="158"/>
      <c r="ISR15" s="158"/>
      <c r="ISS15" s="158"/>
      <c r="IST15" s="158"/>
      <c r="ISU15" s="158"/>
      <c r="ISV15" s="158"/>
      <c r="ISW15" s="158"/>
      <c r="ISX15" s="158"/>
      <c r="ISY15" s="158"/>
      <c r="ISZ15" s="158"/>
      <c r="ITA15" s="158"/>
      <c r="ITB15" s="158"/>
      <c r="ITC15" s="158"/>
      <c r="ITD15" s="158"/>
      <c r="ITE15" s="158"/>
      <c r="ITF15" s="158"/>
      <c r="ITG15" s="158"/>
      <c r="ITH15" s="158"/>
      <c r="ITI15" s="158"/>
      <c r="ITJ15" s="158"/>
      <c r="ITK15" s="158"/>
      <c r="ITL15" s="158"/>
      <c r="ITM15" s="158"/>
      <c r="ITN15" s="158"/>
      <c r="ITO15" s="158"/>
      <c r="ITP15" s="158"/>
      <c r="ITQ15" s="158"/>
      <c r="ITR15" s="158"/>
      <c r="ITS15" s="158"/>
      <c r="ITT15" s="158"/>
      <c r="ITU15" s="158"/>
      <c r="ITV15" s="158"/>
      <c r="ITW15" s="158"/>
      <c r="ITX15" s="158"/>
      <c r="ITY15" s="158"/>
      <c r="ITZ15" s="158"/>
      <c r="IUA15" s="158"/>
      <c r="IUB15" s="158"/>
      <c r="IUC15" s="158"/>
      <c r="IUD15" s="158"/>
      <c r="IUE15" s="158"/>
      <c r="IUF15" s="158"/>
      <c r="IUG15" s="158"/>
      <c r="IUH15" s="158"/>
      <c r="IUI15" s="158"/>
      <c r="IUJ15" s="158"/>
      <c r="IUK15" s="158"/>
      <c r="IUL15" s="158"/>
      <c r="IUM15" s="158"/>
      <c r="IUN15" s="158"/>
      <c r="IUO15" s="158"/>
      <c r="IUP15" s="158"/>
      <c r="IUQ15" s="158"/>
      <c r="IUR15" s="158"/>
      <c r="IUS15" s="158"/>
      <c r="IUT15" s="158"/>
      <c r="IUU15" s="158"/>
      <c r="IUV15" s="158"/>
      <c r="IUW15" s="158"/>
      <c r="IUX15" s="158"/>
      <c r="IUY15" s="158"/>
      <c r="IUZ15" s="158"/>
      <c r="IVA15" s="158"/>
      <c r="IVB15" s="158"/>
      <c r="IVC15" s="158"/>
      <c r="IVD15" s="158"/>
      <c r="IVE15" s="158"/>
      <c r="IVF15" s="158"/>
      <c r="IVG15" s="158"/>
      <c r="IVH15" s="158"/>
      <c r="IVI15" s="158"/>
      <c r="IVJ15" s="158"/>
      <c r="IVK15" s="158"/>
      <c r="IVL15" s="158"/>
      <c r="IVM15" s="158"/>
      <c r="IVN15" s="158"/>
      <c r="IVO15" s="158"/>
      <c r="IVP15" s="158"/>
      <c r="IVQ15" s="158"/>
      <c r="IVR15" s="158"/>
      <c r="IVS15" s="158"/>
      <c r="IVT15" s="158"/>
      <c r="IVU15" s="158"/>
      <c r="IVV15" s="158"/>
      <c r="IVW15" s="158"/>
      <c r="IVX15" s="158"/>
      <c r="IVY15" s="158"/>
      <c r="IVZ15" s="158"/>
      <c r="IWA15" s="158"/>
      <c r="IWB15" s="158"/>
      <c r="IWC15" s="158"/>
      <c r="IWD15" s="158"/>
      <c r="IWE15" s="158"/>
      <c r="IWF15" s="158"/>
      <c r="IWG15" s="158"/>
      <c r="IWH15" s="158"/>
      <c r="IWI15" s="158"/>
      <c r="IWJ15" s="158"/>
      <c r="IWK15" s="158"/>
      <c r="IWL15" s="158"/>
      <c r="IWM15" s="158"/>
      <c r="IWN15" s="158"/>
      <c r="IWO15" s="158"/>
      <c r="IWP15" s="158"/>
      <c r="IWQ15" s="158"/>
      <c r="IWR15" s="158"/>
      <c r="IWS15" s="158"/>
      <c r="IWT15" s="158"/>
      <c r="IWU15" s="158"/>
      <c r="IWV15" s="158"/>
      <c r="IWW15" s="158"/>
      <c r="IWX15" s="158"/>
      <c r="IWY15" s="158"/>
      <c r="IWZ15" s="158"/>
      <c r="IXA15" s="158"/>
      <c r="IXB15" s="158"/>
      <c r="IXC15" s="158"/>
      <c r="IXD15" s="158"/>
      <c r="IXE15" s="158"/>
      <c r="IXF15" s="158"/>
      <c r="IXG15" s="158"/>
      <c r="IXH15" s="158"/>
      <c r="IXI15" s="158"/>
      <c r="IXJ15" s="158"/>
      <c r="IXK15" s="158"/>
      <c r="IXL15" s="158"/>
      <c r="IXM15" s="158"/>
      <c r="IXN15" s="158"/>
      <c r="IXO15" s="158"/>
      <c r="IXP15" s="158"/>
      <c r="IXQ15" s="158"/>
      <c r="IXR15" s="158"/>
      <c r="IXS15" s="158"/>
      <c r="IXT15" s="158"/>
      <c r="IXU15" s="158"/>
      <c r="IXV15" s="158"/>
      <c r="IXW15" s="158"/>
      <c r="IXX15" s="158"/>
      <c r="IXY15" s="158"/>
      <c r="IXZ15" s="158"/>
      <c r="IYA15" s="158"/>
      <c r="IYB15" s="158"/>
      <c r="IYC15" s="158"/>
      <c r="IYD15" s="158"/>
      <c r="IYE15" s="158"/>
      <c r="IYF15" s="158"/>
      <c r="IYG15" s="158"/>
      <c r="IYH15" s="158"/>
      <c r="IYI15" s="158"/>
      <c r="IYJ15" s="158"/>
      <c r="IYK15" s="158"/>
      <c r="IYL15" s="158"/>
      <c r="IYM15" s="158"/>
      <c r="IYN15" s="158"/>
      <c r="IYO15" s="158"/>
      <c r="IYP15" s="158"/>
      <c r="IYQ15" s="158"/>
      <c r="IYR15" s="158"/>
      <c r="IYS15" s="158"/>
      <c r="IYT15" s="158"/>
      <c r="IYU15" s="158"/>
      <c r="IYV15" s="158"/>
      <c r="IYW15" s="158"/>
      <c r="IYX15" s="158"/>
      <c r="IYY15" s="158"/>
      <c r="IYZ15" s="158"/>
      <c r="IZA15" s="158"/>
      <c r="IZB15" s="158"/>
      <c r="IZC15" s="158"/>
      <c r="IZD15" s="158"/>
      <c r="IZE15" s="158"/>
      <c r="IZF15" s="158"/>
      <c r="IZG15" s="158"/>
      <c r="IZH15" s="158"/>
      <c r="IZI15" s="158"/>
      <c r="IZJ15" s="158"/>
      <c r="IZK15" s="158"/>
      <c r="IZL15" s="158"/>
      <c r="IZM15" s="158"/>
      <c r="IZN15" s="158"/>
      <c r="IZO15" s="158"/>
      <c r="IZP15" s="158"/>
      <c r="IZQ15" s="158"/>
      <c r="IZR15" s="158"/>
      <c r="IZS15" s="158"/>
      <c r="IZT15" s="158"/>
      <c r="IZU15" s="158"/>
      <c r="IZV15" s="158"/>
      <c r="IZW15" s="158"/>
      <c r="IZX15" s="158"/>
      <c r="IZY15" s="158"/>
      <c r="IZZ15" s="158"/>
      <c r="JAA15" s="158"/>
      <c r="JAB15" s="158"/>
      <c r="JAC15" s="158"/>
      <c r="JAD15" s="158"/>
      <c r="JAE15" s="158"/>
      <c r="JAF15" s="158"/>
      <c r="JAG15" s="158"/>
      <c r="JAH15" s="158"/>
      <c r="JAI15" s="158"/>
      <c r="JAJ15" s="158"/>
      <c r="JAK15" s="158"/>
      <c r="JAL15" s="158"/>
      <c r="JAM15" s="158"/>
      <c r="JAN15" s="158"/>
      <c r="JAO15" s="158"/>
      <c r="JAP15" s="158"/>
      <c r="JAQ15" s="158"/>
      <c r="JAR15" s="158"/>
      <c r="JAS15" s="158"/>
      <c r="JAT15" s="158"/>
      <c r="JAU15" s="158"/>
      <c r="JAV15" s="158"/>
      <c r="JAW15" s="158"/>
      <c r="JAX15" s="158"/>
      <c r="JAY15" s="158"/>
      <c r="JAZ15" s="158"/>
      <c r="JBA15" s="158"/>
      <c r="JBB15" s="158"/>
      <c r="JBC15" s="158"/>
      <c r="JBD15" s="158"/>
      <c r="JBE15" s="158"/>
      <c r="JBF15" s="158"/>
      <c r="JBG15" s="158"/>
      <c r="JBH15" s="158"/>
      <c r="JBI15" s="158"/>
      <c r="JBJ15" s="158"/>
      <c r="JBK15" s="158"/>
      <c r="JBL15" s="158"/>
      <c r="JBM15" s="158"/>
      <c r="JBN15" s="158"/>
      <c r="JBO15" s="158"/>
      <c r="JBP15" s="158"/>
      <c r="JBQ15" s="158"/>
      <c r="JBR15" s="158"/>
      <c r="JBS15" s="158"/>
      <c r="JBT15" s="158"/>
      <c r="JBU15" s="158"/>
      <c r="JBV15" s="158"/>
      <c r="JBW15" s="158"/>
      <c r="JBX15" s="158"/>
      <c r="JBY15" s="158"/>
      <c r="JBZ15" s="158"/>
      <c r="JCA15" s="158"/>
      <c r="JCB15" s="158"/>
      <c r="JCC15" s="158"/>
      <c r="JCD15" s="158"/>
      <c r="JCE15" s="158"/>
      <c r="JCF15" s="158"/>
      <c r="JCG15" s="158"/>
      <c r="JCH15" s="158"/>
      <c r="JCI15" s="158"/>
      <c r="JCJ15" s="158"/>
      <c r="JCK15" s="158"/>
      <c r="JCL15" s="158"/>
      <c r="JCM15" s="158"/>
      <c r="JCN15" s="158"/>
      <c r="JCO15" s="158"/>
      <c r="JCP15" s="158"/>
      <c r="JCQ15" s="158"/>
      <c r="JCR15" s="158"/>
      <c r="JCS15" s="158"/>
      <c r="JCT15" s="158"/>
      <c r="JCU15" s="158"/>
      <c r="JCV15" s="158"/>
      <c r="JCW15" s="158"/>
      <c r="JCX15" s="158"/>
      <c r="JCY15" s="158"/>
      <c r="JCZ15" s="158"/>
      <c r="JDA15" s="158"/>
      <c r="JDB15" s="158"/>
      <c r="JDC15" s="158"/>
      <c r="JDD15" s="158"/>
      <c r="JDE15" s="158"/>
      <c r="JDF15" s="158"/>
      <c r="JDG15" s="158"/>
      <c r="JDH15" s="158"/>
      <c r="JDI15" s="158"/>
      <c r="JDJ15" s="158"/>
      <c r="JDK15" s="158"/>
      <c r="JDL15" s="158"/>
      <c r="JDM15" s="158"/>
      <c r="JDN15" s="158"/>
      <c r="JDO15" s="158"/>
      <c r="JDP15" s="158"/>
      <c r="JDQ15" s="158"/>
      <c r="JDR15" s="158"/>
      <c r="JDS15" s="158"/>
      <c r="JDT15" s="158"/>
      <c r="JDU15" s="158"/>
      <c r="JDV15" s="158"/>
      <c r="JDW15" s="158"/>
      <c r="JDX15" s="158"/>
      <c r="JDY15" s="158"/>
      <c r="JDZ15" s="158"/>
      <c r="JEA15" s="158"/>
      <c r="JEB15" s="158"/>
      <c r="JEC15" s="158"/>
      <c r="JED15" s="158"/>
      <c r="JEE15" s="158"/>
      <c r="JEF15" s="158"/>
      <c r="JEG15" s="158"/>
      <c r="JEH15" s="158"/>
      <c r="JEI15" s="158"/>
      <c r="JEJ15" s="158"/>
      <c r="JEK15" s="158"/>
      <c r="JEL15" s="158"/>
      <c r="JEM15" s="158"/>
      <c r="JEN15" s="158"/>
      <c r="JEO15" s="158"/>
      <c r="JEP15" s="158"/>
      <c r="JEQ15" s="158"/>
      <c r="JER15" s="158"/>
      <c r="JES15" s="158"/>
      <c r="JET15" s="158"/>
      <c r="JEU15" s="158"/>
      <c r="JEV15" s="158"/>
      <c r="JEW15" s="158"/>
      <c r="JEX15" s="158"/>
      <c r="JEY15" s="158"/>
      <c r="JEZ15" s="158"/>
      <c r="JFA15" s="158"/>
      <c r="JFB15" s="158"/>
      <c r="JFC15" s="158"/>
      <c r="JFD15" s="158"/>
      <c r="JFE15" s="158"/>
      <c r="JFF15" s="158"/>
      <c r="JFG15" s="158"/>
      <c r="JFH15" s="158"/>
      <c r="JFI15" s="158"/>
      <c r="JFJ15" s="158"/>
      <c r="JFK15" s="158"/>
      <c r="JFL15" s="158"/>
      <c r="JFM15" s="158"/>
      <c r="JFN15" s="158"/>
      <c r="JFO15" s="158"/>
      <c r="JFP15" s="158"/>
      <c r="JFQ15" s="158"/>
    </row>
    <row r="16" spans="1:6933" ht="16.5" thickBot="1">
      <c r="A16" s="278">
        <v>1</v>
      </c>
      <c r="B16" s="244">
        <v>64</v>
      </c>
      <c r="C16" s="172">
        <v>300</v>
      </c>
      <c r="D16" s="172">
        <v>0</v>
      </c>
      <c r="E16" s="172">
        <v>100</v>
      </c>
      <c r="F16" s="172">
        <v>100</v>
      </c>
      <c r="G16" s="172">
        <v>100</v>
      </c>
      <c r="H16" s="172">
        <v>100</v>
      </c>
      <c r="I16" s="172">
        <v>200</v>
      </c>
      <c r="J16" s="245">
        <f t="shared" si="0"/>
        <v>900</v>
      </c>
      <c r="K16" s="246">
        <v>474</v>
      </c>
      <c r="L16" s="172">
        <f t="shared" si="1"/>
        <v>426</v>
      </c>
      <c r="M16" s="176">
        <f>B.wt.!J16</f>
        <v>4</v>
      </c>
      <c r="N16" s="179">
        <f t="shared" si="2"/>
        <v>106.5</v>
      </c>
      <c r="O16" s="172">
        <v>350</v>
      </c>
      <c r="P16" s="154">
        <v>200</v>
      </c>
      <c r="Q16" s="172">
        <v>250</v>
      </c>
      <c r="R16" s="172">
        <v>100</v>
      </c>
      <c r="S16" s="172">
        <v>200</v>
      </c>
      <c r="T16" s="172">
        <v>0</v>
      </c>
      <c r="U16" s="172">
        <v>350</v>
      </c>
      <c r="V16" s="173">
        <f t="shared" si="3"/>
        <v>1450</v>
      </c>
      <c r="W16" s="174">
        <v>450</v>
      </c>
      <c r="X16" s="172">
        <f t="shared" si="4"/>
        <v>1000</v>
      </c>
      <c r="Y16" s="172">
        <v>5</v>
      </c>
      <c r="Z16" s="175">
        <f t="shared" si="5"/>
        <v>200</v>
      </c>
      <c r="AA16" s="175">
        <f t="shared" si="6"/>
        <v>1426</v>
      </c>
      <c r="AB16" s="179">
        <f t="shared" si="7"/>
        <v>306.5</v>
      </c>
      <c r="AC16" s="154">
        <v>500</v>
      </c>
      <c r="AD16" s="172">
        <v>400</v>
      </c>
      <c r="AE16" s="172">
        <v>400</v>
      </c>
      <c r="AF16" s="172">
        <v>400</v>
      </c>
      <c r="AG16" s="172">
        <v>400</v>
      </c>
      <c r="AH16" s="172">
        <v>0</v>
      </c>
      <c r="AI16" s="172">
        <v>400</v>
      </c>
      <c r="AJ16" s="173">
        <f t="shared" si="8"/>
        <v>2500</v>
      </c>
      <c r="AK16" s="174">
        <v>373</v>
      </c>
      <c r="AL16" s="172">
        <f t="shared" si="9"/>
        <v>2127</v>
      </c>
      <c r="AM16" s="176">
        <v>5</v>
      </c>
      <c r="AN16" s="175">
        <f t="shared" si="10"/>
        <v>425.4</v>
      </c>
      <c r="AO16" s="175">
        <f t="shared" si="11"/>
        <v>3553</v>
      </c>
      <c r="AP16" s="179">
        <f t="shared" si="12"/>
        <v>731.9</v>
      </c>
      <c r="AQ16" s="172">
        <v>600</v>
      </c>
      <c r="AR16" s="172">
        <v>600</v>
      </c>
      <c r="AS16" s="172">
        <v>0</v>
      </c>
      <c r="AT16" s="172">
        <v>500</v>
      </c>
      <c r="AU16" s="172">
        <v>800</v>
      </c>
      <c r="AV16" s="172">
        <v>500</v>
      </c>
      <c r="AW16" s="172">
        <v>300</v>
      </c>
      <c r="AX16" s="173">
        <f t="shared" si="13"/>
        <v>3300</v>
      </c>
      <c r="AY16" s="250">
        <v>602</v>
      </c>
      <c r="AZ16" s="176">
        <f t="shared" si="14"/>
        <v>2698</v>
      </c>
      <c r="BA16" s="251">
        <v>5</v>
      </c>
      <c r="BB16" s="156">
        <f t="shared" si="15"/>
        <v>6251</v>
      </c>
      <c r="BC16" s="175">
        <f t="shared" si="16"/>
        <v>539.6</v>
      </c>
      <c r="BD16" s="179">
        <f t="shared" si="17"/>
        <v>1271.5</v>
      </c>
      <c r="BE16" s="172">
        <v>800</v>
      </c>
      <c r="BF16" s="172">
        <v>800</v>
      </c>
      <c r="BG16" s="172">
        <v>900</v>
      </c>
      <c r="BH16" s="172">
        <v>100</v>
      </c>
      <c r="BI16" s="172">
        <v>600</v>
      </c>
      <c r="BJ16" s="172">
        <v>600</v>
      </c>
      <c r="BK16" s="172">
        <v>700</v>
      </c>
      <c r="BL16" s="173">
        <f t="shared" si="18"/>
        <v>4500</v>
      </c>
      <c r="BM16" s="174">
        <v>871</v>
      </c>
      <c r="BN16" s="176">
        <f t="shared" si="19"/>
        <v>3629</v>
      </c>
      <c r="BO16" s="176">
        <v>5</v>
      </c>
      <c r="BP16" s="156">
        <f t="shared" si="20"/>
        <v>9880</v>
      </c>
      <c r="BQ16" s="175">
        <f t="shared" si="21"/>
        <v>725.8</v>
      </c>
      <c r="BR16" s="179">
        <f t="shared" si="22"/>
        <v>1997.3</v>
      </c>
      <c r="BS16" s="154">
        <v>1000</v>
      </c>
      <c r="BT16" s="154">
        <v>800</v>
      </c>
      <c r="BU16" s="154">
        <v>0</v>
      </c>
      <c r="BV16" s="154">
        <v>0</v>
      </c>
      <c r="BW16" s="154"/>
      <c r="BX16" s="156"/>
      <c r="BY16" s="156"/>
      <c r="BZ16" s="173">
        <f t="shared" si="23"/>
        <v>1800</v>
      </c>
      <c r="CA16" s="177">
        <v>0</v>
      </c>
      <c r="CB16" s="176">
        <f t="shared" si="24"/>
        <v>1800</v>
      </c>
      <c r="CC16" s="176">
        <v>5</v>
      </c>
      <c r="CD16" s="256">
        <f t="shared" si="25"/>
        <v>11680</v>
      </c>
      <c r="CE16" s="175">
        <f t="shared" si="26"/>
        <v>360</v>
      </c>
      <c r="CF16" s="175">
        <f t="shared" si="27"/>
        <v>2357.3000000000002</v>
      </c>
      <c r="CG16" s="158"/>
      <c r="CH16" s="158"/>
      <c r="CI16" s="158"/>
      <c r="CJ16" s="158"/>
      <c r="CK16" s="158"/>
      <c r="CL16" s="158"/>
      <c r="CM16" s="158"/>
      <c r="CN16" s="158"/>
      <c r="CO16" s="158"/>
      <c r="CP16" s="158"/>
      <c r="CQ16" s="158"/>
      <c r="CR16" s="158"/>
      <c r="CS16" s="158"/>
      <c r="CT16" s="158"/>
      <c r="CU16" s="158"/>
      <c r="CV16" s="158"/>
      <c r="CW16" s="158"/>
      <c r="CX16" s="158"/>
      <c r="CY16" s="158"/>
      <c r="CZ16" s="158"/>
      <c r="DA16" s="158"/>
      <c r="DB16" s="158"/>
      <c r="DC16" s="158"/>
      <c r="DD16" s="158"/>
      <c r="DE16" s="158"/>
      <c r="DF16" s="158"/>
      <c r="DG16" s="158"/>
      <c r="DH16" s="158"/>
      <c r="DI16" s="158"/>
      <c r="DJ16" s="158"/>
      <c r="DK16" s="158"/>
      <c r="DL16" s="158"/>
      <c r="DM16" s="158"/>
      <c r="DN16" s="158"/>
      <c r="DO16" s="158"/>
      <c r="DP16" s="158"/>
      <c r="DQ16" s="158"/>
      <c r="DR16" s="158"/>
      <c r="DS16" s="158"/>
      <c r="DT16" s="158"/>
      <c r="DU16" s="158"/>
      <c r="DV16" s="158"/>
      <c r="DW16" s="158"/>
      <c r="DX16" s="158"/>
      <c r="DY16" s="158"/>
      <c r="DZ16" s="158"/>
      <c r="EA16" s="158"/>
      <c r="EB16" s="158"/>
      <c r="EC16" s="158"/>
      <c r="ED16" s="158"/>
      <c r="EE16" s="158"/>
      <c r="EF16" s="158"/>
      <c r="EG16" s="158"/>
      <c r="EH16" s="158"/>
      <c r="EI16" s="158"/>
      <c r="EJ16" s="158"/>
      <c r="EK16" s="158"/>
      <c r="EL16" s="158"/>
      <c r="EM16" s="158"/>
      <c r="EN16" s="158"/>
      <c r="EO16" s="158"/>
      <c r="EP16" s="158"/>
      <c r="EQ16" s="158"/>
      <c r="ER16" s="158"/>
      <c r="ES16" s="158"/>
      <c r="ET16" s="158"/>
      <c r="EU16" s="158"/>
      <c r="EV16" s="158"/>
      <c r="EW16" s="158"/>
      <c r="EX16" s="158"/>
      <c r="EY16" s="158"/>
      <c r="EZ16" s="158"/>
      <c r="FA16" s="158"/>
      <c r="FB16" s="158"/>
      <c r="FC16" s="158"/>
      <c r="FD16" s="158"/>
      <c r="FE16" s="158"/>
      <c r="FF16" s="158"/>
      <c r="FG16" s="158"/>
      <c r="FH16" s="158"/>
      <c r="FI16" s="158"/>
      <c r="FJ16" s="158"/>
      <c r="FK16" s="158"/>
      <c r="FL16" s="158"/>
      <c r="FM16" s="158"/>
      <c r="FN16" s="158"/>
      <c r="FO16" s="158"/>
      <c r="FP16" s="158"/>
      <c r="FQ16" s="158"/>
      <c r="FR16" s="158"/>
      <c r="FS16" s="158"/>
      <c r="FT16" s="158"/>
      <c r="FU16" s="158"/>
      <c r="FV16" s="158"/>
      <c r="FW16" s="158"/>
      <c r="FX16" s="158"/>
      <c r="FY16" s="158"/>
      <c r="FZ16" s="158"/>
      <c r="GA16" s="158"/>
      <c r="GB16" s="158"/>
      <c r="GC16" s="158"/>
      <c r="GD16" s="158"/>
      <c r="GE16" s="158"/>
      <c r="GF16" s="158"/>
      <c r="GG16" s="158"/>
      <c r="GH16" s="158"/>
      <c r="GI16" s="158"/>
      <c r="GJ16" s="158"/>
      <c r="GK16" s="158"/>
      <c r="GL16" s="158"/>
      <c r="GM16" s="158"/>
      <c r="GN16" s="158"/>
      <c r="GO16" s="158"/>
      <c r="GP16" s="158"/>
      <c r="GQ16" s="158"/>
      <c r="GR16" s="158"/>
      <c r="GS16" s="158"/>
      <c r="GT16" s="158"/>
      <c r="GU16" s="158"/>
      <c r="GV16" s="158"/>
      <c r="GW16" s="158"/>
      <c r="GX16" s="158"/>
      <c r="GY16" s="158"/>
      <c r="GZ16" s="158"/>
      <c r="HA16" s="158"/>
      <c r="HB16" s="158"/>
      <c r="HC16" s="158"/>
      <c r="HD16" s="158"/>
      <c r="HE16" s="158"/>
      <c r="HF16" s="158"/>
      <c r="HG16" s="158"/>
      <c r="HH16" s="158"/>
      <c r="HI16" s="158"/>
      <c r="HJ16" s="158"/>
      <c r="HK16" s="158"/>
      <c r="HL16" s="158"/>
      <c r="HM16" s="158"/>
      <c r="HN16" s="158"/>
      <c r="HO16" s="158"/>
      <c r="HP16" s="158"/>
      <c r="HQ16" s="158"/>
      <c r="HR16" s="158"/>
      <c r="HS16" s="158"/>
      <c r="HT16" s="158"/>
      <c r="HU16" s="158"/>
      <c r="HV16" s="158"/>
      <c r="HW16" s="158"/>
      <c r="HX16" s="158"/>
      <c r="HY16" s="158"/>
      <c r="HZ16" s="158"/>
      <c r="IA16" s="158"/>
      <c r="IB16" s="158"/>
      <c r="IC16" s="158"/>
      <c r="ID16" s="158"/>
      <c r="IE16" s="158"/>
      <c r="IF16" s="158"/>
      <c r="IG16" s="158"/>
      <c r="IH16" s="158"/>
      <c r="II16" s="158"/>
      <c r="IJ16" s="158"/>
      <c r="IK16" s="158"/>
      <c r="IL16" s="158"/>
      <c r="IM16" s="158"/>
      <c r="IN16" s="158"/>
      <c r="IO16" s="158"/>
      <c r="IP16" s="158"/>
      <c r="IQ16" s="158"/>
      <c r="IR16" s="158"/>
      <c r="IS16" s="158"/>
      <c r="IT16" s="158"/>
      <c r="IU16" s="158"/>
      <c r="IV16" s="158"/>
      <c r="IW16" s="158"/>
      <c r="IX16" s="158"/>
      <c r="IY16" s="158"/>
      <c r="IZ16" s="158"/>
      <c r="JA16" s="158"/>
      <c r="JB16" s="158"/>
      <c r="JC16" s="158"/>
      <c r="JD16" s="158"/>
      <c r="JE16" s="158"/>
      <c r="JF16" s="158"/>
      <c r="JG16" s="158"/>
      <c r="JH16" s="158"/>
      <c r="JI16" s="158"/>
      <c r="JJ16" s="158"/>
      <c r="JK16" s="158"/>
      <c r="JL16" s="158"/>
      <c r="JM16" s="158"/>
      <c r="JN16" s="158"/>
      <c r="JO16" s="158"/>
      <c r="JP16" s="158"/>
      <c r="JQ16" s="158"/>
      <c r="JR16" s="158"/>
      <c r="JS16" s="158"/>
      <c r="JT16" s="158"/>
      <c r="JU16" s="158"/>
      <c r="JV16" s="158"/>
      <c r="JW16" s="158"/>
      <c r="JX16" s="158"/>
      <c r="JY16" s="158"/>
      <c r="JZ16" s="158"/>
      <c r="KA16" s="158"/>
      <c r="KB16" s="158"/>
      <c r="KC16" s="158"/>
      <c r="KD16" s="158"/>
      <c r="KE16" s="158"/>
      <c r="KF16" s="158"/>
      <c r="KG16" s="158"/>
      <c r="KH16" s="158"/>
      <c r="KI16" s="158"/>
      <c r="KJ16" s="158"/>
      <c r="KK16" s="158"/>
      <c r="KL16" s="158"/>
      <c r="KM16" s="158"/>
      <c r="KN16" s="158"/>
      <c r="KO16" s="158"/>
      <c r="KP16" s="158"/>
      <c r="KQ16" s="158"/>
      <c r="KR16" s="158"/>
      <c r="KS16" s="158"/>
      <c r="KT16" s="158"/>
      <c r="KU16" s="158"/>
      <c r="KV16" s="158"/>
      <c r="KW16" s="158"/>
      <c r="KX16" s="158"/>
      <c r="KY16" s="158"/>
      <c r="KZ16" s="158"/>
      <c r="LA16" s="158"/>
      <c r="LB16" s="158"/>
      <c r="LC16" s="158"/>
      <c r="LD16" s="158"/>
      <c r="LE16" s="158"/>
      <c r="LF16" s="158"/>
      <c r="LG16" s="158"/>
      <c r="LH16" s="158"/>
      <c r="LI16" s="158"/>
      <c r="LJ16" s="158"/>
      <c r="LK16" s="158"/>
      <c r="LL16" s="158"/>
      <c r="LM16" s="158"/>
      <c r="LN16" s="158"/>
      <c r="LO16" s="158"/>
      <c r="LP16" s="158"/>
      <c r="LQ16" s="158"/>
      <c r="LR16" s="158"/>
      <c r="LS16" s="158"/>
      <c r="LT16" s="158"/>
      <c r="LU16" s="158"/>
      <c r="LV16" s="158"/>
      <c r="LW16" s="158"/>
      <c r="LX16" s="158"/>
      <c r="LY16" s="158"/>
      <c r="LZ16" s="158"/>
      <c r="MA16" s="158"/>
      <c r="MB16" s="158"/>
      <c r="MC16" s="158"/>
      <c r="MD16" s="158"/>
      <c r="ME16" s="158"/>
      <c r="MF16" s="158"/>
      <c r="MG16" s="158"/>
      <c r="MH16" s="158"/>
      <c r="MI16" s="158"/>
      <c r="MJ16" s="158"/>
      <c r="MK16" s="158"/>
      <c r="ML16" s="158"/>
      <c r="MM16" s="158"/>
      <c r="MN16" s="158"/>
      <c r="MO16" s="158"/>
      <c r="MP16" s="158"/>
      <c r="MQ16" s="158"/>
      <c r="MR16" s="158"/>
      <c r="MS16" s="158"/>
      <c r="MT16" s="158"/>
      <c r="MU16" s="158"/>
      <c r="MV16" s="158"/>
      <c r="MW16" s="158"/>
      <c r="MX16" s="158"/>
      <c r="MY16" s="158"/>
      <c r="MZ16" s="158"/>
      <c r="NA16" s="158"/>
      <c r="NB16" s="158"/>
      <c r="NC16" s="158"/>
      <c r="ND16" s="158"/>
      <c r="NE16" s="158"/>
      <c r="NF16" s="158"/>
      <c r="NG16" s="158"/>
      <c r="NH16" s="158"/>
      <c r="NI16" s="158"/>
      <c r="NJ16" s="158"/>
      <c r="NK16" s="158"/>
      <c r="NL16" s="158"/>
      <c r="NM16" s="158"/>
      <c r="NN16" s="158"/>
      <c r="NO16" s="158"/>
      <c r="NP16" s="158"/>
      <c r="NQ16" s="158"/>
      <c r="NR16" s="158"/>
      <c r="NS16" s="158"/>
      <c r="NT16" s="158"/>
      <c r="NU16" s="158"/>
      <c r="NV16" s="158"/>
      <c r="NW16" s="158"/>
      <c r="NX16" s="158"/>
      <c r="NY16" s="158"/>
      <c r="NZ16" s="158"/>
      <c r="OA16" s="158"/>
      <c r="OB16" s="158"/>
      <c r="OC16" s="158"/>
      <c r="OD16" s="158"/>
      <c r="OE16" s="158"/>
      <c r="OF16" s="158"/>
      <c r="OG16" s="158"/>
      <c r="OH16" s="158"/>
      <c r="OI16" s="158"/>
      <c r="OJ16" s="158"/>
      <c r="OK16" s="158"/>
      <c r="OL16" s="158"/>
      <c r="OM16" s="158"/>
      <c r="ON16" s="158"/>
      <c r="OO16" s="158"/>
      <c r="OP16" s="158"/>
      <c r="OQ16" s="158"/>
      <c r="OR16" s="158"/>
      <c r="OS16" s="158"/>
      <c r="OT16" s="158"/>
      <c r="OU16" s="158"/>
      <c r="OV16" s="158"/>
      <c r="OW16" s="158"/>
      <c r="OX16" s="158"/>
      <c r="OY16" s="158"/>
      <c r="OZ16" s="158"/>
      <c r="PA16" s="158"/>
      <c r="PB16" s="158"/>
      <c r="PC16" s="158"/>
      <c r="PD16" s="158"/>
      <c r="PE16" s="158"/>
      <c r="PF16" s="158"/>
      <c r="PG16" s="158"/>
      <c r="PH16" s="158"/>
      <c r="PI16" s="158"/>
      <c r="PJ16" s="158"/>
      <c r="PK16" s="158"/>
      <c r="PL16" s="158"/>
      <c r="PM16" s="158"/>
      <c r="PN16" s="158"/>
      <c r="PO16" s="158"/>
      <c r="PP16" s="158"/>
      <c r="PQ16" s="158"/>
      <c r="PR16" s="158"/>
      <c r="PS16" s="158"/>
      <c r="PT16" s="158"/>
      <c r="PU16" s="158"/>
      <c r="PV16" s="158"/>
      <c r="PW16" s="158"/>
      <c r="PX16" s="158"/>
      <c r="PY16" s="158"/>
      <c r="PZ16" s="158"/>
      <c r="QA16" s="158"/>
      <c r="QB16" s="158"/>
      <c r="QC16" s="158"/>
      <c r="QD16" s="158"/>
      <c r="QE16" s="158"/>
      <c r="QF16" s="158"/>
      <c r="QG16" s="158"/>
      <c r="QH16" s="158"/>
      <c r="QI16" s="158"/>
      <c r="QJ16" s="158"/>
      <c r="QK16" s="158"/>
      <c r="QL16" s="158"/>
      <c r="QM16" s="158"/>
      <c r="QN16" s="158"/>
      <c r="QO16" s="158"/>
      <c r="QP16" s="158"/>
      <c r="QQ16" s="158"/>
      <c r="QR16" s="158"/>
      <c r="QS16" s="158"/>
      <c r="QT16" s="158"/>
      <c r="QU16" s="158"/>
      <c r="QV16" s="158"/>
      <c r="QW16" s="158"/>
      <c r="QX16" s="158"/>
      <c r="QY16" s="158"/>
      <c r="QZ16" s="158"/>
      <c r="RA16" s="158"/>
      <c r="RB16" s="158"/>
      <c r="RC16" s="158"/>
      <c r="RD16" s="158"/>
      <c r="RE16" s="158"/>
      <c r="RF16" s="158"/>
      <c r="RG16" s="158"/>
      <c r="RH16" s="158"/>
      <c r="RI16" s="158"/>
      <c r="RJ16" s="158"/>
      <c r="RK16" s="158"/>
      <c r="RL16" s="158"/>
      <c r="RM16" s="158"/>
      <c r="RN16" s="158"/>
      <c r="RO16" s="158"/>
      <c r="RP16" s="158"/>
      <c r="RQ16" s="158"/>
      <c r="RR16" s="158"/>
      <c r="RS16" s="158"/>
      <c r="RT16" s="158"/>
      <c r="RU16" s="158"/>
      <c r="RV16" s="158"/>
      <c r="RW16" s="158"/>
      <c r="RX16" s="158"/>
      <c r="RY16" s="158"/>
      <c r="RZ16" s="158"/>
      <c r="SA16" s="158"/>
      <c r="SB16" s="158"/>
      <c r="SC16" s="158"/>
      <c r="SD16" s="158"/>
      <c r="SE16" s="158"/>
      <c r="SF16" s="158"/>
      <c r="SG16" s="158"/>
      <c r="SH16" s="158"/>
      <c r="SI16" s="158"/>
      <c r="SJ16" s="158"/>
      <c r="SK16" s="158"/>
      <c r="SL16" s="158"/>
      <c r="SM16" s="158"/>
      <c r="SN16" s="158"/>
      <c r="SO16" s="158"/>
      <c r="SP16" s="158"/>
      <c r="SQ16" s="158"/>
      <c r="SR16" s="158"/>
      <c r="SS16" s="158"/>
      <c r="ST16" s="158"/>
      <c r="SU16" s="158"/>
      <c r="SV16" s="158"/>
      <c r="SW16" s="158"/>
      <c r="SX16" s="158"/>
      <c r="SY16" s="158"/>
      <c r="SZ16" s="158"/>
      <c r="TA16" s="158"/>
      <c r="TB16" s="158"/>
      <c r="TC16" s="158"/>
      <c r="TD16" s="158"/>
      <c r="TE16" s="158"/>
      <c r="TF16" s="158"/>
      <c r="TG16" s="158"/>
      <c r="TH16" s="158"/>
      <c r="TI16" s="158"/>
      <c r="TJ16" s="158"/>
      <c r="TK16" s="158"/>
      <c r="TL16" s="158"/>
      <c r="TM16" s="158"/>
      <c r="TN16" s="158"/>
      <c r="TO16" s="158"/>
      <c r="TP16" s="158"/>
      <c r="TQ16" s="158"/>
      <c r="TR16" s="158"/>
      <c r="TS16" s="158"/>
      <c r="TT16" s="158"/>
      <c r="TU16" s="158"/>
      <c r="TV16" s="158"/>
      <c r="TW16" s="158"/>
      <c r="TX16" s="158"/>
      <c r="TY16" s="158"/>
      <c r="TZ16" s="158"/>
      <c r="UA16" s="158"/>
      <c r="UB16" s="158"/>
      <c r="UC16" s="158"/>
      <c r="UD16" s="158"/>
      <c r="UE16" s="158"/>
      <c r="UF16" s="158"/>
      <c r="UG16" s="158"/>
      <c r="UH16" s="158"/>
      <c r="UI16" s="158"/>
      <c r="UJ16" s="158"/>
      <c r="UK16" s="158"/>
      <c r="UL16" s="158"/>
      <c r="UM16" s="158"/>
      <c r="UN16" s="158"/>
      <c r="UO16" s="158"/>
      <c r="UP16" s="158"/>
      <c r="UQ16" s="158"/>
      <c r="UR16" s="158"/>
      <c r="US16" s="158"/>
      <c r="UT16" s="158"/>
      <c r="UU16" s="158"/>
      <c r="UV16" s="158"/>
      <c r="UW16" s="158"/>
      <c r="UX16" s="158"/>
      <c r="UY16" s="158"/>
      <c r="UZ16" s="158"/>
      <c r="VA16" s="158"/>
      <c r="VB16" s="158"/>
      <c r="VC16" s="158"/>
      <c r="VD16" s="158"/>
      <c r="VE16" s="158"/>
      <c r="VF16" s="158"/>
      <c r="VG16" s="158"/>
      <c r="VH16" s="158"/>
      <c r="VI16" s="158"/>
      <c r="VJ16" s="158"/>
      <c r="VK16" s="158"/>
      <c r="VL16" s="158"/>
      <c r="VM16" s="158"/>
      <c r="VN16" s="158"/>
      <c r="VO16" s="158"/>
      <c r="VP16" s="158"/>
      <c r="VQ16" s="158"/>
      <c r="VR16" s="158"/>
      <c r="VS16" s="158"/>
      <c r="VT16" s="158"/>
      <c r="VU16" s="158"/>
      <c r="VV16" s="158"/>
      <c r="VW16" s="158"/>
      <c r="VX16" s="158"/>
      <c r="VY16" s="158"/>
      <c r="VZ16" s="158"/>
      <c r="WA16" s="158"/>
      <c r="WB16" s="158"/>
      <c r="WC16" s="158"/>
      <c r="WD16" s="158"/>
      <c r="WE16" s="158"/>
      <c r="WF16" s="158"/>
      <c r="WG16" s="158"/>
      <c r="WH16" s="158"/>
      <c r="WI16" s="158"/>
      <c r="WJ16" s="158"/>
      <c r="WK16" s="158"/>
      <c r="WL16" s="158"/>
      <c r="WM16" s="158"/>
      <c r="WN16" s="158"/>
      <c r="WO16" s="158"/>
      <c r="WP16" s="158"/>
      <c r="WQ16" s="158"/>
      <c r="WR16" s="158"/>
      <c r="WS16" s="158"/>
      <c r="WT16" s="158"/>
      <c r="WU16" s="158"/>
      <c r="WV16" s="158"/>
      <c r="WW16" s="158"/>
      <c r="WX16" s="158"/>
      <c r="WY16" s="158"/>
      <c r="WZ16" s="158"/>
      <c r="XA16" s="158"/>
      <c r="XB16" s="158"/>
      <c r="XC16" s="158"/>
      <c r="XD16" s="158"/>
      <c r="XE16" s="158"/>
      <c r="XF16" s="158"/>
      <c r="XG16" s="158"/>
      <c r="XH16" s="158"/>
      <c r="XI16" s="158"/>
      <c r="XJ16" s="158"/>
      <c r="XK16" s="158"/>
      <c r="XL16" s="158"/>
      <c r="XM16" s="158"/>
      <c r="XN16" s="158"/>
      <c r="XO16" s="158"/>
      <c r="XP16" s="158"/>
      <c r="XQ16" s="158"/>
      <c r="XR16" s="158"/>
      <c r="XS16" s="158"/>
      <c r="XT16" s="158"/>
      <c r="XU16" s="158"/>
      <c r="XV16" s="158"/>
      <c r="XW16" s="158"/>
      <c r="XX16" s="158"/>
      <c r="XY16" s="158"/>
      <c r="XZ16" s="158"/>
      <c r="YA16" s="158"/>
      <c r="YB16" s="158"/>
      <c r="YC16" s="158"/>
      <c r="YD16" s="158"/>
      <c r="YE16" s="158"/>
      <c r="YF16" s="158"/>
      <c r="YG16" s="158"/>
      <c r="YH16" s="158"/>
      <c r="YI16" s="158"/>
      <c r="YJ16" s="158"/>
      <c r="YK16" s="158"/>
      <c r="YL16" s="158"/>
      <c r="YM16" s="158"/>
      <c r="YN16" s="158"/>
      <c r="YO16" s="158"/>
      <c r="YP16" s="158"/>
      <c r="YQ16" s="158"/>
      <c r="YR16" s="158"/>
      <c r="YS16" s="158"/>
      <c r="YT16" s="158"/>
      <c r="YU16" s="158"/>
      <c r="YV16" s="158"/>
      <c r="YW16" s="158"/>
      <c r="YX16" s="158"/>
      <c r="YY16" s="158"/>
      <c r="YZ16" s="158"/>
      <c r="ZA16" s="158"/>
      <c r="ZB16" s="158"/>
      <c r="ZC16" s="158"/>
      <c r="ZD16" s="158"/>
      <c r="ZE16" s="158"/>
      <c r="ZF16" s="158"/>
      <c r="ZG16" s="158"/>
      <c r="ZH16" s="158"/>
      <c r="ZI16" s="158"/>
      <c r="ZJ16" s="158"/>
      <c r="ZK16" s="158"/>
      <c r="ZL16" s="158"/>
      <c r="ZM16" s="158"/>
      <c r="ZN16" s="158"/>
      <c r="ZO16" s="158"/>
      <c r="ZP16" s="158"/>
      <c r="ZQ16" s="158"/>
      <c r="ZR16" s="158"/>
      <c r="ZS16" s="158"/>
      <c r="ZT16" s="158"/>
      <c r="ZU16" s="158"/>
      <c r="ZV16" s="158"/>
      <c r="ZW16" s="158"/>
      <c r="ZX16" s="158"/>
      <c r="ZY16" s="158"/>
      <c r="ZZ16" s="158"/>
      <c r="AAA16" s="158"/>
      <c r="AAB16" s="158"/>
      <c r="AAC16" s="158"/>
      <c r="AAD16" s="158"/>
      <c r="AAE16" s="158"/>
      <c r="AAF16" s="158"/>
      <c r="AAG16" s="158"/>
      <c r="AAH16" s="158"/>
      <c r="AAI16" s="158"/>
      <c r="AAJ16" s="158"/>
      <c r="AAK16" s="158"/>
      <c r="AAL16" s="158"/>
      <c r="AAM16" s="158"/>
      <c r="AAN16" s="158"/>
      <c r="AAO16" s="158"/>
      <c r="AAP16" s="158"/>
      <c r="AAQ16" s="158"/>
      <c r="AAR16" s="158"/>
      <c r="AAS16" s="158"/>
      <c r="AAT16" s="158"/>
      <c r="AAU16" s="158"/>
      <c r="AAV16" s="158"/>
      <c r="AAW16" s="158"/>
      <c r="AAX16" s="158"/>
      <c r="AAY16" s="158"/>
      <c r="AAZ16" s="158"/>
      <c r="ABA16" s="158"/>
      <c r="ABB16" s="158"/>
      <c r="ABC16" s="158"/>
      <c r="ABD16" s="158"/>
      <c r="ABE16" s="158"/>
      <c r="ABF16" s="158"/>
      <c r="ABG16" s="158"/>
      <c r="ABH16" s="158"/>
      <c r="ABI16" s="158"/>
      <c r="ABJ16" s="158"/>
      <c r="ABK16" s="158"/>
      <c r="ABL16" s="158"/>
      <c r="ABM16" s="158"/>
      <c r="ABN16" s="158"/>
      <c r="ABO16" s="158"/>
      <c r="ABP16" s="158"/>
      <c r="ABQ16" s="158"/>
      <c r="ABR16" s="158"/>
      <c r="ABS16" s="158"/>
      <c r="ABT16" s="158"/>
      <c r="ABU16" s="158"/>
      <c r="ABV16" s="158"/>
      <c r="ABW16" s="158"/>
      <c r="ABX16" s="158"/>
      <c r="ABY16" s="158"/>
      <c r="ABZ16" s="158"/>
      <c r="ACA16" s="158"/>
      <c r="ACB16" s="158"/>
      <c r="ACC16" s="158"/>
      <c r="ACD16" s="158"/>
      <c r="ACE16" s="158"/>
      <c r="ACF16" s="158"/>
      <c r="ACG16" s="158"/>
      <c r="ACH16" s="158"/>
      <c r="ACI16" s="158"/>
      <c r="ACJ16" s="158"/>
      <c r="ACK16" s="158"/>
      <c r="ACL16" s="158"/>
      <c r="ACM16" s="158"/>
      <c r="ACN16" s="158"/>
      <c r="ACO16" s="158"/>
      <c r="ACP16" s="158"/>
      <c r="ACQ16" s="158"/>
      <c r="ACR16" s="158"/>
      <c r="ACS16" s="158"/>
      <c r="ACT16" s="158"/>
      <c r="ACU16" s="158"/>
      <c r="ACV16" s="158"/>
      <c r="ACW16" s="158"/>
      <c r="ACX16" s="158"/>
      <c r="ACY16" s="158"/>
      <c r="ACZ16" s="158"/>
      <c r="ADA16" s="158"/>
      <c r="ADB16" s="158"/>
      <c r="ADC16" s="158"/>
      <c r="ADD16" s="158"/>
      <c r="ADE16" s="158"/>
      <c r="ADF16" s="158"/>
      <c r="ADG16" s="158"/>
      <c r="ADH16" s="158"/>
      <c r="ADI16" s="158"/>
      <c r="ADJ16" s="158"/>
      <c r="ADK16" s="158"/>
      <c r="ADL16" s="158"/>
      <c r="ADM16" s="158"/>
      <c r="ADN16" s="158"/>
      <c r="ADO16" s="158"/>
      <c r="ADP16" s="158"/>
      <c r="ADQ16" s="158"/>
      <c r="ADR16" s="158"/>
      <c r="ADS16" s="158"/>
      <c r="ADT16" s="158"/>
      <c r="ADU16" s="158"/>
      <c r="ADV16" s="158"/>
      <c r="ADW16" s="158"/>
      <c r="ADX16" s="158"/>
      <c r="ADY16" s="158"/>
      <c r="ADZ16" s="158"/>
      <c r="AEA16" s="158"/>
      <c r="AEB16" s="158"/>
      <c r="AEC16" s="158"/>
      <c r="AED16" s="158"/>
      <c r="AEE16" s="158"/>
      <c r="AEF16" s="158"/>
      <c r="AEG16" s="158"/>
      <c r="AEH16" s="158"/>
      <c r="AEI16" s="158"/>
      <c r="AEJ16" s="158"/>
      <c r="AEK16" s="158"/>
      <c r="AEL16" s="158"/>
      <c r="AEM16" s="158"/>
      <c r="AEN16" s="158"/>
      <c r="AEO16" s="158"/>
      <c r="AEP16" s="158"/>
      <c r="AEQ16" s="158"/>
      <c r="AER16" s="158"/>
      <c r="AES16" s="158"/>
      <c r="AET16" s="158"/>
      <c r="AEU16" s="158"/>
      <c r="AEV16" s="158"/>
      <c r="AEW16" s="158"/>
      <c r="AEX16" s="158"/>
      <c r="AEY16" s="158"/>
      <c r="AEZ16" s="158"/>
      <c r="AFA16" s="158"/>
      <c r="AFB16" s="158"/>
      <c r="AFC16" s="158"/>
      <c r="AFD16" s="158"/>
      <c r="AFE16" s="158"/>
      <c r="AFF16" s="158"/>
      <c r="AFG16" s="158"/>
      <c r="AFH16" s="158"/>
      <c r="AFI16" s="158"/>
      <c r="AFJ16" s="158"/>
      <c r="AFK16" s="158"/>
      <c r="AFL16" s="158"/>
      <c r="AFM16" s="158"/>
      <c r="AFN16" s="158"/>
      <c r="AFO16" s="158"/>
      <c r="AFP16" s="158"/>
      <c r="AFQ16" s="158"/>
      <c r="AFR16" s="158"/>
      <c r="AFS16" s="158"/>
      <c r="AFT16" s="158"/>
      <c r="AFU16" s="158"/>
      <c r="AFV16" s="158"/>
      <c r="AFW16" s="158"/>
      <c r="AFX16" s="158"/>
      <c r="AFY16" s="158"/>
      <c r="AFZ16" s="158"/>
      <c r="AGA16" s="158"/>
      <c r="AGB16" s="158"/>
      <c r="AGC16" s="158"/>
      <c r="AGD16" s="158"/>
      <c r="AGE16" s="158"/>
      <c r="AGF16" s="158"/>
      <c r="AGG16" s="158"/>
      <c r="AGH16" s="158"/>
      <c r="AGI16" s="158"/>
      <c r="AGJ16" s="158"/>
      <c r="AGK16" s="158"/>
      <c r="AGL16" s="158"/>
      <c r="AGM16" s="158"/>
      <c r="AGN16" s="158"/>
      <c r="AGO16" s="158"/>
      <c r="AGP16" s="158"/>
      <c r="AGQ16" s="158"/>
      <c r="AGR16" s="158"/>
      <c r="AGS16" s="158"/>
      <c r="AGT16" s="158"/>
      <c r="AGU16" s="158"/>
      <c r="AGV16" s="158"/>
      <c r="AGW16" s="158"/>
      <c r="AGX16" s="158"/>
      <c r="AGY16" s="158"/>
      <c r="AGZ16" s="158"/>
      <c r="AHA16" s="158"/>
      <c r="AHB16" s="158"/>
      <c r="AHC16" s="158"/>
      <c r="AHD16" s="158"/>
      <c r="AHE16" s="158"/>
      <c r="AHF16" s="158"/>
      <c r="AHG16" s="158"/>
      <c r="AHH16" s="158"/>
      <c r="AHI16" s="158"/>
      <c r="AHJ16" s="158"/>
      <c r="AHK16" s="158"/>
      <c r="AHL16" s="158"/>
      <c r="AHM16" s="158"/>
      <c r="AHN16" s="158"/>
      <c r="AHO16" s="158"/>
      <c r="AHP16" s="158"/>
      <c r="AHQ16" s="158"/>
      <c r="AHR16" s="158"/>
      <c r="AHS16" s="158"/>
      <c r="AHT16" s="158"/>
      <c r="AHU16" s="158"/>
      <c r="AHV16" s="158"/>
      <c r="AHW16" s="158"/>
      <c r="AHX16" s="158"/>
      <c r="AHY16" s="158"/>
      <c r="AHZ16" s="158"/>
      <c r="AIA16" s="158"/>
      <c r="AIB16" s="158"/>
      <c r="AIC16" s="158"/>
      <c r="AID16" s="158"/>
      <c r="AIE16" s="158"/>
      <c r="AIF16" s="158"/>
      <c r="AIG16" s="158"/>
      <c r="AIH16" s="158"/>
      <c r="AII16" s="158"/>
      <c r="AIJ16" s="158"/>
      <c r="AIK16" s="158"/>
      <c r="AIL16" s="158"/>
      <c r="AIM16" s="158"/>
      <c r="AIN16" s="158"/>
      <c r="AIO16" s="158"/>
      <c r="AIP16" s="158"/>
      <c r="AIQ16" s="158"/>
      <c r="AIR16" s="158"/>
      <c r="AIS16" s="158"/>
      <c r="AIT16" s="158"/>
      <c r="AIU16" s="158"/>
      <c r="AIV16" s="158"/>
      <c r="AIW16" s="158"/>
      <c r="AIX16" s="158"/>
      <c r="AIY16" s="158"/>
      <c r="AIZ16" s="158"/>
      <c r="AJA16" s="158"/>
      <c r="AJB16" s="158"/>
      <c r="AJC16" s="158"/>
      <c r="AJD16" s="158"/>
      <c r="AJE16" s="158"/>
      <c r="AJF16" s="158"/>
      <c r="AJG16" s="158"/>
      <c r="AJH16" s="158"/>
      <c r="AJI16" s="158"/>
      <c r="AJJ16" s="158"/>
      <c r="AJK16" s="158"/>
      <c r="AJL16" s="158"/>
      <c r="AJM16" s="158"/>
      <c r="AJN16" s="158"/>
      <c r="AJO16" s="158"/>
      <c r="AJP16" s="158"/>
      <c r="AJQ16" s="158"/>
      <c r="AJR16" s="158"/>
      <c r="AJS16" s="158"/>
      <c r="AJT16" s="158"/>
      <c r="AJU16" s="158"/>
      <c r="AJV16" s="158"/>
      <c r="AJW16" s="158"/>
      <c r="AJX16" s="158"/>
      <c r="AJY16" s="158"/>
      <c r="AJZ16" s="158"/>
      <c r="AKA16" s="158"/>
      <c r="AKB16" s="158"/>
      <c r="AKC16" s="158"/>
      <c r="AKD16" s="158"/>
      <c r="AKE16" s="158"/>
      <c r="AKF16" s="158"/>
      <c r="AKG16" s="158"/>
      <c r="AKH16" s="158"/>
      <c r="AKI16" s="158"/>
      <c r="AKJ16" s="158"/>
      <c r="AKK16" s="158"/>
      <c r="AKL16" s="158"/>
      <c r="AKM16" s="158"/>
      <c r="AKN16" s="158"/>
      <c r="AKO16" s="158"/>
      <c r="AKP16" s="158"/>
      <c r="AKQ16" s="158"/>
      <c r="AKR16" s="158"/>
      <c r="AKS16" s="158"/>
      <c r="AKT16" s="158"/>
      <c r="AKU16" s="158"/>
      <c r="AKV16" s="158"/>
      <c r="AKW16" s="158"/>
      <c r="AKX16" s="158"/>
      <c r="AKY16" s="158"/>
      <c r="AKZ16" s="158"/>
      <c r="ALA16" s="158"/>
      <c r="ALB16" s="158"/>
      <c r="ALC16" s="158"/>
      <c r="ALD16" s="158"/>
      <c r="ALE16" s="158"/>
      <c r="ALF16" s="158"/>
      <c r="ALG16" s="158"/>
      <c r="ALH16" s="158"/>
      <c r="ALI16" s="158"/>
      <c r="ALJ16" s="158"/>
      <c r="ALK16" s="158"/>
      <c r="ALL16" s="158"/>
      <c r="ALM16" s="158"/>
      <c r="ALN16" s="158"/>
      <c r="ALO16" s="158"/>
      <c r="ALP16" s="158"/>
      <c r="ALQ16" s="158"/>
      <c r="ALR16" s="158"/>
      <c r="ALS16" s="158"/>
      <c r="ALT16" s="158"/>
      <c r="ALU16" s="158"/>
      <c r="ALV16" s="158"/>
      <c r="ALW16" s="158"/>
      <c r="ALX16" s="158"/>
      <c r="ALY16" s="158"/>
      <c r="ALZ16" s="158"/>
      <c r="AMA16" s="158"/>
      <c r="AMB16" s="158"/>
      <c r="AMC16" s="158"/>
      <c r="AMD16" s="158"/>
      <c r="AME16" s="158"/>
      <c r="AMF16" s="158"/>
      <c r="AMG16" s="158"/>
      <c r="AMH16" s="158"/>
      <c r="AMI16" s="158"/>
      <c r="AMJ16" s="158"/>
      <c r="AMK16" s="158"/>
      <c r="AML16" s="158"/>
      <c r="AMM16" s="158"/>
      <c r="AMN16" s="158"/>
      <c r="AMO16" s="158"/>
      <c r="AMP16" s="158"/>
      <c r="AMQ16" s="158"/>
      <c r="AMR16" s="158"/>
      <c r="AMS16" s="158"/>
      <c r="AMT16" s="158"/>
      <c r="AMU16" s="158"/>
      <c r="AMV16" s="158"/>
      <c r="AMW16" s="158"/>
      <c r="AMX16" s="158"/>
      <c r="AMY16" s="158"/>
      <c r="AMZ16" s="158"/>
      <c r="ANA16" s="158"/>
      <c r="ANB16" s="158"/>
      <c r="ANC16" s="158"/>
      <c r="AND16" s="158"/>
      <c r="ANE16" s="158"/>
      <c r="ANF16" s="158"/>
      <c r="ANG16" s="158"/>
      <c r="ANH16" s="158"/>
      <c r="ANI16" s="158"/>
      <c r="ANJ16" s="158"/>
      <c r="ANK16" s="158"/>
      <c r="ANL16" s="158"/>
      <c r="ANM16" s="158"/>
      <c r="ANN16" s="158"/>
      <c r="ANO16" s="158"/>
      <c r="ANP16" s="158"/>
      <c r="ANQ16" s="158"/>
      <c r="ANR16" s="158"/>
      <c r="ANS16" s="158"/>
      <c r="ANT16" s="158"/>
      <c r="ANU16" s="158"/>
      <c r="ANV16" s="158"/>
      <c r="ANW16" s="158"/>
      <c r="ANX16" s="158"/>
      <c r="ANY16" s="158"/>
      <c r="ANZ16" s="158"/>
      <c r="AOA16" s="158"/>
      <c r="AOB16" s="158"/>
      <c r="AOC16" s="158"/>
      <c r="AOD16" s="158"/>
      <c r="AOE16" s="158"/>
      <c r="AOF16" s="158"/>
      <c r="AOG16" s="158"/>
      <c r="AOH16" s="158"/>
      <c r="AOI16" s="158"/>
      <c r="AOJ16" s="158"/>
      <c r="AOK16" s="158"/>
      <c r="AOL16" s="158"/>
      <c r="AOM16" s="158"/>
      <c r="AON16" s="158"/>
      <c r="AOO16" s="158"/>
      <c r="AOP16" s="158"/>
      <c r="AOQ16" s="158"/>
      <c r="AOR16" s="158"/>
      <c r="AOS16" s="158"/>
      <c r="AOT16" s="158"/>
      <c r="AOU16" s="158"/>
      <c r="AOV16" s="158"/>
      <c r="AOW16" s="158"/>
      <c r="AOX16" s="158"/>
      <c r="AOY16" s="158"/>
      <c r="AOZ16" s="158"/>
      <c r="APA16" s="158"/>
      <c r="APB16" s="158"/>
      <c r="APC16" s="158"/>
      <c r="APD16" s="158"/>
      <c r="APE16" s="158"/>
      <c r="APF16" s="158"/>
      <c r="APG16" s="158"/>
      <c r="APH16" s="158"/>
      <c r="API16" s="158"/>
      <c r="APJ16" s="158"/>
      <c r="APK16" s="158"/>
      <c r="APL16" s="158"/>
      <c r="APM16" s="158"/>
      <c r="APN16" s="158"/>
      <c r="APO16" s="158"/>
      <c r="APP16" s="158"/>
      <c r="APQ16" s="158"/>
      <c r="APR16" s="158"/>
      <c r="APS16" s="158"/>
      <c r="APT16" s="158"/>
      <c r="APU16" s="158"/>
      <c r="APV16" s="158"/>
      <c r="APW16" s="158"/>
      <c r="APX16" s="158"/>
      <c r="APY16" s="158"/>
      <c r="APZ16" s="158"/>
      <c r="AQA16" s="158"/>
      <c r="AQB16" s="158"/>
      <c r="AQC16" s="158"/>
      <c r="AQD16" s="158"/>
      <c r="AQE16" s="158"/>
      <c r="AQF16" s="158"/>
      <c r="AQG16" s="158"/>
      <c r="AQH16" s="158"/>
      <c r="AQI16" s="158"/>
      <c r="AQJ16" s="158"/>
      <c r="AQK16" s="158"/>
      <c r="AQL16" s="158"/>
      <c r="AQM16" s="158"/>
      <c r="AQN16" s="158"/>
      <c r="AQO16" s="158"/>
      <c r="AQP16" s="158"/>
      <c r="AQQ16" s="158"/>
      <c r="AQR16" s="158"/>
      <c r="AQS16" s="158"/>
      <c r="AQT16" s="158"/>
      <c r="AQU16" s="158"/>
      <c r="AQV16" s="158"/>
      <c r="AQW16" s="158"/>
      <c r="AQX16" s="158"/>
      <c r="AQY16" s="158"/>
      <c r="AQZ16" s="158"/>
      <c r="ARA16" s="158"/>
      <c r="ARB16" s="158"/>
      <c r="ARC16" s="158"/>
      <c r="ARD16" s="158"/>
      <c r="ARE16" s="158"/>
      <c r="ARF16" s="158"/>
      <c r="ARG16" s="158"/>
      <c r="ARH16" s="158"/>
      <c r="ARI16" s="158"/>
      <c r="ARJ16" s="158"/>
      <c r="ARK16" s="158"/>
      <c r="ARL16" s="158"/>
      <c r="ARM16" s="158"/>
      <c r="ARN16" s="158"/>
      <c r="ARO16" s="158"/>
      <c r="ARP16" s="158"/>
      <c r="ARQ16" s="158"/>
      <c r="ARR16" s="158"/>
      <c r="ARS16" s="158"/>
      <c r="ART16" s="158"/>
      <c r="ARU16" s="158"/>
      <c r="ARV16" s="158"/>
      <c r="ARW16" s="158"/>
      <c r="ARX16" s="158"/>
      <c r="ARY16" s="158"/>
      <c r="ARZ16" s="158"/>
      <c r="ASA16" s="158"/>
      <c r="ASB16" s="158"/>
      <c r="ASC16" s="158"/>
      <c r="ASD16" s="158"/>
      <c r="ASE16" s="158"/>
      <c r="ASF16" s="158"/>
      <c r="ASG16" s="158"/>
      <c r="ASH16" s="158"/>
      <c r="ASI16" s="158"/>
      <c r="ASJ16" s="158"/>
      <c r="ASK16" s="158"/>
      <c r="ASL16" s="158"/>
      <c r="ASM16" s="158"/>
      <c r="ASN16" s="158"/>
      <c r="ASO16" s="158"/>
      <c r="ASP16" s="158"/>
      <c r="ASQ16" s="158"/>
      <c r="ASR16" s="158"/>
      <c r="ASS16" s="158"/>
      <c r="AST16" s="158"/>
      <c r="ASU16" s="158"/>
      <c r="ASV16" s="158"/>
      <c r="ASW16" s="158"/>
      <c r="ASX16" s="158"/>
      <c r="ASY16" s="158"/>
      <c r="ASZ16" s="158"/>
      <c r="ATA16" s="158"/>
      <c r="ATB16" s="158"/>
      <c r="ATC16" s="158"/>
      <c r="ATD16" s="158"/>
      <c r="ATE16" s="158"/>
      <c r="ATF16" s="158"/>
      <c r="ATG16" s="158"/>
      <c r="ATH16" s="158"/>
      <c r="ATI16" s="158"/>
      <c r="ATJ16" s="158"/>
      <c r="ATK16" s="158"/>
      <c r="ATL16" s="158"/>
      <c r="ATM16" s="158"/>
      <c r="ATN16" s="158"/>
      <c r="ATO16" s="158"/>
      <c r="ATP16" s="158"/>
      <c r="ATQ16" s="158"/>
      <c r="ATR16" s="158"/>
      <c r="ATS16" s="158"/>
      <c r="ATT16" s="158"/>
      <c r="ATU16" s="158"/>
      <c r="ATV16" s="158"/>
      <c r="ATW16" s="158"/>
      <c r="ATX16" s="158"/>
      <c r="ATY16" s="158"/>
      <c r="ATZ16" s="158"/>
      <c r="AUA16" s="158"/>
      <c r="AUB16" s="158"/>
      <c r="AUC16" s="158"/>
      <c r="AUD16" s="158"/>
      <c r="AUE16" s="158"/>
      <c r="AUF16" s="158"/>
      <c r="AUG16" s="158"/>
      <c r="AUH16" s="158"/>
      <c r="AUI16" s="158"/>
      <c r="AUJ16" s="158"/>
      <c r="AUK16" s="158"/>
      <c r="AUL16" s="158"/>
      <c r="AUM16" s="158"/>
      <c r="AUN16" s="158"/>
      <c r="AUO16" s="158"/>
      <c r="AUP16" s="158"/>
      <c r="AUQ16" s="158"/>
      <c r="AUR16" s="158"/>
      <c r="AUS16" s="158"/>
      <c r="AUT16" s="158"/>
      <c r="AUU16" s="158"/>
      <c r="AUV16" s="158"/>
      <c r="AUW16" s="158"/>
      <c r="AUX16" s="158"/>
      <c r="AUY16" s="158"/>
      <c r="AUZ16" s="158"/>
      <c r="AVA16" s="158"/>
      <c r="AVB16" s="158"/>
      <c r="AVC16" s="158"/>
      <c r="AVD16" s="158"/>
      <c r="AVE16" s="158"/>
      <c r="AVF16" s="158"/>
      <c r="AVG16" s="158"/>
      <c r="AVH16" s="158"/>
      <c r="AVI16" s="158"/>
      <c r="AVJ16" s="158"/>
      <c r="AVK16" s="158"/>
      <c r="AVL16" s="158"/>
      <c r="AVM16" s="158"/>
      <c r="AVN16" s="158"/>
      <c r="AVO16" s="158"/>
      <c r="AVP16" s="158"/>
      <c r="AVQ16" s="158"/>
      <c r="AVR16" s="158"/>
      <c r="AVS16" s="158"/>
      <c r="AVT16" s="158"/>
      <c r="AVU16" s="158"/>
      <c r="AVV16" s="158"/>
      <c r="AVW16" s="158"/>
      <c r="AVX16" s="158"/>
      <c r="AVY16" s="158"/>
      <c r="AVZ16" s="158"/>
      <c r="AWA16" s="158"/>
      <c r="AWB16" s="158"/>
      <c r="AWC16" s="158"/>
      <c r="AWD16" s="158"/>
      <c r="AWE16" s="158"/>
      <c r="AWF16" s="158"/>
      <c r="AWG16" s="158"/>
      <c r="AWH16" s="158"/>
      <c r="AWI16" s="158"/>
      <c r="AWJ16" s="158"/>
      <c r="AWK16" s="158"/>
      <c r="AWL16" s="158"/>
      <c r="AWM16" s="158"/>
      <c r="AWN16" s="158"/>
      <c r="AWO16" s="158"/>
      <c r="AWP16" s="158"/>
      <c r="AWQ16" s="158"/>
      <c r="AWR16" s="158"/>
      <c r="AWS16" s="158"/>
      <c r="AWT16" s="158"/>
      <c r="AWU16" s="158"/>
      <c r="AWV16" s="158"/>
      <c r="AWW16" s="158"/>
      <c r="AWX16" s="158"/>
      <c r="AWY16" s="158"/>
      <c r="AWZ16" s="158"/>
      <c r="AXA16" s="158"/>
      <c r="AXB16" s="158"/>
      <c r="AXC16" s="158"/>
      <c r="AXD16" s="158"/>
      <c r="AXE16" s="158"/>
      <c r="AXF16" s="158"/>
      <c r="AXG16" s="158"/>
      <c r="AXH16" s="158"/>
      <c r="AXI16" s="158"/>
      <c r="AXJ16" s="158"/>
      <c r="AXK16" s="158"/>
      <c r="AXL16" s="158"/>
      <c r="AXM16" s="158"/>
      <c r="AXN16" s="158"/>
      <c r="AXO16" s="158"/>
      <c r="AXP16" s="158"/>
      <c r="AXQ16" s="158"/>
      <c r="AXR16" s="158"/>
      <c r="AXS16" s="158"/>
      <c r="AXT16" s="158"/>
      <c r="AXU16" s="158"/>
      <c r="AXV16" s="158"/>
      <c r="AXW16" s="158"/>
      <c r="AXX16" s="158"/>
      <c r="AXY16" s="158"/>
      <c r="AXZ16" s="158"/>
      <c r="AYA16" s="158"/>
      <c r="AYB16" s="158"/>
      <c r="AYC16" s="158"/>
      <c r="AYD16" s="158"/>
      <c r="AYE16" s="158"/>
      <c r="AYF16" s="158"/>
      <c r="AYG16" s="158"/>
      <c r="AYH16" s="158"/>
      <c r="AYI16" s="158"/>
      <c r="AYJ16" s="158"/>
      <c r="AYK16" s="158"/>
      <c r="AYL16" s="158"/>
      <c r="AYM16" s="158"/>
      <c r="AYN16" s="158"/>
      <c r="AYO16" s="158"/>
      <c r="AYP16" s="158"/>
      <c r="AYQ16" s="158"/>
      <c r="AYR16" s="158"/>
      <c r="AYS16" s="158"/>
      <c r="AYT16" s="158"/>
      <c r="AYU16" s="158"/>
      <c r="AYV16" s="158"/>
      <c r="AYW16" s="158"/>
      <c r="AYX16" s="158"/>
      <c r="AYY16" s="158"/>
      <c r="AYZ16" s="158"/>
      <c r="AZA16" s="158"/>
      <c r="AZB16" s="158"/>
      <c r="AZC16" s="158"/>
      <c r="AZD16" s="158"/>
      <c r="AZE16" s="158"/>
      <c r="AZF16" s="158"/>
      <c r="AZG16" s="158"/>
      <c r="AZH16" s="158"/>
      <c r="AZI16" s="158"/>
      <c r="AZJ16" s="158"/>
      <c r="AZK16" s="158"/>
      <c r="AZL16" s="158"/>
      <c r="AZM16" s="158"/>
      <c r="AZN16" s="158"/>
      <c r="AZO16" s="158"/>
      <c r="AZP16" s="158"/>
      <c r="AZQ16" s="158"/>
      <c r="AZR16" s="158"/>
      <c r="AZS16" s="158"/>
      <c r="AZT16" s="158"/>
      <c r="AZU16" s="158"/>
      <c r="AZV16" s="158"/>
      <c r="AZW16" s="158"/>
      <c r="AZX16" s="158"/>
      <c r="AZY16" s="158"/>
      <c r="AZZ16" s="158"/>
      <c r="BAA16" s="158"/>
      <c r="BAB16" s="158"/>
      <c r="BAC16" s="158"/>
      <c r="BAD16" s="158"/>
      <c r="BAE16" s="158"/>
      <c r="BAF16" s="158"/>
      <c r="BAG16" s="158"/>
      <c r="BAH16" s="158"/>
      <c r="BAI16" s="158"/>
      <c r="BAJ16" s="158"/>
      <c r="BAK16" s="158"/>
      <c r="BAL16" s="158"/>
      <c r="BAM16" s="158"/>
      <c r="BAN16" s="158"/>
      <c r="BAO16" s="158"/>
      <c r="BAP16" s="158"/>
      <c r="BAQ16" s="158"/>
      <c r="BAR16" s="158"/>
      <c r="BAS16" s="158"/>
      <c r="BAT16" s="158"/>
      <c r="BAU16" s="158"/>
      <c r="BAV16" s="158"/>
      <c r="BAW16" s="158"/>
      <c r="BAX16" s="158"/>
      <c r="BAY16" s="158"/>
      <c r="BAZ16" s="158"/>
      <c r="BBA16" s="158"/>
      <c r="BBB16" s="158"/>
      <c r="BBC16" s="158"/>
      <c r="BBD16" s="158"/>
      <c r="BBE16" s="158"/>
      <c r="BBF16" s="158"/>
      <c r="BBG16" s="158"/>
      <c r="BBH16" s="158"/>
      <c r="BBI16" s="158"/>
      <c r="BBJ16" s="158"/>
      <c r="BBK16" s="158"/>
      <c r="BBL16" s="158"/>
      <c r="BBM16" s="158"/>
      <c r="BBN16" s="158"/>
      <c r="BBO16" s="158"/>
      <c r="BBP16" s="158"/>
      <c r="BBQ16" s="158"/>
      <c r="BBR16" s="158"/>
      <c r="BBS16" s="158"/>
      <c r="BBT16" s="158"/>
      <c r="BBU16" s="158"/>
      <c r="BBV16" s="158"/>
      <c r="BBW16" s="158"/>
      <c r="BBX16" s="158"/>
      <c r="BBY16" s="158"/>
      <c r="BBZ16" s="158"/>
      <c r="BCA16" s="158"/>
      <c r="BCB16" s="158"/>
      <c r="BCC16" s="158"/>
      <c r="BCD16" s="158"/>
      <c r="BCE16" s="158"/>
      <c r="BCF16" s="158"/>
      <c r="BCG16" s="158"/>
      <c r="BCH16" s="158"/>
      <c r="BCI16" s="158"/>
      <c r="BCJ16" s="158"/>
      <c r="BCK16" s="158"/>
      <c r="BCL16" s="158"/>
      <c r="BCM16" s="158"/>
      <c r="BCN16" s="158"/>
      <c r="BCO16" s="158"/>
      <c r="BCP16" s="158"/>
      <c r="BCQ16" s="158"/>
      <c r="BCR16" s="158"/>
      <c r="BCS16" s="158"/>
      <c r="BCT16" s="158"/>
      <c r="BCU16" s="158"/>
      <c r="BCV16" s="158"/>
      <c r="BCW16" s="158"/>
      <c r="BCX16" s="158"/>
      <c r="BCY16" s="158"/>
      <c r="BCZ16" s="158"/>
      <c r="BDA16" s="158"/>
      <c r="BDB16" s="158"/>
      <c r="BDC16" s="158"/>
      <c r="BDD16" s="158"/>
      <c r="BDE16" s="158"/>
      <c r="BDF16" s="158"/>
      <c r="BDG16" s="158"/>
      <c r="BDH16" s="158"/>
      <c r="BDI16" s="158"/>
      <c r="BDJ16" s="158"/>
      <c r="BDK16" s="158"/>
      <c r="BDL16" s="158"/>
      <c r="BDM16" s="158"/>
      <c r="BDN16" s="158"/>
      <c r="BDO16" s="158"/>
      <c r="BDP16" s="158"/>
      <c r="BDQ16" s="158"/>
      <c r="BDR16" s="158"/>
      <c r="BDS16" s="158"/>
      <c r="BDT16" s="158"/>
      <c r="BDU16" s="158"/>
      <c r="BDV16" s="158"/>
      <c r="BDW16" s="158"/>
      <c r="BDX16" s="158"/>
      <c r="BDY16" s="158"/>
      <c r="BDZ16" s="158"/>
      <c r="BEA16" s="158"/>
      <c r="BEB16" s="158"/>
      <c r="BEC16" s="158"/>
      <c r="BED16" s="158"/>
      <c r="BEE16" s="158"/>
      <c r="BEF16" s="158"/>
      <c r="BEG16" s="158"/>
      <c r="BEH16" s="158"/>
      <c r="BEI16" s="158"/>
      <c r="BEJ16" s="158"/>
      <c r="BEK16" s="158"/>
      <c r="BEL16" s="158"/>
      <c r="BEM16" s="158"/>
      <c r="BEN16" s="158"/>
      <c r="BEO16" s="158"/>
      <c r="BEP16" s="158"/>
      <c r="BEQ16" s="158"/>
      <c r="BER16" s="158"/>
      <c r="BES16" s="158"/>
      <c r="BET16" s="158"/>
      <c r="BEU16" s="158"/>
      <c r="BEV16" s="158"/>
      <c r="BEW16" s="158"/>
      <c r="BEX16" s="158"/>
      <c r="BEY16" s="158"/>
      <c r="BEZ16" s="158"/>
      <c r="BFA16" s="158"/>
      <c r="BFB16" s="158"/>
      <c r="BFC16" s="158"/>
      <c r="BFD16" s="158"/>
      <c r="BFE16" s="158"/>
      <c r="BFF16" s="158"/>
      <c r="BFG16" s="158"/>
      <c r="BFH16" s="158"/>
      <c r="BFI16" s="158"/>
      <c r="BFJ16" s="158"/>
      <c r="BFK16" s="158"/>
      <c r="BFL16" s="158"/>
      <c r="BFM16" s="158"/>
      <c r="BFN16" s="158"/>
      <c r="BFO16" s="158"/>
      <c r="BFP16" s="158"/>
      <c r="BFQ16" s="158"/>
      <c r="BFR16" s="158"/>
      <c r="BFS16" s="158"/>
      <c r="BFT16" s="158"/>
      <c r="BFU16" s="158"/>
      <c r="BFV16" s="158"/>
      <c r="BFW16" s="158"/>
      <c r="BFX16" s="158"/>
      <c r="BFY16" s="158"/>
      <c r="BFZ16" s="158"/>
      <c r="BGA16" s="158"/>
      <c r="BGB16" s="158"/>
      <c r="BGC16" s="158"/>
      <c r="BGD16" s="158"/>
      <c r="BGE16" s="158"/>
      <c r="BGF16" s="158"/>
      <c r="BGG16" s="158"/>
      <c r="BGH16" s="158"/>
      <c r="BGI16" s="158"/>
      <c r="BGJ16" s="158"/>
      <c r="BGK16" s="158"/>
      <c r="BGL16" s="158"/>
      <c r="BGM16" s="158"/>
      <c r="BGN16" s="158"/>
      <c r="BGO16" s="158"/>
      <c r="BGP16" s="158"/>
      <c r="BGQ16" s="158"/>
      <c r="BGR16" s="158"/>
      <c r="BGS16" s="158"/>
      <c r="BGT16" s="158"/>
      <c r="BGU16" s="158"/>
      <c r="BGV16" s="158"/>
      <c r="BGW16" s="158"/>
      <c r="BGX16" s="158"/>
      <c r="BGY16" s="158"/>
      <c r="BGZ16" s="158"/>
      <c r="BHA16" s="158"/>
      <c r="BHB16" s="158"/>
      <c r="BHC16" s="158"/>
      <c r="BHD16" s="158"/>
      <c r="BHE16" s="158"/>
      <c r="BHF16" s="158"/>
      <c r="BHG16" s="158"/>
      <c r="BHH16" s="158"/>
      <c r="BHI16" s="158"/>
      <c r="BHJ16" s="158"/>
      <c r="BHK16" s="158"/>
      <c r="BHL16" s="158"/>
      <c r="BHM16" s="158"/>
      <c r="BHN16" s="158"/>
      <c r="BHO16" s="158"/>
      <c r="BHP16" s="158"/>
      <c r="BHQ16" s="158"/>
      <c r="BHR16" s="158"/>
      <c r="BHS16" s="158"/>
      <c r="BHT16" s="158"/>
      <c r="BHU16" s="158"/>
      <c r="BHV16" s="158"/>
      <c r="BHW16" s="158"/>
      <c r="BHX16" s="158"/>
      <c r="BHY16" s="158"/>
      <c r="BHZ16" s="158"/>
      <c r="BIA16" s="158"/>
      <c r="BIB16" s="158"/>
      <c r="BIC16" s="158"/>
      <c r="BID16" s="158"/>
      <c r="BIE16" s="158"/>
      <c r="BIF16" s="158"/>
      <c r="BIG16" s="158"/>
      <c r="BIH16" s="158"/>
      <c r="BII16" s="158"/>
      <c r="BIJ16" s="158"/>
      <c r="BIK16" s="158"/>
      <c r="BIL16" s="158"/>
      <c r="BIM16" s="158"/>
      <c r="BIN16" s="158"/>
      <c r="BIO16" s="158"/>
      <c r="BIP16" s="158"/>
      <c r="BIQ16" s="158"/>
      <c r="BIR16" s="158"/>
      <c r="BIS16" s="158"/>
      <c r="BIT16" s="158"/>
      <c r="BIU16" s="158"/>
      <c r="BIV16" s="158"/>
      <c r="BIW16" s="158"/>
      <c r="BIX16" s="158"/>
      <c r="BIY16" s="158"/>
      <c r="BIZ16" s="158"/>
      <c r="BJA16" s="158"/>
      <c r="BJB16" s="158"/>
      <c r="BJC16" s="158"/>
      <c r="BJD16" s="158"/>
      <c r="BJE16" s="158"/>
      <c r="BJF16" s="158"/>
      <c r="BJG16" s="158"/>
      <c r="BJH16" s="158"/>
      <c r="BJI16" s="158"/>
      <c r="BJJ16" s="158"/>
      <c r="BJK16" s="158"/>
      <c r="BJL16" s="158"/>
      <c r="BJM16" s="158"/>
      <c r="BJN16" s="158"/>
      <c r="BJO16" s="158"/>
      <c r="BJP16" s="158"/>
      <c r="BJQ16" s="158"/>
      <c r="BJR16" s="158"/>
      <c r="BJS16" s="158"/>
      <c r="BJT16" s="158"/>
      <c r="BJU16" s="158"/>
      <c r="BJV16" s="158"/>
      <c r="BJW16" s="158"/>
      <c r="BJX16" s="158"/>
      <c r="BJY16" s="158"/>
      <c r="BJZ16" s="158"/>
      <c r="BKA16" s="158"/>
      <c r="BKB16" s="158"/>
      <c r="BKC16" s="158"/>
      <c r="BKD16" s="158"/>
      <c r="BKE16" s="158"/>
      <c r="BKF16" s="158"/>
      <c r="BKG16" s="158"/>
      <c r="BKH16" s="158"/>
      <c r="BKI16" s="158"/>
      <c r="BKJ16" s="158"/>
      <c r="BKK16" s="158"/>
      <c r="BKL16" s="158"/>
      <c r="BKM16" s="158"/>
      <c r="BKN16" s="158"/>
      <c r="BKO16" s="158"/>
      <c r="BKP16" s="158"/>
      <c r="BKQ16" s="158"/>
      <c r="BKR16" s="158"/>
      <c r="BKS16" s="158"/>
      <c r="BKT16" s="158"/>
      <c r="BKU16" s="158"/>
      <c r="BKV16" s="158"/>
      <c r="BKW16" s="158"/>
      <c r="BKX16" s="158"/>
      <c r="BKY16" s="158"/>
      <c r="BKZ16" s="158"/>
      <c r="BLA16" s="158"/>
      <c r="BLB16" s="158"/>
      <c r="BLC16" s="158"/>
      <c r="BLD16" s="158"/>
      <c r="BLE16" s="158"/>
      <c r="BLF16" s="158"/>
      <c r="BLG16" s="158"/>
      <c r="BLH16" s="158"/>
      <c r="BLI16" s="158"/>
      <c r="BLJ16" s="158"/>
      <c r="BLK16" s="158"/>
      <c r="BLL16" s="158"/>
      <c r="BLM16" s="158"/>
      <c r="BLN16" s="158"/>
      <c r="BLO16" s="158"/>
      <c r="BLP16" s="158"/>
      <c r="BLQ16" s="158"/>
      <c r="BLR16" s="158"/>
      <c r="BLS16" s="158"/>
      <c r="BLT16" s="158"/>
      <c r="BLU16" s="158"/>
      <c r="BLV16" s="158"/>
      <c r="BLW16" s="158"/>
      <c r="BLX16" s="158"/>
      <c r="BLY16" s="158"/>
      <c r="BLZ16" s="158"/>
      <c r="BMA16" s="158"/>
      <c r="BMB16" s="158"/>
      <c r="BMC16" s="158"/>
      <c r="BMD16" s="158"/>
      <c r="BME16" s="158"/>
      <c r="BMF16" s="158"/>
      <c r="BMG16" s="158"/>
      <c r="BMH16" s="158"/>
      <c r="BMI16" s="158"/>
      <c r="BMJ16" s="158"/>
      <c r="BMK16" s="158"/>
      <c r="BML16" s="158"/>
      <c r="BMM16" s="158"/>
      <c r="BMN16" s="158"/>
      <c r="BMO16" s="158"/>
      <c r="BMP16" s="158"/>
      <c r="BMQ16" s="158"/>
      <c r="BMR16" s="158"/>
      <c r="BMS16" s="158"/>
      <c r="BMT16" s="158"/>
      <c r="BMU16" s="158"/>
      <c r="BMV16" s="158"/>
      <c r="BMW16" s="158"/>
      <c r="BMX16" s="158"/>
      <c r="BMY16" s="158"/>
      <c r="BMZ16" s="158"/>
      <c r="BNA16" s="158"/>
      <c r="BNB16" s="158"/>
      <c r="BNC16" s="158"/>
      <c r="BND16" s="158"/>
      <c r="BNE16" s="158"/>
      <c r="BNF16" s="158"/>
      <c r="BNG16" s="158"/>
      <c r="BNH16" s="158"/>
      <c r="BNI16" s="158"/>
      <c r="BNJ16" s="158"/>
      <c r="BNK16" s="158"/>
      <c r="BNL16" s="158"/>
      <c r="BNM16" s="158"/>
      <c r="BNN16" s="158"/>
      <c r="BNO16" s="158"/>
      <c r="BNP16" s="158"/>
      <c r="BNQ16" s="158"/>
      <c r="BNR16" s="158"/>
      <c r="BNS16" s="158"/>
      <c r="BNT16" s="158"/>
      <c r="BNU16" s="158"/>
      <c r="BNV16" s="158"/>
      <c r="BNW16" s="158"/>
      <c r="BNX16" s="158"/>
      <c r="BNY16" s="158"/>
      <c r="BNZ16" s="158"/>
      <c r="BOA16" s="158"/>
      <c r="BOB16" s="158"/>
      <c r="BOC16" s="158"/>
      <c r="BOD16" s="158"/>
      <c r="BOE16" s="158"/>
      <c r="BOF16" s="158"/>
      <c r="BOG16" s="158"/>
      <c r="BOH16" s="158"/>
      <c r="BOI16" s="158"/>
      <c r="BOJ16" s="158"/>
      <c r="BOK16" s="158"/>
      <c r="BOL16" s="158"/>
      <c r="BOM16" s="158"/>
      <c r="BON16" s="158"/>
      <c r="BOO16" s="158"/>
      <c r="BOP16" s="158"/>
      <c r="BOQ16" s="158"/>
      <c r="BOR16" s="158"/>
      <c r="BOS16" s="158"/>
      <c r="BOT16" s="158"/>
      <c r="BOU16" s="158"/>
      <c r="BOV16" s="158"/>
      <c r="BOW16" s="158"/>
      <c r="BOX16" s="158"/>
      <c r="BOY16" s="158"/>
      <c r="BOZ16" s="158"/>
      <c r="BPA16" s="158"/>
      <c r="BPB16" s="158"/>
      <c r="BPC16" s="158"/>
      <c r="BPD16" s="158"/>
      <c r="BPE16" s="158"/>
      <c r="BPF16" s="158"/>
      <c r="BPG16" s="158"/>
      <c r="BPH16" s="158"/>
      <c r="BPI16" s="158"/>
      <c r="BPJ16" s="158"/>
      <c r="BPK16" s="158"/>
      <c r="BPL16" s="158"/>
      <c r="BPM16" s="158"/>
      <c r="BPN16" s="158"/>
      <c r="BPO16" s="158"/>
      <c r="BPP16" s="158"/>
      <c r="BPQ16" s="158"/>
      <c r="BPR16" s="158"/>
      <c r="BPS16" s="158"/>
      <c r="BPT16" s="158"/>
      <c r="BPU16" s="158"/>
      <c r="BPV16" s="158"/>
      <c r="BPW16" s="158"/>
      <c r="BPX16" s="158"/>
      <c r="BPY16" s="158"/>
      <c r="BPZ16" s="158"/>
      <c r="BQA16" s="158"/>
      <c r="BQB16" s="158"/>
      <c r="BQC16" s="158"/>
      <c r="BQD16" s="158"/>
      <c r="BQE16" s="158"/>
      <c r="BQF16" s="158"/>
      <c r="BQG16" s="158"/>
      <c r="BQH16" s="158"/>
      <c r="BQI16" s="158"/>
      <c r="BQJ16" s="158"/>
      <c r="BQK16" s="158"/>
      <c r="BQL16" s="158"/>
      <c r="BQM16" s="158"/>
      <c r="BQN16" s="158"/>
      <c r="BQO16" s="158"/>
      <c r="BQP16" s="158"/>
      <c r="BQQ16" s="158"/>
      <c r="BQR16" s="158"/>
      <c r="BQS16" s="158"/>
      <c r="BQT16" s="158"/>
      <c r="BQU16" s="158"/>
      <c r="BQV16" s="158"/>
      <c r="BQW16" s="158"/>
      <c r="BQX16" s="158"/>
      <c r="BQY16" s="158"/>
      <c r="BQZ16" s="158"/>
      <c r="BRA16" s="158"/>
      <c r="BRB16" s="158"/>
      <c r="BRC16" s="158"/>
      <c r="BRD16" s="158"/>
      <c r="BRE16" s="158"/>
      <c r="BRF16" s="158"/>
      <c r="BRG16" s="158"/>
      <c r="BRH16" s="158"/>
      <c r="BRI16" s="158"/>
      <c r="BRJ16" s="158"/>
      <c r="BRK16" s="158"/>
      <c r="BRL16" s="158"/>
      <c r="BRM16" s="158"/>
      <c r="BRN16" s="158"/>
      <c r="BRO16" s="158"/>
      <c r="BRP16" s="158"/>
      <c r="BRQ16" s="158"/>
      <c r="BRR16" s="158"/>
      <c r="BRS16" s="158"/>
      <c r="BRT16" s="158"/>
      <c r="BRU16" s="158"/>
      <c r="BRV16" s="158"/>
      <c r="BRW16" s="158"/>
      <c r="BRX16" s="158"/>
      <c r="BRY16" s="158"/>
      <c r="BRZ16" s="158"/>
      <c r="BSA16" s="158"/>
      <c r="BSB16" s="158"/>
      <c r="BSC16" s="158"/>
      <c r="BSD16" s="158"/>
      <c r="BSE16" s="158"/>
      <c r="BSF16" s="158"/>
      <c r="BSG16" s="158"/>
      <c r="BSH16" s="158"/>
      <c r="BSI16" s="158"/>
      <c r="BSJ16" s="158"/>
      <c r="BSK16" s="158"/>
      <c r="BSL16" s="158"/>
      <c r="BSM16" s="158"/>
      <c r="BSN16" s="158"/>
      <c r="BSO16" s="158"/>
      <c r="BSP16" s="158"/>
      <c r="BSQ16" s="158"/>
      <c r="BSR16" s="158"/>
      <c r="BSS16" s="158"/>
      <c r="BST16" s="158"/>
      <c r="BSU16" s="158"/>
      <c r="BSV16" s="158"/>
      <c r="BSW16" s="158"/>
      <c r="BSX16" s="158"/>
      <c r="BSY16" s="158"/>
      <c r="BSZ16" s="158"/>
      <c r="BTA16" s="158"/>
      <c r="BTB16" s="158"/>
      <c r="BTC16" s="158"/>
      <c r="BTD16" s="158"/>
      <c r="BTE16" s="158"/>
      <c r="BTF16" s="158"/>
      <c r="BTG16" s="158"/>
      <c r="BTH16" s="158"/>
      <c r="BTI16" s="158"/>
      <c r="BTJ16" s="158"/>
      <c r="BTK16" s="158"/>
      <c r="BTL16" s="158"/>
      <c r="BTM16" s="158"/>
      <c r="BTN16" s="158"/>
      <c r="BTO16" s="158"/>
      <c r="BTP16" s="158"/>
      <c r="BTQ16" s="158"/>
      <c r="BTR16" s="158"/>
      <c r="BTS16" s="158"/>
      <c r="BTT16" s="158"/>
      <c r="BTU16" s="158"/>
      <c r="BTV16" s="158"/>
      <c r="BTW16" s="158"/>
      <c r="BTX16" s="158"/>
      <c r="BTY16" s="158"/>
      <c r="BTZ16" s="158"/>
      <c r="BUA16" s="158"/>
      <c r="BUB16" s="158"/>
      <c r="BUC16" s="158"/>
      <c r="BUD16" s="158"/>
      <c r="BUE16" s="158"/>
      <c r="BUF16" s="158"/>
      <c r="BUG16" s="158"/>
      <c r="BUH16" s="158"/>
      <c r="BUI16" s="158"/>
      <c r="BUJ16" s="158"/>
      <c r="BUK16" s="158"/>
      <c r="BUL16" s="158"/>
      <c r="BUM16" s="158"/>
      <c r="BUN16" s="158"/>
      <c r="BUO16" s="158"/>
      <c r="BUP16" s="158"/>
      <c r="BUQ16" s="158"/>
      <c r="BUR16" s="158"/>
      <c r="BUS16" s="158"/>
      <c r="BUT16" s="158"/>
      <c r="BUU16" s="158"/>
      <c r="BUV16" s="158"/>
      <c r="BUW16" s="158"/>
      <c r="BUX16" s="158"/>
      <c r="BUY16" s="158"/>
      <c r="BUZ16" s="158"/>
      <c r="BVA16" s="158"/>
      <c r="BVB16" s="158"/>
      <c r="BVC16" s="158"/>
      <c r="BVD16" s="158"/>
      <c r="BVE16" s="158"/>
      <c r="BVF16" s="158"/>
      <c r="BVG16" s="158"/>
      <c r="BVH16" s="158"/>
      <c r="BVI16" s="158"/>
      <c r="BVJ16" s="158"/>
      <c r="BVK16" s="158"/>
      <c r="BVL16" s="158"/>
      <c r="BVM16" s="158"/>
      <c r="BVN16" s="158"/>
      <c r="BVO16" s="158"/>
      <c r="BVP16" s="158"/>
      <c r="BVQ16" s="158"/>
      <c r="BVR16" s="158"/>
      <c r="BVS16" s="158"/>
      <c r="BVT16" s="158"/>
      <c r="BVU16" s="158"/>
      <c r="BVV16" s="158"/>
      <c r="BVW16" s="158"/>
      <c r="BVX16" s="158"/>
      <c r="BVY16" s="158"/>
      <c r="BVZ16" s="158"/>
      <c r="BWA16" s="158"/>
      <c r="BWB16" s="158"/>
      <c r="BWC16" s="158"/>
      <c r="BWD16" s="158"/>
      <c r="BWE16" s="158"/>
      <c r="BWF16" s="158"/>
      <c r="BWG16" s="158"/>
      <c r="BWH16" s="158"/>
      <c r="BWI16" s="158"/>
      <c r="BWJ16" s="158"/>
      <c r="BWK16" s="158"/>
      <c r="BWL16" s="158"/>
      <c r="BWM16" s="158"/>
      <c r="BWN16" s="158"/>
      <c r="BWO16" s="158"/>
      <c r="BWP16" s="158"/>
      <c r="BWQ16" s="158"/>
      <c r="BWR16" s="158"/>
      <c r="BWS16" s="158"/>
      <c r="BWT16" s="158"/>
      <c r="BWU16" s="158"/>
      <c r="BWV16" s="158"/>
      <c r="BWW16" s="158"/>
      <c r="BWX16" s="158"/>
      <c r="BWY16" s="158"/>
      <c r="BWZ16" s="158"/>
      <c r="BXA16" s="158"/>
      <c r="BXB16" s="158"/>
      <c r="BXC16" s="158"/>
      <c r="BXD16" s="158"/>
      <c r="BXE16" s="158"/>
      <c r="BXF16" s="158"/>
      <c r="BXG16" s="158"/>
      <c r="BXH16" s="158"/>
      <c r="BXI16" s="158"/>
      <c r="BXJ16" s="158"/>
      <c r="BXK16" s="158"/>
      <c r="BXL16" s="158"/>
      <c r="BXM16" s="158"/>
      <c r="BXN16" s="158"/>
      <c r="BXO16" s="158"/>
      <c r="BXP16" s="158"/>
      <c r="BXQ16" s="158"/>
      <c r="BXR16" s="158"/>
      <c r="BXS16" s="158"/>
      <c r="BXT16" s="158"/>
      <c r="BXU16" s="158"/>
      <c r="BXV16" s="158"/>
      <c r="BXW16" s="158"/>
      <c r="BXX16" s="158"/>
      <c r="BXY16" s="158"/>
      <c r="BXZ16" s="158"/>
      <c r="BYA16" s="158"/>
      <c r="BYB16" s="158"/>
      <c r="BYC16" s="158"/>
      <c r="BYD16" s="158"/>
      <c r="BYE16" s="158"/>
      <c r="BYF16" s="158"/>
      <c r="BYG16" s="158"/>
      <c r="BYH16" s="158"/>
      <c r="BYI16" s="158"/>
      <c r="BYJ16" s="158"/>
      <c r="BYK16" s="158"/>
      <c r="BYL16" s="158"/>
      <c r="BYM16" s="158"/>
      <c r="BYN16" s="158"/>
      <c r="BYO16" s="158"/>
      <c r="BYP16" s="158"/>
      <c r="BYQ16" s="158"/>
      <c r="BYR16" s="158"/>
      <c r="BYS16" s="158"/>
      <c r="BYT16" s="158"/>
      <c r="BYU16" s="158"/>
      <c r="BYV16" s="158"/>
      <c r="BYW16" s="158"/>
      <c r="BYX16" s="158"/>
      <c r="BYY16" s="158"/>
      <c r="BYZ16" s="158"/>
      <c r="BZA16" s="158"/>
      <c r="BZB16" s="158"/>
      <c r="BZC16" s="158"/>
      <c r="BZD16" s="158"/>
      <c r="BZE16" s="158"/>
      <c r="BZF16" s="158"/>
      <c r="BZG16" s="158"/>
      <c r="BZH16" s="158"/>
      <c r="BZI16" s="158"/>
      <c r="BZJ16" s="158"/>
      <c r="BZK16" s="158"/>
      <c r="BZL16" s="158"/>
      <c r="BZM16" s="158"/>
      <c r="BZN16" s="158"/>
      <c r="BZO16" s="158"/>
      <c r="BZP16" s="158"/>
      <c r="BZQ16" s="158"/>
      <c r="BZR16" s="158"/>
      <c r="BZS16" s="158"/>
      <c r="BZT16" s="158"/>
      <c r="BZU16" s="158"/>
      <c r="BZV16" s="158"/>
      <c r="BZW16" s="158"/>
      <c r="BZX16" s="158"/>
      <c r="BZY16" s="158"/>
      <c r="BZZ16" s="158"/>
      <c r="CAA16" s="158"/>
      <c r="CAB16" s="158"/>
      <c r="CAC16" s="158"/>
      <c r="CAD16" s="158"/>
      <c r="CAE16" s="158"/>
      <c r="CAF16" s="158"/>
      <c r="CAG16" s="158"/>
      <c r="CAH16" s="158"/>
      <c r="CAI16" s="158"/>
      <c r="CAJ16" s="158"/>
      <c r="CAK16" s="158"/>
      <c r="CAL16" s="158"/>
      <c r="CAM16" s="158"/>
      <c r="CAN16" s="158"/>
      <c r="CAO16" s="158"/>
      <c r="CAP16" s="158"/>
      <c r="CAQ16" s="158"/>
      <c r="CAR16" s="158"/>
      <c r="CAS16" s="158"/>
      <c r="CAT16" s="158"/>
      <c r="CAU16" s="158"/>
      <c r="CAV16" s="158"/>
      <c r="CAW16" s="158"/>
      <c r="CAX16" s="158"/>
      <c r="CAY16" s="158"/>
      <c r="CAZ16" s="158"/>
      <c r="CBA16" s="158"/>
      <c r="CBB16" s="158"/>
      <c r="CBC16" s="158"/>
      <c r="CBD16" s="158"/>
      <c r="CBE16" s="158"/>
      <c r="CBF16" s="158"/>
      <c r="CBG16" s="158"/>
      <c r="CBH16" s="158"/>
      <c r="CBI16" s="158"/>
      <c r="CBJ16" s="158"/>
      <c r="CBK16" s="158"/>
      <c r="CBL16" s="158"/>
      <c r="CBM16" s="158"/>
      <c r="CBN16" s="158"/>
      <c r="CBO16" s="158"/>
      <c r="CBP16" s="158"/>
      <c r="CBQ16" s="158"/>
      <c r="CBR16" s="158"/>
      <c r="CBS16" s="158"/>
      <c r="CBT16" s="158"/>
      <c r="CBU16" s="158"/>
      <c r="CBV16" s="158"/>
      <c r="CBW16" s="158"/>
      <c r="CBX16" s="158"/>
      <c r="CBY16" s="158"/>
      <c r="CBZ16" s="158"/>
      <c r="CCA16" s="158"/>
      <c r="CCB16" s="158"/>
      <c r="CCC16" s="158"/>
      <c r="CCD16" s="158"/>
      <c r="CCE16" s="158"/>
      <c r="CCF16" s="158"/>
      <c r="CCG16" s="158"/>
      <c r="CCH16" s="158"/>
      <c r="CCI16" s="158"/>
      <c r="CCJ16" s="158"/>
      <c r="CCK16" s="158"/>
      <c r="CCL16" s="158"/>
      <c r="CCM16" s="158"/>
      <c r="CCN16" s="158"/>
      <c r="CCO16" s="158"/>
      <c r="CCP16" s="158"/>
      <c r="CCQ16" s="158"/>
      <c r="CCR16" s="158"/>
      <c r="CCS16" s="158"/>
      <c r="CCT16" s="158"/>
      <c r="CCU16" s="158"/>
      <c r="CCV16" s="158"/>
      <c r="CCW16" s="158"/>
      <c r="CCX16" s="158"/>
      <c r="CCY16" s="158"/>
      <c r="CCZ16" s="158"/>
      <c r="CDA16" s="158"/>
      <c r="CDB16" s="158"/>
      <c r="CDC16" s="158"/>
      <c r="CDD16" s="158"/>
      <c r="CDE16" s="158"/>
      <c r="CDF16" s="158"/>
      <c r="CDG16" s="158"/>
      <c r="CDH16" s="158"/>
      <c r="CDI16" s="158"/>
      <c r="CDJ16" s="158"/>
      <c r="CDK16" s="158"/>
      <c r="CDL16" s="158"/>
      <c r="CDM16" s="158"/>
      <c r="CDN16" s="158"/>
      <c r="CDO16" s="158"/>
      <c r="CDP16" s="158"/>
      <c r="CDQ16" s="158"/>
      <c r="CDR16" s="158"/>
      <c r="CDS16" s="158"/>
      <c r="CDT16" s="158"/>
      <c r="CDU16" s="158"/>
      <c r="CDV16" s="158"/>
      <c r="CDW16" s="158"/>
      <c r="CDX16" s="158"/>
      <c r="CDY16" s="158"/>
      <c r="CDZ16" s="158"/>
      <c r="CEA16" s="158"/>
      <c r="CEB16" s="158"/>
      <c r="CEC16" s="158"/>
      <c r="CED16" s="158"/>
      <c r="CEE16" s="158"/>
      <c r="CEF16" s="158"/>
      <c r="CEG16" s="158"/>
      <c r="CEH16" s="158"/>
      <c r="CEI16" s="158"/>
      <c r="CEJ16" s="158"/>
      <c r="CEK16" s="158"/>
      <c r="CEL16" s="158"/>
      <c r="CEM16" s="158"/>
      <c r="CEN16" s="158"/>
      <c r="CEO16" s="158"/>
      <c r="CEP16" s="158"/>
      <c r="CEQ16" s="158"/>
      <c r="CER16" s="158"/>
      <c r="CES16" s="158"/>
      <c r="CET16" s="158"/>
      <c r="CEU16" s="158"/>
      <c r="CEV16" s="158"/>
      <c r="CEW16" s="158"/>
      <c r="CEX16" s="158"/>
      <c r="CEY16" s="158"/>
      <c r="CEZ16" s="158"/>
      <c r="CFA16" s="158"/>
      <c r="CFB16" s="158"/>
      <c r="CFC16" s="158"/>
      <c r="CFD16" s="158"/>
      <c r="CFE16" s="158"/>
      <c r="CFF16" s="158"/>
      <c r="CFG16" s="158"/>
      <c r="CFH16" s="158"/>
      <c r="CFI16" s="158"/>
      <c r="CFJ16" s="158"/>
      <c r="CFK16" s="158"/>
      <c r="CFL16" s="158"/>
      <c r="CFM16" s="158"/>
      <c r="CFN16" s="158"/>
      <c r="CFO16" s="158"/>
      <c r="CFP16" s="158"/>
      <c r="CFQ16" s="158"/>
      <c r="CFR16" s="158"/>
      <c r="CFS16" s="158"/>
      <c r="CFT16" s="158"/>
      <c r="CFU16" s="158"/>
      <c r="CFV16" s="158"/>
      <c r="CFW16" s="158"/>
      <c r="CFX16" s="158"/>
      <c r="CFY16" s="158"/>
      <c r="CFZ16" s="158"/>
      <c r="CGA16" s="158"/>
      <c r="CGB16" s="158"/>
      <c r="CGC16" s="158"/>
      <c r="CGD16" s="158"/>
      <c r="CGE16" s="158"/>
      <c r="CGF16" s="158"/>
      <c r="CGG16" s="158"/>
      <c r="CGH16" s="158"/>
      <c r="CGI16" s="158"/>
      <c r="CGJ16" s="158"/>
      <c r="CGK16" s="158"/>
      <c r="CGL16" s="158"/>
      <c r="CGM16" s="158"/>
      <c r="CGN16" s="158"/>
      <c r="CGO16" s="158"/>
      <c r="CGP16" s="158"/>
      <c r="CGQ16" s="158"/>
      <c r="CGR16" s="158"/>
      <c r="CGS16" s="158"/>
      <c r="CGT16" s="158"/>
      <c r="CGU16" s="158"/>
      <c r="CGV16" s="158"/>
      <c r="CGW16" s="158"/>
      <c r="CGX16" s="158"/>
      <c r="CGY16" s="158"/>
      <c r="CGZ16" s="158"/>
      <c r="CHA16" s="158"/>
      <c r="CHB16" s="158"/>
      <c r="CHC16" s="158"/>
      <c r="CHD16" s="158"/>
      <c r="CHE16" s="158"/>
      <c r="CHF16" s="158"/>
      <c r="CHG16" s="158"/>
      <c r="CHH16" s="158"/>
      <c r="CHI16" s="158"/>
      <c r="CHJ16" s="158"/>
      <c r="CHK16" s="158"/>
      <c r="CHL16" s="158"/>
      <c r="CHM16" s="158"/>
      <c r="CHN16" s="158"/>
      <c r="CHO16" s="158"/>
      <c r="CHP16" s="158"/>
      <c r="CHQ16" s="158"/>
      <c r="CHR16" s="158"/>
      <c r="CHS16" s="158"/>
      <c r="CHT16" s="158"/>
      <c r="CHU16" s="158"/>
      <c r="CHV16" s="158"/>
      <c r="CHW16" s="158"/>
      <c r="CHX16" s="158"/>
      <c r="CHY16" s="158"/>
      <c r="CHZ16" s="158"/>
      <c r="CIA16" s="158"/>
      <c r="CIB16" s="158"/>
      <c r="CIC16" s="158"/>
      <c r="CID16" s="158"/>
      <c r="CIE16" s="158"/>
      <c r="CIF16" s="158"/>
      <c r="CIG16" s="158"/>
      <c r="CIH16" s="158"/>
      <c r="CII16" s="158"/>
      <c r="CIJ16" s="158"/>
      <c r="CIK16" s="158"/>
      <c r="CIL16" s="158"/>
      <c r="CIM16" s="158"/>
      <c r="CIN16" s="158"/>
      <c r="CIO16" s="158"/>
      <c r="CIP16" s="158"/>
      <c r="CIQ16" s="158"/>
      <c r="CIR16" s="158"/>
      <c r="CIS16" s="158"/>
      <c r="CIT16" s="158"/>
      <c r="CIU16" s="158"/>
      <c r="CIV16" s="158"/>
      <c r="CIW16" s="158"/>
      <c r="CIX16" s="158"/>
      <c r="CIY16" s="158"/>
      <c r="CIZ16" s="158"/>
      <c r="CJA16" s="158"/>
      <c r="CJB16" s="158"/>
      <c r="CJC16" s="158"/>
      <c r="CJD16" s="158"/>
      <c r="CJE16" s="158"/>
      <c r="CJF16" s="158"/>
      <c r="CJG16" s="158"/>
      <c r="CJH16" s="158"/>
      <c r="CJI16" s="158"/>
      <c r="CJJ16" s="158"/>
      <c r="CJK16" s="158"/>
      <c r="CJL16" s="158"/>
      <c r="CJM16" s="158"/>
      <c r="CJN16" s="158"/>
      <c r="CJO16" s="158"/>
      <c r="CJP16" s="158"/>
      <c r="CJQ16" s="158"/>
      <c r="CJR16" s="158"/>
      <c r="CJS16" s="158"/>
      <c r="CJT16" s="158"/>
      <c r="CJU16" s="158"/>
      <c r="CJV16" s="158"/>
      <c r="CJW16" s="158"/>
      <c r="CJX16" s="158"/>
      <c r="CJY16" s="158"/>
      <c r="CJZ16" s="158"/>
      <c r="CKA16" s="158"/>
      <c r="CKB16" s="158"/>
      <c r="CKC16" s="158"/>
      <c r="CKD16" s="158"/>
      <c r="CKE16" s="158"/>
      <c r="CKF16" s="158"/>
      <c r="CKG16" s="158"/>
      <c r="CKH16" s="158"/>
      <c r="CKI16" s="158"/>
      <c r="CKJ16" s="158"/>
      <c r="CKK16" s="158"/>
      <c r="CKL16" s="158"/>
      <c r="CKM16" s="158"/>
      <c r="CKN16" s="158"/>
      <c r="CKO16" s="158"/>
      <c r="CKP16" s="158"/>
      <c r="CKQ16" s="158"/>
      <c r="CKR16" s="158"/>
      <c r="CKS16" s="158"/>
      <c r="CKT16" s="158"/>
      <c r="CKU16" s="158"/>
      <c r="CKV16" s="158"/>
      <c r="CKW16" s="158"/>
      <c r="CKX16" s="158"/>
      <c r="CKY16" s="158"/>
      <c r="CKZ16" s="158"/>
      <c r="CLA16" s="158"/>
      <c r="CLB16" s="158"/>
      <c r="CLC16" s="158"/>
      <c r="CLD16" s="158"/>
      <c r="CLE16" s="158"/>
      <c r="CLF16" s="158"/>
      <c r="CLG16" s="158"/>
      <c r="CLH16" s="158"/>
      <c r="CLI16" s="158"/>
      <c r="CLJ16" s="158"/>
      <c r="CLK16" s="158"/>
      <c r="CLL16" s="158"/>
      <c r="CLM16" s="158"/>
      <c r="CLN16" s="158"/>
      <c r="CLO16" s="158"/>
      <c r="CLP16" s="158"/>
      <c r="CLQ16" s="158"/>
      <c r="CLR16" s="158"/>
      <c r="CLS16" s="158"/>
      <c r="CLT16" s="158"/>
      <c r="CLU16" s="158"/>
      <c r="CLV16" s="158"/>
      <c r="CLW16" s="158"/>
      <c r="CLX16" s="158"/>
      <c r="CLY16" s="158"/>
      <c r="CLZ16" s="158"/>
      <c r="CMA16" s="158"/>
      <c r="CMB16" s="158"/>
      <c r="CMC16" s="158"/>
      <c r="CMD16" s="158"/>
      <c r="CME16" s="158"/>
      <c r="CMF16" s="158"/>
      <c r="CMG16" s="158"/>
      <c r="CMH16" s="158"/>
      <c r="CMI16" s="158"/>
      <c r="CMJ16" s="158"/>
      <c r="CMK16" s="158"/>
      <c r="CML16" s="158"/>
      <c r="CMM16" s="158"/>
      <c r="CMN16" s="158"/>
      <c r="CMO16" s="158"/>
      <c r="CMP16" s="158"/>
      <c r="CMQ16" s="158"/>
      <c r="CMR16" s="158"/>
      <c r="CMS16" s="158"/>
      <c r="CMT16" s="158"/>
      <c r="CMU16" s="158"/>
      <c r="CMV16" s="158"/>
      <c r="CMW16" s="158"/>
      <c r="CMX16" s="158"/>
      <c r="CMY16" s="158"/>
      <c r="CMZ16" s="158"/>
      <c r="CNA16" s="158"/>
      <c r="CNB16" s="158"/>
      <c r="CNC16" s="158"/>
      <c r="CND16" s="158"/>
      <c r="CNE16" s="158"/>
      <c r="CNF16" s="158"/>
      <c r="CNG16" s="158"/>
      <c r="CNH16" s="158"/>
      <c r="CNI16" s="158"/>
      <c r="CNJ16" s="158"/>
      <c r="CNK16" s="158"/>
      <c r="CNL16" s="158"/>
      <c r="CNM16" s="158"/>
      <c r="CNN16" s="158"/>
      <c r="CNO16" s="158"/>
      <c r="CNP16" s="158"/>
      <c r="CNQ16" s="158"/>
      <c r="CNR16" s="158"/>
      <c r="CNS16" s="158"/>
      <c r="CNT16" s="158"/>
      <c r="CNU16" s="158"/>
      <c r="CNV16" s="158"/>
      <c r="CNW16" s="158"/>
      <c r="CNX16" s="158"/>
      <c r="CNY16" s="158"/>
      <c r="CNZ16" s="158"/>
      <c r="COA16" s="158"/>
      <c r="COB16" s="158"/>
      <c r="COC16" s="158"/>
      <c r="COD16" s="158"/>
      <c r="COE16" s="158"/>
      <c r="COF16" s="158"/>
      <c r="COG16" s="158"/>
      <c r="COH16" s="158"/>
      <c r="COI16" s="158"/>
      <c r="COJ16" s="158"/>
      <c r="COK16" s="158"/>
      <c r="COL16" s="158"/>
      <c r="COM16" s="158"/>
      <c r="CON16" s="158"/>
      <c r="COO16" s="158"/>
      <c r="COP16" s="158"/>
      <c r="COQ16" s="158"/>
      <c r="COR16" s="158"/>
      <c r="COS16" s="158"/>
      <c r="COT16" s="158"/>
      <c r="COU16" s="158"/>
      <c r="COV16" s="158"/>
      <c r="COW16" s="158"/>
      <c r="COX16" s="158"/>
      <c r="COY16" s="158"/>
      <c r="COZ16" s="158"/>
      <c r="CPA16" s="158"/>
      <c r="CPB16" s="158"/>
      <c r="CPC16" s="158"/>
      <c r="CPD16" s="158"/>
      <c r="CPE16" s="158"/>
      <c r="CPF16" s="158"/>
      <c r="CPG16" s="158"/>
      <c r="CPH16" s="158"/>
      <c r="CPI16" s="158"/>
      <c r="CPJ16" s="158"/>
      <c r="CPK16" s="158"/>
      <c r="CPL16" s="158"/>
      <c r="CPM16" s="158"/>
      <c r="CPN16" s="158"/>
      <c r="CPO16" s="158"/>
      <c r="CPP16" s="158"/>
      <c r="CPQ16" s="158"/>
      <c r="CPR16" s="158"/>
      <c r="CPS16" s="158"/>
      <c r="CPT16" s="158"/>
      <c r="CPU16" s="158"/>
      <c r="CPV16" s="158"/>
      <c r="CPW16" s="158"/>
      <c r="CPX16" s="158"/>
      <c r="CPY16" s="158"/>
      <c r="CPZ16" s="158"/>
      <c r="CQA16" s="158"/>
      <c r="CQB16" s="158"/>
      <c r="CQC16" s="158"/>
      <c r="CQD16" s="158"/>
      <c r="CQE16" s="158"/>
      <c r="CQF16" s="158"/>
      <c r="CQG16" s="158"/>
      <c r="CQH16" s="158"/>
      <c r="CQI16" s="158"/>
      <c r="CQJ16" s="158"/>
      <c r="CQK16" s="158"/>
      <c r="CQL16" s="158"/>
      <c r="CQM16" s="158"/>
      <c r="CQN16" s="158"/>
      <c r="CQO16" s="158"/>
      <c r="CQP16" s="158"/>
      <c r="CQQ16" s="158"/>
      <c r="CQR16" s="158"/>
      <c r="CQS16" s="158"/>
      <c r="CQT16" s="158"/>
      <c r="CQU16" s="158"/>
      <c r="CQV16" s="158"/>
      <c r="CQW16" s="158"/>
      <c r="CQX16" s="158"/>
      <c r="CQY16" s="158"/>
      <c r="CQZ16" s="158"/>
      <c r="CRA16" s="158"/>
      <c r="CRB16" s="158"/>
      <c r="CRC16" s="158"/>
      <c r="CRD16" s="158"/>
      <c r="CRE16" s="158"/>
      <c r="CRF16" s="158"/>
      <c r="CRG16" s="158"/>
      <c r="CRH16" s="158"/>
      <c r="CRI16" s="158"/>
      <c r="CRJ16" s="158"/>
      <c r="CRK16" s="158"/>
      <c r="CRL16" s="158"/>
      <c r="CRM16" s="158"/>
      <c r="CRN16" s="158"/>
      <c r="CRO16" s="158"/>
      <c r="CRP16" s="158"/>
      <c r="CRQ16" s="158"/>
      <c r="CRR16" s="158"/>
      <c r="CRS16" s="158"/>
      <c r="CRT16" s="158"/>
      <c r="CRU16" s="158"/>
      <c r="CRV16" s="158"/>
      <c r="CRW16" s="158"/>
      <c r="CRX16" s="158"/>
      <c r="CRY16" s="158"/>
      <c r="CRZ16" s="158"/>
      <c r="CSA16" s="158"/>
      <c r="CSB16" s="158"/>
      <c r="CSC16" s="158"/>
      <c r="CSD16" s="158"/>
      <c r="CSE16" s="158"/>
      <c r="CSF16" s="158"/>
      <c r="CSG16" s="158"/>
      <c r="CSH16" s="158"/>
      <c r="CSI16" s="158"/>
      <c r="CSJ16" s="158"/>
      <c r="CSK16" s="158"/>
      <c r="CSL16" s="158"/>
      <c r="CSM16" s="158"/>
      <c r="CSN16" s="158"/>
      <c r="CSO16" s="158"/>
      <c r="CSP16" s="158"/>
      <c r="CSQ16" s="158"/>
      <c r="CSR16" s="158"/>
      <c r="CSS16" s="158"/>
      <c r="CST16" s="158"/>
      <c r="CSU16" s="158"/>
      <c r="CSV16" s="158"/>
      <c r="CSW16" s="158"/>
      <c r="CSX16" s="158"/>
      <c r="CSY16" s="158"/>
      <c r="CSZ16" s="158"/>
      <c r="CTA16" s="158"/>
      <c r="CTB16" s="158"/>
      <c r="CTC16" s="158"/>
      <c r="CTD16" s="158"/>
      <c r="CTE16" s="158"/>
      <c r="CTF16" s="158"/>
      <c r="CTG16" s="158"/>
      <c r="CTH16" s="158"/>
      <c r="CTI16" s="158"/>
      <c r="CTJ16" s="158"/>
      <c r="CTK16" s="158"/>
      <c r="CTL16" s="158"/>
      <c r="CTM16" s="158"/>
      <c r="CTN16" s="158"/>
      <c r="CTO16" s="158"/>
      <c r="CTP16" s="158"/>
      <c r="CTQ16" s="158"/>
      <c r="CTR16" s="158"/>
      <c r="CTS16" s="158"/>
      <c r="CTT16" s="158"/>
      <c r="CTU16" s="158"/>
      <c r="CTV16" s="158"/>
      <c r="CTW16" s="158"/>
      <c r="CTX16" s="158"/>
      <c r="CTY16" s="158"/>
      <c r="CTZ16" s="158"/>
      <c r="CUA16" s="158"/>
      <c r="CUB16" s="158"/>
      <c r="CUC16" s="158"/>
      <c r="CUD16" s="158"/>
      <c r="CUE16" s="158"/>
      <c r="CUF16" s="158"/>
      <c r="CUG16" s="158"/>
      <c r="CUH16" s="158"/>
      <c r="CUI16" s="158"/>
      <c r="CUJ16" s="158"/>
      <c r="CUK16" s="158"/>
      <c r="CUL16" s="158"/>
      <c r="CUM16" s="158"/>
      <c r="CUN16" s="158"/>
      <c r="CUO16" s="158"/>
      <c r="CUP16" s="158"/>
      <c r="CUQ16" s="158"/>
      <c r="CUR16" s="158"/>
      <c r="CUS16" s="158"/>
      <c r="CUT16" s="158"/>
      <c r="CUU16" s="158"/>
      <c r="CUV16" s="158"/>
      <c r="CUW16" s="158"/>
      <c r="CUX16" s="158"/>
      <c r="CUY16" s="158"/>
      <c r="CUZ16" s="158"/>
      <c r="CVA16" s="158"/>
      <c r="CVB16" s="158"/>
      <c r="CVC16" s="158"/>
      <c r="CVD16" s="158"/>
      <c r="CVE16" s="158"/>
      <c r="CVF16" s="158"/>
      <c r="CVG16" s="158"/>
      <c r="CVH16" s="158"/>
      <c r="CVI16" s="158"/>
      <c r="CVJ16" s="158"/>
      <c r="CVK16" s="158"/>
      <c r="CVL16" s="158"/>
      <c r="CVM16" s="158"/>
      <c r="CVN16" s="158"/>
      <c r="CVO16" s="158"/>
      <c r="CVP16" s="158"/>
      <c r="CVQ16" s="158"/>
      <c r="CVR16" s="158"/>
      <c r="CVS16" s="158"/>
      <c r="CVT16" s="158"/>
      <c r="CVU16" s="158"/>
      <c r="CVV16" s="158"/>
      <c r="CVW16" s="158"/>
      <c r="CVX16" s="158"/>
      <c r="CVY16" s="158"/>
      <c r="CVZ16" s="158"/>
      <c r="CWA16" s="158"/>
      <c r="CWB16" s="158"/>
      <c r="CWC16" s="158"/>
      <c r="CWD16" s="158"/>
      <c r="CWE16" s="158"/>
      <c r="CWF16" s="158"/>
      <c r="CWG16" s="158"/>
      <c r="CWH16" s="158"/>
      <c r="CWI16" s="158"/>
      <c r="CWJ16" s="158"/>
      <c r="CWK16" s="158"/>
      <c r="CWL16" s="158"/>
      <c r="CWM16" s="158"/>
      <c r="CWN16" s="158"/>
      <c r="CWO16" s="158"/>
      <c r="CWP16" s="158"/>
      <c r="CWQ16" s="158"/>
      <c r="CWR16" s="158"/>
      <c r="CWS16" s="158"/>
      <c r="CWT16" s="158"/>
      <c r="CWU16" s="158"/>
      <c r="CWV16" s="158"/>
      <c r="CWW16" s="158"/>
      <c r="CWX16" s="158"/>
      <c r="CWY16" s="158"/>
      <c r="CWZ16" s="158"/>
      <c r="CXA16" s="158"/>
      <c r="CXB16" s="158"/>
      <c r="CXC16" s="158"/>
      <c r="CXD16" s="158"/>
      <c r="CXE16" s="158"/>
      <c r="CXF16" s="158"/>
      <c r="CXG16" s="158"/>
      <c r="CXH16" s="158"/>
      <c r="CXI16" s="158"/>
      <c r="CXJ16" s="158"/>
      <c r="CXK16" s="158"/>
      <c r="CXL16" s="158"/>
      <c r="CXM16" s="158"/>
      <c r="CXN16" s="158"/>
      <c r="CXO16" s="158"/>
      <c r="CXP16" s="158"/>
      <c r="CXQ16" s="158"/>
      <c r="CXR16" s="158"/>
      <c r="CXS16" s="158"/>
      <c r="CXT16" s="158"/>
      <c r="CXU16" s="158"/>
      <c r="CXV16" s="158"/>
      <c r="CXW16" s="158"/>
      <c r="CXX16" s="158"/>
      <c r="CXY16" s="158"/>
      <c r="CXZ16" s="158"/>
      <c r="CYA16" s="158"/>
      <c r="CYB16" s="158"/>
      <c r="CYC16" s="158"/>
      <c r="CYD16" s="158"/>
      <c r="CYE16" s="158"/>
      <c r="CYF16" s="158"/>
      <c r="CYG16" s="158"/>
      <c r="CYH16" s="158"/>
      <c r="CYI16" s="158"/>
      <c r="CYJ16" s="158"/>
      <c r="CYK16" s="158"/>
      <c r="CYL16" s="158"/>
      <c r="CYM16" s="158"/>
      <c r="CYN16" s="158"/>
      <c r="CYO16" s="158"/>
      <c r="CYP16" s="158"/>
      <c r="CYQ16" s="158"/>
      <c r="CYR16" s="158"/>
      <c r="CYS16" s="158"/>
      <c r="CYT16" s="158"/>
      <c r="CYU16" s="158"/>
      <c r="CYV16" s="158"/>
      <c r="CYW16" s="158"/>
      <c r="CYX16" s="158"/>
      <c r="CYY16" s="158"/>
      <c r="CYZ16" s="158"/>
      <c r="CZA16" s="158"/>
      <c r="CZB16" s="158"/>
      <c r="CZC16" s="158"/>
      <c r="CZD16" s="158"/>
      <c r="CZE16" s="158"/>
      <c r="CZF16" s="158"/>
      <c r="CZG16" s="158"/>
      <c r="CZH16" s="158"/>
      <c r="CZI16" s="158"/>
      <c r="CZJ16" s="158"/>
      <c r="CZK16" s="158"/>
      <c r="CZL16" s="158"/>
      <c r="CZM16" s="158"/>
      <c r="CZN16" s="158"/>
      <c r="CZO16" s="158"/>
      <c r="CZP16" s="158"/>
      <c r="CZQ16" s="158"/>
      <c r="CZR16" s="158"/>
      <c r="CZS16" s="158"/>
      <c r="CZT16" s="158"/>
      <c r="CZU16" s="158"/>
      <c r="CZV16" s="158"/>
      <c r="CZW16" s="158"/>
      <c r="CZX16" s="158"/>
      <c r="CZY16" s="158"/>
      <c r="CZZ16" s="158"/>
      <c r="DAA16" s="158"/>
      <c r="DAB16" s="158"/>
      <c r="DAC16" s="158"/>
      <c r="DAD16" s="158"/>
      <c r="DAE16" s="158"/>
      <c r="DAF16" s="158"/>
      <c r="DAG16" s="158"/>
      <c r="DAH16" s="158"/>
      <c r="DAI16" s="158"/>
      <c r="DAJ16" s="158"/>
      <c r="DAK16" s="158"/>
      <c r="DAL16" s="158"/>
      <c r="DAM16" s="158"/>
      <c r="DAN16" s="158"/>
      <c r="DAO16" s="158"/>
      <c r="DAP16" s="158"/>
      <c r="DAQ16" s="158"/>
      <c r="DAR16" s="158"/>
      <c r="DAS16" s="158"/>
      <c r="DAT16" s="158"/>
      <c r="DAU16" s="158"/>
      <c r="DAV16" s="158"/>
      <c r="DAW16" s="158"/>
      <c r="DAX16" s="158"/>
      <c r="DAY16" s="158"/>
      <c r="DAZ16" s="158"/>
      <c r="DBA16" s="158"/>
      <c r="DBB16" s="158"/>
      <c r="DBC16" s="158"/>
      <c r="DBD16" s="158"/>
      <c r="DBE16" s="158"/>
      <c r="DBF16" s="158"/>
      <c r="DBG16" s="158"/>
      <c r="DBH16" s="158"/>
      <c r="DBI16" s="158"/>
      <c r="DBJ16" s="158"/>
      <c r="DBK16" s="158"/>
      <c r="DBL16" s="158"/>
      <c r="DBM16" s="158"/>
      <c r="DBN16" s="158"/>
      <c r="DBO16" s="158"/>
      <c r="DBP16" s="158"/>
      <c r="DBQ16" s="158"/>
      <c r="DBR16" s="158"/>
      <c r="DBS16" s="158"/>
      <c r="DBT16" s="158"/>
      <c r="DBU16" s="158"/>
      <c r="DBV16" s="158"/>
      <c r="DBW16" s="158"/>
      <c r="DBX16" s="158"/>
      <c r="DBY16" s="158"/>
      <c r="DBZ16" s="158"/>
      <c r="DCA16" s="158"/>
      <c r="DCB16" s="158"/>
      <c r="DCC16" s="158"/>
      <c r="DCD16" s="158"/>
      <c r="DCE16" s="158"/>
      <c r="DCF16" s="158"/>
      <c r="DCG16" s="158"/>
      <c r="DCH16" s="158"/>
      <c r="DCI16" s="158"/>
      <c r="DCJ16" s="158"/>
      <c r="DCK16" s="158"/>
      <c r="DCL16" s="158"/>
      <c r="DCM16" s="158"/>
      <c r="DCN16" s="158"/>
      <c r="DCO16" s="158"/>
      <c r="DCP16" s="158"/>
      <c r="DCQ16" s="158"/>
      <c r="DCR16" s="158"/>
      <c r="DCS16" s="158"/>
      <c r="DCT16" s="158"/>
      <c r="DCU16" s="158"/>
      <c r="DCV16" s="158"/>
      <c r="DCW16" s="158"/>
      <c r="DCX16" s="158"/>
      <c r="DCY16" s="158"/>
      <c r="DCZ16" s="158"/>
      <c r="DDA16" s="158"/>
      <c r="DDB16" s="158"/>
      <c r="DDC16" s="158"/>
      <c r="DDD16" s="158"/>
      <c r="DDE16" s="158"/>
      <c r="DDF16" s="158"/>
      <c r="DDG16" s="158"/>
      <c r="DDH16" s="158"/>
      <c r="DDI16" s="158"/>
      <c r="DDJ16" s="158"/>
      <c r="DDK16" s="158"/>
      <c r="DDL16" s="158"/>
      <c r="DDM16" s="158"/>
      <c r="DDN16" s="158"/>
      <c r="DDO16" s="158"/>
      <c r="DDP16" s="158"/>
      <c r="DDQ16" s="158"/>
      <c r="DDR16" s="158"/>
      <c r="DDS16" s="158"/>
      <c r="DDT16" s="158"/>
      <c r="DDU16" s="158"/>
      <c r="DDV16" s="158"/>
      <c r="DDW16" s="158"/>
      <c r="DDX16" s="158"/>
      <c r="DDY16" s="158"/>
      <c r="DDZ16" s="158"/>
      <c r="DEA16" s="158"/>
      <c r="DEB16" s="158"/>
      <c r="DEC16" s="158"/>
      <c r="DED16" s="158"/>
      <c r="DEE16" s="158"/>
      <c r="DEF16" s="158"/>
      <c r="DEG16" s="158"/>
      <c r="DEH16" s="158"/>
      <c r="DEI16" s="158"/>
      <c r="DEJ16" s="158"/>
      <c r="DEK16" s="158"/>
      <c r="DEL16" s="158"/>
      <c r="DEM16" s="158"/>
      <c r="DEN16" s="158"/>
      <c r="DEO16" s="158"/>
      <c r="DEP16" s="158"/>
      <c r="DEQ16" s="158"/>
      <c r="DER16" s="158"/>
      <c r="DES16" s="158"/>
      <c r="DET16" s="158"/>
      <c r="DEU16" s="158"/>
      <c r="DEV16" s="158"/>
      <c r="DEW16" s="158"/>
      <c r="DEX16" s="158"/>
      <c r="DEY16" s="158"/>
      <c r="DEZ16" s="158"/>
      <c r="DFA16" s="158"/>
      <c r="DFB16" s="158"/>
      <c r="DFC16" s="158"/>
      <c r="DFD16" s="158"/>
      <c r="DFE16" s="158"/>
      <c r="DFF16" s="158"/>
      <c r="DFG16" s="158"/>
      <c r="DFH16" s="158"/>
      <c r="DFI16" s="158"/>
      <c r="DFJ16" s="158"/>
      <c r="DFK16" s="158"/>
      <c r="DFL16" s="158"/>
      <c r="DFM16" s="158"/>
      <c r="DFN16" s="158"/>
      <c r="DFO16" s="158"/>
      <c r="DFP16" s="158"/>
      <c r="DFQ16" s="158"/>
      <c r="DFR16" s="158"/>
      <c r="DFS16" s="158"/>
      <c r="DFT16" s="158"/>
      <c r="DFU16" s="158"/>
      <c r="DFV16" s="158"/>
      <c r="DFW16" s="158"/>
      <c r="DFX16" s="158"/>
      <c r="DFY16" s="158"/>
      <c r="DFZ16" s="158"/>
      <c r="DGA16" s="158"/>
      <c r="DGB16" s="158"/>
      <c r="DGC16" s="158"/>
      <c r="DGD16" s="158"/>
      <c r="DGE16" s="158"/>
      <c r="DGF16" s="158"/>
      <c r="DGG16" s="158"/>
      <c r="DGH16" s="158"/>
      <c r="DGI16" s="158"/>
      <c r="DGJ16" s="158"/>
      <c r="DGK16" s="158"/>
      <c r="DGL16" s="158"/>
      <c r="DGM16" s="158"/>
      <c r="DGN16" s="158"/>
      <c r="DGO16" s="158"/>
      <c r="DGP16" s="158"/>
      <c r="DGQ16" s="158"/>
      <c r="DGR16" s="158"/>
      <c r="DGS16" s="158"/>
      <c r="DGT16" s="158"/>
      <c r="DGU16" s="158"/>
      <c r="DGV16" s="158"/>
      <c r="DGW16" s="158"/>
      <c r="DGX16" s="158"/>
      <c r="DGY16" s="158"/>
      <c r="DGZ16" s="158"/>
      <c r="DHA16" s="158"/>
      <c r="DHB16" s="158"/>
      <c r="DHC16" s="158"/>
      <c r="DHD16" s="158"/>
      <c r="DHE16" s="158"/>
      <c r="DHF16" s="158"/>
      <c r="DHG16" s="158"/>
      <c r="DHH16" s="158"/>
      <c r="DHI16" s="158"/>
      <c r="DHJ16" s="158"/>
      <c r="DHK16" s="158"/>
      <c r="DHL16" s="158"/>
      <c r="DHM16" s="158"/>
      <c r="DHN16" s="158"/>
      <c r="DHO16" s="158"/>
      <c r="DHP16" s="158"/>
      <c r="DHQ16" s="158"/>
      <c r="DHR16" s="158"/>
      <c r="DHS16" s="158"/>
      <c r="DHT16" s="158"/>
      <c r="DHU16" s="158"/>
      <c r="DHV16" s="158"/>
      <c r="DHW16" s="158"/>
      <c r="DHX16" s="158"/>
      <c r="DHY16" s="158"/>
      <c r="DHZ16" s="158"/>
      <c r="DIA16" s="158"/>
      <c r="DIB16" s="158"/>
      <c r="DIC16" s="158"/>
      <c r="DID16" s="158"/>
      <c r="DIE16" s="158"/>
      <c r="DIF16" s="158"/>
      <c r="DIG16" s="158"/>
      <c r="DIH16" s="158"/>
      <c r="DII16" s="158"/>
      <c r="DIJ16" s="158"/>
      <c r="DIK16" s="158"/>
      <c r="DIL16" s="158"/>
      <c r="DIM16" s="158"/>
      <c r="DIN16" s="158"/>
      <c r="DIO16" s="158"/>
      <c r="DIP16" s="158"/>
      <c r="DIQ16" s="158"/>
      <c r="DIR16" s="158"/>
      <c r="DIS16" s="158"/>
      <c r="DIT16" s="158"/>
      <c r="DIU16" s="158"/>
      <c r="DIV16" s="158"/>
      <c r="DIW16" s="158"/>
      <c r="DIX16" s="158"/>
      <c r="DIY16" s="158"/>
      <c r="DIZ16" s="158"/>
      <c r="DJA16" s="158"/>
      <c r="DJB16" s="158"/>
      <c r="DJC16" s="158"/>
      <c r="DJD16" s="158"/>
      <c r="DJE16" s="158"/>
      <c r="DJF16" s="158"/>
      <c r="DJG16" s="158"/>
      <c r="DJH16" s="158"/>
      <c r="DJI16" s="158"/>
      <c r="DJJ16" s="158"/>
      <c r="DJK16" s="158"/>
      <c r="DJL16" s="158"/>
      <c r="DJM16" s="158"/>
      <c r="DJN16" s="158"/>
      <c r="DJO16" s="158"/>
      <c r="DJP16" s="158"/>
      <c r="DJQ16" s="158"/>
      <c r="DJR16" s="158"/>
      <c r="DJS16" s="158"/>
      <c r="DJT16" s="158"/>
      <c r="DJU16" s="158"/>
      <c r="DJV16" s="158"/>
      <c r="DJW16" s="158"/>
      <c r="DJX16" s="158"/>
      <c r="DJY16" s="158"/>
      <c r="DJZ16" s="158"/>
      <c r="DKA16" s="158"/>
      <c r="DKB16" s="158"/>
      <c r="DKC16" s="158"/>
      <c r="DKD16" s="158"/>
      <c r="DKE16" s="158"/>
      <c r="DKF16" s="158"/>
      <c r="DKG16" s="158"/>
      <c r="DKH16" s="158"/>
      <c r="DKI16" s="158"/>
      <c r="DKJ16" s="158"/>
      <c r="DKK16" s="158"/>
      <c r="DKL16" s="158"/>
      <c r="DKM16" s="158"/>
      <c r="DKN16" s="158"/>
      <c r="DKO16" s="158"/>
      <c r="DKP16" s="158"/>
      <c r="DKQ16" s="158"/>
      <c r="DKR16" s="158"/>
      <c r="DKS16" s="158"/>
      <c r="DKT16" s="158"/>
      <c r="DKU16" s="158"/>
      <c r="DKV16" s="158"/>
      <c r="DKW16" s="158"/>
      <c r="DKX16" s="158"/>
      <c r="DKY16" s="158"/>
      <c r="DKZ16" s="158"/>
      <c r="DLA16" s="158"/>
      <c r="DLB16" s="158"/>
      <c r="DLC16" s="158"/>
      <c r="DLD16" s="158"/>
      <c r="DLE16" s="158"/>
      <c r="DLF16" s="158"/>
      <c r="DLG16" s="158"/>
      <c r="DLH16" s="158"/>
      <c r="DLI16" s="158"/>
      <c r="DLJ16" s="158"/>
      <c r="DLK16" s="158"/>
      <c r="DLL16" s="158"/>
      <c r="DLM16" s="158"/>
      <c r="DLN16" s="158"/>
      <c r="DLO16" s="158"/>
      <c r="DLP16" s="158"/>
      <c r="DLQ16" s="158"/>
      <c r="DLR16" s="158"/>
      <c r="DLS16" s="158"/>
      <c r="DLT16" s="158"/>
      <c r="DLU16" s="158"/>
      <c r="DLV16" s="158"/>
      <c r="DLW16" s="158"/>
      <c r="DLX16" s="158"/>
      <c r="DLY16" s="158"/>
      <c r="DLZ16" s="158"/>
      <c r="DMA16" s="158"/>
      <c r="DMB16" s="158"/>
      <c r="DMC16" s="158"/>
      <c r="DMD16" s="158"/>
      <c r="DME16" s="158"/>
      <c r="DMF16" s="158"/>
      <c r="DMG16" s="158"/>
      <c r="DMH16" s="158"/>
      <c r="DMI16" s="158"/>
      <c r="DMJ16" s="158"/>
      <c r="DMK16" s="158"/>
      <c r="DML16" s="158"/>
      <c r="DMM16" s="158"/>
      <c r="DMN16" s="158"/>
      <c r="DMO16" s="158"/>
      <c r="DMP16" s="158"/>
      <c r="DMQ16" s="158"/>
      <c r="DMR16" s="158"/>
      <c r="DMS16" s="158"/>
      <c r="DMT16" s="158"/>
      <c r="DMU16" s="158"/>
      <c r="DMV16" s="158"/>
      <c r="DMW16" s="158"/>
      <c r="DMX16" s="158"/>
      <c r="DMY16" s="158"/>
      <c r="DMZ16" s="158"/>
      <c r="DNA16" s="158"/>
      <c r="DNB16" s="158"/>
      <c r="DNC16" s="158"/>
      <c r="DND16" s="158"/>
      <c r="DNE16" s="158"/>
      <c r="DNF16" s="158"/>
      <c r="DNG16" s="158"/>
      <c r="DNH16" s="158"/>
      <c r="DNI16" s="158"/>
      <c r="DNJ16" s="158"/>
      <c r="DNK16" s="158"/>
      <c r="DNL16" s="158"/>
      <c r="DNM16" s="158"/>
      <c r="DNN16" s="158"/>
      <c r="DNO16" s="158"/>
      <c r="DNP16" s="158"/>
      <c r="DNQ16" s="158"/>
      <c r="DNR16" s="158"/>
      <c r="DNS16" s="158"/>
      <c r="DNT16" s="158"/>
      <c r="DNU16" s="158"/>
      <c r="DNV16" s="158"/>
      <c r="DNW16" s="158"/>
      <c r="DNX16" s="158"/>
      <c r="DNY16" s="158"/>
      <c r="DNZ16" s="158"/>
      <c r="DOA16" s="158"/>
      <c r="DOB16" s="158"/>
      <c r="DOC16" s="158"/>
      <c r="DOD16" s="158"/>
      <c r="DOE16" s="158"/>
      <c r="DOF16" s="158"/>
      <c r="DOG16" s="158"/>
      <c r="DOH16" s="158"/>
      <c r="DOI16" s="158"/>
      <c r="DOJ16" s="158"/>
      <c r="DOK16" s="158"/>
      <c r="DOL16" s="158"/>
      <c r="DOM16" s="158"/>
      <c r="DON16" s="158"/>
      <c r="DOO16" s="158"/>
      <c r="DOP16" s="158"/>
      <c r="DOQ16" s="158"/>
      <c r="DOR16" s="158"/>
      <c r="DOS16" s="158"/>
      <c r="DOT16" s="158"/>
      <c r="DOU16" s="158"/>
      <c r="DOV16" s="158"/>
      <c r="DOW16" s="158"/>
      <c r="DOX16" s="158"/>
      <c r="DOY16" s="158"/>
      <c r="DOZ16" s="158"/>
      <c r="DPA16" s="158"/>
      <c r="DPB16" s="158"/>
      <c r="DPC16" s="158"/>
      <c r="DPD16" s="158"/>
      <c r="DPE16" s="158"/>
      <c r="DPF16" s="158"/>
      <c r="DPG16" s="158"/>
      <c r="DPH16" s="158"/>
      <c r="DPI16" s="158"/>
      <c r="DPJ16" s="158"/>
      <c r="DPK16" s="158"/>
      <c r="DPL16" s="158"/>
      <c r="DPM16" s="158"/>
      <c r="DPN16" s="158"/>
      <c r="DPO16" s="158"/>
      <c r="DPP16" s="158"/>
      <c r="DPQ16" s="158"/>
      <c r="DPR16" s="158"/>
      <c r="DPS16" s="158"/>
      <c r="DPT16" s="158"/>
      <c r="DPU16" s="158"/>
      <c r="DPV16" s="158"/>
      <c r="DPW16" s="158"/>
      <c r="DPX16" s="158"/>
      <c r="DPY16" s="158"/>
      <c r="DPZ16" s="158"/>
      <c r="DQA16" s="158"/>
      <c r="DQB16" s="158"/>
      <c r="DQC16" s="158"/>
      <c r="DQD16" s="158"/>
      <c r="DQE16" s="158"/>
      <c r="DQF16" s="158"/>
      <c r="DQG16" s="158"/>
      <c r="DQH16" s="158"/>
      <c r="DQI16" s="158"/>
      <c r="DQJ16" s="158"/>
      <c r="DQK16" s="158"/>
      <c r="DQL16" s="158"/>
      <c r="DQM16" s="158"/>
      <c r="DQN16" s="158"/>
      <c r="DQO16" s="158"/>
      <c r="DQP16" s="158"/>
      <c r="DQQ16" s="158"/>
      <c r="DQR16" s="158"/>
      <c r="DQS16" s="158"/>
      <c r="DQT16" s="158"/>
      <c r="DQU16" s="158"/>
      <c r="DQV16" s="158"/>
      <c r="DQW16" s="158"/>
      <c r="DQX16" s="158"/>
      <c r="DQY16" s="158"/>
      <c r="DQZ16" s="158"/>
      <c r="DRA16" s="158"/>
      <c r="DRB16" s="158"/>
      <c r="DRC16" s="158"/>
      <c r="DRD16" s="158"/>
      <c r="DRE16" s="158"/>
      <c r="DRF16" s="158"/>
      <c r="DRG16" s="158"/>
      <c r="DRH16" s="158"/>
      <c r="DRI16" s="158"/>
      <c r="DRJ16" s="158"/>
      <c r="DRK16" s="158"/>
      <c r="DRL16" s="158"/>
      <c r="DRM16" s="158"/>
      <c r="DRN16" s="158"/>
      <c r="DRO16" s="158"/>
      <c r="DRP16" s="158"/>
      <c r="DRQ16" s="158"/>
      <c r="DRR16" s="158"/>
      <c r="DRS16" s="158"/>
      <c r="DRT16" s="158"/>
      <c r="DRU16" s="158"/>
      <c r="DRV16" s="158"/>
      <c r="DRW16" s="158"/>
      <c r="DRX16" s="158"/>
      <c r="DRY16" s="158"/>
      <c r="DRZ16" s="158"/>
      <c r="DSA16" s="158"/>
      <c r="DSB16" s="158"/>
      <c r="DSC16" s="158"/>
      <c r="DSD16" s="158"/>
      <c r="DSE16" s="158"/>
      <c r="DSF16" s="158"/>
      <c r="DSG16" s="158"/>
      <c r="DSH16" s="158"/>
      <c r="DSI16" s="158"/>
      <c r="DSJ16" s="158"/>
      <c r="DSK16" s="158"/>
      <c r="DSL16" s="158"/>
      <c r="DSM16" s="158"/>
      <c r="DSN16" s="158"/>
      <c r="DSO16" s="158"/>
      <c r="DSP16" s="158"/>
      <c r="DSQ16" s="158"/>
      <c r="DSR16" s="158"/>
      <c r="DSS16" s="158"/>
      <c r="DST16" s="158"/>
      <c r="DSU16" s="158"/>
      <c r="DSV16" s="158"/>
      <c r="DSW16" s="158"/>
      <c r="DSX16" s="158"/>
      <c r="DSY16" s="158"/>
      <c r="DSZ16" s="158"/>
      <c r="DTA16" s="158"/>
      <c r="DTB16" s="158"/>
      <c r="DTC16" s="158"/>
      <c r="DTD16" s="158"/>
      <c r="DTE16" s="158"/>
      <c r="DTF16" s="158"/>
      <c r="DTG16" s="158"/>
      <c r="DTH16" s="158"/>
      <c r="DTI16" s="158"/>
      <c r="DTJ16" s="158"/>
      <c r="DTK16" s="158"/>
      <c r="DTL16" s="158"/>
      <c r="DTM16" s="158"/>
      <c r="DTN16" s="158"/>
      <c r="DTO16" s="158"/>
      <c r="DTP16" s="158"/>
      <c r="DTQ16" s="158"/>
      <c r="DTR16" s="158"/>
      <c r="DTS16" s="158"/>
      <c r="DTT16" s="158"/>
      <c r="DTU16" s="158"/>
      <c r="DTV16" s="158"/>
      <c r="DTW16" s="158"/>
      <c r="DTX16" s="158"/>
      <c r="DTY16" s="158"/>
      <c r="DTZ16" s="158"/>
      <c r="DUA16" s="158"/>
      <c r="DUB16" s="158"/>
      <c r="DUC16" s="158"/>
      <c r="DUD16" s="158"/>
      <c r="DUE16" s="158"/>
      <c r="DUF16" s="158"/>
      <c r="DUG16" s="158"/>
      <c r="DUH16" s="158"/>
      <c r="DUI16" s="158"/>
      <c r="DUJ16" s="158"/>
      <c r="DUK16" s="158"/>
      <c r="DUL16" s="158"/>
      <c r="DUM16" s="158"/>
      <c r="DUN16" s="158"/>
      <c r="DUO16" s="158"/>
      <c r="DUP16" s="158"/>
      <c r="DUQ16" s="158"/>
      <c r="DUR16" s="158"/>
      <c r="DUS16" s="158"/>
      <c r="DUT16" s="158"/>
      <c r="DUU16" s="158"/>
      <c r="DUV16" s="158"/>
      <c r="DUW16" s="158"/>
      <c r="DUX16" s="158"/>
      <c r="DUY16" s="158"/>
      <c r="DUZ16" s="158"/>
      <c r="DVA16" s="158"/>
      <c r="DVB16" s="158"/>
      <c r="DVC16" s="158"/>
      <c r="DVD16" s="158"/>
      <c r="DVE16" s="158"/>
      <c r="DVF16" s="158"/>
      <c r="DVG16" s="158"/>
      <c r="DVH16" s="158"/>
      <c r="DVI16" s="158"/>
      <c r="DVJ16" s="158"/>
      <c r="DVK16" s="158"/>
      <c r="DVL16" s="158"/>
      <c r="DVM16" s="158"/>
      <c r="DVN16" s="158"/>
      <c r="DVO16" s="158"/>
      <c r="DVP16" s="158"/>
      <c r="DVQ16" s="158"/>
      <c r="DVR16" s="158"/>
      <c r="DVS16" s="158"/>
      <c r="DVT16" s="158"/>
      <c r="DVU16" s="158"/>
      <c r="DVV16" s="158"/>
      <c r="DVW16" s="158"/>
      <c r="DVX16" s="158"/>
      <c r="DVY16" s="158"/>
      <c r="DVZ16" s="158"/>
      <c r="DWA16" s="158"/>
      <c r="DWB16" s="158"/>
      <c r="DWC16" s="158"/>
      <c r="DWD16" s="158"/>
      <c r="DWE16" s="158"/>
      <c r="DWF16" s="158"/>
      <c r="DWG16" s="158"/>
      <c r="DWH16" s="158"/>
      <c r="DWI16" s="158"/>
      <c r="DWJ16" s="158"/>
      <c r="DWK16" s="158"/>
      <c r="DWL16" s="158"/>
      <c r="DWM16" s="158"/>
      <c r="DWN16" s="158"/>
      <c r="DWO16" s="158"/>
      <c r="DWP16" s="158"/>
      <c r="DWQ16" s="158"/>
      <c r="DWR16" s="158"/>
      <c r="DWS16" s="158"/>
      <c r="DWT16" s="158"/>
      <c r="DWU16" s="158"/>
      <c r="DWV16" s="158"/>
      <c r="DWW16" s="158"/>
      <c r="DWX16" s="158"/>
      <c r="DWY16" s="158"/>
      <c r="DWZ16" s="158"/>
      <c r="DXA16" s="158"/>
      <c r="DXB16" s="158"/>
      <c r="DXC16" s="158"/>
      <c r="DXD16" s="158"/>
      <c r="DXE16" s="158"/>
      <c r="DXF16" s="158"/>
      <c r="DXG16" s="158"/>
      <c r="DXH16" s="158"/>
      <c r="DXI16" s="158"/>
      <c r="DXJ16" s="158"/>
      <c r="DXK16" s="158"/>
      <c r="DXL16" s="158"/>
      <c r="DXM16" s="158"/>
      <c r="DXN16" s="158"/>
      <c r="DXO16" s="158"/>
      <c r="DXP16" s="158"/>
      <c r="DXQ16" s="158"/>
      <c r="DXR16" s="158"/>
      <c r="DXS16" s="158"/>
      <c r="DXT16" s="158"/>
      <c r="DXU16" s="158"/>
      <c r="DXV16" s="158"/>
      <c r="DXW16" s="158"/>
      <c r="DXX16" s="158"/>
      <c r="DXY16" s="158"/>
      <c r="DXZ16" s="158"/>
      <c r="DYA16" s="158"/>
      <c r="DYB16" s="158"/>
      <c r="DYC16" s="158"/>
      <c r="DYD16" s="158"/>
      <c r="DYE16" s="158"/>
      <c r="DYF16" s="158"/>
      <c r="DYG16" s="158"/>
      <c r="DYH16" s="158"/>
      <c r="DYI16" s="158"/>
      <c r="DYJ16" s="158"/>
      <c r="DYK16" s="158"/>
      <c r="DYL16" s="158"/>
      <c r="DYM16" s="158"/>
      <c r="DYN16" s="158"/>
      <c r="DYO16" s="158"/>
      <c r="DYP16" s="158"/>
      <c r="DYQ16" s="158"/>
      <c r="DYR16" s="158"/>
      <c r="DYS16" s="158"/>
      <c r="DYT16" s="158"/>
      <c r="DYU16" s="158"/>
      <c r="DYV16" s="158"/>
      <c r="DYW16" s="158"/>
      <c r="DYX16" s="158"/>
      <c r="DYY16" s="158"/>
      <c r="DYZ16" s="158"/>
      <c r="DZA16" s="158"/>
      <c r="DZB16" s="158"/>
      <c r="DZC16" s="158"/>
      <c r="DZD16" s="158"/>
      <c r="DZE16" s="158"/>
      <c r="DZF16" s="158"/>
      <c r="DZG16" s="158"/>
      <c r="DZH16" s="158"/>
      <c r="DZI16" s="158"/>
      <c r="DZJ16" s="158"/>
      <c r="DZK16" s="158"/>
      <c r="DZL16" s="158"/>
      <c r="DZM16" s="158"/>
      <c r="DZN16" s="158"/>
      <c r="DZO16" s="158"/>
      <c r="DZP16" s="158"/>
      <c r="DZQ16" s="158"/>
      <c r="DZR16" s="158"/>
      <c r="DZS16" s="158"/>
      <c r="DZT16" s="158"/>
      <c r="DZU16" s="158"/>
      <c r="DZV16" s="158"/>
      <c r="DZW16" s="158"/>
      <c r="DZX16" s="158"/>
      <c r="DZY16" s="158"/>
      <c r="DZZ16" s="158"/>
      <c r="EAA16" s="158"/>
      <c r="EAB16" s="158"/>
      <c r="EAC16" s="158"/>
      <c r="EAD16" s="158"/>
      <c r="EAE16" s="158"/>
      <c r="EAF16" s="158"/>
      <c r="EAG16" s="158"/>
      <c r="EAH16" s="158"/>
      <c r="EAI16" s="158"/>
      <c r="EAJ16" s="158"/>
      <c r="EAK16" s="158"/>
      <c r="EAL16" s="158"/>
      <c r="EAM16" s="158"/>
      <c r="EAN16" s="158"/>
      <c r="EAO16" s="158"/>
      <c r="EAP16" s="158"/>
      <c r="EAQ16" s="158"/>
      <c r="EAR16" s="158"/>
      <c r="EAS16" s="158"/>
      <c r="EAT16" s="158"/>
      <c r="EAU16" s="158"/>
      <c r="EAV16" s="158"/>
      <c r="EAW16" s="158"/>
      <c r="EAX16" s="158"/>
      <c r="EAY16" s="158"/>
      <c r="EAZ16" s="158"/>
      <c r="EBA16" s="158"/>
      <c r="EBB16" s="158"/>
      <c r="EBC16" s="158"/>
      <c r="EBD16" s="158"/>
      <c r="EBE16" s="158"/>
      <c r="EBF16" s="158"/>
      <c r="EBG16" s="158"/>
      <c r="EBH16" s="158"/>
      <c r="EBI16" s="158"/>
      <c r="EBJ16" s="158"/>
      <c r="EBK16" s="158"/>
      <c r="EBL16" s="158"/>
      <c r="EBM16" s="158"/>
      <c r="EBN16" s="158"/>
      <c r="EBO16" s="158"/>
      <c r="EBP16" s="158"/>
      <c r="EBQ16" s="158"/>
      <c r="EBR16" s="158"/>
      <c r="EBS16" s="158"/>
      <c r="EBT16" s="158"/>
      <c r="EBU16" s="158"/>
      <c r="EBV16" s="158"/>
      <c r="EBW16" s="158"/>
      <c r="EBX16" s="158"/>
      <c r="EBY16" s="158"/>
      <c r="EBZ16" s="158"/>
      <c r="ECA16" s="158"/>
      <c r="ECB16" s="158"/>
      <c r="ECC16" s="158"/>
      <c r="ECD16" s="158"/>
      <c r="ECE16" s="158"/>
      <c r="ECF16" s="158"/>
      <c r="ECG16" s="158"/>
      <c r="ECH16" s="158"/>
      <c r="ECI16" s="158"/>
      <c r="ECJ16" s="158"/>
      <c r="ECK16" s="158"/>
      <c r="ECL16" s="158"/>
      <c r="ECM16" s="158"/>
      <c r="ECN16" s="158"/>
      <c r="ECO16" s="158"/>
      <c r="ECP16" s="158"/>
      <c r="ECQ16" s="158"/>
      <c r="ECR16" s="158"/>
      <c r="ECS16" s="158"/>
      <c r="ECT16" s="158"/>
      <c r="ECU16" s="158"/>
      <c r="ECV16" s="158"/>
      <c r="ECW16" s="158"/>
      <c r="ECX16" s="158"/>
      <c r="ECY16" s="158"/>
      <c r="ECZ16" s="158"/>
      <c r="EDA16" s="158"/>
      <c r="EDB16" s="158"/>
      <c r="EDC16" s="158"/>
      <c r="EDD16" s="158"/>
      <c r="EDE16" s="158"/>
      <c r="EDF16" s="158"/>
      <c r="EDG16" s="158"/>
      <c r="EDH16" s="158"/>
      <c r="EDI16" s="158"/>
      <c r="EDJ16" s="158"/>
      <c r="EDK16" s="158"/>
      <c r="EDL16" s="158"/>
      <c r="EDM16" s="158"/>
      <c r="EDN16" s="158"/>
      <c r="EDO16" s="158"/>
      <c r="EDP16" s="158"/>
      <c r="EDQ16" s="158"/>
      <c r="EDR16" s="158"/>
      <c r="EDS16" s="158"/>
      <c r="EDT16" s="158"/>
      <c r="EDU16" s="158"/>
      <c r="EDV16" s="158"/>
      <c r="EDW16" s="158"/>
      <c r="EDX16" s="158"/>
      <c r="EDY16" s="158"/>
      <c r="EDZ16" s="158"/>
      <c r="EEA16" s="158"/>
      <c r="EEB16" s="158"/>
      <c r="EEC16" s="158"/>
      <c r="EED16" s="158"/>
      <c r="EEE16" s="158"/>
      <c r="EEF16" s="158"/>
      <c r="EEG16" s="158"/>
      <c r="EEH16" s="158"/>
      <c r="EEI16" s="158"/>
      <c r="EEJ16" s="158"/>
      <c r="EEK16" s="158"/>
      <c r="EEL16" s="158"/>
      <c r="EEM16" s="158"/>
      <c r="EEN16" s="158"/>
      <c r="EEO16" s="158"/>
      <c r="EEP16" s="158"/>
      <c r="EEQ16" s="158"/>
      <c r="EER16" s="158"/>
      <c r="EES16" s="158"/>
      <c r="EET16" s="158"/>
      <c r="EEU16" s="158"/>
      <c r="EEV16" s="158"/>
      <c r="EEW16" s="158"/>
      <c r="EEX16" s="158"/>
      <c r="EEY16" s="158"/>
      <c r="EEZ16" s="158"/>
      <c r="EFA16" s="158"/>
      <c r="EFB16" s="158"/>
      <c r="EFC16" s="158"/>
      <c r="EFD16" s="158"/>
      <c r="EFE16" s="158"/>
      <c r="EFF16" s="158"/>
      <c r="EFG16" s="158"/>
      <c r="EFH16" s="158"/>
      <c r="EFI16" s="158"/>
      <c r="EFJ16" s="158"/>
      <c r="EFK16" s="158"/>
      <c r="EFL16" s="158"/>
      <c r="EFM16" s="158"/>
      <c r="EFN16" s="158"/>
      <c r="EFO16" s="158"/>
      <c r="EFP16" s="158"/>
      <c r="EFQ16" s="158"/>
      <c r="EFR16" s="158"/>
      <c r="EFS16" s="158"/>
      <c r="EFT16" s="158"/>
      <c r="EFU16" s="158"/>
      <c r="EFV16" s="158"/>
      <c r="EFW16" s="158"/>
      <c r="EFX16" s="158"/>
      <c r="EFY16" s="158"/>
      <c r="EFZ16" s="158"/>
      <c r="EGA16" s="158"/>
      <c r="EGB16" s="158"/>
      <c r="EGC16" s="158"/>
      <c r="EGD16" s="158"/>
      <c r="EGE16" s="158"/>
      <c r="EGF16" s="158"/>
      <c r="EGG16" s="158"/>
      <c r="EGH16" s="158"/>
      <c r="EGI16" s="158"/>
      <c r="EGJ16" s="158"/>
      <c r="EGK16" s="158"/>
      <c r="EGL16" s="158"/>
      <c r="EGM16" s="158"/>
      <c r="EGN16" s="158"/>
      <c r="EGO16" s="158"/>
      <c r="EGP16" s="158"/>
      <c r="EGQ16" s="158"/>
      <c r="EGR16" s="158"/>
      <c r="EGS16" s="158"/>
      <c r="EGT16" s="158"/>
      <c r="EGU16" s="158"/>
      <c r="EGV16" s="158"/>
      <c r="EGW16" s="158"/>
      <c r="EGX16" s="158"/>
      <c r="EGY16" s="158"/>
      <c r="EGZ16" s="158"/>
      <c r="EHA16" s="158"/>
      <c r="EHB16" s="158"/>
      <c r="EHC16" s="158"/>
      <c r="EHD16" s="158"/>
      <c r="EHE16" s="158"/>
      <c r="EHF16" s="158"/>
      <c r="EHG16" s="158"/>
      <c r="EHH16" s="158"/>
      <c r="EHI16" s="158"/>
      <c r="EHJ16" s="158"/>
      <c r="EHK16" s="158"/>
      <c r="EHL16" s="158"/>
      <c r="EHM16" s="158"/>
      <c r="EHN16" s="158"/>
      <c r="EHO16" s="158"/>
      <c r="EHP16" s="158"/>
      <c r="EHQ16" s="158"/>
      <c r="EHR16" s="158"/>
      <c r="EHS16" s="158"/>
      <c r="EHT16" s="158"/>
      <c r="EHU16" s="158"/>
      <c r="EHV16" s="158"/>
      <c r="EHW16" s="158"/>
      <c r="EHX16" s="158"/>
      <c r="EHY16" s="158"/>
      <c r="EHZ16" s="158"/>
      <c r="EIA16" s="158"/>
      <c r="EIB16" s="158"/>
      <c r="EIC16" s="158"/>
      <c r="EID16" s="158"/>
      <c r="EIE16" s="158"/>
      <c r="EIF16" s="158"/>
      <c r="EIG16" s="158"/>
      <c r="EIH16" s="158"/>
      <c r="EII16" s="158"/>
      <c r="EIJ16" s="158"/>
      <c r="EIK16" s="158"/>
      <c r="EIL16" s="158"/>
      <c r="EIM16" s="158"/>
      <c r="EIN16" s="158"/>
      <c r="EIO16" s="158"/>
      <c r="EIP16" s="158"/>
      <c r="EIQ16" s="158"/>
      <c r="EIR16" s="158"/>
      <c r="EIS16" s="158"/>
      <c r="EIT16" s="158"/>
      <c r="EIU16" s="158"/>
      <c r="EIV16" s="158"/>
      <c r="EIW16" s="158"/>
      <c r="EIX16" s="158"/>
      <c r="EIY16" s="158"/>
      <c r="EIZ16" s="158"/>
      <c r="EJA16" s="158"/>
      <c r="EJB16" s="158"/>
      <c r="EJC16" s="158"/>
      <c r="EJD16" s="158"/>
      <c r="EJE16" s="158"/>
      <c r="EJF16" s="158"/>
      <c r="EJG16" s="158"/>
      <c r="EJH16" s="158"/>
      <c r="EJI16" s="158"/>
      <c r="EJJ16" s="158"/>
      <c r="EJK16" s="158"/>
      <c r="EJL16" s="158"/>
      <c r="EJM16" s="158"/>
      <c r="EJN16" s="158"/>
      <c r="EJO16" s="158"/>
      <c r="EJP16" s="158"/>
      <c r="EJQ16" s="158"/>
      <c r="EJR16" s="158"/>
      <c r="EJS16" s="158"/>
      <c r="EJT16" s="158"/>
      <c r="EJU16" s="158"/>
      <c r="EJV16" s="158"/>
      <c r="EJW16" s="158"/>
      <c r="EJX16" s="158"/>
      <c r="EJY16" s="158"/>
      <c r="EJZ16" s="158"/>
      <c r="EKA16" s="158"/>
      <c r="EKB16" s="158"/>
      <c r="EKC16" s="158"/>
      <c r="EKD16" s="158"/>
      <c r="EKE16" s="158"/>
      <c r="EKF16" s="158"/>
      <c r="EKG16" s="158"/>
      <c r="EKH16" s="158"/>
      <c r="EKI16" s="158"/>
      <c r="EKJ16" s="158"/>
      <c r="EKK16" s="158"/>
      <c r="EKL16" s="158"/>
      <c r="EKM16" s="158"/>
      <c r="EKN16" s="158"/>
      <c r="EKO16" s="158"/>
      <c r="EKP16" s="158"/>
      <c r="EKQ16" s="158"/>
      <c r="EKR16" s="158"/>
      <c r="EKS16" s="158"/>
      <c r="EKT16" s="158"/>
      <c r="EKU16" s="158"/>
      <c r="EKV16" s="158"/>
      <c r="EKW16" s="158"/>
      <c r="EKX16" s="158"/>
      <c r="EKY16" s="158"/>
      <c r="EKZ16" s="158"/>
      <c r="ELA16" s="158"/>
      <c r="ELB16" s="158"/>
      <c r="ELC16" s="158"/>
      <c r="ELD16" s="158"/>
      <c r="ELE16" s="158"/>
      <c r="ELF16" s="158"/>
      <c r="ELG16" s="158"/>
      <c r="ELH16" s="158"/>
      <c r="ELI16" s="158"/>
      <c r="ELJ16" s="158"/>
      <c r="ELK16" s="158"/>
      <c r="ELL16" s="158"/>
      <c r="ELM16" s="158"/>
      <c r="ELN16" s="158"/>
      <c r="ELO16" s="158"/>
      <c r="ELP16" s="158"/>
      <c r="ELQ16" s="158"/>
      <c r="ELR16" s="158"/>
      <c r="ELS16" s="158"/>
      <c r="ELT16" s="158"/>
      <c r="ELU16" s="158"/>
      <c r="ELV16" s="158"/>
      <c r="ELW16" s="158"/>
      <c r="ELX16" s="158"/>
      <c r="ELY16" s="158"/>
      <c r="ELZ16" s="158"/>
      <c r="EMA16" s="158"/>
      <c r="EMB16" s="158"/>
      <c r="EMC16" s="158"/>
      <c r="EMD16" s="158"/>
      <c r="EME16" s="158"/>
      <c r="EMF16" s="158"/>
      <c r="EMG16" s="158"/>
      <c r="EMH16" s="158"/>
      <c r="EMI16" s="158"/>
      <c r="EMJ16" s="158"/>
      <c r="EMK16" s="158"/>
      <c r="EML16" s="158"/>
      <c r="EMM16" s="158"/>
      <c r="EMN16" s="158"/>
      <c r="EMO16" s="158"/>
      <c r="EMP16" s="158"/>
      <c r="EMQ16" s="158"/>
      <c r="EMR16" s="158"/>
      <c r="EMS16" s="158"/>
      <c r="EMT16" s="158"/>
      <c r="EMU16" s="158"/>
      <c r="EMV16" s="158"/>
      <c r="EMW16" s="158"/>
      <c r="EMX16" s="158"/>
      <c r="EMY16" s="158"/>
      <c r="EMZ16" s="158"/>
      <c r="ENA16" s="158"/>
      <c r="ENB16" s="158"/>
      <c r="ENC16" s="158"/>
      <c r="END16" s="158"/>
      <c r="ENE16" s="158"/>
      <c r="ENF16" s="158"/>
      <c r="ENG16" s="158"/>
      <c r="ENH16" s="158"/>
      <c r="ENI16" s="158"/>
      <c r="ENJ16" s="158"/>
      <c r="ENK16" s="158"/>
      <c r="ENL16" s="158"/>
      <c r="ENM16" s="158"/>
      <c r="ENN16" s="158"/>
      <c r="ENO16" s="158"/>
      <c r="ENP16" s="158"/>
      <c r="ENQ16" s="158"/>
      <c r="ENR16" s="158"/>
      <c r="ENS16" s="158"/>
      <c r="ENT16" s="158"/>
      <c r="ENU16" s="158"/>
      <c r="ENV16" s="158"/>
      <c r="ENW16" s="158"/>
      <c r="ENX16" s="158"/>
      <c r="ENY16" s="158"/>
      <c r="ENZ16" s="158"/>
      <c r="EOA16" s="158"/>
      <c r="EOB16" s="158"/>
      <c r="EOC16" s="158"/>
      <c r="EOD16" s="158"/>
      <c r="EOE16" s="158"/>
      <c r="EOF16" s="158"/>
      <c r="EOG16" s="158"/>
      <c r="EOH16" s="158"/>
      <c r="EOI16" s="158"/>
      <c r="EOJ16" s="158"/>
      <c r="EOK16" s="158"/>
      <c r="EOL16" s="158"/>
      <c r="EOM16" s="158"/>
      <c r="EON16" s="158"/>
      <c r="EOO16" s="158"/>
      <c r="EOP16" s="158"/>
      <c r="EOQ16" s="158"/>
      <c r="EOR16" s="158"/>
      <c r="EOS16" s="158"/>
      <c r="EOT16" s="158"/>
      <c r="EOU16" s="158"/>
      <c r="EOV16" s="158"/>
      <c r="EOW16" s="158"/>
      <c r="EOX16" s="158"/>
      <c r="EOY16" s="158"/>
      <c r="EOZ16" s="158"/>
      <c r="EPA16" s="158"/>
      <c r="EPB16" s="158"/>
      <c r="EPC16" s="158"/>
      <c r="EPD16" s="158"/>
      <c r="EPE16" s="158"/>
      <c r="EPF16" s="158"/>
      <c r="EPG16" s="158"/>
      <c r="EPH16" s="158"/>
      <c r="EPI16" s="158"/>
      <c r="EPJ16" s="158"/>
      <c r="EPK16" s="158"/>
      <c r="EPL16" s="158"/>
      <c r="EPM16" s="158"/>
      <c r="EPN16" s="158"/>
      <c r="EPO16" s="158"/>
      <c r="EPP16" s="158"/>
      <c r="EPQ16" s="158"/>
      <c r="EPR16" s="158"/>
      <c r="EPS16" s="158"/>
      <c r="EPT16" s="158"/>
      <c r="EPU16" s="158"/>
      <c r="EPV16" s="158"/>
      <c r="EPW16" s="158"/>
      <c r="EPX16" s="158"/>
      <c r="EPY16" s="158"/>
      <c r="EPZ16" s="158"/>
      <c r="EQA16" s="158"/>
      <c r="EQB16" s="158"/>
      <c r="EQC16" s="158"/>
      <c r="EQD16" s="158"/>
      <c r="EQE16" s="158"/>
      <c r="EQF16" s="158"/>
      <c r="EQG16" s="158"/>
      <c r="EQH16" s="158"/>
      <c r="EQI16" s="158"/>
      <c r="EQJ16" s="158"/>
      <c r="EQK16" s="158"/>
      <c r="EQL16" s="158"/>
      <c r="EQM16" s="158"/>
      <c r="EQN16" s="158"/>
      <c r="EQO16" s="158"/>
      <c r="EQP16" s="158"/>
      <c r="EQQ16" s="158"/>
      <c r="EQR16" s="158"/>
      <c r="EQS16" s="158"/>
      <c r="EQT16" s="158"/>
      <c r="EQU16" s="158"/>
      <c r="EQV16" s="158"/>
      <c r="EQW16" s="158"/>
      <c r="EQX16" s="158"/>
      <c r="EQY16" s="158"/>
      <c r="EQZ16" s="158"/>
      <c r="ERA16" s="158"/>
      <c r="ERB16" s="158"/>
      <c r="ERC16" s="158"/>
      <c r="ERD16" s="158"/>
      <c r="ERE16" s="158"/>
      <c r="ERF16" s="158"/>
      <c r="ERG16" s="158"/>
      <c r="ERH16" s="158"/>
      <c r="ERI16" s="158"/>
      <c r="ERJ16" s="158"/>
      <c r="ERK16" s="158"/>
      <c r="ERL16" s="158"/>
      <c r="ERM16" s="158"/>
      <c r="ERN16" s="158"/>
      <c r="ERO16" s="158"/>
      <c r="ERP16" s="158"/>
      <c r="ERQ16" s="158"/>
      <c r="ERR16" s="158"/>
      <c r="ERS16" s="158"/>
      <c r="ERT16" s="158"/>
      <c r="ERU16" s="158"/>
      <c r="ERV16" s="158"/>
      <c r="ERW16" s="158"/>
      <c r="ERX16" s="158"/>
      <c r="ERY16" s="158"/>
      <c r="ERZ16" s="158"/>
      <c r="ESA16" s="158"/>
      <c r="ESB16" s="158"/>
      <c r="ESC16" s="158"/>
      <c r="ESD16" s="158"/>
      <c r="ESE16" s="158"/>
      <c r="ESF16" s="158"/>
      <c r="ESG16" s="158"/>
      <c r="ESH16" s="158"/>
      <c r="ESI16" s="158"/>
      <c r="ESJ16" s="158"/>
      <c r="ESK16" s="158"/>
      <c r="ESL16" s="158"/>
      <c r="ESM16" s="158"/>
      <c r="ESN16" s="158"/>
      <c r="ESO16" s="158"/>
      <c r="ESP16" s="158"/>
      <c r="ESQ16" s="158"/>
      <c r="ESR16" s="158"/>
      <c r="ESS16" s="158"/>
      <c r="EST16" s="158"/>
      <c r="ESU16" s="158"/>
      <c r="ESV16" s="158"/>
      <c r="ESW16" s="158"/>
      <c r="ESX16" s="158"/>
      <c r="ESY16" s="158"/>
      <c r="ESZ16" s="158"/>
      <c r="ETA16" s="158"/>
      <c r="ETB16" s="158"/>
      <c r="ETC16" s="158"/>
      <c r="ETD16" s="158"/>
      <c r="ETE16" s="158"/>
      <c r="ETF16" s="158"/>
      <c r="ETG16" s="158"/>
      <c r="ETH16" s="158"/>
      <c r="ETI16" s="158"/>
      <c r="ETJ16" s="158"/>
      <c r="ETK16" s="158"/>
      <c r="ETL16" s="158"/>
      <c r="ETM16" s="158"/>
      <c r="ETN16" s="158"/>
      <c r="ETO16" s="158"/>
      <c r="ETP16" s="158"/>
      <c r="ETQ16" s="158"/>
      <c r="ETR16" s="158"/>
      <c r="ETS16" s="158"/>
      <c r="ETT16" s="158"/>
      <c r="ETU16" s="158"/>
      <c r="ETV16" s="158"/>
      <c r="ETW16" s="158"/>
      <c r="ETX16" s="158"/>
      <c r="ETY16" s="158"/>
      <c r="ETZ16" s="158"/>
      <c r="EUA16" s="158"/>
      <c r="EUB16" s="158"/>
      <c r="EUC16" s="158"/>
      <c r="EUD16" s="158"/>
      <c r="EUE16" s="158"/>
      <c r="EUF16" s="158"/>
      <c r="EUG16" s="158"/>
      <c r="EUH16" s="158"/>
      <c r="EUI16" s="158"/>
      <c r="EUJ16" s="158"/>
      <c r="EUK16" s="158"/>
      <c r="EUL16" s="158"/>
      <c r="EUM16" s="158"/>
      <c r="EUN16" s="158"/>
      <c r="EUO16" s="158"/>
      <c r="EUP16" s="158"/>
      <c r="EUQ16" s="158"/>
      <c r="EUR16" s="158"/>
      <c r="EUS16" s="158"/>
      <c r="EUT16" s="158"/>
      <c r="EUU16" s="158"/>
      <c r="EUV16" s="158"/>
      <c r="EUW16" s="158"/>
      <c r="EUX16" s="158"/>
      <c r="EUY16" s="158"/>
      <c r="EUZ16" s="158"/>
      <c r="EVA16" s="158"/>
      <c r="EVB16" s="158"/>
      <c r="EVC16" s="158"/>
      <c r="EVD16" s="158"/>
      <c r="EVE16" s="158"/>
      <c r="EVF16" s="158"/>
      <c r="EVG16" s="158"/>
      <c r="EVH16" s="158"/>
      <c r="EVI16" s="158"/>
      <c r="EVJ16" s="158"/>
      <c r="EVK16" s="158"/>
      <c r="EVL16" s="158"/>
      <c r="EVM16" s="158"/>
      <c r="EVN16" s="158"/>
      <c r="EVO16" s="158"/>
      <c r="EVP16" s="158"/>
      <c r="EVQ16" s="158"/>
      <c r="EVR16" s="158"/>
      <c r="EVS16" s="158"/>
      <c r="EVT16" s="158"/>
      <c r="EVU16" s="158"/>
      <c r="EVV16" s="158"/>
      <c r="EVW16" s="158"/>
      <c r="EVX16" s="158"/>
      <c r="EVY16" s="158"/>
      <c r="EVZ16" s="158"/>
      <c r="EWA16" s="158"/>
      <c r="EWB16" s="158"/>
      <c r="EWC16" s="158"/>
      <c r="EWD16" s="158"/>
      <c r="EWE16" s="158"/>
      <c r="EWF16" s="158"/>
      <c r="EWG16" s="158"/>
      <c r="EWH16" s="158"/>
      <c r="EWI16" s="158"/>
      <c r="EWJ16" s="158"/>
      <c r="EWK16" s="158"/>
      <c r="EWL16" s="158"/>
      <c r="EWM16" s="158"/>
      <c r="EWN16" s="158"/>
      <c r="EWO16" s="158"/>
      <c r="EWP16" s="158"/>
      <c r="EWQ16" s="158"/>
      <c r="EWR16" s="158"/>
      <c r="EWS16" s="158"/>
      <c r="EWT16" s="158"/>
      <c r="EWU16" s="158"/>
      <c r="EWV16" s="158"/>
      <c r="EWW16" s="158"/>
      <c r="EWX16" s="158"/>
      <c r="EWY16" s="158"/>
      <c r="EWZ16" s="158"/>
      <c r="EXA16" s="158"/>
      <c r="EXB16" s="158"/>
      <c r="EXC16" s="158"/>
      <c r="EXD16" s="158"/>
      <c r="EXE16" s="158"/>
      <c r="EXF16" s="158"/>
      <c r="EXG16" s="158"/>
      <c r="EXH16" s="158"/>
      <c r="EXI16" s="158"/>
      <c r="EXJ16" s="158"/>
      <c r="EXK16" s="158"/>
      <c r="EXL16" s="158"/>
      <c r="EXM16" s="158"/>
      <c r="EXN16" s="158"/>
      <c r="EXO16" s="158"/>
      <c r="EXP16" s="158"/>
      <c r="EXQ16" s="158"/>
      <c r="EXR16" s="158"/>
      <c r="EXS16" s="158"/>
      <c r="EXT16" s="158"/>
      <c r="EXU16" s="158"/>
      <c r="EXV16" s="158"/>
      <c r="EXW16" s="158"/>
      <c r="EXX16" s="158"/>
      <c r="EXY16" s="158"/>
      <c r="EXZ16" s="158"/>
      <c r="EYA16" s="158"/>
      <c r="EYB16" s="158"/>
      <c r="EYC16" s="158"/>
      <c r="EYD16" s="158"/>
      <c r="EYE16" s="158"/>
      <c r="EYF16" s="158"/>
      <c r="EYG16" s="158"/>
      <c r="EYH16" s="158"/>
      <c r="EYI16" s="158"/>
      <c r="EYJ16" s="158"/>
      <c r="EYK16" s="158"/>
      <c r="EYL16" s="158"/>
      <c r="EYM16" s="158"/>
      <c r="EYN16" s="158"/>
      <c r="EYO16" s="158"/>
      <c r="EYP16" s="158"/>
      <c r="EYQ16" s="158"/>
      <c r="EYR16" s="158"/>
      <c r="EYS16" s="158"/>
      <c r="EYT16" s="158"/>
      <c r="EYU16" s="158"/>
      <c r="EYV16" s="158"/>
      <c r="EYW16" s="158"/>
      <c r="EYX16" s="158"/>
      <c r="EYY16" s="158"/>
      <c r="EYZ16" s="158"/>
      <c r="EZA16" s="158"/>
      <c r="EZB16" s="158"/>
      <c r="EZC16" s="158"/>
      <c r="EZD16" s="158"/>
      <c r="EZE16" s="158"/>
      <c r="EZF16" s="158"/>
      <c r="EZG16" s="158"/>
      <c r="EZH16" s="158"/>
      <c r="EZI16" s="158"/>
      <c r="EZJ16" s="158"/>
      <c r="EZK16" s="158"/>
      <c r="EZL16" s="158"/>
      <c r="EZM16" s="158"/>
      <c r="EZN16" s="158"/>
      <c r="EZO16" s="158"/>
      <c r="EZP16" s="158"/>
      <c r="EZQ16" s="158"/>
      <c r="EZR16" s="158"/>
      <c r="EZS16" s="158"/>
      <c r="EZT16" s="158"/>
      <c r="EZU16" s="158"/>
      <c r="EZV16" s="158"/>
      <c r="EZW16" s="158"/>
      <c r="EZX16" s="158"/>
      <c r="EZY16" s="158"/>
      <c r="EZZ16" s="158"/>
      <c r="FAA16" s="158"/>
      <c r="FAB16" s="158"/>
      <c r="FAC16" s="158"/>
      <c r="FAD16" s="158"/>
      <c r="FAE16" s="158"/>
      <c r="FAF16" s="158"/>
      <c r="FAG16" s="158"/>
      <c r="FAH16" s="158"/>
      <c r="FAI16" s="158"/>
      <c r="FAJ16" s="158"/>
      <c r="FAK16" s="158"/>
      <c r="FAL16" s="158"/>
      <c r="FAM16" s="158"/>
      <c r="FAN16" s="158"/>
      <c r="FAO16" s="158"/>
      <c r="FAP16" s="158"/>
      <c r="FAQ16" s="158"/>
      <c r="FAR16" s="158"/>
      <c r="FAS16" s="158"/>
      <c r="FAT16" s="158"/>
      <c r="FAU16" s="158"/>
      <c r="FAV16" s="158"/>
      <c r="FAW16" s="158"/>
      <c r="FAX16" s="158"/>
      <c r="FAY16" s="158"/>
      <c r="FAZ16" s="158"/>
      <c r="FBA16" s="158"/>
      <c r="FBB16" s="158"/>
      <c r="FBC16" s="158"/>
      <c r="FBD16" s="158"/>
      <c r="FBE16" s="158"/>
      <c r="FBF16" s="158"/>
      <c r="FBG16" s="158"/>
      <c r="FBH16" s="158"/>
      <c r="FBI16" s="158"/>
      <c r="FBJ16" s="158"/>
      <c r="FBK16" s="158"/>
      <c r="FBL16" s="158"/>
      <c r="FBM16" s="158"/>
      <c r="FBN16" s="158"/>
      <c r="FBO16" s="158"/>
      <c r="FBP16" s="158"/>
      <c r="FBQ16" s="158"/>
      <c r="FBR16" s="158"/>
      <c r="FBS16" s="158"/>
      <c r="FBT16" s="158"/>
      <c r="FBU16" s="158"/>
      <c r="FBV16" s="158"/>
      <c r="FBW16" s="158"/>
      <c r="FBX16" s="158"/>
      <c r="FBY16" s="158"/>
      <c r="FBZ16" s="158"/>
      <c r="FCA16" s="158"/>
      <c r="FCB16" s="158"/>
      <c r="FCC16" s="158"/>
      <c r="FCD16" s="158"/>
      <c r="FCE16" s="158"/>
      <c r="FCF16" s="158"/>
      <c r="FCG16" s="158"/>
      <c r="FCH16" s="158"/>
      <c r="FCI16" s="158"/>
      <c r="FCJ16" s="158"/>
      <c r="FCK16" s="158"/>
      <c r="FCL16" s="158"/>
      <c r="FCM16" s="158"/>
      <c r="FCN16" s="158"/>
      <c r="FCO16" s="158"/>
      <c r="FCP16" s="158"/>
      <c r="FCQ16" s="158"/>
      <c r="FCR16" s="158"/>
      <c r="FCS16" s="158"/>
      <c r="FCT16" s="158"/>
      <c r="FCU16" s="158"/>
      <c r="FCV16" s="158"/>
      <c r="FCW16" s="158"/>
      <c r="FCX16" s="158"/>
      <c r="FCY16" s="158"/>
      <c r="FCZ16" s="158"/>
      <c r="FDA16" s="158"/>
      <c r="FDB16" s="158"/>
      <c r="FDC16" s="158"/>
      <c r="FDD16" s="158"/>
      <c r="FDE16" s="158"/>
      <c r="FDF16" s="158"/>
      <c r="FDG16" s="158"/>
      <c r="FDH16" s="158"/>
      <c r="FDI16" s="158"/>
      <c r="FDJ16" s="158"/>
      <c r="FDK16" s="158"/>
      <c r="FDL16" s="158"/>
      <c r="FDM16" s="158"/>
      <c r="FDN16" s="158"/>
      <c r="FDO16" s="158"/>
      <c r="FDP16" s="158"/>
      <c r="FDQ16" s="158"/>
      <c r="FDR16" s="158"/>
      <c r="FDS16" s="158"/>
      <c r="FDT16" s="158"/>
      <c r="FDU16" s="158"/>
      <c r="FDV16" s="158"/>
      <c r="FDW16" s="158"/>
      <c r="FDX16" s="158"/>
      <c r="FDY16" s="158"/>
      <c r="FDZ16" s="158"/>
      <c r="FEA16" s="158"/>
      <c r="FEB16" s="158"/>
      <c r="FEC16" s="158"/>
      <c r="FED16" s="158"/>
      <c r="FEE16" s="158"/>
      <c r="FEF16" s="158"/>
      <c r="FEG16" s="158"/>
      <c r="FEH16" s="158"/>
      <c r="FEI16" s="158"/>
      <c r="FEJ16" s="158"/>
      <c r="FEK16" s="158"/>
      <c r="FEL16" s="158"/>
      <c r="FEM16" s="158"/>
      <c r="FEN16" s="158"/>
      <c r="FEO16" s="158"/>
      <c r="FEP16" s="158"/>
      <c r="FEQ16" s="158"/>
      <c r="FER16" s="158"/>
      <c r="FES16" s="158"/>
      <c r="FET16" s="158"/>
      <c r="FEU16" s="158"/>
      <c r="FEV16" s="158"/>
      <c r="FEW16" s="158"/>
      <c r="FEX16" s="158"/>
      <c r="FEY16" s="158"/>
      <c r="FEZ16" s="158"/>
      <c r="FFA16" s="158"/>
      <c r="FFB16" s="158"/>
      <c r="FFC16" s="158"/>
      <c r="FFD16" s="158"/>
      <c r="FFE16" s="158"/>
      <c r="FFF16" s="158"/>
      <c r="FFG16" s="158"/>
      <c r="FFH16" s="158"/>
      <c r="FFI16" s="158"/>
      <c r="FFJ16" s="158"/>
      <c r="FFK16" s="158"/>
      <c r="FFL16" s="158"/>
      <c r="FFM16" s="158"/>
      <c r="FFN16" s="158"/>
      <c r="FFO16" s="158"/>
      <c r="FFP16" s="158"/>
      <c r="FFQ16" s="158"/>
      <c r="FFR16" s="158"/>
      <c r="FFS16" s="158"/>
      <c r="FFT16" s="158"/>
      <c r="FFU16" s="158"/>
      <c r="FFV16" s="158"/>
      <c r="FFW16" s="158"/>
      <c r="FFX16" s="158"/>
      <c r="FFY16" s="158"/>
      <c r="FFZ16" s="158"/>
      <c r="FGA16" s="158"/>
      <c r="FGB16" s="158"/>
      <c r="FGC16" s="158"/>
      <c r="FGD16" s="158"/>
      <c r="FGE16" s="158"/>
      <c r="FGF16" s="158"/>
      <c r="FGG16" s="158"/>
      <c r="FGH16" s="158"/>
      <c r="FGI16" s="158"/>
      <c r="FGJ16" s="158"/>
      <c r="FGK16" s="158"/>
      <c r="FGL16" s="158"/>
      <c r="FGM16" s="158"/>
      <c r="FGN16" s="158"/>
      <c r="FGO16" s="158"/>
      <c r="FGP16" s="158"/>
      <c r="FGQ16" s="158"/>
      <c r="FGR16" s="158"/>
      <c r="FGS16" s="158"/>
      <c r="FGT16" s="158"/>
      <c r="FGU16" s="158"/>
      <c r="FGV16" s="158"/>
      <c r="FGW16" s="158"/>
      <c r="FGX16" s="158"/>
      <c r="FGY16" s="158"/>
      <c r="FGZ16" s="158"/>
      <c r="FHA16" s="158"/>
      <c r="FHB16" s="158"/>
      <c r="FHC16" s="158"/>
      <c r="FHD16" s="158"/>
      <c r="FHE16" s="158"/>
      <c r="FHF16" s="158"/>
      <c r="FHG16" s="158"/>
      <c r="FHH16" s="158"/>
      <c r="FHI16" s="158"/>
      <c r="FHJ16" s="158"/>
      <c r="FHK16" s="158"/>
      <c r="FHL16" s="158"/>
      <c r="FHM16" s="158"/>
      <c r="FHN16" s="158"/>
      <c r="FHO16" s="158"/>
      <c r="FHP16" s="158"/>
      <c r="FHQ16" s="158"/>
      <c r="FHR16" s="158"/>
      <c r="FHS16" s="158"/>
      <c r="FHT16" s="158"/>
      <c r="FHU16" s="158"/>
      <c r="FHV16" s="158"/>
      <c r="FHW16" s="158"/>
      <c r="FHX16" s="158"/>
      <c r="FHY16" s="158"/>
      <c r="FHZ16" s="158"/>
      <c r="FIA16" s="158"/>
      <c r="FIB16" s="158"/>
      <c r="FIC16" s="158"/>
      <c r="FID16" s="158"/>
      <c r="FIE16" s="158"/>
      <c r="FIF16" s="158"/>
      <c r="FIG16" s="158"/>
      <c r="FIH16" s="158"/>
      <c r="FII16" s="158"/>
      <c r="FIJ16" s="158"/>
      <c r="FIK16" s="158"/>
      <c r="FIL16" s="158"/>
      <c r="FIM16" s="158"/>
      <c r="FIN16" s="158"/>
      <c r="FIO16" s="158"/>
      <c r="FIP16" s="158"/>
      <c r="FIQ16" s="158"/>
      <c r="FIR16" s="158"/>
      <c r="FIS16" s="158"/>
      <c r="FIT16" s="158"/>
      <c r="FIU16" s="158"/>
      <c r="FIV16" s="158"/>
      <c r="FIW16" s="158"/>
      <c r="FIX16" s="158"/>
      <c r="FIY16" s="158"/>
      <c r="FIZ16" s="158"/>
      <c r="FJA16" s="158"/>
      <c r="FJB16" s="158"/>
      <c r="FJC16" s="158"/>
      <c r="FJD16" s="158"/>
      <c r="FJE16" s="158"/>
      <c r="FJF16" s="158"/>
      <c r="FJG16" s="158"/>
      <c r="FJH16" s="158"/>
      <c r="FJI16" s="158"/>
      <c r="FJJ16" s="158"/>
      <c r="FJK16" s="158"/>
      <c r="FJL16" s="158"/>
      <c r="FJM16" s="158"/>
      <c r="FJN16" s="158"/>
      <c r="FJO16" s="158"/>
      <c r="FJP16" s="158"/>
      <c r="FJQ16" s="158"/>
      <c r="FJR16" s="158"/>
      <c r="FJS16" s="158"/>
      <c r="FJT16" s="158"/>
      <c r="FJU16" s="158"/>
      <c r="FJV16" s="158"/>
      <c r="FJW16" s="158"/>
      <c r="FJX16" s="158"/>
      <c r="FJY16" s="158"/>
      <c r="FJZ16" s="158"/>
      <c r="FKA16" s="158"/>
      <c r="FKB16" s="158"/>
      <c r="FKC16" s="158"/>
      <c r="FKD16" s="158"/>
      <c r="FKE16" s="158"/>
      <c r="FKF16" s="158"/>
      <c r="FKG16" s="158"/>
      <c r="FKH16" s="158"/>
      <c r="FKI16" s="158"/>
      <c r="FKJ16" s="158"/>
      <c r="FKK16" s="158"/>
      <c r="FKL16" s="158"/>
      <c r="FKM16" s="158"/>
      <c r="FKN16" s="158"/>
      <c r="FKO16" s="158"/>
      <c r="FKP16" s="158"/>
      <c r="FKQ16" s="158"/>
      <c r="FKR16" s="158"/>
      <c r="FKS16" s="158"/>
      <c r="FKT16" s="158"/>
      <c r="FKU16" s="158"/>
      <c r="FKV16" s="158"/>
      <c r="FKW16" s="158"/>
      <c r="FKX16" s="158"/>
      <c r="FKY16" s="158"/>
      <c r="FKZ16" s="158"/>
      <c r="FLA16" s="158"/>
      <c r="FLB16" s="158"/>
      <c r="FLC16" s="158"/>
      <c r="FLD16" s="158"/>
      <c r="FLE16" s="158"/>
      <c r="FLF16" s="158"/>
      <c r="FLG16" s="158"/>
      <c r="FLH16" s="158"/>
      <c r="FLI16" s="158"/>
      <c r="FLJ16" s="158"/>
      <c r="FLK16" s="158"/>
      <c r="FLL16" s="158"/>
      <c r="FLM16" s="158"/>
      <c r="FLN16" s="158"/>
      <c r="FLO16" s="158"/>
      <c r="FLP16" s="158"/>
      <c r="FLQ16" s="158"/>
      <c r="FLR16" s="158"/>
      <c r="FLS16" s="158"/>
      <c r="FLT16" s="158"/>
      <c r="FLU16" s="158"/>
      <c r="FLV16" s="158"/>
      <c r="FLW16" s="158"/>
      <c r="FLX16" s="158"/>
      <c r="FLY16" s="158"/>
      <c r="FLZ16" s="158"/>
      <c r="FMA16" s="158"/>
      <c r="FMB16" s="158"/>
      <c r="FMC16" s="158"/>
      <c r="FMD16" s="158"/>
      <c r="FME16" s="158"/>
      <c r="FMF16" s="158"/>
      <c r="FMG16" s="158"/>
      <c r="FMH16" s="158"/>
      <c r="FMI16" s="158"/>
      <c r="FMJ16" s="158"/>
      <c r="FMK16" s="158"/>
      <c r="FML16" s="158"/>
      <c r="FMM16" s="158"/>
      <c r="FMN16" s="158"/>
      <c r="FMO16" s="158"/>
      <c r="FMP16" s="158"/>
      <c r="FMQ16" s="158"/>
      <c r="FMR16" s="158"/>
      <c r="FMS16" s="158"/>
      <c r="FMT16" s="158"/>
      <c r="FMU16" s="158"/>
      <c r="FMV16" s="158"/>
      <c r="FMW16" s="158"/>
      <c r="FMX16" s="158"/>
      <c r="FMY16" s="158"/>
      <c r="FMZ16" s="158"/>
      <c r="FNA16" s="158"/>
      <c r="FNB16" s="158"/>
      <c r="FNC16" s="158"/>
      <c r="FND16" s="158"/>
      <c r="FNE16" s="158"/>
      <c r="FNF16" s="158"/>
      <c r="FNG16" s="158"/>
      <c r="FNH16" s="158"/>
      <c r="FNI16" s="158"/>
      <c r="FNJ16" s="158"/>
      <c r="FNK16" s="158"/>
      <c r="FNL16" s="158"/>
      <c r="FNM16" s="158"/>
      <c r="FNN16" s="158"/>
      <c r="FNO16" s="158"/>
      <c r="FNP16" s="158"/>
      <c r="FNQ16" s="158"/>
      <c r="FNR16" s="158"/>
      <c r="FNS16" s="158"/>
      <c r="FNT16" s="158"/>
      <c r="FNU16" s="158"/>
      <c r="FNV16" s="158"/>
      <c r="FNW16" s="158"/>
      <c r="FNX16" s="158"/>
      <c r="FNY16" s="158"/>
      <c r="FNZ16" s="158"/>
      <c r="FOA16" s="158"/>
      <c r="FOB16" s="158"/>
      <c r="FOC16" s="158"/>
      <c r="FOD16" s="158"/>
      <c r="FOE16" s="158"/>
      <c r="FOF16" s="158"/>
      <c r="FOG16" s="158"/>
      <c r="FOH16" s="158"/>
      <c r="FOI16" s="158"/>
      <c r="FOJ16" s="158"/>
      <c r="FOK16" s="158"/>
      <c r="FOL16" s="158"/>
      <c r="FOM16" s="158"/>
      <c r="FON16" s="158"/>
      <c r="FOO16" s="158"/>
      <c r="FOP16" s="158"/>
      <c r="FOQ16" s="158"/>
      <c r="FOR16" s="158"/>
      <c r="FOS16" s="158"/>
      <c r="FOT16" s="158"/>
      <c r="FOU16" s="158"/>
      <c r="FOV16" s="158"/>
      <c r="FOW16" s="158"/>
      <c r="FOX16" s="158"/>
      <c r="FOY16" s="158"/>
      <c r="FOZ16" s="158"/>
      <c r="FPA16" s="158"/>
      <c r="FPB16" s="158"/>
      <c r="FPC16" s="158"/>
      <c r="FPD16" s="158"/>
      <c r="FPE16" s="158"/>
      <c r="FPF16" s="158"/>
      <c r="FPG16" s="158"/>
      <c r="FPH16" s="158"/>
      <c r="FPI16" s="158"/>
      <c r="FPJ16" s="158"/>
      <c r="FPK16" s="158"/>
      <c r="FPL16" s="158"/>
      <c r="FPM16" s="158"/>
      <c r="FPN16" s="158"/>
      <c r="FPO16" s="158"/>
      <c r="FPP16" s="158"/>
      <c r="FPQ16" s="158"/>
      <c r="FPR16" s="158"/>
      <c r="FPS16" s="158"/>
      <c r="FPT16" s="158"/>
      <c r="FPU16" s="158"/>
      <c r="FPV16" s="158"/>
      <c r="FPW16" s="158"/>
      <c r="FPX16" s="158"/>
      <c r="FPY16" s="158"/>
      <c r="FPZ16" s="158"/>
      <c r="FQA16" s="158"/>
      <c r="FQB16" s="158"/>
      <c r="FQC16" s="158"/>
      <c r="FQD16" s="158"/>
      <c r="FQE16" s="158"/>
      <c r="FQF16" s="158"/>
      <c r="FQG16" s="158"/>
      <c r="FQH16" s="158"/>
      <c r="FQI16" s="158"/>
      <c r="FQJ16" s="158"/>
      <c r="FQK16" s="158"/>
      <c r="FQL16" s="158"/>
      <c r="FQM16" s="158"/>
      <c r="FQN16" s="158"/>
      <c r="FQO16" s="158"/>
      <c r="FQP16" s="158"/>
      <c r="FQQ16" s="158"/>
      <c r="FQR16" s="158"/>
      <c r="FQS16" s="158"/>
      <c r="FQT16" s="158"/>
      <c r="FQU16" s="158"/>
      <c r="FQV16" s="158"/>
      <c r="FQW16" s="158"/>
      <c r="FQX16" s="158"/>
      <c r="FQY16" s="158"/>
      <c r="FQZ16" s="158"/>
      <c r="FRA16" s="158"/>
      <c r="FRB16" s="158"/>
      <c r="FRC16" s="158"/>
      <c r="FRD16" s="158"/>
      <c r="FRE16" s="158"/>
      <c r="FRF16" s="158"/>
      <c r="FRG16" s="158"/>
      <c r="FRH16" s="158"/>
      <c r="FRI16" s="158"/>
      <c r="FRJ16" s="158"/>
      <c r="FRK16" s="158"/>
      <c r="FRL16" s="158"/>
      <c r="FRM16" s="158"/>
      <c r="FRN16" s="158"/>
      <c r="FRO16" s="158"/>
      <c r="FRP16" s="158"/>
      <c r="FRQ16" s="158"/>
      <c r="FRR16" s="158"/>
      <c r="FRS16" s="158"/>
      <c r="FRT16" s="158"/>
      <c r="FRU16" s="158"/>
      <c r="FRV16" s="158"/>
      <c r="FRW16" s="158"/>
      <c r="FRX16" s="158"/>
      <c r="FRY16" s="158"/>
      <c r="FRZ16" s="158"/>
      <c r="FSA16" s="158"/>
      <c r="FSB16" s="158"/>
      <c r="FSC16" s="158"/>
      <c r="FSD16" s="158"/>
      <c r="FSE16" s="158"/>
      <c r="FSF16" s="158"/>
      <c r="FSG16" s="158"/>
      <c r="FSH16" s="158"/>
      <c r="FSI16" s="158"/>
      <c r="FSJ16" s="158"/>
      <c r="FSK16" s="158"/>
      <c r="FSL16" s="158"/>
      <c r="FSM16" s="158"/>
      <c r="FSN16" s="158"/>
      <c r="FSO16" s="158"/>
      <c r="FSP16" s="158"/>
      <c r="FSQ16" s="158"/>
      <c r="FSR16" s="158"/>
      <c r="FSS16" s="158"/>
      <c r="FST16" s="158"/>
      <c r="FSU16" s="158"/>
      <c r="FSV16" s="158"/>
      <c r="FSW16" s="158"/>
      <c r="FSX16" s="158"/>
      <c r="FSY16" s="158"/>
      <c r="FSZ16" s="158"/>
      <c r="FTA16" s="158"/>
      <c r="FTB16" s="158"/>
      <c r="FTC16" s="158"/>
      <c r="FTD16" s="158"/>
      <c r="FTE16" s="158"/>
      <c r="FTF16" s="158"/>
      <c r="FTG16" s="158"/>
      <c r="FTH16" s="158"/>
      <c r="FTI16" s="158"/>
      <c r="FTJ16" s="158"/>
      <c r="FTK16" s="158"/>
      <c r="FTL16" s="158"/>
      <c r="FTM16" s="158"/>
      <c r="FTN16" s="158"/>
      <c r="FTO16" s="158"/>
      <c r="FTP16" s="158"/>
      <c r="FTQ16" s="158"/>
      <c r="FTR16" s="158"/>
      <c r="FTS16" s="158"/>
      <c r="FTT16" s="158"/>
      <c r="FTU16" s="158"/>
      <c r="FTV16" s="158"/>
      <c r="FTW16" s="158"/>
      <c r="FTX16" s="158"/>
      <c r="FTY16" s="158"/>
      <c r="FTZ16" s="158"/>
      <c r="FUA16" s="158"/>
      <c r="FUB16" s="158"/>
      <c r="FUC16" s="158"/>
      <c r="FUD16" s="158"/>
      <c r="FUE16" s="158"/>
      <c r="FUF16" s="158"/>
      <c r="FUG16" s="158"/>
      <c r="FUH16" s="158"/>
      <c r="FUI16" s="158"/>
      <c r="FUJ16" s="158"/>
      <c r="FUK16" s="158"/>
      <c r="FUL16" s="158"/>
      <c r="FUM16" s="158"/>
      <c r="FUN16" s="158"/>
      <c r="FUO16" s="158"/>
      <c r="FUP16" s="158"/>
      <c r="FUQ16" s="158"/>
      <c r="FUR16" s="158"/>
      <c r="FUS16" s="158"/>
      <c r="FUT16" s="158"/>
      <c r="FUU16" s="158"/>
      <c r="FUV16" s="158"/>
      <c r="FUW16" s="158"/>
      <c r="FUX16" s="158"/>
      <c r="FUY16" s="158"/>
      <c r="FUZ16" s="158"/>
      <c r="FVA16" s="158"/>
      <c r="FVB16" s="158"/>
      <c r="FVC16" s="158"/>
      <c r="FVD16" s="158"/>
      <c r="FVE16" s="158"/>
      <c r="FVF16" s="158"/>
      <c r="FVG16" s="158"/>
      <c r="FVH16" s="158"/>
      <c r="FVI16" s="158"/>
      <c r="FVJ16" s="158"/>
      <c r="FVK16" s="158"/>
      <c r="FVL16" s="158"/>
      <c r="FVM16" s="158"/>
      <c r="FVN16" s="158"/>
      <c r="FVO16" s="158"/>
      <c r="FVP16" s="158"/>
      <c r="FVQ16" s="158"/>
      <c r="FVR16" s="158"/>
      <c r="FVS16" s="158"/>
      <c r="FVT16" s="158"/>
      <c r="FVU16" s="158"/>
      <c r="FVV16" s="158"/>
      <c r="FVW16" s="158"/>
      <c r="FVX16" s="158"/>
      <c r="FVY16" s="158"/>
      <c r="FVZ16" s="158"/>
      <c r="FWA16" s="158"/>
      <c r="FWB16" s="158"/>
      <c r="FWC16" s="158"/>
      <c r="FWD16" s="158"/>
      <c r="FWE16" s="158"/>
      <c r="FWF16" s="158"/>
      <c r="FWG16" s="158"/>
      <c r="FWH16" s="158"/>
      <c r="FWI16" s="158"/>
      <c r="FWJ16" s="158"/>
      <c r="FWK16" s="158"/>
      <c r="FWL16" s="158"/>
      <c r="FWM16" s="158"/>
      <c r="FWN16" s="158"/>
      <c r="FWO16" s="158"/>
      <c r="FWP16" s="158"/>
      <c r="FWQ16" s="158"/>
      <c r="FWR16" s="158"/>
      <c r="FWS16" s="158"/>
      <c r="FWT16" s="158"/>
      <c r="FWU16" s="158"/>
      <c r="FWV16" s="158"/>
      <c r="FWW16" s="158"/>
      <c r="FWX16" s="158"/>
      <c r="FWY16" s="158"/>
      <c r="FWZ16" s="158"/>
      <c r="FXA16" s="158"/>
      <c r="FXB16" s="158"/>
      <c r="FXC16" s="158"/>
      <c r="FXD16" s="158"/>
      <c r="FXE16" s="158"/>
      <c r="FXF16" s="158"/>
      <c r="FXG16" s="158"/>
      <c r="FXH16" s="158"/>
      <c r="FXI16" s="158"/>
      <c r="FXJ16" s="158"/>
      <c r="FXK16" s="158"/>
      <c r="FXL16" s="158"/>
      <c r="FXM16" s="158"/>
      <c r="FXN16" s="158"/>
      <c r="FXO16" s="158"/>
      <c r="FXP16" s="158"/>
      <c r="FXQ16" s="158"/>
      <c r="FXR16" s="158"/>
      <c r="FXS16" s="158"/>
      <c r="FXT16" s="158"/>
      <c r="FXU16" s="158"/>
      <c r="FXV16" s="158"/>
      <c r="FXW16" s="158"/>
      <c r="FXX16" s="158"/>
      <c r="FXY16" s="158"/>
      <c r="FXZ16" s="158"/>
      <c r="FYA16" s="158"/>
      <c r="FYB16" s="158"/>
      <c r="FYC16" s="158"/>
      <c r="FYD16" s="158"/>
      <c r="FYE16" s="158"/>
      <c r="FYF16" s="158"/>
      <c r="FYG16" s="158"/>
      <c r="FYH16" s="158"/>
      <c r="FYI16" s="158"/>
      <c r="FYJ16" s="158"/>
      <c r="FYK16" s="158"/>
      <c r="FYL16" s="158"/>
      <c r="FYM16" s="158"/>
      <c r="FYN16" s="158"/>
      <c r="FYO16" s="158"/>
      <c r="FYP16" s="158"/>
      <c r="FYQ16" s="158"/>
      <c r="FYR16" s="158"/>
      <c r="FYS16" s="158"/>
      <c r="FYT16" s="158"/>
      <c r="FYU16" s="158"/>
      <c r="FYV16" s="158"/>
      <c r="FYW16" s="158"/>
      <c r="FYX16" s="158"/>
      <c r="FYY16" s="158"/>
      <c r="FYZ16" s="158"/>
      <c r="FZA16" s="158"/>
      <c r="FZB16" s="158"/>
      <c r="FZC16" s="158"/>
      <c r="FZD16" s="158"/>
      <c r="FZE16" s="158"/>
      <c r="FZF16" s="158"/>
      <c r="FZG16" s="158"/>
      <c r="FZH16" s="158"/>
      <c r="FZI16" s="158"/>
      <c r="FZJ16" s="158"/>
      <c r="FZK16" s="158"/>
      <c r="FZL16" s="158"/>
      <c r="FZM16" s="158"/>
      <c r="FZN16" s="158"/>
      <c r="FZO16" s="158"/>
      <c r="FZP16" s="158"/>
      <c r="FZQ16" s="158"/>
      <c r="FZR16" s="158"/>
      <c r="FZS16" s="158"/>
      <c r="FZT16" s="158"/>
      <c r="FZU16" s="158"/>
      <c r="FZV16" s="158"/>
      <c r="FZW16" s="158"/>
      <c r="FZX16" s="158"/>
      <c r="FZY16" s="158"/>
      <c r="FZZ16" s="158"/>
      <c r="GAA16" s="158"/>
      <c r="GAB16" s="158"/>
      <c r="GAC16" s="158"/>
      <c r="GAD16" s="158"/>
      <c r="GAE16" s="158"/>
      <c r="GAF16" s="158"/>
      <c r="GAG16" s="158"/>
      <c r="GAH16" s="158"/>
      <c r="GAI16" s="158"/>
      <c r="GAJ16" s="158"/>
      <c r="GAK16" s="158"/>
      <c r="GAL16" s="158"/>
      <c r="GAM16" s="158"/>
      <c r="GAN16" s="158"/>
      <c r="GAO16" s="158"/>
      <c r="GAP16" s="158"/>
      <c r="GAQ16" s="158"/>
      <c r="GAR16" s="158"/>
      <c r="GAS16" s="158"/>
      <c r="GAT16" s="158"/>
      <c r="GAU16" s="158"/>
      <c r="GAV16" s="158"/>
      <c r="GAW16" s="158"/>
      <c r="GAX16" s="158"/>
      <c r="GAY16" s="158"/>
      <c r="GAZ16" s="158"/>
      <c r="GBA16" s="158"/>
      <c r="GBB16" s="158"/>
      <c r="GBC16" s="158"/>
      <c r="GBD16" s="158"/>
      <c r="GBE16" s="158"/>
      <c r="GBF16" s="158"/>
      <c r="GBG16" s="158"/>
      <c r="GBH16" s="158"/>
      <c r="GBI16" s="158"/>
      <c r="GBJ16" s="158"/>
      <c r="GBK16" s="158"/>
      <c r="GBL16" s="158"/>
      <c r="GBM16" s="158"/>
      <c r="GBN16" s="158"/>
      <c r="GBO16" s="158"/>
      <c r="GBP16" s="158"/>
      <c r="GBQ16" s="158"/>
      <c r="GBR16" s="158"/>
      <c r="GBS16" s="158"/>
      <c r="GBT16" s="158"/>
      <c r="GBU16" s="158"/>
      <c r="GBV16" s="158"/>
      <c r="GBW16" s="158"/>
      <c r="GBX16" s="158"/>
      <c r="GBY16" s="158"/>
      <c r="GBZ16" s="158"/>
      <c r="GCA16" s="158"/>
      <c r="GCB16" s="158"/>
      <c r="GCC16" s="158"/>
      <c r="GCD16" s="158"/>
      <c r="GCE16" s="158"/>
      <c r="GCF16" s="158"/>
      <c r="GCG16" s="158"/>
      <c r="GCH16" s="158"/>
      <c r="GCI16" s="158"/>
      <c r="GCJ16" s="158"/>
      <c r="GCK16" s="158"/>
      <c r="GCL16" s="158"/>
      <c r="GCM16" s="158"/>
      <c r="GCN16" s="158"/>
      <c r="GCO16" s="158"/>
      <c r="GCP16" s="158"/>
      <c r="GCQ16" s="158"/>
      <c r="GCR16" s="158"/>
      <c r="GCS16" s="158"/>
      <c r="GCT16" s="158"/>
      <c r="GCU16" s="158"/>
      <c r="GCV16" s="158"/>
      <c r="GCW16" s="158"/>
      <c r="GCX16" s="158"/>
      <c r="GCY16" s="158"/>
      <c r="GCZ16" s="158"/>
      <c r="GDA16" s="158"/>
      <c r="GDB16" s="158"/>
      <c r="GDC16" s="158"/>
      <c r="GDD16" s="158"/>
      <c r="GDE16" s="158"/>
      <c r="GDF16" s="158"/>
      <c r="GDG16" s="158"/>
      <c r="GDH16" s="158"/>
      <c r="GDI16" s="158"/>
      <c r="GDJ16" s="158"/>
      <c r="GDK16" s="158"/>
      <c r="GDL16" s="158"/>
      <c r="GDM16" s="158"/>
      <c r="GDN16" s="158"/>
      <c r="GDO16" s="158"/>
      <c r="GDP16" s="158"/>
      <c r="GDQ16" s="158"/>
      <c r="GDR16" s="158"/>
      <c r="GDS16" s="158"/>
      <c r="GDT16" s="158"/>
      <c r="GDU16" s="158"/>
      <c r="GDV16" s="158"/>
      <c r="GDW16" s="158"/>
      <c r="GDX16" s="158"/>
      <c r="GDY16" s="158"/>
      <c r="GDZ16" s="158"/>
      <c r="GEA16" s="158"/>
      <c r="GEB16" s="158"/>
      <c r="GEC16" s="158"/>
      <c r="GED16" s="158"/>
      <c r="GEE16" s="158"/>
      <c r="GEF16" s="158"/>
      <c r="GEG16" s="158"/>
      <c r="GEH16" s="158"/>
      <c r="GEI16" s="158"/>
      <c r="GEJ16" s="158"/>
      <c r="GEK16" s="158"/>
      <c r="GEL16" s="158"/>
      <c r="GEM16" s="158"/>
      <c r="GEN16" s="158"/>
      <c r="GEO16" s="158"/>
      <c r="GEP16" s="158"/>
      <c r="GEQ16" s="158"/>
      <c r="GER16" s="158"/>
      <c r="GES16" s="158"/>
      <c r="GET16" s="158"/>
      <c r="GEU16" s="158"/>
      <c r="GEV16" s="158"/>
      <c r="GEW16" s="158"/>
      <c r="GEX16" s="158"/>
      <c r="GEY16" s="158"/>
      <c r="GEZ16" s="158"/>
      <c r="GFA16" s="158"/>
      <c r="GFB16" s="158"/>
      <c r="GFC16" s="158"/>
      <c r="GFD16" s="158"/>
      <c r="GFE16" s="158"/>
      <c r="GFF16" s="158"/>
      <c r="GFG16" s="158"/>
      <c r="GFH16" s="158"/>
      <c r="GFI16" s="158"/>
      <c r="GFJ16" s="158"/>
      <c r="GFK16" s="158"/>
      <c r="GFL16" s="158"/>
      <c r="GFM16" s="158"/>
      <c r="GFN16" s="158"/>
      <c r="GFO16" s="158"/>
      <c r="GFP16" s="158"/>
      <c r="GFQ16" s="158"/>
      <c r="GFR16" s="158"/>
      <c r="GFS16" s="158"/>
      <c r="GFT16" s="158"/>
      <c r="GFU16" s="158"/>
      <c r="GFV16" s="158"/>
      <c r="GFW16" s="158"/>
      <c r="GFX16" s="158"/>
      <c r="GFY16" s="158"/>
      <c r="GFZ16" s="158"/>
      <c r="GGA16" s="158"/>
      <c r="GGB16" s="158"/>
      <c r="GGC16" s="158"/>
      <c r="GGD16" s="158"/>
      <c r="GGE16" s="158"/>
      <c r="GGF16" s="158"/>
      <c r="GGG16" s="158"/>
      <c r="GGH16" s="158"/>
      <c r="GGI16" s="158"/>
      <c r="GGJ16" s="158"/>
      <c r="GGK16" s="158"/>
      <c r="GGL16" s="158"/>
      <c r="GGM16" s="158"/>
      <c r="GGN16" s="158"/>
      <c r="GGO16" s="158"/>
      <c r="GGP16" s="158"/>
      <c r="GGQ16" s="158"/>
      <c r="GGR16" s="158"/>
      <c r="GGS16" s="158"/>
      <c r="GGT16" s="158"/>
      <c r="GGU16" s="158"/>
      <c r="GGV16" s="158"/>
      <c r="GGW16" s="158"/>
      <c r="GGX16" s="158"/>
      <c r="GGY16" s="158"/>
      <c r="GGZ16" s="158"/>
      <c r="GHA16" s="158"/>
      <c r="GHB16" s="158"/>
      <c r="GHC16" s="158"/>
      <c r="GHD16" s="158"/>
      <c r="GHE16" s="158"/>
      <c r="GHF16" s="158"/>
      <c r="GHG16" s="158"/>
      <c r="GHH16" s="158"/>
      <c r="GHI16" s="158"/>
      <c r="GHJ16" s="158"/>
      <c r="GHK16" s="158"/>
      <c r="GHL16" s="158"/>
      <c r="GHM16" s="158"/>
      <c r="GHN16" s="158"/>
      <c r="GHO16" s="158"/>
      <c r="GHP16" s="158"/>
      <c r="GHQ16" s="158"/>
      <c r="GHR16" s="158"/>
      <c r="GHS16" s="158"/>
      <c r="GHT16" s="158"/>
      <c r="GHU16" s="158"/>
      <c r="GHV16" s="158"/>
      <c r="GHW16" s="158"/>
      <c r="GHX16" s="158"/>
      <c r="GHY16" s="158"/>
      <c r="GHZ16" s="158"/>
      <c r="GIA16" s="158"/>
      <c r="GIB16" s="158"/>
      <c r="GIC16" s="158"/>
      <c r="GID16" s="158"/>
      <c r="GIE16" s="158"/>
      <c r="GIF16" s="158"/>
      <c r="GIG16" s="158"/>
      <c r="GIH16" s="158"/>
      <c r="GII16" s="158"/>
      <c r="GIJ16" s="158"/>
      <c r="GIK16" s="158"/>
      <c r="GIL16" s="158"/>
      <c r="GIM16" s="158"/>
      <c r="GIN16" s="158"/>
      <c r="GIO16" s="158"/>
      <c r="GIP16" s="158"/>
      <c r="GIQ16" s="158"/>
      <c r="GIR16" s="158"/>
      <c r="GIS16" s="158"/>
      <c r="GIT16" s="158"/>
      <c r="GIU16" s="158"/>
      <c r="GIV16" s="158"/>
      <c r="GIW16" s="158"/>
      <c r="GIX16" s="158"/>
      <c r="GIY16" s="158"/>
      <c r="GIZ16" s="158"/>
      <c r="GJA16" s="158"/>
      <c r="GJB16" s="158"/>
      <c r="GJC16" s="158"/>
      <c r="GJD16" s="158"/>
      <c r="GJE16" s="158"/>
      <c r="GJF16" s="158"/>
      <c r="GJG16" s="158"/>
      <c r="GJH16" s="158"/>
      <c r="GJI16" s="158"/>
      <c r="GJJ16" s="158"/>
      <c r="GJK16" s="158"/>
      <c r="GJL16" s="158"/>
      <c r="GJM16" s="158"/>
      <c r="GJN16" s="158"/>
      <c r="GJO16" s="158"/>
      <c r="GJP16" s="158"/>
      <c r="GJQ16" s="158"/>
      <c r="GJR16" s="158"/>
      <c r="GJS16" s="158"/>
      <c r="GJT16" s="158"/>
      <c r="GJU16" s="158"/>
      <c r="GJV16" s="158"/>
      <c r="GJW16" s="158"/>
      <c r="GJX16" s="158"/>
      <c r="GJY16" s="158"/>
      <c r="GJZ16" s="158"/>
      <c r="GKA16" s="158"/>
      <c r="GKB16" s="158"/>
      <c r="GKC16" s="158"/>
      <c r="GKD16" s="158"/>
      <c r="GKE16" s="158"/>
      <c r="GKF16" s="158"/>
      <c r="GKG16" s="158"/>
      <c r="GKH16" s="158"/>
      <c r="GKI16" s="158"/>
      <c r="GKJ16" s="158"/>
      <c r="GKK16" s="158"/>
      <c r="GKL16" s="158"/>
      <c r="GKM16" s="158"/>
      <c r="GKN16" s="158"/>
      <c r="GKO16" s="158"/>
      <c r="GKP16" s="158"/>
      <c r="GKQ16" s="158"/>
      <c r="GKR16" s="158"/>
      <c r="GKS16" s="158"/>
      <c r="GKT16" s="158"/>
      <c r="GKU16" s="158"/>
      <c r="GKV16" s="158"/>
      <c r="GKW16" s="158"/>
      <c r="GKX16" s="158"/>
      <c r="GKY16" s="158"/>
      <c r="GKZ16" s="158"/>
      <c r="GLA16" s="158"/>
      <c r="GLB16" s="158"/>
      <c r="GLC16" s="158"/>
      <c r="GLD16" s="158"/>
      <c r="GLE16" s="158"/>
      <c r="GLF16" s="158"/>
      <c r="GLG16" s="158"/>
      <c r="GLH16" s="158"/>
      <c r="GLI16" s="158"/>
      <c r="GLJ16" s="158"/>
      <c r="GLK16" s="158"/>
      <c r="GLL16" s="158"/>
      <c r="GLM16" s="158"/>
      <c r="GLN16" s="158"/>
      <c r="GLO16" s="158"/>
      <c r="GLP16" s="158"/>
      <c r="GLQ16" s="158"/>
      <c r="GLR16" s="158"/>
      <c r="GLS16" s="158"/>
      <c r="GLT16" s="158"/>
      <c r="GLU16" s="158"/>
      <c r="GLV16" s="158"/>
      <c r="GLW16" s="158"/>
      <c r="GLX16" s="158"/>
      <c r="GLY16" s="158"/>
      <c r="GLZ16" s="158"/>
      <c r="GMA16" s="158"/>
      <c r="GMB16" s="158"/>
      <c r="GMC16" s="158"/>
      <c r="GMD16" s="158"/>
      <c r="GME16" s="158"/>
      <c r="GMF16" s="158"/>
      <c r="GMG16" s="158"/>
      <c r="GMH16" s="158"/>
      <c r="GMI16" s="158"/>
      <c r="GMJ16" s="158"/>
      <c r="GMK16" s="158"/>
      <c r="GML16" s="158"/>
      <c r="GMM16" s="158"/>
      <c r="GMN16" s="158"/>
      <c r="GMO16" s="158"/>
      <c r="GMP16" s="158"/>
      <c r="GMQ16" s="158"/>
      <c r="GMR16" s="158"/>
      <c r="GMS16" s="158"/>
      <c r="GMT16" s="158"/>
      <c r="GMU16" s="158"/>
      <c r="GMV16" s="158"/>
      <c r="GMW16" s="158"/>
      <c r="GMX16" s="158"/>
      <c r="GMY16" s="158"/>
      <c r="GMZ16" s="158"/>
      <c r="GNA16" s="158"/>
      <c r="GNB16" s="158"/>
      <c r="GNC16" s="158"/>
      <c r="GND16" s="158"/>
      <c r="GNE16" s="158"/>
      <c r="GNF16" s="158"/>
      <c r="GNG16" s="158"/>
      <c r="GNH16" s="158"/>
      <c r="GNI16" s="158"/>
      <c r="GNJ16" s="158"/>
      <c r="GNK16" s="158"/>
      <c r="GNL16" s="158"/>
      <c r="GNM16" s="158"/>
      <c r="GNN16" s="158"/>
      <c r="GNO16" s="158"/>
      <c r="GNP16" s="158"/>
      <c r="GNQ16" s="158"/>
      <c r="GNR16" s="158"/>
      <c r="GNS16" s="158"/>
      <c r="GNT16" s="158"/>
      <c r="GNU16" s="158"/>
      <c r="GNV16" s="158"/>
      <c r="GNW16" s="158"/>
      <c r="GNX16" s="158"/>
      <c r="GNY16" s="158"/>
      <c r="GNZ16" s="158"/>
      <c r="GOA16" s="158"/>
      <c r="GOB16" s="158"/>
      <c r="GOC16" s="158"/>
      <c r="GOD16" s="158"/>
      <c r="GOE16" s="158"/>
      <c r="GOF16" s="158"/>
      <c r="GOG16" s="158"/>
      <c r="GOH16" s="158"/>
      <c r="GOI16" s="158"/>
      <c r="GOJ16" s="158"/>
      <c r="GOK16" s="158"/>
      <c r="GOL16" s="158"/>
      <c r="GOM16" s="158"/>
      <c r="GON16" s="158"/>
      <c r="GOO16" s="158"/>
      <c r="GOP16" s="158"/>
      <c r="GOQ16" s="158"/>
      <c r="GOR16" s="158"/>
      <c r="GOS16" s="158"/>
      <c r="GOT16" s="158"/>
      <c r="GOU16" s="158"/>
      <c r="GOV16" s="158"/>
      <c r="GOW16" s="158"/>
      <c r="GOX16" s="158"/>
      <c r="GOY16" s="158"/>
      <c r="GOZ16" s="158"/>
      <c r="GPA16" s="158"/>
      <c r="GPB16" s="158"/>
      <c r="GPC16" s="158"/>
      <c r="GPD16" s="158"/>
      <c r="GPE16" s="158"/>
      <c r="GPF16" s="158"/>
      <c r="GPG16" s="158"/>
      <c r="GPH16" s="158"/>
      <c r="GPI16" s="158"/>
      <c r="GPJ16" s="158"/>
      <c r="GPK16" s="158"/>
      <c r="GPL16" s="158"/>
      <c r="GPM16" s="158"/>
      <c r="GPN16" s="158"/>
      <c r="GPO16" s="158"/>
      <c r="GPP16" s="158"/>
      <c r="GPQ16" s="158"/>
      <c r="GPR16" s="158"/>
      <c r="GPS16" s="158"/>
      <c r="GPT16" s="158"/>
      <c r="GPU16" s="158"/>
      <c r="GPV16" s="158"/>
      <c r="GPW16" s="158"/>
      <c r="GPX16" s="158"/>
      <c r="GPY16" s="158"/>
      <c r="GPZ16" s="158"/>
      <c r="GQA16" s="158"/>
      <c r="GQB16" s="158"/>
      <c r="GQC16" s="158"/>
      <c r="GQD16" s="158"/>
      <c r="GQE16" s="158"/>
      <c r="GQF16" s="158"/>
      <c r="GQG16" s="158"/>
      <c r="GQH16" s="158"/>
      <c r="GQI16" s="158"/>
      <c r="GQJ16" s="158"/>
      <c r="GQK16" s="158"/>
      <c r="GQL16" s="158"/>
      <c r="GQM16" s="158"/>
      <c r="GQN16" s="158"/>
      <c r="GQO16" s="158"/>
      <c r="GQP16" s="158"/>
      <c r="GQQ16" s="158"/>
      <c r="GQR16" s="158"/>
      <c r="GQS16" s="158"/>
      <c r="GQT16" s="158"/>
      <c r="GQU16" s="158"/>
      <c r="GQV16" s="158"/>
      <c r="GQW16" s="158"/>
      <c r="GQX16" s="158"/>
      <c r="GQY16" s="158"/>
      <c r="GQZ16" s="158"/>
      <c r="GRA16" s="158"/>
      <c r="GRB16" s="158"/>
      <c r="GRC16" s="158"/>
      <c r="GRD16" s="158"/>
      <c r="GRE16" s="158"/>
      <c r="GRF16" s="158"/>
      <c r="GRG16" s="158"/>
      <c r="GRH16" s="158"/>
      <c r="GRI16" s="158"/>
      <c r="GRJ16" s="158"/>
      <c r="GRK16" s="158"/>
      <c r="GRL16" s="158"/>
      <c r="GRM16" s="158"/>
      <c r="GRN16" s="158"/>
      <c r="GRO16" s="158"/>
      <c r="GRP16" s="158"/>
      <c r="GRQ16" s="158"/>
      <c r="GRR16" s="158"/>
      <c r="GRS16" s="158"/>
      <c r="GRT16" s="158"/>
      <c r="GRU16" s="158"/>
      <c r="GRV16" s="158"/>
      <c r="GRW16" s="158"/>
      <c r="GRX16" s="158"/>
      <c r="GRY16" s="158"/>
      <c r="GRZ16" s="158"/>
      <c r="GSA16" s="158"/>
      <c r="GSB16" s="158"/>
      <c r="GSC16" s="158"/>
      <c r="GSD16" s="158"/>
      <c r="GSE16" s="158"/>
      <c r="GSF16" s="158"/>
      <c r="GSG16" s="158"/>
      <c r="GSH16" s="158"/>
      <c r="GSI16" s="158"/>
      <c r="GSJ16" s="158"/>
      <c r="GSK16" s="158"/>
      <c r="GSL16" s="158"/>
      <c r="GSM16" s="158"/>
      <c r="GSN16" s="158"/>
      <c r="GSO16" s="158"/>
      <c r="GSP16" s="158"/>
      <c r="GSQ16" s="158"/>
      <c r="GSR16" s="158"/>
      <c r="GSS16" s="158"/>
      <c r="GST16" s="158"/>
      <c r="GSU16" s="158"/>
      <c r="GSV16" s="158"/>
      <c r="GSW16" s="158"/>
      <c r="GSX16" s="158"/>
      <c r="GSY16" s="158"/>
      <c r="GSZ16" s="158"/>
      <c r="GTA16" s="158"/>
      <c r="GTB16" s="158"/>
      <c r="GTC16" s="158"/>
      <c r="GTD16" s="158"/>
      <c r="GTE16" s="158"/>
      <c r="GTF16" s="158"/>
      <c r="GTG16" s="158"/>
      <c r="GTH16" s="158"/>
      <c r="GTI16" s="158"/>
      <c r="GTJ16" s="158"/>
      <c r="GTK16" s="158"/>
      <c r="GTL16" s="158"/>
      <c r="GTM16" s="158"/>
      <c r="GTN16" s="158"/>
      <c r="GTO16" s="158"/>
      <c r="GTP16" s="158"/>
      <c r="GTQ16" s="158"/>
      <c r="GTR16" s="158"/>
      <c r="GTS16" s="158"/>
      <c r="GTT16" s="158"/>
      <c r="GTU16" s="158"/>
      <c r="GTV16" s="158"/>
      <c r="GTW16" s="158"/>
      <c r="GTX16" s="158"/>
      <c r="GTY16" s="158"/>
      <c r="GTZ16" s="158"/>
      <c r="GUA16" s="158"/>
      <c r="GUB16" s="158"/>
      <c r="GUC16" s="158"/>
      <c r="GUD16" s="158"/>
      <c r="GUE16" s="158"/>
      <c r="GUF16" s="158"/>
      <c r="GUG16" s="158"/>
      <c r="GUH16" s="158"/>
      <c r="GUI16" s="158"/>
      <c r="GUJ16" s="158"/>
      <c r="GUK16" s="158"/>
      <c r="GUL16" s="158"/>
      <c r="GUM16" s="158"/>
      <c r="GUN16" s="158"/>
      <c r="GUO16" s="158"/>
      <c r="GUP16" s="158"/>
      <c r="GUQ16" s="158"/>
      <c r="GUR16" s="158"/>
      <c r="GUS16" s="158"/>
      <c r="GUT16" s="158"/>
      <c r="GUU16" s="158"/>
      <c r="GUV16" s="158"/>
      <c r="GUW16" s="158"/>
      <c r="GUX16" s="158"/>
      <c r="GUY16" s="158"/>
      <c r="GUZ16" s="158"/>
      <c r="GVA16" s="158"/>
      <c r="GVB16" s="158"/>
      <c r="GVC16" s="158"/>
      <c r="GVD16" s="158"/>
      <c r="GVE16" s="158"/>
      <c r="GVF16" s="158"/>
      <c r="GVG16" s="158"/>
      <c r="GVH16" s="158"/>
      <c r="GVI16" s="158"/>
      <c r="GVJ16" s="158"/>
      <c r="GVK16" s="158"/>
      <c r="GVL16" s="158"/>
      <c r="GVM16" s="158"/>
      <c r="GVN16" s="158"/>
      <c r="GVO16" s="158"/>
      <c r="GVP16" s="158"/>
      <c r="GVQ16" s="158"/>
      <c r="GVR16" s="158"/>
      <c r="GVS16" s="158"/>
      <c r="GVT16" s="158"/>
      <c r="GVU16" s="158"/>
      <c r="GVV16" s="158"/>
      <c r="GVW16" s="158"/>
      <c r="GVX16" s="158"/>
      <c r="GVY16" s="158"/>
      <c r="GVZ16" s="158"/>
      <c r="GWA16" s="158"/>
      <c r="GWB16" s="158"/>
      <c r="GWC16" s="158"/>
      <c r="GWD16" s="158"/>
      <c r="GWE16" s="158"/>
      <c r="GWF16" s="158"/>
      <c r="GWG16" s="158"/>
      <c r="GWH16" s="158"/>
      <c r="GWI16" s="158"/>
      <c r="GWJ16" s="158"/>
      <c r="GWK16" s="158"/>
      <c r="GWL16" s="158"/>
      <c r="GWM16" s="158"/>
      <c r="GWN16" s="158"/>
      <c r="GWO16" s="158"/>
      <c r="GWP16" s="158"/>
      <c r="GWQ16" s="158"/>
      <c r="GWR16" s="158"/>
      <c r="GWS16" s="158"/>
      <c r="GWT16" s="158"/>
      <c r="GWU16" s="158"/>
      <c r="GWV16" s="158"/>
      <c r="GWW16" s="158"/>
      <c r="GWX16" s="158"/>
      <c r="GWY16" s="158"/>
      <c r="GWZ16" s="158"/>
      <c r="GXA16" s="158"/>
      <c r="GXB16" s="158"/>
      <c r="GXC16" s="158"/>
      <c r="GXD16" s="158"/>
      <c r="GXE16" s="158"/>
      <c r="GXF16" s="158"/>
      <c r="GXG16" s="158"/>
      <c r="GXH16" s="158"/>
      <c r="GXI16" s="158"/>
      <c r="GXJ16" s="158"/>
      <c r="GXK16" s="158"/>
      <c r="GXL16" s="158"/>
      <c r="GXM16" s="158"/>
      <c r="GXN16" s="158"/>
      <c r="GXO16" s="158"/>
      <c r="GXP16" s="158"/>
      <c r="GXQ16" s="158"/>
      <c r="GXR16" s="158"/>
      <c r="GXS16" s="158"/>
      <c r="GXT16" s="158"/>
      <c r="GXU16" s="158"/>
      <c r="GXV16" s="158"/>
      <c r="GXW16" s="158"/>
      <c r="GXX16" s="158"/>
      <c r="GXY16" s="158"/>
      <c r="GXZ16" s="158"/>
      <c r="GYA16" s="158"/>
      <c r="GYB16" s="158"/>
      <c r="GYC16" s="158"/>
      <c r="GYD16" s="158"/>
      <c r="GYE16" s="158"/>
      <c r="GYF16" s="158"/>
      <c r="GYG16" s="158"/>
      <c r="GYH16" s="158"/>
      <c r="GYI16" s="158"/>
      <c r="GYJ16" s="158"/>
      <c r="GYK16" s="158"/>
      <c r="GYL16" s="158"/>
      <c r="GYM16" s="158"/>
      <c r="GYN16" s="158"/>
      <c r="GYO16" s="158"/>
      <c r="GYP16" s="158"/>
      <c r="GYQ16" s="158"/>
      <c r="GYR16" s="158"/>
      <c r="GYS16" s="158"/>
      <c r="GYT16" s="158"/>
      <c r="GYU16" s="158"/>
      <c r="GYV16" s="158"/>
      <c r="GYW16" s="158"/>
      <c r="GYX16" s="158"/>
      <c r="GYY16" s="158"/>
      <c r="GYZ16" s="158"/>
      <c r="GZA16" s="158"/>
      <c r="GZB16" s="158"/>
      <c r="GZC16" s="158"/>
      <c r="GZD16" s="158"/>
      <c r="GZE16" s="158"/>
      <c r="GZF16" s="158"/>
      <c r="GZG16" s="158"/>
      <c r="GZH16" s="158"/>
      <c r="GZI16" s="158"/>
      <c r="GZJ16" s="158"/>
      <c r="GZK16" s="158"/>
      <c r="GZL16" s="158"/>
      <c r="GZM16" s="158"/>
      <c r="GZN16" s="158"/>
      <c r="GZO16" s="158"/>
      <c r="GZP16" s="158"/>
      <c r="GZQ16" s="158"/>
      <c r="GZR16" s="158"/>
      <c r="GZS16" s="158"/>
      <c r="GZT16" s="158"/>
      <c r="GZU16" s="158"/>
      <c r="GZV16" s="158"/>
      <c r="GZW16" s="158"/>
      <c r="GZX16" s="158"/>
      <c r="GZY16" s="158"/>
      <c r="GZZ16" s="158"/>
      <c r="HAA16" s="158"/>
      <c r="HAB16" s="158"/>
      <c r="HAC16" s="158"/>
      <c r="HAD16" s="158"/>
      <c r="HAE16" s="158"/>
      <c r="HAF16" s="158"/>
      <c r="HAG16" s="158"/>
      <c r="HAH16" s="158"/>
      <c r="HAI16" s="158"/>
      <c r="HAJ16" s="158"/>
      <c r="HAK16" s="158"/>
      <c r="HAL16" s="158"/>
      <c r="HAM16" s="158"/>
      <c r="HAN16" s="158"/>
      <c r="HAO16" s="158"/>
      <c r="HAP16" s="158"/>
      <c r="HAQ16" s="158"/>
      <c r="HAR16" s="158"/>
      <c r="HAS16" s="158"/>
      <c r="HAT16" s="158"/>
      <c r="HAU16" s="158"/>
      <c r="HAV16" s="158"/>
      <c r="HAW16" s="158"/>
      <c r="HAX16" s="158"/>
      <c r="HAY16" s="158"/>
      <c r="HAZ16" s="158"/>
      <c r="HBA16" s="158"/>
      <c r="HBB16" s="158"/>
      <c r="HBC16" s="158"/>
      <c r="HBD16" s="158"/>
      <c r="HBE16" s="158"/>
      <c r="HBF16" s="158"/>
      <c r="HBG16" s="158"/>
      <c r="HBH16" s="158"/>
      <c r="HBI16" s="158"/>
      <c r="HBJ16" s="158"/>
      <c r="HBK16" s="158"/>
      <c r="HBL16" s="158"/>
      <c r="HBM16" s="158"/>
      <c r="HBN16" s="158"/>
      <c r="HBO16" s="158"/>
      <c r="HBP16" s="158"/>
      <c r="HBQ16" s="158"/>
      <c r="HBR16" s="158"/>
      <c r="HBS16" s="158"/>
      <c r="HBT16" s="158"/>
      <c r="HBU16" s="158"/>
      <c r="HBV16" s="158"/>
      <c r="HBW16" s="158"/>
      <c r="HBX16" s="158"/>
      <c r="HBY16" s="158"/>
      <c r="HBZ16" s="158"/>
      <c r="HCA16" s="158"/>
      <c r="HCB16" s="158"/>
      <c r="HCC16" s="158"/>
      <c r="HCD16" s="158"/>
      <c r="HCE16" s="158"/>
      <c r="HCF16" s="158"/>
      <c r="HCG16" s="158"/>
      <c r="HCH16" s="158"/>
      <c r="HCI16" s="158"/>
      <c r="HCJ16" s="158"/>
      <c r="HCK16" s="158"/>
      <c r="HCL16" s="158"/>
      <c r="HCM16" s="158"/>
      <c r="HCN16" s="158"/>
      <c r="HCO16" s="158"/>
      <c r="HCP16" s="158"/>
      <c r="HCQ16" s="158"/>
      <c r="HCR16" s="158"/>
      <c r="HCS16" s="158"/>
      <c r="HCT16" s="158"/>
      <c r="HCU16" s="158"/>
      <c r="HCV16" s="158"/>
      <c r="HCW16" s="158"/>
      <c r="HCX16" s="158"/>
      <c r="HCY16" s="158"/>
      <c r="HCZ16" s="158"/>
      <c r="HDA16" s="158"/>
      <c r="HDB16" s="158"/>
      <c r="HDC16" s="158"/>
      <c r="HDD16" s="158"/>
      <c r="HDE16" s="158"/>
      <c r="HDF16" s="158"/>
      <c r="HDG16" s="158"/>
      <c r="HDH16" s="158"/>
      <c r="HDI16" s="158"/>
      <c r="HDJ16" s="158"/>
      <c r="HDK16" s="158"/>
      <c r="HDL16" s="158"/>
      <c r="HDM16" s="158"/>
      <c r="HDN16" s="158"/>
      <c r="HDO16" s="158"/>
      <c r="HDP16" s="158"/>
      <c r="HDQ16" s="158"/>
      <c r="HDR16" s="158"/>
      <c r="HDS16" s="158"/>
      <c r="HDT16" s="158"/>
      <c r="HDU16" s="158"/>
      <c r="HDV16" s="158"/>
      <c r="HDW16" s="158"/>
      <c r="HDX16" s="158"/>
      <c r="HDY16" s="158"/>
      <c r="HDZ16" s="158"/>
      <c r="HEA16" s="158"/>
      <c r="HEB16" s="158"/>
      <c r="HEC16" s="158"/>
      <c r="HED16" s="158"/>
      <c r="HEE16" s="158"/>
      <c r="HEF16" s="158"/>
      <c r="HEG16" s="158"/>
      <c r="HEH16" s="158"/>
      <c r="HEI16" s="158"/>
      <c r="HEJ16" s="158"/>
      <c r="HEK16" s="158"/>
      <c r="HEL16" s="158"/>
      <c r="HEM16" s="158"/>
      <c r="HEN16" s="158"/>
      <c r="HEO16" s="158"/>
      <c r="HEP16" s="158"/>
      <c r="HEQ16" s="158"/>
      <c r="HER16" s="158"/>
      <c r="HES16" s="158"/>
      <c r="HET16" s="158"/>
      <c r="HEU16" s="158"/>
      <c r="HEV16" s="158"/>
      <c r="HEW16" s="158"/>
      <c r="HEX16" s="158"/>
      <c r="HEY16" s="158"/>
      <c r="HEZ16" s="158"/>
      <c r="HFA16" s="158"/>
      <c r="HFB16" s="158"/>
      <c r="HFC16" s="158"/>
      <c r="HFD16" s="158"/>
      <c r="HFE16" s="158"/>
      <c r="HFF16" s="158"/>
      <c r="HFG16" s="158"/>
      <c r="HFH16" s="158"/>
      <c r="HFI16" s="158"/>
      <c r="HFJ16" s="158"/>
      <c r="HFK16" s="158"/>
      <c r="HFL16" s="158"/>
      <c r="HFM16" s="158"/>
      <c r="HFN16" s="158"/>
      <c r="HFO16" s="158"/>
      <c r="HFP16" s="158"/>
      <c r="HFQ16" s="158"/>
      <c r="HFR16" s="158"/>
      <c r="HFS16" s="158"/>
      <c r="HFT16" s="158"/>
      <c r="HFU16" s="158"/>
      <c r="HFV16" s="158"/>
      <c r="HFW16" s="158"/>
      <c r="HFX16" s="158"/>
      <c r="HFY16" s="158"/>
      <c r="HFZ16" s="158"/>
      <c r="HGA16" s="158"/>
      <c r="HGB16" s="158"/>
      <c r="HGC16" s="158"/>
      <c r="HGD16" s="158"/>
      <c r="HGE16" s="158"/>
      <c r="HGF16" s="158"/>
      <c r="HGG16" s="158"/>
      <c r="HGH16" s="158"/>
      <c r="HGI16" s="158"/>
      <c r="HGJ16" s="158"/>
      <c r="HGK16" s="158"/>
      <c r="HGL16" s="158"/>
      <c r="HGM16" s="158"/>
      <c r="HGN16" s="158"/>
      <c r="HGO16" s="158"/>
      <c r="HGP16" s="158"/>
      <c r="HGQ16" s="158"/>
      <c r="HGR16" s="158"/>
      <c r="HGS16" s="158"/>
      <c r="HGT16" s="158"/>
      <c r="HGU16" s="158"/>
      <c r="HGV16" s="158"/>
      <c r="HGW16" s="158"/>
      <c r="HGX16" s="158"/>
      <c r="HGY16" s="158"/>
      <c r="HGZ16" s="158"/>
      <c r="HHA16" s="158"/>
      <c r="HHB16" s="158"/>
      <c r="HHC16" s="158"/>
      <c r="HHD16" s="158"/>
      <c r="HHE16" s="158"/>
      <c r="HHF16" s="158"/>
      <c r="HHG16" s="158"/>
      <c r="HHH16" s="158"/>
      <c r="HHI16" s="158"/>
      <c r="HHJ16" s="158"/>
      <c r="HHK16" s="158"/>
      <c r="HHL16" s="158"/>
      <c r="HHM16" s="158"/>
      <c r="HHN16" s="158"/>
      <c r="HHO16" s="158"/>
      <c r="HHP16" s="158"/>
      <c r="HHQ16" s="158"/>
      <c r="HHR16" s="158"/>
      <c r="HHS16" s="158"/>
      <c r="HHT16" s="158"/>
      <c r="HHU16" s="158"/>
      <c r="HHV16" s="158"/>
      <c r="HHW16" s="158"/>
      <c r="HHX16" s="158"/>
      <c r="HHY16" s="158"/>
      <c r="HHZ16" s="158"/>
      <c r="HIA16" s="158"/>
      <c r="HIB16" s="158"/>
      <c r="HIC16" s="158"/>
      <c r="HID16" s="158"/>
      <c r="HIE16" s="158"/>
      <c r="HIF16" s="158"/>
      <c r="HIG16" s="158"/>
      <c r="HIH16" s="158"/>
      <c r="HII16" s="158"/>
      <c r="HIJ16" s="158"/>
      <c r="HIK16" s="158"/>
      <c r="HIL16" s="158"/>
      <c r="HIM16" s="158"/>
      <c r="HIN16" s="158"/>
      <c r="HIO16" s="158"/>
      <c r="HIP16" s="158"/>
      <c r="HIQ16" s="158"/>
      <c r="HIR16" s="158"/>
      <c r="HIS16" s="158"/>
      <c r="HIT16" s="158"/>
      <c r="HIU16" s="158"/>
      <c r="HIV16" s="158"/>
      <c r="HIW16" s="158"/>
      <c r="HIX16" s="158"/>
      <c r="HIY16" s="158"/>
      <c r="HIZ16" s="158"/>
      <c r="HJA16" s="158"/>
      <c r="HJB16" s="158"/>
      <c r="HJC16" s="158"/>
      <c r="HJD16" s="158"/>
      <c r="HJE16" s="158"/>
      <c r="HJF16" s="158"/>
      <c r="HJG16" s="158"/>
      <c r="HJH16" s="158"/>
      <c r="HJI16" s="158"/>
      <c r="HJJ16" s="158"/>
      <c r="HJK16" s="158"/>
      <c r="HJL16" s="158"/>
      <c r="HJM16" s="158"/>
      <c r="HJN16" s="158"/>
      <c r="HJO16" s="158"/>
      <c r="HJP16" s="158"/>
      <c r="HJQ16" s="158"/>
      <c r="HJR16" s="158"/>
      <c r="HJS16" s="158"/>
      <c r="HJT16" s="158"/>
      <c r="HJU16" s="158"/>
      <c r="HJV16" s="158"/>
      <c r="HJW16" s="158"/>
      <c r="HJX16" s="158"/>
      <c r="HJY16" s="158"/>
      <c r="HJZ16" s="158"/>
      <c r="HKA16" s="158"/>
      <c r="HKB16" s="158"/>
      <c r="HKC16" s="158"/>
      <c r="HKD16" s="158"/>
      <c r="HKE16" s="158"/>
      <c r="HKF16" s="158"/>
      <c r="HKG16" s="158"/>
      <c r="HKH16" s="158"/>
      <c r="HKI16" s="158"/>
      <c r="HKJ16" s="158"/>
      <c r="HKK16" s="158"/>
      <c r="HKL16" s="158"/>
      <c r="HKM16" s="158"/>
      <c r="HKN16" s="158"/>
      <c r="HKO16" s="158"/>
      <c r="HKP16" s="158"/>
      <c r="HKQ16" s="158"/>
      <c r="HKR16" s="158"/>
      <c r="HKS16" s="158"/>
      <c r="HKT16" s="158"/>
      <c r="HKU16" s="158"/>
      <c r="HKV16" s="158"/>
      <c r="HKW16" s="158"/>
      <c r="HKX16" s="158"/>
      <c r="HKY16" s="158"/>
      <c r="HKZ16" s="158"/>
      <c r="HLA16" s="158"/>
      <c r="HLB16" s="158"/>
      <c r="HLC16" s="158"/>
      <c r="HLD16" s="158"/>
      <c r="HLE16" s="158"/>
      <c r="HLF16" s="158"/>
      <c r="HLG16" s="158"/>
      <c r="HLH16" s="158"/>
      <c r="HLI16" s="158"/>
      <c r="HLJ16" s="158"/>
      <c r="HLK16" s="158"/>
      <c r="HLL16" s="158"/>
      <c r="HLM16" s="158"/>
      <c r="HLN16" s="158"/>
      <c r="HLO16" s="158"/>
      <c r="HLP16" s="158"/>
      <c r="HLQ16" s="158"/>
      <c r="HLR16" s="158"/>
      <c r="HLS16" s="158"/>
      <c r="HLT16" s="158"/>
      <c r="HLU16" s="158"/>
      <c r="HLV16" s="158"/>
      <c r="HLW16" s="158"/>
      <c r="HLX16" s="158"/>
      <c r="HLY16" s="158"/>
      <c r="HLZ16" s="158"/>
      <c r="HMA16" s="158"/>
      <c r="HMB16" s="158"/>
      <c r="HMC16" s="158"/>
      <c r="HMD16" s="158"/>
      <c r="HME16" s="158"/>
      <c r="HMF16" s="158"/>
      <c r="HMG16" s="158"/>
      <c r="HMH16" s="158"/>
      <c r="HMI16" s="158"/>
      <c r="HMJ16" s="158"/>
      <c r="HMK16" s="158"/>
      <c r="HML16" s="158"/>
      <c r="HMM16" s="158"/>
      <c r="HMN16" s="158"/>
      <c r="HMO16" s="158"/>
      <c r="HMP16" s="158"/>
      <c r="HMQ16" s="158"/>
      <c r="HMR16" s="158"/>
      <c r="HMS16" s="158"/>
      <c r="HMT16" s="158"/>
      <c r="HMU16" s="158"/>
      <c r="HMV16" s="158"/>
      <c r="HMW16" s="158"/>
      <c r="HMX16" s="158"/>
      <c r="HMY16" s="158"/>
      <c r="HMZ16" s="158"/>
      <c r="HNA16" s="158"/>
      <c r="HNB16" s="158"/>
      <c r="HNC16" s="158"/>
      <c r="HND16" s="158"/>
      <c r="HNE16" s="158"/>
      <c r="HNF16" s="158"/>
      <c r="HNG16" s="158"/>
      <c r="HNH16" s="158"/>
      <c r="HNI16" s="158"/>
      <c r="HNJ16" s="158"/>
      <c r="HNK16" s="158"/>
      <c r="HNL16" s="158"/>
      <c r="HNM16" s="158"/>
      <c r="HNN16" s="158"/>
      <c r="HNO16" s="158"/>
      <c r="HNP16" s="158"/>
      <c r="HNQ16" s="158"/>
      <c r="HNR16" s="158"/>
      <c r="HNS16" s="158"/>
      <c r="HNT16" s="158"/>
      <c r="HNU16" s="158"/>
      <c r="HNV16" s="158"/>
      <c r="HNW16" s="158"/>
      <c r="HNX16" s="158"/>
      <c r="HNY16" s="158"/>
      <c r="HNZ16" s="158"/>
      <c r="HOA16" s="158"/>
      <c r="HOB16" s="158"/>
      <c r="HOC16" s="158"/>
      <c r="HOD16" s="158"/>
      <c r="HOE16" s="158"/>
      <c r="HOF16" s="158"/>
      <c r="HOG16" s="158"/>
      <c r="HOH16" s="158"/>
      <c r="HOI16" s="158"/>
      <c r="HOJ16" s="158"/>
      <c r="HOK16" s="158"/>
      <c r="HOL16" s="158"/>
      <c r="HOM16" s="158"/>
      <c r="HON16" s="158"/>
      <c r="HOO16" s="158"/>
      <c r="HOP16" s="158"/>
      <c r="HOQ16" s="158"/>
      <c r="HOR16" s="158"/>
      <c r="HOS16" s="158"/>
      <c r="HOT16" s="158"/>
      <c r="HOU16" s="158"/>
      <c r="HOV16" s="158"/>
      <c r="HOW16" s="158"/>
      <c r="HOX16" s="158"/>
      <c r="HOY16" s="158"/>
      <c r="HOZ16" s="158"/>
      <c r="HPA16" s="158"/>
      <c r="HPB16" s="158"/>
      <c r="HPC16" s="158"/>
      <c r="HPD16" s="158"/>
      <c r="HPE16" s="158"/>
      <c r="HPF16" s="158"/>
      <c r="HPG16" s="158"/>
      <c r="HPH16" s="158"/>
      <c r="HPI16" s="158"/>
      <c r="HPJ16" s="158"/>
      <c r="HPK16" s="158"/>
      <c r="HPL16" s="158"/>
      <c r="HPM16" s="158"/>
      <c r="HPN16" s="158"/>
      <c r="HPO16" s="158"/>
      <c r="HPP16" s="158"/>
      <c r="HPQ16" s="158"/>
      <c r="HPR16" s="158"/>
      <c r="HPS16" s="158"/>
      <c r="HPT16" s="158"/>
      <c r="HPU16" s="158"/>
      <c r="HPV16" s="158"/>
      <c r="HPW16" s="158"/>
      <c r="HPX16" s="158"/>
      <c r="HPY16" s="158"/>
      <c r="HPZ16" s="158"/>
      <c r="HQA16" s="158"/>
      <c r="HQB16" s="158"/>
      <c r="HQC16" s="158"/>
      <c r="HQD16" s="158"/>
      <c r="HQE16" s="158"/>
      <c r="HQF16" s="158"/>
      <c r="HQG16" s="158"/>
      <c r="HQH16" s="158"/>
      <c r="HQI16" s="158"/>
      <c r="HQJ16" s="158"/>
      <c r="HQK16" s="158"/>
      <c r="HQL16" s="158"/>
      <c r="HQM16" s="158"/>
      <c r="HQN16" s="158"/>
      <c r="HQO16" s="158"/>
      <c r="HQP16" s="158"/>
      <c r="HQQ16" s="158"/>
      <c r="HQR16" s="158"/>
      <c r="HQS16" s="158"/>
      <c r="HQT16" s="158"/>
      <c r="HQU16" s="158"/>
      <c r="HQV16" s="158"/>
      <c r="HQW16" s="158"/>
      <c r="HQX16" s="158"/>
      <c r="HQY16" s="158"/>
      <c r="HQZ16" s="158"/>
      <c r="HRA16" s="158"/>
      <c r="HRB16" s="158"/>
      <c r="HRC16" s="158"/>
      <c r="HRD16" s="158"/>
      <c r="HRE16" s="158"/>
      <c r="HRF16" s="158"/>
      <c r="HRG16" s="158"/>
      <c r="HRH16" s="158"/>
      <c r="HRI16" s="158"/>
      <c r="HRJ16" s="158"/>
      <c r="HRK16" s="158"/>
      <c r="HRL16" s="158"/>
      <c r="HRM16" s="158"/>
      <c r="HRN16" s="158"/>
      <c r="HRO16" s="158"/>
      <c r="HRP16" s="158"/>
      <c r="HRQ16" s="158"/>
      <c r="HRR16" s="158"/>
      <c r="HRS16" s="158"/>
      <c r="HRT16" s="158"/>
      <c r="HRU16" s="158"/>
      <c r="HRV16" s="158"/>
      <c r="HRW16" s="158"/>
      <c r="HRX16" s="158"/>
      <c r="HRY16" s="158"/>
      <c r="HRZ16" s="158"/>
      <c r="HSA16" s="158"/>
      <c r="HSB16" s="158"/>
      <c r="HSC16" s="158"/>
      <c r="HSD16" s="158"/>
      <c r="HSE16" s="158"/>
      <c r="HSF16" s="158"/>
      <c r="HSG16" s="158"/>
      <c r="HSH16" s="158"/>
      <c r="HSI16" s="158"/>
      <c r="HSJ16" s="158"/>
      <c r="HSK16" s="158"/>
      <c r="HSL16" s="158"/>
      <c r="HSM16" s="158"/>
      <c r="HSN16" s="158"/>
      <c r="HSO16" s="158"/>
      <c r="HSP16" s="158"/>
      <c r="HSQ16" s="158"/>
      <c r="HSR16" s="158"/>
      <c r="HSS16" s="158"/>
      <c r="HST16" s="158"/>
      <c r="HSU16" s="158"/>
      <c r="HSV16" s="158"/>
      <c r="HSW16" s="158"/>
      <c r="HSX16" s="158"/>
      <c r="HSY16" s="158"/>
      <c r="HSZ16" s="158"/>
      <c r="HTA16" s="158"/>
      <c r="HTB16" s="158"/>
      <c r="HTC16" s="158"/>
      <c r="HTD16" s="158"/>
      <c r="HTE16" s="158"/>
      <c r="HTF16" s="158"/>
      <c r="HTG16" s="158"/>
      <c r="HTH16" s="158"/>
      <c r="HTI16" s="158"/>
      <c r="HTJ16" s="158"/>
      <c r="HTK16" s="158"/>
      <c r="HTL16" s="158"/>
      <c r="HTM16" s="158"/>
      <c r="HTN16" s="158"/>
      <c r="HTO16" s="158"/>
      <c r="HTP16" s="158"/>
      <c r="HTQ16" s="158"/>
      <c r="HTR16" s="158"/>
      <c r="HTS16" s="158"/>
      <c r="HTT16" s="158"/>
      <c r="HTU16" s="158"/>
      <c r="HTV16" s="158"/>
      <c r="HTW16" s="158"/>
      <c r="HTX16" s="158"/>
      <c r="HTY16" s="158"/>
      <c r="HTZ16" s="158"/>
      <c r="HUA16" s="158"/>
      <c r="HUB16" s="158"/>
      <c r="HUC16" s="158"/>
      <c r="HUD16" s="158"/>
      <c r="HUE16" s="158"/>
      <c r="HUF16" s="158"/>
      <c r="HUG16" s="158"/>
      <c r="HUH16" s="158"/>
      <c r="HUI16" s="158"/>
      <c r="HUJ16" s="158"/>
      <c r="HUK16" s="158"/>
      <c r="HUL16" s="158"/>
      <c r="HUM16" s="158"/>
      <c r="HUN16" s="158"/>
      <c r="HUO16" s="158"/>
      <c r="HUP16" s="158"/>
      <c r="HUQ16" s="158"/>
      <c r="HUR16" s="158"/>
      <c r="HUS16" s="158"/>
      <c r="HUT16" s="158"/>
      <c r="HUU16" s="158"/>
      <c r="HUV16" s="158"/>
      <c r="HUW16" s="158"/>
      <c r="HUX16" s="158"/>
      <c r="HUY16" s="158"/>
      <c r="HUZ16" s="158"/>
      <c r="HVA16" s="158"/>
      <c r="HVB16" s="158"/>
      <c r="HVC16" s="158"/>
      <c r="HVD16" s="158"/>
      <c r="HVE16" s="158"/>
      <c r="HVF16" s="158"/>
      <c r="HVG16" s="158"/>
      <c r="HVH16" s="158"/>
      <c r="HVI16" s="158"/>
      <c r="HVJ16" s="158"/>
      <c r="HVK16" s="158"/>
      <c r="HVL16" s="158"/>
      <c r="HVM16" s="158"/>
      <c r="HVN16" s="158"/>
      <c r="HVO16" s="158"/>
      <c r="HVP16" s="158"/>
      <c r="HVQ16" s="158"/>
      <c r="HVR16" s="158"/>
      <c r="HVS16" s="158"/>
      <c r="HVT16" s="158"/>
      <c r="HVU16" s="158"/>
      <c r="HVV16" s="158"/>
      <c r="HVW16" s="158"/>
      <c r="HVX16" s="158"/>
      <c r="HVY16" s="158"/>
      <c r="HVZ16" s="158"/>
      <c r="HWA16" s="158"/>
      <c r="HWB16" s="158"/>
      <c r="HWC16" s="158"/>
      <c r="HWD16" s="158"/>
      <c r="HWE16" s="158"/>
      <c r="HWF16" s="158"/>
      <c r="HWG16" s="158"/>
      <c r="HWH16" s="158"/>
      <c r="HWI16" s="158"/>
      <c r="HWJ16" s="158"/>
      <c r="HWK16" s="158"/>
      <c r="HWL16" s="158"/>
      <c r="HWM16" s="158"/>
      <c r="HWN16" s="158"/>
      <c r="HWO16" s="158"/>
      <c r="HWP16" s="158"/>
      <c r="HWQ16" s="158"/>
      <c r="HWR16" s="158"/>
      <c r="HWS16" s="158"/>
      <c r="HWT16" s="158"/>
      <c r="HWU16" s="158"/>
      <c r="HWV16" s="158"/>
      <c r="HWW16" s="158"/>
      <c r="HWX16" s="158"/>
      <c r="HWY16" s="158"/>
      <c r="HWZ16" s="158"/>
      <c r="HXA16" s="158"/>
      <c r="HXB16" s="158"/>
      <c r="HXC16" s="158"/>
      <c r="HXD16" s="158"/>
      <c r="HXE16" s="158"/>
      <c r="HXF16" s="158"/>
      <c r="HXG16" s="158"/>
      <c r="HXH16" s="158"/>
      <c r="HXI16" s="158"/>
      <c r="HXJ16" s="158"/>
      <c r="HXK16" s="158"/>
      <c r="HXL16" s="158"/>
      <c r="HXM16" s="158"/>
      <c r="HXN16" s="158"/>
      <c r="HXO16" s="158"/>
      <c r="HXP16" s="158"/>
      <c r="HXQ16" s="158"/>
      <c r="HXR16" s="158"/>
      <c r="HXS16" s="158"/>
      <c r="HXT16" s="158"/>
      <c r="HXU16" s="158"/>
      <c r="HXV16" s="158"/>
      <c r="HXW16" s="158"/>
      <c r="HXX16" s="158"/>
      <c r="HXY16" s="158"/>
      <c r="HXZ16" s="158"/>
      <c r="HYA16" s="158"/>
      <c r="HYB16" s="158"/>
      <c r="HYC16" s="158"/>
      <c r="HYD16" s="158"/>
      <c r="HYE16" s="158"/>
      <c r="HYF16" s="158"/>
      <c r="HYG16" s="158"/>
      <c r="HYH16" s="158"/>
      <c r="HYI16" s="158"/>
      <c r="HYJ16" s="158"/>
      <c r="HYK16" s="158"/>
      <c r="HYL16" s="158"/>
      <c r="HYM16" s="158"/>
      <c r="HYN16" s="158"/>
      <c r="HYO16" s="158"/>
      <c r="HYP16" s="158"/>
      <c r="HYQ16" s="158"/>
      <c r="HYR16" s="158"/>
      <c r="HYS16" s="158"/>
      <c r="HYT16" s="158"/>
      <c r="HYU16" s="158"/>
      <c r="HYV16" s="158"/>
      <c r="HYW16" s="158"/>
      <c r="HYX16" s="158"/>
      <c r="HYY16" s="158"/>
      <c r="HYZ16" s="158"/>
      <c r="HZA16" s="158"/>
      <c r="HZB16" s="158"/>
      <c r="HZC16" s="158"/>
      <c r="HZD16" s="158"/>
      <c r="HZE16" s="158"/>
      <c r="HZF16" s="158"/>
      <c r="HZG16" s="158"/>
      <c r="HZH16" s="158"/>
      <c r="HZI16" s="158"/>
      <c r="HZJ16" s="158"/>
      <c r="HZK16" s="158"/>
      <c r="HZL16" s="158"/>
      <c r="HZM16" s="158"/>
      <c r="HZN16" s="158"/>
      <c r="HZO16" s="158"/>
      <c r="HZP16" s="158"/>
      <c r="HZQ16" s="158"/>
      <c r="HZR16" s="158"/>
      <c r="HZS16" s="158"/>
      <c r="HZT16" s="158"/>
      <c r="HZU16" s="158"/>
      <c r="HZV16" s="158"/>
      <c r="HZW16" s="158"/>
      <c r="HZX16" s="158"/>
      <c r="HZY16" s="158"/>
      <c r="HZZ16" s="158"/>
      <c r="IAA16" s="158"/>
      <c r="IAB16" s="158"/>
      <c r="IAC16" s="158"/>
      <c r="IAD16" s="158"/>
      <c r="IAE16" s="158"/>
      <c r="IAF16" s="158"/>
      <c r="IAG16" s="158"/>
      <c r="IAH16" s="158"/>
      <c r="IAI16" s="158"/>
      <c r="IAJ16" s="158"/>
      <c r="IAK16" s="158"/>
      <c r="IAL16" s="158"/>
      <c r="IAM16" s="158"/>
      <c r="IAN16" s="158"/>
      <c r="IAO16" s="158"/>
      <c r="IAP16" s="158"/>
      <c r="IAQ16" s="158"/>
      <c r="IAR16" s="158"/>
      <c r="IAS16" s="158"/>
      <c r="IAT16" s="158"/>
      <c r="IAU16" s="158"/>
      <c r="IAV16" s="158"/>
      <c r="IAW16" s="158"/>
      <c r="IAX16" s="158"/>
      <c r="IAY16" s="158"/>
      <c r="IAZ16" s="158"/>
      <c r="IBA16" s="158"/>
      <c r="IBB16" s="158"/>
      <c r="IBC16" s="158"/>
      <c r="IBD16" s="158"/>
      <c r="IBE16" s="158"/>
      <c r="IBF16" s="158"/>
      <c r="IBG16" s="158"/>
      <c r="IBH16" s="158"/>
      <c r="IBI16" s="158"/>
      <c r="IBJ16" s="158"/>
      <c r="IBK16" s="158"/>
      <c r="IBL16" s="158"/>
      <c r="IBM16" s="158"/>
      <c r="IBN16" s="158"/>
      <c r="IBO16" s="158"/>
      <c r="IBP16" s="158"/>
      <c r="IBQ16" s="158"/>
      <c r="IBR16" s="158"/>
      <c r="IBS16" s="158"/>
      <c r="IBT16" s="158"/>
      <c r="IBU16" s="158"/>
      <c r="IBV16" s="158"/>
      <c r="IBW16" s="158"/>
      <c r="IBX16" s="158"/>
      <c r="IBY16" s="158"/>
      <c r="IBZ16" s="158"/>
      <c r="ICA16" s="158"/>
      <c r="ICB16" s="158"/>
      <c r="ICC16" s="158"/>
      <c r="ICD16" s="158"/>
      <c r="ICE16" s="158"/>
      <c r="ICF16" s="158"/>
      <c r="ICG16" s="158"/>
      <c r="ICH16" s="158"/>
      <c r="ICI16" s="158"/>
      <c r="ICJ16" s="158"/>
      <c r="ICK16" s="158"/>
      <c r="ICL16" s="158"/>
      <c r="ICM16" s="158"/>
      <c r="ICN16" s="158"/>
      <c r="ICO16" s="158"/>
      <c r="ICP16" s="158"/>
      <c r="ICQ16" s="158"/>
      <c r="ICR16" s="158"/>
      <c r="ICS16" s="158"/>
      <c r="ICT16" s="158"/>
      <c r="ICU16" s="158"/>
      <c r="ICV16" s="158"/>
      <c r="ICW16" s="158"/>
      <c r="ICX16" s="158"/>
      <c r="ICY16" s="158"/>
      <c r="ICZ16" s="158"/>
      <c r="IDA16" s="158"/>
      <c r="IDB16" s="158"/>
      <c r="IDC16" s="158"/>
      <c r="IDD16" s="158"/>
      <c r="IDE16" s="158"/>
      <c r="IDF16" s="158"/>
      <c r="IDG16" s="158"/>
      <c r="IDH16" s="158"/>
      <c r="IDI16" s="158"/>
      <c r="IDJ16" s="158"/>
      <c r="IDK16" s="158"/>
      <c r="IDL16" s="158"/>
      <c r="IDM16" s="158"/>
      <c r="IDN16" s="158"/>
      <c r="IDO16" s="158"/>
      <c r="IDP16" s="158"/>
      <c r="IDQ16" s="158"/>
      <c r="IDR16" s="158"/>
      <c r="IDS16" s="158"/>
      <c r="IDT16" s="158"/>
      <c r="IDU16" s="158"/>
      <c r="IDV16" s="158"/>
      <c r="IDW16" s="158"/>
      <c r="IDX16" s="158"/>
      <c r="IDY16" s="158"/>
      <c r="IDZ16" s="158"/>
      <c r="IEA16" s="158"/>
      <c r="IEB16" s="158"/>
      <c r="IEC16" s="158"/>
      <c r="IED16" s="158"/>
      <c r="IEE16" s="158"/>
      <c r="IEF16" s="158"/>
      <c r="IEG16" s="158"/>
      <c r="IEH16" s="158"/>
      <c r="IEI16" s="158"/>
      <c r="IEJ16" s="158"/>
      <c r="IEK16" s="158"/>
      <c r="IEL16" s="158"/>
      <c r="IEM16" s="158"/>
      <c r="IEN16" s="158"/>
      <c r="IEO16" s="158"/>
      <c r="IEP16" s="158"/>
      <c r="IEQ16" s="158"/>
      <c r="IER16" s="158"/>
      <c r="IES16" s="158"/>
      <c r="IET16" s="158"/>
      <c r="IEU16" s="158"/>
      <c r="IEV16" s="158"/>
      <c r="IEW16" s="158"/>
      <c r="IEX16" s="158"/>
      <c r="IEY16" s="158"/>
      <c r="IEZ16" s="158"/>
      <c r="IFA16" s="158"/>
      <c r="IFB16" s="158"/>
      <c r="IFC16" s="158"/>
      <c r="IFD16" s="158"/>
      <c r="IFE16" s="158"/>
      <c r="IFF16" s="158"/>
      <c r="IFG16" s="158"/>
      <c r="IFH16" s="158"/>
      <c r="IFI16" s="158"/>
      <c r="IFJ16" s="158"/>
      <c r="IFK16" s="158"/>
      <c r="IFL16" s="158"/>
      <c r="IFM16" s="158"/>
      <c r="IFN16" s="158"/>
      <c r="IFO16" s="158"/>
      <c r="IFP16" s="158"/>
      <c r="IFQ16" s="158"/>
      <c r="IFR16" s="158"/>
      <c r="IFS16" s="158"/>
      <c r="IFT16" s="158"/>
      <c r="IFU16" s="158"/>
      <c r="IFV16" s="158"/>
      <c r="IFW16" s="158"/>
      <c r="IFX16" s="158"/>
      <c r="IFY16" s="158"/>
      <c r="IFZ16" s="158"/>
      <c r="IGA16" s="158"/>
      <c r="IGB16" s="158"/>
      <c r="IGC16" s="158"/>
      <c r="IGD16" s="158"/>
      <c r="IGE16" s="158"/>
      <c r="IGF16" s="158"/>
      <c r="IGG16" s="158"/>
      <c r="IGH16" s="158"/>
      <c r="IGI16" s="158"/>
      <c r="IGJ16" s="158"/>
      <c r="IGK16" s="158"/>
      <c r="IGL16" s="158"/>
      <c r="IGM16" s="158"/>
      <c r="IGN16" s="158"/>
      <c r="IGO16" s="158"/>
      <c r="IGP16" s="158"/>
      <c r="IGQ16" s="158"/>
      <c r="IGR16" s="158"/>
      <c r="IGS16" s="158"/>
      <c r="IGT16" s="158"/>
      <c r="IGU16" s="158"/>
      <c r="IGV16" s="158"/>
      <c r="IGW16" s="158"/>
      <c r="IGX16" s="158"/>
      <c r="IGY16" s="158"/>
      <c r="IGZ16" s="158"/>
      <c r="IHA16" s="158"/>
      <c r="IHB16" s="158"/>
      <c r="IHC16" s="158"/>
      <c r="IHD16" s="158"/>
      <c r="IHE16" s="158"/>
      <c r="IHF16" s="158"/>
      <c r="IHG16" s="158"/>
      <c r="IHH16" s="158"/>
      <c r="IHI16" s="158"/>
      <c r="IHJ16" s="158"/>
      <c r="IHK16" s="158"/>
      <c r="IHL16" s="158"/>
      <c r="IHM16" s="158"/>
      <c r="IHN16" s="158"/>
      <c r="IHO16" s="158"/>
      <c r="IHP16" s="158"/>
      <c r="IHQ16" s="158"/>
      <c r="IHR16" s="158"/>
      <c r="IHS16" s="158"/>
      <c r="IHT16" s="158"/>
      <c r="IHU16" s="158"/>
      <c r="IHV16" s="158"/>
      <c r="IHW16" s="158"/>
      <c r="IHX16" s="158"/>
      <c r="IHY16" s="158"/>
      <c r="IHZ16" s="158"/>
      <c r="IIA16" s="158"/>
      <c r="IIB16" s="158"/>
      <c r="IIC16" s="158"/>
      <c r="IID16" s="158"/>
      <c r="IIE16" s="158"/>
      <c r="IIF16" s="158"/>
      <c r="IIG16" s="158"/>
      <c r="IIH16" s="158"/>
      <c r="III16" s="158"/>
      <c r="IIJ16" s="158"/>
      <c r="IIK16" s="158"/>
      <c r="IIL16" s="158"/>
      <c r="IIM16" s="158"/>
      <c r="IIN16" s="158"/>
      <c r="IIO16" s="158"/>
      <c r="IIP16" s="158"/>
      <c r="IIQ16" s="158"/>
      <c r="IIR16" s="158"/>
      <c r="IIS16" s="158"/>
      <c r="IIT16" s="158"/>
      <c r="IIU16" s="158"/>
      <c r="IIV16" s="158"/>
      <c r="IIW16" s="158"/>
      <c r="IIX16" s="158"/>
      <c r="IIY16" s="158"/>
      <c r="IIZ16" s="158"/>
      <c r="IJA16" s="158"/>
      <c r="IJB16" s="158"/>
      <c r="IJC16" s="158"/>
      <c r="IJD16" s="158"/>
      <c r="IJE16" s="158"/>
      <c r="IJF16" s="158"/>
      <c r="IJG16" s="158"/>
      <c r="IJH16" s="158"/>
      <c r="IJI16" s="158"/>
      <c r="IJJ16" s="158"/>
      <c r="IJK16" s="158"/>
      <c r="IJL16" s="158"/>
      <c r="IJM16" s="158"/>
      <c r="IJN16" s="158"/>
      <c r="IJO16" s="158"/>
      <c r="IJP16" s="158"/>
      <c r="IJQ16" s="158"/>
      <c r="IJR16" s="158"/>
      <c r="IJS16" s="158"/>
      <c r="IJT16" s="158"/>
      <c r="IJU16" s="158"/>
      <c r="IJV16" s="158"/>
      <c r="IJW16" s="158"/>
      <c r="IJX16" s="158"/>
      <c r="IJY16" s="158"/>
      <c r="IJZ16" s="158"/>
      <c r="IKA16" s="158"/>
      <c r="IKB16" s="158"/>
      <c r="IKC16" s="158"/>
      <c r="IKD16" s="158"/>
      <c r="IKE16" s="158"/>
      <c r="IKF16" s="158"/>
      <c r="IKG16" s="158"/>
      <c r="IKH16" s="158"/>
      <c r="IKI16" s="158"/>
      <c r="IKJ16" s="158"/>
      <c r="IKK16" s="158"/>
      <c r="IKL16" s="158"/>
      <c r="IKM16" s="158"/>
      <c r="IKN16" s="158"/>
      <c r="IKO16" s="158"/>
      <c r="IKP16" s="158"/>
      <c r="IKQ16" s="158"/>
      <c r="IKR16" s="158"/>
      <c r="IKS16" s="158"/>
      <c r="IKT16" s="158"/>
      <c r="IKU16" s="158"/>
      <c r="IKV16" s="158"/>
      <c r="IKW16" s="158"/>
      <c r="IKX16" s="158"/>
      <c r="IKY16" s="158"/>
      <c r="IKZ16" s="158"/>
      <c r="ILA16" s="158"/>
      <c r="ILB16" s="158"/>
      <c r="ILC16" s="158"/>
      <c r="ILD16" s="158"/>
      <c r="ILE16" s="158"/>
      <c r="ILF16" s="158"/>
      <c r="ILG16" s="158"/>
      <c r="ILH16" s="158"/>
      <c r="ILI16" s="158"/>
      <c r="ILJ16" s="158"/>
      <c r="ILK16" s="158"/>
      <c r="ILL16" s="158"/>
      <c r="ILM16" s="158"/>
      <c r="ILN16" s="158"/>
      <c r="ILO16" s="158"/>
      <c r="ILP16" s="158"/>
      <c r="ILQ16" s="158"/>
      <c r="ILR16" s="158"/>
      <c r="ILS16" s="158"/>
      <c r="ILT16" s="158"/>
      <c r="ILU16" s="158"/>
      <c r="ILV16" s="158"/>
      <c r="ILW16" s="158"/>
      <c r="ILX16" s="158"/>
      <c r="ILY16" s="158"/>
      <c r="ILZ16" s="158"/>
      <c r="IMA16" s="158"/>
      <c r="IMB16" s="158"/>
      <c r="IMC16" s="158"/>
      <c r="IMD16" s="158"/>
      <c r="IME16" s="158"/>
      <c r="IMF16" s="158"/>
      <c r="IMG16" s="158"/>
      <c r="IMH16" s="158"/>
      <c r="IMI16" s="158"/>
      <c r="IMJ16" s="158"/>
      <c r="IMK16" s="158"/>
      <c r="IML16" s="158"/>
      <c r="IMM16" s="158"/>
      <c r="IMN16" s="158"/>
      <c r="IMO16" s="158"/>
      <c r="IMP16" s="158"/>
      <c r="IMQ16" s="158"/>
      <c r="IMR16" s="158"/>
      <c r="IMS16" s="158"/>
      <c r="IMT16" s="158"/>
      <c r="IMU16" s="158"/>
      <c r="IMV16" s="158"/>
      <c r="IMW16" s="158"/>
      <c r="IMX16" s="158"/>
      <c r="IMY16" s="158"/>
      <c r="IMZ16" s="158"/>
      <c r="INA16" s="158"/>
      <c r="INB16" s="158"/>
      <c r="INC16" s="158"/>
      <c r="IND16" s="158"/>
      <c r="INE16" s="158"/>
      <c r="INF16" s="158"/>
      <c r="ING16" s="158"/>
      <c r="INH16" s="158"/>
      <c r="INI16" s="158"/>
      <c r="INJ16" s="158"/>
      <c r="INK16" s="158"/>
      <c r="INL16" s="158"/>
      <c r="INM16" s="158"/>
      <c r="INN16" s="158"/>
      <c r="INO16" s="158"/>
      <c r="INP16" s="158"/>
      <c r="INQ16" s="158"/>
      <c r="INR16" s="158"/>
      <c r="INS16" s="158"/>
      <c r="INT16" s="158"/>
      <c r="INU16" s="158"/>
      <c r="INV16" s="158"/>
      <c r="INW16" s="158"/>
      <c r="INX16" s="158"/>
      <c r="INY16" s="158"/>
      <c r="INZ16" s="158"/>
      <c r="IOA16" s="158"/>
      <c r="IOB16" s="158"/>
      <c r="IOC16" s="158"/>
      <c r="IOD16" s="158"/>
      <c r="IOE16" s="158"/>
      <c r="IOF16" s="158"/>
      <c r="IOG16" s="158"/>
      <c r="IOH16" s="158"/>
      <c r="IOI16" s="158"/>
      <c r="IOJ16" s="158"/>
      <c r="IOK16" s="158"/>
      <c r="IOL16" s="158"/>
      <c r="IOM16" s="158"/>
      <c r="ION16" s="158"/>
      <c r="IOO16" s="158"/>
      <c r="IOP16" s="158"/>
      <c r="IOQ16" s="158"/>
      <c r="IOR16" s="158"/>
      <c r="IOS16" s="158"/>
      <c r="IOT16" s="158"/>
      <c r="IOU16" s="158"/>
      <c r="IOV16" s="158"/>
      <c r="IOW16" s="158"/>
      <c r="IOX16" s="158"/>
      <c r="IOY16" s="158"/>
      <c r="IOZ16" s="158"/>
      <c r="IPA16" s="158"/>
      <c r="IPB16" s="158"/>
      <c r="IPC16" s="158"/>
      <c r="IPD16" s="158"/>
      <c r="IPE16" s="158"/>
      <c r="IPF16" s="158"/>
      <c r="IPG16" s="158"/>
      <c r="IPH16" s="158"/>
      <c r="IPI16" s="158"/>
      <c r="IPJ16" s="158"/>
      <c r="IPK16" s="158"/>
      <c r="IPL16" s="158"/>
      <c r="IPM16" s="158"/>
      <c r="IPN16" s="158"/>
      <c r="IPO16" s="158"/>
      <c r="IPP16" s="158"/>
      <c r="IPQ16" s="158"/>
      <c r="IPR16" s="158"/>
      <c r="IPS16" s="158"/>
      <c r="IPT16" s="158"/>
      <c r="IPU16" s="158"/>
      <c r="IPV16" s="158"/>
      <c r="IPW16" s="158"/>
      <c r="IPX16" s="158"/>
      <c r="IPY16" s="158"/>
      <c r="IPZ16" s="158"/>
      <c r="IQA16" s="158"/>
      <c r="IQB16" s="158"/>
      <c r="IQC16" s="158"/>
      <c r="IQD16" s="158"/>
      <c r="IQE16" s="158"/>
      <c r="IQF16" s="158"/>
      <c r="IQG16" s="158"/>
      <c r="IQH16" s="158"/>
      <c r="IQI16" s="158"/>
      <c r="IQJ16" s="158"/>
      <c r="IQK16" s="158"/>
      <c r="IQL16" s="158"/>
      <c r="IQM16" s="158"/>
      <c r="IQN16" s="158"/>
      <c r="IQO16" s="158"/>
      <c r="IQP16" s="158"/>
      <c r="IQQ16" s="158"/>
      <c r="IQR16" s="158"/>
      <c r="IQS16" s="158"/>
      <c r="IQT16" s="158"/>
      <c r="IQU16" s="158"/>
      <c r="IQV16" s="158"/>
      <c r="IQW16" s="158"/>
      <c r="IQX16" s="158"/>
      <c r="IQY16" s="158"/>
      <c r="IQZ16" s="158"/>
      <c r="IRA16" s="158"/>
      <c r="IRB16" s="158"/>
      <c r="IRC16" s="158"/>
      <c r="IRD16" s="158"/>
      <c r="IRE16" s="158"/>
      <c r="IRF16" s="158"/>
      <c r="IRG16" s="158"/>
      <c r="IRH16" s="158"/>
      <c r="IRI16" s="158"/>
      <c r="IRJ16" s="158"/>
      <c r="IRK16" s="158"/>
      <c r="IRL16" s="158"/>
      <c r="IRM16" s="158"/>
      <c r="IRN16" s="158"/>
      <c r="IRO16" s="158"/>
      <c r="IRP16" s="158"/>
      <c r="IRQ16" s="158"/>
      <c r="IRR16" s="158"/>
      <c r="IRS16" s="158"/>
      <c r="IRT16" s="158"/>
      <c r="IRU16" s="158"/>
      <c r="IRV16" s="158"/>
      <c r="IRW16" s="158"/>
      <c r="IRX16" s="158"/>
      <c r="IRY16" s="158"/>
      <c r="IRZ16" s="158"/>
      <c r="ISA16" s="158"/>
      <c r="ISB16" s="158"/>
      <c r="ISC16" s="158"/>
      <c r="ISD16" s="158"/>
      <c r="ISE16" s="158"/>
      <c r="ISF16" s="158"/>
      <c r="ISG16" s="158"/>
      <c r="ISH16" s="158"/>
      <c r="ISI16" s="158"/>
      <c r="ISJ16" s="158"/>
      <c r="ISK16" s="158"/>
      <c r="ISL16" s="158"/>
      <c r="ISM16" s="158"/>
      <c r="ISN16" s="158"/>
      <c r="ISO16" s="158"/>
      <c r="ISP16" s="158"/>
      <c r="ISQ16" s="158"/>
      <c r="ISR16" s="158"/>
      <c r="ISS16" s="158"/>
      <c r="IST16" s="158"/>
      <c r="ISU16" s="158"/>
      <c r="ISV16" s="158"/>
      <c r="ISW16" s="158"/>
      <c r="ISX16" s="158"/>
      <c r="ISY16" s="158"/>
      <c r="ISZ16" s="158"/>
      <c r="ITA16" s="158"/>
      <c r="ITB16" s="158"/>
      <c r="ITC16" s="158"/>
      <c r="ITD16" s="158"/>
      <c r="ITE16" s="158"/>
      <c r="ITF16" s="158"/>
      <c r="ITG16" s="158"/>
      <c r="ITH16" s="158"/>
      <c r="ITI16" s="158"/>
      <c r="ITJ16" s="158"/>
      <c r="ITK16" s="158"/>
      <c r="ITL16" s="158"/>
      <c r="ITM16" s="158"/>
      <c r="ITN16" s="158"/>
      <c r="ITO16" s="158"/>
      <c r="ITP16" s="158"/>
      <c r="ITQ16" s="158"/>
      <c r="ITR16" s="158"/>
      <c r="ITS16" s="158"/>
      <c r="ITT16" s="158"/>
      <c r="ITU16" s="158"/>
      <c r="ITV16" s="158"/>
      <c r="ITW16" s="158"/>
      <c r="ITX16" s="158"/>
      <c r="ITY16" s="158"/>
      <c r="ITZ16" s="158"/>
      <c r="IUA16" s="158"/>
      <c r="IUB16" s="158"/>
      <c r="IUC16" s="158"/>
      <c r="IUD16" s="158"/>
      <c r="IUE16" s="158"/>
      <c r="IUF16" s="158"/>
      <c r="IUG16" s="158"/>
      <c r="IUH16" s="158"/>
      <c r="IUI16" s="158"/>
      <c r="IUJ16" s="158"/>
      <c r="IUK16" s="158"/>
      <c r="IUL16" s="158"/>
      <c r="IUM16" s="158"/>
      <c r="IUN16" s="158"/>
      <c r="IUO16" s="158"/>
      <c r="IUP16" s="158"/>
      <c r="IUQ16" s="158"/>
      <c r="IUR16" s="158"/>
      <c r="IUS16" s="158"/>
      <c r="IUT16" s="158"/>
      <c r="IUU16" s="158"/>
      <c r="IUV16" s="158"/>
      <c r="IUW16" s="158"/>
      <c r="IUX16" s="158"/>
      <c r="IUY16" s="158"/>
      <c r="IUZ16" s="158"/>
      <c r="IVA16" s="158"/>
      <c r="IVB16" s="158"/>
      <c r="IVC16" s="158"/>
      <c r="IVD16" s="158"/>
      <c r="IVE16" s="158"/>
      <c r="IVF16" s="158"/>
      <c r="IVG16" s="158"/>
      <c r="IVH16" s="158"/>
      <c r="IVI16" s="158"/>
      <c r="IVJ16" s="158"/>
      <c r="IVK16" s="158"/>
      <c r="IVL16" s="158"/>
      <c r="IVM16" s="158"/>
      <c r="IVN16" s="158"/>
      <c r="IVO16" s="158"/>
      <c r="IVP16" s="158"/>
      <c r="IVQ16" s="158"/>
      <c r="IVR16" s="158"/>
      <c r="IVS16" s="158"/>
      <c r="IVT16" s="158"/>
      <c r="IVU16" s="158"/>
      <c r="IVV16" s="158"/>
      <c r="IVW16" s="158"/>
      <c r="IVX16" s="158"/>
      <c r="IVY16" s="158"/>
      <c r="IVZ16" s="158"/>
      <c r="IWA16" s="158"/>
      <c r="IWB16" s="158"/>
      <c r="IWC16" s="158"/>
      <c r="IWD16" s="158"/>
      <c r="IWE16" s="158"/>
      <c r="IWF16" s="158"/>
      <c r="IWG16" s="158"/>
      <c r="IWH16" s="158"/>
      <c r="IWI16" s="158"/>
      <c r="IWJ16" s="158"/>
      <c r="IWK16" s="158"/>
      <c r="IWL16" s="158"/>
      <c r="IWM16" s="158"/>
      <c r="IWN16" s="158"/>
      <c r="IWO16" s="158"/>
      <c r="IWP16" s="158"/>
      <c r="IWQ16" s="158"/>
      <c r="IWR16" s="158"/>
      <c r="IWS16" s="158"/>
      <c r="IWT16" s="158"/>
      <c r="IWU16" s="158"/>
      <c r="IWV16" s="158"/>
      <c r="IWW16" s="158"/>
      <c r="IWX16" s="158"/>
      <c r="IWY16" s="158"/>
      <c r="IWZ16" s="158"/>
      <c r="IXA16" s="158"/>
      <c r="IXB16" s="158"/>
      <c r="IXC16" s="158"/>
      <c r="IXD16" s="158"/>
      <c r="IXE16" s="158"/>
      <c r="IXF16" s="158"/>
      <c r="IXG16" s="158"/>
      <c r="IXH16" s="158"/>
      <c r="IXI16" s="158"/>
      <c r="IXJ16" s="158"/>
      <c r="IXK16" s="158"/>
      <c r="IXL16" s="158"/>
      <c r="IXM16" s="158"/>
      <c r="IXN16" s="158"/>
      <c r="IXO16" s="158"/>
      <c r="IXP16" s="158"/>
      <c r="IXQ16" s="158"/>
      <c r="IXR16" s="158"/>
      <c r="IXS16" s="158"/>
      <c r="IXT16" s="158"/>
      <c r="IXU16" s="158"/>
      <c r="IXV16" s="158"/>
      <c r="IXW16" s="158"/>
      <c r="IXX16" s="158"/>
      <c r="IXY16" s="158"/>
      <c r="IXZ16" s="158"/>
      <c r="IYA16" s="158"/>
      <c r="IYB16" s="158"/>
      <c r="IYC16" s="158"/>
      <c r="IYD16" s="158"/>
      <c r="IYE16" s="158"/>
      <c r="IYF16" s="158"/>
      <c r="IYG16" s="158"/>
      <c r="IYH16" s="158"/>
      <c r="IYI16" s="158"/>
      <c r="IYJ16" s="158"/>
      <c r="IYK16" s="158"/>
      <c r="IYL16" s="158"/>
      <c r="IYM16" s="158"/>
      <c r="IYN16" s="158"/>
      <c r="IYO16" s="158"/>
      <c r="IYP16" s="158"/>
      <c r="IYQ16" s="158"/>
      <c r="IYR16" s="158"/>
      <c r="IYS16" s="158"/>
      <c r="IYT16" s="158"/>
      <c r="IYU16" s="158"/>
      <c r="IYV16" s="158"/>
      <c r="IYW16" s="158"/>
      <c r="IYX16" s="158"/>
      <c r="IYY16" s="158"/>
      <c r="IYZ16" s="158"/>
      <c r="IZA16" s="158"/>
      <c r="IZB16" s="158"/>
      <c r="IZC16" s="158"/>
      <c r="IZD16" s="158"/>
      <c r="IZE16" s="158"/>
      <c r="IZF16" s="158"/>
      <c r="IZG16" s="158"/>
      <c r="IZH16" s="158"/>
      <c r="IZI16" s="158"/>
      <c r="IZJ16" s="158"/>
      <c r="IZK16" s="158"/>
      <c r="IZL16" s="158"/>
      <c r="IZM16" s="158"/>
      <c r="IZN16" s="158"/>
      <c r="IZO16" s="158"/>
      <c r="IZP16" s="158"/>
      <c r="IZQ16" s="158"/>
      <c r="IZR16" s="158"/>
      <c r="IZS16" s="158"/>
      <c r="IZT16" s="158"/>
      <c r="IZU16" s="158"/>
      <c r="IZV16" s="158"/>
      <c r="IZW16" s="158"/>
      <c r="IZX16" s="158"/>
      <c r="IZY16" s="158"/>
      <c r="IZZ16" s="158"/>
      <c r="JAA16" s="158"/>
      <c r="JAB16" s="158"/>
      <c r="JAC16" s="158"/>
      <c r="JAD16" s="158"/>
      <c r="JAE16" s="158"/>
      <c r="JAF16" s="158"/>
      <c r="JAG16" s="158"/>
      <c r="JAH16" s="158"/>
      <c r="JAI16" s="158"/>
      <c r="JAJ16" s="158"/>
      <c r="JAK16" s="158"/>
      <c r="JAL16" s="158"/>
      <c r="JAM16" s="158"/>
      <c r="JAN16" s="158"/>
      <c r="JAO16" s="158"/>
      <c r="JAP16" s="158"/>
      <c r="JAQ16" s="158"/>
      <c r="JAR16" s="158"/>
      <c r="JAS16" s="158"/>
      <c r="JAT16" s="158"/>
      <c r="JAU16" s="158"/>
      <c r="JAV16" s="158"/>
      <c r="JAW16" s="158"/>
      <c r="JAX16" s="158"/>
      <c r="JAY16" s="158"/>
      <c r="JAZ16" s="158"/>
      <c r="JBA16" s="158"/>
      <c r="JBB16" s="158"/>
      <c r="JBC16" s="158"/>
      <c r="JBD16" s="158"/>
      <c r="JBE16" s="158"/>
      <c r="JBF16" s="158"/>
      <c r="JBG16" s="158"/>
      <c r="JBH16" s="158"/>
      <c r="JBI16" s="158"/>
      <c r="JBJ16" s="158"/>
      <c r="JBK16" s="158"/>
      <c r="JBL16" s="158"/>
      <c r="JBM16" s="158"/>
      <c r="JBN16" s="158"/>
      <c r="JBO16" s="158"/>
      <c r="JBP16" s="158"/>
      <c r="JBQ16" s="158"/>
      <c r="JBR16" s="158"/>
      <c r="JBS16" s="158"/>
      <c r="JBT16" s="158"/>
      <c r="JBU16" s="158"/>
      <c r="JBV16" s="158"/>
      <c r="JBW16" s="158"/>
      <c r="JBX16" s="158"/>
      <c r="JBY16" s="158"/>
      <c r="JBZ16" s="158"/>
      <c r="JCA16" s="158"/>
      <c r="JCB16" s="158"/>
      <c r="JCC16" s="158"/>
      <c r="JCD16" s="158"/>
      <c r="JCE16" s="158"/>
      <c r="JCF16" s="158"/>
      <c r="JCG16" s="158"/>
      <c r="JCH16" s="158"/>
      <c r="JCI16" s="158"/>
      <c r="JCJ16" s="158"/>
      <c r="JCK16" s="158"/>
      <c r="JCL16" s="158"/>
      <c r="JCM16" s="158"/>
      <c r="JCN16" s="158"/>
      <c r="JCO16" s="158"/>
      <c r="JCP16" s="158"/>
      <c r="JCQ16" s="158"/>
      <c r="JCR16" s="158"/>
      <c r="JCS16" s="158"/>
      <c r="JCT16" s="158"/>
      <c r="JCU16" s="158"/>
      <c r="JCV16" s="158"/>
      <c r="JCW16" s="158"/>
      <c r="JCX16" s="158"/>
      <c r="JCY16" s="158"/>
      <c r="JCZ16" s="158"/>
      <c r="JDA16" s="158"/>
      <c r="JDB16" s="158"/>
      <c r="JDC16" s="158"/>
      <c r="JDD16" s="158"/>
      <c r="JDE16" s="158"/>
      <c r="JDF16" s="158"/>
      <c r="JDG16" s="158"/>
      <c r="JDH16" s="158"/>
      <c r="JDI16" s="158"/>
      <c r="JDJ16" s="158"/>
      <c r="JDK16" s="158"/>
      <c r="JDL16" s="158"/>
      <c r="JDM16" s="158"/>
      <c r="JDN16" s="158"/>
      <c r="JDO16" s="158"/>
      <c r="JDP16" s="158"/>
      <c r="JDQ16" s="158"/>
      <c r="JDR16" s="158"/>
      <c r="JDS16" s="158"/>
      <c r="JDT16" s="158"/>
      <c r="JDU16" s="158"/>
      <c r="JDV16" s="158"/>
      <c r="JDW16" s="158"/>
      <c r="JDX16" s="158"/>
      <c r="JDY16" s="158"/>
      <c r="JDZ16" s="158"/>
      <c r="JEA16" s="158"/>
      <c r="JEB16" s="158"/>
      <c r="JEC16" s="158"/>
      <c r="JED16" s="158"/>
      <c r="JEE16" s="158"/>
      <c r="JEF16" s="158"/>
      <c r="JEG16" s="158"/>
      <c r="JEH16" s="158"/>
      <c r="JEI16" s="158"/>
      <c r="JEJ16" s="158"/>
      <c r="JEK16" s="158"/>
      <c r="JEL16" s="158"/>
      <c r="JEM16" s="158"/>
      <c r="JEN16" s="158"/>
      <c r="JEO16" s="158"/>
      <c r="JEP16" s="158"/>
      <c r="JEQ16" s="158"/>
      <c r="JER16" s="158"/>
      <c r="JES16" s="158"/>
      <c r="JET16" s="158"/>
      <c r="JEU16" s="158"/>
      <c r="JEV16" s="158"/>
      <c r="JEW16" s="158"/>
      <c r="JEX16" s="158"/>
      <c r="JEY16" s="158"/>
      <c r="JEZ16" s="158"/>
      <c r="JFA16" s="158"/>
      <c r="JFB16" s="158"/>
      <c r="JFC16" s="158"/>
      <c r="JFD16" s="158"/>
      <c r="JFE16" s="158"/>
      <c r="JFF16" s="158"/>
      <c r="JFG16" s="158"/>
      <c r="JFH16" s="158"/>
      <c r="JFI16" s="158"/>
      <c r="JFJ16" s="158"/>
      <c r="JFK16" s="158"/>
      <c r="JFL16" s="158"/>
      <c r="JFM16" s="158"/>
      <c r="JFN16" s="158"/>
      <c r="JFO16" s="158"/>
      <c r="JFP16" s="158"/>
      <c r="JFQ16" s="158"/>
    </row>
    <row r="17" spans="1:6933" ht="16.5" thickBot="1">
      <c r="A17" s="278">
        <v>1</v>
      </c>
      <c r="B17" s="247">
        <v>71</v>
      </c>
      <c r="C17" s="172">
        <v>300</v>
      </c>
      <c r="D17" s="172">
        <v>0</v>
      </c>
      <c r="E17" s="172">
        <v>100</v>
      </c>
      <c r="F17" s="172">
        <v>0</v>
      </c>
      <c r="G17" s="172">
        <v>200</v>
      </c>
      <c r="H17" s="172">
        <v>100</v>
      </c>
      <c r="I17" s="172">
        <v>200</v>
      </c>
      <c r="J17" s="245">
        <f t="shared" si="0"/>
        <v>900</v>
      </c>
      <c r="K17" s="246">
        <v>300</v>
      </c>
      <c r="L17" s="172">
        <f t="shared" si="1"/>
        <v>600</v>
      </c>
      <c r="M17" s="176">
        <f>B.wt.!J17</f>
        <v>5</v>
      </c>
      <c r="N17" s="179">
        <f t="shared" si="2"/>
        <v>120</v>
      </c>
      <c r="O17" s="172">
        <v>350</v>
      </c>
      <c r="P17" s="154">
        <v>200</v>
      </c>
      <c r="Q17" s="172">
        <v>250</v>
      </c>
      <c r="R17" s="172">
        <v>100</v>
      </c>
      <c r="S17" s="172">
        <v>200</v>
      </c>
      <c r="T17" s="172">
        <v>300</v>
      </c>
      <c r="U17" s="172">
        <v>350</v>
      </c>
      <c r="V17" s="173">
        <f t="shared" si="3"/>
        <v>1750</v>
      </c>
      <c r="W17" s="174">
        <v>75</v>
      </c>
      <c r="X17" s="172">
        <f t="shared" si="4"/>
        <v>1675</v>
      </c>
      <c r="Y17" s="172">
        <v>5</v>
      </c>
      <c r="Z17" s="175">
        <f t="shared" si="5"/>
        <v>335</v>
      </c>
      <c r="AA17" s="175">
        <f t="shared" si="6"/>
        <v>2275</v>
      </c>
      <c r="AB17" s="179">
        <f t="shared" si="7"/>
        <v>455</v>
      </c>
      <c r="AC17" s="154">
        <v>500</v>
      </c>
      <c r="AD17" s="172">
        <v>400</v>
      </c>
      <c r="AE17" s="172">
        <v>400</v>
      </c>
      <c r="AF17" s="172">
        <v>400</v>
      </c>
      <c r="AG17" s="172">
        <v>400</v>
      </c>
      <c r="AH17" s="172">
        <v>400</v>
      </c>
      <c r="AI17" s="172">
        <v>400</v>
      </c>
      <c r="AJ17" s="173">
        <f t="shared" si="8"/>
        <v>2900</v>
      </c>
      <c r="AK17" s="174">
        <v>176</v>
      </c>
      <c r="AL17" s="172">
        <f t="shared" si="9"/>
        <v>2724</v>
      </c>
      <c r="AM17" s="176">
        <v>5</v>
      </c>
      <c r="AN17" s="175">
        <f t="shared" si="10"/>
        <v>544.79999999999995</v>
      </c>
      <c r="AO17" s="175">
        <f t="shared" si="11"/>
        <v>4999</v>
      </c>
      <c r="AP17" s="179">
        <f t="shared" si="12"/>
        <v>999.8</v>
      </c>
      <c r="AQ17" s="172">
        <v>600</v>
      </c>
      <c r="AR17" s="172">
        <v>600</v>
      </c>
      <c r="AS17" s="172">
        <v>500</v>
      </c>
      <c r="AT17" s="172">
        <v>500</v>
      </c>
      <c r="AU17" s="172">
        <v>800</v>
      </c>
      <c r="AV17" s="172">
        <v>500</v>
      </c>
      <c r="AW17" s="172">
        <v>500</v>
      </c>
      <c r="AX17" s="173">
        <f t="shared" si="13"/>
        <v>4000</v>
      </c>
      <c r="AY17" s="250">
        <v>362</v>
      </c>
      <c r="AZ17" s="176">
        <f t="shared" si="14"/>
        <v>3638</v>
      </c>
      <c r="BA17" s="251">
        <v>5</v>
      </c>
      <c r="BB17" s="156">
        <f t="shared" si="15"/>
        <v>8637</v>
      </c>
      <c r="BC17" s="175">
        <f t="shared" si="16"/>
        <v>727.6</v>
      </c>
      <c r="BD17" s="179">
        <f t="shared" si="17"/>
        <v>1727.4</v>
      </c>
      <c r="BE17" s="172">
        <v>800</v>
      </c>
      <c r="BF17" s="172">
        <v>800</v>
      </c>
      <c r="BG17" s="172">
        <v>900</v>
      </c>
      <c r="BH17" s="172">
        <v>500</v>
      </c>
      <c r="BI17" s="172">
        <v>600</v>
      </c>
      <c r="BJ17" s="172">
        <v>600</v>
      </c>
      <c r="BK17" s="172">
        <v>700</v>
      </c>
      <c r="BL17" s="173">
        <f t="shared" si="18"/>
        <v>4900</v>
      </c>
      <c r="BM17" s="174">
        <v>303</v>
      </c>
      <c r="BN17" s="176">
        <f t="shared" si="19"/>
        <v>4597</v>
      </c>
      <c r="BO17" s="176">
        <v>5</v>
      </c>
      <c r="BP17" s="156">
        <f t="shared" si="20"/>
        <v>13234</v>
      </c>
      <c r="BQ17" s="175">
        <f t="shared" si="21"/>
        <v>919.4</v>
      </c>
      <c r="BR17" s="179">
        <f t="shared" si="22"/>
        <v>2646.8</v>
      </c>
      <c r="BS17" s="154">
        <v>1000</v>
      </c>
      <c r="BT17" s="154">
        <v>800</v>
      </c>
      <c r="BU17" s="154">
        <v>0</v>
      </c>
      <c r="BV17" s="154">
        <v>0</v>
      </c>
      <c r="BW17" s="154"/>
      <c r="BX17" s="156"/>
      <c r="BY17" s="156"/>
      <c r="BZ17" s="173">
        <f t="shared" si="23"/>
        <v>1800</v>
      </c>
      <c r="CA17" s="177">
        <v>0</v>
      </c>
      <c r="CB17" s="176">
        <f t="shared" si="24"/>
        <v>1800</v>
      </c>
      <c r="CC17" s="176">
        <v>5</v>
      </c>
      <c r="CD17" s="256">
        <f t="shared" si="25"/>
        <v>15034</v>
      </c>
      <c r="CE17" s="175">
        <f t="shared" si="26"/>
        <v>360</v>
      </c>
      <c r="CF17" s="175">
        <f t="shared" si="27"/>
        <v>3006.8</v>
      </c>
      <c r="CG17" s="158"/>
      <c r="CH17" s="158"/>
      <c r="CI17" s="158"/>
      <c r="CJ17" s="158"/>
      <c r="CK17" s="158"/>
      <c r="CL17" s="158"/>
      <c r="CM17" s="158"/>
      <c r="CN17" s="158"/>
      <c r="CO17" s="158"/>
      <c r="CP17" s="158"/>
      <c r="CQ17" s="158"/>
      <c r="CR17" s="158"/>
      <c r="CS17" s="158"/>
      <c r="CT17" s="158"/>
      <c r="CU17" s="158"/>
      <c r="CV17" s="158"/>
      <c r="CW17" s="158"/>
      <c r="CX17" s="158"/>
      <c r="CY17" s="158"/>
      <c r="CZ17" s="158"/>
      <c r="DA17" s="158"/>
      <c r="DB17" s="158"/>
      <c r="DC17" s="158"/>
      <c r="DD17" s="158"/>
      <c r="DE17" s="158"/>
      <c r="DF17" s="158"/>
      <c r="DG17" s="158"/>
      <c r="DH17" s="158"/>
      <c r="DI17" s="158"/>
      <c r="DJ17" s="158"/>
      <c r="DK17" s="158"/>
      <c r="DL17" s="158"/>
      <c r="DM17" s="158"/>
      <c r="DN17" s="158"/>
      <c r="DO17" s="158"/>
      <c r="DP17" s="158"/>
      <c r="DQ17" s="158"/>
      <c r="DR17" s="158"/>
      <c r="DS17" s="158"/>
      <c r="DT17" s="158"/>
      <c r="DU17" s="158"/>
      <c r="DV17" s="158"/>
      <c r="DW17" s="158"/>
      <c r="DX17" s="158"/>
      <c r="DY17" s="158"/>
      <c r="DZ17" s="158"/>
      <c r="EA17" s="158"/>
      <c r="EB17" s="158"/>
      <c r="EC17" s="158"/>
      <c r="ED17" s="158"/>
      <c r="EE17" s="158"/>
      <c r="EF17" s="158"/>
      <c r="EG17" s="158"/>
      <c r="EH17" s="158"/>
      <c r="EI17" s="158"/>
      <c r="EJ17" s="158"/>
      <c r="EK17" s="158"/>
      <c r="EL17" s="158"/>
      <c r="EM17" s="158"/>
      <c r="EN17" s="158"/>
      <c r="EO17" s="158"/>
      <c r="EP17" s="158"/>
      <c r="EQ17" s="158"/>
      <c r="ER17" s="158"/>
      <c r="ES17" s="158"/>
      <c r="ET17" s="158"/>
      <c r="EU17" s="158"/>
      <c r="EV17" s="158"/>
      <c r="EW17" s="158"/>
      <c r="EX17" s="158"/>
      <c r="EY17" s="158"/>
      <c r="EZ17" s="158"/>
      <c r="FA17" s="158"/>
      <c r="FB17" s="158"/>
      <c r="FC17" s="158"/>
      <c r="FD17" s="158"/>
      <c r="FE17" s="158"/>
      <c r="FF17" s="158"/>
      <c r="FG17" s="158"/>
      <c r="FH17" s="158"/>
      <c r="FI17" s="158"/>
      <c r="FJ17" s="158"/>
      <c r="FK17" s="158"/>
      <c r="FL17" s="158"/>
      <c r="FM17" s="158"/>
      <c r="FN17" s="158"/>
      <c r="FO17" s="158"/>
      <c r="FP17" s="158"/>
      <c r="FQ17" s="158"/>
      <c r="FR17" s="158"/>
      <c r="FS17" s="158"/>
      <c r="FT17" s="158"/>
      <c r="FU17" s="158"/>
      <c r="FV17" s="158"/>
      <c r="FW17" s="158"/>
      <c r="FX17" s="158"/>
      <c r="FY17" s="158"/>
      <c r="FZ17" s="158"/>
      <c r="GA17" s="158"/>
      <c r="GB17" s="158"/>
      <c r="GC17" s="158"/>
      <c r="GD17" s="158"/>
      <c r="GE17" s="158"/>
      <c r="GF17" s="158"/>
      <c r="GG17" s="158"/>
      <c r="GH17" s="158"/>
      <c r="GI17" s="158"/>
      <c r="GJ17" s="158"/>
      <c r="GK17" s="158"/>
      <c r="GL17" s="158"/>
      <c r="GM17" s="158"/>
      <c r="GN17" s="158"/>
      <c r="GO17" s="158"/>
      <c r="GP17" s="158"/>
      <c r="GQ17" s="158"/>
      <c r="GR17" s="158"/>
      <c r="GS17" s="158"/>
      <c r="GT17" s="158"/>
      <c r="GU17" s="158"/>
      <c r="GV17" s="158"/>
      <c r="GW17" s="158"/>
      <c r="GX17" s="158"/>
      <c r="GY17" s="158"/>
      <c r="GZ17" s="158"/>
      <c r="HA17" s="158"/>
      <c r="HB17" s="158"/>
      <c r="HC17" s="158"/>
      <c r="HD17" s="158"/>
      <c r="HE17" s="158"/>
      <c r="HF17" s="158"/>
      <c r="HG17" s="158"/>
      <c r="HH17" s="158"/>
      <c r="HI17" s="158"/>
      <c r="HJ17" s="158"/>
      <c r="HK17" s="158"/>
      <c r="HL17" s="158"/>
      <c r="HM17" s="158"/>
      <c r="HN17" s="158"/>
      <c r="HO17" s="158"/>
      <c r="HP17" s="158"/>
      <c r="HQ17" s="158"/>
      <c r="HR17" s="158"/>
      <c r="HS17" s="158"/>
      <c r="HT17" s="158"/>
      <c r="HU17" s="158"/>
      <c r="HV17" s="158"/>
      <c r="HW17" s="158"/>
      <c r="HX17" s="158"/>
      <c r="HY17" s="158"/>
      <c r="HZ17" s="158"/>
      <c r="IA17" s="158"/>
      <c r="IB17" s="158"/>
      <c r="IC17" s="158"/>
      <c r="ID17" s="158"/>
      <c r="IE17" s="158"/>
      <c r="IF17" s="158"/>
      <c r="IG17" s="158"/>
      <c r="IH17" s="158"/>
      <c r="II17" s="158"/>
      <c r="IJ17" s="158"/>
      <c r="IK17" s="158"/>
      <c r="IL17" s="158"/>
      <c r="IM17" s="158"/>
      <c r="IN17" s="158"/>
      <c r="IO17" s="158"/>
      <c r="IP17" s="158"/>
      <c r="IQ17" s="158"/>
      <c r="IR17" s="158"/>
      <c r="IS17" s="158"/>
      <c r="IT17" s="158"/>
      <c r="IU17" s="158"/>
      <c r="IV17" s="158"/>
      <c r="IW17" s="158"/>
      <c r="IX17" s="158"/>
      <c r="IY17" s="158"/>
      <c r="IZ17" s="158"/>
      <c r="JA17" s="158"/>
      <c r="JB17" s="158"/>
      <c r="JC17" s="158"/>
      <c r="JD17" s="158"/>
      <c r="JE17" s="158"/>
      <c r="JF17" s="158"/>
      <c r="JG17" s="158"/>
      <c r="JH17" s="158"/>
      <c r="JI17" s="158"/>
      <c r="JJ17" s="158"/>
      <c r="JK17" s="158"/>
      <c r="JL17" s="158"/>
      <c r="JM17" s="158"/>
      <c r="JN17" s="158"/>
      <c r="JO17" s="158"/>
      <c r="JP17" s="158"/>
      <c r="JQ17" s="158"/>
      <c r="JR17" s="158"/>
      <c r="JS17" s="158"/>
      <c r="JT17" s="158"/>
      <c r="JU17" s="158"/>
      <c r="JV17" s="158"/>
      <c r="JW17" s="158"/>
      <c r="JX17" s="158"/>
      <c r="JY17" s="158"/>
      <c r="JZ17" s="158"/>
      <c r="KA17" s="158"/>
      <c r="KB17" s="158"/>
      <c r="KC17" s="158"/>
      <c r="KD17" s="158"/>
      <c r="KE17" s="158"/>
      <c r="KF17" s="158"/>
      <c r="KG17" s="158"/>
      <c r="KH17" s="158"/>
      <c r="KI17" s="158"/>
      <c r="KJ17" s="158"/>
      <c r="KK17" s="158"/>
      <c r="KL17" s="158"/>
      <c r="KM17" s="158"/>
      <c r="KN17" s="158"/>
      <c r="KO17" s="158"/>
      <c r="KP17" s="158"/>
      <c r="KQ17" s="158"/>
      <c r="KR17" s="158"/>
      <c r="KS17" s="158"/>
      <c r="KT17" s="158"/>
      <c r="KU17" s="158"/>
      <c r="KV17" s="158"/>
      <c r="KW17" s="158"/>
      <c r="KX17" s="158"/>
      <c r="KY17" s="158"/>
      <c r="KZ17" s="158"/>
      <c r="LA17" s="158"/>
      <c r="LB17" s="158"/>
      <c r="LC17" s="158"/>
      <c r="LD17" s="158"/>
      <c r="LE17" s="158"/>
      <c r="LF17" s="158"/>
      <c r="LG17" s="158"/>
      <c r="LH17" s="158"/>
      <c r="LI17" s="158"/>
      <c r="LJ17" s="158"/>
      <c r="LK17" s="158"/>
      <c r="LL17" s="158"/>
      <c r="LM17" s="158"/>
      <c r="LN17" s="158"/>
      <c r="LO17" s="158"/>
      <c r="LP17" s="158"/>
      <c r="LQ17" s="158"/>
      <c r="LR17" s="158"/>
      <c r="LS17" s="158"/>
      <c r="LT17" s="158"/>
      <c r="LU17" s="158"/>
      <c r="LV17" s="158"/>
      <c r="LW17" s="158"/>
      <c r="LX17" s="158"/>
      <c r="LY17" s="158"/>
      <c r="LZ17" s="158"/>
      <c r="MA17" s="158"/>
      <c r="MB17" s="158"/>
      <c r="MC17" s="158"/>
      <c r="MD17" s="158"/>
      <c r="ME17" s="158"/>
      <c r="MF17" s="158"/>
      <c r="MG17" s="158"/>
      <c r="MH17" s="158"/>
      <c r="MI17" s="158"/>
      <c r="MJ17" s="158"/>
      <c r="MK17" s="158"/>
      <c r="ML17" s="158"/>
      <c r="MM17" s="158"/>
      <c r="MN17" s="158"/>
      <c r="MO17" s="158"/>
      <c r="MP17" s="158"/>
      <c r="MQ17" s="158"/>
      <c r="MR17" s="158"/>
      <c r="MS17" s="158"/>
      <c r="MT17" s="158"/>
      <c r="MU17" s="158"/>
      <c r="MV17" s="158"/>
      <c r="MW17" s="158"/>
      <c r="MX17" s="158"/>
      <c r="MY17" s="158"/>
      <c r="MZ17" s="158"/>
      <c r="NA17" s="158"/>
      <c r="NB17" s="158"/>
      <c r="NC17" s="158"/>
      <c r="ND17" s="158"/>
      <c r="NE17" s="158"/>
      <c r="NF17" s="158"/>
      <c r="NG17" s="158"/>
      <c r="NH17" s="158"/>
      <c r="NI17" s="158"/>
      <c r="NJ17" s="158"/>
      <c r="NK17" s="158"/>
      <c r="NL17" s="158"/>
      <c r="NM17" s="158"/>
      <c r="NN17" s="158"/>
      <c r="NO17" s="158"/>
      <c r="NP17" s="158"/>
      <c r="NQ17" s="158"/>
      <c r="NR17" s="158"/>
      <c r="NS17" s="158"/>
      <c r="NT17" s="158"/>
      <c r="NU17" s="158"/>
      <c r="NV17" s="158"/>
      <c r="NW17" s="158"/>
      <c r="NX17" s="158"/>
      <c r="NY17" s="158"/>
      <c r="NZ17" s="158"/>
      <c r="OA17" s="158"/>
      <c r="OB17" s="158"/>
      <c r="OC17" s="158"/>
      <c r="OD17" s="158"/>
      <c r="OE17" s="158"/>
      <c r="OF17" s="158"/>
      <c r="OG17" s="158"/>
      <c r="OH17" s="158"/>
      <c r="OI17" s="158"/>
      <c r="OJ17" s="158"/>
      <c r="OK17" s="158"/>
      <c r="OL17" s="158"/>
      <c r="OM17" s="158"/>
      <c r="ON17" s="158"/>
      <c r="OO17" s="158"/>
      <c r="OP17" s="158"/>
      <c r="OQ17" s="158"/>
      <c r="OR17" s="158"/>
      <c r="OS17" s="158"/>
      <c r="OT17" s="158"/>
      <c r="OU17" s="158"/>
      <c r="OV17" s="158"/>
      <c r="OW17" s="158"/>
      <c r="OX17" s="158"/>
      <c r="OY17" s="158"/>
      <c r="OZ17" s="158"/>
      <c r="PA17" s="158"/>
      <c r="PB17" s="158"/>
      <c r="PC17" s="158"/>
      <c r="PD17" s="158"/>
      <c r="PE17" s="158"/>
      <c r="PF17" s="158"/>
      <c r="PG17" s="158"/>
      <c r="PH17" s="158"/>
      <c r="PI17" s="158"/>
      <c r="PJ17" s="158"/>
      <c r="PK17" s="158"/>
      <c r="PL17" s="158"/>
      <c r="PM17" s="158"/>
      <c r="PN17" s="158"/>
      <c r="PO17" s="158"/>
      <c r="PP17" s="158"/>
      <c r="PQ17" s="158"/>
      <c r="PR17" s="158"/>
      <c r="PS17" s="158"/>
      <c r="PT17" s="158"/>
      <c r="PU17" s="158"/>
      <c r="PV17" s="158"/>
      <c r="PW17" s="158"/>
      <c r="PX17" s="158"/>
      <c r="PY17" s="158"/>
      <c r="PZ17" s="158"/>
      <c r="QA17" s="158"/>
      <c r="QB17" s="158"/>
      <c r="QC17" s="158"/>
      <c r="QD17" s="158"/>
      <c r="QE17" s="158"/>
      <c r="QF17" s="158"/>
      <c r="QG17" s="158"/>
      <c r="QH17" s="158"/>
      <c r="QI17" s="158"/>
      <c r="QJ17" s="158"/>
      <c r="QK17" s="158"/>
      <c r="QL17" s="158"/>
      <c r="QM17" s="158"/>
      <c r="QN17" s="158"/>
      <c r="QO17" s="158"/>
      <c r="QP17" s="158"/>
      <c r="QQ17" s="158"/>
      <c r="QR17" s="158"/>
      <c r="QS17" s="158"/>
      <c r="QT17" s="158"/>
      <c r="QU17" s="158"/>
      <c r="QV17" s="158"/>
      <c r="QW17" s="158"/>
      <c r="QX17" s="158"/>
      <c r="QY17" s="158"/>
      <c r="QZ17" s="158"/>
      <c r="RA17" s="158"/>
      <c r="RB17" s="158"/>
      <c r="RC17" s="158"/>
      <c r="RD17" s="158"/>
      <c r="RE17" s="158"/>
      <c r="RF17" s="158"/>
      <c r="RG17" s="158"/>
      <c r="RH17" s="158"/>
      <c r="RI17" s="158"/>
      <c r="RJ17" s="158"/>
      <c r="RK17" s="158"/>
      <c r="RL17" s="158"/>
      <c r="RM17" s="158"/>
      <c r="RN17" s="158"/>
      <c r="RO17" s="158"/>
      <c r="RP17" s="158"/>
      <c r="RQ17" s="158"/>
      <c r="RR17" s="158"/>
      <c r="RS17" s="158"/>
      <c r="RT17" s="158"/>
      <c r="RU17" s="158"/>
      <c r="RV17" s="158"/>
      <c r="RW17" s="158"/>
      <c r="RX17" s="158"/>
      <c r="RY17" s="158"/>
      <c r="RZ17" s="158"/>
      <c r="SA17" s="158"/>
      <c r="SB17" s="158"/>
      <c r="SC17" s="158"/>
      <c r="SD17" s="158"/>
      <c r="SE17" s="158"/>
      <c r="SF17" s="158"/>
      <c r="SG17" s="158"/>
      <c r="SH17" s="158"/>
      <c r="SI17" s="158"/>
      <c r="SJ17" s="158"/>
      <c r="SK17" s="158"/>
      <c r="SL17" s="158"/>
      <c r="SM17" s="158"/>
      <c r="SN17" s="158"/>
      <c r="SO17" s="158"/>
      <c r="SP17" s="158"/>
      <c r="SQ17" s="158"/>
      <c r="SR17" s="158"/>
      <c r="SS17" s="158"/>
      <c r="ST17" s="158"/>
      <c r="SU17" s="158"/>
      <c r="SV17" s="158"/>
      <c r="SW17" s="158"/>
      <c r="SX17" s="158"/>
      <c r="SY17" s="158"/>
      <c r="SZ17" s="158"/>
      <c r="TA17" s="158"/>
      <c r="TB17" s="158"/>
      <c r="TC17" s="158"/>
      <c r="TD17" s="158"/>
      <c r="TE17" s="158"/>
      <c r="TF17" s="158"/>
      <c r="TG17" s="158"/>
      <c r="TH17" s="158"/>
      <c r="TI17" s="158"/>
      <c r="TJ17" s="158"/>
      <c r="TK17" s="158"/>
      <c r="TL17" s="158"/>
      <c r="TM17" s="158"/>
      <c r="TN17" s="158"/>
      <c r="TO17" s="158"/>
      <c r="TP17" s="158"/>
      <c r="TQ17" s="158"/>
      <c r="TR17" s="158"/>
      <c r="TS17" s="158"/>
      <c r="TT17" s="158"/>
      <c r="TU17" s="158"/>
      <c r="TV17" s="158"/>
      <c r="TW17" s="158"/>
      <c r="TX17" s="158"/>
      <c r="TY17" s="158"/>
      <c r="TZ17" s="158"/>
      <c r="UA17" s="158"/>
      <c r="UB17" s="158"/>
      <c r="UC17" s="158"/>
      <c r="UD17" s="158"/>
      <c r="UE17" s="158"/>
      <c r="UF17" s="158"/>
      <c r="UG17" s="158"/>
      <c r="UH17" s="158"/>
      <c r="UI17" s="158"/>
      <c r="UJ17" s="158"/>
      <c r="UK17" s="158"/>
      <c r="UL17" s="158"/>
      <c r="UM17" s="158"/>
      <c r="UN17" s="158"/>
      <c r="UO17" s="158"/>
      <c r="UP17" s="158"/>
      <c r="UQ17" s="158"/>
      <c r="UR17" s="158"/>
      <c r="US17" s="158"/>
      <c r="UT17" s="158"/>
      <c r="UU17" s="158"/>
      <c r="UV17" s="158"/>
      <c r="UW17" s="158"/>
      <c r="UX17" s="158"/>
      <c r="UY17" s="158"/>
      <c r="UZ17" s="158"/>
      <c r="VA17" s="158"/>
      <c r="VB17" s="158"/>
      <c r="VC17" s="158"/>
      <c r="VD17" s="158"/>
      <c r="VE17" s="158"/>
      <c r="VF17" s="158"/>
      <c r="VG17" s="158"/>
      <c r="VH17" s="158"/>
      <c r="VI17" s="158"/>
      <c r="VJ17" s="158"/>
      <c r="VK17" s="158"/>
      <c r="VL17" s="158"/>
      <c r="VM17" s="158"/>
      <c r="VN17" s="158"/>
      <c r="VO17" s="158"/>
      <c r="VP17" s="158"/>
      <c r="VQ17" s="158"/>
      <c r="VR17" s="158"/>
      <c r="VS17" s="158"/>
      <c r="VT17" s="158"/>
      <c r="VU17" s="158"/>
      <c r="VV17" s="158"/>
      <c r="VW17" s="158"/>
      <c r="VX17" s="158"/>
      <c r="VY17" s="158"/>
      <c r="VZ17" s="158"/>
      <c r="WA17" s="158"/>
      <c r="WB17" s="158"/>
      <c r="WC17" s="158"/>
      <c r="WD17" s="158"/>
      <c r="WE17" s="158"/>
      <c r="WF17" s="158"/>
      <c r="WG17" s="158"/>
      <c r="WH17" s="158"/>
      <c r="WI17" s="158"/>
      <c r="WJ17" s="158"/>
      <c r="WK17" s="158"/>
      <c r="WL17" s="158"/>
      <c r="WM17" s="158"/>
      <c r="WN17" s="158"/>
      <c r="WO17" s="158"/>
      <c r="WP17" s="158"/>
      <c r="WQ17" s="158"/>
      <c r="WR17" s="158"/>
      <c r="WS17" s="158"/>
      <c r="WT17" s="158"/>
      <c r="WU17" s="158"/>
      <c r="WV17" s="158"/>
      <c r="WW17" s="158"/>
      <c r="WX17" s="158"/>
      <c r="WY17" s="158"/>
      <c r="WZ17" s="158"/>
      <c r="XA17" s="158"/>
      <c r="XB17" s="158"/>
      <c r="XC17" s="158"/>
      <c r="XD17" s="158"/>
      <c r="XE17" s="158"/>
      <c r="XF17" s="158"/>
      <c r="XG17" s="158"/>
      <c r="XH17" s="158"/>
      <c r="XI17" s="158"/>
      <c r="XJ17" s="158"/>
      <c r="XK17" s="158"/>
      <c r="XL17" s="158"/>
      <c r="XM17" s="158"/>
      <c r="XN17" s="158"/>
      <c r="XO17" s="158"/>
      <c r="XP17" s="158"/>
      <c r="XQ17" s="158"/>
      <c r="XR17" s="158"/>
      <c r="XS17" s="158"/>
      <c r="XT17" s="158"/>
      <c r="XU17" s="158"/>
      <c r="XV17" s="158"/>
      <c r="XW17" s="158"/>
      <c r="XX17" s="158"/>
      <c r="XY17" s="158"/>
      <c r="XZ17" s="158"/>
      <c r="YA17" s="158"/>
      <c r="YB17" s="158"/>
      <c r="YC17" s="158"/>
      <c r="YD17" s="158"/>
      <c r="YE17" s="158"/>
      <c r="YF17" s="158"/>
      <c r="YG17" s="158"/>
      <c r="YH17" s="158"/>
      <c r="YI17" s="158"/>
      <c r="YJ17" s="158"/>
      <c r="YK17" s="158"/>
      <c r="YL17" s="158"/>
      <c r="YM17" s="158"/>
      <c r="YN17" s="158"/>
      <c r="YO17" s="158"/>
      <c r="YP17" s="158"/>
      <c r="YQ17" s="158"/>
      <c r="YR17" s="158"/>
      <c r="YS17" s="158"/>
      <c r="YT17" s="158"/>
      <c r="YU17" s="158"/>
      <c r="YV17" s="158"/>
      <c r="YW17" s="158"/>
      <c r="YX17" s="158"/>
      <c r="YY17" s="158"/>
      <c r="YZ17" s="158"/>
      <c r="ZA17" s="158"/>
      <c r="ZB17" s="158"/>
      <c r="ZC17" s="158"/>
      <c r="ZD17" s="158"/>
      <c r="ZE17" s="158"/>
      <c r="ZF17" s="158"/>
      <c r="ZG17" s="158"/>
      <c r="ZH17" s="158"/>
      <c r="ZI17" s="158"/>
      <c r="ZJ17" s="158"/>
      <c r="ZK17" s="158"/>
      <c r="ZL17" s="158"/>
      <c r="ZM17" s="158"/>
      <c r="ZN17" s="158"/>
      <c r="ZO17" s="158"/>
      <c r="ZP17" s="158"/>
      <c r="ZQ17" s="158"/>
      <c r="ZR17" s="158"/>
      <c r="ZS17" s="158"/>
      <c r="ZT17" s="158"/>
      <c r="ZU17" s="158"/>
      <c r="ZV17" s="158"/>
      <c r="ZW17" s="158"/>
      <c r="ZX17" s="158"/>
      <c r="ZY17" s="158"/>
      <c r="ZZ17" s="158"/>
      <c r="AAA17" s="158"/>
      <c r="AAB17" s="158"/>
      <c r="AAC17" s="158"/>
      <c r="AAD17" s="158"/>
      <c r="AAE17" s="158"/>
      <c r="AAF17" s="158"/>
      <c r="AAG17" s="158"/>
      <c r="AAH17" s="158"/>
      <c r="AAI17" s="158"/>
      <c r="AAJ17" s="158"/>
      <c r="AAK17" s="158"/>
      <c r="AAL17" s="158"/>
      <c r="AAM17" s="158"/>
      <c r="AAN17" s="158"/>
      <c r="AAO17" s="158"/>
      <c r="AAP17" s="158"/>
      <c r="AAQ17" s="158"/>
      <c r="AAR17" s="158"/>
      <c r="AAS17" s="158"/>
      <c r="AAT17" s="158"/>
      <c r="AAU17" s="158"/>
      <c r="AAV17" s="158"/>
      <c r="AAW17" s="158"/>
      <c r="AAX17" s="158"/>
      <c r="AAY17" s="158"/>
      <c r="AAZ17" s="158"/>
      <c r="ABA17" s="158"/>
      <c r="ABB17" s="158"/>
      <c r="ABC17" s="158"/>
      <c r="ABD17" s="158"/>
      <c r="ABE17" s="158"/>
      <c r="ABF17" s="158"/>
      <c r="ABG17" s="158"/>
      <c r="ABH17" s="158"/>
      <c r="ABI17" s="158"/>
      <c r="ABJ17" s="158"/>
      <c r="ABK17" s="158"/>
      <c r="ABL17" s="158"/>
      <c r="ABM17" s="158"/>
      <c r="ABN17" s="158"/>
      <c r="ABO17" s="158"/>
      <c r="ABP17" s="158"/>
      <c r="ABQ17" s="158"/>
      <c r="ABR17" s="158"/>
      <c r="ABS17" s="158"/>
      <c r="ABT17" s="158"/>
      <c r="ABU17" s="158"/>
      <c r="ABV17" s="158"/>
      <c r="ABW17" s="158"/>
      <c r="ABX17" s="158"/>
      <c r="ABY17" s="158"/>
      <c r="ABZ17" s="158"/>
      <c r="ACA17" s="158"/>
      <c r="ACB17" s="158"/>
      <c r="ACC17" s="158"/>
      <c r="ACD17" s="158"/>
      <c r="ACE17" s="158"/>
      <c r="ACF17" s="158"/>
      <c r="ACG17" s="158"/>
      <c r="ACH17" s="158"/>
      <c r="ACI17" s="158"/>
      <c r="ACJ17" s="158"/>
      <c r="ACK17" s="158"/>
      <c r="ACL17" s="158"/>
      <c r="ACM17" s="158"/>
      <c r="ACN17" s="158"/>
      <c r="ACO17" s="158"/>
      <c r="ACP17" s="158"/>
      <c r="ACQ17" s="158"/>
      <c r="ACR17" s="158"/>
      <c r="ACS17" s="158"/>
      <c r="ACT17" s="158"/>
      <c r="ACU17" s="158"/>
      <c r="ACV17" s="158"/>
      <c r="ACW17" s="158"/>
      <c r="ACX17" s="158"/>
      <c r="ACY17" s="158"/>
      <c r="ACZ17" s="158"/>
      <c r="ADA17" s="158"/>
      <c r="ADB17" s="158"/>
      <c r="ADC17" s="158"/>
      <c r="ADD17" s="158"/>
      <c r="ADE17" s="158"/>
      <c r="ADF17" s="158"/>
      <c r="ADG17" s="158"/>
      <c r="ADH17" s="158"/>
      <c r="ADI17" s="158"/>
      <c r="ADJ17" s="158"/>
      <c r="ADK17" s="158"/>
      <c r="ADL17" s="158"/>
      <c r="ADM17" s="158"/>
      <c r="ADN17" s="158"/>
      <c r="ADO17" s="158"/>
      <c r="ADP17" s="158"/>
      <c r="ADQ17" s="158"/>
      <c r="ADR17" s="158"/>
      <c r="ADS17" s="158"/>
      <c r="ADT17" s="158"/>
      <c r="ADU17" s="158"/>
      <c r="ADV17" s="158"/>
      <c r="ADW17" s="158"/>
      <c r="ADX17" s="158"/>
      <c r="ADY17" s="158"/>
      <c r="ADZ17" s="158"/>
      <c r="AEA17" s="158"/>
      <c r="AEB17" s="158"/>
      <c r="AEC17" s="158"/>
      <c r="AED17" s="158"/>
      <c r="AEE17" s="158"/>
      <c r="AEF17" s="158"/>
      <c r="AEG17" s="158"/>
      <c r="AEH17" s="158"/>
      <c r="AEI17" s="158"/>
      <c r="AEJ17" s="158"/>
      <c r="AEK17" s="158"/>
      <c r="AEL17" s="158"/>
      <c r="AEM17" s="158"/>
      <c r="AEN17" s="158"/>
      <c r="AEO17" s="158"/>
      <c r="AEP17" s="158"/>
      <c r="AEQ17" s="158"/>
      <c r="AER17" s="158"/>
      <c r="AES17" s="158"/>
      <c r="AET17" s="158"/>
      <c r="AEU17" s="158"/>
      <c r="AEV17" s="158"/>
      <c r="AEW17" s="158"/>
      <c r="AEX17" s="158"/>
      <c r="AEY17" s="158"/>
      <c r="AEZ17" s="158"/>
      <c r="AFA17" s="158"/>
      <c r="AFB17" s="158"/>
      <c r="AFC17" s="158"/>
      <c r="AFD17" s="158"/>
      <c r="AFE17" s="158"/>
      <c r="AFF17" s="158"/>
      <c r="AFG17" s="158"/>
      <c r="AFH17" s="158"/>
      <c r="AFI17" s="158"/>
      <c r="AFJ17" s="158"/>
      <c r="AFK17" s="158"/>
      <c r="AFL17" s="158"/>
      <c r="AFM17" s="158"/>
      <c r="AFN17" s="158"/>
      <c r="AFO17" s="158"/>
      <c r="AFP17" s="158"/>
      <c r="AFQ17" s="158"/>
      <c r="AFR17" s="158"/>
      <c r="AFS17" s="158"/>
      <c r="AFT17" s="158"/>
      <c r="AFU17" s="158"/>
      <c r="AFV17" s="158"/>
      <c r="AFW17" s="158"/>
      <c r="AFX17" s="158"/>
      <c r="AFY17" s="158"/>
      <c r="AFZ17" s="158"/>
      <c r="AGA17" s="158"/>
      <c r="AGB17" s="158"/>
      <c r="AGC17" s="158"/>
      <c r="AGD17" s="158"/>
      <c r="AGE17" s="158"/>
      <c r="AGF17" s="158"/>
      <c r="AGG17" s="158"/>
      <c r="AGH17" s="158"/>
      <c r="AGI17" s="158"/>
      <c r="AGJ17" s="158"/>
      <c r="AGK17" s="158"/>
      <c r="AGL17" s="158"/>
      <c r="AGM17" s="158"/>
      <c r="AGN17" s="158"/>
      <c r="AGO17" s="158"/>
      <c r="AGP17" s="158"/>
      <c r="AGQ17" s="158"/>
      <c r="AGR17" s="158"/>
      <c r="AGS17" s="158"/>
      <c r="AGT17" s="158"/>
      <c r="AGU17" s="158"/>
      <c r="AGV17" s="158"/>
      <c r="AGW17" s="158"/>
      <c r="AGX17" s="158"/>
      <c r="AGY17" s="158"/>
      <c r="AGZ17" s="158"/>
      <c r="AHA17" s="158"/>
      <c r="AHB17" s="158"/>
      <c r="AHC17" s="158"/>
      <c r="AHD17" s="158"/>
      <c r="AHE17" s="158"/>
      <c r="AHF17" s="158"/>
      <c r="AHG17" s="158"/>
      <c r="AHH17" s="158"/>
      <c r="AHI17" s="158"/>
      <c r="AHJ17" s="158"/>
      <c r="AHK17" s="158"/>
      <c r="AHL17" s="158"/>
      <c r="AHM17" s="158"/>
      <c r="AHN17" s="158"/>
      <c r="AHO17" s="158"/>
      <c r="AHP17" s="158"/>
      <c r="AHQ17" s="158"/>
      <c r="AHR17" s="158"/>
      <c r="AHS17" s="158"/>
      <c r="AHT17" s="158"/>
      <c r="AHU17" s="158"/>
      <c r="AHV17" s="158"/>
      <c r="AHW17" s="158"/>
      <c r="AHX17" s="158"/>
      <c r="AHY17" s="158"/>
      <c r="AHZ17" s="158"/>
      <c r="AIA17" s="158"/>
      <c r="AIB17" s="158"/>
      <c r="AIC17" s="158"/>
      <c r="AID17" s="158"/>
      <c r="AIE17" s="158"/>
      <c r="AIF17" s="158"/>
      <c r="AIG17" s="158"/>
      <c r="AIH17" s="158"/>
      <c r="AII17" s="158"/>
      <c r="AIJ17" s="158"/>
      <c r="AIK17" s="158"/>
      <c r="AIL17" s="158"/>
      <c r="AIM17" s="158"/>
      <c r="AIN17" s="158"/>
      <c r="AIO17" s="158"/>
      <c r="AIP17" s="158"/>
      <c r="AIQ17" s="158"/>
      <c r="AIR17" s="158"/>
      <c r="AIS17" s="158"/>
      <c r="AIT17" s="158"/>
      <c r="AIU17" s="158"/>
      <c r="AIV17" s="158"/>
      <c r="AIW17" s="158"/>
      <c r="AIX17" s="158"/>
      <c r="AIY17" s="158"/>
      <c r="AIZ17" s="158"/>
      <c r="AJA17" s="158"/>
      <c r="AJB17" s="158"/>
      <c r="AJC17" s="158"/>
      <c r="AJD17" s="158"/>
      <c r="AJE17" s="158"/>
      <c r="AJF17" s="158"/>
      <c r="AJG17" s="158"/>
      <c r="AJH17" s="158"/>
      <c r="AJI17" s="158"/>
      <c r="AJJ17" s="158"/>
      <c r="AJK17" s="158"/>
      <c r="AJL17" s="158"/>
      <c r="AJM17" s="158"/>
      <c r="AJN17" s="158"/>
      <c r="AJO17" s="158"/>
      <c r="AJP17" s="158"/>
      <c r="AJQ17" s="158"/>
      <c r="AJR17" s="158"/>
      <c r="AJS17" s="158"/>
      <c r="AJT17" s="158"/>
      <c r="AJU17" s="158"/>
      <c r="AJV17" s="158"/>
      <c r="AJW17" s="158"/>
      <c r="AJX17" s="158"/>
      <c r="AJY17" s="158"/>
      <c r="AJZ17" s="158"/>
      <c r="AKA17" s="158"/>
      <c r="AKB17" s="158"/>
      <c r="AKC17" s="158"/>
      <c r="AKD17" s="158"/>
      <c r="AKE17" s="158"/>
      <c r="AKF17" s="158"/>
      <c r="AKG17" s="158"/>
      <c r="AKH17" s="158"/>
      <c r="AKI17" s="158"/>
      <c r="AKJ17" s="158"/>
      <c r="AKK17" s="158"/>
      <c r="AKL17" s="158"/>
      <c r="AKM17" s="158"/>
      <c r="AKN17" s="158"/>
      <c r="AKO17" s="158"/>
      <c r="AKP17" s="158"/>
      <c r="AKQ17" s="158"/>
      <c r="AKR17" s="158"/>
      <c r="AKS17" s="158"/>
      <c r="AKT17" s="158"/>
      <c r="AKU17" s="158"/>
      <c r="AKV17" s="158"/>
      <c r="AKW17" s="158"/>
      <c r="AKX17" s="158"/>
      <c r="AKY17" s="158"/>
      <c r="AKZ17" s="158"/>
      <c r="ALA17" s="158"/>
      <c r="ALB17" s="158"/>
      <c r="ALC17" s="158"/>
      <c r="ALD17" s="158"/>
      <c r="ALE17" s="158"/>
      <c r="ALF17" s="158"/>
      <c r="ALG17" s="158"/>
      <c r="ALH17" s="158"/>
      <c r="ALI17" s="158"/>
      <c r="ALJ17" s="158"/>
      <c r="ALK17" s="158"/>
      <c r="ALL17" s="158"/>
      <c r="ALM17" s="158"/>
      <c r="ALN17" s="158"/>
      <c r="ALO17" s="158"/>
      <c r="ALP17" s="158"/>
      <c r="ALQ17" s="158"/>
      <c r="ALR17" s="158"/>
      <c r="ALS17" s="158"/>
      <c r="ALT17" s="158"/>
      <c r="ALU17" s="158"/>
      <c r="ALV17" s="158"/>
      <c r="ALW17" s="158"/>
      <c r="ALX17" s="158"/>
      <c r="ALY17" s="158"/>
      <c r="ALZ17" s="158"/>
      <c r="AMA17" s="158"/>
      <c r="AMB17" s="158"/>
      <c r="AMC17" s="158"/>
      <c r="AMD17" s="158"/>
      <c r="AME17" s="158"/>
      <c r="AMF17" s="158"/>
      <c r="AMG17" s="158"/>
      <c r="AMH17" s="158"/>
      <c r="AMI17" s="158"/>
      <c r="AMJ17" s="158"/>
      <c r="AMK17" s="158"/>
      <c r="AML17" s="158"/>
      <c r="AMM17" s="158"/>
      <c r="AMN17" s="158"/>
      <c r="AMO17" s="158"/>
      <c r="AMP17" s="158"/>
      <c r="AMQ17" s="158"/>
      <c r="AMR17" s="158"/>
      <c r="AMS17" s="158"/>
      <c r="AMT17" s="158"/>
      <c r="AMU17" s="158"/>
      <c r="AMV17" s="158"/>
      <c r="AMW17" s="158"/>
      <c r="AMX17" s="158"/>
      <c r="AMY17" s="158"/>
      <c r="AMZ17" s="158"/>
      <c r="ANA17" s="158"/>
      <c r="ANB17" s="158"/>
      <c r="ANC17" s="158"/>
      <c r="AND17" s="158"/>
      <c r="ANE17" s="158"/>
      <c r="ANF17" s="158"/>
      <c r="ANG17" s="158"/>
      <c r="ANH17" s="158"/>
      <c r="ANI17" s="158"/>
      <c r="ANJ17" s="158"/>
      <c r="ANK17" s="158"/>
      <c r="ANL17" s="158"/>
      <c r="ANM17" s="158"/>
      <c r="ANN17" s="158"/>
      <c r="ANO17" s="158"/>
      <c r="ANP17" s="158"/>
      <c r="ANQ17" s="158"/>
      <c r="ANR17" s="158"/>
      <c r="ANS17" s="158"/>
      <c r="ANT17" s="158"/>
      <c r="ANU17" s="158"/>
      <c r="ANV17" s="158"/>
      <c r="ANW17" s="158"/>
      <c r="ANX17" s="158"/>
      <c r="ANY17" s="158"/>
      <c r="ANZ17" s="158"/>
      <c r="AOA17" s="158"/>
      <c r="AOB17" s="158"/>
      <c r="AOC17" s="158"/>
      <c r="AOD17" s="158"/>
      <c r="AOE17" s="158"/>
      <c r="AOF17" s="158"/>
      <c r="AOG17" s="158"/>
      <c r="AOH17" s="158"/>
      <c r="AOI17" s="158"/>
      <c r="AOJ17" s="158"/>
      <c r="AOK17" s="158"/>
      <c r="AOL17" s="158"/>
      <c r="AOM17" s="158"/>
      <c r="AON17" s="158"/>
      <c r="AOO17" s="158"/>
      <c r="AOP17" s="158"/>
      <c r="AOQ17" s="158"/>
      <c r="AOR17" s="158"/>
      <c r="AOS17" s="158"/>
      <c r="AOT17" s="158"/>
      <c r="AOU17" s="158"/>
      <c r="AOV17" s="158"/>
      <c r="AOW17" s="158"/>
      <c r="AOX17" s="158"/>
      <c r="AOY17" s="158"/>
      <c r="AOZ17" s="158"/>
      <c r="APA17" s="158"/>
      <c r="APB17" s="158"/>
      <c r="APC17" s="158"/>
      <c r="APD17" s="158"/>
      <c r="APE17" s="158"/>
      <c r="APF17" s="158"/>
      <c r="APG17" s="158"/>
      <c r="APH17" s="158"/>
      <c r="API17" s="158"/>
      <c r="APJ17" s="158"/>
      <c r="APK17" s="158"/>
      <c r="APL17" s="158"/>
      <c r="APM17" s="158"/>
      <c r="APN17" s="158"/>
      <c r="APO17" s="158"/>
      <c r="APP17" s="158"/>
      <c r="APQ17" s="158"/>
      <c r="APR17" s="158"/>
      <c r="APS17" s="158"/>
      <c r="APT17" s="158"/>
      <c r="APU17" s="158"/>
      <c r="APV17" s="158"/>
      <c r="APW17" s="158"/>
      <c r="APX17" s="158"/>
      <c r="APY17" s="158"/>
      <c r="APZ17" s="158"/>
      <c r="AQA17" s="158"/>
      <c r="AQB17" s="158"/>
      <c r="AQC17" s="158"/>
      <c r="AQD17" s="158"/>
      <c r="AQE17" s="158"/>
      <c r="AQF17" s="158"/>
      <c r="AQG17" s="158"/>
      <c r="AQH17" s="158"/>
      <c r="AQI17" s="158"/>
      <c r="AQJ17" s="158"/>
      <c r="AQK17" s="158"/>
      <c r="AQL17" s="158"/>
      <c r="AQM17" s="158"/>
      <c r="AQN17" s="158"/>
      <c r="AQO17" s="158"/>
      <c r="AQP17" s="158"/>
      <c r="AQQ17" s="158"/>
      <c r="AQR17" s="158"/>
      <c r="AQS17" s="158"/>
      <c r="AQT17" s="158"/>
      <c r="AQU17" s="158"/>
      <c r="AQV17" s="158"/>
      <c r="AQW17" s="158"/>
      <c r="AQX17" s="158"/>
      <c r="AQY17" s="158"/>
      <c r="AQZ17" s="158"/>
      <c r="ARA17" s="158"/>
      <c r="ARB17" s="158"/>
      <c r="ARC17" s="158"/>
      <c r="ARD17" s="158"/>
      <c r="ARE17" s="158"/>
      <c r="ARF17" s="158"/>
      <c r="ARG17" s="158"/>
      <c r="ARH17" s="158"/>
      <c r="ARI17" s="158"/>
      <c r="ARJ17" s="158"/>
      <c r="ARK17" s="158"/>
      <c r="ARL17" s="158"/>
      <c r="ARM17" s="158"/>
      <c r="ARN17" s="158"/>
      <c r="ARO17" s="158"/>
      <c r="ARP17" s="158"/>
      <c r="ARQ17" s="158"/>
      <c r="ARR17" s="158"/>
      <c r="ARS17" s="158"/>
      <c r="ART17" s="158"/>
      <c r="ARU17" s="158"/>
      <c r="ARV17" s="158"/>
      <c r="ARW17" s="158"/>
      <c r="ARX17" s="158"/>
      <c r="ARY17" s="158"/>
      <c r="ARZ17" s="158"/>
      <c r="ASA17" s="158"/>
      <c r="ASB17" s="158"/>
      <c r="ASC17" s="158"/>
      <c r="ASD17" s="158"/>
      <c r="ASE17" s="158"/>
      <c r="ASF17" s="158"/>
      <c r="ASG17" s="158"/>
      <c r="ASH17" s="158"/>
      <c r="ASI17" s="158"/>
      <c r="ASJ17" s="158"/>
      <c r="ASK17" s="158"/>
      <c r="ASL17" s="158"/>
      <c r="ASM17" s="158"/>
      <c r="ASN17" s="158"/>
      <c r="ASO17" s="158"/>
      <c r="ASP17" s="158"/>
      <c r="ASQ17" s="158"/>
      <c r="ASR17" s="158"/>
      <c r="ASS17" s="158"/>
      <c r="AST17" s="158"/>
      <c r="ASU17" s="158"/>
      <c r="ASV17" s="158"/>
      <c r="ASW17" s="158"/>
      <c r="ASX17" s="158"/>
      <c r="ASY17" s="158"/>
      <c r="ASZ17" s="158"/>
      <c r="ATA17" s="158"/>
      <c r="ATB17" s="158"/>
      <c r="ATC17" s="158"/>
      <c r="ATD17" s="158"/>
      <c r="ATE17" s="158"/>
      <c r="ATF17" s="158"/>
      <c r="ATG17" s="158"/>
      <c r="ATH17" s="158"/>
      <c r="ATI17" s="158"/>
      <c r="ATJ17" s="158"/>
      <c r="ATK17" s="158"/>
      <c r="ATL17" s="158"/>
      <c r="ATM17" s="158"/>
      <c r="ATN17" s="158"/>
      <c r="ATO17" s="158"/>
      <c r="ATP17" s="158"/>
      <c r="ATQ17" s="158"/>
      <c r="ATR17" s="158"/>
      <c r="ATS17" s="158"/>
      <c r="ATT17" s="158"/>
      <c r="ATU17" s="158"/>
      <c r="ATV17" s="158"/>
      <c r="ATW17" s="158"/>
      <c r="ATX17" s="158"/>
      <c r="ATY17" s="158"/>
      <c r="ATZ17" s="158"/>
      <c r="AUA17" s="158"/>
      <c r="AUB17" s="158"/>
      <c r="AUC17" s="158"/>
      <c r="AUD17" s="158"/>
      <c r="AUE17" s="158"/>
      <c r="AUF17" s="158"/>
      <c r="AUG17" s="158"/>
      <c r="AUH17" s="158"/>
      <c r="AUI17" s="158"/>
      <c r="AUJ17" s="158"/>
      <c r="AUK17" s="158"/>
      <c r="AUL17" s="158"/>
      <c r="AUM17" s="158"/>
      <c r="AUN17" s="158"/>
      <c r="AUO17" s="158"/>
      <c r="AUP17" s="158"/>
      <c r="AUQ17" s="158"/>
      <c r="AUR17" s="158"/>
      <c r="AUS17" s="158"/>
      <c r="AUT17" s="158"/>
      <c r="AUU17" s="158"/>
      <c r="AUV17" s="158"/>
      <c r="AUW17" s="158"/>
      <c r="AUX17" s="158"/>
      <c r="AUY17" s="158"/>
      <c r="AUZ17" s="158"/>
      <c r="AVA17" s="158"/>
      <c r="AVB17" s="158"/>
      <c r="AVC17" s="158"/>
      <c r="AVD17" s="158"/>
      <c r="AVE17" s="158"/>
      <c r="AVF17" s="158"/>
      <c r="AVG17" s="158"/>
      <c r="AVH17" s="158"/>
      <c r="AVI17" s="158"/>
      <c r="AVJ17" s="158"/>
      <c r="AVK17" s="158"/>
      <c r="AVL17" s="158"/>
      <c r="AVM17" s="158"/>
      <c r="AVN17" s="158"/>
      <c r="AVO17" s="158"/>
      <c r="AVP17" s="158"/>
      <c r="AVQ17" s="158"/>
      <c r="AVR17" s="158"/>
      <c r="AVS17" s="158"/>
      <c r="AVT17" s="158"/>
      <c r="AVU17" s="158"/>
      <c r="AVV17" s="158"/>
      <c r="AVW17" s="158"/>
      <c r="AVX17" s="158"/>
      <c r="AVY17" s="158"/>
      <c r="AVZ17" s="158"/>
      <c r="AWA17" s="158"/>
      <c r="AWB17" s="158"/>
      <c r="AWC17" s="158"/>
      <c r="AWD17" s="158"/>
      <c r="AWE17" s="158"/>
      <c r="AWF17" s="158"/>
      <c r="AWG17" s="158"/>
      <c r="AWH17" s="158"/>
      <c r="AWI17" s="158"/>
      <c r="AWJ17" s="158"/>
      <c r="AWK17" s="158"/>
      <c r="AWL17" s="158"/>
      <c r="AWM17" s="158"/>
      <c r="AWN17" s="158"/>
      <c r="AWO17" s="158"/>
      <c r="AWP17" s="158"/>
      <c r="AWQ17" s="158"/>
      <c r="AWR17" s="158"/>
      <c r="AWS17" s="158"/>
      <c r="AWT17" s="158"/>
      <c r="AWU17" s="158"/>
      <c r="AWV17" s="158"/>
      <c r="AWW17" s="158"/>
      <c r="AWX17" s="158"/>
      <c r="AWY17" s="158"/>
      <c r="AWZ17" s="158"/>
      <c r="AXA17" s="158"/>
      <c r="AXB17" s="158"/>
      <c r="AXC17" s="158"/>
      <c r="AXD17" s="158"/>
      <c r="AXE17" s="158"/>
      <c r="AXF17" s="158"/>
      <c r="AXG17" s="158"/>
      <c r="AXH17" s="158"/>
      <c r="AXI17" s="158"/>
      <c r="AXJ17" s="158"/>
      <c r="AXK17" s="158"/>
      <c r="AXL17" s="158"/>
      <c r="AXM17" s="158"/>
      <c r="AXN17" s="158"/>
      <c r="AXO17" s="158"/>
      <c r="AXP17" s="158"/>
      <c r="AXQ17" s="158"/>
      <c r="AXR17" s="158"/>
      <c r="AXS17" s="158"/>
      <c r="AXT17" s="158"/>
      <c r="AXU17" s="158"/>
      <c r="AXV17" s="158"/>
      <c r="AXW17" s="158"/>
      <c r="AXX17" s="158"/>
      <c r="AXY17" s="158"/>
      <c r="AXZ17" s="158"/>
      <c r="AYA17" s="158"/>
      <c r="AYB17" s="158"/>
      <c r="AYC17" s="158"/>
      <c r="AYD17" s="158"/>
      <c r="AYE17" s="158"/>
      <c r="AYF17" s="158"/>
      <c r="AYG17" s="158"/>
      <c r="AYH17" s="158"/>
      <c r="AYI17" s="158"/>
      <c r="AYJ17" s="158"/>
      <c r="AYK17" s="158"/>
      <c r="AYL17" s="158"/>
      <c r="AYM17" s="158"/>
      <c r="AYN17" s="158"/>
      <c r="AYO17" s="158"/>
      <c r="AYP17" s="158"/>
      <c r="AYQ17" s="158"/>
      <c r="AYR17" s="158"/>
      <c r="AYS17" s="158"/>
      <c r="AYT17" s="158"/>
      <c r="AYU17" s="158"/>
      <c r="AYV17" s="158"/>
      <c r="AYW17" s="158"/>
      <c r="AYX17" s="158"/>
      <c r="AYY17" s="158"/>
      <c r="AYZ17" s="158"/>
      <c r="AZA17" s="158"/>
      <c r="AZB17" s="158"/>
      <c r="AZC17" s="158"/>
      <c r="AZD17" s="158"/>
      <c r="AZE17" s="158"/>
      <c r="AZF17" s="158"/>
      <c r="AZG17" s="158"/>
      <c r="AZH17" s="158"/>
      <c r="AZI17" s="158"/>
      <c r="AZJ17" s="158"/>
      <c r="AZK17" s="158"/>
      <c r="AZL17" s="158"/>
      <c r="AZM17" s="158"/>
      <c r="AZN17" s="158"/>
      <c r="AZO17" s="158"/>
      <c r="AZP17" s="158"/>
      <c r="AZQ17" s="158"/>
      <c r="AZR17" s="158"/>
      <c r="AZS17" s="158"/>
      <c r="AZT17" s="158"/>
      <c r="AZU17" s="158"/>
      <c r="AZV17" s="158"/>
      <c r="AZW17" s="158"/>
      <c r="AZX17" s="158"/>
      <c r="AZY17" s="158"/>
      <c r="AZZ17" s="158"/>
      <c r="BAA17" s="158"/>
      <c r="BAB17" s="158"/>
      <c r="BAC17" s="158"/>
      <c r="BAD17" s="158"/>
      <c r="BAE17" s="158"/>
      <c r="BAF17" s="158"/>
      <c r="BAG17" s="158"/>
      <c r="BAH17" s="158"/>
      <c r="BAI17" s="158"/>
      <c r="BAJ17" s="158"/>
      <c r="BAK17" s="158"/>
      <c r="BAL17" s="158"/>
      <c r="BAM17" s="158"/>
      <c r="BAN17" s="158"/>
      <c r="BAO17" s="158"/>
      <c r="BAP17" s="158"/>
      <c r="BAQ17" s="158"/>
      <c r="BAR17" s="158"/>
      <c r="BAS17" s="158"/>
      <c r="BAT17" s="158"/>
      <c r="BAU17" s="158"/>
      <c r="BAV17" s="158"/>
      <c r="BAW17" s="158"/>
      <c r="BAX17" s="158"/>
      <c r="BAY17" s="158"/>
      <c r="BAZ17" s="158"/>
      <c r="BBA17" s="158"/>
      <c r="BBB17" s="158"/>
      <c r="BBC17" s="158"/>
      <c r="BBD17" s="158"/>
      <c r="BBE17" s="158"/>
      <c r="BBF17" s="158"/>
      <c r="BBG17" s="158"/>
      <c r="BBH17" s="158"/>
      <c r="BBI17" s="158"/>
      <c r="BBJ17" s="158"/>
      <c r="BBK17" s="158"/>
      <c r="BBL17" s="158"/>
      <c r="BBM17" s="158"/>
      <c r="BBN17" s="158"/>
      <c r="BBO17" s="158"/>
      <c r="BBP17" s="158"/>
      <c r="BBQ17" s="158"/>
      <c r="BBR17" s="158"/>
      <c r="BBS17" s="158"/>
      <c r="BBT17" s="158"/>
      <c r="BBU17" s="158"/>
      <c r="BBV17" s="158"/>
      <c r="BBW17" s="158"/>
      <c r="BBX17" s="158"/>
      <c r="BBY17" s="158"/>
      <c r="BBZ17" s="158"/>
      <c r="BCA17" s="158"/>
      <c r="BCB17" s="158"/>
      <c r="BCC17" s="158"/>
      <c r="BCD17" s="158"/>
      <c r="BCE17" s="158"/>
      <c r="BCF17" s="158"/>
      <c r="BCG17" s="158"/>
      <c r="BCH17" s="158"/>
      <c r="BCI17" s="158"/>
      <c r="BCJ17" s="158"/>
      <c r="BCK17" s="158"/>
      <c r="BCL17" s="158"/>
      <c r="BCM17" s="158"/>
      <c r="BCN17" s="158"/>
      <c r="BCO17" s="158"/>
      <c r="BCP17" s="158"/>
      <c r="BCQ17" s="158"/>
      <c r="BCR17" s="158"/>
      <c r="BCS17" s="158"/>
      <c r="BCT17" s="158"/>
      <c r="BCU17" s="158"/>
      <c r="BCV17" s="158"/>
      <c r="BCW17" s="158"/>
      <c r="BCX17" s="158"/>
      <c r="BCY17" s="158"/>
      <c r="BCZ17" s="158"/>
      <c r="BDA17" s="158"/>
      <c r="BDB17" s="158"/>
      <c r="BDC17" s="158"/>
      <c r="BDD17" s="158"/>
      <c r="BDE17" s="158"/>
      <c r="BDF17" s="158"/>
      <c r="BDG17" s="158"/>
      <c r="BDH17" s="158"/>
      <c r="BDI17" s="158"/>
      <c r="BDJ17" s="158"/>
      <c r="BDK17" s="158"/>
      <c r="BDL17" s="158"/>
      <c r="BDM17" s="158"/>
      <c r="BDN17" s="158"/>
      <c r="BDO17" s="158"/>
      <c r="BDP17" s="158"/>
      <c r="BDQ17" s="158"/>
      <c r="BDR17" s="158"/>
      <c r="BDS17" s="158"/>
      <c r="BDT17" s="158"/>
      <c r="BDU17" s="158"/>
      <c r="BDV17" s="158"/>
      <c r="BDW17" s="158"/>
      <c r="BDX17" s="158"/>
      <c r="BDY17" s="158"/>
      <c r="BDZ17" s="158"/>
      <c r="BEA17" s="158"/>
      <c r="BEB17" s="158"/>
      <c r="BEC17" s="158"/>
      <c r="BED17" s="158"/>
      <c r="BEE17" s="158"/>
      <c r="BEF17" s="158"/>
      <c r="BEG17" s="158"/>
      <c r="BEH17" s="158"/>
      <c r="BEI17" s="158"/>
      <c r="BEJ17" s="158"/>
      <c r="BEK17" s="158"/>
      <c r="BEL17" s="158"/>
      <c r="BEM17" s="158"/>
      <c r="BEN17" s="158"/>
      <c r="BEO17" s="158"/>
      <c r="BEP17" s="158"/>
      <c r="BEQ17" s="158"/>
      <c r="BER17" s="158"/>
      <c r="BES17" s="158"/>
      <c r="BET17" s="158"/>
      <c r="BEU17" s="158"/>
      <c r="BEV17" s="158"/>
      <c r="BEW17" s="158"/>
      <c r="BEX17" s="158"/>
      <c r="BEY17" s="158"/>
      <c r="BEZ17" s="158"/>
      <c r="BFA17" s="158"/>
      <c r="BFB17" s="158"/>
      <c r="BFC17" s="158"/>
      <c r="BFD17" s="158"/>
      <c r="BFE17" s="158"/>
      <c r="BFF17" s="158"/>
      <c r="BFG17" s="158"/>
      <c r="BFH17" s="158"/>
      <c r="BFI17" s="158"/>
      <c r="BFJ17" s="158"/>
      <c r="BFK17" s="158"/>
      <c r="BFL17" s="158"/>
      <c r="BFM17" s="158"/>
      <c r="BFN17" s="158"/>
      <c r="BFO17" s="158"/>
      <c r="BFP17" s="158"/>
      <c r="BFQ17" s="158"/>
      <c r="BFR17" s="158"/>
      <c r="BFS17" s="158"/>
      <c r="BFT17" s="158"/>
      <c r="BFU17" s="158"/>
      <c r="BFV17" s="158"/>
      <c r="BFW17" s="158"/>
      <c r="BFX17" s="158"/>
      <c r="BFY17" s="158"/>
      <c r="BFZ17" s="158"/>
      <c r="BGA17" s="158"/>
      <c r="BGB17" s="158"/>
      <c r="BGC17" s="158"/>
      <c r="BGD17" s="158"/>
      <c r="BGE17" s="158"/>
      <c r="BGF17" s="158"/>
      <c r="BGG17" s="158"/>
      <c r="BGH17" s="158"/>
      <c r="BGI17" s="158"/>
      <c r="BGJ17" s="158"/>
      <c r="BGK17" s="158"/>
      <c r="BGL17" s="158"/>
      <c r="BGM17" s="158"/>
      <c r="BGN17" s="158"/>
      <c r="BGO17" s="158"/>
      <c r="BGP17" s="158"/>
      <c r="BGQ17" s="158"/>
      <c r="BGR17" s="158"/>
      <c r="BGS17" s="158"/>
      <c r="BGT17" s="158"/>
      <c r="BGU17" s="158"/>
      <c r="BGV17" s="158"/>
      <c r="BGW17" s="158"/>
      <c r="BGX17" s="158"/>
      <c r="BGY17" s="158"/>
      <c r="BGZ17" s="158"/>
      <c r="BHA17" s="158"/>
      <c r="BHB17" s="158"/>
      <c r="BHC17" s="158"/>
      <c r="BHD17" s="158"/>
      <c r="BHE17" s="158"/>
      <c r="BHF17" s="158"/>
      <c r="BHG17" s="158"/>
      <c r="BHH17" s="158"/>
      <c r="BHI17" s="158"/>
      <c r="BHJ17" s="158"/>
      <c r="BHK17" s="158"/>
      <c r="BHL17" s="158"/>
      <c r="BHM17" s="158"/>
      <c r="BHN17" s="158"/>
      <c r="BHO17" s="158"/>
      <c r="BHP17" s="158"/>
      <c r="BHQ17" s="158"/>
      <c r="BHR17" s="158"/>
      <c r="BHS17" s="158"/>
      <c r="BHT17" s="158"/>
      <c r="BHU17" s="158"/>
      <c r="BHV17" s="158"/>
      <c r="BHW17" s="158"/>
      <c r="BHX17" s="158"/>
      <c r="BHY17" s="158"/>
      <c r="BHZ17" s="158"/>
      <c r="BIA17" s="158"/>
      <c r="BIB17" s="158"/>
      <c r="BIC17" s="158"/>
      <c r="BID17" s="158"/>
      <c r="BIE17" s="158"/>
      <c r="BIF17" s="158"/>
      <c r="BIG17" s="158"/>
      <c r="BIH17" s="158"/>
      <c r="BII17" s="158"/>
      <c r="BIJ17" s="158"/>
      <c r="BIK17" s="158"/>
      <c r="BIL17" s="158"/>
      <c r="BIM17" s="158"/>
      <c r="BIN17" s="158"/>
      <c r="BIO17" s="158"/>
      <c r="BIP17" s="158"/>
      <c r="BIQ17" s="158"/>
      <c r="BIR17" s="158"/>
      <c r="BIS17" s="158"/>
      <c r="BIT17" s="158"/>
      <c r="BIU17" s="158"/>
      <c r="BIV17" s="158"/>
      <c r="BIW17" s="158"/>
      <c r="BIX17" s="158"/>
      <c r="BIY17" s="158"/>
      <c r="BIZ17" s="158"/>
      <c r="BJA17" s="158"/>
      <c r="BJB17" s="158"/>
      <c r="BJC17" s="158"/>
      <c r="BJD17" s="158"/>
      <c r="BJE17" s="158"/>
      <c r="BJF17" s="158"/>
      <c r="BJG17" s="158"/>
      <c r="BJH17" s="158"/>
      <c r="BJI17" s="158"/>
      <c r="BJJ17" s="158"/>
      <c r="BJK17" s="158"/>
      <c r="BJL17" s="158"/>
      <c r="BJM17" s="158"/>
      <c r="BJN17" s="158"/>
      <c r="BJO17" s="158"/>
      <c r="BJP17" s="158"/>
      <c r="BJQ17" s="158"/>
      <c r="BJR17" s="158"/>
      <c r="BJS17" s="158"/>
      <c r="BJT17" s="158"/>
      <c r="BJU17" s="158"/>
      <c r="BJV17" s="158"/>
      <c r="BJW17" s="158"/>
      <c r="BJX17" s="158"/>
      <c r="BJY17" s="158"/>
      <c r="BJZ17" s="158"/>
      <c r="BKA17" s="158"/>
      <c r="BKB17" s="158"/>
      <c r="BKC17" s="158"/>
      <c r="BKD17" s="158"/>
      <c r="BKE17" s="158"/>
      <c r="BKF17" s="158"/>
      <c r="BKG17" s="158"/>
      <c r="BKH17" s="158"/>
      <c r="BKI17" s="158"/>
      <c r="BKJ17" s="158"/>
      <c r="BKK17" s="158"/>
      <c r="BKL17" s="158"/>
      <c r="BKM17" s="158"/>
      <c r="BKN17" s="158"/>
      <c r="BKO17" s="158"/>
      <c r="BKP17" s="158"/>
      <c r="BKQ17" s="158"/>
      <c r="BKR17" s="158"/>
      <c r="BKS17" s="158"/>
      <c r="BKT17" s="158"/>
      <c r="BKU17" s="158"/>
      <c r="BKV17" s="158"/>
      <c r="BKW17" s="158"/>
      <c r="BKX17" s="158"/>
      <c r="BKY17" s="158"/>
      <c r="BKZ17" s="158"/>
      <c r="BLA17" s="158"/>
      <c r="BLB17" s="158"/>
      <c r="BLC17" s="158"/>
      <c r="BLD17" s="158"/>
      <c r="BLE17" s="158"/>
      <c r="BLF17" s="158"/>
      <c r="BLG17" s="158"/>
      <c r="BLH17" s="158"/>
      <c r="BLI17" s="158"/>
      <c r="BLJ17" s="158"/>
      <c r="BLK17" s="158"/>
      <c r="BLL17" s="158"/>
      <c r="BLM17" s="158"/>
      <c r="BLN17" s="158"/>
      <c r="BLO17" s="158"/>
      <c r="BLP17" s="158"/>
      <c r="BLQ17" s="158"/>
      <c r="BLR17" s="158"/>
      <c r="BLS17" s="158"/>
      <c r="BLT17" s="158"/>
      <c r="BLU17" s="158"/>
      <c r="BLV17" s="158"/>
      <c r="BLW17" s="158"/>
      <c r="BLX17" s="158"/>
      <c r="BLY17" s="158"/>
      <c r="BLZ17" s="158"/>
      <c r="BMA17" s="158"/>
      <c r="BMB17" s="158"/>
      <c r="BMC17" s="158"/>
      <c r="BMD17" s="158"/>
      <c r="BME17" s="158"/>
      <c r="BMF17" s="158"/>
      <c r="BMG17" s="158"/>
      <c r="BMH17" s="158"/>
      <c r="BMI17" s="158"/>
      <c r="BMJ17" s="158"/>
      <c r="BMK17" s="158"/>
      <c r="BML17" s="158"/>
      <c r="BMM17" s="158"/>
      <c r="BMN17" s="158"/>
      <c r="BMO17" s="158"/>
      <c r="BMP17" s="158"/>
      <c r="BMQ17" s="158"/>
      <c r="BMR17" s="158"/>
      <c r="BMS17" s="158"/>
      <c r="BMT17" s="158"/>
      <c r="BMU17" s="158"/>
      <c r="BMV17" s="158"/>
      <c r="BMW17" s="158"/>
      <c r="BMX17" s="158"/>
      <c r="BMY17" s="158"/>
      <c r="BMZ17" s="158"/>
      <c r="BNA17" s="158"/>
      <c r="BNB17" s="158"/>
      <c r="BNC17" s="158"/>
      <c r="BND17" s="158"/>
      <c r="BNE17" s="158"/>
      <c r="BNF17" s="158"/>
      <c r="BNG17" s="158"/>
      <c r="BNH17" s="158"/>
      <c r="BNI17" s="158"/>
      <c r="BNJ17" s="158"/>
      <c r="BNK17" s="158"/>
      <c r="BNL17" s="158"/>
      <c r="BNM17" s="158"/>
      <c r="BNN17" s="158"/>
      <c r="BNO17" s="158"/>
      <c r="BNP17" s="158"/>
      <c r="BNQ17" s="158"/>
      <c r="BNR17" s="158"/>
      <c r="BNS17" s="158"/>
      <c r="BNT17" s="158"/>
      <c r="BNU17" s="158"/>
      <c r="BNV17" s="158"/>
      <c r="BNW17" s="158"/>
      <c r="BNX17" s="158"/>
      <c r="BNY17" s="158"/>
      <c r="BNZ17" s="158"/>
      <c r="BOA17" s="158"/>
      <c r="BOB17" s="158"/>
      <c r="BOC17" s="158"/>
      <c r="BOD17" s="158"/>
      <c r="BOE17" s="158"/>
      <c r="BOF17" s="158"/>
      <c r="BOG17" s="158"/>
      <c r="BOH17" s="158"/>
      <c r="BOI17" s="158"/>
      <c r="BOJ17" s="158"/>
      <c r="BOK17" s="158"/>
      <c r="BOL17" s="158"/>
      <c r="BOM17" s="158"/>
      <c r="BON17" s="158"/>
      <c r="BOO17" s="158"/>
      <c r="BOP17" s="158"/>
      <c r="BOQ17" s="158"/>
      <c r="BOR17" s="158"/>
      <c r="BOS17" s="158"/>
      <c r="BOT17" s="158"/>
      <c r="BOU17" s="158"/>
      <c r="BOV17" s="158"/>
      <c r="BOW17" s="158"/>
      <c r="BOX17" s="158"/>
      <c r="BOY17" s="158"/>
      <c r="BOZ17" s="158"/>
      <c r="BPA17" s="158"/>
      <c r="BPB17" s="158"/>
      <c r="BPC17" s="158"/>
      <c r="BPD17" s="158"/>
      <c r="BPE17" s="158"/>
      <c r="BPF17" s="158"/>
      <c r="BPG17" s="158"/>
      <c r="BPH17" s="158"/>
      <c r="BPI17" s="158"/>
      <c r="BPJ17" s="158"/>
      <c r="BPK17" s="158"/>
      <c r="BPL17" s="158"/>
      <c r="BPM17" s="158"/>
      <c r="BPN17" s="158"/>
      <c r="BPO17" s="158"/>
      <c r="BPP17" s="158"/>
      <c r="BPQ17" s="158"/>
      <c r="BPR17" s="158"/>
      <c r="BPS17" s="158"/>
      <c r="BPT17" s="158"/>
      <c r="BPU17" s="158"/>
      <c r="BPV17" s="158"/>
      <c r="BPW17" s="158"/>
      <c r="BPX17" s="158"/>
      <c r="BPY17" s="158"/>
      <c r="BPZ17" s="158"/>
      <c r="BQA17" s="158"/>
      <c r="BQB17" s="158"/>
      <c r="BQC17" s="158"/>
      <c r="BQD17" s="158"/>
      <c r="BQE17" s="158"/>
      <c r="BQF17" s="158"/>
      <c r="BQG17" s="158"/>
      <c r="BQH17" s="158"/>
      <c r="BQI17" s="158"/>
      <c r="BQJ17" s="158"/>
      <c r="BQK17" s="158"/>
      <c r="BQL17" s="158"/>
      <c r="BQM17" s="158"/>
      <c r="BQN17" s="158"/>
      <c r="BQO17" s="158"/>
      <c r="BQP17" s="158"/>
      <c r="BQQ17" s="158"/>
      <c r="BQR17" s="158"/>
      <c r="BQS17" s="158"/>
      <c r="BQT17" s="158"/>
      <c r="BQU17" s="158"/>
      <c r="BQV17" s="158"/>
      <c r="BQW17" s="158"/>
      <c r="BQX17" s="158"/>
      <c r="BQY17" s="158"/>
      <c r="BQZ17" s="158"/>
      <c r="BRA17" s="158"/>
      <c r="BRB17" s="158"/>
      <c r="BRC17" s="158"/>
      <c r="BRD17" s="158"/>
      <c r="BRE17" s="158"/>
      <c r="BRF17" s="158"/>
      <c r="BRG17" s="158"/>
      <c r="BRH17" s="158"/>
      <c r="BRI17" s="158"/>
      <c r="BRJ17" s="158"/>
      <c r="BRK17" s="158"/>
      <c r="BRL17" s="158"/>
      <c r="BRM17" s="158"/>
      <c r="BRN17" s="158"/>
      <c r="BRO17" s="158"/>
      <c r="BRP17" s="158"/>
      <c r="BRQ17" s="158"/>
      <c r="BRR17" s="158"/>
      <c r="BRS17" s="158"/>
      <c r="BRT17" s="158"/>
      <c r="BRU17" s="158"/>
      <c r="BRV17" s="158"/>
      <c r="BRW17" s="158"/>
      <c r="BRX17" s="158"/>
      <c r="BRY17" s="158"/>
      <c r="BRZ17" s="158"/>
      <c r="BSA17" s="158"/>
      <c r="BSB17" s="158"/>
      <c r="BSC17" s="158"/>
      <c r="BSD17" s="158"/>
      <c r="BSE17" s="158"/>
      <c r="BSF17" s="158"/>
      <c r="BSG17" s="158"/>
      <c r="BSH17" s="158"/>
      <c r="BSI17" s="158"/>
      <c r="BSJ17" s="158"/>
      <c r="BSK17" s="158"/>
      <c r="BSL17" s="158"/>
      <c r="BSM17" s="158"/>
      <c r="BSN17" s="158"/>
      <c r="BSO17" s="158"/>
      <c r="BSP17" s="158"/>
      <c r="BSQ17" s="158"/>
      <c r="BSR17" s="158"/>
      <c r="BSS17" s="158"/>
      <c r="BST17" s="158"/>
      <c r="BSU17" s="158"/>
      <c r="BSV17" s="158"/>
      <c r="BSW17" s="158"/>
      <c r="BSX17" s="158"/>
      <c r="BSY17" s="158"/>
      <c r="BSZ17" s="158"/>
      <c r="BTA17" s="158"/>
      <c r="BTB17" s="158"/>
      <c r="BTC17" s="158"/>
      <c r="BTD17" s="158"/>
      <c r="BTE17" s="158"/>
      <c r="BTF17" s="158"/>
      <c r="BTG17" s="158"/>
      <c r="BTH17" s="158"/>
      <c r="BTI17" s="158"/>
      <c r="BTJ17" s="158"/>
      <c r="BTK17" s="158"/>
      <c r="BTL17" s="158"/>
      <c r="BTM17" s="158"/>
      <c r="BTN17" s="158"/>
      <c r="BTO17" s="158"/>
      <c r="BTP17" s="158"/>
      <c r="BTQ17" s="158"/>
      <c r="BTR17" s="158"/>
      <c r="BTS17" s="158"/>
      <c r="BTT17" s="158"/>
      <c r="BTU17" s="158"/>
      <c r="BTV17" s="158"/>
      <c r="BTW17" s="158"/>
      <c r="BTX17" s="158"/>
      <c r="BTY17" s="158"/>
      <c r="BTZ17" s="158"/>
      <c r="BUA17" s="158"/>
      <c r="BUB17" s="158"/>
      <c r="BUC17" s="158"/>
      <c r="BUD17" s="158"/>
      <c r="BUE17" s="158"/>
      <c r="BUF17" s="158"/>
      <c r="BUG17" s="158"/>
      <c r="BUH17" s="158"/>
      <c r="BUI17" s="158"/>
      <c r="BUJ17" s="158"/>
      <c r="BUK17" s="158"/>
      <c r="BUL17" s="158"/>
      <c r="BUM17" s="158"/>
      <c r="BUN17" s="158"/>
      <c r="BUO17" s="158"/>
      <c r="BUP17" s="158"/>
      <c r="BUQ17" s="158"/>
      <c r="BUR17" s="158"/>
      <c r="BUS17" s="158"/>
      <c r="BUT17" s="158"/>
      <c r="BUU17" s="158"/>
      <c r="BUV17" s="158"/>
      <c r="BUW17" s="158"/>
      <c r="BUX17" s="158"/>
      <c r="BUY17" s="158"/>
      <c r="BUZ17" s="158"/>
      <c r="BVA17" s="158"/>
      <c r="BVB17" s="158"/>
      <c r="BVC17" s="158"/>
      <c r="BVD17" s="158"/>
      <c r="BVE17" s="158"/>
      <c r="BVF17" s="158"/>
      <c r="BVG17" s="158"/>
      <c r="BVH17" s="158"/>
      <c r="BVI17" s="158"/>
      <c r="BVJ17" s="158"/>
      <c r="BVK17" s="158"/>
      <c r="BVL17" s="158"/>
      <c r="BVM17" s="158"/>
      <c r="BVN17" s="158"/>
      <c r="BVO17" s="158"/>
      <c r="BVP17" s="158"/>
      <c r="BVQ17" s="158"/>
      <c r="BVR17" s="158"/>
      <c r="BVS17" s="158"/>
      <c r="BVT17" s="158"/>
      <c r="BVU17" s="158"/>
      <c r="BVV17" s="158"/>
      <c r="BVW17" s="158"/>
      <c r="BVX17" s="158"/>
      <c r="BVY17" s="158"/>
      <c r="BVZ17" s="158"/>
      <c r="BWA17" s="158"/>
      <c r="BWB17" s="158"/>
      <c r="BWC17" s="158"/>
      <c r="BWD17" s="158"/>
      <c r="BWE17" s="158"/>
      <c r="BWF17" s="158"/>
      <c r="BWG17" s="158"/>
      <c r="BWH17" s="158"/>
      <c r="BWI17" s="158"/>
      <c r="BWJ17" s="158"/>
      <c r="BWK17" s="158"/>
      <c r="BWL17" s="158"/>
      <c r="BWM17" s="158"/>
      <c r="BWN17" s="158"/>
      <c r="BWO17" s="158"/>
      <c r="BWP17" s="158"/>
      <c r="BWQ17" s="158"/>
      <c r="BWR17" s="158"/>
      <c r="BWS17" s="158"/>
      <c r="BWT17" s="158"/>
      <c r="BWU17" s="158"/>
      <c r="BWV17" s="158"/>
      <c r="BWW17" s="158"/>
      <c r="BWX17" s="158"/>
      <c r="BWY17" s="158"/>
      <c r="BWZ17" s="158"/>
      <c r="BXA17" s="158"/>
      <c r="BXB17" s="158"/>
      <c r="BXC17" s="158"/>
      <c r="BXD17" s="158"/>
      <c r="BXE17" s="158"/>
      <c r="BXF17" s="158"/>
      <c r="BXG17" s="158"/>
      <c r="BXH17" s="158"/>
      <c r="BXI17" s="158"/>
      <c r="BXJ17" s="158"/>
      <c r="BXK17" s="158"/>
      <c r="BXL17" s="158"/>
      <c r="BXM17" s="158"/>
      <c r="BXN17" s="158"/>
      <c r="BXO17" s="158"/>
      <c r="BXP17" s="158"/>
      <c r="BXQ17" s="158"/>
      <c r="BXR17" s="158"/>
      <c r="BXS17" s="158"/>
      <c r="BXT17" s="158"/>
      <c r="BXU17" s="158"/>
      <c r="BXV17" s="158"/>
      <c r="BXW17" s="158"/>
      <c r="BXX17" s="158"/>
      <c r="BXY17" s="158"/>
      <c r="BXZ17" s="158"/>
      <c r="BYA17" s="158"/>
      <c r="BYB17" s="158"/>
      <c r="BYC17" s="158"/>
      <c r="BYD17" s="158"/>
      <c r="BYE17" s="158"/>
      <c r="BYF17" s="158"/>
      <c r="BYG17" s="158"/>
      <c r="BYH17" s="158"/>
      <c r="BYI17" s="158"/>
      <c r="BYJ17" s="158"/>
      <c r="BYK17" s="158"/>
      <c r="BYL17" s="158"/>
      <c r="BYM17" s="158"/>
      <c r="BYN17" s="158"/>
      <c r="BYO17" s="158"/>
      <c r="BYP17" s="158"/>
      <c r="BYQ17" s="158"/>
      <c r="BYR17" s="158"/>
      <c r="BYS17" s="158"/>
      <c r="BYT17" s="158"/>
      <c r="BYU17" s="158"/>
      <c r="BYV17" s="158"/>
      <c r="BYW17" s="158"/>
      <c r="BYX17" s="158"/>
      <c r="BYY17" s="158"/>
      <c r="BYZ17" s="158"/>
      <c r="BZA17" s="158"/>
      <c r="BZB17" s="158"/>
      <c r="BZC17" s="158"/>
      <c r="BZD17" s="158"/>
      <c r="BZE17" s="158"/>
      <c r="BZF17" s="158"/>
      <c r="BZG17" s="158"/>
      <c r="BZH17" s="158"/>
      <c r="BZI17" s="158"/>
      <c r="BZJ17" s="158"/>
      <c r="BZK17" s="158"/>
      <c r="BZL17" s="158"/>
      <c r="BZM17" s="158"/>
      <c r="BZN17" s="158"/>
      <c r="BZO17" s="158"/>
      <c r="BZP17" s="158"/>
      <c r="BZQ17" s="158"/>
      <c r="BZR17" s="158"/>
      <c r="BZS17" s="158"/>
      <c r="BZT17" s="158"/>
      <c r="BZU17" s="158"/>
      <c r="BZV17" s="158"/>
      <c r="BZW17" s="158"/>
      <c r="BZX17" s="158"/>
      <c r="BZY17" s="158"/>
      <c r="BZZ17" s="158"/>
      <c r="CAA17" s="158"/>
      <c r="CAB17" s="158"/>
      <c r="CAC17" s="158"/>
      <c r="CAD17" s="158"/>
      <c r="CAE17" s="158"/>
      <c r="CAF17" s="158"/>
      <c r="CAG17" s="158"/>
      <c r="CAH17" s="158"/>
      <c r="CAI17" s="158"/>
      <c r="CAJ17" s="158"/>
      <c r="CAK17" s="158"/>
      <c r="CAL17" s="158"/>
      <c r="CAM17" s="158"/>
      <c r="CAN17" s="158"/>
      <c r="CAO17" s="158"/>
      <c r="CAP17" s="158"/>
      <c r="CAQ17" s="158"/>
      <c r="CAR17" s="158"/>
      <c r="CAS17" s="158"/>
      <c r="CAT17" s="158"/>
      <c r="CAU17" s="158"/>
      <c r="CAV17" s="158"/>
      <c r="CAW17" s="158"/>
      <c r="CAX17" s="158"/>
      <c r="CAY17" s="158"/>
      <c r="CAZ17" s="158"/>
      <c r="CBA17" s="158"/>
      <c r="CBB17" s="158"/>
      <c r="CBC17" s="158"/>
      <c r="CBD17" s="158"/>
      <c r="CBE17" s="158"/>
      <c r="CBF17" s="158"/>
      <c r="CBG17" s="158"/>
      <c r="CBH17" s="158"/>
      <c r="CBI17" s="158"/>
      <c r="CBJ17" s="158"/>
      <c r="CBK17" s="158"/>
      <c r="CBL17" s="158"/>
      <c r="CBM17" s="158"/>
      <c r="CBN17" s="158"/>
      <c r="CBO17" s="158"/>
      <c r="CBP17" s="158"/>
      <c r="CBQ17" s="158"/>
      <c r="CBR17" s="158"/>
      <c r="CBS17" s="158"/>
      <c r="CBT17" s="158"/>
      <c r="CBU17" s="158"/>
      <c r="CBV17" s="158"/>
      <c r="CBW17" s="158"/>
      <c r="CBX17" s="158"/>
      <c r="CBY17" s="158"/>
      <c r="CBZ17" s="158"/>
      <c r="CCA17" s="158"/>
      <c r="CCB17" s="158"/>
      <c r="CCC17" s="158"/>
      <c r="CCD17" s="158"/>
      <c r="CCE17" s="158"/>
      <c r="CCF17" s="158"/>
      <c r="CCG17" s="158"/>
      <c r="CCH17" s="158"/>
      <c r="CCI17" s="158"/>
      <c r="CCJ17" s="158"/>
      <c r="CCK17" s="158"/>
      <c r="CCL17" s="158"/>
      <c r="CCM17" s="158"/>
      <c r="CCN17" s="158"/>
      <c r="CCO17" s="158"/>
      <c r="CCP17" s="158"/>
      <c r="CCQ17" s="158"/>
      <c r="CCR17" s="158"/>
      <c r="CCS17" s="158"/>
      <c r="CCT17" s="158"/>
      <c r="CCU17" s="158"/>
      <c r="CCV17" s="158"/>
      <c r="CCW17" s="158"/>
      <c r="CCX17" s="158"/>
      <c r="CCY17" s="158"/>
      <c r="CCZ17" s="158"/>
      <c r="CDA17" s="158"/>
      <c r="CDB17" s="158"/>
      <c r="CDC17" s="158"/>
      <c r="CDD17" s="158"/>
      <c r="CDE17" s="158"/>
      <c r="CDF17" s="158"/>
      <c r="CDG17" s="158"/>
      <c r="CDH17" s="158"/>
      <c r="CDI17" s="158"/>
      <c r="CDJ17" s="158"/>
      <c r="CDK17" s="158"/>
      <c r="CDL17" s="158"/>
      <c r="CDM17" s="158"/>
      <c r="CDN17" s="158"/>
      <c r="CDO17" s="158"/>
      <c r="CDP17" s="158"/>
      <c r="CDQ17" s="158"/>
      <c r="CDR17" s="158"/>
      <c r="CDS17" s="158"/>
      <c r="CDT17" s="158"/>
      <c r="CDU17" s="158"/>
      <c r="CDV17" s="158"/>
      <c r="CDW17" s="158"/>
      <c r="CDX17" s="158"/>
      <c r="CDY17" s="158"/>
      <c r="CDZ17" s="158"/>
      <c r="CEA17" s="158"/>
      <c r="CEB17" s="158"/>
      <c r="CEC17" s="158"/>
      <c r="CED17" s="158"/>
      <c r="CEE17" s="158"/>
      <c r="CEF17" s="158"/>
      <c r="CEG17" s="158"/>
      <c r="CEH17" s="158"/>
      <c r="CEI17" s="158"/>
      <c r="CEJ17" s="158"/>
      <c r="CEK17" s="158"/>
      <c r="CEL17" s="158"/>
      <c r="CEM17" s="158"/>
      <c r="CEN17" s="158"/>
      <c r="CEO17" s="158"/>
      <c r="CEP17" s="158"/>
      <c r="CEQ17" s="158"/>
      <c r="CER17" s="158"/>
      <c r="CES17" s="158"/>
      <c r="CET17" s="158"/>
      <c r="CEU17" s="158"/>
      <c r="CEV17" s="158"/>
      <c r="CEW17" s="158"/>
      <c r="CEX17" s="158"/>
      <c r="CEY17" s="158"/>
      <c r="CEZ17" s="158"/>
      <c r="CFA17" s="158"/>
      <c r="CFB17" s="158"/>
      <c r="CFC17" s="158"/>
      <c r="CFD17" s="158"/>
      <c r="CFE17" s="158"/>
      <c r="CFF17" s="158"/>
      <c r="CFG17" s="158"/>
      <c r="CFH17" s="158"/>
      <c r="CFI17" s="158"/>
      <c r="CFJ17" s="158"/>
      <c r="CFK17" s="158"/>
      <c r="CFL17" s="158"/>
      <c r="CFM17" s="158"/>
      <c r="CFN17" s="158"/>
      <c r="CFO17" s="158"/>
      <c r="CFP17" s="158"/>
      <c r="CFQ17" s="158"/>
      <c r="CFR17" s="158"/>
      <c r="CFS17" s="158"/>
      <c r="CFT17" s="158"/>
      <c r="CFU17" s="158"/>
      <c r="CFV17" s="158"/>
      <c r="CFW17" s="158"/>
      <c r="CFX17" s="158"/>
      <c r="CFY17" s="158"/>
      <c r="CFZ17" s="158"/>
      <c r="CGA17" s="158"/>
      <c r="CGB17" s="158"/>
      <c r="CGC17" s="158"/>
      <c r="CGD17" s="158"/>
      <c r="CGE17" s="158"/>
      <c r="CGF17" s="158"/>
      <c r="CGG17" s="158"/>
      <c r="CGH17" s="158"/>
      <c r="CGI17" s="158"/>
      <c r="CGJ17" s="158"/>
      <c r="CGK17" s="158"/>
      <c r="CGL17" s="158"/>
      <c r="CGM17" s="158"/>
      <c r="CGN17" s="158"/>
      <c r="CGO17" s="158"/>
      <c r="CGP17" s="158"/>
      <c r="CGQ17" s="158"/>
      <c r="CGR17" s="158"/>
      <c r="CGS17" s="158"/>
      <c r="CGT17" s="158"/>
      <c r="CGU17" s="158"/>
      <c r="CGV17" s="158"/>
      <c r="CGW17" s="158"/>
      <c r="CGX17" s="158"/>
      <c r="CGY17" s="158"/>
      <c r="CGZ17" s="158"/>
      <c r="CHA17" s="158"/>
      <c r="CHB17" s="158"/>
      <c r="CHC17" s="158"/>
      <c r="CHD17" s="158"/>
      <c r="CHE17" s="158"/>
      <c r="CHF17" s="158"/>
      <c r="CHG17" s="158"/>
      <c r="CHH17" s="158"/>
      <c r="CHI17" s="158"/>
      <c r="CHJ17" s="158"/>
      <c r="CHK17" s="158"/>
      <c r="CHL17" s="158"/>
      <c r="CHM17" s="158"/>
      <c r="CHN17" s="158"/>
      <c r="CHO17" s="158"/>
      <c r="CHP17" s="158"/>
      <c r="CHQ17" s="158"/>
      <c r="CHR17" s="158"/>
      <c r="CHS17" s="158"/>
      <c r="CHT17" s="158"/>
      <c r="CHU17" s="158"/>
      <c r="CHV17" s="158"/>
      <c r="CHW17" s="158"/>
      <c r="CHX17" s="158"/>
      <c r="CHY17" s="158"/>
      <c r="CHZ17" s="158"/>
      <c r="CIA17" s="158"/>
      <c r="CIB17" s="158"/>
      <c r="CIC17" s="158"/>
      <c r="CID17" s="158"/>
      <c r="CIE17" s="158"/>
      <c r="CIF17" s="158"/>
      <c r="CIG17" s="158"/>
      <c r="CIH17" s="158"/>
      <c r="CII17" s="158"/>
      <c r="CIJ17" s="158"/>
      <c r="CIK17" s="158"/>
      <c r="CIL17" s="158"/>
      <c r="CIM17" s="158"/>
      <c r="CIN17" s="158"/>
      <c r="CIO17" s="158"/>
      <c r="CIP17" s="158"/>
      <c r="CIQ17" s="158"/>
      <c r="CIR17" s="158"/>
      <c r="CIS17" s="158"/>
      <c r="CIT17" s="158"/>
      <c r="CIU17" s="158"/>
      <c r="CIV17" s="158"/>
      <c r="CIW17" s="158"/>
      <c r="CIX17" s="158"/>
      <c r="CIY17" s="158"/>
      <c r="CIZ17" s="158"/>
      <c r="CJA17" s="158"/>
      <c r="CJB17" s="158"/>
      <c r="CJC17" s="158"/>
      <c r="CJD17" s="158"/>
      <c r="CJE17" s="158"/>
      <c r="CJF17" s="158"/>
      <c r="CJG17" s="158"/>
      <c r="CJH17" s="158"/>
      <c r="CJI17" s="158"/>
      <c r="CJJ17" s="158"/>
      <c r="CJK17" s="158"/>
      <c r="CJL17" s="158"/>
      <c r="CJM17" s="158"/>
      <c r="CJN17" s="158"/>
      <c r="CJO17" s="158"/>
      <c r="CJP17" s="158"/>
      <c r="CJQ17" s="158"/>
      <c r="CJR17" s="158"/>
      <c r="CJS17" s="158"/>
      <c r="CJT17" s="158"/>
      <c r="CJU17" s="158"/>
      <c r="CJV17" s="158"/>
      <c r="CJW17" s="158"/>
      <c r="CJX17" s="158"/>
      <c r="CJY17" s="158"/>
      <c r="CJZ17" s="158"/>
      <c r="CKA17" s="158"/>
      <c r="CKB17" s="158"/>
      <c r="CKC17" s="158"/>
      <c r="CKD17" s="158"/>
      <c r="CKE17" s="158"/>
      <c r="CKF17" s="158"/>
      <c r="CKG17" s="158"/>
      <c r="CKH17" s="158"/>
      <c r="CKI17" s="158"/>
      <c r="CKJ17" s="158"/>
      <c r="CKK17" s="158"/>
      <c r="CKL17" s="158"/>
      <c r="CKM17" s="158"/>
      <c r="CKN17" s="158"/>
      <c r="CKO17" s="158"/>
      <c r="CKP17" s="158"/>
      <c r="CKQ17" s="158"/>
      <c r="CKR17" s="158"/>
      <c r="CKS17" s="158"/>
      <c r="CKT17" s="158"/>
      <c r="CKU17" s="158"/>
      <c r="CKV17" s="158"/>
      <c r="CKW17" s="158"/>
      <c r="CKX17" s="158"/>
      <c r="CKY17" s="158"/>
      <c r="CKZ17" s="158"/>
      <c r="CLA17" s="158"/>
      <c r="CLB17" s="158"/>
      <c r="CLC17" s="158"/>
      <c r="CLD17" s="158"/>
      <c r="CLE17" s="158"/>
      <c r="CLF17" s="158"/>
      <c r="CLG17" s="158"/>
      <c r="CLH17" s="158"/>
      <c r="CLI17" s="158"/>
      <c r="CLJ17" s="158"/>
      <c r="CLK17" s="158"/>
      <c r="CLL17" s="158"/>
      <c r="CLM17" s="158"/>
      <c r="CLN17" s="158"/>
      <c r="CLO17" s="158"/>
      <c r="CLP17" s="158"/>
      <c r="CLQ17" s="158"/>
      <c r="CLR17" s="158"/>
      <c r="CLS17" s="158"/>
      <c r="CLT17" s="158"/>
      <c r="CLU17" s="158"/>
      <c r="CLV17" s="158"/>
      <c r="CLW17" s="158"/>
      <c r="CLX17" s="158"/>
      <c r="CLY17" s="158"/>
      <c r="CLZ17" s="158"/>
      <c r="CMA17" s="158"/>
      <c r="CMB17" s="158"/>
      <c r="CMC17" s="158"/>
      <c r="CMD17" s="158"/>
      <c r="CME17" s="158"/>
      <c r="CMF17" s="158"/>
      <c r="CMG17" s="158"/>
      <c r="CMH17" s="158"/>
      <c r="CMI17" s="158"/>
      <c r="CMJ17" s="158"/>
      <c r="CMK17" s="158"/>
      <c r="CML17" s="158"/>
      <c r="CMM17" s="158"/>
      <c r="CMN17" s="158"/>
      <c r="CMO17" s="158"/>
      <c r="CMP17" s="158"/>
      <c r="CMQ17" s="158"/>
      <c r="CMR17" s="158"/>
      <c r="CMS17" s="158"/>
      <c r="CMT17" s="158"/>
      <c r="CMU17" s="158"/>
      <c r="CMV17" s="158"/>
      <c r="CMW17" s="158"/>
      <c r="CMX17" s="158"/>
      <c r="CMY17" s="158"/>
      <c r="CMZ17" s="158"/>
      <c r="CNA17" s="158"/>
      <c r="CNB17" s="158"/>
      <c r="CNC17" s="158"/>
      <c r="CND17" s="158"/>
      <c r="CNE17" s="158"/>
      <c r="CNF17" s="158"/>
      <c r="CNG17" s="158"/>
      <c r="CNH17" s="158"/>
      <c r="CNI17" s="158"/>
      <c r="CNJ17" s="158"/>
      <c r="CNK17" s="158"/>
      <c r="CNL17" s="158"/>
      <c r="CNM17" s="158"/>
      <c r="CNN17" s="158"/>
      <c r="CNO17" s="158"/>
      <c r="CNP17" s="158"/>
      <c r="CNQ17" s="158"/>
      <c r="CNR17" s="158"/>
      <c r="CNS17" s="158"/>
      <c r="CNT17" s="158"/>
      <c r="CNU17" s="158"/>
      <c r="CNV17" s="158"/>
      <c r="CNW17" s="158"/>
      <c r="CNX17" s="158"/>
      <c r="CNY17" s="158"/>
      <c r="CNZ17" s="158"/>
      <c r="COA17" s="158"/>
      <c r="COB17" s="158"/>
      <c r="COC17" s="158"/>
      <c r="COD17" s="158"/>
      <c r="COE17" s="158"/>
      <c r="COF17" s="158"/>
      <c r="COG17" s="158"/>
      <c r="COH17" s="158"/>
      <c r="COI17" s="158"/>
      <c r="COJ17" s="158"/>
      <c r="COK17" s="158"/>
      <c r="COL17" s="158"/>
      <c r="COM17" s="158"/>
      <c r="CON17" s="158"/>
      <c r="COO17" s="158"/>
      <c r="COP17" s="158"/>
      <c r="COQ17" s="158"/>
      <c r="COR17" s="158"/>
      <c r="COS17" s="158"/>
      <c r="COT17" s="158"/>
      <c r="COU17" s="158"/>
      <c r="COV17" s="158"/>
      <c r="COW17" s="158"/>
      <c r="COX17" s="158"/>
      <c r="COY17" s="158"/>
      <c r="COZ17" s="158"/>
      <c r="CPA17" s="158"/>
      <c r="CPB17" s="158"/>
      <c r="CPC17" s="158"/>
      <c r="CPD17" s="158"/>
      <c r="CPE17" s="158"/>
      <c r="CPF17" s="158"/>
      <c r="CPG17" s="158"/>
      <c r="CPH17" s="158"/>
      <c r="CPI17" s="158"/>
      <c r="CPJ17" s="158"/>
      <c r="CPK17" s="158"/>
      <c r="CPL17" s="158"/>
      <c r="CPM17" s="158"/>
      <c r="CPN17" s="158"/>
      <c r="CPO17" s="158"/>
      <c r="CPP17" s="158"/>
      <c r="CPQ17" s="158"/>
      <c r="CPR17" s="158"/>
      <c r="CPS17" s="158"/>
      <c r="CPT17" s="158"/>
      <c r="CPU17" s="158"/>
      <c r="CPV17" s="158"/>
      <c r="CPW17" s="158"/>
      <c r="CPX17" s="158"/>
      <c r="CPY17" s="158"/>
      <c r="CPZ17" s="158"/>
      <c r="CQA17" s="158"/>
      <c r="CQB17" s="158"/>
      <c r="CQC17" s="158"/>
      <c r="CQD17" s="158"/>
      <c r="CQE17" s="158"/>
      <c r="CQF17" s="158"/>
      <c r="CQG17" s="158"/>
      <c r="CQH17" s="158"/>
      <c r="CQI17" s="158"/>
      <c r="CQJ17" s="158"/>
      <c r="CQK17" s="158"/>
      <c r="CQL17" s="158"/>
      <c r="CQM17" s="158"/>
      <c r="CQN17" s="158"/>
      <c r="CQO17" s="158"/>
      <c r="CQP17" s="158"/>
      <c r="CQQ17" s="158"/>
      <c r="CQR17" s="158"/>
      <c r="CQS17" s="158"/>
      <c r="CQT17" s="158"/>
      <c r="CQU17" s="158"/>
      <c r="CQV17" s="158"/>
      <c r="CQW17" s="158"/>
      <c r="CQX17" s="158"/>
      <c r="CQY17" s="158"/>
      <c r="CQZ17" s="158"/>
      <c r="CRA17" s="158"/>
      <c r="CRB17" s="158"/>
      <c r="CRC17" s="158"/>
      <c r="CRD17" s="158"/>
      <c r="CRE17" s="158"/>
      <c r="CRF17" s="158"/>
      <c r="CRG17" s="158"/>
      <c r="CRH17" s="158"/>
      <c r="CRI17" s="158"/>
      <c r="CRJ17" s="158"/>
      <c r="CRK17" s="158"/>
      <c r="CRL17" s="158"/>
      <c r="CRM17" s="158"/>
      <c r="CRN17" s="158"/>
      <c r="CRO17" s="158"/>
      <c r="CRP17" s="158"/>
      <c r="CRQ17" s="158"/>
      <c r="CRR17" s="158"/>
      <c r="CRS17" s="158"/>
      <c r="CRT17" s="158"/>
      <c r="CRU17" s="158"/>
      <c r="CRV17" s="158"/>
      <c r="CRW17" s="158"/>
      <c r="CRX17" s="158"/>
      <c r="CRY17" s="158"/>
      <c r="CRZ17" s="158"/>
      <c r="CSA17" s="158"/>
      <c r="CSB17" s="158"/>
      <c r="CSC17" s="158"/>
      <c r="CSD17" s="158"/>
      <c r="CSE17" s="158"/>
      <c r="CSF17" s="158"/>
      <c r="CSG17" s="158"/>
      <c r="CSH17" s="158"/>
      <c r="CSI17" s="158"/>
      <c r="CSJ17" s="158"/>
      <c r="CSK17" s="158"/>
      <c r="CSL17" s="158"/>
      <c r="CSM17" s="158"/>
      <c r="CSN17" s="158"/>
      <c r="CSO17" s="158"/>
      <c r="CSP17" s="158"/>
      <c r="CSQ17" s="158"/>
      <c r="CSR17" s="158"/>
      <c r="CSS17" s="158"/>
      <c r="CST17" s="158"/>
      <c r="CSU17" s="158"/>
      <c r="CSV17" s="158"/>
      <c r="CSW17" s="158"/>
      <c r="CSX17" s="158"/>
      <c r="CSY17" s="158"/>
      <c r="CSZ17" s="158"/>
      <c r="CTA17" s="158"/>
      <c r="CTB17" s="158"/>
      <c r="CTC17" s="158"/>
      <c r="CTD17" s="158"/>
      <c r="CTE17" s="158"/>
      <c r="CTF17" s="158"/>
      <c r="CTG17" s="158"/>
      <c r="CTH17" s="158"/>
      <c r="CTI17" s="158"/>
      <c r="CTJ17" s="158"/>
      <c r="CTK17" s="158"/>
      <c r="CTL17" s="158"/>
      <c r="CTM17" s="158"/>
      <c r="CTN17" s="158"/>
      <c r="CTO17" s="158"/>
      <c r="CTP17" s="158"/>
      <c r="CTQ17" s="158"/>
      <c r="CTR17" s="158"/>
      <c r="CTS17" s="158"/>
      <c r="CTT17" s="158"/>
      <c r="CTU17" s="158"/>
      <c r="CTV17" s="158"/>
      <c r="CTW17" s="158"/>
      <c r="CTX17" s="158"/>
      <c r="CTY17" s="158"/>
      <c r="CTZ17" s="158"/>
      <c r="CUA17" s="158"/>
      <c r="CUB17" s="158"/>
      <c r="CUC17" s="158"/>
      <c r="CUD17" s="158"/>
      <c r="CUE17" s="158"/>
      <c r="CUF17" s="158"/>
      <c r="CUG17" s="158"/>
      <c r="CUH17" s="158"/>
      <c r="CUI17" s="158"/>
      <c r="CUJ17" s="158"/>
      <c r="CUK17" s="158"/>
      <c r="CUL17" s="158"/>
      <c r="CUM17" s="158"/>
      <c r="CUN17" s="158"/>
      <c r="CUO17" s="158"/>
      <c r="CUP17" s="158"/>
      <c r="CUQ17" s="158"/>
      <c r="CUR17" s="158"/>
      <c r="CUS17" s="158"/>
      <c r="CUT17" s="158"/>
      <c r="CUU17" s="158"/>
      <c r="CUV17" s="158"/>
      <c r="CUW17" s="158"/>
      <c r="CUX17" s="158"/>
      <c r="CUY17" s="158"/>
      <c r="CUZ17" s="158"/>
      <c r="CVA17" s="158"/>
      <c r="CVB17" s="158"/>
      <c r="CVC17" s="158"/>
      <c r="CVD17" s="158"/>
      <c r="CVE17" s="158"/>
      <c r="CVF17" s="158"/>
      <c r="CVG17" s="158"/>
      <c r="CVH17" s="158"/>
      <c r="CVI17" s="158"/>
      <c r="CVJ17" s="158"/>
      <c r="CVK17" s="158"/>
      <c r="CVL17" s="158"/>
      <c r="CVM17" s="158"/>
      <c r="CVN17" s="158"/>
      <c r="CVO17" s="158"/>
      <c r="CVP17" s="158"/>
      <c r="CVQ17" s="158"/>
      <c r="CVR17" s="158"/>
      <c r="CVS17" s="158"/>
      <c r="CVT17" s="158"/>
      <c r="CVU17" s="158"/>
      <c r="CVV17" s="158"/>
      <c r="CVW17" s="158"/>
      <c r="CVX17" s="158"/>
      <c r="CVY17" s="158"/>
      <c r="CVZ17" s="158"/>
      <c r="CWA17" s="158"/>
      <c r="CWB17" s="158"/>
      <c r="CWC17" s="158"/>
      <c r="CWD17" s="158"/>
      <c r="CWE17" s="158"/>
      <c r="CWF17" s="158"/>
      <c r="CWG17" s="158"/>
      <c r="CWH17" s="158"/>
      <c r="CWI17" s="158"/>
      <c r="CWJ17" s="158"/>
      <c r="CWK17" s="158"/>
      <c r="CWL17" s="158"/>
      <c r="CWM17" s="158"/>
      <c r="CWN17" s="158"/>
      <c r="CWO17" s="158"/>
      <c r="CWP17" s="158"/>
      <c r="CWQ17" s="158"/>
      <c r="CWR17" s="158"/>
      <c r="CWS17" s="158"/>
      <c r="CWT17" s="158"/>
      <c r="CWU17" s="158"/>
      <c r="CWV17" s="158"/>
      <c r="CWW17" s="158"/>
      <c r="CWX17" s="158"/>
      <c r="CWY17" s="158"/>
      <c r="CWZ17" s="158"/>
      <c r="CXA17" s="158"/>
      <c r="CXB17" s="158"/>
      <c r="CXC17" s="158"/>
      <c r="CXD17" s="158"/>
      <c r="CXE17" s="158"/>
      <c r="CXF17" s="158"/>
      <c r="CXG17" s="158"/>
      <c r="CXH17" s="158"/>
      <c r="CXI17" s="158"/>
      <c r="CXJ17" s="158"/>
      <c r="CXK17" s="158"/>
      <c r="CXL17" s="158"/>
      <c r="CXM17" s="158"/>
      <c r="CXN17" s="158"/>
      <c r="CXO17" s="158"/>
      <c r="CXP17" s="158"/>
      <c r="CXQ17" s="158"/>
      <c r="CXR17" s="158"/>
      <c r="CXS17" s="158"/>
      <c r="CXT17" s="158"/>
      <c r="CXU17" s="158"/>
      <c r="CXV17" s="158"/>
      <c r="CXW17" s="158"/>
      <c r="CXX17" s="158"/>
      <c r="CXY17" s="158"/>
      <c r="CXZ17" s="158"/>
      <c r="CYA17" s="158"/>
      <c r="CYB17" s="158"/>
      <c r="CYC17" s="158"/>
      <c r="CYD17" s="158"/>
      <c r="CYE17" s="158"/>
      <c r="CYF17" s="158"/>
      <c r="CYG17" s="158"/>
      <c r="CYH17" s="158"/>
      <c r="CYI17" s="158"/>
      <c r="CYJ17" s="158"/>
      <c r="CYK17" s="158"/>
      <c r="CYL17" s="158"/>
      <c r="CYM17" s="158"/>
      <c r="CYN17" s="158"/>
      <c r="CYO17" s="158"/>
      <c r="CYP17" s="158"/>
      <c r="CYQ17" s="158"/>
      <c r="CYR17" s="158"/>
      <c r="CYS17" s="158"/>
      <c r="CYT17" s="158"/>
      <c r="CYU17" s="158"/>
      <c r="CYV17" s="158"/>
      <c r="CYW17" s="158"/>
      <c r="CYX17" s="158"/>
      <c r="CYY17" s="158"/>
      <c r="CYZ17" s="158"/>
      <c r="CZA17" s="158"/>
      <c r="CZB17" s="158"/>
      <c r="CZC17" s="158"/>
      <c r="CZD17" s="158"/>
      <c r="CZE17" s="158"/>
      <c r="CZF17" s="158"/>
      <c r="CZG17" s="158"/>
      <c r="CZH17" s="158"/>
      <c r="CZI17" s="158"/>
      <c r="CZJ17" s="158"/>
      <c r="CZK17" s="158"/>
      <c r="CZL17" s="158"/>
      <c r="CZM17" s="158"/>
      <c r="CZN17" s="158"/>
      <c r="CZO17" s="158"/>
      <c r="CZP17" s="158"/>
      <c r="CZQ17" s="158"/>
      <c r="CZR17" s="158"/>
      <c r="CZS17" s="158"/>
      <c r="CZT17" s="158"/>
      <c r="CZU17" s="158"/>
      <c r="CZV17" s="158"/>
      <c r="CZW17" s="158"/>
      <c r="CZX17" s="158"/>
      <c r="CZY17" s="158"/>
      <c r="CZZ17" s="158"/>
      <c r="DAA17" s="158"/>
      <c r="DAB17" s="158"/>
      <c r="DAC17" s="158"/>
      <c r="DAD17" s="158"/>
      <c r="DAE17" s="158"/>
      <c r="DAF17" s="158"/>
      <c r="DAG17" s="158"/>
      <c r="DAH17" s="158"/>
      <c r="DAI17" s="158"/>
      <c r="DAJ17" s="158"/>
      <c r="DAK17" s="158"/>
      <c r="DAL17" s="158"/>
      <c r="DAM17" s="158"/>
      <c r="DAN17" s="158"/>
      <c r="DAO17" s="158"/>
      <c r="DAP17" s="158"/>
      <c r="DAQ17" s="158"/>
      <c r="DAR17" s="158"/>
      <c r="DAS17" s="158"/>
      <c r="DAT17" s="158"/>
      <c r="DAU17" s="158"/>
      <c r="DAV17" s="158"/>
      <c r="DAW17" s="158"/>
      <c r="DAX17" s="158"/>
      <c r="DAY17" s="158"/>
      <c r="DAZ17" s="158"/>
      <c r="DBA17" s="158"/>
      <c r="DBB17" s="158"/>
      <c r="DBC17" s="158"/>
      <c r="DBD17" s="158"/>
      <c r="DBE17" s="158"/>
      <c r="DBF17" s="158"/>
      <c r="DBG17" s="158"/>
      <c r="DBH17" s="158"/>
      <c r="DBI17" s="158"/>
      <c r="DBJ17" s="158"/>
      <c r="DBK17" s="158"/>
      <c r="DBL17" s="158"/>
      <c r="DBM17" s="158"/>
      <c r="DBN17" s="158"/>
      <c r="DBO17" s="158"/>
      <c r="DBP17" s="158"/>
      <c r="DBQ17" s="158"/>
      <c r="DBR17" s="158"/>
      <c r="DBS17" s="158"/>
      <c r="DBT17" s="158"/>
      <c r="DBU17" s="158"/>
      <c r="DBV17" s="158"/>
      <c r="DBW17" s="158"/>
      <c r="DBX17" s="158"/>
      <c r="DBY17" s="158"/>
      <c r="DBZ17" s="158"/>
      <c r="DCA17" s="158"/>
      <c r="DCB17" s="158"/>
      <c r="DCC17" s="158"/>
      <c r="DCD17" s="158"/>
      <c r="DCE17" s="158"/>
      <c r="DCF17" s="158"/>
      <c r="DCG17" s="158"/>
      <c r="DCH17" s="158"/>
      <c r="DCI17" s="158"/>
      <c r="DCJ17" s="158"/>
      <c r="DCK17" s="158"/>
      <c r="DCL17" s="158"/>
      <c r="DCM17" s="158"/>
      <c r="DCN17" s="158"/>
      <c r="DCO17" s="158"/>
      <c r="DCP17" s="158"/>
      <c r="DCQ17" s="158"/>
      <c r="DCR17" s="158"/>
      <c r="DCS17" s="158"/>
      <c r="DCT17" s="158"/>
      <c r="DCU17" s="158"/>
      <c r="DCV17" s="158"/>
      <c r="DCW17" s="158"/>
      <c r="DCX17" s="158"/>
      <c r="DCY17" s="158"/>
      <c r="DCZ17" s="158"/>
      <c r="DDA17" s="158"/>
      <c r="DDB17" s="158"/>
      <c r="DDC17" s="158"/>
      <c r="DDD17" s="158"/>
      <c r="DDE17" s="158"/>
      <c r="DDF17" s="158"/>
      <c r="DDG17" s="158"/>
      <c r="DDH17" s="158"/>
      <c r="DDI17" s="158"/>
      <c r="DDJ17" s="158"/>
      <c r="DDK17" s="158"/>
      <c r="DDL17" s="158"/>
      <c r="DDM17" s="158"/>
      <c r="DDN17" s="158"/>
      <c r="DDO17" s="158"/>
      <c r="DDP17" s="158"/>
      <c r="DDQ17" s="158"/>
      <c r="DDR17" s="158"/>
      <c r="DDS17" s="158"/>
      <c r="DDT17" s="158"/>
      <c r="DDU17" s="158"/>
      <c r="DDV17" s="158"/>
      <c r="DDW17" s="158"/>
      <c r="DDX17" s="158"/>
      <c r="DDY17" s="158"/>
      <c r="DDZ17" s="158"/>
      <c r="DEA17" s="158"/>
      <c r="DEB17" s="158"/>
      <c r="DEC17" s="158"/>
      <c r="DED17" s="158"/>
      <c r="DEE17" s="158"/>
      <c r="DEF17" s="158"/>
      <c r="DEG17" s="158"/>
      <c r="DEH17" s="158"/>
      <c r="DEI17" s="158"/>
      <c r="DEJ17" s="158"/>
      <c r="DEK17" s="158"/>
      <c r="DEL17" s="158"/>
      <c r="DEM17" s="158"/>
      <c r="DEN17" s="158"/>
      <c r="DEO17" s="158"/>
      <c r="DEP17" s="158"/>
      <c r="DEQ17" s="158"/>
      <c r="DER17" s="158"/>
      <c r="DES17" s="158"/>
      <c r="DET17" s="158"/>
      <c r="DEU17" s="158"/>
      <c r="DEV17" s="158"/>
      <c r="DEW17" s="158"/>
      <c r="DEX17" s="158"/>
      <c r="DEY17" s="158"/>
      <c r="DEZ17" s="158"/>
      <c r="DFA17" s="158"/>
      <c r="DFB17" s="158"/>
      <c r="DFC17" s="158"/>
      <c r="DFD17" s="158"/>
      <c r="DFE17" s="158"/>
      <c r="DFF17" s="158"/>
      <c r="DFG17" s="158"/>
      <c r="DFH17" s="158"/>
      <c r="DFI17" s="158"/>
      <c r="DFJ17" s="158"/>
      <c r="DFK17" s="158"/>
      <c r="DFL17" s="158"/>
      <c r="DFM17" s="158"/>
      <c r="DFN17" s="158"/>
      <c r="DFO17" s="158"/>
      <c r="DFP17" s="158"/>
      <c r="DFQ17" s="158"/>
      <c r="DFR17" s="158"/>
      <c r="DFS17" s="158"/>
      <c r="DFT17" s="158"/>
      <c r="DFU17" s="158"/>
      <c r="DFV17" s="158"/>
      <c r="DFW17" s="158"/>
      <c r="DFX17" s="158"/>
      <c r="DFY17" s="158"/>
      <c r="DFZ17" s="158"/>
      <c r="DGA17" s="158"/>
      <c r="DGB17" s="158"/>
      <c r="DGC17" s="158"/>
      <c r="DGD17" s="158"/>
      <c r="DGE17" s="158"/>
      <c r="DGF17" s="158"/>
      <c r="DGG17" s="158"/>
      <c r="DGH17" s="158"/>
      <c r="DGI17" s="158"/>
      <c r="DGJ17" s="158"/>
      <c r="DGK17" s="158"/>
      <c r="DGL17" s="158"/>
      <c r="DGM17" s="158"/>
      <c r="DGN17" s="158"/>
      <c r="DGO17" s="158"/>
      <c r="DGP17" s="158"/>
      <c r="DGQ17" s="158"/>
      <c r="DGR17" s="158"/>
      <c r="DGS17" s="158"/>
      <c r="DGT17" s="158"/>
      <c r="DGU17" s="158"/>
      <c r="DGV17" s="158"/>
      <c r="DGW17" s="158"/>
      <c r="DGX17" s="158"/>
      <c r="DGY17" s="158"/>
      <c r="DGZ17" s="158"/>
      <c r="DHA17" s="158"/>
      <c r="DHB17" s="158"/>
      <c r="DHC17" s="158"/>
      <c r="DHD17" s="158"/>
      <c r="DHE17" s="158"/>
      <c r="DHF17" s="158"/>
      <c r="DHG17" s="158"/>
      <c r="DHH17" s="158"/>
      <c r="DHI17" s="158"/>
      <c r="DHJ17" s="158"/>
      <c r="DHK17" s="158"/>
      <c r="DHL17" s="158"/>
      <c r="DHM17" s="158"/>
      <c r="DHN17" s="158"/>
      <c r="DHO17" s="158"/>
      <c r="DHP17" s="158"/>
      <c r="DHQ17" s="158"/>
      <c r="DHR17" s="158"/>
      <c r="DHS17" s="158"/>
      <c r="DHT17" s="158"/>
      <c r="DHU17" s="158"/>
      <c r="DHV17" s="158"/>
      <c r="DHW17" s="158"/>
      <c r="DHX17" s="158"/>
      <c r="DHY17" s="158"/>
      <c r="DHZ17" s="158"/>
      <c r="DIA17" s="158"/>
      <c r="DIB17" s="158"/>
      <c r="DIC17" s="158"/>
      <c r="DID17" s="158"/>
      <c r="DIE17" s="158"/>
      <c r="DIF17" s="158"/>
      <c r="DIG17" s="158"/>
      <c r="DIH17" s="158"/>
      <c r="DII17" s="158"/>
      <c r="DIJ17" s="158"/>
      <c r="DIK17" s="158"/>
      <c r="DIL17" s="158"/>
      <c r="DIM17" s="158"/>
      <c r="DIN17" s="158"/>
      <c r="DIO17" s="158"/>
      <c r="DIP17" s="158"/>
      <c r="DIQ17" s="158"/>
      <c r="DIR17" s="158"/>
      <c r="DIS17" s="158"/>
      <c r="DIT17" s="158"/>
      <c r="DIU17" s="158"/>
      <c r="DIV17" s="158"/>
      <c r="DIW17" s="158"/>
      <c r="DIX17" s="158"/>
      <c r="DIY17" s="158"/>
      <c r="DIZ17" s="158"/>
      <c r="DJA17" s="158"/>
      <c r="DJB17" s="158"/>
      <c r="DJC17" s="158"/>
      <c r="DJD17" s="158"/>
      <c r="DJE17" s="158"/>
      <c r="DJF17" s="158"/>
      <c r="DJG17" s="158"/>
      <c r="DJH17" s="158"/>
      <c r="DJI17" s="158"/>
      <c r="DJJ17" s="158"/>
      <c r="DJK17" s="158"/>
      <c r="DJL17" s="158"/>
      <c r="DJM17" s="158"/>
      <c r="DJN17" s="158"/>
      <c r="DJO17" s="158"/>
      <c r="DJP17" s="158"/>
      <c r="DJQ17" s="158"/>
      <c r="DJR17" s="158"/>
      <c r="DJS17" s="158"/>
      <c r="DJT17" s="158"/>
      <c r="DJU17" s="158"/>
      <c r="DJV17" s="158"/>
      <c r="DJW17" s="158"/>
      <c r="DJX17" s="158"/>
      <c r="DJY17" s="158"/>
      <c r="DJZ17" s="158"/>
      <c r="DKA17" s="158"/>
      <c r="DKB17" s="158"/>
      <c r="DKC17" s="158"/>
      <c r="DKD17" s="158"/>
      <c r="DKE17" s="158"/>
      <c r="DKF17" s="158"/>
      <c r="DKG17" s="158"/>
      <c r="DKH17" s="158"/>
      <c r="DKI17" s="158"/>
      <c r="DKJ17" s="158"/>
      <c r="DKK17" s="158"/>
      <c r="DKL17" s="158"/>
      <c r="DKM17" s="158"/>
      <c r="DKN17" s="158"/>
      <c r="DKO17" s="158"/>
      <c r="DKP17" s="158"/>
      <c r="DKQ17" s="158"/>
      <c r="DKR17" s="158"/>
      <c r="DKS17" s="158"/>
      <c r="DKT17" s="158"/>
      <c r="DKU17" s="158"/>
      <c r="DKV17" s="158"/>
      <c r="DKW17" s="158"/>
      <c r="DKX17" s="158"/>
      <c r="DKY17" s="158"/>
      <c r="DKZ17" s="158"/>
      <c r="DLA17" s="158"/>
      <c r="DLB17" s="158"/>
      <c r="DLC17" s="158"/>
      <c r="DLD17" s="158"/>
      <c r="DLE17" s="158"/>
      <c r="DLF17" s="158"/>
      <c r="DLG17" s="158"/>
      <c r="DLH17" s="158"/>
      <c r="DLI17" s="158"/>
      <c r="DLJ17" s="158"/>
      <c r="DLK17" s="158"/>
      <c r="DLL17" s="158"/>
      <c r="DLM17" s="158"/>
      <c r="DLN17" s="158"/>
      <c r="DLO17" s="158"/>
      <c r="DLP17" s="158"/>
      <c r="DLQ17" s="158"/>
      <c r="DLR17" s="158"/>
      <c r="DLS17" s="158"/>
      <c r="DLT17" s="158"/>
      <c r="DLU17" s="158"/>
      <c r="DLV17" s="158"/>
      <c r="DLW17" s="158"/>
      <c r="DLX17" s="158"/>
      <c r="DLY17" s="158"/>
      <c r="DLZ17" s="158"/>
      <c r="DMA17" s="158"/>
      <c r="DMB17" s="158"/>
      <c r="DMC17" s="158"/>
      <c r="DMD17" s="158"/>
      <c r="DME17" s="158"/>
      <c r="DMF17" s="158"/>
      <c r="DMG17" s="158"/>
      <c r="DMH17" s="158"/>
      <c r="DMI17" s="158"/>
      <c r="DMJ17" s="158"/>
      <c r="DMK17" s="158"/>
      <c r="DML17" s="158"/>
      <c r="DMM17" s="158"/>
      <c r="DMN17" s="158"/>
      <c r="DMO17" s="158"/>
      <c r="DMP17" s="158"/>
      <c r="DMQ17" s="158"/>
      <c r="DMR17" s="158"/>
      <c r="DMS17" s="158"/>
      <c r="DMT17" s="158"/>
      <c r="DMU17" s="158"/>
      <c r="DMV17" s="158"/>
      <c r="DMW17" s="158"/>
      <c r="DMX17" s="158"/>
      <c r="DMY17" s="158"/>
      <c r="DMZ17" s="158"/>
      <c r="DNA17" s="158"/>
      <c r="DNB17" s="158"/>
      <c r="DNC17" s="158"/>
      <c r="DND17" s="158"/>
      <c r="DNE17" s="158"/>
      <c r="DNF17" s="158"/>
      <c r="DNG17" s="158"/>
      <c r="DNH17" s="158"/>
      <c r="DNI17" s="158"/>
      <c r="DNJ17" s="158"/>
      <c r="DNK17" s="158"/>
      <c r="DNL17" s="158"/>
      <c r="DNM17" s="158"/>
      <c r="DNN17" s="158"/>
      <c r="DNO17" s="158"/>
      <c r="DNP17" s="158"/>
      <c r="DNQ17" s="158"/>
      <c r="DNR17" s="158"/>
      <c r="DNS17" s="158"/>
      <c r="DNT17" s="158"/>
      <c r="DNU17" s="158"/>
      <c r="DNV17" s="158"/>
      <c r="DNW17" s="158"/>
      <c r="DNX17" s="158"/>
      <c r="DNY17" s="158"/>
      <c r="DNZ17" s="158"/>
      <c r="DOA17" s="158"/>
      <c r="DOB17" s="158"/>
      <c r="DOC17" s="158"/>
      <c r="DOD17" s="158"/>
      <c r="DOE17" s="158"/>
      <c r="DOF17" s="158"/>
      <c r="DOG17" s="158"/>
      <c r="DOH17" s="158"/>
      <c r="DOI17" s="158"/>
      <c r="DOJ17" s="158"/>
      <c r="DOK17" s="158"/>
      <c r="DOL17" s="158"/>
      <c r="DOM17" s="158"/>
      <c r="DON17" s="158"/>
      <c r="DOO17" s="158"/>
      <c r="DOP17" s="158"/>
      <c r="DOQ17" s="158"/>
      <c r="DOR17" s="158"/>
      <c r="DOS17" s="158"/>
      <c r="DOT17" s="158"/>
      <c r="DOU17" s="158"/>
      <c r="DOV17" s="158"/>
      <c r="DOW17" s="158"/>
      <c r="DOX17" s="158"/>
      <c r="DOY17" s="158"/>
      <c r="DOZ17" s="158"/>
      <c r="DPA17" s="158"/>
      <c r="DPB17" s="158"/>
      <c r="DPC17" s="158"/>
      <c r="DPD17" s="158"/>
      <c r="DPE17" s="158"/>
      <c r="DPF17" s="158"/>
      <c r="DPG17" s="158"/>
      <c r="DPH17" s="158"/>
      <c r="DPI17" s="158"/>
      <c r="DPJ17" s="158"/>
      <c r="DPK17" s="158"/>
      <c r="DPL17" s="158"/>
      <c r="DPM17" s="158"/>
      <c r="DPN17" s="158"/>
      <c r="DPO17" s="158"/>
      <c r="DPP17" s="158"/>
      <c r="DPQ17" s="158"/>
      <c r="DPR17" s="158"/>
      <c r="DPS17" s="158"/>
      <c r="DPT17" s="158"/>
      <c r="DPU17" s="158"/>
      <c r="DPV17" s="158"/>
      <c r="DPW17" s="158"/>
      <c r="DPX17" s="158"/>
      <c r="DPY17" s="158"/>
      <c r="DPZ17" s="158"/>
      <c r="DQA17" s="158"/>
      <c r="DQB17" s="158"/>
      <c r="DQC17" s="158"/>
      <c r="DQD17" s="158"/>
      <c r="DQE17" s="158"/>
      <c r="DQF17" s="158"/>
      <c r="DQG17" s="158"/>
      <c r="DQH17" s="158"/>
      <c r="DQI17" s="158"/>
      <c r="DQJ17" s="158"/>
      <c r="DQK17" s="158"/>
      <c r="DQL17" s="158"/>
      <c r="DQM17" s="158"/>
      <c r="DQN17" s="158"/>
      <c r="DQO17" s="158"/>
      <c r="DQP17" s="158"/>
      <c r="DQQ17" s="158"/>
      <c r="DQR17" s="158"/>
      <c r="DQS17" s="158"/>
      <c r="DQT17" s="158"/>
      <c r="DQU17" s="158"/>
      <c r="DQV17" s="158"/>
      <c r="DQW17" s="158"/>
      <c r="DQX17" s="158"/>
      <c r="DQY17" s="158"/>
      <c r="DQZ17" s="158"/>
      <c r="DRA17" s="158"/>
      <c r="DRB17" s="158"/>
      <c r="DRC17" s="158"/>
      <c r="DRD17" s="158"/>
      <c r="DRE17" s="158"/>
      <c r="DRF17" s="158"/>
      <c r="DRG17" s="158"/>
      <c r="DRH17" s="158"/>
      <c r="DRI17" s="158"/>
      <c r="DRJ17" s="158"/>
      <c r="DRK17" s="158"/>
      <c r="DRL17" s="158"/>
      <c r="DRM17" s="158"/>
      <c r="DRN17" s="158"/>
      <c r="DRO17" s="158"/>
      <c r="DRP17" s="158"/>
      <c r="DRQ17" s="158"/>
      <c r="DRR17" s="158"/>
      <c r="DRS17" s="158"/>
      <c r="DRT17" s="158"/>
      <c r="DRU17" s="158"/>
      <c r="DRV17" s="158"/>
      <c r="DRW17" s="158"/>
      <c r="DRX17" s="158"/>
      <c r="DRY17" s="158"/>
      <c r="DRZ17" s="158"/>
      <c r="DSA17" s="158"/>
      <c r="DSB17" s="158"/>
      <c r="DSC17" s="158"/>
      <c r="DSD17" s="158"/>
      <c r="DSE17" s="158"/>
      <c r="DSF17" s="158"/>
      <c r="DSG17" s="158"/>
      <c r="DSH17" s="158"/>
      <c r="DSI17" s="158"/>
      <c r="DSJ17" s="158"/>
      <c r="DSK17" s="158"/>
      <c r="DSL17" s="158"/>
      <c r="DSM17" s="158"/>
      <c r="DSN17" s="158"/>
      <c r="DSO17" s="158"/>
      <c r="DSP17" s="158"/>
      <c r="DSQ17" s="158"/>
      <c r="DSR17" s="158"/>
      <c r="DSS17" s="158"/>
      <c r="DST17" s="158"/>
      <c r="DSU17" s="158"/>
      <c r="DSV17" s="158"/>
      <c r="DSW17" s="158"/>
      <c r="DSX17" s="158"/>
      <c r="DSY17" s="158"/>
      <c r="DSZ17" s="158"/>
      <c r="DTA17" s="158"/>
      <c r="DTB17" s="158"/>
      <c r="DTC17" s="158"/>
      <c r="DTD17" s="158"/>
      <c r="DTE17" s="158"/>
      <c r="DTF17" s="158"/>
      <c r="DTG17" s="158"/>
      <c r="DTH17" s="158"/>
      <c r="DTI17" s="158"/>
      <c r="DTJ17" s="158"/>
      <c r="DTK17" s="158"/>
      <c r="DTL17" s="158"/>
      <c r="DTM17" s="158"/>
      <c r="DTN17" s="158"/>
      <c r="DTO17" s="158"/>
      <c r="DTP17" s="158"/>
      <c r="DTQ17" s="158"/>
      <c r="DTR17" s="158"/>
      <c r="DTS17" s="158"/>
      <c r="DTT17" s="158"/>
      <c r="DTU17" s="158"/>
      <c r="DTV17" s="158"/>
      <c r="DTW17" s="158"/>
      <c r="DTX17" s="158"/>
      <c r="DTY17" s="158"/>
      <c r="DTZ17" s="158"/>
      <c r="DUA17" s="158"/>
      <c r="DUB17" s="158"/>
      <c r="DUC17" s="158"/>
      <c r="DUD17" s="158"/>
      <c r="DUE17" s="158"/>
      <c r="DUF17" s="158"/>
      <c r="DUG17" s="158"/>
      <c r="DUH17" s="158"/>
      <c r="DUI17" s="158"/>
      <c r="DUJ17" s="158"/>
      <c r="DUK17" s="158"/>
      <c r="DUL17" s="158"/>
      <c r="DUM17" s="158"/>
      <c r="DUN17" s="158"/>
      <c r="DUO17" s="158"/>
      <c r="DUP17" s="158"/>
      <c r="DUQ17" s="158"/>
      <c r="DUR17" s="158"/>
      <c r="DUS17" s="158"/>
      <c r="DUT17" s="158"/>
      <c r="DUU17" s="158"/>
      <c r="DUV17" s="158"/>
      <c r="DUW17" s="158"/>
      <c r="DUX17" s="158"/>
      <c r="DUY17" s="158"/>
      <c r="DUZ17" s="158"/>
      <c r="DVA17" s="158"/>
      <c r="DVB17" s="158"/>
      <c r="DVC17" s="158"/>
      <c r="DVD17" s="158"/>
      <c r="DVE17" s="158"/>
      <c r="DVF17" s="158"/>
      <c r="DVG17" s="158"/>
      <c r="DVH17" s="158"/>
      <c r="DVI17" s="158"/>
      <c r="DVJ17" s="158"/>
      <c r="DVK17" s="158"/>
      <c r="DVL17" s="158"/>
      <c r="DVM17" s="158"/>
      <c r="DVN17" s="158"/>
      <c r="DVO17" s="158"/>
      <c r="DVP17" s="158"/>
      <c r="DVQ17" s="158"/>
      <c r="DVR17" s="158"/>
      <c r="DVS17" s="158"/>
      <c r="DVT17" s="158"/>
      <c r="DVU17" s="158"/>
      <c r="DVV17" s="158"/>
      <c r="DVW17" s="158"/>
      <c r="DVX17" s="158"/>
      <c r="DVY17" s="158"/>
      <c r="DVZ17" s="158"/>
      <c r="DWA17" s="158"/>
      <c r="DWB17" s="158"/>
      <c r="DWC17" s="158"/>
      <c r="DWD17" s="158"/>
      <c r="DWE17" s="158"/>
      <c r="DWF17" s="158"/>
      <c r="DWG17" s="158"/>
      <c r="DWH17" s="158"/>
      <c r="DWI17" s="158"/>
      <c r="DWJ17" s="158"/>
      <c r="DWK17" s="158"/>
      <c r="DWL17" s="158"/>
      <c r="DWM17" s="158"/>
      <c r="DWN17" s="158"/>
      <c r="DWO17" s="158"/>
      <c r="DWP17" s="158"/>
      <c r="DWQ17" s="158"/>
      <c r="DWR17" s="158"/>
      <c r="DWS17" s="158"/>
      <c r="DWT17" s="158"/>
      <c r="DWU17" s="158"/>
      <c r="DWV17" s="158"/>
      <c r="DWW17" s="158"/>
      <c r="DWX17" s="158"/>
      <c r="DWY17" s="158"/>
      <c r="DWZ17" s="158"/>
      <c r="DXA17" s="158"/>
      <c r="DXB17" s="158"/>
      <c r="DXC17" s="158"/>
      <c r="DXD17" s="158"/>
      <c r="DXE17" s="158"/>
      <c r="DXF17" s="158"/>
      <c r="DXG17" s="158"/>
      <c r="DXH17" s="158"/>
      <c r="DXI17" s="158"/>
      <c r="DXJ17" s="158"/>
      <c r="DXK17" s="158"/>
      <c r="DXL17" s="158"/>
      <c r="DXM17" s="158"/>
      <c r="DXN17" s="158"/>
      <c r="DXO17" s="158"/>
      <c r="DXP17" s="158"/>
      <c r="DXQ17" s="158"/>
      <c r="DXR17" s="158"/>
      <c r="DXS17" s="158"/>
      <c r="DXT17" s="158"/>
      <c r="DXU17" s="158"/>
      <c r="DXV17" s="158"/>
      <c r="DXW17" s="158"/>
      <c r="DXX17" s="158"/>
      <c r="DXY17" s="158"/>
      <c r="DXZ17" s="158"/>
      <c r="DYA17" s="158"/>
      <c r="DYB17" s="158"/>
      <c r="DYC17" s="158"/>
      <c r="DYD17" s="158"/>
      <c r="DYE17" s="158"/>
      <c r="DYF17" s="158"/>
      <c r="DYG17" s="158"/>
      <c r="DYH17" s="158"/>
      <c r="DYI17" s="158"/>
      <c r="DYJ17" s="158"/>
      <c r="DYK17" s="158"/>
      <c r="DYL17" s="158"/>
      <c r="DYM17" s="158"/>
      <c r="DYN17" s="158"/>
      <c r="DYO17" s="158"/>
      <c r="DYP17" s="158"/>
      <c r="DYQ17" s="158"/>
      <c r="DYR17" s="158"/>
      <c r="DYS17" s="158"/>
      <c r="DYT17" s="158"/>
      <c r="DYU17" s="158"/>
      <c r="DYV17" s="158"/>
      <c r="DYW17" s="158"/>
      <c r="DYX17" s="158"/>
      <c r="DYY17" s="158"/>
      <c r="DYZ17" s="158"/>
      <c r="DZA17" s="158"/>
      <c r="DZB17" s="158"/>
      <c r="DZC17" s="158"/>
      <c r="DZD17" s="158"/>
      <c r="DZE17" s="158"/>
      <c r="DZF17" s="158"/>
      <c r="DZG17" s="158"/>
      <c r="DZH17" s="158"/>
      <c r="DZI17" s="158"/>
      <c r="DZJ17" s="158"/>
      <c r="DZK17" s="158"/>
      <c r="DZL17" s="158"/>
      <c r="DZM17" s="158"/>
      <c r="DZN17" s="158"/>
      <c r="DZO17" s="158"/>
      <c r="DZP17" s="158"/>
      <c r="DZQ17" s="158"/>
      <c r="DZR17" s="158"/>
      <c r="DZS17" s="158"/>
      <c r="DZT17" s="158"/>
      <c r="DZU17" s="158"/>
      <c r="DZV17" s="158"/>
      <c r="DZW17" s="158"/>
      <c r="DZX17" s="158"/>
      <c r="DZY17" s="158"/>
      <c r="DZZ17" s="158"/>
      <c r="EAA17" s="158"/>
      <c r="EAB17" s="158"/>
      <c r="EAC17" s="158"/>
      <c r="EAD17" s="158"/>
      <c r="EAE17" s="158"/>
      <c r="EAF17" s="158"/>
      <c r="EAG17" s="158"/>
      <c r="EAH17" s="158"/>
      <c r="EAI17" s="158"/>
      <c r="EAJ17" s="158"/>
      <c r="EAK17" s="158"/>
      <c r="EAL17" s="158"/>
      <c r="EAM17" s="158"/>
      <c r="EAN17" s="158"/>
      <c r="EAO17" s="158"/>
      <c r="EAP17" s="158"/>
      <c r="EAQ17" s="158"/>
      <c r="EAR17" s="158"/>
      <c r="EAS17" s="158"/>
      <c r="EAT17" s="158"/>
      <c r="EAU17" s="158"/>
      <c r="EAV17" s="158"/>
      <c r="EAW17" s="158"/>
      <c r="EAX17" s="158"/>
      <c r="EAY17" s="158"/>
      <c r="EAZ17" s="158"/>
      <c r="EBA17" s="158"/>
      <c r="EBB17" s="158"/>
      <c r="EBC17" s="158"/>
      <c r="EBD17" s="158"/>
      <c r="EBE17" s="158"/>
      <c r="EBF17" s="158"/>
      <c r="EBG17" s="158"/>
      <c r="EBH17" s="158"/>
      <c r="EBI17" s="158"/>
      <c r="EBJ17" s="158"/>
      <c r="EBK17" s="158"/>
      <c r="EBL17" s="158"/>
      <c r="EBM17" s="158"/>
      <c r="EBN17" s="158"/>
      <c r="EBO17" s="158"/>
      <c r="EBP17" s="158"/>
      <c r="EBQ17" s="158"/>
      <c r="EBR17" s="158"/>
      <c r="EBS17" s="158"/>
      <c r="EBT17" s="158"/>
      <c r="EBU17" s="158"/>
      <c r="EBV17" s="158"/>
      <c r="EBW17" s="158"/>
      <c r="EBX17" s="158"/>
      <c r="EBY17" s="158"/>
      <c r="EBZ17" s="158"/>
      <c r="ECA17" s="158"/>
      <c r="ECB17" s="158"/>
      <c r="ECC17" s="158"/>
      <c r="ECD17" s="158"/>
      <c r="ECE17" s="158"/>
      <c r="ECF17" s="158"/>
      <c r="ECG17" s="158"/>
      <c r="ECH17" s="158"/>
      <c r="ECI17" s="158"/>
      <c r="ECJ17" s="158"/>
      <c r="ECK17" s="158"/>
      <c r="ECL17" s="158"/>
      <c r="ECM17" s="158"/>
      <c r="ECN17" s="158"/>
      <c r="ECO17" s="158"/>
      <c r="ECP17" s="158"/>
      <c r="ECQ17" s="158"/>
      <c r="ECR17" s="158"/>
      <c r="ECS17" s="158"/>
      <c r="ECT17" s="158"/>
      <c r="ECU17" s="158"/>
      <c r="ECV17" s="158"/>
      <c r="ECW17" s="158"/>
      <c r="ECX17" s="158"/>
      <c r="ECY17" s="158"/>
      <c r="ECZ17" s="158"/>
      <c r="EDA17" s="158"/>
      <c r="EDB17" s="158"/>
      <c r="EDC17" s="158"/>
      <c r="EDD17" s="158"/>
      <c r="EDE17" s="158"/>
      <c r="EDF17" s="158"/>
      <c r="EDG17" s="158"/>
      <c r="EDH17" s="158"/>
      <c r="EDI17" s="158"/>
      <c r="EDJ17" s="158"/>
      <c r="EDK17" s="158"/>
      <c r="EDL17" s="158"/>
      <c r="EDM17" s="158"/>
      <c r="EDN17" s="158"/>
      <c r="EDO17" s="158"/>
      <c r="EDP17" s="158"/>
      <c r="EDQ17" s="158"/>
      <c r="EDR17" s="158"/>
      <c r="EDS17" s="158"/>
      <c r="EDT17" s="158"/>
      <c r="EDU17" s="158"/>
      <c r="EDV17" s="158"/>
      <c r="EDW17" s="158"/>
      <c r="EDX17" s="158"/>
      <c r="EDY17" s="158"/>
      <c r="EDZ17" s="158"/>
      <c r="EEA17" s="158"/>
      <c r="EEB17" s="158"/>
      <c r="EEC17" s="158"/>
      <c r="EED17" s="158"/>
      <c r="EEE17" s="158"/>
      <c r="EEF17" s="158"/>
      <c r="EEG17" s="158"/>
      <c r="EEH17" s="158"/>
      <c r="EEI17" s="158"/>
      <c r="EEJ17" s="158"/>
      <c r="EEK17" s="158"/>
      <c r="EEL17" s="158"/>
      <c r="EEM17" s="158"/>
      <c r="EEN17" s="158"/>
      <c r="EEO17" s="158"/>
      <c r="EEP17" s="158"/>
      <c r="EEQ17" s="158"/>
      <c r="EER17" s="158"/>
      <c r="EES17" s="158"/>
      <c r="EET17" s="158"/>
      <c r="EEU17" s="158"/>
      <c r="EEV17" s="158"/>
      <c r="EEW17" s="158"/>
      <c r="EEX17" s="158"/>
      <c r="EEY17" s="158"/>
      <c r="EEZ17" s="158"/>
      <c r="EFA17" s="158"/>
      <c r="EFB17" s="158"/>
      <c r="EFC17" s="158"/>
      <c r="EFD17" s="158"/>
      <c r="EFE17" s="158"/>
      <c r="EFF17" s="158"/>
      <c r="EFG17" s="158"/>
      <c r="EFH17" s="158"/>
      <c r="EFI17" s="158"/>
      <c r="EFJ17" s="158"/>
      <c r="EFK17" s="158"/>
      <c r="EFL17" s="158"/>
      <c r="EFM17" s="158"/>
      <c r="EFN17" s="158"/>
      <c r="EFO17" s="158"/>
      <c r="EFP17" s="158"/>
      <c r="EFQ17" s="158"/>
      <c r="EFR17" s="158"/>
      <c r="EFS17" s="158"/>
      <c r="EFT17" s="158"/>
      <c r="EFU17" s="158"/>
      <c r="EFV17" s="158"/>
      <c r="EFW17" s="158"/>
      <c r="EFX17" s="158"/>
      <c r="EFY17" s="158"/>
      <c r="EFZ17" s="158"/>
      <c r="EGA17" s="158"/>
      <c r="EGB17" s="158"/>
      <c r="EGC17" s="158"/>
      <c r="EGD17" s="158"/>
      <c r="EGE17" s="158"/>
      <c r="EGF17" s="158"/>
      <c r="EGG17" s="158"/>
      <c r="EGH17" s="158"/>
      <c r="EGI17" s="158"/>
      <c r="EGJ17" s="158"/>
      <c r="EGK17" s="158"/>
      <c r="EGL17" s="158"/>
      <c r="EGM17" s="158"/>
      <c r="EGN17" s="158"/>
      <c r="EGO17" s="158"/>
      <c r="EGP17" s="158"/>
      <c r="EGQ17" s="158"/>
      <c r="EGR17" s="158"/>
      <c r="EGS17" s="158"/>
      <c r="EGT17" s="158"/>
      <c r="EGU17" s="158"/>
      <c r="EGV17" s="158"/>
      <c r="EGW17" s="158"/>
      <c r="EGX17" s="158"/>
      <c r="EGY17" s="158"/>
      <c r="EGZ17" s="158"/>
      <c r="EHA17" s="158"/>
      <c r="EHB17" s="158"/>
      <c r="EHC17" s="158"/>
      <c r="EHD17" s="158"/>
      <c r="EHE17" s="158"/>
      <c r="EHF17" s="158"/>
      <c r="EHG17" s="158"/>
      <c r="EHH17" s="158"/>
      <c r="EHI17" s="158"/>
      <c r="EHJ17" s="158"/>
      <c r="EHK17" s="158"/>
      <c r="EHL17" s="158"/>
      <c r="EHM17" s="158"/>
      <c r="EHN17" s="158"/>
      <c r="EHO17" s="158"/>
      <c r="EHP17" s="158"/>
      <c r="EHQ17" s="158"/>
      <c r="EHR17" s="158"/>
      <c r="EHS17" s="158"/>
      <c r="EHT17" s="158"/>
      <c r="EHU17" s="158"/>
      <c r="EHV17" s="158"/>
      <c r="EHW17" s="158"/>
      <c r="EHX17" s="158"/>
      <c r="EHY17" s="158"/>
      <c r="EHZ17" s="158"/>
      <c r="EIA17" s="158"/>
      <c r="EIB17" s="158"/>
      <c r="EIC17" s="158"/>
      <c r="EID17" s="158"/>
      <c r="EIE17" s="158"/>
      <c r="EIF17" s="158"/>
      <c r="EIG17" s="158"/>
      <c r="EIH17" s="158"/>
      <c r="EII17" s="158"/>
      <c r="EIJ17" s="158"/>
      <c r="EIK17" s="158"/>
      <c r="EIL17" s="158"/>
      <c r="EIM17" s="158"/>
      <c r="EIN17" s="158"/>
      <c r="EIO17" s="158"/>
      <c r="EIP17" s="158"/>
      <c r="EIQ17" s="158"/>
      <c r="EIR17" s="158"/>
      <c r="EIS17" s="158"/>
      <c r="EIT17" s="158"/>
      <c r="EIU17" s="158"/>
      <c r="EIV17" s="158"/>
      <c r="EIW17" s="158"/>
      <c r="EIX17" s="158"/>
      <c r="EIY17" s="158"/>
      <c r="EIZ17" s="158"/>
      <c r="EJA17" s="158"/>
      <c r="EJB17" s="158"/>
      <c r="EJC17" s="158"/>
      <c r="EJD17" s="158"/>
      <c r="EJE17" s="158"/>
      <c r="EJF17" s="158"/>
      <c r="EJG17" s="158"/>
      <c r="EJH17" s="158"/>
      <c r="EJI17" s="158"/>
      <c r="EJJ17" s="158"/>
      <c r="EJK17" s="158"/>
      <c r="EJL17" s="158"/>
      <c r="EJM17" s="158"/>
      <c r="EJN17" s="158"/>
      <c r="EJO17" s="158"/>
      <c r="EJP17" s="158"/>
      <c r="EJQ17" s="158"/>
      <c r="EJR17" s="158"/>
      <c r="EJS17" s="158"/>
      <c r="EJT17" s="158"/>
      <c r="EJU17" s="158"/>
      <c r="EJV17" s="158"/>
      <c r="EJW17" s="158"/>
      <c r="EJX17" s="158"/>
      <c r="EJY17" s="158"/>
      <c r="EJZ17" s="158"/>
      <c r="EKA17" s="158"/>
      <c r="EKB17" s="158"/>
      <c r="EKC17" s="158"/>
      <c r="EKD17" s="158"/>
      <c r="EKE17" s="158"/>
      <c r="EKF17" s="158"/>
      <c r="EKG17" s="158"/>
      <c r="EKH17" s="158"/>
      <c r="EKI17" s="158"/>
      <c r="EKJ17" s="158"/>
      <c r="EKK17" s="158"/>
      <c r="EKL17" s="158"/>
      <c r="EKM17" s="158"/>
      <c r="EKN17" s="158"/>
      <c r="EKO17" s="158"/>
      <c r="EKP17" s="158"/>
      <c r="EKQ17" s="158"/>
      <c r="EKR17" s="158"/>
      <c r="EKS17" s="158"/>
      <c r="EKT17" s="158"/>
      <c r="EKU17" s="158"/>
      <c r="EKV17" s="158"/>
      <c r="EKW17" s="158"/>
      <c r="EKX17" s="158"/>
      <c r="EKY17" s="158"/>
      <c r="EKZ17" s="158"/>
      <c r="ELA17" s="158"/>
      <c r="ELB17" s="158"/>
      <c r="ELC17" s="158"/>
      <c r="ELD17" s="158"/>
      <c r="ELE17" s="158"/>
      <c r="ELF17" s="158"/>
      <c r="ELG17" s="158"/>
      <c r="ELH17" s="158"/>
      <c r="ELI17" s="158"/>
      <c r="ELJ17" s="158"/>
      <c r="ELK17" s="158"/>
      <c r="ELL17" s="158"/>
      <c r="ELM17" s="158"/>
      <c r="ELN17" s="158"/>
      <c r="ELO17" s="158"/>
      <c r="ELP17" s="158"/>
      <c r="ELQ17" s="158"/>
      <c r="ELR17" s="158"/>
      <c r="ELS17" s="158"/>
      <c r="ELT17" s="158"/>
      <c r="ELU17" s="158"/>
      <c r="ELV17" s="158"/>
      <c r="ELW17" s="158"/>
      <c r="ELX17" s="158"/>
      <c r="ELY17" s="158"/>
      <c r="ELZ17" s="158"/>
      <c r="EMA17" s="158"/>
      <c r="EMB17" s="158"/>
      <c r="EMC17" s="158"/>
      <c r="EMD17" s="158"/>
      <c r="EME17" s="158"/>
      <c r="EMF17" s="158"/>
      <c r="EMG17" s="158"/>
      <c r="EMH17" s="158"/>
      <c r="EMI17" s="158"/>
      <c r="EMJ17" s="158"/>
      <c r="EMK17" s="158"/>
      <c r="EML17" s="158"/>
      <c r="EMM17" s="158"/>
      <c r="EMN17" s="158"/>
      <c r="EMO17" s="158"/>
      <c r="EMP17" s="158"/>
      <c r="EMQ17" s="158"/>
      <c r="EMR17" s="158"/>
      <c r="EMS17" s="158"/>
      <c r="EMT17" s="158"/>
      <c r="EMU17" s="158"/>
      <c r="EMV17" s="158"/>
      <c r="EMW17" s="158"/>
      <c r="EMX17" s="158"/>
      <c r="EMY17" s="158"/>
      <c r="EMZ17" s="158"/>
      <c r="ENA17" s="158"/>
      <c r="ENB17" s="158"/>
      <c r="ENC17" s="158"/>
      <c r="END17" s="158"/>
      <c r="ENE17" s="158"/>
      <c r="ENF17" s="158"/>
      <c r="ENG17" s="158"/>
      <c r="ENH17" s="158"/>
      <c r="ENI17" s="158"/>
      <c r="ENJ17" s="158"/>
      <c r="ENK17" s="158"/>
      <c r="ENL17" s="158"/>
      <c r="ENM17" s="158"/>
      <c r="ENN17" s="158"/>
      <c r="ENO17" s="158"/>
      <c r="ENP17" s="158"/>
      <c r="ENQ17" s="158"/>
      <c r="ENR17" s="158"/>
      <c r="ENS17" s="158"/>
      <c r="ENT17" s="158"/>
      <c r="ENU17" s="158"/>
      <c r="ENV17" s="158"/>
      <c r="ENW17" s="158"/>
      <c r="ENX17" s="158"/>
      <c r="ENY17" s="158"/>
      <c r="ENZ17" s="158"/>
      <c r="EOA17" s="158"/>
      <c r="EOB17" s="158"/>
      <c r="EOC17" s="158"/>
      <c r="EOD17" s="158"/>
      <c r="EOE17" s="158"/>
      <c r="EOF17" s="158"/>
      <c r="EOG17" s="158"/>
      <c r="EOH17" s="158"/>
      <c r="EOI17" s="158"/>
      <c r="EOJ17" s="158"/>
      <c r="EOK17" s="158"/>
      <c r="EOL17" s="158"/>
      <c r="EOM17" s="158"/>
      <c r="EON17" s="158"/>
      <c r="EOO17" s="158"/>
      <c r="EOP17" s="158"/>
      <c r="EOQ17" s="158"/>
      <c r="EOR17" s="158"/>
      <c r="EOS17" s="158"/>
      <c r="EOT17" s="158"/>
      <c r="EOU17" s="158"/>
      <c r="EOV17" s="158"/>
      <c r="EOW17" s="158"/>
      <c r="EOX17" s="158"/>
      <c r="EOY17" s="158"/>
      <c r="EOZ17" s="158"/>
      <c r="EPA17" s="158"/>
      <c r="EPB17" s="158"/>
      <c r="EPC17" s="158"/>
      <c r="EPD17" s="158"/>
      <c r="EPE17" s="158"/>
      <c r="EPF17" s="158"/>
      <c r="EPG17" s="158"/>
      <c r="EPH17" s="158"/>
      <c r="EPI17" s="158"/>
      <c r="EPJ17" s="158"/>
      <c r="EPK17" s="158"/>
      <c r="EPL17" s="158"/>
      <c r="EPM17" s="158"/>
      <c r="EPN17" s="158"/>
      <c r="EPO17" s="158"/>
      <c r="EPP17" s="158"/>
      <c r="EPQ17" s="158"/>
      <c r="EPR17" s="158"/>
      <c r="EPS17" s="158"/>
      <c r="EPT17" s="158"/>
      <c r="EPU17" s="158"/>
      <c r="EPV17" s="158"/>
      <c r="EPW17" s="158"/>
      <c r="EPX17" s="158"/>
      <c r="EPY17" s="158"/>
      <c r="EPZ17" s="158"/>
      <c r="EQA17" s="158"/>
      <c r="EQB17" s="158"/>
      <c r="EQC17" s="158"/>
      <c r="EQD17" s="158"/>
      <c r="EQE17" s="158"/>
      <c r="EQF17" s="158"/>
      <c r="EQG17" s="158"/>
      <c r="EQH17" s="158"/>
      <c r="EQI17" s="158"/>
      <c r="EQJ17" s="158"/>
      <c r="EQK17" s="158"/>
      <c r="EQL17" s="158"/>
      <c r="EQM17" s="158"/>
      <c r="EQN17" s="158"/>
      <c r="EQO17" s="158"/>
      <c r="EQP17" s="158"/>
      <c r="EQQ17" s="158"/>
      <c r="EQR17" s="158"/>
      <c r="EQS17" s="158"/>
      <c r="EQT17" s="158"/>
      <c r="EQU17" s="158"/>
      <c r="EQV17" s="158"/>
      <c r="EQW17" s="158"/>
      <c r="EQX17" s="158"/>
      <c r="EQY17" s="158"/>
      <c r="EQZ17" s="158"/>
      <c r="ERA17" s="158"/>
      <c r="ERB17" s="158"/>
      <c r="ERC17" s="158"/>
      <c r="ERD17" s="158"/>
      <c r="ERE17" s="158"/>
      <c r="ERF17" s="158"/>
      <c r="ERG17" s="158"/>
      <c r="ERH17" s="158"/>
      <c r="ERI17" s="158"/>
      <c r="ERJ17" s="158"/>
      <c r="ERK17" s="158"/>
      <c r="ERL17" s="158"/>
      <c r="ERM17" s="158"/>
      <c r="ERN17" s="158"/>
      <c r="ERO17" s="158"/>
      <c r="ERP17" s="158"/>
      <c r="ERQ17" s="158"/>
      <c r="ERR17" s="158"/>
      <c r="ERS17" s="158"/>
      <c r="ERT17" s="158"/>
      <c r="ERU17" s="158"/>
      <c r="ERV17" s="158"/>
      <c r="ERW17" s="158"/>
      <c r="ERX17" s="158"/>
      <c r="ERY17" s="158"/>
      <c r="ERZ17" s="158"/>
      <c r="ESA17" s="158"/>
      <c r="ESB17" s="158"/>
      <c r="ESC17" s="158"/>
      <c r="ESD17" s="158"/>
      <c r="ESE17" s="158"/>
      <c r="ESF17" s="158"/>
      <c r="ESG17" s="158"/>
      <c r="ESH17" s="158"/>
      <c r="ESI17" s="158"/>
      <c r="ESJ17" s="158"/>
      <c r="ESK17" s="158"/>
      <c r="ESL17" s="158"/>
      <c r="ESM17" s="158"/>
      <c r="ESN17" s="158"/>
      <c r="ESO17" s="158"/>
      <c r="ESP17" s="158"/>
      <c r="ESQ17" s="158"/>
      <c r="ESR17" s="158"/>
      <c r="ESS17" s="158"/>
      <c r="EST17" s="158"/>
      <c r="ESU17" s="158"/>
      <c r="ESV17" s="158"/>
      <c r="ESW17" s="158"/>
      <c r="ESX17" s="158"/>
      <c r="ESY17" s="158"/>
      <c r="ESZ17" s="158"/>
      <c r="ETA17" s="158"/>
      <c r="ETB17" s="158"/>
      <c r="ETC17" s="158"/>
      <c r="ETD17" s="158"/>
      <c r="ETE17" s="158"/>
      <c r="ETF17" s="158"/>
      <c r="ETG17" s="158"/>
      <c r="ETH17" s="158"/>
      <c r="ETI17" s="158"/>
      <c r="ETJ17" s="158"/>
      <c r="ETK17" s="158"/>
      <c r="ETL17" s="158"/>
      <c r="ETM17" s="158"/>
      <c r="ETN17" s="158"/>
      <c r="ETO17" s="158"/>
      <c r="ETP17" s="158"/>
      <c r="ETQ17" s="158"/>
      <c r="ETR17" s="158"/>
      <c r="ETS17" s="158"/>
      <c r="ETT17" s="158"/>
      <c r="ETU17" s="158"/>
      <c r="ETV17" s="158"/>
      <c r="ETW17" s="158"/>
      <c r="ETX17" s="158"/>
      <c r="ETY17" s="158"/>
      <c r="ETZ17" s="158"/>
      <c r="EUA17" s="158"/>
      <c r="EUB17" s="158"/>
      <c r="EUC17" s="158"/>
      <c r="EUD17" s="158"/>
      <c r="EUE17" s="158"/>
      <c r="EUF17" s="158"/>
      <c r="EUG17" s="158"/>
      <c r="EUH17" s="158"/>
      <c r="EUI17" s="158"/>
      <c r="EUJ17" s="158"/>
      <c r="EUK17" s="158"/>
      <c r="EUL17" s="158"/>
      <c r="EUM17" s="158"/>
      <c r="EUN17" s="158"/>
      <c r="EUO17" s="158"/>
      <c r="EUP17" s="158"/>
      <c r="EUQ17" s="158"/>
      <c r="EUR17" s="158"/>
      <c r="EUS17" s="158"/>
      <c r="EUT17" s="158"/>
      <c r="EUU17" s="158"/>
      <c r="EUV17" s="158"/>
      <c r="EUW17" s="158"/>
      <c r="EUX17" s="158"/>
      <c r="EUY17" s="158"/>
      <c r="EUZ17" s="158"/>
      <c r="EVA17" s="158"/>
      <c r="EVB17" s="158"/>
      <c r="EVC17" s="158"/>
      <c r="EVD17" s="158"/>
      <c r="EVE17" s="158"/>
      <c r="EVF17" s="158"/>
      <c r="EVG17" s="158"/>
      <c r="EVH17" s="158"/>
      <c r="EVI17" s="158"/>
      <c r="EVJ17" s="158"/>
      <c r="EVK17" s="158"/>
      <c r="EVL17" s="158"/>
      <c r="EVM17" s="158"/>
      <c r="EVN17" s="158"/>
      <c r="EVO17" s="158"/>
      <c r="EVP17" s="158"/>
      <c r="EVQ17" s="158"/>
      <c r="EVR17" s="158"/>
      <c r="EVS17" s="158"/>
      <c r="EVT17" s="158"/>
      <c r="EVU17" s="158"/>
      <c r="EVV17" s="158"/>
      <c r="EVW17" s="158"/>
      <c r="EVX17" s="158"/>
      <c r="EVY17" s="158"/>
      <c r="EVZ17" s="158"/>
      <c r="EWA17" s="158"/>
      <c r="EWB17" s="158"/>
      <c r="EWC17" s="158"/>
      <c r="EWD17" s="158"/>
      <c r="EWE17" s="158"/>
      <c r="EWF17" s="158"/>
      <c r="EWG17" s="158"/>
      <c r="EWH17" s="158"/>
      <c r="EWI17" s="158"/>
      <c r="EWJ17" s="158"/>
      <c r="EWK17" s="158"/>
      <c r="EWL17" s="158"/>
      <c r="EWM17" s="158"/>
      <c r="EWN17" s="158"/>
      <c r="EWO17" s="158"/>
      <c r="EWP17" s="158"/>
      <c r="EWQ17" s="158"/>
      <c r="EWR17" s="158"/>
      <c r="EWS17" s="158"/>
      <c r="EWT17" s="158"/>
      <c r="EWU17" s="158"/>
      <c r="EWV17" s="158"/>
      <c r="EWW17" s="158"/>
      <c r="EWX17" s="158"/>
      <c r="EWY17" s="158"/>
      <c r="EWZ17" s="158"/>
      <c r="EXA17" s="158"/>
      <c r="EXB17" s="158"/>
      <c r="EXC17" s="158"/>
      <c r="EXD17" s="158"/>
      <c r="EXE17" s="158"/>
      <c r="EXF17" s="158"/>
      <c r="EXG17" s="158"/>
      <c r="EXH17" s="158"/>
      <c r="EXI17" s="158"/>
      <c r="EXJ17" s="158"/>
      <c r="EXK17" s="158"/>
      <c r="EXL17" s="158"/>
      <c r="EXM17" s="158"/>
      <c r="EXN17" s="158"/>
      <c r="EXO17" s="158"/>
      <c r="EXP17" s="158"/>
      <c r="EXQ17" s="158"/>
      <c r="EXR17" s="158"/>
      <c r="EXS17" s="158"/>
      <c r="EXT17" s="158"/>
      <c r="EXU17" s="158"/>
      <c r="EXV17" s="158"/>
      <c r="EXW17" s="158"/>
      <c r="EXX17" s="158"/>
      <c r="EXY17" s="158"/>
      <c r="EXZ17" s="158"/>
      <c r="EYA17" s="158"/>
      <c r="EYB17" s="158"/>
      <c r="EYC17" s="158"/>
      <c r="EYD17" s="158"/>
      <c r="EYE17" s="158"/>
      <c r="EYF17" s="158"/>
      <c r="EYG17" s="158"/>
      <c r="EYH17" s="158"/>
      <c r="EYI17" s="158"/>
      <c r="EYJ17" s="158"/>
      <c r="EYK17" s="158"/>
      <c r="EYL17" s="158"/>
      <c r="EYM17" s="158"/>
      <c r="EYN17" s="158"/>
      <c r="EYO17" s="158"/>
      <c r="EYP17" s="158"/>
      <c r="EYQ17" s="158"/>
      <c r="EYR17" s="158"/>
      <c r="EYS17" s="158"/>
      <c r="EYT17" s="158"/>
      <c r="EYU17" s="158"/>
      <c r="EYV17" s="158"/>
      <c r="EYW17" s="158"/>
      <c r="EYX17" s="158"/>
      <c r="EYY17" s="158"/>
      <c r="EYZ17" s="158"/>
      <c r="EZA17" s="158"/>
      <c r="EZB17" s="158"/>
      <c r="EZC17" s="158"/>
      <c r="EZD17" s="158"/>
      <c r="EZE17" s="158"/>
      <c r="EZF17" s="158"/>
      <c r="EZG17" s="158"/>
      <c r="EZH17" s="158"/>
      <c r="EZI17" s="158"/>
      <c r="EZJ17" s="158"/>
      <c r="EZK17" s="158"/>
      <c r="EZL17" s="158"/>
      <c r="EZM17" s="158"/>
      <c r="EZN17" s="158"/>
      <c r="EZO17" s="158"/>
      <c r="EZP17" s="158"/>
      <c r="EZQ17" s="158"/>
      <c r="EZR17" s="158"/>
      <c r="EZS17" s="158"/>
      <c r="EZT17" s="158"/>
      <c r="EZU17" s="158"/>
      <c r="EZV17" s="158"/>
      <c r="EZW17" s="158"/>
      <c r="EZX17" s="158"/>
      <c r="EZY17" s="158"/>
      <c r="EZZ17" s="158"/>
      <c r="FAA17" s="158"/>
      <c r="FAB17" s="158"/>
      <c r="FAC17" s="158"/>
      <c r="FAD17" s="158"/>
      <c r="FAE17" s="158"/>
      <c r="FAF17" s="158"/>
      <c r="FAG17" s="158"/>
      <c r="FAH17" s="158"/>
      <c r="FAI17" s="158"/>
      <c r="FAJ17" s="158"/>
      <c r="FAK17" s="158"/>
      <c r="FAL17" s="158"/>
      <c r="FAM17" s="158"/>
      <c r="FAN17" s="158"/>
      <c r="FAO17" s="158"/>
      <c r="FAP17" s="158"/>
      <c r="FAQ17" s="158"/>
      <c r="FAR17" s="158"/>
      <c r="FAS17" s="158"/>
      <c r="FAT17" s="158"/>
      <c r="FAU17" s="158"/>
      <c r="FAV17" s="158"/>
      <c r="FAW17" s="158"/>
      <c r="FAX17" s="158"/>
      <c r="FAY17" s="158"/>
      <c r="FAZ17" s="158"/>
      <c r="FBA17" s="158"/>
      <c r="FBB17" s="158"/>
      <c r="FBC17" s="158"/>
      <c r="FBD17" s="158"/>
      <c r="FBE17" s="158"/>
      <c r="FBF17" s="158"/>
      <c r="FBG17" s="158"/>
      <c r="FBH17" s="158"/>
      <c r="FBI17" s="158"/>
      <c r="FBJ17" s="158"/>
      <c r="FBK17" s="158"/>
      <c r="FBL17" s="158"/>
      <c r="FBM17" s="158"/>
      <c r="FBN17" s="158"/>
      <c r="FBO17" s="158"/>
      <c r="FBP17" s="158"/>
      <c r="FBQ17" s="158"/>
      <c r="FBR17" s="158"/>
      <c r="FBS17" s="158"/>
      <c r="FBT17" s="158"/>
      <c r="FBU17" s="158"/>
      <c r="FBV17" s="158"/>
      <c r="FBW17" s="158"/>
      <c r="FBX17" s="158"/>
      <c r="FBY17" s="158"/>
      <c r="FBZ17" s="158"/>
      <c r="FCA17" s="158"/>
      <c r="FCB17" s="158"/>
      <c r="FCC17" s="158"/>
      <c r="FCD17" s="158"/>
      <c r="FCE17" s="158"/>
      <c r="FCF17" s="158"/>
      <c r="FCG17" s="158"/>
      <c r="FCH17" s="158"/>
      <c r="FCI17" s="158"/>
      <c r="FCJ17" s="158"/>
      <c r="FCK17" s="158"/>
      <c r="FCL17" s="158"/>
      <c r="FCM17" s="158"/>
      <c r="FCN17" s="158"/>
      <c r="FCO17" s="158"/>
      <c r="FCP17" s="158"/>
      <c r="FCQ17" s="158"/>
      <c r="FCR17" s="158"/>
      <c r="FCS17" s="158"/>
      <c r="FCT17" s="158"/>
      <c r="FCU17" s="158"/>
      <c r="FCV17" s="158"/>
      <c r="FCW17" s="158"/>
      <c r="FCX17" s="158"/>
      <c r="FCY17" s="158"/>
      <c r="FCZ17" s="158"/>
      <c r="FDA17" s="158"/>
      <c r="FDB17" s="158"/>
      <c r="FDC17" s="158"/>
      <c r="FDD17" s="158"/>
      <c r="FDE17" s="158"/>
      <c r="FDF17" s="158"/>
      <c r="FDG17" s="158"/>
      <c r="FDH17" s="158"/>
      <c r="FDI17" s="158"/>
      <c r="FDJ17" s="158"/>
      <c r="FDK17" s="158"/>
      <c r="FDL17" s="158"/>
      <c r="FDM17" s="158"/>
      <c r="FDN17" s="158"/>
      <c r="FDO17" s="158"/>
      <c r="FDP17" s="158"/>
      <c r="FDQ17" s="158"/>
      <c r="FDR17" s="158"/>
      <c r="FDS17" s="158"/>
      <c r="FDT17" s="158"/>
      <c r="FDU17" s="158"/>
      <c r="FDV17" s="158"/>
      <c r="FDW17" s="158"/>
      <c r="FDX17" s="158"/>
      <c r="FDY17" s="158"/>
      <c r="FDZ17" s="158"/>
      <c r="FEA17" s="158"/>
      <c r="FEB17" s="158"/>
      <c r="FEC17" s="158"/>
      <c r="FED17" s="158"/>
      <c r="FEE17" s="158"/>
      <c r="FEF17" s="158"/>
      <c r="FEG17" s="158"/>
      <c r="FEH17" s="158"/>
      <c r="FEI17" s="158"/>
      <c r="FEJ17" s="158"/>
      <c r="FEK17" s="158"/>
      <c r="FEL17" s="158"/>
      <c r="FEM17" s="158"/>
      <c r="FEN17" s="158"/>
      <c r="FEO17" s="158"/>
      <c r="FEP17" s="158"/>
      <c r="FEQ17" s="158"/>
      <c r="FER17" s="158"/>
      <c r="FES17" s="158"/>
      <c r="FET17" s="158"/>
      <c r="FEU17" s="158"/>
      <c r="FEV17" s="158"/>
      <c r="FEW17" s="158"/>
      <c r="FEX17" s="158"/>
      <c r="FEY17" s="158"/>
      <c r="FEZ17" s="158"/>
      <c r="FFA17" s="158"/>
      <c r="FFB17" s="158"/>
      <c r="FFC17" s="158"/>
      <c r="FFD17" s="158"/>
      <c r="FFE17" s="158"/>
      <c r="FFF17" s="158"/>
      <c r="FFG17" s="158"/>
      <c r="FFH17" s="158"/>
      <c r="FFI17" s="158"/>
      <c r="FFJ17" s="158"/>
      <c r="FFK17" s="158"/>
      <c r="FFL17" s="158"/>
      <c r="FFM17" s="158"/>
      <c r="FFN17" s="158"/>
      <c r="FFO17" s="158"/>
      <c r="FFP17" s="158"/>
      <c r="FFQ17" s="158"/>
      <c r="FFR17" s="158"/>
      <c r="FFS17" s="158"/>
      <c r="FFT17" s="158"/>
      <c r="FFU17" s="158"/>
      <c r="FFV17" s="158"/>
      <c r="FFW17" s="158"/>
      <c r="FFX17" s="158"/>
      <c r="FFY17" s="158"/>
      <c r="FFZ17" s="158"/>
      <c r="FGA17" s="158"/>
      <c r="FGB17" s="158"/>
      <c r="FGC17" s="158"/>
      <c r="FGD17" s="158"/>
      <c r="FGE17" s="158"/>
      <c r="FGF17" s="158"/>
      <c r="FGG17" s="158"/>
      <c r="FGH17" s="158"/>
      <c r="FGI17" s="158"/>
      <c r="FGJ17" s="158"/>
      <c r="FGK17" s="158"/>
      <c r="FGL17" s="158"/>
      <c r="FGM17" s="158"/>
      <c r="FGN17" s="158"/>
      <c r="FGO17" s="158"/>
      <c r="FGP17" s="158"/>
      <c r="FGQ17" s="158"/>
      <c r="FGR17" s="158"/>
      <c r="FGS17" s="158"/>
      <c r="FGT17" s="158"/>
      <c r="FGU17" s="158"/>
      <c r="FGV17" s="158"/>
      <c r="FGW17" s="158"/>
      <c r="FGX17" s="158"/>
      <c r="FGY17" s="158"/>
      <c r="FGZ17" s="158"/>
      <c r="FHA17" s="158"/>
      <c r="FHB17" s="158"/>
      <c r="FHC17" s="158"/>
      <c r="FHD17" s="158"/>
      <c r="FHE17" s="158"/>
      <c r="FHF17" s="158"/>
      <c r="FHG17" s="158"/>
      <c r="FHH17" s="158"/>
      <c r="FHI17" s="158"/>
      <c r="FHJ17" s="158"/>
      <c r="FHK17" s="158"/>
      <c r="FHL17" s="158"/>
      <c r="FHM17" s="158"/>
      <c r="FHN17" s="158"/>
      <c r="FHO17" s="158"/>
      <c r="FHP17" s="158"/>
      <c r="FHQ17" s="158"/>
      <c r="FHR17" s="158"/>
      <c r="FHS17" s="158"/>
      <c r="FHT17" s="158"/>
      <c r="FHU17" s="158"/>
      <c r="FHV17" s="158"/>
      <c r="FHW17" s="158"/>
      <c r="FHX17" s="158"/>
      <c r="FHY17" s="158"/>
      <c r="FHZ17" s="158"/>
      <c r="FIA17" s="158"/>
      <c r="FIB17" s="158"/>
      <c r="FIC17" s="158"/>
      <c r="FID17" s="158"/>
      <c r="FIE17" s="158"/>
      <c r="FIF17" s="158"/>
      <c r="FIG17" s="158"/>
      <c r="FIH17" s="158"/>
      <c r="FII17" s="158"/>
      <c r="FIJ17" s="158"/>
      <c r="FIK17" s="158"/>
      <c r="FIL17" s="158"/>
      <c r="FIM17" s="158"/>
      <c r="FIN17" s="158"/>
      <c r="FIO17" s="158"/>
      <c r="FIP17" s="158"/>
      <c r="FIQ17" s="158"/>
      <c r="FIR17" s="158"/>
      <c r="FIS17" s="158"/>
      <c r="FIT17" s="158"/>
      <c r="FIU17" s="158"/>
      <c r="FIV17" s="158"/>
      <c r="FIW17" s="158"/>
      <c r="FIX17" s="158"/>
      <c r="FIY17" s="158"/>
      <c r="FIZ17" s="158"/>
      <c r="FJA17" s="158"/>
      <c r="FJB17" s="158"/>
      <c r="FJC17" s="158"/>
      <c r="FJD17" s="158"/>
      <c r="FJE17" s="158"/>
      <c r="FJF17" s="158"/>
      <c r="FJG17" s="158"/>
      <c r="FJH17" s="158"/>
      <c r="FJI17" s="158"/>
      <c r="FJJ17" s="158"/>
      <c r="FJK17" s="158"/>
      <c r="FJL17" s="158"/>
      <c r="FJM17" s="158"/>
      <c r="FJN17" s="158"/>
      <c r="FJO17" s="158"/>
      <c r="FJP17" s="158"/>
      <c r="FJQ17" s="158"/>
      <c r="FJR17" s="158"/>
      <c r="FJS17" s="158"/>
      <c r="FJT17" s="158"/>
      <c r="FJU17" s="158"/>
      <c r="FJV17" s="158"/>
      <c r="FJW17" s="158"/>
      <c r="FJX17" s="158"/>
      <c r="FJY17" s="158"/>
      <c r="FJZ17" s="158"/>
      <c r="FKA17" s="158"/>
      <c r="FKB17" s="158"/>
      <c r="FKC17" s="158"/>
      <c r="FKD17" s="158"/>
      <c r="FKE17" s="158"/>
      <c r="FKF17" s="158"/>
      <c r="FKG17" s="158"/>
      <c r="FKH17" s="158"/>
      <c r="FKI17" s="158"/>
      <c r="FKJ17" s="158"/>
      <c r="FKK17" s="158"/>
      <c r="FKL17" s="158"/>
      <c r="FKM17" s="158"/>
      <c r="FKN17" s="158"/>
      <c r="FKO17" s="158"/>
      <c r="FKP17" s="158"/>
      <c r="FKQ17" s="158"/>
      <c r="FKR17" s="158"/>
      <c r="FKS17" s="158"/>
      <c r="FKT17" s="158"/>
      <c r="FKU17" s="158"/>
      <c r="FKV17" s="158"/>
      <c r="FKW17" s="158"/>
      <c r="FKX17" s="158"/>
      <c r="FKY17" s="158"/>
      <c r="FKZ17" s="158"/>
      <c r="FLA17" s="158"/>
      <c r="FLB17" s="158"/>
      <c r="FLC17" s="158"/>
      <c r="FLD17" s="158"/>
      <c r="FLE17" s="158"/>
      <c r="FLF17" s="158"/>
      <c r="FLG17" s="158"/>
      <c r="FLH17" s="158"/>
      <c r="FLI17" s="158"/>
      <c r="FLJ17" s="158"/>
      <c r="FLK17" s="158"/>
      <c r="FLL17" s="158"/>
      <c r="FLM17" s="158"/>
      <c r="FLN17" s="158"/>
      <c r="FLO17" s="158"/>
      <c r="FLP17" s="158"/>
      <c r="FLQ17" s="158"/>
      <c r="FLR17" s="158"/>
      <c r="FLS17" s="158"/>
      <c r="FLT17" s="158"/>
      <c r="FLU17" s="158"/>
      <c r="FLV17" s="158"/>
      <c r="FLW17" s="158"/>
      <c r="FLX17" s="158"/>
      <c r="FLY17" s="158"/>
      <c r="FLZ17" s="158"/>
      <c r="FMA17" s="158"/>
      <c r="FMB17" s="158"/>
      <c r="FMC17" s="158"/>
      <c r="FMD17" s="158"/>
      <c r="FME17" s="158"/>
      <c r="FMF17" s="158"/>
      <c r="FMG17" s="158"/>
      <c r="FMH17" s="158"/>
      <c r="FMI17" s="158"/>
      <c r="FMJ17" s="158"/>
      <c r="FMK17" s="158"/>
      <c r="FML17" s="158"/>
      <c r="FMM17" s="158"/>
      <c r="FMN17" s="158"/>
      <c r="FMO17" s="158"/>
      <c r="FMP17" s="158"/>
      <c r="FMQ17" s="158"/>
      <c r="FMR17" s="158"/>
      <c r="FMS17" s="158"/>
      <c r="FMT17" s="158"/>
      <c r="FMU17" s="158"/>
      <c r="FMV17" s="158"/>
      <c r="FMW17" s="158"/>
      <c r="FMX17" s="158"/>
      <c r="FMY17" s="158"/>
      <c r="FMZ17" s="158"/>
      <c r="FNA17" s="158"/>
      <c r="FNB17" s="158"/>
      <c r="FNC17" s="158"/>
      <c r="FND17" s="158"/>
      <c r="FNE17" s="158"/>
      <c r="FNF17" s="158"/>
      <c r="FNG17" s="158"/>
      <c r="FNH17" s="158"/>
      <c r="FNI17" s="158"/>
      <c r="FNJ17" s="158"/>
      <c r="FNK17" s="158"/>
      <c r="FNL17" s="158"/>
      <c r="FNM17" s="158"/>
      <c r="FNN17" s="158"/>
      <c r="FNO17" s="158"/>
      <c r="FNP17" s="158"/>
      <c r="FNQ17" s="158"/>
      <c r="FNR17" s="158"/>
      <c r="FNS17" s="158"/>
      <c r="FNT17" s="158"/>
      <c r="FNU17" s="158"/>
      <c r="FNV17" s="158"/>
      <c r="FNW17" s="158"/>
      <c r="FNX17" s="158"/>
      <c r="FNY17" s="158"/>
      <c r="FNZ17" s="158"/>
      <c r="FOA17" s="158"/>
      <c r="FOB17" s="158"/>
      <c r="FOC17" s="158"/>
      <c r="FOD17" s="158"/>
      <c r="FOE17" s="158"/>
      <c r="FOF17" s="158"/>
      <c r="FOG17" s="158"/>
      <c r="FOH17" s="158"/>
      <c r="FOI17" s="158"/>
      <c r="FOJ17" s="158"/>
      <c r="FOK17" s="158"/>
      <c r="FOL17" s="158"/>
      <c r="FOM17" s="158"/>
      <c r="FON17" s="158"/>
      <c r="FOO17" s="158"/>
      <c r="FOP17" s="158"/>
      <c r="FOQ17" s="158"/>
      <c r="FOR17" s="158"/>
      <c r="FOS17" s="158"/>
      <c r="FOT17" s="158"/>
      <c r="FOU17" s="158"/>
      <c r="FOV17" s="158"/>
      <c r="FOW17" s="158"/>
      <c r="FOX17" s="158"/>
      <c r="FOY17" s="158"/>
      <c r="FOZ17" s="158"/>
      <c r="FPA17" s="158"/>
      <c r="FPB17" s="158"/>
      <c r="FPC17" s="158"/>
      <c r="FPD17" s="158"/>
      <c r="FPE17" s="158"/>
      <c r="FPF17" s="158"/>
      <c r="FPG17" s="158"/>
      <c r="FPH17" s="158"/>
      <c r="FPI17" s="158"/>
      <c r="FPJ17" s="158"/>
      <c r="FPK17" s="158"/>
      <c r="FPL17" s="158"/>
      <c r="FPM17" s="158"/>
      <c r="FPN17" s="158"/>
      <c r="FPO17" s="158"/>
      <c r="FPP17" s="158"/>
      <c r="FPQ17" s="158"/>
      <c r="FPR17" s="158"/>
      <c r="FPS17" s="158"/>
      <c r="FPT17" s="158"/>
      <c r="FPU17" s="158"/>
      <c r="FPV17" s="158"/>
      <c r="FPW17" s="158"/>
      <c r="FPX17" s="158"/>
      <c r="FPY17" s="158"/>
      <c r="FPZ17" s="158"/>
      <c r="FQA17" s="158"/>
      <c r="FQB17" s="158"/>
      <c r="FQC17" s="158"/>
      <c r="FQD17" s="158"/>
      <c r="FQE17" s="158"/>
      <c r="FQF17" s="158"/>
      <c r="FQG17" s="158"/>
      <c r="FQH17" s="158"/>
      <c r="FQI17" s="158"/>
      <c r="FQJ17" s="158"/>
      <c r="FQK17" s="158"/>
      <c r="FQL17" s="158"/>
      <c r="FQM17" s="158"/>
      <c r="FQN17" s="158"/>
      <c r="FQO17" s="158"/>
      <c r="FQP17" s="158"/>
      <c r="FQQ17" s="158"/>
      <c r="FQR17" s="158"/>
      <c r="FQS17" s="158"/>
      <c r="FQT17" s="158"/>
      <c r="FQU17" s="158"/>
      <c r="FQV17" s="158"/>
      <c r="FQW17" s="158"/>
      <c r="FQX17" s="158"/>
      <c r="FQY17" s="158"/>
      <c r="FQZ17" s="158"/>
      <c r="FRA17" s="158"/>
      <c r="FRB17" s="158"/>
      <c r="FRC17" s="158"/>
      <c r="FRD17" s="158"/>
      <c r="FRE17" s="158"/>
      <c r="FRF17" s="158"/>
      <c r="FRG17" s="158"/>
      <c r="FRH17" s="158"/>
      <c r="FRI17" s="158"/>
      <c r="FRJ17" s="158"/>
      <c r="FRK17" s="158"/>
      <c r="FRL17" s="158"/>
      <c r="FRM17" s="158"/>
      <c r="FRN17" s="158"/>
      <c r="FRO17" s="158"/>
      <c r="FRP17" s="158"/>
      <c r="FRQ17" s="158"/>
      <c r="FRR17" s="158"/>
      <c r="FRS17" s="158"/>
      <c r="FRT17" s="158"/>
      <c r="FRU17" s="158"/>
      <c r="FRV17" s="158"/>
      <c r="FRW17" s="158"/>
      <c r="FRX17" s="158"/>
      <c r="FRY17" s="158"/>
      <c r="FRZ17" s="158"/>
      <c r="FSA17" s="158"/>
      <c r="FSB17" s="158"/>
      <c r="FSC17" s="158"/>
      <c r="FSD17" s="158"/>
      <c r="FSE17" s="158"/>
      <c r="FSF17" s="158"/>
      <c r="FSG17" s="158"/>
      <c r="FSH17" s="158"/>
      <c r="FSI17" s="158"/>
      <c r="FSJ17" s="158"/>
      <c r="FSK17" s="158"/>
      <c r="FSL17" s="158"/>
      <c r="FSM17" s="158"/>
      <c r="FSN17" s="158"/>
      <c r="FSO17" s="158"/>
      <c r="FSP17" s="158"/>
      <c r="FSQ17" s="158"/>
      <c r="FSR17" s="158"/>
      <c r="FSS17" s="158"/>
      <c r="FST17" s="158"/>
      <c r="FSU17" s="158"/>
      <c r="FSV17" s="158"/>
      <c r="FSW17" s="158"/>
      <c r="FSX17" s="158"/>
      <c r="FSY17" s="158"/>
      <c r="FSZ17" s="158"/>
      <c r="FTA17" s="158"/>
      <c r="FTB17" s="158"/>
      <c r="FTC17" s="158"/>
      <c r="FTD17" s="158"/>
      <c r="FTE17" s="158"/>
      <c r="FTF17" s="158"/>
      <c r="FTG17" s="158"/>
      <c r="FTH17" s="158"/>
      <c r="FTI17" s="158"/>
      <c r="FTJ17" s="158"/>
      <c r="FTK17" s="158"/>
      <c r="FTL17" s="158"/>
      <c r="FTM17" s="158"/>
      <c r="FTN17" s="158"/>
      <c r="FTO17" s="158"/>
      <c r="FTP17" s="158"/>
      <c r="FTQ17" s="158"/>
      <c r="FTR17" s="158"/>
      <c r="FTS17" s="158"/>
      <c r="FTT17" s="158"/>
      <c r="FTU17" s="158"/>
      <c r="FTV17" s="158"/>
      <c r="FTW17" s="158"/>
      <c r="FTX17" s="158"/>
      <c r="FTY17" s="158"/>
      <c r="FTZ17" s="158"/>
      <c r="FUA17" s="158"/>
      <c r="FUB17" s="158"/>
      <c r="FUC17" s="158"/>
      <c r="FUD17" s="158"/>
      <c r="FUE17" s="158"/>
      <c r="FUF17" s="158"/>
      <c r="FUG17" s="158"/>
      <c r="FUH17" s="158"/>
      <c r="FUI17" s="158"/>
      <c r="FUJ17" s="158"/>
      <c r="FUK17" s="158"/>
      <c r="FUL17" s="158"/>
      <c r="FUM17" s="158"/>
      <c r="FUN17" s="158"/>
      <c r="FUO17" s="158"/>
      <c r="FUP17" s="158"/>
      <c r="FUQ17" s="158"/>
      <c r="FUR17" s="158"/>
      <c r="FUS17" s="158"/>
      <c r="FUT17" s="158"/>
      <c r="FUU17" s="158"/>
      <c r="FUV17" s="158"/>
      <c r="FUW17" s="158"/>
      <c r="FUX17" s="158"/>
      <c r="FUY17" s="158"/>
      <c r="FUZ17" s="158"/>
      <c r="FVA17" s="158"/>
      <c r="FVB17" s="158"/>
      <c r="FVC17" s="158"/>
      <c r="FVD17" s="158"/>
      <c r="FVE17" s="158"/>
      <c r="FVF17" s="158"/>
      <c r="FVG17" s="158"/>
      <c r="FVH17" s="158"/>
      <c r="FVI17" s="158"/>
      <c r="FVJ17" s="158"/>
      <c r="FVK17" s="158"/>
      <c r="FVL17" s="158"/>
      <c r="FVM17" s="158"/>
      <c r="FVN17" s="158"/>
      <c r="FVO17" s="158"/>
      <c r="FVP17" s="158"/>
      <c r="FVQ17" s="158"/>
      <c r="FVR17" s="158"/>
      <c r="FVS17" s="158"/>
      <c r="FVT17" s="158"/>
      <c r="FVU17" s="158"/>
      <c r="FVV17" s="158"/>
      <c r="FVW17" s="158"/>
      <c r="FVX17" s="158"/>
      <c r="FVY17" s="158"/>
      <c r="FVZ17" s="158"/>
      <c r="FWA17" s="158"/>
      <c r="FWB17" s="158"/>
      <c r="FWC17" s="158"/>
      <c r="FWD17" s="158"/>
      <c r="FWE17" s="158"/>
      <c r="FWF17" s="158"/>
      <c r="FWG17" s="158"/>
      <c r="FWH17" s="158"/>
      <c r="FWI17" s="158"/>
      <c r="FWJ17" s="158"/>
      <c r="FWK17" s="158"/>
      <c r="FWL17" s="158"/>
      <c r="FWM17" s="158"/>
      <c r="FWN17" s="158"/>
      <c r="FWO17" s="158"/>
      <c r="FWP17" s="158"/>
      <c r="FWQ17" s="158"/>
      <c r="FWR17" s="158"/>
      <c r="FWS17" s="158"/>
      <c r="FWT17" s="158"/>
      <c r="FWU17" s="158"/>
      <c r="FWV17" s="158"/>
      <c r="FWW17" s="158"/>
      <c r="FWX17" s="158"/>
      <c r="FWY17" s="158"/>
      <c r="FWZ17" s="158"/>
      <c r="FXA17" s="158"/>
      <c r="FXB17" s="158"/>
      <c r="FXC17" s="158"/>
      <c r="FXD17" s="158"/>
      <c r="FXE17" s="158"/>
      <c r="FXF17" s="158"/>
      <c r="FXG17" s="158"/>
      <c r="FXH17" s="158"/>
      <c r="FXI17" s="158"/>
      <c r="FXJ17" s="158"/>
      <c r="FXK17" s="158"/>
      <c r="FXL17" s="158"/>
      <c r="FXM17" s="158"/>
      <c r="FXN17" s="158"/>
      <c r="FXO17" s="158"/>
      <c r="FXP17" s="158"/>
      <c r="FXQ17" s="158"/>
      <c r="FXR17" s="158"/>
      <c r="FXS17" s="158"/>
      <c r="FXT17" s="158"/>
      <c r="FXU17" s="158"/>
      <c r="FXV17" s="158"/>
      <c r="FXW17" s="158"/>
      <c r="FXX17" s="158"/>
      <c r="FXY17" s="158"/>
      <c r="FXZ17" s="158"/>
      <c r="FYA17" s="158"/>
      <c r="FYB17" s="158"/>
      <c r="FYC17" s="158"/>
      <c r="FYD17" s="158"/>
      <c r="FYE17" s="158"/>
      <c r="FYF17" s="158"/>
      <c r="FYG17" s="158"/>
      <c r="FYH17" s="158"/>
      <c r="FYI17" s="158"/>
      <c r="FYJ17" s="158"/>
      <c r="FYK17" s="158"/>
      <c r="FYL17" s="158"/>
      <c r="FYM17" s="158"/>
      <c r="FYN17" s="158"/>
      <c r="FYO17" s="158"/>
      <c r="FYP17" s="158"/>
      <c r="FYQ17" s="158"/>
      <c r="FYR17" s="158"/>
      <c r="FYS17" s="158"/>
      <c r="FYT17" s="158"/>
      <c r="FYU17" s="158"/>
      <c r="FYV17" s="158"/>
      <c r="FYW17" s="158"/>
      <c r="FYX17" s="158"/>
      <c r="FYY17" s="158"/>
      <c r="FYZ17" s="158"/>
      <c r="FZA17" s="158"/>
      <c r="FZB17" s="158"/>
      <c r="FZC17" s="158"/>
      <c r="FZD17" s="158"/>
      <c r="FZE17" s="158"/>
      <c r="FZF17" s="158"/>
      <c r="FZG17" s="158"/>
      <c r="FZH17" s="158"/>
      <c r="FZI17" s="158"/>
      <c r="FZJ17" s="158"/>
      <c r="FZK17" s="158"/>
      <c r="FZL17" s="158"/>
      <c r="FZM17" s="158"/>
      <c r="FZN17" s="158"/>
      <c r="FZO17" s="158"/>
      <c r="FZP17" s="158"/>
      <c r="FZQ17" s="158"/>
      <c r="FZR17" s="158"/>
      <c r="FZS17" s="158"/>
      <c r="FZT17" s="158"/>
      <c r="FZU17" s="158"/>
      <c r="FZV17" s="158"/>
      <c r="FZW17" s="158"/>
      <c r="FZX17" s="158"/>
      <c r="FZY17" s="158"/>
      <c r="FZZ17" s="158"/>
      <c r="GAA17" s="158"/>
      <c r="GAB17" s="158"/>
      <c r="GAC17" s="158"/>
      <c r="GAD17" s="158"/>
      <c r="GAE17" s="158"/>
      <c r="GAF17" s="158"/>
      <c r="GAG17" s="158"/>
      <c r="GAH17" s="158"/>
      <c r="GAI17" s="158"/>
      <c r="GAJ17" s="158"/>
      <c r="GAK17" s="158"/>
      <c r="GAL17" s="158"/>
      <c r="GAM17" s="158"/>
      <c r="GAN17" s="158"/>
      <c r="GAO17" s="158"/>
      <c r="GAP17" s="158"/>
      <c r="GAQ17" s="158"/>
      <c r="GAR17" s="158"/>
      <c r="GAS17" s="158"/>
      <c r="GAT17" s="158"/>
      <c r="GAU17" s="158"/>
      <c r="GAV17" s="158"/>
      <c r="GAW17" s="158"/>
      <c r="GAX17" s="158"/>
      <c r="GAY17" s="158"/>
      <c r="GAZ17" s="158"/>
      <c r="GBA17" s="158"/>
      <c r="GBB17" s="158"/>
      <c r="GBC17" s="158"/>
      <c r="GBD17" s="158"/>
      <c r="GBE17" s="158"/>
      <c r="GBF17" s="158"/>
      <c r="GBG17" s="158"/>
      <c r="GBH17" s="158"/>
      <c r="GBI17" s="158"/>
      <c r="GBJ17" s="158"/>
      <c r="GBK17" s="158"/>
      <c r="GBL17" s="158"/>
      <c r="GBM17" s="158"/>
      <c r="GBN17" s="158"/>
      <c r="GBO17" s="158"/>
      <c r="GBP17" s="158"/>
      <c r="GBQ17" s="158"/>
      <c r="GBR17" s="158"/>
      <c r="GBS17" s="158"/>
      <c r="GBT17" s="158"/>
      <c r="GBU17" s="158"/>
      <c r="GBV17" s="158"/>
      <c r="GBW17" s="158"/>
      <c r="GBX17" s="158"/>
      <c r="GBY17" s="158"/>
      <c r="GBZ17" s="158"/>
      <c r="GCA17" s="158"/>
      <c r="GCB17" s="158"/>
      <c r="GCC17" s="158"/>
      <c r="GCD17" s="158"/>
      <c r="GCE17" s="158"/>
      <c r="GCF17" s="158"/>
      <c r="GCG17" s="158"/>
      <c r="GCH17" s="158"/>
      <c r="GCI17" s="158"/>
      <c r="GCJ17" s="158"/>
      <c r="GCK17" s="158"/>
      <c r="GCL17" s="158"/>
      <c r="GCM17" s="158"/>
      <c r="GCN17" s="158"/>
      <c r="GCO17" s="158"/>
      <c r="GCP17" s="158"/>
      <c r="GCQ17" s="158"/>
      <c r="GCR17" s="158"/>
      <c r="GCS17" s="158"/>
      <c r="GCT17" s="158"/>
      <c r="GCU17" s="158"/>
      <c r="GCV17" s="158"/>
      <c r="GCW17" s="158"/>
      <c r="GCX17" s="158"/>
      <c r="GCY17" s="158"/>
      <c r="GCZ17" s="158"/>
      <c r="GDA17" s="158"/>
      <c r="GDB17" s="158"/>
      <c r="GDC17" s="158"/>
      <c r="GDD17" s="158"/>
      <c r="GDE17" s="158"/>
      <c r="GDF17" s="158"/>
      <c r="GDG17" s="158"/>
      <c r="GDH17" s="158"/>
      <c r="GDI17" s="158"/>
      <c r="GDJ17" s="158"/>
      <c r="GDK17" s="158"/>
      <c r="GDL17" s="158"/>
      <c r="GDM17" s="158"/>
      <c r="GDN17" s="158"/>
      <c r="GDO17" s="158"/>
      <c r="GDP17" s="158"/>
      <c r="GDQ17" s="158"/>
      <c r="GDR17" s="158"/>
      <c r="GDS17" s="158"/>
      <c r="GDT17" s="158"/>
      <c r="GDU17" s="158"/>
      <c r="GDV17" s="158"/>
      <c r="GDW17" s="158"/>
      <c r="GDX17" s="158"/>
      <c r="GDY17" s="158"/>
      <c r="GDZ17" s="158"/>
      <c r="GEA17" s="158"/>
      <c r="GEB17" s="158"/>
      <c r="GEC17" s="158"/>
      <c r="GED17" s="158"/>
      <c r="GEE17" s="158"/>
      <c r="GEF17" s="158"/>
      <c r="GEG17" s="158"/>
      <c r="GEH17" s="158"/>
      <c r="GEI17" s="158"/>
      <c r="GEJ17" s="158"/>
      <c r="GEK17" s="158"/>
      <c r="GEL17" s="158"/>
      <c r="GEM17" s="158"/>
      <c r="GEN17" s="158"/>
      <c r="GEO17" s="158"/>
      <c r="GEP17" s="158"/>
      <c r="GEQ17" s="158"/>
      <c r="GER17" s="158"/>
      <c r="GES17" s="158"/>
      <c r="GET17" s="158"/>
      <c r="GEU17" s="158"/>
      <c r="GEV17" s="158"/>
      <c r="GEW17" s="158"/>
      <c r="GEX17" s="158"/>
      <c r="GEY17" s="158"/>
      <c r="GEZ17" s="158"/>
      <c r="GFA17" s="158"/>
      <c r="GFB17" s="158"/>
      <c r="GFC17" s="158"/>
      <c r="GFD17" s="158"/>
      <c r="GFE17" s="158"/>
      <c r="GFF17" s="158"/>
      <c r="GFG17" s="158"/>
      <c r="GFH17" s="158"/>
      <c r="GFI17" s="158"/>
      <c r="GFJ17" s="158"/>
      <c r="GFK17" s="158"/>
      <c r="GFL17" s="158"/>
      <c r="GFM17" s="158"/>
      <c r="GFN17" s="158"/>
      <c r="GFO17" s="158"/>
      <c r="GFP17" s="158"/>
      <c r="GFQ17" s="158"/>
      <c r="GFR17" s="158"/>
      <c r="GFS17" s="158"/>
      <c r="GFT17" s="158"/>
      <c r="GFU17" s="158"/>
      <c r="GFV17" s="158"/>
      <c r="GFW17" s="158"/>
      <c r="GFX17" s="158"/>
      <c r="GFY17" s="158"/>
      <c r="GFZ17" s="158"/>
      <c r="GGA17" s="158"/>
      <c r="GGB17" s="158"/>
      <c r="GGC17" s="158"/>
      <c r="GGD17" s="158"/>
      <c r="GGE17" s="158"/>
      <c r="GGF17" s="158"/>
      <c r="GGG17" s="158"/>
      <c r="GGH17" s="158"/>
      <c r="GGI17" s="158"/>
      <c r="GGJ17" s="158"/>
      <c r="GGK17" s="158"/>
      <c r="GGL17" s="158"/>
      <c r="GGM17" s="158"/>
      <c r="GGN17" s="158"/>
      <c r="GGO17" s="158"/>
      <c r="GGP17" s="158"/>
      <c r="GGQ17" s="158"/>
      <c r="GGR17" s="158"/>
      <c r="GGS17" s="158"/>
      <c r="GGT17" s="158"/>
      <c r="GGU17" s="158"/>
      <c r="GGV17" s="158"/>
      <c r="GGW17" s="158"/>
      <c r="GGX17" s="158"/>
      <c r="GGY17" s="158"/>
      <c r="GGZ17" s="158"/>
      <c r="GHA17" s="158"/>
      <c r="GHB17" s="158"/>
      <c r="GHC17" s="158"/>
      <c r="GHD17" s="158"/>
      <c r="GHE17" s="158"/>
      <c r="GHF17" s="158"/>
      <c r="GHG17" s="158"/>
      <c r="GHH17" s="158"/>
      <c r="GHI17" s="158"/>
      <c r="GHJ17" s="158"/>
      <c r="GHK17" s="158"/>
      <c r="GHL17" s="158"/>
      <c r="GHM17" s="158"/>
      <c r="GHN17" s="158"/>
      <c r="GHO17" s="158"/>
      <c r="GHP17" s="158"/>
      <c r="GHQ17" s="158"/>
      <c r="GHR17" s="158"/>
      <c r="GHS17" s="158"/>
      <c r="GHT17" s="158"/>
      <c r="GHU17" s="158"/>
      <c r="GHV17" s="158"/>
      <c r="GHW17" s="158"/>
      <c r="GHX17" s="158"/>
      <c r="GHY17" s="158"/>
      <c r="GHZ17" s="158"/>
      <c r="GIA17" s="158"/>
      <c r="GIB17" s="158"/>
      <c r="GIC17" s="158"/>
      <c r="GID17" s="158"/>
      <c r="GIE17" s="158"/>
      <c r="GIF17" s="158"/>
      <c r="GIG17" s="158"/>
      <c r="GIH17" s="158"/>
      <c r="GII17" s="158"/>
      <c r="GIJ17" s="158"/>
      <c r="GIK17" s="158"/>
      <c r="GIL17" s="158"/>
      <c r="GIM17" s="158"/>
      <c r="GIN17" s="158"/>
      <c r="GIO17" s="158"/>
      <c r="GIP17" s="158"/>
      <c r="GIQ17" s="158"/>
      <c r="GIR17" s="158"/>
      <c r="GIS17" s="158"/>
      <c r="GIT17" s="158"/>
      <c r="GIU17" s="158"/>
      <c r="GIV17" s="158"/>
      <c r="GIW17" s="158"/>
      <c r="GIX17" s="158"/>
      <c r="GIY17" s="158"/>
      <c r="GIZ17" s="158"/>
      <c r="GJA17" s="158"/>
      <c r="GJB17" s="158"/>
      <c r="GJC17" s="158"/>
      <c r="GJD17" s="158"/>
      <c r="GJE17" s="158"/>
      <c r="GJF17" s="158"/>
      <c r="GJG17" s="158"/>
      <c r="GJH17" s="158"/>
      <c r="GJI17" s="158"/>
      <c r="GJJ17" s="158"/>
      <c r="GJK17" s="158"/>
      <c r="GJL17" s="158"/>
      <c r="GJM17" s="158"/>
      <c r="GJN17" s="158"/>
      <c r="GJO17" s="158"/>
      <c r="GJP17" s="158"/>
      <c r="GJQ17" s="158"/>
      <c r="GJR17" s="158"/>
      <c r="GJS17" s="158"/>
      <c r="GJT17" s="158"/>
      <c r="GJU17" s="158"/>
      <c r="GJV17" s="158"/>
      <c r="GJW17" s="158"/>
      <c r="GJX17" s="158"/>
      <c r="GJY17" s="158"/>
      <c r="GJZ17" s="158"/>
      <c r="GKA17" s="158"/>
      <c r="GKB17" s="158"/>
      <c r="GKC17" s="158"/>
      <c r="GKD17" s="158"/>
      <c r="GKE17" s="158"/>
      <c r="GKF17" s="158"/>
      <c r="GKG17" s="158"/>
      <c r="GKH17" s="158"/>
      <c r="GKI17" s="158"/>
      <c r="GKJ17" s="158"/>
      <c r="GKK17" s="158"/>
      <c r="GKL17" s="158"/>
      <c r="GKM17" s="158"/>
      <c r="GKN17" s="158"/>
      <c r="GKO17" s="158"/>
      <c r="GKP17" s="158"/>
      <c r="GKQ17" s="158"/>
      <c r="GKR17" s="158"/>
      <c r="GKS17" s="158"/>
      <c r="GKT17" s="158"/>
      <c r="GKU17" s="158"/>
      <c r="GKV17" s="158"/>
      <c r="GKW17" s="158"/>
      <c r="GKX17" s="158"/>
      <c r="GKY17" s="158"/>
      <c r="GKZ17" s="158"/>
      <c r="GLA17" s="158"/>
      <c r="GLB17" s="158"/>
      <c r="GLC17" s="158"/>
      <c r="GLD17" s="158"/>
      <c r="GLE17" s="158"/>
      <c r="GLF17" s="158"/>
      <c r="GLG17" s="158"/>
      <c r="GLH17" s="158"/>
      <c r="GLI17" s="158"/>
      <c r="GLJ17" s="158"/>
      <c r="GLK17" s="158"/>
      <c r="GLL17" s="158"/>
      <c r="GLM17" s="158"/>
      <c r="GLN17" s="158"/>
      <c r="GLO17" s="158"/>
      <c r="GLP17" s="158"/>
      <c r="GLQ17" s="158"/>
      <c r="GLR17" s="158"/>
      <c r="GLS17" s="158"/>
      <c r="GLT17" s="158"/>
      <c r="GLU17" s="158"/>
      <c r="GLV17" s="158"/>
      <c r="GLW17" s="158"/>
      <c r="GLX17" s="158"/>
      <c r="GLY17" s="158"/>
      <c r="GLZ17" s="158"/>
      <c r="GMA17" s="158"/>
      <c r="GMB17" s="158"/>
      <c r="GMC17" s="158"/>
      <c r="GMD17" s="158"/>
      <c r="GME17" s="158"/>
      <c r="GMF17" s="158"/>
      <c r="GMG17" s="158"/>
      <c r="GMH17" s="158"/>
      <c r="GMI17" s="158"/>
      <c r="GMJ17" s="158"/>
      <c r="GMK17" s="158"/>
      <c r="GML17" s="158"/>
      <c r="GMM17" s="158"/>
      <c r="GMN17" s="158"/>
      <c r="GMO17" s="158"/>
      <c r="GMP17" s="158"/>
      <c r="GMQ17" s="158"/>
      <c r="GMR17" s="158"/>
      <c r="GMS17" s="158"/>
      <c r="GMT17" s="158"/>
      <c r="GMU17" s="158"/>
      <c r="GMV17" s="158"/>
      <c r="GMW17" s="158"/>
      <c r="GMX17" s="158"/>
      <c r="GMY17" s="158"/>
      <c r="GMZ17" s="158"/>
      <c r="GNA17" s="158"/>
      <c r="GNB17" s="158"/>
      <c r="GNC17" s="158"/>
      <c r="GND17" s="158"/>
      <c r="GNE17" s="158"/>
      <c r="GNF17" s="158"/>
      <c r="GNG17" s="158"/>
      <c r="GNH17" s="158"/>
      <c r="GNI17" s="158"/>
      <c r="GNJ17" s="158"/>
      <c r="GNK17" s="158"/>
      <c r="GNL17" s="158"/>
      <c r="GNM17" s="158"/>
      <c r="GNN17" s="158"/>
      <c r="GNO17" s="158"/>
      <c r="GNP17" s="158"/>
      <c r="GNQ17" s="158"/>
      <c r="GNR17" s="158"/>
      <c r="GNS17" s="158"/>
      <c r="GNT17" s="158"/>
      <c r="GNU17" s="158"/>
      <c r="GNV17" s="158"/>
      <c r="GNW17" s="158"/>
      <c r="GNX17" s="158"/>
      <c r="GNY17" s="158"/>
      <c r="GNZ17" s="158"/>
      <c r="GOA17" s="158"/>
      <c r="GOB17" s="158"/>
      <c r="GOC17" s="158"/>
      <c r="GOD17" s="158"/>
      <c r="GOE17" s="158"/>
      <c r="GOF17" s="158"/>
      <c r="GOG17" s="158"/>
      <c r="GOH17" s="158"/>
      <c r="GOI17" s="158"/>
      <c r="GOJ17" s="158"/>
      <c r="GOK17" s="158"/>
      <c r="GOL17" s="158"/>
      <c r="GOM17" s="158"/>
      <c r="GON17" s="158"/>
      <c r="GOO17" s="158"/>
      <c r="GOP17" s="158"/>
      <c r="GOQ17" s="158"/>
      <c r="GOR17" s="158"/>
      <c r="GOS17" s="158"/>
      <c r="GOT17" s="158"/>
      <c r="GOU17" s="158"/>
      <c r="GOV17" s="158"/>
      <c r="GOW17" s="158"/>
      <c r="GOX17" s="158"/>
      <c r="GOY17" s="158"/>
      <c r="GOZ17" s="158"/>
      <c r="GPA17" s="158"/>
      <c r="GPB17" s="158"/>
      <c r="GPC17" s="158"/>
      <c r="GPD17" s="158"/>
      <c r="GPE17" s="158"/>
      <c r="GPF17" s="158"/>
      <c r="GPG17" s="158"/>
      <c r="GPH17" s="158"/>
      <c r="GPI17" s="158"/>
      <c r="GPJ17" s="158"/>
      <c r="GPK17" s="158"/>
      <c r="GPL17" s="158"/>
      <c r="GPM17" s="158"/>
      <c r="GPN17" s="158"/>
      <c r="GPO17" s="158"/>
      <c r="GPP17" s="158"/>
      <c r="GPQ17" s="158"/>
      <c r="GPR17" s="158"/>
      <c r="GPS17" s="158"/>
      <c r="GPT17" s="158"/>
      <c r="GPU17" s="158"/>
      <c r="GPV17" s="158"/>
      <c r="GPW17" s="158"/>
      <c r="GPX17" s="158"/>
      <c r="GPY17" s="158"/>
      <c r="GPZ17" s="158"/>
      <c r="GQA17" s="158"/>
      <c r="GQB17" s="158"/>
      <c r="GQC17" s="158"/>
      <c r="GQD17" s="158"/>
      <c r="GQE17" s="158"/>
      <c r="GQF17" s="158"/>
      <c r="GQG17" s="158"/>
      <c r="GQH17" s="158"/>
      <c r="GQI17" s="158"/>
      <c r="GQJ17" s="158"/>
      <c r="GQK17" s="158"/>
      <c r="GQL17" s="158"/>
      <c r="GQM17" s="158"/>
      <c r="GQN17" s="158"/>
      <c r="GQO17" s="158"/>
      <c r="GQP17" s="158"/>
      <c r="GQQ17" s="158"/>
      <c r="GQR17" s="158"/>
      <c r="GQS17" s="158"/>
      <c r="GQT17" s="158"/>
      <c r="GQU17" s="158"/>
      <c r="GQV17" s="158"/>
      <c r="GQW17" s="158"/>
      <c r="GQX17" s="158"/>
      <c r="GQY17" s="158"/>
      <c r="GQZ17" s="158"/>
      <c r="GRA17" s="158"/>
      <c r="GRB17" s="158"/>
      <c r="GRC17" s="158"/>
      <c r="GRD17" s="158"/>
      <c r="GRE17" s="158"/>
      <c r="GRF17" s="158"/>
      <c r="GRG17" s="158"/>
      <c r="GRH17" s="158"/>
      <c r="GRI17" s="158"/>
      <c r="GRJ17" s="158"/>
      <c r="GRK17" s="158"/>
      <c r="GRL17" s="158"/>
      <c r="GRM17" s="158"/>
      <c r="GRN17" s="158"/>
      <c r="GRO17" s="158"/>
      <c r="GRP17" s="158"/>
      <c r="GRQ17" s="158"/>
      <c r="GRR17" s="158"/>
      <c r="GRS17" s="158"/>
      <c r="GRT17" s="158"/>
      <c r="GRU17" s="158"/>
      <c r="GRV17" s="158"/>
      <c r="GRW17" s="158"/>
      <c r="GRX17" s="158"/>
      <c r="GRY17" s="158"/>
      <c r="GRZ17" s="158"/>
      <c r="GSA17" s="158"/>
      <c r="GSB17" s="158"/>
      <c r="GSC17" s="158"/>
      <c r="GSD17" s="158"/>
      <c r="GSE17" s="158"/>
      <c r="GSF17" s="158"/>
      <c r="GSG17" s="158"/>
      <c r="GSH17" s="158"/>
      <c r="GSI17" s="158"/>
      <c r="GSJ17" s="158"/>
      <c r="GSK17" s="158"/>
      <c r="GSL17" s="158"/>
      <c r="GSM17" s="158"/>
      <c r="GSN17" s="158"/>
      <c r="GSO17" s="158"/>
      <c r="GSP17" s="158"/>
      <c r="GSQ17" s="158"/>
      <c r="GSR17" s="158"/>
      <c r="GSS17" s="158"/>
      <c r="GST17" s="158"/>
      <c r="GSU17" s="158"/>
      <c r="GSV17" s="158"/>
      <c r="GSW17" s="158"/>
      <c r="GSX17" s="158"/>
      <c r="GSY17" s="158"/>
      <c r="GSZ17" s="158"/>
      <c r="GTA17" s="158"/>
      <c r="GTB17" s="158"/>
      <c r="GTC17" s="158"/>
      <c r="GTD17" s="158"/>
      <c r="GTE17" s="158"/>
      <c r="GTF17" s="158"/>
      <c r="GTG17" s="158"/>
      <c r="GTH17" s="158"/>
      <c r="GTI17" s="158"/>
      <c r="GTJ17" s="158"/>
      <c r="GTK17" s="158"/>
      <c r="GTL17" s="158"/>
      <c r="GTM17" s="158"/>
      <c r="GTN17" s="158"/>
      <c r="GTO17" s="158"/>
      <c r="GTP17" s="158"/>
      <c r="GTQ17" s="158"/>
      <c r="GTR17" s="158"/>
      <c r="GTS17" s="158"/>
      <c r="GTT17" s="158"/>
      <c r="GTU17" s="158"/>
      <c r="GTV17" s="158"/>
      <c r="GTW17" s="158"/>
      <c r="GTX17" s="158"/>
      <c r="GTY17" s="158"/>
      <c r="GTZ17" s="158"/>
      <c r="GUA17" s="158"/>
      <c r="GUB17" s="158"/>
      <c r="GUC17" s="158"/>
      <c r="GUD17" s="158"/>
      <c r="GUE17" s="158"/>
      <c r="GUF17" s="158"/>
      <c r="GUG17" s="158"/>
      <c r="GUH17" s="158"/>
      <c r="GUI17" s="158"/>
      <c r="GUJ17" s="158"/>
      <c r="GUK17" s="158"/>
      <c r="GUL17" s="158"/>
      <c r="GUM17" s="158"/>
      <c r="GUN17" s="158"/>
      <c r="GUO17" s="158"/>
      <c r="GUP17" s="158"/>
      <c r="GUQ17" s="158"/>
      <c r="GUR17" s="158"/>
      <c r="GUS17" s="158"/>
      <c r="GUT17" s="158"/>
      <c r="GUU17" s="158"/>
      <c r="GUV17" s="158"/>
      <c r="GUW17" s="158"/>
      <c r="GUX17" s="158"/>
      <c r="GUY17" s="158"/>
      <c r="GUZ17" s="158"/>
      <c r="GVA17" s="158"/>
      <c r="GVB17" s="158"/>
      <c r="GVC17" s="158"/>
      <c r="GVD17" s="158"/>
      <c r="GVE17" s="158"/>
      <c r="GVF17" s="158"/>
      <c r="GVG17" s="158"/>
      <c r="GVH17" s="158"/>
      <c r="GVI17" s="158"/>
      <c r="GVJ17" s="158"/>
      <c r="GVK17" s="158"/>
      <c r="GVL17" s="158"/>
      <c r="GVM17" s="158"/>
      <c r="GVN17" s="158"/>
      <c r="GVO17" s="158"/>
      <c r="GVP17" s="158"/>
      <c r="GVQ17" s="158"/>
      <c r="GVR17" s="158"/>
      <c r="GVS17" s="158"/>
      <c r="GVT17" s="158"/>
      <c r="GVU17" s="158"/>
      <c r="GVV17" s="158"/>
      <c r="GVW17" s="158"/>
      <c r="GVX17" s="158"/>
      <c r="GVY17" s="158"/>
      <c r="GVZ17" s="158"/>
      <c r="GWA17" s="158"/>
      <c r="GWB17" s="158"/>
      <c r="GWC17" s="158"/>
      <c r="GWD17" s="158"/>
      <c r="GWE17" s="158"/>
      <c r="GWF17" s="158"/>
      <c r="GWG17" s="158"/>
      <c r="GWH17" s="158"/>
      <c r="GWI17" s="158"/>
      <c r="GWJ17" s="158"/>
      <c r="GWK17" s="158"/>
      <c r="GWL17" s="158"/>
      <c r="GWM17" s="158"/>
      <c r="GWN17" s="158"/>
      <c r="GWO17" s="158"/>
      <c r="GWP17" s="158"/>
      <c r="GWQ17" s="158"/>
      <c r="GWR17" s="158"/>
      <c r="GWS17" s="158"/>
      <c r="GWT17" s="158"/>
      <c r="GWU17" s="158"/>
      <c r="GWV17" s="158"/>
      <c r="GWW17" s="158"/>
      <c r="GWX17" s="158"/>
      <c r="GWY17" s="158"/>
      <c r="GWZ17" s="158"/>
      <c r="GXA17" s="158"/>
      <c r="GXB17" s="158"/>
      <c r="GXC17" s="158"/>
      <c r="GXD17" s="158"/>
      <c r="GXE17" s="158"/>
      <c r="GXF17" s="158"/>
      <c r="GXG17" s="158"/>
      <c r="GXH17" s="158"/>
      <c r="GXI17" s="158"/>
      <c r="GXJ17" s="158"/>
      <c r="GXK17" s="158"/>
      <c r="GXL17" s="158"/>
      <c r="GXM17" s="158"/>
      <c r="GXN17" s="158"/>
      <c r="GXO17" s="158"/>
      <c r="GXP17" s="158"/>
      <c r="GXQ17" s="158"/>
      <c r="GXR17" s="158"/>
      <c r="GXS17" s="158"/>
      <c r="GXT17" s="158"/>
      <c r="GXU17" s="158"/>
      <c r="GXV17" s="158"/>
      <c r="GXW17" s="158"/>
      <c r="GXX17" s="158"/>
      <c r="GXY17" s="158"/>
      <c r="GXZ17" s="158"/>
      <c r="GYA17" s="158"/>
      <c r="GYB17" s="158"/>
      <c r="GYC17" s="158"/>
      <c r="GYD17" s="158"/>
      <c r="GYE17" s="158"/>
      <c r="GYF17" s="158"/>
      <c r="GYG17" s="158"/>
      <c r="GYH17" s="158"/>
      <c r="GYI17" s="158"/>
      <c r="GYJ17" s="158"/>
      <c r="GYK17" s="158"/>
      <c r="GYL17" s="158"/>
      <c r="GYM17" s="158"/>
      <c r="GYN17" s="158"/>
      <c r="GYO17" s="158"/>
      <c r="GYP17" s="158"/>
      <c r="GYQ17" s="158"/>
      <c r="GYR17" s="158"/>
      <c r="GYS17" s="158"/>
      <c r="GYT17" s="158"/>
      <c r="GYU17" s="158"/>
      <c r="GYV17" s="158"/>
      <c r="GYW17" s="158"/>
      <c r="GYX17" s="158"/>
      <c r="GYY17" s="158"/>
      <c r="GYZ17" s="158"/>
      <c r="GZA17" s="158"/>
      <c r="GZB17" s="158"/>
      <c r="GZC17" s="158"/>
      <c r="GZD17" s="158"/>
      <c r="GZE17" s="158"/>
      <c r="GZF17" s="158"/>
      <c r="GZG17" s="158"/>
      <c r="GZH17" s="158"/>
      <c r="GZI17" s="158"/>
      <c r="GZJ17" s="158"/>
      <c r="GZK17" s="158"/>
      <c r="GZL17" s="158"/>
      <c r="GZM17" s="158"/>
      <c r="GZN17" s="158"/>
      <c r="GZO17" s="158"/>
      <c r="GZP17" s="158"/>
      <c r="GZQ17" s="158"/>
      <c r="GZR17" s="158"/>
      <c r="GZS17" s="158"/>
      <c r="GZT17" s="158"/>
      <c r="GZU17" s="158"/>
      <c r="GZV17" s="158"/>
      <c r="GZW17" s="158"/>
      <c r="GZX17" s="158"/>
      <c r="GZY17" s="158"/>
      <c r="GZZ17" s="158"/>
      <c r="HAA17" s="158"/>
      <c r="HAB17" s="158"/>
      <c r="HAC17" s="158"/>
      <c r="HAD17" s="158"/>
      <c r="HAE17" s="158"/>
      <c r="HAF17" s="158"/>
      <c r="HAG17" s="158"/>
      <c r="HAH17" s="158"/>
      <c r="HAI17" s="158"/>
      <c r="HAJ17" s="158"/>
      <c r="HAK17" s="158"/>
      <c r="HAL17" s="158"/>
      <c r="HAM17" s="158"/>
      <c r="HAN17" s="158"/>
      <c r="HAO17" s="158"/>
      <c r="HAP17" s="158"/>
      <c r="HAQ17" s="158"/>
      <c r="HAR17" s="158"/>
      <c r="HAS17" s="158"/>
      <c r="HAT17" s="158"/>
      <c r="HAU17" s="158"/>
      <c r="HAV17" s="158"/>
      <c r="HAW17" s="158"/>
      <c r="HAX17" s="158"/>
      <c r="HAY17" s="158"/>
      <c r="HAZ17" s="158"/>
      <c r="HBA17" s="158"/>
      <c r="HBB17" s="158"/>
      <c r="HBC17" s="158"/>
      <c r="HBD17" s="158"/>
      <c r="HBE17" s="158"/>
      <c r="HBF17" s="158"/>
      <c r="HBG17" s="158"/>
      <c r="HBH17" s="158"/>
      <c r="HBI17" s="158"/>
      <c r="HBJ17" s="158"/>
      <c r="HBK17" s="158"/>
      <c r="HBL17" s="158"/>
      <c r="HBM17" s="158"/>
      <c r="HBN17" s="158"/>
      <c r="HBO17" s="158"/>
      <c r="HBP17" s="158"/>
      <c r="HBQ17" s="158"/>
      <c r="HBR17" s="158"/>
      <c r="HBS17" s="158"/>
      <c r="HBT17" s="158"/>
      <c r="HBU17" s="158"/>
      <c r="HBV17" s="158"/>
      <c r="HBW17" s="158"/>
      <c r="HBX17" s="158"/>
      <c r="HBY17" s="158"/>
      <c r="HBZ17" s="158"/>
      <c r="HCA17" s="158"/>
      <c r="HCB17" s="158"/>
      <c r="HCC17" s="158"/>
      <c r="HCD17" s="158"/>
      <c r="HCE17" s="158"/>
      <c r="HCF17" s="158"/>
      <c r="HCG17" s="158"/>
      <c r="HCH17" s="158"/>
      <c r="HCI17" s="158"/>
      <c r="HCJ17" s="158"/>
      <c r="HCK17" s="158"/>
      <c r="HCL17" s="158"/>
      <c r="HCM17" s="158"/>
      <c r="HCN17" s="158"/>
      <c r="HCO17" s="158"/>
      <c r="HCP17" s="158"/>
      <c r="HCQ17" s="158"/>
      <c r="HCR17" s="158"/>
      <c r="HCS17" s="158"/>
      <c r="HCT17" s="158"/>
      <c r="HCU17" s="158"/>
      <c r="HCV17" s="158"/>
      <c r="HCW17" s="158"/>
      <c r="HCX17" s="158"/>
      <c r="HCY17" s="158"/>
      <c r="HCZ17" s="158"/>
      <c r="HDA17" s="158"/>
      <c r="HDB17" s="158"/>
      <c r="HDC17" s="158"/>
      <c r="HDD17" s="158"/>
      <c r="HDE17" s="158"/>
      <c r="HDF17" s="158"/>
      <c r="HDG17" s="158"/>
      <c r="HDH17" s="158"/>
      <c r="HDI17" s="158"/>
      <c r="HDJ17" s="158"/>
      <c r="HDK17" s="158"/>
      <c r="HDL17" s="158"/>
      <c r="HDM17" s="158"/>
      <c r="HDN17" s="158"/>
      <c r="HDO17" s="158"/>
      <c r="HDP17" s="158"/>
      <c r="HDQ17" s="158"/>
      <c r="HDR17" s="158"/>
      <c r="HDS17" s="158"/>
      <c r="HDT17" s="158"/>
      <c r="HDU17" s="158"/>
      <c r="HDV17" s="158"/>
      <c r="HDW17" s="158"/>
      <c r="HDX17" s="158"/>
      <c r="HDY17" s="158"/>
      <c r="HDZ17" s="158"/>
      <c r="HEA17" s="158"/>
      <c r="HEB17" s="158"/>
      <c r="HEC17" s="158"/>
      <c r="HED17" s="158"/>
      <c r="HEE17" s="158"/>
      <c r="HEF17" s="158"/>
      <c r="HEG17" s="158"/>
      <c r="HEH17" s="158"/>
      <c r="HEI17" s="158"/>
      <c r="HEJ17" s="158"/>
      <c r="HEK17" s="158"/>
      <c r="HEL17" s="158"/>
      <c r="HEM17" s="158"/>
      <c r="HEN17" s="158"/>
      <c r="HEO17" s="158"/>
      <c r="HEP17" s="158"/>
      <c r="HEQ17" s="158"/>
      <c r="HER17" s="158"/>
      <c r="HES17" s="158"/>
      <c r="HET17" s="158"/>
      <c r="HEU17" s="158"/>
      <c r="HEV17" s="158"/>
      <c r="HEW17" s="158"/>
      <c r="HEX17" s="158"/>
      <c r="HEY17" s="158"/>
      <c r="HEZ17" s="158"/>
      <c r="HFA17" s="158"/>
      <c r="HFB17" s="158"/>
      <c r="HFC17" s="158"/>
      <c r="HFD17" s="158"/>
      <c r="HFE17" s="158"/>
      <c r="HFF17" s="158"/>
      <c r="HFG17" s="158"/>
      <c r="HFH17" s="158"/>
      <c r="HFI17" s="158"/>
      <c r="HFJ17" s="158"/>
      <c r="HFK17" s="158"/>
      <c r="HFL17" s="158"/>
      <c r="HFM17" s="158"/>
      <c r="HFN17" s="158"/>
      <c r="HFO17" s="158"/>
      <c r="HFP17" s="158"/>
      <c r="HFQ17" s="158"/>
      <c r="HFR17" s="158"/>
      <c r="HFS17" s="158"/>
      <c r="HFT17" s="158"/>
      <c r="HFU17" s="158"/>
      <c r="HFV17" s="158"/>
      <c r="HFW17" s="158"/>
      <c r="HFX17" s="158"/>
      <c r="HFY17" s="158"/>
      <c r="HFZ17" s="158"/>
      <c r="HGA17" s="158"/>
      <c r="HGB17" s="158"/>
      <c r="HGC17" s="158"/>
      <c r="HGD17" s="158"/>
      <c r="HGE17" s="158"/>
      <c r="HGF17" s="158"/>
      <c r="HGG17" s="158"/>
      <c r="HGH17" s="158"/>
      <c r="HGI17" s="158"/>
      <c r="HGJ17" s="158"/>
      <c r="HGK17" s="158"/>
      <c r="HGL17" s="158"/>
      <c r="HGM17" s="158"/>
      <c r="HGN17" s="158"/>
      <c r="HGO17" s="158"/>
      <c r="HGP17" s="158"/>
      <c r="HGQ17" s="158"/>
      <c r="HGR17" s="158"/>
      <c r="HGS17" s="158"/>
      <c r="HGT17" s="158"/>
      <c r="HGU17" s="158"/>
      <c r="HGV17" s="158"/>
      <c r="HGW17" s="158"/>
      <c r="HGX17" s="158"/>
      <c r="HGY17" s="158"/>
      <c r="HGZ17" s="158"/>
      <c r="HHA17" s="158"/>
      <c r="HHB17" s="158"/>
      <c r="HHC17" s="158"/>
      <c r="HHD17" s="158"/>
      <c r="HHE17" s="158"/>
      <c r="HHF17" s="158"/>
      <c r="HHG17" s="158"/>
      <c r="HHH17" s="158"/>
      <c r="HHI17" s="158"/>
      <c r="HHJ17" s="158"/>
      <c r="HHK17" s="158"/>
      <c r="HHL17" s="158"/>
      <c r="HHM17" s="158"/>
      <c r="HHN17" s="158"/>
      <c r="HHO17" s="158"/>
      <c r="HHP17" s="158"/>
      <c r="HHQ17" s="158"/>
      <c r="HHR17" s="158"/>
      <c r="HHS17" s="158"/>
      <c r="HHT17" s="158"/>
      <c r="HHU17" s="158"/>
      <c r="HHV17" s="158"/>
      <c r="HHW17" s="158"/>
      <c r="HHX17" s="158"/>
      <c r="HHY17" s="158"/>
      <c r="HHZ17" s="158"/>
      <c r="HIA17" s="158"/>
      <c r="HIB17" s="158"/>
      <c r="HIC17" s="158"/>
      <c r="HID17" s="158"/>
      <c r="HIE17" s="158"/>
      <c r="HIF17" s="158"/>
      <c r="HIG17" s="158"/>
      <c r="HIH17" s="158"/>
      <c r="HII17" s="158"/>
      <c r="HIJ17" s="158"/>
      <c r="HIK17" s="158"/>
      <c r="HIL17" s="158"/>
      <c r="HIM17" s="158"/>
      <c r="HIN17" s="158"/>
      <c r="HIO17" s="158"/>
      <c r="HIP17" s="158"/>
      <c r="HIQ17" s="158"/>
      <c r="HIR17" s="158"/>
      <c r="HIS17" s="158"/>
      <c r="HIT17" s="158"/>
      <c r="HIU17" s="158"/>
      <c r="HIV17" s="158"/>
      <c r="HIW17" s="158"/>
      <c r="HIX17" s="158"/>
      <c r="HIY17" s="158"/>
      <c r="HIZ17" s="158"/>
      <c r="HJA17" s="158"/>
      <c r="HJB17" s="158"/>
      <c r="HJC17" s="158"/>
      <c r="HJD17" s="158"/>
      <c r="HJE17" s="158"/>
      <c r="HJF17" s="158"/>
      <c r="HJG17" s="158"/>
      <c r="HJH17" s="158"/>
      <c r="HJI17" s="158"/>
      <c r="HJJ17" s="158"/>
      <c r="HJK17" s="158"/>
      <c r="HJL17" s="158"/>
      <c r="HJM17" s="158"/>
      <c r="HJN17" s="158"/>
      <c r="HJO17" s="158"/>
      <c r="HJP17" s="158"/>
      <c r="HJQ17" s="158"/>
      <c r="HJR17" s="158"/>
      <c r="HJS17" s="158"/>
      <c r="HJT17" s="158"/>
      <c r="HJU17" s="158"/>
      <c r="HJV17" s="158"/>
      <c r="HJW17" s="158"/>
      <c r="HJX17" s="158"/>
      <c r="HJY17" s="158"/>
      <c r="HJZ17" s="158"/>
      <c r="HKA17" s="158"/>
      <c r="HKB17" s="158"/>
      <c r="HKC17" s="158"/>
      <c r="HKD17" s="158"/>
      <c r="HKE17" s="158"/>
      <c r="HKF17" s="158"/>
      <c r="HKG17" s="158"/>
      <c r="HKH17" s="158"/>
      <c r="HKI17" s="158"/>
      <c r="HKJ17" s="158"/>
      <c r="HKK17" s="158"/>
      <c r="HKL17" s="158"/>
      <c r="HKM17" s="158"/>
      <c r="HKN17" s="158"/>
      <c r="HKO17" s="158"/>
      <c r="HKP17" s="158"/>
      <c r="HKQ17" s="158"/>
      <c r="HKR17" s="158"/>
      <c r="HKS17" s="158"/>
      <c r="HKT17" s="158"/>
      <c r="HKU17" s="158"/>
      <c r="HKV17" s="158"/>
      <c r="HKW17" s="158"/>
      <c r="HKX17" s="158"/>
      <c r="HKY17" s="158"/>
      <c r="HKZ17" s="158"/>
      <c r="HLA17" s="158"/>
      <c r="HLB17" s="158"/>
      <c r="HLC17" s="158"/>
      <c r="HLD17" s="158"/>
      <c r="HLE17" s="158"/>
      <c r="HLF17" s="158"/>
      <c r="HLG17" s="158"/>
      <c r="HLH17" s="158"/>
      <c r="HLI17" s="158"/>
      <c r="HLJ17" s="158"/>
      <c r="HLK17" s="158"/>
      <c r="HLL17" s="158"/>
      <c r="HLM17" s="158"/>
      <c r="HLN17" s="158"/>
      <c r="HLO17" s="158"/>
      <c r="HLP17" s="158"/>
      <c r="HLQ17" s="158"/>
      <c r="HLR17" s="158"/>
      <c r="HLS17" s="158"/>
      <c r="HLT17" s="158"/>
      <c r="HLU17" s="158"/>
      <c r="HLV17" s="158"/>
      <c r="HLW17" s="158"/>
      <c r="HLX17" s="158"/>
      <c r="HLY17" s="158"/>
      <c r="HLZ17" s="158"/>
      <c r="HMA17" s="158"/>
      <c r="HMB17" s="158"/>
      <c r="HMC17" s="158"/>
      <c r="HMD17" s="158"/>
      <c r="HME17" s="158"/>
      <c r="HMF17" s="158"/>
      <c r="HMG17" s="158"/>
      <c r="HMH17" s="158"/>
      <c r="HMI17" s="158"/>
      <c r="HMJ17" s="158"/>
      <c r="HMK17" s="158"/>
      <c r="HML17" s="158"/>
      <c r="HMM17" s="158"/>
      <c r="HMN17" s="158"/>
      <c r="HMO17" s="158"/>
      <c r="HMP17" s="158"/>
      <c r="HMQ17" s="158"/>
      <c r="HMR17" s="158"/>
      <c r="HMS17" s="158"/>
      <c r="HMT17" s="158"/>
      <c r="HMU17" s="158"/>
      <c r="HMV17" s="158"/>
      <c r="HMW17" s="158"/>
      <c r="HMX17" s="158"/>
      <c r="HMY17" s="158"/>
      <c r="HMZ17" s="158"/>
      <c r="HNA17" s="158"/>
      <c r="HNB17" s="158"/>
      <c r="HNC17" s="158"/>
      <c r="HND17" s="158"/>
      <c r="HNE17" s="158"/>
      <c r="HNF17" s="158"/>
      <c r="HNG17" s="158"/>
      <c r="HNH17" s="158"/>
      <c r="HNI17" s="158"/>
      <c r="HNJ17" s="158"/>
      <c r="HNK17" s="158"/>
      <c r="HNL17" s="158"/>
      <c r="HNM17" s="158"/>
      <c r="HNN17" s="158"/>
      <c r="HNO17" s="158"/>
      <c r="HNP17" s="158"/>
      <c r="HNQ17" s="158"/>
      <c r="HNR17" s="158"/>
      <c r="HNS17" s="158"/>
      <c r="HNT17" s="158"/>
      <c r="HNU17" s="158"/>
      <c r="HNV17" s="158"/>
      <c r="HNW17" s="158"/>
      <c r="HNX17" s="158"/>
      <c r="HNY17" s="158"/>
      <c r="HNZ17" s="158"/>
      <c r="HOA17" s="158"/>
      <c r="HOB17" s="158"/>
      <c r="HOC17" s="158"/>
      <c r="HOD17" s="158"/>
      <c r="HOE17" s="158"/>
      <c r="HOF17" s="158"/>
      <c r="HOG17" s="158"/>
      <c r="HOH17" s="158"/>
      <c r="HOI17" s="158"/>
      <c r="HOJ17" s="158"/>
      <c r="HOK17" s="158"/>
      <c r="HOL17" s="158"/>
      <c r="HOM17" s="158"/>
      <c r="HON17" s="158"/>
      <c r="HOO17" s="158"/>
      <c r="HOP17" s="158"/>
      <c r="HOQ17" s="158"/>
      <c r="HOR17" s="158"/>
      <c r="HOS17" s="158"/>
      <c r="HOT17" s="158"/>
      <c r="HOU17" s="158"/>
      <c r="HOV17" s="158"/>
      <c r="HOW17" s="158"/>
      <c r="HOX17" s="158"/>
      <c r="HOY17" s="158"/>
      <c r="HOZ17" s="158"/>
      <c r="HPA17" s="158"/>
      <c r="HPB17" s="158"/>
      <c r="HPC17" s="158"/>
      <c r="HPD17" s="158"/>
      <c r="HPE17" s="158"/>
      <c r="HPF17" s="158"/>
      <c r="HPG17" s="158"/>
      <c r="HPH17" s="158"/>
      <c r="HPI17" s="158"/>
      <c r="HPJ17" s="158"/>
      <c r="HPK17" s="158"/>
      <c r="HPL17" s="158"/>
      <c r="HPM17" s="158"/>
      <c r="HPN17" s="158"/>
      <c r="HPO17" s="158"/>
      <c r="HPP17" s="158"/>
      <c r="HPQ17" s="158"/>
      <c r="HPR17" s="158"/>
      <c r="HPS17" s="158"/>
      <c r="HPT17" s="158"/>
      <c r="HPU17" s="158"/>
      <c r="HPV17" s="158"/>
      <c r="HPW17" s="158"/>
      <c r="HPX17" s="158"/>
      <c r="HPY17" s="158"/>
      <c r="HPZ17" s="158"/>
      <c r="HQA17" s="158"/>
      <c r="HQB17" s="158"/>
      <c r="HQC17" s="158"/>
      <c r="HQD17" s="158"/>
      <c r="HQE17" s="158"/>
      <c r="HQF17" s="158"/>
      <c r="HQG17" s="158"/>
      <c r="HQH17" s="158"/>
      <c r="HQI17" s="158"/>
      <c r="HQJ17" s="158"/>
      <c r="HQK17" s="158"/>
      <c r="HQL17" s="158"/>
      <c r="HQM17" s="158"/>
      <c r="HQN17" s="158"/>
      <c r="HQO17" s="158"/>
      <c r="HQP17" s="158"/>
      <c r="HQQ17" s="158"/>
      <c r="HQR17" s="158"/>
      <c r="HQS17" s="158"/>
      <c r="HQT17" s="158"/>
      <c r="HQU17" s="158"/>
      <c r="HQV17" s="158"/>
      <c r="HQW17" s="158"/>
      <c r="HQX17" s="158"/>
      <c r="HQY17" s="158"/>
      <c r="HQZ17" s="158"/>
      <c r="HRA17" s="158"/>
      <c r="HRB17" s="158"/>
      <c r="HRC17" s="158"/>
      <c r="HRD17" s="158"/>
      <c r="HRE17" s="158"/>
      <c r="HRF17" s="158"/>
      <c r="HRG17" s="158"/>
      <c r="HRH17" s="158"/>
      <c r="HRI17" s="158"/>
      <c r="HRJ17" s="158"/>
      <c r="HRK17" s="158"/>
      <c r="HRL17" s="158"/>
      <c r="HRM17" s="158"/>
      <c r="HRN17" s="158"/>
      <c r="HRO17" s="158"/>
      <c r="HRP17" s="158"/>
      <c r="HRQ17" s="158"/>
      <c r="HRR17" s="158"/>
      <c r="HRS17" s="158"/>
      <c r="HRT17" s="158"/>
      <c r="HRU17" s="158"/>
      <c r="HRV17" s="158"/>
      <c r="HRW17" s="158"/>
      <c r="HRX17" s="158"/>
      <c r="HRY17" s="158"/>
      <c r="HRZ17" s="158"/>
      <c r="HSA17" s="158"/>
      <c r="HSB17" s="158"/>
      <c r="HSC17" s="158"/>
      <c r="HSD17" s="158"/>
      <c r="HSE17" s="158"/>
      <c r="HSF17" s="158"/>
      <c r="HSG17" s="158"/>
      <c r="HSH17" s="158"/>
      <c r="HSI17" s="158"/>
      <c r="HSJ17" s="158"/>
      <c r="HSK17" s="158"/>
      <c r="HSL17" s="158"/>
      <c r="HSM17" s="158"/>
      <c r="HSN17" s="158"/>
      <c r="HSO17" s="158"/>
      <c r="HSP17" s="158"/>
      <c r="HSQ17" s="158"/>
      <c r="HSR17" s="158"/>
      <c r="HSS17" s="158"/>
      <c r="HST17" s="158"/>
      <c r="HSU17" s="158"/>
      <c r="HSV17" s="158"/>
      <c r="HSW17" s="158"/>
      <c r="HSX17" s="158"/>
      <c r="HSY17" s="158"/>
      <c r="HSZ17" s="158"/>
      <c r="HTA17" s="158"/>
      <c r="HTB17" s="158"/>
      <c r="HTC17" s="158"/>
      <c r="HTD17" s="158"/>
      <c r="HTE17" s="158"/>
      <c r="HTF17" s="158"/>
      <c r="HTG17" s="158"/>
      <c r="HTH17" s="158"/>
      <c r="HTI17" s="158"/>
      <c r="HTJ17" s="158"/>
      <c r="HTK17" s="158"/>
      <c r="HTL17" s="158"/>
      <c r="HTM17" s="158"/>
      <c r="HTN17" s="158"/>
      <c r="HTO17" s="158"/>
      <c r="HTP17" s="158"/>
      <c r="HTQ17" s="158"/>
      <c r="HTR17" s="158"/>
      <c r="HTS17" s="158"/>
      <c r="HTT17" s="158"/>
      <c r="HTU17" s="158"/>
      <c r="HTV17" s="158"/>
      <c r="HTW17" s="158"/>
      <c r="HTX17" s="158"/>
      <c r="HTY17" s="158"/>
      <c r="HTZ17" s="158"/>
      <c r="HUA17" s="158"/>
      <c r="HUB17" s="158"/>
      <c r="HUC17" s="158"/>
      <c r="HUD17" s="158"/>
      <c r="HUE17" s="158"/>
      <c r="HUF17" s="158"/>
      <c r="HUG17" s="158"/>
      <c r="HUH17" s="158"/>
      <c r="HUI17" s="158"/>
      <c r="HUJ17" s="158"/>
      <c r="HUK17" s="158"/>
      <c r="HUL17" s="158"/>
      <c r="HUM17" s="158"/>
      <c r="HUN17" s="158"/>
      <c r="HUO17" s="158"/>
      <c r="HUP17" s="158"/>
      <c r="HUQ17" s="158"/>
      <c r="HUR17" s="158"/>
      <c r="HUS17" s="158"/>
      <c r="HUT17" s="158"/>
      <c r="HUU17" s="158"/>
      <c r="HUV17" s="158"/>
      <c r="HUW17" s="158"/>
      <c r="HUX17" s="158"/>
      <c r="HUY17" s="158"/>
      <c r="HUZ17" s="158"/>
      <c r="HVA17" s="158"/>
      <c r="HVB17" s="158"/>
      <c r="HVC17" s="158"/>
      <c r="HVD17" s="158"/>
      <c r="HVE17" s="158"/>
      <c r="HVF17" s="158"/>
      <c r="HVG17" s="158"/>
      <c r="HVH17" s="158"/>
      <c r="HVI17" s="158"/>
      <c r="HVJ17" s="158"/>
      <c r="HVK17" s="158"/>
      <c r="HVL17" s="158"/>
      <c r="HVM17" s="158"/>
      <c r="HVN17" s="158"/>
      <c r="HVO17" s="158"/>
      <c r="HVP17" s="158"/>
      <c r="HVQ17" s="158"/>
      <c r="HVR17" s="158"/>
      <c r="HVS17" s="158"/>
      <c r="HVT17" s="158"/>
      <c r="HVU17" s="158"/>
      <c r="HVV17" s="158"/>
      <c r="HVW17" s="158"/>
      <c r="HVX17" s="158"/>
      <c r="HVY17" s="158"/>
      <c r="HVZ17" s="158"/>
      <c r="HWA17" s="158"/>
      <c r="HWB17" s="158"/>
      <c r="HWC17" s="158"/>
      <c r="HWD17" s="158"/>
      <c r="HWE17" s="158"/>
      <c r="HWF17" s="158"/>
      <c r="HWG17" s="158"/>
      <c r="HWH17" s="158"/>
      <c r="HWI17" s="158"/>
      <c r="HWJ17" s="158"/>
      <c r="HWK17" s="158"/>
      <c r="HWL17" s="158"/>
      <c r="HWM17" s="158"/>
      <c r="HWN17" s="158"/>
      <c r="HWO17" s="158"/>
      <c r="HWP17" s="158"/>
      <c r="HWQ17" s="158"/>
      <c r="HWR17" s="158"/>
      <c r="HWS17" s="158"/>
      <c r="HWT17" s="158"/>
      <c r="HWU17" s="158"/>
      <c r="HWV17" s="158"/>
      <c r="HWW17" s="158"/>
      <c r="HWX17" s="158"/>
      <c r="HWY17" s="158"/>
      <c r="HWZ17" s="158"/>
      <c r="HXA17" s="158"/>
      <c r="HXB17" s="158"/>
      <c r="HXC17" s="158"/>
      <c r="HXD17" s="158"/>
      <c r="HXE17" s="158"/>
      <c r="HXF17" s="158"/>
      <c r="HXG17" s="158"/>
      <c r="HXH17" s="158"/>
      <c r="HXI17" s="158"/>
      <c r="HXJ17" s="158"/>
      <c r="HXK17" s="158"/>
      <c r="HXL17" s="158"/>
      <c r="HXM17" s="158"/>
      <c r="HXN17" s="158"/>
      <c r="HXO17" s="158"/>
      <c r="HXP17" s="158"/>
      <c r="HXQ17" s="158"/>
      <c r="HXR17" s="158"/>
      <c r="HXS17" s="158"/>
      <c r="HXT17" s="158"/>
      <c r="HXU17" s="158"/>
      <c r="HXV17" s="158"/>
      <c r="HXW17" s="158"/>
      <c r="HXX17" s="158"/>
      <c r="HXY17" s="158"/>
      <c r="HXZ17" s="158"/>
      <c r="HYA17" s="158"/>
      <c r="HYB17" s="158"/>
      <c r="HYC17" s="158"/>
      <c r="HYD17" s="158"/>
      <c r="HYE17" s="158"/>
      <c r="HYF17" s="158"/>
      <c r="HYG17" s="158"/>
      <c r="HYH17" s="158"/>
      <c r="HYI17" s="158"/>
      <c r="HYJ17" s="158"/>
      <c r="HYK17" s="158"/>
      <c r="HYL17" s="158"/>
      <c r="HYM17" s="158"/>
      <c r="HYN17" s="158"/>
      <c r="HYO17" s="158"/>
      <c r="HYP17" s="158"/>
      <c r="HYQ17" s="158"/>
      <c r="HYR17" s="158"/>
      <c r="HYS17" s="158"/>
      <c r="HYT17" s="158"/>
      <c r="HYU17" s="158"/>
      <c r="HYV17" s="158"/>
      <c r="HYW17" s="158"/>
      <c r="HYX17" s="158"/>
      <c r="HYY17" s="158"/>
      <c r="HYZ17" s="158"/>
      <c r="HZA17" s="158"/>
      <c r="HZB17" s="158"/>
      <c r="HZC17" s="158"/>
      <c r="HZD17" s="158"/>
      <c r="HZE17" s="158"/>
      <c r="HZF17" s="158"/>
      <c r="HZG17" s="158"/>
      <c r="HZH17" s="158"/>
      <c r="HZI17" s="158"/>
      <c r="HZJ17" s="158"/>
      <c r="HZK17" s="158"/>
      <c r="HZL17" s="158"/>
      <c r="HZM17" s="158"/>
      <c r="HZN17" s="158"/>
      <c r="HZO17" s="158"/>
      <c r="HZP17" s="158"/>
      <c r="HZQ17" s="158"/>
      <c r="HZR17" s="158"/>
      <c r="HZS17" s="158"/>
      <c r="HZT17" s="158"/>
      <c r="HZU17" s="158"/>
      <c r="HZV17" s="158"/>
      <c r="HZW17" s="158"/>
      <c r="HZX17" s="158"/>
      <c r="HZY17" s="158"/>
      <c r="HZZ17" s="158"/>
      <c r="IAA17" s="158"/>
      <c r="IAB17" s="158"/>
      <c r="IAC17" s="158"/>
      <c r="IAD17" s="158"/>
      <c r="IAE17" s="158"/>
      <c r="IAF17" s="158"/>
      <c r="IAG17" s="158"/>
      <c r="IAH17" s="158"/>
      <c r="IAI17" s="158"/>
      <c r="IAJ17" s="158"/>
      <c r="IAK17" s="158"/>
      <c r="IAL17" s="158"/>
      <c r="IAM17" s="158"/>
      <c r="IAN17" s="158"/>
      <c r="IAO17" s="158"/>
      <c r="IAP17" s="158"/>
      <c r="IAQ17" s="158"/>
      <c r="IAR17" s="158"/>
      <c r="IAS17" s="158"/>
      <c r="IAT17" s="158"/>
      <c r="IAU17" s="158"/>
      <c r="IAV17" s="158"/>
      <c r="IAW17" s="158"/>
      <c r="IAX17" s="158"/>
      <c r="IAY17" s="158"/>
      <c r="IAZ17" s="158"/>
      <c r="IBA17" s="158"/>
      <c r="IBB17" s="158"/>
      <c r="IBC17" s="158"/>
      <c r="IBD17" s="158"/>
      <c r="IBE17" s="158"/>
      <c r="IBF17" s="158"/>
      <c r="IBG17" s="158"/>
      <c r="IBH17" s="158"/>
      <c r="IBI17" s="158"/>
      <c r="IBJ17" s="158"/>
      <c r="IBK17" s="158"/>
      <c r="IBL17" s="158"/>
      <c r="IBM17" s="158"/>
      <c r="IBN17" s="158"/>
      <c r="IBO17" s="158"/>
      <c r="IBP17" s="158"/>
      <c r="IBQ17" s="158"/>
      <c r="IBR17" s="158"/>
      <c r="IBS17" s="158"/>
      <c r="IBT17" s="158"/>
      <c r="IBU17" s="158"/>
      <c r="IBV17" s="158"/>
      <c r="IBW17" s="158"/>
      <c r="IBX17" s="158"/>
      <c r="IBY17" s="158"/>
      <c r="IBZ17" s="158"/>
      <c r="ICA17" s="158"/>
      <c r="ICB17" s="158"/>
      <c r="ICC17" s="158"/>
      <c r="ICD17" s="158"/>
      <c r="ICE17" s="158"/>
      <c r="ICF17" s="158"/>
      <c r="ICG17" s="158"/>
      <c r="ICH17" s="158"/>
      <c r="ICI17" s="158"/>
      <c r="ICJ17" s="158"/>
      <c r="ICK17" s="158"/>
      <c r="ICL17" s="158"/>
      <c r="ICM17" s="158"/>
      <c r="ICN17" s="158"/>
      <c r="ICO17" s="158"/>
      <c r="ICP17" s="158"/>
      <c r="ICQ17" s="158"/>
      <c r="ICR17" s="158"/>
      <c r="ICS17" s="158"/>
      <c r="ICT17" s="158"/>
      <c r="ICU17" s="158"/>
      <c r="ICV17" s="158"/>
      <c r="ICW17" s="158"/>
      <c r="ICX17" s="158"/>
      <c r="ICY17" s="158"/>
      <c r="ICZ17" s="158"/>
      <c r="IDA17" s="158"/>
      <c r="IDB17" s="158"/>
      <c r="IDC17" s="158"/>
      <c r="IDD17" s="158"/>
      <c r="IDE17" s="158"/>
      <c r="IDF17" s="158"/>
      <c r="IDG17" s="158"/>
      <c r="IDH17" s="158"/>
      <c r="IDI17" s="158"/>
      <c r="IDJ17" s="158"/>
      <c r="IDK17" s="158"/>
      <c r="IDL17" s="158"/>
      <c r="IDM17" s="158"/>
      <c r="IDN17" s="158"/>
      <c r="IDO17" s="158"/>
      <c r="IDP17" s="158"/>
      <c r="IDQ17" s="158"/>
      <c r="IDR17" s="158"/>
      <c r="IDS17" s="158"/>
      <c r="IDT17" s="158"/>
      <c r="IDU17" s="158"/>
      <c r="IDV17" s="158"/>
      <c r="IDW17" s="158"/>
      <c r="IDX17" s="158"/>
      <c r="IDY17" s="158"/>
      <c r="IDZ17" s="158"/>
      <c r="IEA17" s="158"/>
      <c r="IEB17" s="158"/>
      <c r="IEC17" s="158"/>
      <c r="IED17" s="158"/>
      <c r="IEE17" s="158"/>
      <c r="IEF17" s="158"/>
      <c r="IEG17" s="158"/>
      <c r="IEH17" s="158"/>
      <c r="IEI17" s="158"/>
      <c r="IEJ17" s="158"/>
      <c r="IEK17" s="158"/>
      <c r="IEL17" s="158"/>
      <c r="IEM17" s="158"/>
      <c r="IEN17" s="158"/>
      <c r="IEO17" s="158"/>
      <c r="IEP17" s="158"/>
      <c r="IEQ17" s="158"/>
      <c r="IER17" s="158"/>
      <c r="IES17" s="158"/>
      <c r="IET17" s="158"/>
      <c r="IEU17" s="158"/>
      <c r="IEV17" s="158"/>
      <c r="IEW17" s="158"/>
      <c r="IEX17" s="158"/>
      <c r="IEY17" s="158"/>
      <c r="IEZ17" s="158"/>
      <c r="IFA17" s="158"/>
      <c r="IFB17" s="158"/>
      <c r="IFC17" s="158"/>
      <c r="IFD17" s="158"/>
      <c r="IFE17" s="158"/>
      <c r="IFF17" s="158"/>
      <c r="IFG17" s="158"/>
      <c r="IFH17" s="158"/>
      <c r="IFI17" s="158"/>
      <c r="IFJ17" s="158"/>
      <c r="IFK17" s="158"/>
      <c r="IFL17" s="158"/>
      <c r="IFM17" s="158"/>
      <c r="IFN17" s="158"/>
      <c r="IFO17" s="158"/>
      <c r="IFP17" s="158"/>
      <c r="IFQ17" s="158"/>
      <c r="IFR17" s="158"/>
      <c r="IFS17" s="158"/>
      <c r="IFT17" s="158"/>
      <c r="IFU17" s="158"/>
      <c r="IFV17" s="158"/>
      <c r="IFW17" s="158"/>
      <c r="IFX17" s="158"/>
      <c r="IFY17" s="158"/>
      <c r="IFZ17" s="158"/>
      <c r="IGA17" s="158"/>
      <c r="IGB17" s="158"/>
      <c r="IGC17" s="158"/>
      <c r="IGD17" s="158"/>
      <c r="IGE17" s="158"/>
      <c r="IGF17" s="158"/>
      <c r="IGG17" s="158"/>
      <c r="IGH17" s="158"/>
      <c r="IGI17" s="158"/>
      <c r="IGJ17" s="158"/>
      <c r="IGK17" s="158"/>
      <c r="IGL17" s="158"/>
      <c r="IGM17" s="158"/>
      <c r="IGN17" s="158"/>
      <c r="IGO17" s="158"/>
      <c r="IGP17" s="158"/>
      <c r="IGQ17" s="158"/>
      <c r="IGR17" s="158"/>
      <c r="IGS17" s="158"/>
      <c r="IGT17" s="158"/>
      <c r="IGU17" s="158"/>
      <c r="IGV17" s="158"/>
      <c r="IGW17" s="158"/>
      <c r="IGX17" s="158"/>
      <c r="IGY17" s="158"/>
      <c r="IGZ17" s="158"/>
      <c r="IHA17" s="158"/>
      <c r="IHB17" s="158"/>
      <c r="IHC17" s="158"/>
      <c r="IHD17" s="158"/>
      <c r="IHE17" s="158"/>
      <c r="IHF17" s="158"/>
      <c r="IHG17" s="158"/>
      <c r="IHH17" s="158"/>
      <c r="IHI17" s="158"/>
      <c r="IHJ17" s="158"/>
      <c r="IHK17" s="158"/>
      <c r="IHL17" s="158"/>
      <c r="IHM17" s="158"/>
      <c r="IHN17" s="158"/>
      <c r="IHO17" s="158"/>
      <c r="IHP17" s="158"/>
      <c r="IHQ17" s="158"/>
      <c r="IHR17" s="158"/>
      <c r="IHS17" s="158"/>
      <c r="IHT17" s="158"/>
      <c r="IHU17" s="158"/>
      <c r="IHV17" s="158"/>
      <c r="IHW17" s="158"/>
      <c r="IHX17" s="158"/>
      <c r="IHY17" s="158"/>
      <c r="IHZ17" s="158"/>
      <c r="IIA17" s="158"/>
      <c r="IIB17" s="158"/>
      <c r="IIC17" s="158"/>
      <c r="IID17" s="158"/>
      <c r="IIE17" s="158"/>
      <c r="IIF17" s="158"/>
      <c r="IIG17" s="158"/>
      <c r="IIH17" s="158"/>
      <c r="III17" s="158"/>
      <c r="IIJ17" s="158"/>
      <c r="IIK17" s="158"/>
      <c r="IIL17" s="158"/>
      <c r="IIM17" s="158"/>
      <c r="IIN17" s="158"/>
      <c r="IIO17" s="158"/>
      <c r="IIP17" s="158"/>
      <c r="IIQ17" s="158"/>
      <c r="IIR17" s="158"/>
      <c r="IIS17" s="158"/>
      <c r="IIT17" s="158"/>
      <c r="IIU17" s="158"/>
      <c r="IIV17" s="158"/>
      <c r="IIW17" s="158"/>
      <c r="IIX17" s="158"/>
      <c r="IIY17" s="158"/>
      <c r="IIZ17" s="158"/>
      <c r="IJA17" s="158"/>
      <c r="IJB17" s="158"/>
      <c r="IJC17" s="158"/>
      <c r="IJD17" s="158"/>
      <c r="IJE17" s="158"/>
      <c r="IJF17" s="158"/>
      <c r="IJG17" s="158"/>
      <c r="IJH17" s="158"/>
      <c r="IJI17" s="158"/>
      <c r="IJJ17" s="158"/>
      <c r="IJK17" s="158"/>
      <c r="IJL17" s="158"/>
      <c r="IJM17" s="158"/>
      <c r="IJN17" s="158"/>
      <c r="IJO17" s="158"/>
      <c r="IJP17" s="158"/>
      <c r="IJQ17" s="158"/>
      <c r="IJR17" s="158"/>
      <c r="IJS17" s="158"/>
      <c r="IJT17" s="158"/>
      <c r="IJU17" s="158"/>
      <c r="IJV17" s="158"/>
      <c r="IJW17" s="158"/>
      <c r="IJX17" s="158"/>
      <c r="IJY17" s="158"/>
      <c r="IJZ17" s="158"/>
      <c r="IKA17" s="158"/>
      <c r="IKB17" s="158"/>
      <c r="IKC17" s="158"/>
      <c r="IKD17" s="158"/>
      <c r="IKE17" s="158"/>
      <c r="IKF17" s="158"/>
      <c r="IKG17" s="158"/>
      <c r="IKH17" s="158"/>
      <c r="IKI17" s="158"/>
      <c r="IKJ17" s="158"/>
      <c r="IKK17" s="158"/>
      <c r="IKL17" s="158"/>
      <c r="IKM17" s="158"/>
      <c r="IKN17" s="158"/>
      <c r="IKO17" s="158"/>
      <c r="IKP17" s="158"/>
      <c r="IKQ17" s="158"/>
      <c r="IKR17" s="158"/>
      <c r="IKS17" s="158"/>
      <c r="IKT17" s="158"/>
      <c r="IKU17" s="158"/>
      <c r="IKV17" s="158"/>
      <c r="IKW17" s="158"/>
      <c r="IKX17" s="158"/>
      <c r="IKY17" s="158"/>
      <c r="IKZ17" s="158"/>
      <c r="ILA17" s="158"/>
      <c r="ILB17" s="158"/>
      <c r="ILC17" s="158"/>
      <c r="ILD17" s="158"/>
      <c r="ILE17" s="158"/>
      <c r="ILF17" s="158"/>
      <c r="ILG17" s="158"/>
      <c r="ILH17" s="158"/>
      <c r="ILI17" s="158"/>
      <c r="ILJ17" s="158"/>
      <c r="ILK17" s="158"/>
      <c r="ILL17" s="158"/>
      <c r="ILM17" s="158"/>
      <c r="ILN17" s="158"/>
      <c r="ILO17" s="158"/>
      <c r="ILP17" s="158"/>
      <c r="ILQ17" s="158"/>
      <c r="ILR17" s="158"/>
      <c r="ILS17" s="158"/>
      <c r="ILT17" s="158"/>
      <c r="ILU17" s="158"/>
      <c r="ILV17" s="158"/>
      <c r="ILW17" s="158"/>
      <c r="ILX17" s="158"/>
      <c r="ILY17" s="158"/>
      <c r="ILZ17" s="158"/>
      <c r="IMA17" s="158"/>
      <c r="IMB17" s="158"/>
      <c r="IMC17" s="158"/>
      <c r="IMD17" s="158"/>
      <c r="IME17" s="158"/>
      <c r="IMF17" s="158"/>
      <c r="IMG17" s="158"/>
      <c r="IMH17" s="158"/>
      <c r="IMI17" s="158"/>
      <c r="IMJ17" s="158"/>
      <c r="IMK17" s="158"/>
      <c r="IML17" s="158"/>
      <c r="IMM17" s="158"/>
      <c r="IMN17" s="158"/>
      <c r="IMO17" s="158"/>
      <c r="IMP17" s="158"/>
      <c r="IMQ17" s="158"/>
      <c r="IMR17" s="158"/>
      <c r="IMS17" s="158"/>
      <c r="IMT17" s="158"/>
      <c r="IMU17" s="158"/>
      <c r="IMV17" s="158"/>
      <c r="IMW17" s="158"/>
      <c r="IMX17" s="158"/>
      <c r="IMY17" s="158"/>
      <c r="IMZ17" s="158"/>
      <c r="INA17" s="158"/>
      <c r="INB17" s="158"/>
      <c r="INC17" s="158"/>
      <c r="IND17" s="158"/>
      <c r="INE17" s="158"/>
      <c r="INF17" s="158"/>
      <c r="ING17" s="158"/>
      <c r="INH17" s="158"/>
      <c r="INI17" s="158"/>
      <c r="INJ17" s="158"/>
      <c r="INK17" s="158"/>
      <c r="INL17" s="158"/>
      <c r="INM17" s="158"/>
      <c r="INN17" s="158"/>
      <c r="INO17" s="158"/>
      <c r="INP17" s="158"/>
      <c r="INQ17" s="158"/>
      <c r="INR17" s="158"/>
      <c r="INS17" s="158"/>
      <c r="INT17" s="158"/>
      <c r="INU17" s="158"/>
      <c r="INV17" s="158"/>
      <c r="INW17" s="158"/>
      <c r="INX17" s="158"/>
      <c r="INY17" s="158"/>
      <c r="INZ17" s="158"/>
      <c r="IOA17" s="158"/>
      <c r="IOB17" s="158"/>
      <c r="IOC17" s="158"/>
      <c r="IOD17" s="158"/>
      <c r="IOE17" s="158"/>
      <c r="IOF17" s="158"/>
      <c r="IOG17" s="158"/>
      <c r="IOH17" s="158"/>
      <c r="IOI17" s="158"/>
      <c r="IOJ17" s="158"/>
      <c r="IOK17" s="158"/>
      <c r="IOL17" s="158"/>
      <c r="IOM17" s="158"/>
      <c r="ION17" s="158"/>
      <c r="IOO17" s="158"/>
      <c r="IOP17" s="158"/>
      <c r="IOQ17" s="158"/>
      <c r="IOR17" s="158"/>
      <c r="IOS17" s="158"/>
      <c r="IOT17" s="158"/>
      <c r="IOU17" s="158"/>
      <c r="IOV17" s="158"/>
      <c r="IOW17" s="158"/>
      <c r="IOX17" s="158"/>
      <c r="IOY17" s="158"/>
      <c r="IOZ17" s="158"/>
      <c r="IPA17" s="158"/>
      <c r="IPB17" s="158"/>
      <c r="IPC17" s="158"/>
      <c r="IPD17" s="158"/>
      <c r="IPE17" s="158"/>
      <c r="IPF17" s="158"/>
      <c r="IPG17" s="158"/>
      <c r="IPH17" s="158"/>
      <c r="IPI17" s="158"/>
      <c r="IPJ17" s="158"/>
      <c r="IPK17" s="158"/>
      <c r="IPL17" s="158"/>
      <c r="IPM17" s="158"/>
      <c r="IPN17" s="158"/>
      <c r="IPO17" s="158"/>
      <c r="IPP17" s="158"/>
      <c r="IPQ17" s="158"/>
      <c r="IPR17" s="158"/>
      <c r="IPS17" s="158"/>
      <c r="IPT17" s="158"/>
      <c r="IPU17" s="158"/>
      <c r="IPV17" s="158"/>
      <c r="IPW17" s="158"/>
      <c r="IPX17" s="158"/>
      <c r="IPY17" s="158"/>
      <c r="IPZ17" s="158"/>
      <c r="IQA17" s="158"/>
      <c r="IQB17" s="158"/>
      <c r="IQC17" s="158"/>
      <c r="IQD17" s="158"/>
      <c r="IQE17" s="158"/>
      <c r="IQF17" s="158"/>
      <c r="IQG17" s="158"/>
      <c r="IQH17" s="158"/>
      <c r="IQI17" s="158"/>
      <c r="IQJ17" s="158"/>
      <c r="IQK17" s="158"/>
      <c r="IQL17" s="158"/>
      <c r="IQM17" s="158"/>
      <c r="IQN17" s="158"/>
      <c r="IQO17" s="158"/>
      <c r="IQP17" s="158"/>
      <c r="IQQ17" s="158"/>
      <c r="IQR17" s="158"/>
      <c r="IQS17" s="158"/>
      <c r="IQT17" s="158"/>
      <c r="IQU17" s="158"/>
      <c r="IQV17" s="158"/>
      <c r="IQW17" s="158"/>
      <c r="IQX17" s="158"/>
      <c r="IQY17" s="158"/>
      <c r="IQZ17" s="158"/>
      <c r="IRA17" s="158"/>
      <c r="IRB17" s="158"/>
      <c r="IRC17" s="158"/>
      <c r="IRD17" s="158"/>
      <c r="IRE17" s="158"/>
      <c r="IRF17" s="158"/>
      <c r="IRG17" s="158"/>
      <c r="IRH17" s="158"/>
      <c r="IRI17" s="158"/>
      <c r="IRJ17" s="158"/>
      <c r="IRK17" s="158"/>
      <c r="IRL17" s="158"/>
      <c r="IRM17" s="158"/>
      <c r="IRN17" s="158"/>
      <c r="IRO17" s="158"/>
      <c r="IRP17" s="158"/>
      <c r="IRQ17" s="158"/>
      <c r="IRR17" s="158"/>
      <c r="IRS17" s="158"/>
      <c r="IRT17" s="158"/>
      <c r="IRU17" s="158"/>
      <c r="IRV17" s="158"/>
      <c r="IRW17" s="158"/>
      <c r="IRX17" s="158"/>
      <c r="IRY17" s="158"/>
      <c r="IRZ17" s="158"/>
      <c r="ISA17" s="158"/>
      <c r="ISB17" s="158"/>
      <c r="ISC17" s="158"/>
      <c r="ISD17" s="158"/>
      <c r="ISE17" s="158"/>
      <c r="ISF17" s="158"/>
      <c r="ISG17" s="158"/>
      <c r="ISH17" s="158"/>
      <c r="ISI17" s="158"/>
      <c r="ISJ17" s="158"/>
      <c r="ISK17" s="158"/>
      <c r="ISL17" s="158"/>
      <c r="ISM17" s="158"/>
      <c r="ISN17" s="158"/>
      <c r="ISO17" s="158"/>
      <c r="ISP17" s="158"/>
      <c r="ISQ17" s="158"/>
      <c r="ISR17" s="158"/>
      <c r="ISS17" s="158"/>
      <c r="IST17" s="158"/>
      <c r="ISU17" s="158"/>
      <c r="ISV17" s="158"/>
      <c r="ISW17" s="158"/>
      <c r="ISX17" s="158"/>
      <c r="ISY17" s="158"/>
      <c r="ISZ17" s="158"/>
      <c r="ITA17" s="158"/>
      <c r="ITB17" s="158"/>
      <c r="ITC17" s="158"/>
      <c r="ITD17" s="158"/>
      <c r="ITE17" s="158"/>
      <c r="ITF17" s="158"/>
      <c r="ITG17" s="158"/>
      <c r="ITH17" s="158"/>
      <c r="ITI17" s="158"/>
      <c r="ITJ17" s="158"/>
      <c r="ITK17" s="158"/>
      <c r="ITL17" s="158"/>
      <c r="ITM17" s="158"/>
      <c r="ITN17" s="158"/>
      <c r="ITO17" s="158"/>
      <c r="ITP17" s="158"/>
      <c r="ITQ17" s="158"/>
      <c r="ITR17" s="158"/>
      <c r="ITS17" s="158"/>
      <c r="ITT17" s="158"/>
      <c r="ITU17" s="158"/>
      <c r="ITV17" s="158"/>
      <c r="ITW17" s="158"/>
      <c r="ITX17" s="158"/>
      <c r="ITY17" s="158"/>
      <c r="ITZ17" s="158"/>
      <c r="IUA17" s="158"/>
      <c r="IUB17" s="158"/>
      <c r="IUC17" s="158"/>
      <c r="IUD17" s="158"/>
      <c r="IUE17" s="158"/>
      <c r="IUF17" s="158"/>
      <c r="IUG17" s="158"/>
      <c r="IUH17" s="158"/>
      <c r="IUI17" s="158"/>
      <c r="IUJ17" s="158"/>
      <c r="IUK17" s="158"/>
      <c r="IUL17" s="158"/>
      <c r="IUM17" s="158"/>
      <c r="IUN17" s="158"/>
      <c r="IUO17" s="158"/>
      <c r="IUP17" s="158"/>
      <c r="IUQ17" s="158"/>
      <c r="IUR17" s="158"/>
      <c r="IUS17" s="158"/>
      <c r="IUT17" s="158"/>
      <c r="IUU17" s="158"/>
      <c r="IUV17" s="158"/>
      <c r="IUW17" s="158"/>
      <c r="IUX17" s="158"/>
      <c r="IUY17" s="158"/>
      <c r="IUZ17" s="158"/>
      <c r="IVA17" s="158"/>
      <c r="IVB17" s="158"/>
      <c r="IVC17" s="158"/>
      <c r="IVD17" s="158"/>
      <c r="IVE17" s="158"/>
      <c r="IVF17" s="158"/>
      <c r="IVG17" s="158"/>
      <c r="IVH17" s="158"/>
      <c r="IVI17" s="158"/>
      <c r="IVJ17" s="158"/>
      <c r="IVK17" s="158"/>
      <c r="IVL17" s="158"/>
      <c r="IVM17" s="158"/>
      <c r="IVN17" s="158"/>
      <c r="IVO17" s="158"/>
      <c r="IVP17" s="158"/>
      <c r="IVQ17" s="158"/>
      <c r="IVR17" s="158"/>
      <c r="IVS17" s="158"/>
      <c r="IVT17" s="158"/>
      <c r="IVU17" s="158"/>
      <c r="IVV17" s="158"/>
      <c r="IVW17" s="158"/>
      <c r="IVX17" s="158"/>
      <c r="IVY17" s="158"/>
      <c r="IVZ17" s="158"/>
      <c r="IWA17" s="158"/>
      <c r="IWB17" s="158"/>
      <c r="IWC17" s="158"/>
      <c r="IWD17" s="158"/>
      <c r="IWE17" s="158"/>
      <c r="IWF17" s="158"/>
      <c r="IWG17" s="158"/>
      <c r="IWH17" s="158"/>
      <c r="IWI17" s="158"/>
      <c r="IWJ17" s="158"/>
      <c r="IWK17" s="158"/>
      <c r="IWL17" s="158"/>
      <c r="IWM17" s="158"/>
      <c r="IWN17" s="158"/>
      <c r="IWO17" s="158"/>
      <c r="IWP17" s="158"/>
      <c r="IWQ17" s="158"/>
      <c r="IWR17" s="158"/>
      <c r="IWS17" s="158"/>
      <c r="IWT17" s="158"/>
      <c r="IWU17" s="158"/>
      <c r="IWV17" s="158"/>
      <c r="IWW17" s="158"/>
      <c r="IWX17" s="158"/>
      <c r="IWY17" s="158"/>
      <c r="IWZ17" s="158"/>
      <c r="IXA17" s="158"/>
      <c r="IXB17" s="158"/>
      <c r="IXC17" s="158"/>
      <c r="IXD17" s="158"/>
      <c r="IXE17" s="158"/>
      <c r="IXF17" s="158"/>
      <c r="IXG17" s="158"/>
      <c r="IXH17" s="158"/>
      <c r="IXI17" s="158"/>
      <c r="IXJ17" s="158"/>
      <c r="IXK17" s="158"/>
      <c r="IXL17" s="158"/>
      <c r="IXM17" s="158"/>
      <c r="IXN17" s="158"/>
      <c r="IXO17" s="158"/>
      <c r="IXP17" s="158"/>
      <c r="IXQ17" s="158"/>
      <c r="IXR17" s="158"/>
      <c r="IXS17" s="158"/>
      <c r="IXT17" s="158"/>
      <c r="IXU17" s="158"/>
      <c r="IXV17" s="158"/>
      <c r="IXW17" s="158"/>
      <c r="IXX17" s="158"/>
      <c r="IXY17" s="158"/>
      <c r="IXZ17" s="158"/>
      <c r="IYA17" s="158"/>
      <c r="IYB17" s="158"/>
      <c r="IYC17" s="158"/>
      <c r="IYD17" s="158"/>
      <c r="IYE17" s="158"/>
      <c r="IYF17" s="158"/>
      <c r="IYG17" s="158"/>
      <c r="IYH17" s="158"/>
      <c r="IYI17" s="158"/>
      <c r="IYJ17" s="158"/>
      <c r="IYK17" s="158"/>
      <c r="IYL17" s="158"/>
      <c r="IYM17" s="158"/>
      <c r="IYN17" s="158"/>
      <c r="IYO17" s="158"/>
      <c r="IYP17" s="158"/>
      <c r="IYQ17" s="158"/>
      <c r="IYR17" s="158"/>
      <c r="IYS17" s="158"/>
      <c r="IYT17" s="158"/>
      <c r="IYU17" s="158"/>
      <c r="IYV17" s="158"/>
      <c r="IYW17" s="158"/>
      <c r="IYX17" s="158"/>
      <c r="IYY17" s="158"/>
      <c r="IYZ17" s="158"/>
      <c r="IZA17" s="158"/>
      <c r="IZB17" s="158"/>
      <c r="IZC17" s="158"/>
      <c r="IZD17" s="158"/>
      <c r="IZE17" s="158"/>
      <c r="IZF17" s="158"/>
      <c r="IZG17" s="158"/>
      <c r="IZH17" s="158"/>
      <c r="IZI17" s="158"/>
      <c r="IZJ17" s="158"/>
      <c r="IZK17" s="158"/>
      <c r="IZL17" s="158"/>
      <c r="IZM17" s="158"/>
      <c r="IZN17" s="158"/>
      <c r="IZO17" s="158"/>
      <c r="IZP17" s="158"/>
      <c r="IZQ17" s="158"/>
      <c r="IZR17" s="158"/>
      <c r="IZS17" s="158"/>
      <c r="IZT17" s="158"/>
      <c r="IZU17" s="158"/>
      <c r="IZV17" s="158"/>
      <c r="IZW17" s="158"/>
      <c r="IZX17" s="158"/>
      <c r="IZY17" s="158"/>
      <c r="IZZ17" s="158"/>
      <c r="JAA17" s="158"/>
      <c r="JAB17" s="158"/>
      <c r="JAC17" s="158"/>
      <c r="JAD17" s="158"/>
      <c r="JAE17" s="158"/>
      <c r="JAF17" s="158"/>
      <c r="JAG17" s="158"/>
      <c r="JAH17" s="158"/>
      <c r="JAI17" s="158"/>
      <c r="JAJ17" s="158"/>
      <c r="JAK17" s="158"/>
      <c r="JAL17" s="158"/>
      <c r="JAM17" s="158"/>
      <c r="JAN17" s="158"/>
      <c r="JAO17" s="158"/>
      <c r="JAP17" s="158"/>
      <c r="JAQ17" s="158"/>
      <c r="JAR17" s="158"/>
      <c r="JAS17" s="158"/>
      <c r="JAT17" s="158"/>
      <c r="JAU17" s="158"/>
      <c r="JAV17" s="158"/>
      <c r="JAW17" s="158"/>
      <c r="JAX17" s="158"/>
      <c r="JAY17" s="158"/>
      <c r="JAZ17" s="158"/>
      <c r="JBA17" s="158"/>
      <c r="JBB17" s="158"/>
      <c r="JBC17" s="158"/>
      <c r="JBD17" s="158"/>
      <c r="JBE17" s="158"/>
      <c r="JBF17" s="158"/>
      <c r="JBG17" s="158"/>
      <c r="JBH17" s="158"/>
      <c r="JBI17" s="158"/>
      <c r="JBJ17" s="158"/>
      <c r="JBK17" s="158"/>
      <c r="JBL17" s="158"/>
      <c r="JBM17" s="158"/>
      <c r="JBN17" s="158"/>
      <c r="JBO17" s="158"/>
      <c r="JBP17" s="158"/>
      <c r="JBQ17" s="158"/>
      <c r="JBR17" s="158"/>
      <c r="JBS17" s="158"/>
      <c r="JBT17" s="158"/>
      <c r="JBU17" s="158"/>
      <c r="JBV17" s="158"/>
      <c r="JBW17" s="158"/>
      <c r="JBX17" s="158"/>
      <c r="JBY17" s="158"/>
      <c r="JBZ17" s="158"/>
      <c r="JCA17" s="158"/>
      <c r="JCB17" s="158"/>
      <c r="JCC17" s="158"/>
      <c r="JCD17" s="158"/>
      <c r="JCE17" s="158"/>
      <c r="JCF17" s="158"/>
      <c r="JCG17" s="158"/>
      <c r="JCH17" s="158"/>
      <c r="JCI17" s="158"/>
      <c r="JCJ17" s="158"/>
      <c r="JCK17" s="158"/>
      <c r="JCL17" s="158"/>
      <c r="JCM17" s="158"/>
      <c r="JCN17" s="158"/>
      <c r="JCO17" s="158"/>
      <c r="JCP17" s="158"/>
      <c r="JCQ17" s="158"/>
      <c r="JCR17" s="158"/>
      <c r="JCS17" s="158"/>
      <c r="JCT17" s="158"/>
      <c r="JCU17" s="158"/>
      <c r="JCV17" s="158"/>
      <c r="JCW17" s="158"/>
      <c r="JCX17" s="158"/>
      <c r="JCY17" s="158"/>
      <c r="JCZ17" s="158"/>
      <c r="JDA17" s="158"/>
      <c r="JDB17" s="158"/>
      <c r="JDC17" s="158"/>
      <c r="JDD17" s="158"/>
      <c r="JDE17" s="158"/>
      <c r="JDF17" s="158"/>
      <c r="JDG17" s="158"/>
      <c r="JDH17" s="158"/>
      <c r="JDI17" s="158"/>
      <c r="JDJ17" s="158"/>
      <c r="JDK17" s="158"/>
      <c r="JDL17" s="158"/>
      <c r="JDM17" s="158"/>
      <c r="JDN17" s="158"/>
      <c r="JDO17" s="158"/>
      <c r="JDP17" s="158"/>
      <c r="JDQ17" s="158"/>
      <c r="JDR17" s="158"/>
      <c r="JDS17" s="158"/>
      <c r="JDT17" s="158"/>
      <c r="JDU17" s="158"/>
      <c r="JDV17" s="158"/>
      <c r="JDW17" s="158"/>
      <c r="JDX17" s="158"/>
      <c r="JDY17" s="158"/>
      <c r="JDZ17" s="158"/>
      <c r="JEA17" s="158"/>
      <c r="JEB17" s="158"/>
      <c r="JEC17" s="158"/>
      <c r="JED17" s="158"/>
      <c r="JEE17" s="158"/>
      <c r="JEF17" s="158"/>
      <c r="JEG17" s="158"/>
      <c r="JEH17" s="158"/>
      <c r="JEI17" s="158"/>
      <c r="JEJ17" s="158"/>
      <c r="JEK17" s="158"/>
      <c r="JEL17" s="158"/>
      <c r="JEM17" s="158"/>
      <c r="JEN17" s="158"/>
      <c r="JEO17" s="158"/>
      <c r="JEP17" s="158"/>
      <c r="JEQ17" s="158"/>
      <c r="JER17" s="158"/>
      <c r="JES17" s="158"/>
      <c r="JET17" s="158"/>
      <c r="JEU17" s="158"/>
      <c r="JEV17" s="158"/>
      <c r="JEW17" s="158"/>
      <c r="JEX17" s="158"/>
      <c r="JEY17" s="158"/>
      <c r="JEZ17" s="158"/>
      <c r="JFA17" s="158"/>
      <c r="JFB17" s="158"/>
      <c r="JFC17" s="158"/>
      <c r="JFD17" s="158"/>
      <c r="JFE17" s="158"/>
      <c r="JFF17" s="158"/>
      <c r="JFG17" s="158"/>
      <c r="JFH17" s="158"/>
      <c r="JFI17" s="158"/>
      <c r="JFJ17" s="158"/>
      <c r="JFK17" s="158"/>
      <c r="JFL17" s="158"/>
      <c r="JFM17" s="158"/>
      <c r="JFN17" s="158"/>
      <c r="JFO17" s="158"/>
      <c r="JFP17" s="158"/>
      <c r="JFQ17" s="158"/>
    </row>
    <row r="18" spans="1:6933" ht="16.5" thickBot="1">
      <c r="A18" s="278">
        <v>1</v>
      </c>
      <c r="B18" s="244">
        <v>78</v>
      </c>
      <c r="C18" s="172">
        <v>300</v>
      </c>
      <c r="D18" s="172">
        <v>0</v>
      </c>
      <c r="E18" s="172">
        <v>100</v>
      </c>
      <c r="F18" s="172">
        <v>100</v>
      </c>
      <c r="G18" s="172">
        <v>100</v>
      </c>
      <c r="H18" s="172">
        <v>100</v>
      </c>
      <c r="I18" s="172">
        <v>200</v>
      </c>
      <c r="J18" s="245">
        <f t="shared" si="0"/>
        <v>900</v>
      </c>
      <c r="K18" s="246">
        <v>366</v>
      </c>
      <c r="L18" s="172">
        <f t="shared" si="1"/>
        <v>534</v>
      </c>
      <c r="M18" s="176">
        <f>B.wt.!J18</f>
        <v>5</v>
      </c>
      <c r="N18" s="179">
        <f t="shared" si="2"/>
        <v>106.8</v>
      </c>
      <c r="O18" s="172">
        <v>350</v>
      </c>
      <c r="P18" s="154">
        <v>200</v>
      </c>
      <c r="Q18" s="172">
        <v>250</v>
      </c>
      <c r="R18" s="172">
        <v>100</v>
      </c>
      <c r="S18" s="172">
        <v>200</v>
      </c>
      <c r="T18" s="172">
        <v>300</v>
      </c>
      <c r="U18" s="172">
        <v>350</v>
      </c>
      <c r="V18" s="173">
        <f t="shared" si="3"/>
        <v>1750</v>
      </c>
      <c r="W18" s="174">
        <v>141</v>
      </c>
      <c r="X18" s="172">
        <f t="shared" si="4"/>
        <v>1609</v>
      </c>
      <c r="Y18" s="172">
        <v>5</v>
      </c>
      <c r="Z18" s="175">
        <f t="shared" si="5"/>
        <v>321.8</v>
      </c>
      <c r="AA18" s="175">
        <f t="shared" si="6"/>
        <v>2143</v>
      </c>
      <c r="AB18" s="179">
        <f t="shared" si="7"/>
        <v>428.6</v>
      </c>
      <c r="AC18" s="154">
        <v>500</v>
      </c>
      <c r="AD18" s="172">
        <v>400</v>
      </c>
      <c r="AE18" s="172">
        <v>400</v>
      </c>
      <c r="AF18" s="172">
        <v>400</v>
      </c>
      <c r="AG18" s="172">
        <v>400</v>
      </c>
      <c r="AH18" s="172">
        <v>400</v>
      </c>
      <c r="AI18" s="172">
        <v>400</v>
      </c>
      <c r="AJ18" s="173">
        <f t="shared" si="8"/>
        <v>2900</v>
      </c>
      <c r="AK18" s="174">
        <v>149</v>
      </c>
      <c r="AL18" s="172">
        <f t="shared" si="9"/>
        <v>2751</v>
      </c>
      <c r="AM18" s="176">
        <v>5</v>
      </c>
      <c r="AN18" s="175">
        <f t="shared" si="10"/>
        <v>550.20000000000005</v>
      </c>
      <c r="AO18" s="175">
        <f t="shared" si="11"/>
        <v>4894</v>
      </c>
      <c r="AP18" s="179">
        <f t="shared" si="12"/>
        <v>978.80000000000007</v>
      </c>
      <c r="AQ18" s="172">
        <v>600</v>
      </c>
      <c r="AR18" s="172">
        <v>600</v>
      </c>
      <c r="AS18" s="172">
        <v>500</v>
      </c>
      <c r="AT18" s="172">
        <v>500</v>
      </c>
      <c r="AU18" s="172">
        <v>800</v>
      </c>
      <c r="AV18" s="172">
        <v>500</v>
      </c>
      <c r="AW18" s="172">
        <v>600</v>
      </c>
      <c r="AX18" s="173">
        <f t="shared" si="13"/>
        <v>4100</v>
      </c>
      <c r="AY18" s="250">
        <v>56</v>
      </c>
      <c r="AZ18" s="176">
        <f t="shared" si="14"/>
        <v>4044</v>
      </c>
      <c r="BA18" s="251">
        <v>5</v>
      </c>
      <c r="BB18" s="156">
        <f t="shared" si="15"/>
        <v>8938</v>
      </c>
      <c r="BC18" s="175">
        <f t="shared" si="16"/>
        <v>808.8</v>
      </c>
      <c r="BD18" s="179">
        <f t="shared" si="17"/>
        <v>1787.6</v>
      </c>
      <c r="BE18" s="172">
        <v>800</v>
      </c>
      <c r="BF18" s="172">
        <v>800</v>
      </c>
      <c r="BG18" s="172">
        <v>900</v>
      </c>
      <c r="BH18" s="172">
        <v>600</v>
      </c>
      <c r="BI18" s="172">
        <v>600</v>
      </c>
      <c r="BJ18" s="172">
        <v>600</v>
      </c>
      <c r="BK18" s="172">
        <v>700</v>
      </c>
      <c r="BL18" s="173">
        <f t="shared" si="18"/>
        <v>5000</v>
      </c>
      <c r="BM18" s="174">
        <v>44</v>
      </c>
      <c r="BN18" s="176">
        <f t="shared" si="19"/>
        <v>4956</v>
      </c>
      <c r="BO18" s="176">
        <v>5</v>
      </c>
      <c r="BP18" s="156">
        <f t="shared" si="20"/>
        <v>13894</v>
      </c>
      <c r="BQ18" s="175">
        <f t="shared" si="21"/>
        <v>991.2</v>
      </c>
      <c r="BR18" s="179">
        <f t="shared" si="22"/>
        <v>2778.8</v>
      </c>
      <c r="BS18" s="154">
        <v>1000</v>
      </c>
      <c r="BT18" s="154">
        <v>800</v>
      </c>
      <c r="BU18" s="154">
        <v>0</v>
      </c>
      <c r="BV18" s="154">
        <v>0</v>
      </c>
      <c r="BW18" s="154"/>
      <c r="BX18" s="156"/>
      <c r="BY18" s="156"/>
      <c r="BZ18" s="173">
        <f t="shared" si="23"/>
        <v>1800</v>
      </c>
      <c r="CA18" s="177">
        <v>0</v>
      </c>
      <c r="CB18" s="176">
        <f t="shared" si="24"/>
        <v>1800</v>
      </c>
      <c r="CC18" s="176">
        <v>5</v>
      </c>
      <c r="CD18" s="256">
        <f t="shared" si="25"/>
        <v>15694</v>
      </c>
      <c r="CE18" s="175">
        <f t="shared" si="26"/>
        <v>360</v>
      </c>
      <c r="CF18" s="175">
        <f t="shared" si="27"/>
        <v>3138.8</v>
      </c>
      <c r="CG18" s="158"/>
      <c r="CH18" s="158"/>
      <c r="CI18" s="158"/>
      <c r="CJ18" s="158"/>
      <c r="CK18" s="158"/>
      <c r="CL18" s="158"/>
      <c r="CM18" s="158"/>
      <c r="CN18" s="158"/>
      <c r="CO18" s="158"/>
      <c r="CP18" s="158"/>
      <c r="CQ18" s="158"/>
      <c r="CR18" s="158"/>
      <c r="CS18" s="158"/>
      <c r="CT18" s="158"/>
      <c r="CU18" s="158"/>
      <c r="CV18" s="158"/>
      <c r="CW18" s="158"/>
      <c r="CX18" s="158"/>
      <c r="CY18" s="158"/>
      <c r="CZ18" s="158"/>
      <c r="DA18" s="158"/>
      <c r="DB18" s="158"/>
      <c r="DC18" s="158"/>
      <c r="DD18" s="158"/>
      <c r="DE18" s="158"/>
      <c r="DF18" s="158"/>
      <c r="DG18" s="158"/>
      <c r="DH18" s="158"/>
      <c r="DI18" s="158"/>
      <c r="DJ18" s="158"/>
      <c r="DK18" s="158"/>
      <c r="DL18" s="158"/>
      <c r="DM18" s="158"/>
      <c r="DN18" s="158"/>
      <c r="DO18" s="158"/>
      <c r="DP18" s="158"/>
      <c r="DQ18" s="158"/>
      <c r="DR18" s="158"/>
      <c r="DS18" s="158"/>
      <c r="DT18" s="158"/>
      <c r="DU18" s="158"/>
      <c r="DV18" s="158"/>
      <c r="DW18" s="158"/>
      <c r="DX18" s="158"/>
      <c r="DY18" s="158"/>
      <c r="DZ18" s="158"/>
      <c r="EA18" s="158"/>
      <c r="EB18" s="158"/>
      <c r="EC18" s="158"/>
      <c r="ED18" s="158"/>
      <c r="EE18" s="158"/>
      <c r="EF18" s="158"/>
      <c r="EG18" s="158"/>
      <c r="EH18" s="158"/>
      <c r="EI18" s="158"/>
      <c r="EJ18" s="158"/>
      <c r="EK18" s="158"/>
      <c r="EL18" s="158"/>
      <c r="EM18" s="158"/>
      <c r="EN18" s="158"/>
      <c r="EO18" s="158"/>
      <c r="EP18" s="158"/>
      <c r="EQ18" s="158"/>
      <c r="ER18" s="158"/>
      <c r="ES18" s="158"/>
      <c r="ET18" s="158"/>
      <c r="EU18" s="158"/>
      <c r="EV18" s="158"/>
      <c r="EW18" s="158"/>
      <c r="EX18" s="158"/>
      <c r="EY18" s="158"/>
      <c r="EZ18" s="158"/>
      <c r="FA18" s="158"/>
      <c r="FB18" s="158"/>
      <c r="FC18" s="158"/>
      <c r="FD18" s="158"/>
      <c r="FE18" s="158"/>
      <c r="FF18" s="158"/>
      <c r="FG18" s="158"/>
      <c r="FH18" s="158"/>
      <c r="FI18" s="158"/>
      <c r="FJ18" s="158"/>
      <c r="FK18" s="158"/>
      <c r="FL18" s="158"/>
      <c r="FM18" s="158"/>
      <c r="FN18" s="158"/>
      <c r="FO18" s="158"/>
      <c r="FP18" s="158"/>
      <c r="FQ18" s="158"/>
      <c r="FR18" s="158"/>
      <c r="FS18" s="158"/>
      <c r="FT18" s="158"/>
      <c r="FU18" s="158"/>
      <c r="FV18" s="158"/>
      <c r="FW18" s="158"/>
      <c r="FX18" s="158"/>
      <c r="FY18" s="158"/>
      <c r="FZ18" s="158"/>
      <c r="GA18" s="158"/>
      <c r="GB18" s="158"/>
      <c r="GC18" s="158"/>
      <c r="GD18" s="158"/>
      <c r="GE18" s="158"/>
      <c r="GF18" s="158"/>
      <c r="GG18" s="158"/>
      <c r="GH18" s="158"/>
      <c r="GI18" s="158"/>
      <c r="GJ18" s="158"/>
      <c r="GK18" s="158"/>
      <c r="GL18" s="158"/>
      <c r="GM18" s="158"/>
      <c r="GN18" s="158"/>
      <c r="GO18" s="158"/>
      <c r="GP18" s="158"/>
      <c r="GQ18" s="158"/>
      <c r="GR18" s="158"/>
      <c r="GS18" s="158"/>
      <c r="GT18" s="158"/>
      <c r="GU18" s="158"/>
      <c r="GV18" s="158"/>
      <c r="GW18" s="158"/>
      <c r="GX18" s="158"/>
      <c r="GY18" s="158"/>
      <c r="GZ18" s="158"/>
      <c r="HA18" s="158"/>
      <c r="HB18" s="158"/>
      <c r="HC18" s="158"/>
      <c r="HD18" s="158"/>
      <c r="HE18" s="158"/>
      <c r="HF18" s="158"/>
      <c r="HG18" s="158"/>
      <c r="HH18" s="158"/>
      <c r="HI18" s="158"/>
      <c r="HJ18" s="158"/>
      <c r="HK18" s="158"/>
      <c r="HL18" s="158"/>
      <c r="HM18" s="158"/>
      <c r="HN18" s="158"/>
      <c r="HO18" s="158"/>
      <c r="HP18" s="158"/>
      <c r="HQ18" s="158"/>
      <c r="HR18" s="158"/>
      <c r="HS18" s="158"/>
      <c r="HT18" s="158"/>
      <c r="HU18" s="158"/>
      <c r="HV18" s="158"/>
      <c r="HW18" s="158"/>
      <c r="HX18" s="158"/>
      <c r="HY18" s="158"/>
      <c r="HZ18" s="158"/>
      <c r="IA18" s="158"/>
      <c r="IB18" s="158"/>
      <c r="IC18" s="158"/>
      <c r="ID18" s="158"/>
      <c r="IE18" s="158"/>
      <c r="IF18" s="158"/>
      <c r="IG18" s="158"/>
      <c r="IH18" s="158"/>
      <c r="II18" s="158"/>
      <c r="IJ18" s="158"/>
      <c r="IK18" s="158"/>
      <c r="IL18" s="158"/>
      <c r="IM18" s="158"/>
      <c r="IN18" s="158"/>
      <c r="IO18" s="158"/>
      <c r="IP18" s="158"/>
      <c r="IQ18" s="158"/>
      <c r="IR18" s="158"/>
      <c r="IS18" s="158"/>
      <c r="IT18" s="158"/>
      <c r="IU18" s="158"/>
      <c r="IV18" s="158"/>
      <c r="IW18" s="158"/>
      <c r="IX18" s="158"/>
      <c r="IY18" s="158"/>
      <c r="IZ18" s="158"/>
      <c r="JA18" s="158"/>
      <c r="JB18" s="158"/>
      <c r="JC18" s="158"/>
      <c r="JD18" s="158"/>
      <c r="JE18" s="158"/>
      <c r="JF18" s="158"/>
      <c r="JG18" s="158"/>
      <c r="JH18" s="158"/>
      <c r="JI18" s="158"/>
      <c r="JJ18" s="158"/>
      <c r="JK18" s="158"/>
      <c r="JL18" s="158"/>
      <c r="JM18" s="158"/>
      <c r="JN18" s="158"/>
      <c r="JO18" s="158"/>
      <c r="JP18" s="158"/>
      <c r="JQ18" s="158"/>
      <c r="JR18" s="158"/>
      <c r="JS18" s="158"/>
      <c r="JT18" s="158"/>
      <c r="JU18" s="158"/>
      <c r="JV18" s="158"/>
      <c r="JW18" s="158"/>
      <c r="JX18" s="158"/>
      <c r="JY18" s="158"/>
      <c r="JZ18" s="158"/>
      <c r="KA18" s="158"/>
      <c r="KB18" s="158"/>
      <c r="KC18" s="158"/>
      <c r="KD18" s="158"/>
      <c r="KE18" s="158"/>
      <c r="KF18" s="158"/>
      <c r="KG18" s="158"/>
      <c r="KH18" s="158"/>
      <c r="KI18" s="158"/>
      <c r="KJ18" s="158"/>
      <c r="KK18" s="158"/>
      <c r="KL18" s="158"/>
      <c r="KM18" s="158"/>
      <c r="KN18" s="158"/>
      <c r="KO18" s="158"/>
      <c r="KP18" s="158"/>
      <c r="KQ18" s="158"/>
      <c r="KR18" s="158"/>
      <c r="KS18" s="158"/>
      <c r="KT18" s="158"/>
      <c r="KU18" s="158"/>
      <c r="KV18" s="158"/>
      <c r="KW18" s="158"/>
      <c r="KX18" s="158"/>
      <c r="KY18" s="158"/>
      <c r="KZ18" s="158"/>
      <c r="LA18" s="158"/>
      <c r="LB18" s="158"/>
      <c r="LC18" s="158"/>
      <c r="LD18" s="158"/>
      <c r="LE18" s="158"/>
      <c r="LF18" s="158"/>
      <c r="LG18" s="158"/>
      <c r="LH18" s="158"/>
      <c r="LI18" s="158"/>
      <c r="LJ18" s="158"/>
      <c r="LK18" s="158"/>
      <c r="LL18" s="158"/>
      <c r="LM18" s="158"/>
      <c r="LN18" s="158"/>
      <c r="LO18" s="158"/>
      <c r="LP18" s="158"/>
      <c r="LQ18" s="158"/>
      <c r="LR18" s="158"/>
      <c r="LS18" s="158"/>
      <c r="LT18" s="158"/>
      <c r="LU18" s="158"/>
      <c r="LV18" s="158"/>
      <c r="LW18" s="158"/>
      <c r="LX18" s="158"/>
      <c r="LY18" s="158"/>
      <c r="LZ18" s="158"/>
      <c r="MA18" s="158"/>
      <c r="MB18" s="158"/>
      <c r="MC18" s="158"/>
      <c r="MD18" s="158"/>
      <c r="ME18" s="158"/>
      <c r="MF18" s="158"/>
      <c r="MG18" s="158"/>
      <c r="MH18" s="158"/>
      <c r="MI18" s="158"/>
      <c r="MJ18" s="158"/>
      <c r="MK18" s="158"/>
      <c r="ML18" s="158"/>
      <c r="MM18" s="158"/>
      <c r="MN18" s="158"/>
      <c r="MO18" s="158"/>
      <c r="MP18" s="158"/>
      <c r="MQ18" s="158"/>
      <c r="MR18" s="158"/>
      <c r="MS18" s="158"/>
      <c r="MT18" s="158"/>
      <c r="MU18" s="158"/>
      <c r="MV18" s="158"/>
      <c r="MW18" s="158"/>
      <c r="MX18" s="158"/>
      <c r="MY18" s="158"/>
      <c r="MZ18" s="158"/>
      <c r="NA18" s="158"/>
      <c r="NB18" s="158"/>
      <c r="NC18" s="158"/>
      <c r="ND18" s="158"/>
      <c r="NE18" s="158"/>
      <c r="NF18" s="158"/>
      <c r="NG18" s="158"/>
      <c r="NH18" s="158"/>
      <c r="NI18" s="158"/>
      <c r="NJ18" s="158"/>
      <c r="NK18" s="158"/>
      <c r="NL18" s="158"/>
      <c r="NM18" s="158"/>
      <c r="NN18" s="158"/>
      <c r="NO18" s="158"/>
      <c r="NP18" s="158"/>
      <c r="NQ18" s="158"/>
      <c r="NR18" s="158"/>
      <c r="NS18" s="158"/>
      <c r="NT18" s="158"/>
      <c r="NU18" s="158"/>
      <c r="NV18" s="158"/>
      <c r="NW18" s="158"/>
      <c r="NX18" s="158"/>
      <c r="NY18" s="158"/>
      <c r="NZ18" s="158"/>
      <c r="OA18" s="158"/>
      <c r="OB18" s="158"/>
      <c r="OC18" s="158"/>
      <c r="OD18" s="158"/>
      <c r="OE18" s="158"/>
      <c r="OF18" s="158"/>
      <c r="OG18" s="158"/>
      <c r="OH18" s="158"/>
      <c r="OI18" s="158"/>
      <c r="OJ18" s="158"/>
      <c r="OK18" s="158"/>
      <c r="OL18" s="158"/>
      <c r="OM18" s="158"/>
      <c r="ON18" s="158"/>
      <c r="OO18" s="158"/>
      <c r="OP18" s="158"/>
      <c r="OQ18" s="158"/>
      <c r="OR18" s="158"/>
      <c r="OS18" s="158"/>
      <c r="OT18" s="158"/>
      <c r="OU18" s="158"/>
      <c r="OV18" s="158"/>
      <c r="OW18" s="158"/>
      <c r="OX18" s="158"/>
      <c r="OY18" s="158"/>
      <c r="OZ18" s="158"/>
      <c r="PA18" s="158"/>
      <c r="PB18" s="158"/>
      <c r="PC18" s="158"/>
      <c r="PD18" s="158"/>
      <c r="PE18" s="158"/>
      <c r="PF18" s="158"/>
      <c r="PG18" s="158"/>
      <c r="PH18" s="158"/>
      <c r="PI18" s="158"/>
      <c r="PJ18" s="158"/>
      <c r="PK18" s="158"/>
      <c r="PL18" s="158"/>
      <c r="PM18" s="158"/>
      <c r="PN18" s="158"/>
      <c r="PO18" s="158"/>
      <c r="PP18" s="158"/>
      <c r="PQ18" s="158"/>
      <c r="PR18" s="158"/>
      <c r="PS18" s="158"/>
      <c r="PT18" s="158"/>
      <c r="PU18" s="158"/>
      <c r="PV18" s="158"/>
      <c r="PW18" s="158"/>
      <c r="PX18" s="158"/>
      <c r="PY18" s="158"/>
      <c r="PZ18" s="158"/>
      <c r="QA18" s="158"/>
      <c r="QB18" s="158"/>
      <c r="QC18" s="158"/>
      <c r="QD18" s="158"/>
      <c r="QE18" s="158"/>
      <c r="QF18" s="158"/>
      <c r="QG18" s="158"/>
      <c r="QH18" s="158"/>
      <c r="QI18" s="158"/>
      <c r="QJ18" s="158"/>
      <c r="QK18" s="158"/>
      <c r="QL18" s="158"/>
      <c r="QM18" s="158"/>
      <c r="QN18" s="158"/>
      <c r="QO18" s="158"/>
      <c r="QP18" s="158"/>
      <c r="QQ18" s="158"/>
      <c r="QR18" s="158"/>
      <c r="QS18" s="158"/>
      <c r="QT18" s="158"/>
      <c r="QU18" s="158"/>
      <c r="QV18" s="158"/>
      <c r="QW18" s="158"/>
      <c r="QX18" s="158"/>
      <c r="QY18" s="158"/>
      <c r="QZ18" s="158"/>
      <c r="RA18" s="158"/>
      <c r="RB18" s="158"/>
      <c r="RC18" s="158"/>
      <c r="RD18" s="158"/>
      <c r="RE18" s="158"/>
      <c r="RF18" s="158"/>
      <c r="RG18" s="158"/>
      <c r="RH18" s="158"/>
      <c r="RI18" s="158"/>
      <c r="RJ18" s="158"/>
      <c r="RK18" s="158"/>
      <c r="RL18" s="158"/>
      <c r="RM18" s="158"/>
      <c r="RN18" s="158"/>
      <c r="RO18" s="158"/>
      <c r="RP18" s="158"/>
      <c r="RQ18" s="158"/>
      <c r="RR18" s="158"/>
      <c r="RS18" s="158"/>
      <c r="RT18" s="158"/>
      <c r="RU18" s="158"/>
      <c r="RV18" s="158"/>
      <c r="RW18" s="158"/>
      <c r="RX18" s="158"/>
      <c r="RY18" s="158"/>
      <c r="RZ18" s="158"/>
      <c r="SA18" s="158"/>
      <c r="SB18" s="158"/>
      <c r="SC18" s="158"/>
      <c r="SD18" s="158"/>
      <c r="SE18" s="158"/>
      <c r="SF18" s="158"/>
      <c r="SG18" s="158"/>
      <c r="SH18" s="158"/>
      <c r="SI18" s="158"/>
      <c r="SJ18" s="158"/>
      <c r="SK18" s="158"/>
      <c r="SL18" s="158"/>
      <c r="SM18" s="158"/>
      <c r="SN18" s="158"/>
      <c r="SO18" s="158"/>
      <c r="SP18" s="158"/>
      <c r="SQ18" s="158"/>
      <c r="SR18" s="158"/>
      <c r="SS18" s="158"/>
      <c r="ST18" s="158"/>
      <c r="SU18" s="158"/>
      <c r="SV18" s="158"/>
      <c r="SW18" s="158"/>
      <c r="SX18" s="158"/>
      <c r="SY18" s="158"/>
      <c r="SZ18" s="158"/>
      <c r="TA18" s="158"/>
      <c r="TB18" s="158"/>
      <c r="TC18" s="158"/>
      <c r="TD18" s="158"/>
      <c r="TE18" s="158"/>
      <c r="TF18" s="158"/>
      <c r="TG18" s="158"/>
      <c r="TH18" s="158"/>
      <c r="TI18" s="158"/>
      <c r="TJ18" s="158"/>
      <c r="TK18" s="158"/>
      <c r="TL18" s="158"/>
      <c r="TM18" s="158"/>
      <c r="TN18" s="158"/>
      <c r="TO18" s="158"/>
      <c r="TP18" s="158"/>
      <c r="TQ18" s="158"/>
      <c r="TR18" s="158"/>
      <c r="TS18" s="158"/>
      <c r="TT18" s="158"/>
      <c r="TU18" s="158"/>
      <c r="TV18" s="158"/>
      <c r="TW18" s="158"/>
      <c r="TX18" s="158"/>
      <c r="TY18" s="158"/>
      <c r="TZ18" s="158"/>
      <c r="UA18" s="158"/>
      <c r="UB18" s="158"/>
      <c r="UC18" s="158"/>
      <c r="UD18" s="158"/>
      <c r="UE18" s="158"/>
      <c r="UF18" s="158"/>
      <c r="UG18" s="158"/>
      <c r="UH18" s="158"/>
      <c r="UI18" s="158"/>
      <c r="UJ18" s="158"/>
      <c r="UK18" s="158"/>
      <c r="UL18" s="158"/>
      <c r="UM18" s="158"/>
      <c r="UN18" s="158"/>
      <c r="UO18" s="158"/>
      <c r="UP18" s="158"/>
      <c r="UQ18" s="158"/>
      <c r="UR18" s="158"/>
      <c r="US18" s="158"/>
      <c r="UT18" s="158"/>
      <c r="UU18" s="158"/>
      <c r="UV18" s="158"/>
      <c r="UW18" s="158"/>
      <c r="UX18" s="158"/>
      <c r="UY18" s="158"/>
      <c r="UZ18" s="158"/>
      <c r="VA18" s="158"/>
      <c r="VB18" s="158"/>
      <c r="VC18" s="158"/>
      <c r="VD18" s="158"/>
      <c r="VE18" s="158"/>
      <c r="VF18" s="158"/>
      <c r="VG18" s="158"/>
      <c r="VH18" s="158"/>
      <c r="VI18" s="158"/>
      <c r="VJ18" s="158"/>
      <c r="VK18" s="158"/>
      <c r="VL18" s="158"/>
      <c r="VM18" s="158"/>
      <c r="VN18" s="158"/>
      <c r="VO18" s="158"/>
      <c r="VP18" s="158"/>
      <c r="VQ18" s="158"/>
      <c r="VR18" s="158"/>
      <c r="VS18" s="158"/>
      <c r="VT18" s="158"/>
      <c r="VU18" s="158"/>
      <c r="VV18" s="158"/>
      <c r="VW18" s="158"/>
      <c r="VX18" s="158"/>
      <c r="VY18" s="158"/>
      <c r="VZ18" s="158"/>
      <c r="WA18" s="158"/>
      <c r="WB18" s="158"/>
      <c r="WC18" s="158"/>
      <c r="WD18" s="158"/>
      <c r="WE18" s="158"/>
      <c r="WF18" s="158"/>
      <c r="WG18" s="158"/>
      <c r="WH18" s="158"/>
      <c r="WI18" s="158"/>
      <c r="WJ18" s="158"/>
      <c r="WK18" s="158"/>
      <c r="WL18" s="158"/>
      <c r="WM18" s="158"/>
      <c r="WN18" s="158"/>
      <c r="WO18" s="158"/>
      <c r="WP18" s="158"/>
      <c r="WQ18" s="158"/>
      <c r="WR18" s="158"/>
      <c r="WS18" s="158"/>
      <c r="WT18" s="158"/>
      <c r="WU18" s="158"/>
      <c r="WV18" s="158"/>
      <c r="WW18" s="158"/>
      <c r="WX18" s="158"/>
      <c r="WY18" s="158"/>
      <c r="WZ18" s="158"/>
      <c r="XA18" s="158"/>
      <c r="XB18" s="158"/>
      <c r="XC18" s="158"/>
      <c r="XD18" s="158"/>
      <c r="XE18" s="158"/>
      <c r="XF18" s="158"/>
      <c r="XG18" s="158"/>
      <c r="XH18" s="158"/>
      <c r="XI18" s="158"/>
      <c r="XJ18" s="158"/>
      <c r="XK18" s="158"/>
      <c r="XL18" s="158"/>
      <c r="XM18" s="158"/>
      <c r="XN18" s="158"/>
      <c r="XO18" s="158"/>
      <c r="XP18" s="158"/>
      <c r="XQ18" s="158"/>
      <c r="XR18" s="158"/>
      <c r="XS18" s="158"/>
      <c r="XT18" s="158"/>
      <c r="XU18" s="158"/>
      <c r="XV18" s="158"/>
      <c r="XW18" s="158"/>
      <c r="XX18" s="158"/>
      <c r="XY18" s="158"/>
      <c r="XZ18" s="158"/>
      <c r="YA18" s="158"/>
      <c r="YB18" s="158"/>
      <c r="YC18" s="158"/>
      <c r="YD18" s="158"/>
      <c r="YE18" s="158"/>
      <c r="YF18" s="158"/>
      <c r="YG18" s="158"/>
      <c r="YH18" s="158"/>
      <c r="YI18" s="158"/>
      <c r="YJ18" s="158"/>
      <c r="YK18" s="158"/>
      <c r="YL18" s="158"/>
      <c r="YM18" s="158"/>
      <c r="YN18" s="158"/>
      <c r="YO18" s="158"/>
      <c r="YP18" s="158"/>
      <c r="YQ18" s="158"/>
      <c r="YR18" s="158"/>
      <c r="YS18" s="158"/>
      <c r="YT18" s="158"/>
      <c r="YU18" s="158"/>
      <c r="YV18" s="158"/>
      <c r="YW18" s="158"/>
      <c r="YX18" s="158"/>
      <c r="YY18" s="158"/>
      <c r="YZ18" s="158"/>
      <c r="ZA18" s="158"/>
      <c r="ZB18" s="158"/>
      <c r="ZC18" s="158"/>
      <c r="ZD18" s="158"/>
      <c r="ZE18" s="158"/>
      <c r="ZF18" s="158"/>
      <c r="ZG18" s="158"/>
      <c r="ZH18" s="158"/>
      <c r="ZI18" s="158"/>
      <c r="ZJ18" s="158"/>
      <c r="ZK18" s="158"/>
      <c r="ZL18" s="158"/>
      <c r="ZM18" s="158"/>
      <c r="ZN18" s="158"/>
      <c r="ZO18" s="158"/>
      <c r="ZP18" s="158"/>
      <c r="ZQ18" s="158"/>
      <c r="ZR18" s="158"/>
      <c r="ZS18" s="158"/>
      <c r="ZT18" s="158"/>
      <c r="ZU18" s="158"/>
      <c r="ZV18" s="158"/>
      <c r="ZW18" s="158"/>
      <c r="ZX18" s="158"/>
      <c r="ZY18" s="158"/>
      <c r="ZZ18" s="158"/>
      <c r="AAA18" s="158"/>
      <c r="AAB18" s="158"/>
      <c r="AAC18" s="158"/>
      <c r="AAD18" s="158"/>
      <c r="AAE18" s="158"/>
      <c r="AAF18" s="158"/>
      <c r="AAG18" s="158"/>
      <c r="AAH18" s="158"/>
      <c r="AAI18" s="158"/>
      <c r="AAJ18" s="158"/>
      <c r="AAK18" s="158"/>
      <c r="AAL18" s="158"/>
      <c r="AAM18" s="158"/>
      <c r="AAN18" s="158"/>
      <c r="AAO18" s="158"/>
      <c r="AAP18" s="158"/>
      <c r="AAQ18" s="158"/>
      <c r="AAR18" s="158"/>
      <c r="AAS18" s="158"/>
      <c r="AAT18" s="158"/>
      <c r="AAU18" s="158"/>
      <c r="AAV18" s="158"/>
      <c r="AAW18" s="158"/>
      <c r="AAX18" s="158"/>
      <c r="AAY18" s="158"/>
      <c r="AAZ18" s="158"/>
      <c r="ABA18" s="158"/>
      <c r="ABB18" s="158"/>
      <c r="ABC18" s="158"/>
      <c r="ABD18" s="158"/>
      <c r="ABE18" s="158"/>
      <c r="ABF18" s="158"/>
      <c r="ABG18" s="158"/>
      <c r="ABH18" s="158"/>
      <c r="ABI18" s="158"/>
      <c r="ABJ18" s="158"/>
      <c r="ABK18" s="158"/>
      <c r="ABL18" s="158"/>
      <c r="ABM18" s="158"/>
      <c r="ABN18" s="158"/>
      <c r="ABO18" s="158"/>
      <c r="ABP18" s="158"/>
      <c r="ABQ18" s="158"/>
      <c r="ABR18" s="158"/>
      <c r="ABS18" s="158"/>
      <c r="ABT18" s="158"/>
      <c r="ABU18" s="158"/>
      <c r="ABV18" s="158"/>
      <c r="ABW18" s="158"/>
      <c r="ABX18" s="158"/>
      <c r="ABY18" s="158"/>
      <c r="ABZ18" s="158"/>
      <c r="ACA18" s="158"/>
      <c r="ACB18" s="158"/>
      <c r="ACC18" s="158"/>
      <c r="ACD18" s="158"/>
      <c r="ACE18" s="158"/>
      <c r="ACF18" s="158"/>
      <c r="ACG18" s="158"/>
      <c r="ACH18" s="158"/>
      <c r="ACI18" s="158"/>
      <c r="ACJ18" s="158"/>
      <c r="ACK18" s="158"/>
      <c r="ACL18" s="158"/>
      <c r="ACM18" s="158"/>
      <c r="ACN18" s="158"/>
      <c r="ACO18" s="158"/>
      <c r="ACP18" s="158"/>
      <c r="ACQ18" s="158"/>
      <c r="ACR18" s="158"/>
      <c r="ACS18" s="158"/>
      <c r="ACT18" s="158"/>
      <c r="ACU18" s="158"/>
      <c r="ACV18" s="158"/>
      <c r="ACW18" s="158"/>
      <c r="ACX18" s="158"/>
      <c r="ACY18" s="158"/>
      <c r="ACZ18" s="158"/>
      <c r="ADA18" s="158"/>
      <c r="ADB18" s="158"/>
      <c r="ADC18" s="158"/>
      <c r="ADD18" s="158"/>
      <c r="ADE18" s="158"/>
      <c r="ADF18" s="158"/>
      <c r="ADG18" s="158"/>
      <c r="ADH18" s="158"/>
      <c r="ADI18" s="158"/>
      <c r="ADJ18" s="158"/>
      <c r="ADK18" s="158"/>
      <c r="ADL18" s="158"/>
      <c r="ADM18" s="158"/>
      <c r="ADN18" s="158"/>
      <c r="ADO18" s="158"/>
      <c r="ADP18" s="158"/>
      <c r="ADQ18" s="158"/>
      <c r="ADR18" s="158"/>
      <c r="ADS18" s="158"/>
      <c r="ADT18" s="158"/>
      <c r="ADU18" s="158"/>
      <c r="ADV18" s="158"/>
      <c r="ADW18" s="158"/>
      <c r="ADX18" s="158"/>
      <c r="ADY18" s="158"/>
      <c r="ADZ18" s="158"/>
      <c r="AEA18" s="158"/>
      <c r="AEB18" s="158"/>
      <c r="AEC18" s="158"/>
      <c r="AED18" s="158"/>
      <c r="AEE18" s="158"/>
      <c r="AEF18" s="158"/>
      <c r="AEG18" s="158"/>
      <c r="AEH18" s="158"/>
      <c r="AEI18" s="158"/>
      <c r="AEJ18" s="158"/>
      <c r="AEK18" s="158"/>
      <c r="AEL18" s="158"/>
      <c r="AEM18" s="158"/>
      <c r="AEN18" s="158"/>
      <c r="AEO18" s="158"/>
      <c r="AEP18" s="158"/>
      <c r="AEQ18" s="158"/>
      <c r="AER18" s="158"/>
      <c r="AES18" s="158"/>
      <c r="AET18" s="158"/>
      <c r="AEU18" s="158"/>
      <c r="AEV18" s="158"/>
      <c r="AEW18" s="158"/>
      <c r="AEX18" s="158"/>
      <c r="AEY18" s="158"/>
      <c r="AEZ18" s="158"/>
      <c r="AFA18" s="158"/>
      <c r="AFB18" s="158"/>
      <c r="AFC18" s="158"/>
      <c r="AFD18" s="158"/>
      <c r="AFE18" s="158"/>
      <c r="AFF18" s="158"/>
      <c r="AFG18" s="158"/>
      <c r="AFH18" s="158"/>
      <c r="AFI18" s="158"/>
      <c r="AFJ18" s="158"/>
      <c r="AFK18" s="158"/>
      <c r="AFL18" s="158"/>
      <c r="AFM18" s="158"/>
      <c r="AFN18" s="158"/>
      <c r="AFO18" s="158"/>
      <c r="AFP18" s="158"/>
      <c r="AFQ18" s="158"/>
      <c r="AFR18" s="158"/>
      <c r="AFS18" s="158"/>
      <c r="AFT18" s="158"/>
      <c r="AFU18" s="158"/>
      <c r="AFV18" s="158"/>
      <c r="AFW18" s="158"/>
      <c r="AFX18" s="158"/>
      <c r="AFY18" s="158"/>
      <c r="AFZ18" s="158"/>
      <c r="AGA18" s="158"/>
      <c r="AGB18" s="158"/>
      <c r="AGC18" s="158"/>
      <c r="AGD18" s="158"/>
      <c r="AGE18" s="158"/>
      <c r="AGF18" s="158"/>
      <c r="AGG18" s="158"/>
      <c r="AGH18" s="158"/>
      <c r="AGI18" s="158"/>
      <c r="AGJ18" s="158"/>
      <c r="AGK18" s="158"/>
      <c r="AGL18" s="158"/>
      <c r="AGM18" s="158"/>
      <c r="AGN18" s="158"/>
      <c r="AGO18" s="158"/>
      <c r="AGP18" s="158"/>
      <c r="AGQ18" s="158"/>
      <c r="AGR18" s="158"/>
      <c r="AGS18" s="158"/>
      <c r="AGT18" s="158"/>
      <c r="AGU18" s="158"/>
      <c r="AGV18" s="158"/>
      <c r="AGW18" s="158"/>
      <c r="AGX18" s="158"/>
      <c r="AGY18" s="158"/>
      <c r="AGZ18" s="158"/>
      <c r="AHA18" s="158"/>
      <c r="AHB18" s="158"/>
      <c r="AHC18" s="158"/>
      <c r="AHD18" s="158"/>
      <c r="AHE18" s="158"/>
      <c r="AHF18" s="158"/>
      <c r="AHG18" s="158"/>
      <c r="AHH18" s="158"/>
      <c r="AHI18" s="158"/>
      <c r="AHJ18" s="158"/>
      <c r="AHK18" s="158"/>
      <c r="AHL18" s="158"/>
      <c r="AHM18" s="158"/>
      <c r="AHN18" s="158"/>
      <c r="AHO18" s="158"/>
      <c r="AHP18" s="158"/>
      <c r="AHQ18" s="158"/>
      <c r="AHR18" s="158"/>
      <c r="AHS18" s="158"/>
      <c r="AHT18" s="158"/>
      <c r="AHU18" s="158"/>
      <c r="AHV18" s="158"/>
      <c r="AHW18" s="158"/>
      <c r="AHX18" s="158"/>
      <c r="AHY18" s="158"/>
      <c r="AHZ18" s="158"/>
      <c r="AIA18" s="158"/>
      <c r="AIB18" s="158"/>
      <c r="AIC18" s="158"/>
      <c r="AID18" s="158"/>
      <c r="AIE18" s="158"/>
      <c r="AIF18" s="158"/>
      <c r="AIG18" s="158"/>
      <c r="AIH18" s="158"/>
      <c r="AII18" s="158"/>
      <c r="AIJ18" s="158"/>
      <c r="AIK18" s="158"/>
      <c r="AIL18" s="158"/>
      <c r="AIM18" s="158"/>
      <c r="AIN18" s="158"/>
      <c r="AIO18" s="158"/>
      <c r="AIP18" s="158"/>
      <c r="AIQ18" s="158"/>
      <c r="AIR18" s="158"/>
      <c r="AIS18" s="158"/>
      <c r="AIT18" s="158"/>
      <c r="AIU18" s="158"/>
      <c r="AIV18" s="158"/>
      <c r="AIW18" s="158"/>
      <c r="AIX18" s="158"/>
      <c r="AIY18" s="158"/>
      <c r="AIZ18" s="158"/>
      <c r="AJA18" s="158"/>
      <c r="AJB18" s="158"/>
      <c r="AJC18" s="158"/>
      <c r="AJD18" s="158"/>
      <c r="AJE18" s="158"/>
      <c r="AJF18" s="158"/>
      <c r="AJG18" s="158"/>
      <c r="AJH18" s="158"/>
      <c r="AJI18" s="158"/>
      <c r="AJJ18" s="158"/>
      <c r="AJK18" s="158"/>
      <c r="AJL18" s="158"/>
      <c r="AJM18" s="158"/>
      <c r="AJN18" s="158"/>
      <c r="AJO18" s="158"/>
      <c r="AJP18" s="158"/>
      <c r="AJQ18" s="158"/>
      <c r="AJR18" s="158"/>
      <c r="AJS18" s="158"/>
      <c r="AJT18" s="158"/>
      <c r="AJU18" s="158"/>
      <c r="AJV18" s="158"/>
      <c r="AJW18" s="158"/>
      <c r="AJX18" s="158"/>
      <c r="AJY18" s="158"/>
      <c r="AJZ18" s="158"/>
      <c r="AKA18" s="158"/>
      <c r="AKB18" s="158"/>
      <c r="AKC18" s="158"/>
      <c r="AKD18" s="158"/>
      <c r="AKE18" s="158"/>
      <c r="AKF18" s="158"/>
      <c r="AKG18" s="158"/>
      <c r="AKH18" s="158"/>
      <c r="AKI18" s="158"/>
      <c r="AKJ18" s="158"/>
      <c r="AKK18" s="158"/>
      <c r="AKL18" s="158"/>
      <c r="AKM18" s="158"/>
      <c r="AKN18" s="158"/>
      <c r="AKO18" s="158"/>
      <c r="AKP18" s="158"/>
      <c r="AKQ18" s="158"/>
      <c r="AKR18" s="158"/>
      <c r="AKS18" s="158"/>
      <c r="AKT18" s="158"/>
      <c r="AKU18" s="158"/>
      <c r="AKV18" s="158"/>
      <c r="AKW18" s="158"/>
      <c r="AKX18" s="158"/>
      <c r="AKY18" s="158"/>
      <c r="AKZ18" s="158"/>
      <c r="ALA18" s="158"/>
      <c r="ALB18" s="158"/>
      <c r="ALC18" s="158"/>
      <c r="ALD18" s="158"/>
      <c r="ALE18" s="158"/>
      <c r="ALF18" s="158"/>
      <c r="ALG18" s="158"/>
      <c r="ALH18" s="158"/>
      <c r="ALI18" s="158"/>
      <c r="ALJ18" s="158"/>
      <c r="ALK18" s="158"/>
      <c r="ALL18" s="158"/>
      <c r="ALM18" s="158"/>
      <c r="ALN18" s="158"/>
      <c r="ALO18" s="158"/>
      <c r="ALP18" s="158"/>
      <c r="ALQ18" s="158"/>
      <c r="ALR18" s="158"/>
      <c r="ALS18" s="158"/>
      <c r="ALT18" s="158"/>
      <c r="ALU18" s="158"/>
      <c r="ALV18" s="158"/>
      <c r="ALW18" s="158"/>
      <c r="ALX18" s="158"/>
      <c r="ALY18" s="158"/>
      <c r="ALZ18" s="158"/>
      <c r="AMA18" s="158"/>
      <c r="AMB18" s="158"/>
      <c r="AMC18" s="158"/>
      <c r="AMD18" s="158"/>
      <c r="AME18" s="158"/>
      <c r="AMF18" s="158"/>
      <c r="AMG18" s="158"/>
      <c r="AMH18" s="158"/>
      <c r="AMI18" s="158"/>
      <c r="AMJ18" s="158"/>
      <c r="AMK18" s="158"/>
      <c r="AML18" s="158"/>
      <c r="AMM18" s="158"/>
      <c r="AMN18" s="158"/>
      <c r="AMO18" s="158"/>
      <c r="AMP18" s="158"/>
      <c r="AMQ18" s="158"/>
      <c r="AMR18" s="158"/>
      <c r="AMS18" s="158"/>
      <c r="AMT18" s="158"/>
      <c r="AMU18" s="158"/>
      <c r="AMV18" s="158"/>
      <c r="AMW18" s="158"/>
      <c r="AMX18" s="158"/>
      <c r="AMY18" s="158"/>
      <c r="AMZ18" s="158"/>
      <c r="ANA18" s="158"/>
      <c r="ANB18" s="158"/>
      <c r="ANC18" s="158"/>
      <c r="AND18" s="158"/>
      <c r="ANE18" s="158"/>
      <c r="ANF18" s="158"/>
      <c r="ANG18" s="158"/>
      <c r="ANH18" s="158"/>
      <c r="ANI18" s="158"/>
      <c r="ANJ18" s="158"/>
      <c r="ANK18" s="158"/>
      <c r="ANL18" s="158"/>
      <c r="ANM18" s="158"/>
      <c r="ANN18" s="158"/>
      <c r="ANO18" s="158"/>
      <c r="ANP18" s="158"/>
      <c r="ANQ18" s="158"/>
      <c r="ANR18" s="158"/>
      <c r="ANS18" s="158"/>
      <c r="ANT18" s="158"/>
      <c r="ANU18" s="158"/>
      <c r="ANV18" s="158"/>
      <c r="ANW18" s="158"/>
      <c r="ANX18" s="158"/>
      <c r="ANY18" s="158"/>
      <c r="ANZ18" s="158"/>
      <c r="AOA18" s="158"/>
      <c r="AOB18" s="158"/>
      <c r="AOC18" s="158"/>
      <c r="AOD18" s="158"/>
      <c r="AOE18" s="158"/>
      <c r="AOF18" s="158"/>
      <c r="AOG18" s="158"/>
      <c r="AOH18" s="158"/>
      <c r="AOI18" s="158"/>
      <c r="AOJ18" s="158"/>
      <c r="AOK18" s="158"/>
      <c r="AOL18" s="158"/>
      <c r="AOM18" s="158"/>
      <c r="AON18" s="158"/>
      <c r="AOO18" s="158"/>
      <c r="AOP18" s="158"/>
      <c r="AOQ18" s="158"/>
      <c r="AOR18" s="158"/>
      <c r="AOS18" s="158"/>
      <c r="AOT18" s="158"/>
      <c r="AOU18" s="158"/>
      <c r="AOV18" s="158"/>
      <c r="AOW18" s="158"/>
      <c r="AOX18" s="158"/>
      <c r="AOY18" s="158"/>
      <c r="AOZ18" s="158"/>
      <c r="APA18" s="158"/>
      <c r="APB18" s="158"/>
      <c r="APC18" s="158"/>
      <c r="APD18" s="158"/>
      <c r="APE18" s="158"/>
      <c r="APF18" s="158"/>
      <c r="APG18" s="158"/>
      <c r="APH18" s="158"/>
      <c r="API18" s="158"/>
      <c r="APJ18" s="158"/>
      <c r="APK18" s="158"/>
      <c r="APL18" s="158"/>
      <c r="APM18" s="158"/>
      <c r="APN18" s="158"/>
      <c r="APO18" s="158"/>
      <c r="APP18" s="158"/>
      <c r="APQ18" s="158"/>
      <c r="APR18" s="158"/>
      <c r="APS18" s="158"/>
      <c r="APT18" s="158"/>
      <c r="APU18" s="158"/>
      <c r="APV18" s="158"/>
      <c r="APW18" s="158"/>
      <c r="APX18" s="158"/>
      <c r="APY18" s="158"/>
      <c r="APZ18" s="158"/>
      <c r="AQA18" s="158"/>
      <c r="AQB18" s="158"/>
      <c r="AQC18" s="158"/>
      <c r="AQD18" s="158"/>
      <c r="AQE18" s="158"/>
      <c r="AQF18" s="158"/>
      <c r="AQG18" s="158"/>
      <c r="AQH18" s="158"/>
      <c r="AQI18" s="158"/>
      <c r="AQJ18" s="158"/>
      <c r="AQK18" s="158"/>
      <c r="AQL18" s="158"/>
      <c r="AQM18" s="158"/>
      <c r="AQN18" s="158"/>
      <c r="AQO18" s="158"/>
      <c r="AQP18" s="158"/>
      <c r="AQQ18" s="158"/>
      <c r="AQR18" s="158"/>
      <c r="AQS18" s="158"/>
      <c r="AQT18" s="158"/>
      <c r="AQU18" s="158"/>
      <c r="AQV18" s="158"/>
      <c r="AQW18" s="158"/>
      <c r="AQX18" s="158"/>
      <c r="AQY18" s="158"/>
      <c r="AQZ18" s="158"/>
      <c r="ARA18" s="158"/>
      <c r="ARB18" s="158"/>
      <c r="ARC18" s="158"/>
      <c r="ARD18" s="158"/>
      <c r="ARE18" s="158"/>
      <c r="ARF18" s="158"/>
      <c r="ARG18" s="158"/>
      <c r="ARH18" s="158"/>
      <c r="ARI18" s="158"/>
      <c r="ARJ18" s="158"/>
      <c r="ARK18" s="158"/>
      <c r="ARL18" s="158"/>
      <c r="ARM18" s="158"/>
      <c r="ARN18" s="158"/>
      <c r="ARO18" s="158"/>
      <c r="ARP18" s="158"/>
      <c r="ARQ18" s="158"/>
      <c r="ARR18" s="158"/>
      <c r="ARS18" s="158"/>
      <c r="ART18" s="158"/>
      <c r="ARU18" s="158"/>
      <c r="ARV18" s="158"/>
      <c r="ARW18" s="158"/>
      <c r="ARX18" s="158"/>
      <c r="ARY18" s="158"/>
      <c r="ARZ18" s="158"/>
      <c r="ASA18" s="158"/>
      <c r="ASB18" s="158"/>
      <c r="ASC18" s="158"/>
      <c r="ASD18" s="158"/>
      <c r="ASE18" s="158"/>
      <c r="ASF18" s="158"/>
      <c r="ASG18" s="158"/>
      <c r="ASH18" s="158"/>
      <c r="ASI18" s="158"/>
      <c r="ASJ18" s="158"/>
      <c r="ASK18" s="158"/>
      <c r="ASL18" s="158"/>
      <c r="ASM18" s="158"/>
      <c r="ASN18" s="158"/>
      <c r="ASO18" s="158"/>
      <c r="ASP18" s="158"/>
      <c r="ASQ18" s="158"/>
      <c r="ASR18" s="158"/>
      <c r="ASS18" s="158"/>
      <c r="AST18" s="158"/>
      <c r="ASU18" s="158"/>
      <c r="ASV18" s="158"/>
      <c r="ASW18" s="158"/>
      <c r="ASX18" s="158"/>
      <c r="ASY18" s="158"/>
      <c r="ASZ18" s="158"/>
      <c r="ATA18" s="158"/>
      <c r="ATB18" s="158"/>
      <c r="ATC18" s="158"/>
      <c r="ATD18" s="158"/>
      <c r="ATE18" s="158"/>
      <c r="ATF18" s="158"/>
      <c r="ATG18" s="158"/>
      <c r="ATH18" s="158"/>
      <c r="ATI18" s="158"/>
      <c r="ATJ18" s="158"/>
      <c r="ATK18" s="158"/>
      <c r="ATL18" s="158"/>
      <c r="ATM18" s="158"/>
      <c r="ATN18" s="158"/>
      <c r="ATO18" s="158"/>
      <c r="ATP18" s="158"/>
      <c r="ATQ18" s="158"/>
      <c r="ATR18" s="158"/>
      <c r="ATS18" s="158"/>
      <c r="ATT18" s="158"/>
      <c r="ATU18" s="158"/>
      <c r="ATV18" s="158"/>
      <c r="ATW18" s="158"/>
      <c r="ATX18" s="158"/>
      <c r="ATY18" s="158"/>
      <c r="ATZ18" s="158"/>
      <c r="AUA18" s="158"/>
      <c r="AUB18" s="158"/>
      <c r="AUC18" s="158"/>
      <c r="AUD18" s="158"/>
      <c r="AUE18" s="158"/>
      <c r="AUF18" s="158"/>
      <c r="AUG18" s="158"/>
      <c r="AUH18" s="158"/>
      <c r="AUI18" s="158"/>
      <c r="AUJ18" s="158"/>
      <c r="AUK18" s="158"/>
      <c r="AUL18" s="158"/>
      <c r="AUM18" s="158"/>
      <c r="AUN18" s="158"/>
      <c r="AUO18" s="158"/>
      <c r="AUP18" s="158"/>
      <c r="AUQ18" s="158"/>
      <c r="AUR18" s="158"/>
      <c r="AUS18" s="158"/>
      <c r="AUT18" s="158"/>
      <c r="AUU18" s="158"/>
      <c r="AUV18" s="158"/>
      <c r="AUW18" s="158"/>
      <c r="AUX18" s="158"/>
      <c r="AUY18" s="158"/>
      <c r="AUZ18" s="158"/>
      <c r="AVA18" s="158"/>
      <c r="AVB18" s="158"/>
      <c r="AVC18" s="158"/>
      <c r="AVD18" s="158"/>
      <c r="AVE18" s="158"/>
      <c r="AVF18" s="158"/>
      <c r="AVG18" s="158"/>
      <c r="AVH18" s="158"/>
      <c r="AVI18" s="158"/>
      <c r="AVJ18" s="158"/>
      <c r="AVK18" s="158"/>
      <c r="AVL18" s="158"/>
      <c r="AVM18" s="158"/>
      <c r="AVN18" s="158"/>
      <c r="AVO18" s="158"/>
      <c r="AVP18" s="158"/>
      <c r="AVQ18" s="158"/>
      <c r="AVR18" s="158"/>
      <c r="AVS18" s="158"/>
      <c r="AVT18" s="158"/>
      <c r="AVU18" s="158"/>
      <c r="AVV18" s="158"/>
      <c r="AVW18" s="158"/>
      <c r="AVX18" s="158"/>
      <c r="AVY18" s="158"/>
      <c r="AVZ18" s="158"/>
      <c r="AWA18" s="158"/>
      <c r="AWB18" s="158"/>
      <c r="AWC18" s="158"/>
      <c r="AWD18" s="158"/>
      <c r="AWE18" s="158"/>
      <c r="AWF18" s="158"/>
      <c r="AWG18" s="158"/>
      <c r="AWH18" s="158"/>
      <c r="AWI18" s="158"/>
      <c r="AWJ18" s="158"/>
      <c r="AWK18" s="158"/>
      <c r="AWL18" s="158"/>
      <c r="AWM18" s="158"/>
      <c r="AWN18" s="158"/>
      <c r="AWO18" s="158"/>
      <c r="AWP18" s="158"/>
      <c r="AWQ18" s="158"/>
      <c r="AWR18" s="158"/>
      <c r="AWS18" s="158"/>
      <c r="AWT18" s="158"/>
      <c r="AWU18" s="158"/>
      <c r="AWV18" s="158"/>
      <c r="AWW18" s="158"/>
      <c r="AWX18" s="158"/>
      <c r="AWY18" s="158"/>
      <c r="AWZ18" s="158"/>
      <c r="AXA18" s="158"/>
      <c r="AXB18" s="158"/>
      <c r="AXC18" s="158"/>
      <c r="AXD18" s="158"/>
      <c r="AXE18" s="158"/>
      <c r="AXF18" s="158"/>
      <c r="AXG18" s="158"/>
      <c r="AXH18" s="158"/>
      <c r="AXI18" s="158"/>
      <c r="AXJ18" s="158"/>
      <c r="AXK18" s="158"/>
      <c r="AXL18" s="158"/>
      <c r="AXM18" s="158"/>
      <c r="AXN18" s="158"/>
      <c r="AXO18" s="158"/>
      <c r="AXP18" s="158"/>
      <c r="AXQ18" s="158"/>
      <c r="AXR18" s="158"/>
      <c r="AXS18" s="158"/>
      <c r="AXT18" s="158"/>
      <c r="AXU18" s="158"/>
      <c r="AXV18" s="158"/>
      <c r="AXW18" s="158"/>
      <c r="AXX18" s="158"/>
      <c r="AXY18" s="158"/>
      <c r="AXZ18" s="158"/>
      <c r="AYA18" s="158"/>
      <c r="AYB18" s="158"/>
      <c r="AYC18" s="158"/>
      <c r="AYD18" s="158"/>
      <c r="AYE18" s="158"/>
      <c r="AYF18" s="158"/>
      <c r="AYG18" s="158"/>
      <c r="AYH18" s="158"/>
      <c r="AYI18" s="158"/>
      <c r="AYJ18" s="158"/>
      <c r="AYK18" s="158"/>
      <c r="AYL18" s="158"/>
      <c r="AYM18" s="158"/>
      <c r="AYN18" s="158"/>
      <c r="AYO18" s="158"/>
      <c r="AYP18" s="158"/>
      <c r="AYQ18" s="158"/>
      <c r="AYR18" s="158"/>
      <c r="AYS18" s="158"/>
      <c r="AYT18" s="158"/>
      <c r="AYU18" s="158"/>
      <c r="AYV18" s="158"/>
      <c r="AYW18" s="158"/>
      <c r="AYX18" s="158"/>
      <c r="AYY18" s="158"/>
      <c r="AYZ18" s="158"/>
      <c r="AZA18" s="158"/>
      <c r="AZB18" s="158"/>
      <c r="AZC18" s="158"/>
      <c r="AZD18" s="158"/>
      <c r="AZE18" s="158"/>
      <c r="AZF18" s="158"/>
      <c r="AZG18" s="158"/>
      <c r="AZH18" s="158"/>
      <c r="AZI18" s="158"/>
      <c r="AZJ18" s="158"/>
      <c r="AZK18" s="158"/>
      <c r="AZL18" s="158"/>
      <c r="AZM18" s="158"/>
      <c r="AZN18" s="158"/>
      <c r="AZO18" s="158"/>
      <c r="AZP18" s="158"/>
      <c r="AZQ18" s="158"/>
      <c r="AZR18" s="158"/>
      <c r="AZS18" s="158"/>
      <c r="AZT18" s="158"/>
      <c r="AZU18" s="158"/>
      <c r="AZV18" s="158"/>
      <c r="AZW18" s="158"/>
      <c r="AZX18" s="158"/>
      <c r="AZY18" s="158"/>
      <c r="AZZ18" s="158"/>
      <c r="BAA18" s="158"/>
      <c r="BAB18" s="158"/>
      <c r="BAC18" s="158"/>
      <c r="BAD18" s="158"/>
      <c r="BAE18" s="158"/>
      <c r="BAF18" s="158"/>
      <c r="BAG18" s="158"/>
      <c r="BAH18" s="158"/>
      <c r="BAI18" s="158"/>
      <c r="BAJ18" s="158"/>
      <c r="BAK18" s="158"/>
      <c r="BAL18" s="158"/>
      <c r="BAM18" s="158"/>
      <c r="BAN18" s="158"/>
      <c r="BAO18" s="158"/>
      <c r="BAP18" s="158"/>
      <c r="BAQ18" s="158"/>
      <c r="BAR18" s="158"/>
      <c r="BAS18" s="158"/>
      <c r="BAT18" s="158"/>
      <c r="BAU18" s="158"/>
      <c r="BAV18" s="158"/>
      <c r="BAW18" s="158"/>
      <c r="BAX18" s="158"/>
      <c r="BAY18" s="158"/>
      <c r="BAZ18" s="158"/>
      <c r="BBA18" s="158"/>
      <c r="BBB18" s="158"/>
      <c r="BBC18" s="158"/>
      <c r="BBD18" s="158"/>
      <c r="BBE18" s="158"/>
      <c r="BBF18" s="158"/>
      <c r="BBG18" s="158"/>
      <c r="BBH18" s="158"/>
      <c r="BBI18" s="158"/>
      <c r="BBJ18" s="158"/>
      <c r="BBK18" s="158"/>
      <c r="BBL18" s="158"/>
      <c r="BBM18" s="158"/>
      <c r="BBN18" s="158"/>
      <c r="BBO18" s="158"/>
      <c r="BBP18" s="158"/>
      <c r="BBQ18" s="158"/>
      <c r="BBR18" s="158"/>
      <c r="BBS18" s="158"/>
      <c r="BBT18" s="158"/>
      <c r="BBU18" s="158"/>
      <c r="BBV18" s="158"/>
      <c r="BBW18" s="158"/>
      <c r="BBX18" s="158"/>
      <c r="BBY18" s="158"/>
      <c r="BBZ18" s="158"/>
      <c r="BCA18" s="158"/>
      <c r="BCB18" s="158"/>
      <c r="BCC18" s="158"/>
      <c r="BCD18" s="158"/>
      <c r="BCE18" s="158"/>
      <c r="BCF18" s="158"/>
      <c r="BCG18" s="158"/>
      <c r="BCH18" s="158"/>
      <c r="BCI18" s="158"/>
      <c r="BCJ18" s="158"/>
      <c r="BCK18" s="158"/>
      <c r="BCL18" s="158"/>
      <c r="BCM18" s="158"/>
      <c r="BCN18" s="158"/>
      <c r="BCO18" s="158"/>
      <c r="BCP18" s="158"/>
      <c r="BCQ18" s="158"/>
      <c r="BCR18" s="158"/>
      <c r="BCS18" s="158"/>
      <c r="BCT18" s="158"/>
      <c r="BCU18" s="158"/>
      <c r="BCV18" s="158"/>
      <c r="BCW18" s="158"/>
      <c r="BCX18" s="158"/>
      <c r="BCY18" s="158"/>
      <c r="BCZ18" s="158"/>
      <c r="BDA18" s="158"/>
      <c r="BDB18" s="158"/>
      <c r="BDC18" s="158"/>
      <c r="BDD18" s="158"/>
      <c r="BDE18" s="158"/>
      <c r="BDF18" s="158"/>
      <c r="BDG18" s="158"/>
      <c r="BDH18" s="158"/>
      <c r="BDI18" s="158"/>
      <c r="BDJ18" s="158"/>
      <c r="BDK18" s="158"/>
      <c r="BDL18" s="158"/>
      <c r="BDM18" s="158"/>
      <c r="BDN18" s="158"/>
      <c r="BDO18" s="158"/>
      <c r="BDP18" s="158"/>
      <c r="BDQ18" s="158"/>
      <c r="BDR18" s="158"/>
      <c r="BDS18" s="158"/>
      <c r="BDT18" s="158"/>
      <c r="BDU18" s="158"/>
      <c r="BDV18" s="158"/>
      <c r="BDW18" s="158"/>
      <c r="BDX18" s="158"/>
      <c r="BDY18" s="158"/>
      <c r="BDZ18" s="158"/>
      <c r="BEA18" s="158"/>
      <c r="BEB18" s="158"/>
      <c r="BEC18" s="158"/>
      <c r="BED18" s="158"/>
      <c r="BEE18" s="158"/>
      <c r="BEF18" s="158"/>
      <c r="BEG18" s="158"/>
      <c r="BEH18" s="158"/>
      <c r="BEI18" s="158"/>
      <c r="BEJ18" s="158"/>
      <c r="BEK18" s="158"/>
      <c r="BEL18" s="158"/>
      <c r="BEM18" s="158"/>
      <c r="BEN18" s="158"/>
      <c r="BEO18" s="158"/>
      <c r="BEP18" s="158"/>
      <c r="BEQ18" s="158"/>
      <c r="BER18" s="158"/>
      <c r="BES18" s="158"/>
      <c r="BET18" s="158"/>
      <c r="BEU18" s="158"/>
      <c r="BEV18" s="158"/>
      <c r="BEW18" s="158"/>
      <c r="BEX18" s="158"/>
      <c r="BEY18" s="158"/>
      <c r="BEZ18" s="158"/>
      <c r="BFA18" s="158"/>
      <c r="BFB18" s="158"/>
      <c r="BFC18" s="158"/>
      <c r="BFD18" s="158"/>
      <c r="BFE18" s="158"/>
      <c r="BFF18" s="158"/>
      <c r="BFG18" s="158"/>
      <c r="BFH18" s="158"/>
      <c r="BFI18" s="158"/>
      <c r="BFJ18" s="158"/>
      <c r="BFK18" s="158"/>
      <c r="BFL18" s="158"/>
      <c r="BFM18" s="158"/>
      <c r="BFN18" s="158"/>
      <c r="BFO18" s="158"/>
      <c r="BFP18" s="158"/>
      <c r="BFQ18" s="158"/>
      <c r="BFR18" s="158"/>
      <c r="BFS18" s="158"/>
      <c r="BFT18" s="158"/>
      <c r="BFU18" s="158"/>
      <c r="BFV18" s="158"/>
      <c r="BFW18" s="158"/>
      <c r="BFX18" s="158"/>
      <c r="BFY18" s="158"/>
      <c r="BFZ18" s="158"/>
      <c r="BGA18" s="158"/>
      <c r="BGB18" s="158"/>
      <c r="BGC18" s="158"/>
      <c r="BGD18" s="158"/>
      <c r="BGE18" s="158"/>
      <c r="BGF18" s="158"/>
      <c r="BGG18" s="158"/>
      <c r="BGH18" s="158"/>
      <c r="BGI18" s="158"/>
      <c r="BGJ18" s="158"/>
      <c r="BGK18" s="158"/>
      <c r="BGL18" s="158"/>
      <c r="BGM18" s="158"/>
      <c r="BGN18" s="158"/>
      <c r="BGO18" s="158"/>
      <c r="BGP18" s="158"/>
      <c r="BGQ18" s="158"/>
      <c r="BGR18" s="158"/>
      <c r="BGS18" s="158"/>
      <c r="BGT18" s="158"/>
      <c r="BGU18" s="158"/>
      <c r="BGV18" s="158"/>
      <c r="BGW18" s="158"/>
      <c r="BGX18" s="158"/>
      <c r="BGY18" s="158"/>
      <c r="BGZ18" s="158"/>
      <c r="BHA18" s="158"/>
      <c r="BHB18" s="158"/>
      <c r="BHC18" s="158"/>
      <c r="BHD18" s="158"/>
      <c r="BHE18" s="158"/>
      <c r="BHF18" s="158"/>
      <c r="BHG18" s="158"/>
      <c r="BHH18" s="158"/>
      <c r="BHI18" s="158"/>
      <c r="BHJ18" s="158"/>
      <c r="BHK18" s="158"/>
      <c r="BHL18" s="158"/>
      <c r="BHM18" s="158"/>
      <c r="BHN18" s="158"/>
      <c r="BHO18" s="158"/>
      <c r="BHP18" s="158"/>
      <c r="BHQ18" s="158"/>
      <c r="BHR18" s="158"/>
      <c r="BHS18" s="158"/>
      <c r="BHT18" s="158"/>
      <c r="BHU18" s="158"/>
      <c r="BHV18" s="158"/>
      <c r="BHW18" s="158"/>
      <c r="BHX18" s="158"/>
      <c r="BHY18" s="158"/>
      <c r="BHZ18" s="158"/>
      <c r="BIA18" s="158"/>
      <c r="BIB18" s="158"/>
      <c r="BIC18" s="158"/>
      <c r="BID18" s="158"/>
      <c r="BIE18" s="158"/>
      <c r="BIF18" s="158"/>
      <c r="BIG18" s="158"/>
      <c r="BIH18" s="158"/>
      <c r="BII18" s="158"/>
      <c r="BIJ18" s="158"/>
      <c r="BIK18" s="158"/>
      <c r="BIL18" s="158"/>
      <c r="BIM18" s="158"/>
      <c r="BIN18" s="158"/>
      <c r="BIO18" s="158"/>
      <c r="BIP18" s="158"/>
      <c r="BIQ18" s="158"/>
      <c r="BIR18" s="158"/>
      <c r="BIS18" s="158"/>
      <c r="BIT18" s="158"/>
      <c r="BIU18" s="158"/>
      <c r="BIV18" s="158"/>
      <c r="BIW18" s="158"/>
      <c r="BIX18" s="158"/>
      <c r="BIY18" s="158"/>
      <c r="BIZ18" s="158"/>
      <c r="BJA18" s="158"/>
      <c r="BJB18" s="158"/>
      <c r="BJC18" s="158"/>
      <c r="BJD18" s="158"/>
      <c r="BJE18" s="158"/>
      <c r="BJF18" s="158"/>
      <c r="BJG18" s="158"/>
      <c r="BJH18" s="158"/>
      <c r="BJI18" s="158"/>
      <c r="BJJ18" s="158"/>
      <c r="BJK18" s="158"/>
      <c r="BJL18" s="158"/>
      <c r="BJM18" s="158"/>
      <c r="BJN18" s="158"/>
      <c r="BJO18" s="158"/>
      <c r="BJP18" s="158"/>
      <c r="BJQ18" s="158"/>
      <c r="BJR18" s="158"/>
      <c r="BJS18" s="158"/>
      <c r="BJT18" s="158"/>
      <c r="BJU18" s="158"/>
      <c r="BJV18" s="158"/>
      <c r="BJW18" s="158"/>
      <c r="BJX18" s="158"/>
      <c r="BJY18" s="158"/>
      <c r="BJZ18" s="158"/>
      <c r="BKA18" s="158"/>
      <c r="BKB18" s="158"/>
      <c r="BKC18" s="158"/>
      <c r="BKD18" s="158"/>
      <c r="BKE18" s="158"/>
      <c r="BKF18" s="158"/>
      <c r="BKG18" s="158"/>
      <c r="BKH18" s="158"/>
      <c r="BKI18" s="158"/>
      <c r="BKJ18" s="158"/>
      <c r="BKK18" s="158"/>
      <c r="BKL18" s="158"/>
      <c r="BKM18" s="158"/>
      <c r="BKN18" s="158"/>
      <c r="BKO18" s="158"/>
      <c r="BKP18" s="158"/>
      <c r="BKQ18" s="158"/>
      <c r="BKR18" s="158"/>
      <c r="BKS18" s="158"/>
      <c r="BKT18" s="158"/>
      <c r="BKU18" s="158"/>
      <c r="BKV18" s="158"/>
      <c r="BKW18" s="158"/>
      <c r="BKX18" s="158"/>
      <c r="BKY18" s="158"/>
      <c r="BKZ18" s="158"/>
      <c r="BLA18" s="158"/>
      <c r="BLB18" s="158"/>
      <c r="BLC18" s="158"/>
      <c r="BLD18" s="158"/>
      <c r="BLE18" s="158"/>
      <c r="BLF18" s="158"/>
      <c r="BLG18" s="158"/>
      <c r="BLH18" s="158"/>
      <c r="BLI18" s="158"/>
      <c r="BLJ18" s="158"/>
      <c r="BLK18" s="158"/>
      <c r="BLL18" s="158"/>
      <c r="BLM18" s="158"/>
      <c r="BLN18" s="158"/>
      <c r="BLO18" s="158"/>
      <c r="BLP18" s="158"/>
      <c r="BLQ18" s="158"/>
      <c r="BLR18" s="158"/>
      <c r="BLS18" s="158"/>
      <c r="BLT18" s="158"/>
      <c r="BLU18" s="158"/>
      <c r="BLV18" s="158"/>
      <c r="BLW18" s="158"/>
      <c r="BLX18" s="158"/>
      <c r="BLY18" s="158"/>
      <c r="BLZ18" s="158"/>
      <c r="BMA18" s="158"/>
      <c r="BMB18" s="158"/>
      <c r="BMC18" s="158"/>
      <c r="BMD18" s="158"/>
      <c r="BME18" s="158"/>
      <c r="BMF18" s="158"/>
      <c r="BMG18" s="158"/>
      <c r="BMH18" s="158"/>
      <c r="BMI18" s="158"/>
      <c r="BMJ18" s="158"/>
      <c r="BMK18" s="158"/>
      <c r="BML18" s="158"/>
      <c r="BMM18" s="158"/>
      <c r="BMN18" s="158"/>
      <c r="BMO18" s="158"/>
      <c r="BMP18" s="158"/>
      <c r="BMQ18" s="158"/>
      <c r="BMR18" s="158"/>
      <c r="BMS18" s="158"/>
      <c r="BMT18" s="158"/>
      <c r="BMU18" s="158"/>
      <c r="BMV18" s="158"/>
      <c r="BMW18" s="158"/>
      <c r="BMX18" s="158"/>
      <c r="BMY18" s="158"/>
      <c r="BMZ18" s="158"/>
      <c r="BNA18" s="158"/>
      <c r="BNB18" s="158"/>
      <c r="BNC18" s="158"/>
      <c r="BND18" s="158"/>
      <c r="BNE18" s="158"/>
      <c r="BNF18" s="158"/>
      <c r="BNG18" s="158"/>
      <c r="BNH18" s="158"/>
      <c r="BNI18" s="158"/>
      <c r="BNJ18" s="158"/>
      <c r="BNK18" s="158"/>
      <c r="BNL18" s="158"/>
      <c r="BNM18" s="158"/>
      <c r="BNN18" s="158"/>
      <c r="BNO18" s="158"/>
      <c r="BNP18" s="158"/>
      <c r="BNQ18" s="158"/>
      <c r="BNR18" s="158"/>
      <c r="BNS18" s="158"/>
      <c r="BNT18" s="158"/>
      <c r="BNU18" s="158"/>
      <c r="BNV18" s="158"/>
      <c r="BNW18" s="158"/>
      <c r="BNX18" s="158"/>
      <c r="BNY18" s="158"/>
      <c r="BNZ18" s="158"/>
      <c r="BOA18" s="158"/>
      <c r="BOB18" s="158"/>
      <c r="BOC18" s="158"/>
      <c r="BOD18" s="158"/>
      <c r="BOE18" s="158"/>
      <c r="BOF18" s="158"/>
      <c r="BOG18" s="158"/>
      <c r="BOH18" s="158"/>
      <c r="BOI18" s="158"/>
      <c r="BOJ18" s="158"/>
      <c r="BOK18" s="158"/>
      <c r="BOL18" s="158"/>
      <c r="BOM18" s="158"/>
      <c r="BON18" s="158"/>
      <c r="BOO18" s="158"/>
      <c r="BOP18" s="158"/>
      <c r="BOQ18" s="158"/>
      <c r="BOR18" s="158"/>
      <c r="BOS18" s="158"/>
      <c r="BOT18" s="158"/>
      <c r="BOU18" s="158"/>
      <c r="BOV18" s="158"/>
      <c r="BOW18" s="158"/>
      <c r="BOX18" s="158"/>
      <c r="BOY18" s="158"/>
      <c r="BOZ18" s="158"/>
      <c r="BPA18" s="158"/>
      <c r="BPB18" s="158"/>
      <c r="BPC18" s="158"/>
      <c r="BPD18" s="158"/>
      <c r="BPE18" s="158"/>
      <c r="BPF18" s="158"/>
      <c r="BPG18" s="158"/>
      <c r="BPH18" s="158"/>
      <c r="BPI18" s="158"/>
      <c r="BPJ18" s="158"/>
      <c r="BPK18" s="158"/>
      <c r="BPL18" s="158"/>
      <c r="BPM18" s="158"/>
      <c r="BPN18" s="158"/>
      <c r="BPO18" s="158"/>
      <c r="BPP18" s="158"/>
      <c r="BPQ18" s="158"/>
      <c r="BPR18" s="158"/>
      <c r="BPS18" s="158"/>
      <c r="BPT18" s="158"/>
      <c r="BPU18" s="158"/>
      <c r="BPV18" s="158"/>
      <c r="BPW18" s="158"/>
      <c r="BPX18" s="158"/>
      <c r="BPY18" s="158"/>
      <c r="BPZ18" s="158"/>
      <c r="BQA18" s="158"/>
      <c r="BQB18" s="158"/>
      <c r="BQC18" s="158"/>
      <c r="BQD18" s="158"/>
      <c r="BQE18" s="158"/>
      <c r="BQF18" s="158"/>
      <c r="BQG18" s="158"/>
      <c r="BQH18" s="158"/>
      <c r="BQI18" s="158"/>
      <c r="BQJ18" s="158"/>
      <c r="BQK18" s="158"/>
      <c r="BQL18" s="158"/>
      <c r="BQM18" s="158"/>
      <c r="BQN18" s="158"/>
      <c r="BQO18" s="158"/>
      <c r="BQP18" s="158"/>
      <c r="BQQ18" s="158"/>
      <c r="BQR18" s="158"/>
      <c r="BQS18" s="158"/>
      <c r="BQT18" s="158"/>
      <c r="BQU18" s="158"/>
      <c r="BQV18" s="158"/>
      <c r="BQW18" s="158"/>
      <c r="BQX18" s="158"/>
      <c r="BQY18" s="158"/>
      <c r="BQZ18" s="158"/>
      <c r="BRA18" s="158"/>
      <c r="BRB18" s="158"/>
      <c r="BRC18" s="158"/>
      <c r="BRD18" s="158"/>
      <c r="BRE18" s="158"/>
      <c r="BRF18" s="158"/>
      <c r="BRG18" s="158"/>
      <c r="BRH18" s="158"/>
      <c r="BRI18" s="158"/>
      <c r="BRJ18" s="158"/>
      <c r="BRK18" s="158"/>
      <c r="BRL18" s="158"/>
      <c r="BRM18" s="158"/>
      <c r="BRN18" s="158"/>
      <c r="BRO18" s="158"/>
      <c r="BRP18" s="158"/>
      <c r="BRQ18" s="158"/>
      <c r="BRR18" s="158"/>
      <c r="BRS18" s="158"/>
      <c r="BRT18" s="158"/>
      <c r="BRU18" s="158"/>
      <c r="BRV18" s="158"/>
      <c r="BRW18" s="158"/>
      <c r="BRX18" s="158"/>
      <c r="BRY18" s="158"/>
      <c r="BRZ18" s="158"/>
      <c r="BSA18" s="158"/>
      <c r="BSB18" s="158"/>
      <c r="BSC18" s="158"/>
      <c r="BSD18" s="158"/>
      <c r="BSE18" s="158"/>
      <c r="BSF18" s="158"/>
      <c r="BSG18" s="158"/>
      <c r="BSH18" s="158"/>
      <c r="BSI18" s="158"/>
      <c r="BSJ18" s="158"/>
      <c r="BSK18" s="158"/>
      <c r="BSL18" s="158"/>
      <c r="BSM18" s="158"/>
      <c r="BSN18" s="158"/>
      <c r="BSO18" s="158"/>
      <c r="BSP18" s="158"/>
      <c r="BSQ18" s="158"/>
      <c r="BSR18" s="158"/>
      <c r="BSS18" s="158"/>
      <c r="BST18" s="158"/>
      <c r="BSU18" s="158"/>
      <c r="BSV18" s="158"/>
      <c r="BSW18" s="158"/>
      <c r="BSX18" s="158"/>
      <c r="BSY18" s="158"/>
      <c r="BSZ18" s="158"/>
      <c r="BTA18" s="158"/>
      <c r="BTB18" s="158"/>
      <c r="BTC18" s="158"/>
      <c r="BTD18" s="158"/>
      <c r="BTE18" s="158"/>
      <c r="BTF18" s="158"/>
      <c r="BTG18" s="158"/>
      <c r="BTH18" s="158"/>
      <c r="BTI18" s="158"/>
      <c r="BTJ18" s="158"/>
      <c r="BTK18" s="158"/>
      <c r="BTL18" s="158"/>
      <c r="BTM18" s="158"/>
      <c r="BTN18" s="158"/>
      <c r="BTO18" s="158"/>
      <c r="BTP18" s="158"/>
      <c r="BTQ18" s="158"/>
      <c r="BTR18" s="158"/>
      <c r="BTS18" s="158"/>
      <c r="BTT18" s="158"/>
      <c r="BTU18" s="158"/>
      <c r="BTV18" s="158"/>
      <c r="BTW18" s="158"/>
      <c r="BTX18" s="158"/>
      <c r="BTY18" s="158"/>
      <c r="BTZ18" s="158"/>
      <c r="BUA18" s="158"/>
      <c r="BUB18" s="158"/>
      <c r="BUC18" s="158"/>
      <c r="BUD18" s="158"/>
      <c r="BUE18" s="158"/>
      <c r="BUF18" s="158"/>
      <c r="BUG18" s="158"/>
      <c r="BUH18" s="158"/>
      <c r="BUI18" s="158"/>
      <c r="BUJ18" s="158"/>
      <c r="BUK18" s="158"/>
      <c r="BUL18" s="158"/>
      <c r="BUM18" s="158"/>
      <c r="BUN18" s="158"/>
      <c r="BUO18" s="158"/>
      <c r="BUP18" s="158"/>
      <c r="BUQ18" s="158"/>
      <c r="BUR18" s="158"/>
      <c r="BUS18" s="158"/>
      <c r="BUT18" s="158"/>
      <c r="BUU18" s="158"/>
      <c r="BUV18" s="158"/>
      <c r="BUW18" s="158"/>
      <c r="BUX18" s="158"/>
      <c r="BUY18" s="158"/>
      <c r="BUZ18" s="158"/>
      <c r="BVA18" s="158"/>
      <c r="BVB18" s="158"/>
      <c r="BVC18" s="158"/>
      <c r="BVD18" s="158"/>
      <c r="BVE18" s="158"/>
      <c r="BVF18" s="158"/>
      <c r="BVG18" s="158"/>
      <c r="BVH18" s="158"/>
      <c r="BVI18" s="158"/>
      <c r="BVJ18" s="158"/>
      <c r="BVK18" s="158"/>
      <c r="BVL18" s="158"/>
      <c r="BVM18" s="158"/>
      <c r="BVN18" s="158"/>
      <c r="BVO18" s="158"/>
      <c r="BVP18" s="158"/>
      <c r="BVQ18" s="158"/>
      <c r="BVR18" s="158"/>
      <c r="BVS18" s="158"/>
      <c r="BVT18" s="158"/>
      <c r="BVU18" s="158"/>
      <c r="BVV18" s="158"/>
      <c r="BVW18" s="158"/>
      <c r="BVX18" s="158"/>
      <c r="BVY18" s="158"/>
      <c r="BVZ18" s="158"/>
      <c r="BWA18" s="158"/>
      <c r="BWB18" s="158"/>
      <c r="BWC18" s="158"/>
      <c r="BWD18" s="158"/>
      <c r="BWE18" s="158"/>
      <c r="BWF18" s="158"/>
      <c r="BWG18" s="158"/>
      <c r="BWH18" s="158"/>
      <c r="BWI18" s="158"/>
      <c r="BWJ18" s="158"/>
      <c r="BWK18" s="158"/>
      <c r="BWL18" s="158"/>
      <c r="BWM18" s="158"/>
      <c r="BWN18" s="158"/>
      <c r="BWO18" s="158"/>
      <c r="BWP18" s="158"/>
      <c r="BWQ18" s="158"/>
      <c r="BWR18" s="158"/>
      <c r="BWS18" s="158"/>
      <c r="BWT18" s="158"/>
      <c r="BWU18" s="158"/>
      <c r="BWV18" s="158"/>
      <c r="BWW18" s="158"/>
      <c r="BWX18" s="158"/>
      <c r="BWY18" s="158"/>
      <c r="BWZ18" s="158"/>
      <c r="BXA18" s="158"/>
      <c r="BXB18" s="158"/>
      <c r="BXC18" s="158"/>
      <c r="BXD18" s="158"/>
      <c r="BXE18" s="158"/>
      <c r="BXF18" s="158"/>
      <c r="BXG18" s="158"/>
      <c r="BXH18" s="158"/>
      <c r="BXI18" s="158"/>
      <c r="BXJ18" s="158"/>
      <c r="BXK18" s="158"/>
      <c r="BXL18" s="158"/>
      <c r="BXM18" s="158"/>
      <c r="BXN18" s="158"/>
      <c r="BXO18" s="158"/>
      <c r="BXP18" s="158"/>
      <c r="BXQ18" s="158"/>
      <c r="BXR18" s="158"/>
      <c r="BXS18" s="158"/>
      <c r="BXT18" s="158"/>
      <c r="BXU18" s="158"/>
      <c r="BXV18" s="158"/>
      <c r="BXW18" s="158"/>
      <c r="BXX18" s="158"/>
      <c r="BXY18" s="158"/>
      <c r="BXZ18" s="158"/>
      <c r="BYA18" s="158"/>
      <c r="BYB18" s="158"/>
      <c r="BYC18" s="158"/>
      <c r="BYD18" s="158"/>
      <c r="BYE18" s="158"/>
      <c r="BYF18" s="158"/>
      <c r="BYG18" s="158"/>
      <c r="BYH18" s="158"/>
      <c r="BYI18" s="158"/>
      <c r="BYJ18" s="158"/>
      <c r="BYK18" s="158"/>
      <c r="BYL18" s="158"/>
      <c r="BYM18" s="158"/>
      <c r="BYN18" s="158"/>
      <c r="BYO18" s="158"/>
      <c r="BYP18" s="158"/>
      <c r="BYQ18" s="158"/>
      <c r="BYR18" s="158"/>
      <c r="BYS18" s="158"/>
      <c r="BYT18" s="158"/>
      <c r="BYU18" s="158"/>
      <c r="BYV18" s="158"/>
      <c r="BYW18" s="158"/>
      <c r="BYX18" s="158"/>
      <c r="BYY18" s="158"/>
      <c r="BYZ18" s="158"/>
      <c r="BZA18" s="158"/>
      <c r="BZB18" s="158"/>
      <c r="BZC18" s="158"/>
      <c r="BZD18" s="158"/>
      <c r="BZE18" s="158"/>
      <c r="BZF18" s="158"/>
      <c r="BZG18" s="158"/>
      <c r="BZH18" s="158"/>
      <c r="BZI18" s="158"/>
      <c r="BZJ18" s="158"/>
      <c r="BZK18" s="158"/>
      <c r="BZL18" s="158"/>
      <c r="BZM18" s="158"/>
      <c r="BZN18" s="158"/>
      <c r="BZO18" s="158"/>
      <c r="BZP18" s="158"/>
      <c r="BZQ18" s="158"/>
      <c r="BZR18" s="158"/>
      <c r="BZS18" s="158"/>
      <c r="BZT18" s="158"/>
      <c r="BZU18" s="158"/>
      <c r="BZV18" s="158"/>
      <c r="BZW18" s="158"/>
      <c r="BZX18" s="158"/>
      <c r="BZY18" s="158"/>
      <c r="BZZ18" s="158"/>
      <c r="CAA18" s="158"/>
      <c r="CAB18" s="158"/>
      <c r="CAC18" s="158"/>
      <c r="CAD18" s="158"/>
      <c r="CAE18" s="158"/>
      <c r="CAF18" s="158"/>
      <c r="CAG18" s="158"/>
      <c r="CAH18" s="158"/>
      <c r="CAI18" s="158"/>
      <c r="CAJ18" s="158"/>
      <c r="CAK18" s="158"/>
      <c r="CAL18" s="158"/>
      <c r="CAM18" s="158"/>
      <c r="CAN18" s="158"/>
      <c r="CAO18" s="158"/>
      <c r="CAP18" s="158"/>
      <c r="CAQ18" s="158"/>
      <c r="CAR18" s="158"/>
      <c r="CAS18" s="158"/>
      <c r="CAT18" s="158"/>
      <c r="CAU18" s="158"/>
      <c r="CAV18" s="158"/>
      <c r="CAW18" s="158"/>
      <c r="CAX18" s="158"/>
      <c r="CAY18" s="158"/>
      <c r="CAZ18" s="158"/>
      <c r="CBA18" s="158"/>
      <c r="CBB18" s="158"/>
      <c r="CBC18" s="158"/>
      <c r="CBD18" s="158"/>
      <c r="CBE18" s="158"/>
      <c r="CBF18" s="158"/>
      <c r="CBG18" s="158"/>
      <c r="CBH18" s="158"/>
      <c r="CBI18" s="158"/>
      <c r="CBJ18" s="158"/>
      <c r="CBK18" s="158"/>
      <c r="CBL18" s="158"/>
      <c r="CBM18" s="158"/>
      <c r="CBN18" s="158"/>
      <c r="CBO18" s="158"/>
      <c r="CBP18" s="158"/>
      <c r="CBQ18" s="158"/>
      <c r="CBR18" s="158"/>
      <c r="CBS18" s="158"/>
      <c r="CBT18" s="158"/>
      <c r="CBU18" s="158"/>
      <c r="CBV18" s="158"/>
      <c r="CBW18" s="158"/>
      <c r="CBX18" s="158"/>
      <c r="CBY18" s="158"/>
      <c r="CBZ18" s="158"/>
      <c r="CCA18" s="158"/>
      <c r="CCB18" s="158"/>
      <c r="CCC18" s="158"/>
      <c r="CCD18" s="158"/>
      <c r="CCE18" s="158"/>
      <c r="CCF18" s="158"/>
      <c r="CCG18" s="158"/>
      <c r="CCH18" s="158"/>
      <c r="CCI18" s="158"/>
      <c r="CCJ18" s="158"/>
      <c r="CCK18" s="158"/>
      <c r="CCL18" s="158"/>
      <c r="CCM18" s="158"/>
      <c r="CCN18" s="158"/>
      <c r="CCO18" s="158"/>
      <c r="CCP18" s="158"/>
      <c r="CCQ18" s="158"/>
      <c r="CCR18" s="158"/>
      <c r="CCS18" s="158"/>
      <c r="CCT18" s="158"/>
      <c r="CCU18" s="158"/>
      <c r="CCV18" s="158"/>
      <c r="CCW18" s="158"/>
      <c r="CCX18" s="158"/>
      <c r="CCY18" s="158"/>
      <c r="CCZ18" s="158"/>
      <c r="CDA18" s="158"/>
      <c r="CDB18" s="158"/>
      <c r="CDC18" s="158"/>
      <c r="CDD18" s="158"/>
      <c r="CDE18" s="158"/>
      <c r="CDF18" s="158"/>
      <c r="CDG18" s="158"/>
      <c r="CDH18" s="158"/>
      <c r="CDI18" s="158"/>
      <c r="CDJ18" s="158"/>
      <c r="CDK18" s="158"/>
      <c r="CDL18" s="158"/>
      <c r="CDM18" s="158"/>
      <c r="CDN18" s="158"/>
      <c r="CDO18" s="158"/>
      <c r="CDP18" s="158"/>
      <c r="CDQ18" s="158"/>
      <c r="CDR18" s="158"/>
      <c r="CDS18" s="158"/>
      <c r="CDT18" s="158"/>
      <c r="CDU18" s="158"/>
      <c r="CDV18" s="158"/>
      <c r="CDW18" s="158"/>
      <c r="CDX18" s="158"/>
      <c r="CDY18" s="158"/>
      <c r="CDZ18" s="158"/>
      <c r="CEA18" s="158"/>
      <c r="CEB18" s="158"/>
      <c r="CEC18" s="158"/>
      <c r="CED18" s="158"/>
      <c r="CEE18" s="158"/>
      <c r="CEF18" s="158"/>
      <c r="CEG18" s="158"/>
      <c r="CEH18" s="158"/>
      <c r="CEI18" s="158"/>
      <c r="CEJ18" s="158"/>
      <c r="CEK18" s="158"/>
      <c r="CEL18" s="158"/>
      <c r="CEM18" s="158"/>
      <c r="CEN18" s="158"/>
      <c r="CEO18" s="158"/>
      <c r="CEP18" s="158"/>
      <c r="CEQ18" s="158"/>
      <c r="CER18" s="158"/>
      <c r="CES18" s="158"/>
      <c r="CET18" s="158"/>
      <c r="CEU18" s="158"/>
      <c r="CEV18" s="158"/>
      <c r="CEW18" s="158"/>
      <c r="CEX18" s="158"/>
      <c r="CEY18" s="158"/>
      <c r="CEZ18" s="158"/>
      <c r="CFA18" s="158"/>
      <c r="CFB18" s="158"/>
      <c r="CFC18" s="158"/>
      <c r="CFD18" s="158"/>
      <c r="CFE18" s="158"/>
      <c r="CFF18" s="158"/>
      <c r="CFG18" s="158"/>
      <c r="CFH18" s="158"/>
      <c r="CFI18" s="158"/>
      <c r="CFJ18" s="158"/>
      <c r="CFK18" s="158"/>
      <c r="CFL18" s="158"/>
      <c r="CFM18" s="158"/>
      <c r="CFN18" s="158"/>
      <c r="CFO18" s="158"/>
      <c r="CFP18" s="158"/>
      <c r="CFQ18" s="158"/>
      <c r="CFR18" s="158"/>
      <c r="CFS18" s="158"/>
      <c r="CFT18" s="158"/>
      <c r="CFU18" s="158"/>
      <c r="CFV18" s="158"/>
      <c r="CFW18" s="158"/>
      <c r="CFX18" s="158"/>
      <c r="CFY18" s="158"/>
      <c r="CFZ18" s="158"/>
      <c r="CGA18" s="158"/>
      <c r="CGB18" s="158"/>
      <c r="CGC18" s="158"/>
      <c r="CGD18" s="158"/>
      <c r="CGE18" s="158"/>
      <c r="CGF18" s="158"/>
      <c r="CGG18" s="158"/>
      <c r="CGH18" s="158"/>
      <c r="CGI18" s="158"/>
      <c r="CGJ18" s="158"/>
      <c r="CGK18" s="158"/>
      <c r="CGL18" s="158"/>
      <c r="CGM18" s="158"/>
      <c r="CGN18" s="158"/>
      <c r="CGO18" s="158"/>
      <c r="CGP18" s="158"/>
      <c r="CGQ18" s="158"/>
      <c r="CGR18" s="158"/>
      <c r="CGS18" s="158"/>
      <c r="CGT18" s="158"/>
      <c r="CGU18" s="158"/>
      <c r="CGV18" s="158"/>
      <c r="CGW18" s="158"/>
      <c r="CGX18" s="158"/>
      <c r="CGY18" s="158"/>
      <c r="CGZ18" s="158"/>
      <c r="CHA18" s="158"/>
      <c r="CHB18" s="158"/>
      <c r="CHC18" s="158"/>
      <c r="CHD18" s="158"/>
      <c r="CHE18" s="158"/>
      <c r="CHF18" s="158"/>
      <c r="CHG18" s="158"/>
      <c r="CHH18" s="158"/>
      <c r="CHI18" s="158"/>
      <c r="CHJ18" s="158"/>
      <c r="CHK18" s="158"/>
      <c r="CHL18" s="158"/>
      <c r="CHM18" s="158"/>
      <c r="CHN18" s="158"/>
      <c r="CHO18" s="158"/>
      <c r="CHP18" s="158"/>
      <c r="CHQ18" s="158"/>
      <c r="CHR18" s="158"/>
      <c r="CHS18" s="158"/>
      <c r="CHT18" s="158"/>
      <c r="CHU18" s="158"/>
      <c r="CHV18" s="158"/>
      <c r="CHW18" s="158"/>
      <c r="CHX18" s="158"/>
      <c r="CHY18" s="158"/>
      <c r="CHZ18" s="158"/>
      <c r="CIA18" s="158"/>
      <c r="CIB18" s="158"/>
      <c r="CIC18" s="158"/>
      <c r="CID18" s="158"/>
      <c r="CIE18" s="158"/>
      <c r="CIF18" s="158"/>
      <c r="CIG18" s="158"/>
      <c r="CIH18" s="158"/>
      <c r="CII18" s="158"/>
      <c r="CIJ18" s="158"/>
      <c r="CIK18" s="158"/>
      <c r="CIL18" s="158"/>
      <c r="CIM18" s="158"/>
      <c r="CIN18" s="158"/>
      <c r="CIO18" s="158"/>
      <c r="CIP18" s="158"/>
      <c r="CIQ18" s="158"/>
      <c r="CIR18" s="158"/>
      <c r="CIS18" s="158"/>
      <c r="CIT18" s="158"/>
      <c r="CIU18" s="158"/>
      <c r="CIV18" s="158"/>
      <c r="CIW18" s="158"/>
      <c r="CIX18" s="158"/>
      <c r="CIY18" s="158"/>
      <c r="CIZ18" s="158"/>
      <c r="CJA18" s="158"/>
      <c r="CJB18" s="158"/>
      <c r="CJC18" s="158"/>
      <c r="CJD18" s="158"/>
      <c r="CJE18" s="158"/>
      <c r="CJF18" s="158"/>
      <c r="CJG18" s="158"/>
      <c r="CJH18" s="158"/>
      <c r="CJI18" s="158"/>
      <c r="CJJ18" s="158"/>
      <c r="CJK18" s="158"/>
      <c r="CJL18" s="158"/>
      <c r="CJM18" s="158"/>
      <c r="CJN18" s="158"/>
      <c r="CJO18" s="158"/>
      <c r="CJP18" s="158"/>
      <c r="CJQ18" s="158"/>
      <c r="CJR18" s="158"/>
      <c r="CJS18" s="158"/>
      <c r="CJT18" s="158"/>
      <c r="CJU18" s="158"/>
      <c r="CJV18" s="158"/>
      <c r="CJW18" s="158"/>
      <c r="CJX18" s="158"/>
      <c r="CJY18" s="158"/>
      <c r="CJZ18" s="158"/>
      <c r="CKA18" s="158"/>
      <c r="CKB18" s="158"/>
      <c r="CKC18" s="158"/>
      <c r="CKD18" s="158"/>
      <c r="CKE18" s="158"/>
      <c r="CKF18" s="158"/>
      <c r="CKG18" s="158"/>
      <c r="CKH18" s="158"/>
      <c r="CKI18" s="158"/>
      <c r="CKJ18" s="158"/>
      <c r="CKK18" s="158"/>
      <c r="CKL18" s="158"/>
      <c r="CKM18" s="158"/>
      <c r="CKN18" s="158"/>
      <c r="CKO18" s="158"/>
      <c r="CKP18" s="158"/>
      <c r="CKQ18" s="158"/>
      <c r="CKR18" s="158"/>
      <c r="CKS18" s="158"/>
      <c r="CKT18" s="158"/>
      <c r="CKU18" s="158"/>
      <c r="CKV18" s="158"/>
      <c r="CKW18" s="158"/>
      <c r="CKX18" s="158"/>
      <c r="CKY18" s="158"/>
      <c r="CKZ18" s="158"/>
      <c r="CLA18" s="158"/>
      <c r="CLB18" s="158"/>
      <c r="CLC18" s="158"/>
      <c r="CLD18" s="158"/>
      <c r="CLE18" s="158"/>
      <c r="CLF18" s="158"/>
      <c r="CLG18" s="158"/>
      <c r="CLH18" s="158"/>
      <c r="CLI18" s="158"/>
      <c r="CLJ18" s="158"/>
      <c r="CLK18" s="158"/>
      <c r="CLL18" s="158"/>
      <c r="CLM18" s="158"/>
      <c r="CLN18" s="158"/>
      <c r="CLO18" s="158"/>
      <c r="CLP18" s="158"/>
      <c r="CLQ18" s="158"/>
      <c r="CLR18" s="158"/>
      <c r="CLS18" s="158"/>
      <c r="CLT18" s="158"/>
      <c r="CLU18" s="158"/>
      <c r="CLV18" s="158"/>
      <c r="CLW18" s="158"/>
      <c r="CLX18" s="158"/>
      <c r="CLY18" s="158"/>
      <c r="CLZ18" s="158"/>
      <c r="CMA18" s="158"/>
      <c r="CMB18" s="158"/>
      <c r="CMC18" s="158"/>
      <c r="CMD18" s="158"/>
      <c r="CME18" s="158"/>
      <c r="CMF18" s="158"/>
      <c r="CMG18" s="158"/>
      <c r="CMH18" s="158"/>
      <c r="CMI18" s="158"/>
      <c r="CMJ18" s="158"/>
      <c r="CMK18" s="158"/>
      <c r="CML18" s="158"/>
      <c r="CMM18" s="158"/>
      <c r="CMN18" s="158"/>
      <c r="CMO18" s="158"/>
      <c r="CMP18" s="158"/>
      <c r="CMQ18" s="158"/>
      <c r="CMR18" s="158"/>
      <c r="CMS18" s="158"/>
      <c r="CMT18" s="158"/>
      <c r="CMU18" s="158"/>
      <c r="CMV18" s="158"/>
      <c r="CMW18" s="158"/>
      <c r="CMX18" s="158"/>
      <c r="CMY18" s="158"/>
      <c r="CMZ18" s="158"/>
      <c r="CNA18" s="158"/>
      <c r="CNB18" s="158"/>
      <c r="CNC18" s="158"/>
      <c r="CND18" s="158"/>
      <c r="CNE18" s="158"/>
      <c r="CNF18" s="158"/>
      <c r="CNG18" s="158"/>
      <c r="CNH18" s="158"/>
      <c r="CNI18" s="158"/>
      <c r="CNJ18" s="158"/>
      <c r="CNK18" s="158"/>
      <c r="CNL18" s="158"/>
      <c r="CNM18" s="158"/>
      <c r="CNN18" s="158"/>
      <c r="CNO18" s="158"/>
      <c r="CNP18" s="158"/>
      <c r="CNQ18" s="158"/>
      <c r="CNR18" s="158"/>
      <c r="CNS18" s="158"/>
      <c r="CNT18" s="158"/>
      <c r="CNU18" s="158"/>
      <c r="CNV18" s="158"/>
      <c r="CNW18" s="158"/>
      <c r="CNX18" s="158"/>
      <c r="CNY18" s="158"/>
      <c r="CNZ18" s="158"/>
      <c r="COA18" s="158"/>
      <c r="COB18" s="158"/>
      <c r="COC18" s="158"/>
      <c r="COD18" s="158"/>
      <c r="COE18" s="158"/>
      <c r="COF18" s="158"/>
      <c r="COG18" s="158"/>
      <c r="COH18" s="158"/>
      <c r="COI18" s="158"/>
      <c r="COJ18" s="158"/>
      <c r="COK18" s="158"/>
      <c r="COL18" s="158"/>
      <c r="COM18" s="158"/>
      <c r="CON18" s="158"/>
      <c r="COO18" s="158"/>
      <c r="COP18" s="158"/>
      <c r="COQ18" s="158"/>
      <c r="COR18" s="158"/>
      <c r="COS18" s="158"/>
      <c r="COT18" s="158"/>
      <c r="COU18" s="158"/>
      <c r="COV18" s="158"/>
      <c r="COW18" s="158"/>
      <c r="COX18" s="158"/>
      <c r="COY18" s="158"/>
      <c r="COZ18" s="158"/>
      <c r="CPA18" s="158"/>
      <c r="CPB18" s="158"/>
      <c r="CPC18" s="158"/>
      <c r="CPD18" s="158"/>
      <c r="CPE18" s="158"/>
      <c r="CPF18" s="158"/>
      <c r="CPG18" s="158"/>
      <c r="CPH18" s="158"/>
      <c r="CPI18" s="158"/>
      <c r="CPJ18" s="158"/>
      <c r="CPK18" s="158"/>
      <c r="CPL18" s="158"/>
      <c r="CPM18" s="158"/>
      <c r="CPN18" s="158"/>
      <c r="CPO18" s="158"/>
      <c r="CPP18" s="158"/>
      <c r="CPQ18" s="158"/>
      <c r="CPR18" s="158"/>
      <c r="CPS18" s="158"/>
      <c r="CPT18" s="158"/>
      <c r="CPU18" s="158"/>
      <c r="CPV18" s="158"/>
      <c r="CPW18" s="158"/>
      <c r="CPX18" s="158"/>
      <c r="CPY18" s="158"/>
      <c r="CPZ18" s="158"/>
      <c r="CQA18" s="158"/>
      <c r="CQB18" s="158"/>
      <c r="CQC18" s="158"/>
      <c r="CQD18" s="158"/>
      <c r="CQE18" s="158"/>
      <c r="CQF18" s="158"/>
      <c r="CQG18" s="158"/>
      <c r="CQH18" s="158"/>
      <c r="CQI18" s="158"/>
      <c r="CQJ18" s="158"/>
      <c r="CQK18" s="158"/>
      <c r="CQL18" s="158"/>
      <c r="CQM18" s="158"/>
      <c r="CQN18" s="158"/>
      <c r="CQO18" s="158"/>
      <c r="CQP18" s="158"/>
      <c r="CQQ18" s="158"/>
      <c r="CQR18" s="158"/>
      <c r="CQS18" s="158"/>
      <c r="CQT18" s="158"/>
      <c r="CQU18" s="158"/>
      <c r="CQV18" s="158"/>
      <c r="CQW18" s="158"/>
      <c r="CQX18" s="158"/>
      <c r="CQY18" s="158"/>
      <c r="CQZ18" s="158"/>
      <c r="CRA18" s="158"/>
      <c r="CRB18" s="158"/>
      <c r="CRC18" s="158"/>
      <c r="CRD18" s="158"/>
      <c r="CRE18" s="158"/>
      <c r="CRF18" s="158"/>
      <c r="CRG18" s="158"/>
      <c r="CRH18" s="158"/>
      <c r="CRI18" s="158"/>
      <c r="CRJ18" s="158"/>
      <c r="CRK18" s="158"/>
      <c r="CRL18" s="158"/>
      <c r="CRM18" s="158"/>
      <c r="CRN18" s="158"/>
      <c r="CRO18" s="158"/>
      <c r="CRP18" s="158"/>
      <c r="CRQ18" s="158"/>
      <c r="CRR18" s="158"/>
      <c r="CRS18" s="158"/>
      <c r="CRT18" s="158"/>
      <c r="CRU18" s="158"/>
      <c r="CRV18" s="158"/>
      <c r="CRW18" s="158"/>
      <c r="CRX18" s="158"/>
      <c r="CRY18" s="158"/>
      <c r="CRZ18" s="158"/>
      <c r="CSA18" s="158"/>
      <c r="CSB18" s="158"/>
      <c r="CSC18" s="158"/>
      <c r="CSD18" s="158"/>
      <c r="CSE18" s="158"/>
      <c r="CSF18" s="158"/>
      <c r="CSG18" s="158"/>
      <c r="CSH18" s="158"/>
      <c r="CSI18" s="158"/>
      <c r="CSJ18" s="158"/>
      <c r="CSK18" s="158"/>
      <c r="CSL18" s="158"/>
      <c r="CSM18" s="158"/>
      <c r="CSN18" s="158"/>
      <c r="CSO18" s="158"/>
      <c r="CSP18" s="158"/>
      <c r="CSQ18" s="158"/>
      <c r="CSR18" s="158"/>
      <c r="CSS18" s="158"/>
      <c r="CST18" s="158"/>
      <c r="CSU18" s="158"/>
      <c r="CSV18" s="158"/>
      <c r="CSW18" s="158"/>
      <c r="CSX18" s="158"/>
      <c r="CSY18" s="158"/>
      <c r="CSZ18" s="158"/>
      <c r="CTA18" s="158"/>
      <c r="CTB18" s="158"/>
      <c r="CTC18" s="158"/>
      <c r="CTD18" s="158"/>
      <c r="CTE18" s="158"/>
      <c r="CTF18" s="158"/>
      <c r="CTG18" s="158"/>
      <c r="CTH18" s="158"/>
      <c r="CTI18" s="158"/>
      <c r="CTJ18" s="158"/>
      <c r="CTK18" s="158"/>
      <c r="CTL18" s="158"/>
      <c r="CTM18" s="158"/>
      <c r="CTN18" s="158"/>
      <c r="CTO18" s="158"/>
      <c r="CTP18" s="158"/>
      <c r="CTQ18" s="158"/>
      <c r="CTR18" s="158"/>
      <c r="CTS18" s="158"/>
      <c r="CTT18" s="158"/>
      <c r="CTU18" s="158"/>
      <c r="CTV18" s="158"/>
      <c r="CTW18" s="158"/>
      <c r="CTX18" s="158"/>
      <c r="CTY18" s="158"/>
      <c r="CTZ18" s="158"/>
      <c r="CUA18" s="158"/>
      <c r="CUB18" s="158"/>
      <c r="CUC18" s="158"/>
      <c r="CUD18" s="158"/>
      <c r="CUE18" s="158"/>
      <c r="CUF18" s="158"/>
      <c r="CUG18" s="158"/>
      <c r="CUH18" s="158"/>
      <c r="CUI18" s="158"/>
      <c r="CUJ18" s="158"/>
      <c r="CUK18" s="158"/>
      <c r="CUL18" s="158"/>
      <c r="CUM18" s="158"/>
      <c r="CUN18" s="158"/>
      <c r="CUO18" s="158"/>
      <c r="CUP18" s="158"/>
      <c r="CUQ18" s="158"/>
      <c r="CUR18" s="158"/>
      <c r="CUS18" s="158"/>
      <c r="CUT18" s="158"/>
      <c r="CUU18" s="158"/>
      <c r="CUV18" s="158"/>
      <c r="CUW18" s="158"/>
      <c r="CUX18" s="158"/>
      <c r="CUY18" s="158"/>
      <c r="CUZ18" s="158"/>
      <c r="CVA18" s="158"/>
      <c r="CVB18" s="158"/>
      <c r="CVC18" s="158"/>
      <c r="CVD18" s="158"/>
      <c r="CVE18" s="158"/>
      <c r="CVF18" s="158"/>
      <c r="CVG18" s="158"/>
      <c r="CVH18" s="158"/>
      <c r="CVI18" s="158"/>
      <c r="CVJ18" s="158"/>
      <c r="CVK18" s="158"/>
      <c r="CVL18" s="158"/>
      <c r="CVM18" s="158"/>
      <c r="CVN18" s="158"/>
      <c r="CVO18" s="158"/>
      <c r="CVP18" s="158"/>
      <c r="CVQ18" s="158"/>
      <c r="CVR18" s="158"/>
      <c r="CVS18" s="158"/>
      <c r="CVT18" s="158"/>
      <c r="CVU18" s="158"/>
      <c r="CVV18" s="158"/>
      <c r="CVW18" s="158"/>
      <c r="CVX18" s="158"/>
      <c r="CVY18" s="158"/>
      <c r="CVZ18" s="158"/>
      <c r="CWA18" s="158"/>
      <c r="CWB18" s="158"/>
      <c r="CWC18" s="158"/>
      <c r="CWD18" s="158"/>
      <c r="CWE18" s="158"/>
      <c r="CWF18" s="158"/>
      <c r="CWG18" s="158"/>
      <c r="CWH18" s="158"/>
      <c r="CWI18" s="158"/>
      <c r="CWJ18" s="158"/>
      <c r="CWK18" s="158"/>
      <c r="CWL18" s="158"/>
      <c r="CWM18" s="158"/>
      <c r="CWN18" s="158"/>
      <c r="CWO18" s="158"/>
      <c r="CWP18" s="158"/>
      <c r="CWQ18" s="158"/>
      <c r="CWR18" s="158"/>
      <c r="CWS18" s="158"/>
      <c r="CWT18" s="158"/>
      <c r="CWU18" s="158"/>
      <c r="CWV18" s="158"/>
      <c r="CWW18" s="158"/>
      <c r="CWX18" s="158"/>
      <c r="CWY18" s="158"/>
      <c r="CWZ18" s="158"/>
      <c r="CXA18" s="158"/>
      <c r="CXB18" s="158"/>
      <c r="CXC18" s="158"/>
      <c r="CXD18" s="158"/>
      <c r="CXE18" s="158"/>
      <c r="CXF18" s="158"/>
      <c r="CXG18" s="158"/>
      <c r="CXH18" s="158"/>
      <c r="CXI18" s="158"/>
      <c r="CXJ18" s="158"/>
      <c r="CXK18" s="158"/>
      <c r="CXL18" s="158"/>
      <c r="CXM18" s="158"/>
      <c r="CXN18" s="158"/>
      <c r="CXO18" s="158"/>
      <c r="CXP18" s="158"/>
      <c r="CXQ18" s="158"/>
      <c r="CXR18" s="158"/>
      <c r="CXS18" s="158"/>
      <c r="CXT18" s="158"/>
      <c r="CXU18" s="158"/>
      <c r="CXV18" s="158"/>
      <c r="CXW18" s="158"/>
      <c r="CXX18" s="158"/>
      <c r="CXY18" s="158"/>
      <c r="CXZ18" s="158"/>
      <c r="CYA18" s="158"/>
      <c r="CYB18" s="158"/>
      <c r="CYC18" s="158"/>
      <c r="CYD18" s="158"/>
      <c r="CYE18" s="158"/>
      <c r="CYF18" s="158"/>
      <c r="CYG18" s="158"/>
      <c r="CYH18" s="158"/>
      <c r="CYI18" s="158"/>
      <c r="CYJ18" s="158"/>
      <c r="CYK18" s="158"/>
      <c r="CYL18" s="158"/>
      <c r="CYM18" s="158"/>
      <c r="CYN18" s="158"/>
      <c r="CYO18" s="158"/>
      <c r="CYP18" s="158"/>
      <c r="CYQ18" s="158"/>
      <c r="CYR18" s="158"/>
      <c r="CYS18" s="158"/>
      <c r="CYT18" s="158"/>
      <c r="CYU18" s="158"/>
      <c r="CYV18" s="158"/>
      <c r="CYW18" s="158"/>
      <c r="CYX18" s="158"/>
      <c r="CYY18" s="158"/>
      <c r="CYZ18" s="158"/>
      <c r="CZA18" s="158"/>
      <c r="CZB18" s="158"/>
      <c r="CZC18" s="158"/>
      <c r="CZD18" s="158"/>
      <c r="CZE18" s="158"/>
      <c r="CZF18" s="158"/>
      <c r="CZG18" s="158"/>
      <c r="CZH18" s="158"/>
      <c r="CZI18" s="158"/>
      <c r="CZJ18" s="158"/>
      <c r="CZK18" s="158"/>
      <c r="CZL18" s="158"/>
      <c r="CZM18" s="158"/>
      <c r="CZN18" s="158"/>
      <c r="CZO18" s="158"/>
      <c r="CZP18" s="158"/>
      <c r="CZQ18" s="158"/>
      <c r="CZR18" s="158"/>
      <c r="CZS18" s="158"/>
      <c r="CZT18" s="158"/>
      <c r="CZU18" s="158"/>
      <c r="CZV18" s="158"/>
      <c r="CZW18" s="158"/>
      <c r="CZX18" s="158"/>
      <c r="CZY18" s="158"/>
      <c r="CZZ18" s="158"/>
      <c r="DAA18" s="158"/>
      <c r="DAB18" s="158"/>
      <c r="DAC18" s="158"/>
      <c r="DAD18" s="158"/>
      <c r="DAE18" s="158"/>
      <c r="DAF18" s="158"/>
      <c r="DAG18" s="158"/>
      <c r="DAH18" s="158"/>
      <c r="DAI18" s="158"/>
      <c r="DAJ18" s="158"/>
      <c r="DAK18" s="158"/>
      <c r="DAL18" s="158"/>
      <c r="DAM18" s="158"/>
      <c r="DAN18" s="158"/>
      <c r="DAO18" s="158"/>
      <c r="DAP18" s="158"/>
      <c r="DAQ18" s="158"/>
      <c r="DAR18" s="158"/>
      <c r="DAS18" s="158"/>
      <c r="DAT18" s="158"/>
      <c r="DAU18" s="158"/>
      <c r="DAV18" s="158"/>
      <c r="DAW18" s="158"/>
      <c r="DAX18" s="158"/>
      <c r="DAY18" s="158"/>
      <c r="DAZ18" s="158"/>
      <c r="DBA18" s="158"/>
      <c r="DBB18" s="158"/>
      <c r="DBC18" s="158"/>
      <c r="DBD18" s="158"/>
      <c r="DBE18" s="158"/>
      <c r="DBF18" s="158"/>
      <c r="DBG18" s="158"/>
      <c r="DBH18" s="158"/>
      <c r="DBI18" s="158"/>
      <c r="DBJ18" s="158"/>
      <c r="DBK18" s="158"/>
      <c r="DBL18" s="158"/>
      <c r="DBM18" s="158"/>
      <c r="DBN18" s="158"/>
      <c r="DBO18" s="158"/>
      <c r="DBP18" s="158"/>
      <c r="DBQ18" s="158"/>
      <c r="DBR18" s="158"/>
      <c r="DBS18" s="158"/>
      <c r="DBT18" s="158"/>
      <c r="DBU18" s="158"/>
      <c r="DBV18" s="158"/>
      <c r="DBW18" s="158"/>
      <c r="DBX18" s="158"/>
      <c r="DBY18" s="158"/>
      <c r="DBZ18" s="158"/>
      <c r="DCA18" s="158"/>
      <c r="DCB18" s="158"/>
      <c r="DCC18" s="158"/>
      <c r="DCD18" s="158"/>
      <c r="DCE18" s="158"/>
      <c r="DCF18" s="158"/>
      <c r="DCG18" s="158"/>
      <c r="DCH18" s="158"/>
      <c r="DCI18" s="158"/>
      <c r="DCJ18" s="158"/>
      <c r="DCK18" s="158"/>
      <c r="DCL18" s="158"/>
      <c r="DCM18" s="158"/>
      <c r="DCN18" s="158"/>
      <c r="DCO18" s="158"/>
      <c r="DCP18" s="158"/>
      <c r="DCQ18" s="158"/>
      <c r="DCR18" s="158"/>
      <c r="DCS18" s="158"/>
      <c r="DCT18" s="158"/>
      <c r="DCU18" s="158"/>
      <c r="DCV18" s="158"/>
      <c r="DCW18" s="158"/>
      <c r="DCX18" s="158"/>
      <c r="DCY18" s="158"/>
      <c r="DCZ18" s="158"/>
      <c r="DDA18" s="158"/>
      <c r="DDB18" s="158"/>
      <c r="DDC18" s="158"/>
      <c r="DDD18" s="158"/>
      <c r="DDE18" s="158"/>
      <c r="DDF18" s="158"/>
      <c r="DDG18" s="158"/>
      <c r="DDH18" s="158"/>
      <c r="DDI18" s="158"/>
      <c r="DDJ18" s="158"/>
      <c r="DDK18" s="158"/>
      <c r="DDL18" s="158"/>
      <c r="DDM18" s="158"/>
      <c r="DDN18" s="158"/>
      <c r="DDO18" s="158"/>
      <c r="DDP18" s="158"/>
      <c r="DDQ18" s="158"/>
      <c r="DDR18" s="158"/>
      <c r="DDS18" s="158"/>
      <c r="DDT18" s="158"/>
      <c r="DDU18" s="158"/>
      <c r="DDV18" s="158"/>
      <c r="DDW18" s="158"/>
      <c r="DDX18" s="158"/>
      <c r="DDY18" s="158"/>
      <c r="DDZ18" s="158"/>
      <c r="DEA18" s="158"/>
      <c r="DEB18" s="158"/>
      <c r="DEC18" s="158"/>
      <c r="DED18" s="158"/>
      <c r="DEE18" s="158"/>
      <c r="DEF18" s="158"/>
      <c r="DEG18" s="158"/>
      <c r="DEH18" s="158"/>
      <c r="DEI18" s="158"/>
      <c r="DEJ18" s="158"/>
      <c r="DEK18" s="158"/>
      <c r="DEL18" s="158"/>
      <c r="DEM18" s="158"/>
      <c r="DEN18" s="158"/>
      <c r="DEO18" s="158"/>
      <c r="DEP18" s="158"/>
      <c r="DEQ18" s="158"/>
      <c r="DER18" s="158"/>
      <c r="DES18" s="158"/>
      <c r="DET18" s="158"/>
      <c r="DEU18" s="158"/>
      <c r="DEV18" s="158"/>
      <c r="DEW18" s="158"/>
      <c r="DEX18" s="158"/>
      <c r="DEY18" s="158"/>
      <c r="DEZ18" s="158"/>
      <c r="DFA18" s="158"/>
      <c r="DFB18" s="158"/>
      <c r="DFC18" s="158"/>
      <c r="DFD18" s="158"/>
      <c r="DFE18" s="158"/>
      <c r="DFF18" s="158"/>
      <c r="DFG18" s="158"/>
      <c r="DFH18" s="158"/>
      <c r="DFI18" s="158"/>
      <c r="DFJ18" s="158"/>
      <c r="DFK18" s="158"/>
      <c r="DFL18" s="158"/>
      <c r="DFM18" s="158"/>
      <c r="DFN18" s="158"/>
      <c r="DFO18" s="158"/>
      <c r="DFP18" s="158"/>
      <c r="DFQ18" s="158"/>
      <c r="DFR18" s="158"/>
      <c r="DFS18" s="158"/>
      <c r="DFT18" s="158"/>
      <c r="DFU18" s="158"/>
      <c r="DFV18" s="158"/>
      <c r="DFW18" s="158"/>
      <c r="DFX18" s="158"/>
      <c r="DFY18" s="158"/>
      <c r="DFZ18" s="158"/>
      <c r="DGA18" s="158"/>
      <c r="DGB18" s="158"/>
      <c r="DGC18" s="158"/>
      <c r="DGD18" s="158"/>
      <c r="DGE18" s="158"/>
      <c r="DGF18" s="158"/>
      <c r="DGG18" s="158"/>
      <c r="DGH18" s="158"/>
      <c r="DGI18" s="158"/>
      <c r="DGJ18" s="158"/>
      <c r="DGK18" s="158"/>
      <c r="DGL18" s="158"/>
      <c r="DGM18" s="158"/>
      <c r="DGN18" s="158"/>
      <c r="DGO18" s="158"/>
      <c r="DGP18" s="158"/>
      <c r="DGQ18" s="158"/>
      <c r="DGR18" s="158"/>
      <c r="DGS18" s="158"/>
      <c r="DGT18" s="158"/>
      <c r="DGU18" s="158"/>
      <c r="DGV18" s="158"/>
      <c r="DGW18" s="158"/>
      <c r="DGX18" s="158"/>
      <c r="DGY18" s="158"/>
      <c r="DGZ18" s="158"/>
      <c r="DHA18" s="158"/>
      <c r="DHB18" s="158"/>
      <c r="DHC18" s="158"/>
      <c r="DHD18" s="158"/>
      <c r="DHE18" s="158"/>
      <c r="DHF18" s="158"/>
      <c r="DHG18" s="158"/>
      <c r="DHH18" s="158"/>
      <c r="DHI18" s="158"/>
      <c r="DHJ18" s="158"/>
      <c r="DHK18" s="158"/>
      <c r="DHL18" s="158"/>
      <c r="DHM18" s="158"/>
      <c r="DHN18" s="158"/>
      <c r="DHO18" s="158"/>
      <c r="DHP18" s="158"/>
      <c r="DHQ18" s="158"/>
      <c r="DHR18" s="158"/>
      <c r="DHS18" s="158"/>
      <c r="DHT18" s="158"/>
      <c r="DHU18" s="158"/>
      <c r="DHV18" s="158"/>
      <c r="DHW18" s="158"/>
      <c r="DHX18" s="158"/>
      <c r="DHY18" s="158"/>
      <c r="DHZ18" s="158"/>
      <c r="DIA18" s="158"/>
      <c r="DIB18" s="158"/>
      <c r="DIC18" s="158"/>
      <c r="DID18" s="158"/>
      <c r="DIE18" s="158"/>
      <c r="DIF18" s="158"/>
      <c r="DIG18" s="158"/>
      <c r="DIH18" s="158"/>
      <c r="DII18" s="158"/>
      <c r="DIJ18" s="158"/>
      <c r="DIK18" s="158"/>
      <c r="DIL18" s="158"/>
      <c r="DIM18" s="158"/>
      <c r="DIN18" s="158"/>
      <c r="DIO18" s="158"/>
      <c r="DIP18" s="158"/>
      <c r="DIQ18" s="158"/>
      <c r="DIR18" s="158"/>
      <c r="DIS18" s="158"/>
      <c r="DIT18" s="158"/>
      <c r="DIU18" s="158"/>
      <c r="DIV18" s="158"/>
      <c r="DIW18" s="158"/>
      <c r="DIX18" s="158"/>
      <c r="DIY18" s="158"/>
      <c r="DIZ18" s="158"/>
      <c r="DJA18" s="158"/>
      <c r="DJB18" s="158"/>
      <c r="DJC18" s="158"/>
      <c r="DJD18" s="158"/>
      <c r="DJE18" s="158"/>
      <c r="DJF18" s="158"/>
      <c r="DJG18" s="158"/>
      <c r="DJH18" s="158"/>
      <c r="DJI18" s="158"/>
      <c r="DJJ18" s="158"/>
      <c r="DJK18" s="158"/>
      <c r="DJL18" s="158"/>
      <c r="DJM18" s="158"/>
      <c r="DJN18" s="158"/>
      <c r="DJO18" s="158"/>
      <c r="DJP18" s="158"/>
      <c r="DJQ18" s="158"/>
      <c r="DJR18" s="158"/>
      <c r="DJS18" s="158"/>
      <c r="DJT18" s="158"/>
      <c r="DJU18" s="158"/>
      <c r="DJV18" s="158"/>
      <c r="DJW18" s="158"/>
      <c r="DJX18" s="158"/>
      <c r="DJY18" s="158"/>
      <c r="DJZ18" s="158"/>
      <c r="DKA18" s="158"/>
      <c r="DKB18" s="158"/>
      <c r="DKC18" s="158"/>
      <c r="DKD18" s="158"/>
      <c r="DKE18" s="158"/>
      <c r="DKF18" s="158"/>
      <c r="DKG18" s="158"/>
      <c r="DKH18" s="158"/>
      <c r="DKI18" s="158"/>
      <c r="DKJ18" s="158"/>
      <c r="DKK18" s="158"/>
      <c r="DKL18" s="158"/>
      <c r="DKM18" s="158"/>
      <c r="DKN18" s="158"/>
      <c r="DKO18" s="158"/>
      <c r="DKP18" s="158"/>
      <c r="DKQ18" s="158"/>
      <c r="DKR18" s="158"/>
      <c r="DKS18" s="158"/>
      <c r="DKT18" s="158"/>
      <c r="DKU18" s="158"/>
      <c r="DKV18" s="158"/>
      <c r="DKW18" s="158"/>
      <c r="DKX18" s="158"/>
      <c r="DKY18" s="158"/>
      <c r="DKZ18" s="158"/>
      <c r="DLA18" s="158"/>
      <c r="DLB18" s="158"/>
      <c r="DLC18" s="158"/>
      <c r="DLD18" s="158"/>
      <c r="DLE18" s="158"/>
      <c r="DLF18" s="158"/>
      <c r="DLG18" s="158"/>
      <c r="DLH18" s="158"/>
      <c r="DLI18" s="158"/>
      <c r="DLJ18" s="158"/>
      <c r="DLK18" s="158"/>
      <c r="DLL18" s="158"/>
      <c r="DLM18" s="158"/>
      <c r="DLN18" s="158"/>
      <c r="DLO18" s="158"/>
      <c r="DLP18" s="158"/>
      <c r="DLQ18" s="158"/>
      <c r="DLR18" s="158"/>
      <c r="DLS18" s="158"/>
      <c r="DLT18" s="158"/>
      <c r="DLU18" s="158"/>
      <c r="DLV18" s="158"/>
      <c r="DLW18" s="158"/>
      <c r="DLX18" s="158"/>
      <c r="DLY18" s="158"/>
      <c r="DLZ18" s="158"/>
      <c r="DMA18" s="158"/>
      <c r="DMB18" s="158"/>
      <c r="DMC18" s="158"/>
      <c r="DMD18" s="158"/>
      <c r="DME18" s="158"/>
      <c r="DMF18" s="158"/>
      <c r="DMG18" s="158"/>
      <c r="DMH18" s="158"/>
      <c r="DMI18" s="158"/>
      <c r="DMJ18" s="158"/>
      <c r="DMK18" s="158"/>
      <c r="DML18" s="158"/>
      <c r="DMM18" s="158"/>
      <c r="DMN18" s="158"/>
      <c r="DMO18" s="158"/>
      <c r="DMP18" s="158"/>
      <c r="DMQ18" s="158"/>
      <c r="DMR18" s="158"/>
      <c r="DMS18" s="158"/>
      <c r="DMT18" s="158"/>
      <c r="DMU18" s="158"/>
      <c r="DMV18" s="158"/>
      <c r="DMW18" s="158"/>
      <c r="DMX18" s="158"/>
      <c r="DMY18" s="158"/>
      <c r="DMZ18" s="158"/>
      <c r="DNA18" s="158"/>
      <c r="DNB18" s="158"/>
      <c r="DNC18" s="158"/>
      <c r="DND18" s="158"/>
      <c r="DNE18" s="158"/>
      <c r="DNF18" s="158"/>
      <c r="DNG18" s="158"/>
      <c r="DNH18" s="158"/>
      <c r="DNI18" s="158"/>
      <c r="DNJ18" s="158"/>
      <c r="DNK18" s="158"/>
      <c r="DNL18" s="158"/>
      <c r="DNM18" s="158"/>
      <c r="DNN18" s="158"/>
      <c r="DNO18" s="158"/>
      <c r="DNP18" s="158"/>
      <c r="DNQ18" s="158"/>
      <c r="DNR18" s="158"/>
      <c r="DNS18" s="158"/>
      <c r="DNT18" s="158"/>
      <c r="DNU18" s="158"/>
      <c r="DNV18" s="158"/>
      <c r="DNW18" s="158"/>
      <c r="DNX18" s="158"/>
      <c r="DNY18" s="158"/>
      <c r="DNZ18" s="158"/>
      <c r="DOA18" s="158"/>
      <c r="DOB18" s="158"/>
      <c r="DOC18" s="158"/>
      <c r="DOD18" s="158"/>
      <c r="DOE18" s="158"/>
      <c r="DOF18" s="158"/>
      <c r="DOG18" s="158"/>
      <c r="DOH18" s="158"/>
      <c r="DOI18" s="158"/>
      <c r="DOJ18" s="158"/>
      <c r="DOK18" s="158"/>
      <c r="DOL18" s="158"/>
      <c r="DOM18" s="158"/>
      <c r="DON18" s="158"/>
      <c r="DOO18" s="158"/>
      <c r="DOP18" s="158"/>
      <c r="DOQ18" s="158"/>
      <c r="DOR18" s="158"/>
      <c r="DOS18" s="158"/>
      <c r="DOT18" s="158"/>
      <c r="DOU18" s="158"/>
      <c r="DOV18" s="158"/>
      <c r="DOW18" s="158"/>
      <c r="DOX18" s="158"/>
      <c r="DOY18" s="158"/>
      <c r="DOZ18" s="158"/>
      <c r="DPA18" s="158"/>
      <c r="DPB18" s="158"/>
      <c r="DPC18" s="158"/>
      <c r="DPD18" s="158"/>
      <c r="DPE18" s="158"/>
      <c r="DPF18" s="158"/>
      <c r="DPG18" s="158"/>
      <c r="DPH18" s="158"/>
      <c r="DPI18" s="158"/>
      <c r="DPJ18" s="158"/>
      <c r="DPK18" s="158"/>
      <c r="DPL18" s="158"/>
      <c r="DPM18" s="158"/>
      <c r="DPN18" s="158"/>
      <c r="DPO18" s="158"/>
      <c r="DPP18" s="158"/>
      <c r="DPQ18" s="158"/>
      <c r="DPR18" s="158"/>
      <c r="DPS18" s="158"/>
      <c r="DPT18" s="158"/>
      <c r="DPU18" s="158"/>
      <c r="DPV18" s="158"/>
      <c r="DPW18" s="158"/>
      <c r="DPX18" s="158"/>
      <c r="DPY18" s="158"/>
      <c r="DPZ18" s="158"/>
      <c r="DQA18" s="158"/>
      <c r="DQB18" s="158"/>
      <c r="DQC18" s="158"/>
      <c r="DQD18" s="158"/>
      <c r="DQE18" s="158"/>
      <c r="DQF18" s="158"/>
      <c r="DQG18" s="158"/>
      <c r="DQH18" s="158"/>
      <c r="DQI18" s="158"/>
      <c r="DQJ18" s="158"/>
      <c r="DQK18" s="158"/>
      <c r="DQL18" s="158"/>
      <c r="DQM18" s="158"/>
      <c r="DQN18" s="158"/>
      <c r="DQO18" s="158"/>
      <c r="DQP18" s="158"/>
      <c r="DQQ18" s="158"/>
      <c r="DQR18" s="158"/>
      <c r="DQS18" s="158"/>
      <c r="DQT18" s="158"/>
      <c r="DQU18" s="158"/>
      <c r="DQV18" s="158"/>
      <c r="DQW18" s="158"/>
      <c r="DQX18" s="158"/>
      <c r="DQY18" s="158"/>
      <c r="DQZ18" s="158"/>
      <c r="DRA18" s="158"/>
      <c r="DRB18" s="158"/>
      <c r="DRC18" s="158"/>
      <c r="DRD18" s="158"/>
      <c r="DRE18" s="158"/>
      <c r="DRF18" s="158"/>
      <c r="DRG18" s="158"/>
      <c r="DRH18" s="158"/>
      <c r="DRI18" s="158"/>
      <c r="DRJ18" s="158"/>
      <c r="DRK18" s="158"/>
      <c r="DRL18" s="158"/>
      <c r="DRM18" s="158"/>
      <c r="DRN18" s="158"/>
      <c r="DRO18" s="158"/>
      <c r="DRP18" s="158"/>
      <c r="DRQ18" s="158"/>
      <c r="DRR18" s="158"/>
      <c r="DRS18" s="158"/>
      <c r="DRT18" s="158"/>
      <c r="DRU18" s="158"/>
      <c r="DRV18" s="158"/>
      <c r="DRW18" s="158"/>
      <c r="DRX18" s="158"/>
      <c r="DRY18" s="158"/>
      <c r="DRZ18" s="158"/>
      <c r="DSA18" s="158"/>
      <c r="DSB18" s="158"/>
      <c r="DSC18" s="158"/>
      <c r="DSD18" s="158"/>
      <c r="DSE18" s="158"/>
      <c r="DSF18" s="158"/>
      <c r="DSG18" s="158"/>
      <c r="DSH18" s="158"/>
      <c r="DSI18" s="158"/>
      <c r="DSJ18" s="158"/>
      <c r="DSK18" s="158"/>
      <c r="DSL18" s="158"/>
      <c r="DSM18" s="158"/>
      <c r="DSN18" s="158"/>
      <c r="DSO18" s="158"/>
      <c r="DSP18" s="158"/>
      <c r="DSQ18" s="158"/>
      <c r="DSR18" s="158"/>
      <c r="DSS18" s="158"/>
      <c r="DST18" s="158"/>
      <c r="DSU18" s="158"/>
      <c r="DSV18" s="158"/>
      <c r="DSW18" s="158"/>
      <c r="DSX18" s="158"/>
      <c r="DSY18" s="158"/>
      <c r="DSZ18" s="158"/>
      <c r="DTA18" s="158"/>
      <c r="DTB18" s="158"/>
      <c r="DTC18" s="158"/>
      <c r="DTD18" s="158"/>
      <c r="DTE18" s="158"/>
      <c r="DTF18" s="158"/>
      <c r="DTG18" s="158"/>
      <c r="DTH18" s="158"/>
      <c r="DTI18" s="158"/>
      <c r="DTJ18" s="158"/>
      <c r="DTK18" s="158"/>
      <c r="DTL18" s="158"/>
      <c r="DTM18" s="158"/>
      <c r="DTN18" s="158"/>
      <c r="DTO18" s="158"/>
      <c r="DTP18" s="158"/>
      <c r="DTQ18" s="158"/>
      <c r="DTR18" s="158"/>
      <c r="DTS18" s="158"/>
      <c r="DTT18" s="158"/>
      <c r="DTU18" s="158"/>
      <c r="DTV18" s="158"/>
      <c r="DTW18" s="158"/>
      <c r="DTX18" s="158"/>
      <c r="DTY18" s="158"/>
      <c r="DTZ18" s="158"/>
      <c r="DUA18" s="158"/>
      <c r="DUB18" s="158"/>
      <c r="DUC18" s="158"/>
      <c r="DUD18" s="158"/>
      <c r="DUE18" s="158"/>
      <c r="DUF18" s="158"/>
      <c r="DUG18" s="158"/>
      <c r="DUH18" s="158"/>
      <c r="DUI18" s="158"/>
      <c r="DUJ18" s="158"/>
      <c r="DUK18" s="158"/>
      <c r="DUL18" s="158"/>
      <c r="DUM18" s="158"/>
      <c r="DUN18" s="158"/>
      <c r="DUO18" s="158"/>
      <c r="DUP18" s="158"/>
      <c r="DUQ18" s="158"/>
      <c r="DUR18" s="158"/>
      <c r="DUS18" s="158"/>
      <c r="DUT18" s="158"/>
      <c r="DUU18" s="158"/>
      <c r="DUV18" s="158"/>
      <c r="DUW18" s="158"/>
      <c r="DUX18" s="158"/>
      <c r="DUY18" s="158"/>
      <c r="DUZ18" s="158"/>
      <c r="DVA18" s="158"/>
      <c r="DVB18" s="158"/>
      <c r="DVC18" s="158"/>
      <c r="DVD18" s="158"/>
      <c r="DVE18" s="158"/>
      <c r="DVF18" s="158"/>
      <c r="DVG18" s="158"/>
      <c r="DVH18" s="158"/>
      <c r="DVI18" s="158"/>
      <c r="DVJ18" s="158"/>
      <c r="DVK18" s="158"/>
      <c r="DVL18" s="158"/>
      <c r="DVM18" s="158"/>
      <c r="DVN18" s="158"/>
      <c r="DVO18" s="158"/>
      <c r="DVP18" s="158"/>
      <c r="DVQ18" s="158"/>
      <c r="DVR18" s="158"/>
      <c r="DVS18" s="158"/>
      <c r="DVT18" s="158"/>
      <c r="DVU18" s="158"/>
      <c r="DVV18" s="158"/>
      <c r="DVW18" s="158"/>
      <c r="DVX18" s="158"/>
      <c r="DVY18" s="158"/>
      <c r="DVZ18" s="158"/>
      <c r="DWA18" s="158"/>
      <c r="DWB18" s="158"/>
      <c r="DWC18" s="158"/>
      <c r="DWD18" s="158"/>
      <c r="DWE18" s="158"/>
      <c r="DWF18" s="158"/>
      <c r="DWG18" s="158"/>
      <c r="DWH18" s="158"/>
      <c r="DWI18" s="158"/>
      <c r="DWJ18" s="158"/>
      <c r="DWK18" s="158"/>
      <c r="DWL18" s="158"/>
      <c r="DWM18" s="158"/>
      <c r="DWN18" s="158"/>
      <c r="DWO18" s="158"/>
      <c r="DWP18" s="158"/>
      <c r="DWQ18" s="158"/>
      <c r="DWR18" s="158"/>
      <c r="DWS18" s="158"/>
      <c r="DWT18" s="158"/>
      <c r="DWU18" s="158"/>
      <c r="DWV18" s="158"/>
      <c r="DWW18" s="158"/>
      <c r="DWX18" s="158"/>
      <c r="DWY18" s="158"/>
      <c r="DWZ18" s="158"/>
      <c r="DXA18" s="158"/>
      <c r="DXB18" s="158"/>
      <c r="DXC18" s="158"/>
      <c r="DXD18" s="158"/>
      <c r="DXE18" s="158"/>
      <c r="DXF18" s="158"/>
      <c r="DXG18" s="158"/>
      <c r="DXH18" s="158"/>
      <c r="DXI18" s="158"/>
      <c r="DXJ18" s="158"/>
      <c r="DXK18" s="158"/>
      <c r="DXL18" s="158"/>
      <c r="DXM18" s="158"/>
      <c r="DXN18" s="158"/>
      <c r="DXO18" s="158"/>
      <c r="DXP18" s="158"/>
      <c r="DXQ18" s="158"/>
      <c r="DXR18" s="158"/>
      <c r="DXS18" s="158"/>
      <c r="DXT18" s="158"/>
      <c r="DXU18" s="158"/>
      <c r="DXV18" s="158"/>
      <c r="DXW18" s="158"/>
      <c r="DXX18" s="158"/>
      <c r="DXY18" s="158"/>
      <c r="DXZ18" s="158"/>
      <c r="DYA18" s="158"/>
      <c r="DYB18" s="158"/>
      <c r="DYC18" s="158"/>
      <c r="DYD18" s="158"/>
      <c r="DYE18" s="158"/>
      <c r="DYF18" s="158"/>
      <c r="DYG18" s="158"/>
      <c r="DYH18" s="158"/>
      <c r="DYI18" s="158"/>
      <c r="DYJ18" s="158"/>
      <c r="DYK18" s="158"/>
      <c r="DYL18" s="158"/>
      <c r="DYM18" s="158"/>
      <c r="DYN18" s="158"/>
      <c r="DYO18" s="158"/>
      <c r="DYP18" s="158"/>
      <c r="DYQ18" s="158"/>
      <c r="DYR18" s="158"/>
      <c r="DYS18" s="158"/>
      <c r="DYT18" s="158"/>
      <c r="DYU18" s="158"/>
      <c r="DYV18" s="158"/>
      <c r="DYW18" s="158"/>
      <c r="DYX18" s="158"/>
      <c r="DYY18" s="158"/>
      <c r="DYZ18" s="158"/>
      <c r="DZA18" s="158"/>
      <c r="DZB18" s="158"/>
      <c r="DZC18" s="158"/>
      <c r="DZD18" s="158"/>
      <c r="DZE18" s="158"/>
      <c r="DZF18" s="158"/>
      <c r="DZG18" s="158"/>
      <c r="DZH18" s="158"/>
      <c r="DZI18" s="158"/>
      <c r="DZJ18" s="158"/>
      <c r="DZK18" s="158"/>
      <c r="DZL18" s="158"/>
      <c r="DZM18" s="158"/>
      <c r="DZN18" s="158"/>
      <c r="DZO18" s="158"/>
      <c r="DZP18" s="158"/>
      <c r="DZQ18" s="158"/>
      <c r="DZR18" s="158"/>
      <c r="DZS18" s="158"/>
      <c r="DZT18" s="158"/>
      <c r="DZU18" s="158"/>
      <c r="DZV18" s="158"/>
      <c r="DZW18" s="158"/>
      <c r="DZX18" s="158"/>
      <c r="DZY18" s="158"/>
      <c r="DZZ18" s="158"/>
      <c r="EAA18" s="158"/>
      <c r="EAB18" s="158"/>
      <c r="EAC18" s="158"/>
      <c r="EAD18" s="158"/>
      <c r="EAE18" s="158"/>
      <c r="EAF18" s="158"/>
      <c r="EAG18" s="158"/>
      <c r="EAH18" s="158"/>
      <c r="EAI18" s="158"/>
      <c r="EAJ18" s="158"/>
      <c r="EAK18" s="158"/>
      <c r="EAL18" s="158"/>
      <c r="EAM18" s="158"/>
      <c r="EAN18" s="158"/>
      <c r="EAO18" s="158"/>
      <c r="EAP18" s="158"/>
      <c r="EAQ18" s="158"/>
      <c r="EAR18" s="158"/>
      <c r="EAS18" s="158"/>
      <c r="EAT18" s="158"/>
      <c r="EAU18" s="158"/>
      <c r="EAV18" s="158"/>
      <c r="EAW18" s="158"/>
      <c r="EAX18" s="158"/>
      <c r="EAY18" s="158"/>
      <c r="EAZ18" s="158"/>
      <c r="EBA18" s="158"/>
      <c r="EBB18" s="158"/>
      <c r="EBC18" s="158"/>
      <c r="EBD18" s="158"/>
      <c r="EBE18" s="158"/>
      <c r="EBF18" s="158"/>
      <c r="EBG18" s="158"/>
      <c r="EBH18" s="158"/>
      <c r="EBI18" s="158"/>
      <c r="EBJ18" s="158"/>
      <c r="EBK18" s="158"/>
      <c r="EBL18" s="158"/>
      <c r="EBM18" s="158"/>
      <c r="EBN18" s="158"/>
      <c r="EBO18" s="158"/>
      <c r="EBP18" s="158"/>
      <c r="EBQ18" s="158"/>
      <c r="EBR18" s="158"/>
      <c r="EBS18" s="158"/>
      <c r="EBT18" s="158"/>
      <c r="EBU18" s="158"/>
      <c r="EBV18" s="158"/>
      <c r="EBW18" s="158"/>
      <c r="EBX18" s="158"/>
      <c r="EBY18" s="158"/>
      <c r="EBZ18" s="158"/>
      <c r="ECA18" s="158"/>
      <c r="ECB18" s="158"/>
      <c r="ECC18" s="158"/>
      <c r="ECD18" s="158"/>
      <c r="ECE18" s="158"/>
      <c r="ECF18" s="158"/>
      <c r="ECG18" s="158"/>
      <c r="ECH18" s="158"/>
      <c r="ECI18" s="158"/>
      <c r="ECJ18" s="158"/>
      <c r="ECK18" s="158"/>
      <c r="ECL18" s="158"/>
      <c r="ECM18" s="158"/>
      <c r="ECN18" s="158"/>
      <c r="ECO18" s="158"/>
      <c r="ECP18" s="158"/>
      <c r="ECQ18" s="158"/>
      <c r="ECR18" s="158"/>
      <c r="ECS18" s="158"/>
      <c r="ECT18" s="158"/>
      <c r="ECU18" s="158"/>
      <c r="ECV18" s="158"/>
      <c r="ECW18" s="158"/>
      <c r="ECX18" s="158"/>
      <c r="ECY18" s="158"/>
      <c r="ECZ18" s="158"/>
      <c r="EDA18" s="158"/>
      <c r="EDB18" s="158"/>
      <c r="EDC18" s="158"/>
      <c r="EDD18" s="158"/>
      <c r="EDE18" s="158"/>
      <c r="EDF18" s="158"/>
      <c r="EDG18" s="158"/>
      <c r="EDH18" s="158"/>
      <c r="EDI18" s="158"/>
      <c r="EDJ18" s="158"/>
      <c r="EDK18" s="158"/>
      <c r="EDL18" s="158"/>
      <c r="EDM18" s="158"/>
      <c r="EDN18" s="158"/>
      <c r="EDO18" s="158"/>
      <c r="EDP18" s="158"/>
      <c r="EDQ18" s="158"/>
      <c r="EDR18" s="158"/>
      <c r="EDS18" s="158"/>
      <c r="EDT18" s="158"/>
      <c r="EDU18" s="158"/>
      <c r="EDV18" s="158"/>
      <c r="EDW18" s="158"/>
      <c r="EDX18" s="158"/>
      <c r="EDY18" s="158"/>
      <c r="EDZ18" s="158"/>
      <c r="EEA18" s="158"/>
      <c r="EEB18" s="158"/>
      <c r="EEC18" s="158"/>
      <c r="EED18" s="158"/>
      <c r="EEE18" s="158"/>
      <c r="EEF18" s="158"/>
      <c r="EEG18" s="158"/>
      <c r="EEH18" s="158"/>
      <c r="EEI18" s="158"/>
      <c r="EEJ18" s="158"/>
      <c r="EEK18" s="158"/>
      <c r="EEL18" s="158"/>
      <c r="EEM18" s="158"/>
      <c r="EEN18" s="158"/>
      <c r="EEO18" s="158"/>
      <c r="EEP18" s="158"/>
      <c r="EEQ18" s="158"/>
      <c r="EER18" s="158"/>
      <c r="EES18" s="158"/>
      <c r="EET18" s="158"/>
      <c r="EEU18" s="158"/>
      <c r="EEV18" s="158"/>
      <c r="EEW18" s="158"/>
      <c r="EEX18" s="158"/>
      <c r="EEY18" s="158"/>
      <c r="EEZ18" s="158"/>
      <c r="EFA18" s="158"/>
      <c r="EFB18" s="158"/>
      <c r="EFC18" s="158"/>
      <c r="EFD18" s="158"/>
      <c r="EFE18" s="158"/>
      <c r="EFF18" s="158"/>
      <c r="EFG18" s="158"/>
      <c r="EFH18" s="158"/>
      <c r="EFI18" s="158"/>
      <c r="EFJ18" s="158"/>
      <c r="EFK18" s="158"/>
      <c r="EFL18" s="158"/>
      <c r="EFM18" s="158"/>
      <c r="EFN18" s="158"/>
      <c r="EFO18" s="158"/>
      <c r="EFP18" s="158"/>
      <c r="EFQ18" s="158"/>
      <c r="EFR18" s="158"/>
      <c r="EFS18" s="158"/>
      <c r="EFT18" s="158"/>
      <c r="EFU18" s="158"/>
      <c r="EFV18" s="158"/>
      <c r="EFW18" s="158"/>
      <c r="EFX18" s="158"/>
      <c r="EFY18" s="158"/>
      <c r="EFZ18" s="158"/>
      <c r="EGA18" s="158"/>
      <c r="EGB18" s="158"/>
      <c r="EGC18" s="158"/>
      <c r="EGD18" s="158"/>
      <c r="EGE18" s="158"/>
      <c r="EGF18" s="158"/>
      <c r="EGG18" s="158"/>
      <c r="EGH18" s="158"/>
      <c r="EGI18" s="158"/>
      <c r="EGJ18" s="158"/>
      <c r="EGK18" s="158"/>
      <c r="EGL18" s="158"/>
      <c r="EGM18" s="158"/>
      <c r="EGN18" s="158"/>
      <c r="EGO18" s="158"/>
      <c r="EGP18" s="158"/>
      <c r="EGQ18" s="158"/>
      <c r="EGR18" s="158"/>
      <c r="EGS18" s="158"/>
      <c r="EGT18" s="158"/>
      <c r="EGU18" s="158"/>
      <c r="EGV18" s="158"/>
      <c r="EGW18" s="158"/>
      <c r="EGX18" s="158"/>
      <c r="EGY18" s="158"/>
      <c r="EGZ18" s="158"/>
      <c r="EHA18" s="158"/>
      <c r="EHB18" s="158"/>
      <c r="EHC18" s="158"/>
      <c r="EHD18" s="158"/>
      <c r="EHE18" s="158"/>
      <c r="EHF18" s="158"/>
      <c r="EHG18" s="158"/>
      <c r="EHH18" s="158"/>
      <c r="EHI18" s="158"/>
      <c r="EHJ18" s="158"/>
      <c r="EHK18" s="158"/>
      <c r="EHL18" s="158"/>
      <c r="EHM18" s="158"/>
      <c r="EHN18" s="158"/>
      <c r="EHO18" s="158"/>
      <c r="EHP18" s="158"/>
      <c r="EHQ18" s="158"/>
      <c r="EHR18" s="158"/>
      <c r="EHS18" s="158"/>
      <c r="EHT18" s="158"/>
      <c r="EHU18" s="158"/>
      <c r="EHV18" s="158"/>
      <c r="EHW18" s="158"/>
      <c r="EHX18" s="158"/>
      <c r="EHY18" s="158"/>
      <c r="EHZ18" s="158"/>
      <c r="EIA18" s="158"/>
      <c r="EIB18" s="158"/>
      <c r="EIC18" s="158"/>
      <c r="EID18" s="158"/>
      <c r="EIE18" s="158"/>
      <c r="EIF18" s="158"/>
      <c r="EIG18" s="158"/>
      <c r="EIH18" s="158"/>
      <c r="EII18" s="158"/>
      <c r="EIJ18" s="158"/>
      <c r="EIK18" s="158"/>
      <c r="EIL18" s="158"/>
      <c r="EIM18" s="158"/>
      <c r="EIN18" s="158"/>
      <c r="EIO18" s="158"/>
      <c r="EIP18" s="158"/>
      <c r="EIQ18" s="158"/>
      <c r="EIR18" s="158"/>
      <c r="EIS18" s="158"/>
      <c r="EIT18" s="158"/>
      <c r="EIU18" s="158"/>
      <c r="EIV18" s="158"/>
      <c r="EIW18" s="158"/>
      <c r="EIX18" s="158"/>
      <c r="EIY18" s="158"/>
      <c r="EIZ18" s="158"/>
      <c r="EJA18" s="158"/>
      <c r="EJB18" s="158"/>
      <c r="EJC18" s="158"/>
      <c r="EJD18" s="158"/>
      <c r="EJE18" s="158"/>
      <c r="EJF18" s="158"/>
      <c r="EJG18" s="158"/>
      <c r="EJH18" s="158"/>
      <c r="EJI18" s="158"/>
      <c r="EJJ18" s="158"/>
      <c r="EJK18" s="158"/>
      <c r="EJL18" s="158"/>
      <c r="EJM18" s="158"/>
      <c r="EJN18" s="158"/>
      <c r="EJO18" s="158"/>
      <c r="EJP18" s="158"/>
      <c r="EJQ18" s="158"/>
      <c r="EJR18" s="158"/>
      <c r="EJS18" s="158"/>
      <c r="EJT18" s="158"/>
      <c r="EJU18" s="158"/>
      <c r="EJV18" s="158"/>
      <c r="EJW18" s="158"/>
      <c r="EJX18" s="158"/>
      <c r="EJY18" s="158"/>
      <c r="EJZ18" s="158"/>
      <c r="EKA18" s="158"/>
      <c r="EKB18" s="158"/>
      <c r="EKC18" s="158"/>
      <c r="EKD18" s="158"/>
      <c r="EKE18" s="158"/>
      <c r="EKF18" s="158"/>
      <c r="EKG18" s="158"/>
      <c r="EKH18" s="158"/>
      <c r="EKI18" s="158"/>
      <c r="EKJ18" s="158"/>
      <c r="EKK18" s="158"/>
      <c r="EKL18" s="158"/>
      <c r="EKM18" s="158"/>
      <c r="EKN18" s="158"/>
      <c r="EKO18" s="158"/>
      <c r="EKP18" s="158"/>
      <c r="EKQ18" s="158"/>
      <c r="EKR18" s="158"/>
      <c r="EKS18" s="158"/>
      <c r="EKT18" s="158"/>
      <c r="EKU18" s="158"/>
      <c r="EKV18" s="158"/>
      <c r="EKW18" s="158"/>
      <c r="EKX18" s="158"/>
      <c r="EKY18" s="158"/>
      <c r="EKZ18" s="158"/>
      <c r="ELA18" s="158"/>
      <c r="ELB18" s="158"/>
      <c r="ELC18" s="158"/>
      <c r="ELD18" s="158"/>
      <c r="ELE18" s="158"/>
      <c r="ELF18" s="158"/>
      <c r="ELG18" s="158"/>
      <c r="ELH18" s="158"/>
      <c r="ELI18" s="158"/>
      <c r="ELJ18" s="158"/>
      <c r="ELK18" s="158"/>
      <c r="ELL18" s="158"/>
      <c r="ELM18" s="158"/>
      <c r="ELN18" s="158"/>
      <c r="ELO18" s="158"/>
      <c r="ELP18" s="158"/>
      <c r="ELQ18" s="158"/>
      <c r="ELR18" s="158"/>
      <c r="ELS18" s="158"/>
      <c r="ELT18" s="158"/>
      <c r="ELU18" s="158"/>
      <c r="ELV18" s="158"/>
      <c r="ELW18" s="158"/>
      <c r="ELX18" s="158"/>
      <c r="ELY18" s="158"/>
      <c r="ELZ18" s="158"/>
      <c r="EMA18" s="158"/>
      <c r="EMB18" s="158"/>
      <c r="EMC18" s="158"/>
      <c r="EMD18" s="158"/>
      <c r="EME18" s="158"/>
      <c r="EMF18" s="158"/>
      <c r="EMG18" s="158"/>
      <c r="EMH18" s="158"/>
      <c r="EMI18" s="158"/>
      <c r="EMJ18" s="158"/>
      <c r="EMK18" s="158"/>
      <c r="EML18" s="158"/>
      <c r="EMM18" s="158"/>
      <c r="EMN18" s="158"/>
      <c r="EMO18" s="158"/>
      <c r="EMP18" s="158"/>
      <c r="EMQ18" s="158"/>
      <c r="EMR18" s="158"/>
      <c r="EMS18" s="158"/>
      <c r="EMT18" s="158"/>
      <c r="EMU18" s="158"/>
      <c r="EMV18" s="158"/>
      <c r="EMW18" s="158"/>
      <c r="EMX18" s="158"/>
      <c r="EMY18" s="158"/>
      <c r="EMZ18" s="158"/>
      <c r="ENA18" s="158"/>
      <c r="ENB18" s="158"/>
      <c r="ENC18" s="158"/>
      <c r="END18" s="158"/>
      <c r="ENE18" s="158"/>
      <c r="ENF18" s="158"/>
      <c r="ENG18" s="158"/>
      <c r="ENH18" s="158"/>
      <c r="ENI18" s="158"/>
      <c r="ENJ18" s="158"/>
      <c r="ENK18" s="158"/>
      <c r="ENL18" s="158"/>
      <c r="ENM18" s="158"/>
      <c r="ENN18" s="158"/>
      <c r="ENO18" s="158"/>
      <c r="ENP18" s="158"/>
      <c r="ENQ18" s="158"/>
      <c r="ENR18" s="158"/>
      <c r="ENS18" s="158"/>
      <c r="ENT18" s="158"/>
      <c r="ENU18" s="158"/>
      <c r="ENV18" s="158"/>
      <c r="ENW18" s="158"/>
      <c r="ENX18" s="158"/>
      <c r="ENY18" s="158"/>
      <c r="ENZ18" s="158"/>
      <c r="EOA18" s="158"/>
      <c r="EOB18" s="158"/>
      <c r="EOC18" s="158"/>
      <c r="EOD18" s="158"/>
      <c r="EOE18" s="158"/>
      <c r="EOF18" s="158"/>
      <c r="EOG18" s="158"/>
      <c r="EOH18" s="158"/>
      <c r="EOI18" s="158"/>
      <c r="EOJ18" s="158"/>
      <c r="EOK18" s="158"/>
      <c r="EOL18" s="158"/>
      <c r="EOM18" s="158"/>
      <c r="EON18" s="158"/>
      <c r="EOO18" s="158"/>
      <c r="EOP18" s="158"/>
      <c r="EOQ18" s="158"/>
      <c r="EOR18" s="158"/>
      <c r="EOS18" s="158"/>
      <c r="EOT18" s="158"/>
      <c r="EOU18" s="158"/>
      <c r="EOV18" s="158"/>
      <c r="EOW18" s="158"/>
      <c r="EOX18" s="158"/>
      <c r="EOY18" s="158"/>
      <c r="EOZ18" s="158"/>
      <c r="EPA18" s="158"/>
      <c r="EPB18" s="158"/>
      <c r="EPC18" s="158"/>
      <c r="EPD18" s="158"/>
      <c r="EPE18" s="158"/>
      <c r="EPF18" s="158"/>
      <c r="EPG18" s="158"/>
      <c r="EPH18" s="158"/>
      <c r="EPI18" s="158"/>
      <c r="EPJ18" s="158"/>
      <c r="EPK18" s="158"/>
      <c r="EPL18" s="158"/>
      <c r="EPM18" s="158"/>
      <c r="EPN18" s="158"/>
      <c r="EPO18" s="158"/>
      <c r="EPP18" s="158"/>
      <c r="EPQ18" s="158"/>
      <c r="EPR18" s="158"/>
      <c r="EPS18" s="158"/>
      <c r="EPT18" s="158"/>
      <c r="EPU18" s="158"/>
      <c r="EPV18" s="158"/>
      <c r="EPW18" s="158"/>
      <c r="EPX18" s="158"/>
      <c r="EPY18" s="158"/>
      <c r="EPZ18" s="158"/>
      <c r="EQA18" s="158"/>
      <c r="EQB18" s="158"/>
      <c r="EQC18" s="158"/>
      <c r="EQD18" s="158"/>
      <c r="EQE18" s="158"/>
      <c r="EQF18" s="158"/>
      <c r="EQG18" s="158"/>
      <c r="EQH18" s="158"/>
      <c r="EQI18" s="158"/>
      <c r="EQJ18" s="158"/>
      <c r="EQK18" s="158"/>
      <c r="EQL18" s="158"/>
      <c r="EQM18" s="158"/>
      <c r="EQN18" s="158"/>
      <c r="EQO18" s="158"/>
      <c r="EQP18" s="158"/>
      <c r="EQQ18" s="158"/>
      <c r="EQR18" s="158"/>
      <c r="EQS18" s="158"/>
      <c r="EQT18" s="158"/>
      <c r="EQU18" s="158"/>
      <c r="EQV18" s="158"/>
      <c r="EQW18" s="158"/>
      <c r="EQX18" s="158"/>
      <c r="EQY18" s="158"/>
      <c r="EQZ18" s="158"/>
      <c r="ERA18" s="158"/>
      <c r="ERB18" s="158"/>
      <c r="ERC18" s="158"/>
      <c r="ERD18" s="158"/>
      <c r="ERE18" s="158"/>
      <c r="ERF18" s="158"/>
      <c r="ERG18" s="158"/>
      <c r="ERH18" s="158"/>
      <c r="ERI18" s="158"/>
      <c r="ERJ18" s="158"/>
      <c r="ERK18" s="158"/>
      <c r="ERL18" s="158"/>
      <c r="ERM18" s="158"/>
      <c r="ERN18" s="158"/>
      <c r="ERO18" s="158"/>
      <c r="ERP18" s="158"/>
      <c r="ERQ18" s="158"/>
      <c r="ERR18" s="158"/>
      <c r="ERS18" s="158"/>
      <c r="ERT18" s="158"/>
      <c r="ERU18" s="158"/>
      <c r="ERV18" s="158"/>
      <c r="ERW18" s="158"/>
      <c r="ERX18" s="158"/>
      <c r="ERY18" s="158"/>
      <c r="ERZ18" s="158"/>
      <c r="ESA18" s="158"/>
      <c r="ESB18" s="158"/>
      <c r="ESC18" s="158"/>
      <c r="ESD18" s="158"/>
      <c r="ESE18" s="158"/>
      <c r="ESF18" s="158"/>
      <c r="ESG18" s="158"/>
      <c r="ESH18" s="158"/>
      <c r="ESI18" s="158"/>
      <c r="ESJ18" s="158"/>
      <c r="ESK18" s="158"/>
      <c r="ESL18" s="158"/>
      <c r="ESM18" s="158"/>
      <c r="ESN18" s="158"/>
      <c r="ESO18" s="158"/>
      <c r="ESP18" s="158"/>
      <c r="ESQ18" s="158"/>
      <c r="ESR18" s="158"/>
      <c r="ESS18" s="158"/>
      <c r="EST18" s="158"/>
      <c r="ESU18" s="158"/>
      <c r="ESV18" s="158"/>
      <c r="ESW18" s="158"/>
      <c r="ESX18" s="158"/>
      <c r="ESY18" s="158"/>
      <c r="ESZ18" s="158"/>
      <c r="ETA18" s="158"/>
      <c r="ETB18" s="158"/>
      <c r="ETC18" s="158"/>
      <c r="ETD18" s="158"/>
      <c r="ETE18" s="158"/>
      <c r="ETF18" s="158"/>
      <c r="ETG18" s="158"/>
      <c r="ETH18" s="158"/>
      <c r="ETI18" s="158"/>
      <c r="ETJ18" s="158"/>
      <c r="ETK18" s="158"/>
      <c r="ETL18" s="158"/>
      <c r="ETM18" s="158"/>
      <c r="ETN18" s="158"/>
      <c r="ETO18" s="158"/>
      <c r="ETP18" s="158"/>
      <c r="ETQ18" s="158"/>
      <c r="ETR18" s="158"/>
      <c r="ETS18" s="158"/>
      <c r="ETT18" s="158"/>
      <c r="ETU18" s="158"/>
      <c r="ETV18" s="158"/>
      <c r="ETW18" s="158"/>
      <c r="ETX18" s="158"/>
      <c r="ETY18" s="158"/>
      <c r="ETZ18" s="158"/>
      <c r="EUA18" s="158"/>
      <c r="EUB18" s="158"/>
      <c r="EUC18" s="158"/>
      <c r="EUD18" s="158"/>
      <c r="EUE18" s="158"/>
      <c r="EUF18" s="158"/>
      <c r="EUG18" s="158"/>
      <c r="EUH18" s="158"/>
      <c r="EUI18" s="158"/>
      <c r="EUJ18" s="158"/>
      <c r="EUK18" s="158"/>
      <c r="EUL18" s="158"/>
      <c r="EUM18" s="158"/>
      <c r="EUN18" s="158"/>
      <c r="EUO18" s="158"/>
      <c r="EUP18" s="158"/>
      <c r="EUQ18" s="158"/>
      <c r="EUR18" s="158"/>
      <c r="EUS18" s="158"/>
      <c r="EUT18" s="158"/>
      <c r="EUU18" s="158"/>
      <c r="EUV18" s="158"/>
      <c r="EUW18" s="158"/>
      <c r="EUX18" s="158"/>
      <c r="EUY18" s="158"/>
      <c r="EUZ18" s="158"/>
      <c r="EVA18" s="158"/>
      <c r="EVB18" s="158"/>
      <c r="EVC18" s="158"/>
      <c r="EVD18" s="158"/>
      <c r="EVE18" s="158"/>
      <c r="EVF18" s="158"/>
      <c r="EVG18" s="158"/>
      <c r="EVH18" s="158"/>
      <c r="EVI18" s="158"/>
      <c r="EVJ18" s="158"/>
      <c r="EVK18" s="158"/>
      <c r="EVL18" s="158"/>
      <c r="EVM18" s="158"/>
      <c r="EVN18" s="158"/>
      <c r="EVO18" s="158"/>
      <c r="EVP18" s="158"/>
      <c r="EVQ18" s="158"/>
      <c r="EVR18" s="158"/>
      <c r="EVS18" s="158"/>
      <c r="EVT18" s="158"/>
      <c r="EVU18" s="158"/>
      <c r="EVV18" s="158"/>
      <c r="EVW18" s="158"/>
      <c r="EVX18" s="158"/>
      <c r="EVY18" s="158"/>
      <c r="EVZ18" s="158"/>
      <c r="EWA18" s="158"/>
      <c r="EWB18" s="158"/>
      <c r="EWC18" s="158"/>
      <c r="EWD18" s="158"/>
      <c r="EWE18" s="158"/>
      <c r="EWF18" s="158"/>
      <c r="EWG18" s="158"/>
      <c r="EWH18" s="158"/>
      <c r="EWI18" s="158"/>
      <c r="EWJ18" s="158"/>
      <c r="EWK18" s="158"/>
      <c r="EWL18" s="158"/>
      <c r="EWM18" s="158"/>
      <c r="EWN18" s="158"/>
      <c r="EWO18" s="158"/>
      <c r="EWP18" s="158"/>
      <c r="EWQ18" s="158"/>
      <c r="EWR18" s="158"/>
      <c r="EWS18" s="158"/>
      <c r="EWT18" s="158"/>
      <c r="EWU18" s="158"/>
      <c r="EWV18" s="158"/>
      <c r="EWW18" s="158"/>
      <c r="EWX18" s="158"/>
      <c r="EWY18" s="158"/>
      <c r="EWZ18" s="158"/>
      <c r="EXA18" s="158"/>
      <c r="EXB18" s="158"/>
      <c r="EXC18" s="158"/>
      <c r="EXD18" s="158"/>
      <c r="EXE18" s="158"/>
      <c r="EXF18" s="158"/>
      <c r="EXG18" s="158"/>
      <c r="EXH18" s="158"/>
      <c r="EXI18" s="158"/>
      <c r="EXJ18" s="158"/>
      <c r="EXK18" s="158"/>
      <c r="EXL18" s="158"/>
      <c r="EXM18" s="158"/>
      <c r="EXN18" s="158"/>
      <c r="EXO18" s="158"/>
      <c r="EXP18" s="158"/>
      <c r="EXQ18" s="158"/>
      <c r="EXR18" s="158"/>
      <c r="EXS18" s="158"/>
      <c r="EXT18" s="158"/>
      <c r="EXU18" s="158"/>
      <c r="EXV18" s="158"/>
      <c r="EXW18" s="158"/>
      <c r="EXX18" s="158"/>
      <c r="EXY18" s="158"/>
      <c r="EXZ18" s="158"/>
      <c r="EYA18" s="158"/>
      <c r="EYB18" s="158"/>
      <c r="EYC18" s="158"/>
      <c r="EYD18" s="158"/>
      <c r="EYE18" s="158"/>
      <c r="EYF18" s="158"/>
      <c r="EYG18" s="158"/>
      <c r="EYH18" s="158"/>
      <c r="EYI18" s="158"/>
      <c r="EYJ18" s="158"/>
      <c r="EYK18" s="158"/>
      <c r="EYL18" s="158"/>
      <c r="EYM18" s="158"/>
      <c r="EYN18" s="158"/>
      <c r="EYO18" s="158"/>
      <c r="EYP18" s="158"/>
      <c r="EYQ18" s="158"/>
      <c r="EYR18" s="158"/>
      <c r="EYS18" s="158"/>
      <c r="EYT18" s="158"/>
      <c r="EYU18" s="158"/>
      <c r="EYV18" s="158"/>
      <c r="EYW18" s="158"/>
      <c r="EYX18" s="158"/>
      <c r="EYY18" s="158"/>
      <c r="EYZ18" s="158"/>
      <c r="EZA18" s="158"/>
      <c r="EZB18" s="158"/>
      <c r="EZC18" s="158"/>
      <c r="EZD18" s="158"/>
      <c r="EZE18" s="158"/>
      <c r="EZF18" s="158"/>
      <c r="EZG18" s="158"/>
      <c r="EZH18" s="158"/>
      <c r="EZI18" s="158"/>
      <c r="EZJ18" s="158"/>
      <c r="EZK18" s="158"/>
      <c r="EZL18" s="158"/>
      <c r="EZM18" s="158"/>
      <c r="EZN18" s="158"/>
      <c r="EZO18" s="158"/>
      <c r="EZP18" s="158"/>
      <c r="EZQ18" s="158"/>
      <c r="EZR18" s="158"/>
      <c r="EZS18" s="158"/>
      <c r="EZT18" s="158"/>
      <c r="EZU18" s="158"/>
      <c r="EZV18" s="158"/>
      <c r="EZW18" s="158"/>
      <c r="EZX18" s="158"/>
      <c r="EZY18" s="158"/>
      <c r="EZZ18" s="158"/>
      <c r="FAA18" s="158"/>
      <c r="FAB18" s="158"/>
      <c r="FAC18" s="158"/>
      <c r="FAD18" s="158"/>
      <c r="FAE18" s="158"/>
      <c r="FAF18" s="158"/>
      <c r="FAG18" s="158"/>
      <c r="FAH18" s="158"/>
      <c r="FAI18" s="158"/>
      <c r="FAJ18" s="158"/>
      <c r="FAK18" s="158"/>
      <c r="FAL18" s="158"/>
      <c r="FAM18" s="158"/>
      <c r="FAN18" s="158"/>
      <c r="FAO18" s="158"/>
      <c r="FAP18" s="158"/>
      <c r="FAQ18" s="158"/>
      <c r="FAR18" s="158"/>
      <c r="FAS18" s="158"/>
      <c r="FAT18" s="158"/>
      <c r="FAU18" s="158"/>
      <c r="FAV18" s="158"/>
      <c r="FAW18" s="158"/>
      <c r="FAX18" s="158"/>
      <c r="FAY18" s="158"/>
      <c r="FAZ18" s="158"/>
      <c r="FBA18" s="158"/>
      <c r="FBB18" s="158"/>
      <c r="FBC18" s="158"/>
      <c r="FBD18" s="158"/>
      <c r="FBE18" s="158"/>
      <c r="FBF18" s="158"/>
      <c r="FBG18" s="158"/>
      <c r="FBH18" s="158"/>
      <c r="FBI18" s="158"/>
      <c r="FBJ18" s="158"/>
      <c r="FBK18" s="158"/>
      <c r="FBL18" s="158"/>
      <c r="FBM18" s="158"/>
      <c r="FBN18" s="158"/>
      <c r="FBO18" s="158"/>
      <c r="FBP18" s="158"/>
      <c r="FBQ18" s="158"/>
      <c r="FBR18" s="158"/>
      <c r="FBS18" s="158"/>
      <c r="FBT18" s="158"/>
      <c r="FBU18" s="158"/>
      <c r="FBV18" s="158"/>
      <c r="FBW18" s="158"/>
      <c r="FBX18" s="158"/>
      <c r="FBY18" s="158"/>
      <c r="FBZ18" s="158"/>
      <c r="FCA18" s="158"/>
      <c r="FCB18" s="158"/>
      <c r="FCC18" s="158"/>
      <c r="FCD18" s="158"/>
      <c r="FCE18" s="158"/>
      <c r="FCF18" s="158"/>
      <c r="FCG18" s="158"/>
      <c r="FCH18" s="158"/>
      <c r="FCI18" s="158"/>
      <c r="FCJ18" s="158"/>
      <c r="FCK18" s="158"/>
      <c r="FCL18" s="158"/>
      <c r="FCM18" s="158"/>
      <c r="FCN18" s="158"/>
      <c r="FCO18" s="158"/>
      <c r="FCP18" s="158"/>
      <c r="FCQ18" s="158"/>
      <c r="FCR18" s="158"/>
      <c r="FCS18" s="158"/>
      <c r="FCT18" s="158"/>
      <c r="FCU18" s="158"/>
      <c r="FCV18" s="158"/>
      <c r="FCW18" s="158"/>
      <c r="FCX18" s="158"/>
      <c r="FCY18" s="158"/>
      <c r="FCZ18" s="158"/>
      <c r="FDA18" s="158"/>
      <c r="FDB18" s="158"/>
      <c r="FDC18" s="158"/>
      <c r="FDD18" s="158"/>
      <c r="FDE18" s="158"/>
      <c r="FDF18" s="158"/>
      <c r="FDG18" s="158"/>
      <c r="FDH18" s="158"/>
      <c r="FDI18" s="158"/>
      <c r="FDJ18" s="158"/>
      <c r="FDK18" s="158"/>
      <c r="FDL18" s="158"/>
      <c r="FDM18" s="158"/>
      <c r="FDN18" s="158"/>
      <c r="FDO18" s="158"/>
      <c r="FDP18" s="158"/>
      <c r="FDQ18" s="158"/>
      <c r="FDR18" s="158"/>
      <c r="FDS18" s="158"/>
      <c r="FDT18" s="158"/>
      <c r="FDU18" s="158"/>
      <c r="FDV18" s="158"/>
      <c r="FDW18" s="158"/>
      <c r="FDX18" s="158"/>
      <c r="FDY18" s="158"/>
      <c r="FDZ18" s="158"/>
      <c r="FEA18" s="158"/>
      <c r="FEB18" s="158"/>
      <c r="FEC18" s="158"/>
      <c r="FED18" s="158"/>
      <c r="FEE18" s="158"/>
      <c r="FEF18" s="158"/>
      <c r="FEG18" s="158"/>
      <c r="FEH18" s="158"/>
      <c r="FEI18" s="158"/>
      <c r="FEJ18" s="158"/>
      <c r="FEK18" s="158"/>
      <c r="FEL18" s="158"/>
      <c r="FEM18" s="158"/>
      <c r="FEN18" s="158"/>
      <c r="FEO18" s="158"/>
      <c r="FEP18" s="158"/>
      <c r="FEQ18" s="158"/>
      <c r="FER18" s="158"/>
      <c r="FES18" s="158"/>
      <c r="FET18" s="158"/>
      <c r="FEU18" s="158"/>
      <c r="FEV18" s="158"/>
      <c r="FEW18" s="158"/>
      <c r="FEX18" s="158"/>
      <c r="FEY18" s="158"/>
      <c r="FEZ18" s="158"/>
      <c r="FFA18" s="158"/>
      <c r="FFB18" s="158"/>
      <c r="FFC18" s="158"/>
      <c r="FFD18" s="158"/>
      <c r="FFE18" s="158"/>
      <c r="FFF18" s="158"/>
      <c r="FFG18" s="158"/>
      <c r="FFH18" s="158"/>
      <c r="FFI18" s="158"/>
      <c r="FFJ18" s="158"/>
      <c r="FFK18" s="158"/>
      <c r="FFL18" s="158"/>
      <c r="FFM18" s="158"/>
      <c r="FFN18" s="158"/>
      <c r="FFO18" s="158"/>
      <c r="FFP18" s="158"/>
      <c r="FFQ18" s="158"/>
      <c r="FFR18" s="158"/>
      <c r="FFS18" s="158"/>
      <c r="FFT18" s="158"/>
      <c r="FFU18" s="158"/>
      <c r="FFV18" s="158"/>
      <c r="FFW18" s="158"/>
      <c r="FFX18" s="158"/>
      <c r="FFY18" s="158"/>
      <c r="FFZ18" s="158"/>
      <c r="FGA18" s="158"/>
      <c r="FGB18" s="158"/>
      <c r="FGC18" s="158"/>
      <c r="FGD18" s="158"/>
      <c r="FGE18" s="158"/>
      <c r="FGF18" s="158"/>
      <c r="FGG18" s="158"/>
      <c r="FGH18" s="158"/>
      <c r="FGI18" s="158"/>
      <c r="FGJ18" s="158"/>
      <c r="FGK18" s="158"/>
      <c r="FGL18" s="158"/>
      <c r="FGM18" s="158"/>
      <c r="FGN18" s="158"/>
      <c r="FGO18" s="158"/>
      <c r="FGP18" s="158"/>
      <c r="FGQ18" s="158"/>
      <c r="FGR18" s="158"/>
      <c r="FGS18" s="158"/>
      <c r="FGT18" s="158"/>
      <c r="FGU18" s="158"/>
      <c r="FGV18" s="158"/>
      <c r="FGW18" s="158"/>
      <c r="FGX18" s="158"/>
      <c r="FGY18" s="158"/>
      <c r="FGZ18" s="158"/>
      <c r="FHA18" s="158"/>
      <c r="FHB18" s="158"/>
      <c r="FHC18" s="158"/>
      <c r="FHD18" s="158"/>
      <c r="FHE18" s="158"/>
      <c r="FHF18" s="158"/>
      <c r="FHG18" s="158"/>
      <c r="FHH18" s="158"/>
      <c r="FHI18" s="158"/>
      <c r="FHJ18" s="158"/>
      <c r="FHK18" s="158"/>
      <c r="FHL18" s="158"/>
      <c r="FHM18" s="158"/>
      <c r="FHN18" s="158"/>
      <c r="FHO18" s="158"/>
      <c r="FHP18" s="158"/>
      <c r="FHQ18" s="158"/>
      <c r="FHR18" s="158"/>
      <c r="FHS18" s="158"/>
      <c r="FHT18" s="158"/>
      <c r="FHU18" s="158"/>
      <c r="FHV18" s="158"/>
      <c r="FHW18" s="158"/>
      <c r="FHX18" s="158"/>
      <c r="FHY18" s="158"/>
      <c r="FHZ18" s="158"/>
      <c r="FIA18" s="158"/>
      <c r="FIB18" s="158"/>
      <c r="FIC18" s="158"/>
      <c r="FID18" s="158"/>
      <c r="FIE18" s="158"/>
      <c r="FIF18" s="158"/>
      <c r="FIG18" s="158"/>
      <c r="FIH18" s="158"/>
      <c r="FII18" s="158"/>
      <c r="FIJ18" s="158"/>
      <c r="FIK18" s="158"/>
      <c r="FIL18" s="158"/>
      <c r="FIM18" s="158"/>
      <c r="FIN18" s="158"/>
      <c r="FIO18" s="158"/>
      <c r="FIP18" s="158"/>
      <c r="FIQ18" s="158"/>
      <c r="FIR18" s="158"/>
      <c r="FIS18" s="158"/>
      <c r="FIT18" s="158"/>
      <c r="FIU18" s="158"/>
      <c r="FIV18" s="158"/>
      <c r="FIW18" s="158"/>
      <c r="FIX18" s="158"/>
      <c r="FIY18" s="158"/>
      <c r="FIZ18" s="158"/>
      <c r="FJA18" s="158"/>
      <c r="FJB18" s="158"/>
      <c r="FJC18" s="158"/>
      <c r="FJD18" s="158"/>
      <c r="FJE18" s="158"/>
      <c r="FJF18" s="158"/>
      <c r="FJG18" s="158"/>
      <c r="FJH18" s="158"/>
      <c r="FJI18" s="158"/>
      <c r="FJJ18" s="158"/>
      <c r="FJK18" s="158"/>
      <c r="FJL18" s="158"/>
      <c r="FJM18" s="158"/>
      <c r="FJN18" s="158"/>
      <c r="FJO18" s="158"/>
      <c r="FJP18" s="158"/>
      <c r="FJQ18" s="158"/>
      <c r="FJR18" s="158"/>
      <c r="FJS18" s="158"/>
      <c r="FJT18" s="158"/>
      <c r="FJU18" s="158"/>
      <c r="FJV18" s="158"/>
      <c r="FJW18" s="158"/>
      <c r="FJX18" s="158"/>
      <c r="FJY18" s="158"/>
      <c r="FJZ18" s="158"/>
      <c r="FKA18" s="158"/>
      <c r="FKB18" s="158"/>
      <c r="FKC18" s="158"/>
      <c r="FKD18" s="158"/>
      <c r="FKE18" s="158"/>
      <c r="FKF18" s="158"/>
      <c r="FKG18" s="158"/>
      <c r="FKH18" s="158"/>
      <c r="FKI18" s="158"/>
      <c r="FKJ18" s="158"/>
      <c r="FKK18" s="158"/>
      <c r="FKL18" s="158"/>
      <c r="FKM18" s="158"/>
      <c r="FKN18" s="158"/>
      <c r="FKO18" s="158"/>
      <c r="FKP18" s="158"/>
      <c r="FKQ18" s="158"/>
      <c r="FKR18" s="158"/>
      <c r="FKS18" s="158"/>
      <c r="FKT18" s="158"/>
      <c r="FKU18" s="158"/>
      <c r="FKV18" s="158"/>
      <c r="FKW18" s="158"/>
      <c r="FKX18" s="158"/>
      <c r="FKY18" s="158"/>
      <c r="FKZ18" s="158"/>
      <c r="FLA18" s="158"/>
      <c r="FLB18" s="158"/>
      <c r="FLC18" s="158"/>
      <c r="FLD18" s="158"/>
      <c r="FLE18" s="158"/>
      <c r="FLF18" s="158"/>
      <c r="FLG18" s="158"/>
      <c r="FLH18" s="158"/>
      <c r="FLI18" s="158"/>
      <c r="FLJ18" s="158"/>
      <c r="FLK18" s="158"/>
      <c r="FLL18" s="158"/>
      <c r="FLM18" s="158"/>
      <c r="FLN18" s="158"/>
      <c r="FLO18" s="158"/>
      <c r="FLP18" s="158"/>
      <c r="FLQ18" s="158"/>
      <c r="FLR18" s="158"/>
      <c r="FLS18" s="158"/>
      <c r="FLT18" s="158"/>
      <c r="FLU18" s="158"/>
      <c r="FLV18" s="158"/>
      <c r="FLW18" s="158"/>
      <c r="FLX18" s="158"/>
      <c r="FLY18" s="158"/>
      <c r="FLZ18" s="158"/>
      <c r="FMA18" s="158"/>
      <c r="FMB18" s="158"/>
      <c r="FMC18" s="158"/>
      <c r="FMD18" s="158"/>
      <c r="FME18" s="158"/>
      <c r="FMF18" s="158"/>
      <c r="FMG18" s="158"/>
      <c r="FMH18" s="158"/>
      <c r="FMI18" s="158"/>
      <c r="FMJ18" s="158"/>
      <c r="FMK18" s="158"/>
      <c r="FML18" s="158"/>
      <c r="FMM18" s="158"/>
      <c r="FMN18" s="158"/>
      <c r="FMO18" s="158"/>
      <c r="FMP18" s="158"/>
      <c r="FMQ18" s="158"/>
      <c r="FMR18" s="158"/>
      <c r="FMS18" s="158"/>
      <c r="FMT18" s="158"/>
      <c r="FMU18" s="158"/>
      <c r="FMV18" s="158"/>
      <c r="FMW18" s="158"/>
      <c r="FMX18" s="158"/>
      <c r="FMY18" s="158"/>
      <c r="FMZ18" s="158"/>
      <c r="FNA18" s="158"/>
      <c r="FNB18" s="158"/>
      <c r="FNC18" s="158"/>
      <c r="FND18" s="158"/>
      <c r="FNE18" s="158"/>
      <c r="FNF18" s="158"/>
      <c r="FNG18" s="158"/>
      <c r="FNH18" s="158"/>
      <c r="FNI18" s="158"/>
      <c r="FNJ18" s="158"/>
      <c r="FNK18" s="158"/>
      <c r="FNL18" s="158"/>
      <c r="FNM18" s="158"/>
      <c r="FNN18" s="158"/>
      <c r="FNO18" s="158"/>
      <c r="FNP18" s="158"/>
      <c r="FNQ18" s="158"/>
      <c r="FNR18" s="158"/>
      <c r="FNS18" s="158"/>
      <c r="FNT18" s="158"/>
      <c r="FNU18" s="158"/>
      <c r="FNV18" s="158"/>
      <c r="FNW18" s="158"/>
      <c r="FNX18" s="158"/>
      <c r="FNY18" s="158"/>
      <c r="FNZ18" s="158"/>
      <c r="FOA18" s="158"/>
      <c r="FOB18" s="158"/>
      <c r="FOC18" s="158"/>
      <c r="FOD18" s="158"/>
      <c r="FOE18" s="158"/>
      <c r="FOF18" s="158"/>
      <c r="FOG18" s="158"/>
      <c r="FOH18" s="158"/>
      <c r="FOI18" s="158"/>
      <c r="FOJ18" s="158"/>
      <c r="FOK18" s="158"/>
      <c r="FOL18" s="158"/>
      <c r="FOM18" s="158"/>
      <c r="FON18" s="158"/>
      <c r="FOO18" s="158"/>
      <c r="FOP18" s="158"/>
      <c r="FOQ18" s="158"/>
      <c r="FOR18" s="158"/>
      <c r="FOS18" s="158"/>
      <c r="FOT18" s="158"/>
      <c r="FOU18" s="158"/>
      <c r="FOV18" s="158"/>
      <c r="FOW18" s="158"/>
      <c r="FOX18" s="158"/>
      <c r="FOY18" s="158"/>
      <c r="FOZ18" s="158"/>
      <c r="FPA18" s="158"/>
      <c r="FPB18" s="158"/>
      <c r="FPC18" s="158"/>
      <c r="FPD18" s="158"/>
      <c r="FPE18" s="158"/>
      <c r="FPF18" s="158"/>
      <c r="FPG18" s="158"/>
      <c r="FPH18" s="158"/>
      <c r="FPI18" s="158"/>
      <c r="FPJ18" s="158"/>
      <c r="FPK18" s="158"/>
      <c r="FPL18" s="158"/>
      <c r="FPM18" s="158"/>
      <c r="FPN18" s="158"/>
      <c r="FPO18" s="158"/>
      <c r="FPP18" s="158"/>
      <c r="FPQ18" s="158"/>
      <c r="FPR18" s="158"/>
      <c r="FPS18" s="158"/>
      <c r="FPT18" s="158"/>
      <c r="FPU18" s="158"/>
      <c r="FPV18" s="158"/>
      <c r="FPW18" s="158"/>
      <c r="FPX18" s="158"/>
      <c r="FPY18" s="158"/>
      <c r="FPZ18" s="158"/>
      <c r="FQA18" s="158"/>
      <c r="FQB18" s="158"/>
      <c r="FQC18" s="158"/>
      <c r="FQD18" s="158"/>
      <c r="FQE18" s="158"/>
      <c r="FQF18" s="158"/>
      <c r="FQG18" s="158"/>
      <c r="FQH18" s="158"/>
      <c r="FQI18" s="158"/>
      <c r="FQJ18" s="158"/>
      <c r="FQK18" s="158"/>
      <c r="FQL18" s="158"/>
      <c r="FQM18" s="158"/>
      <c r="FQN18" s="158"/>
      <c r="FQO18" s="158"/>
      <c r="FQP18" s="158"/>
      <c r="FQQ18" s="158"/>
      <c r="FQR18" s="158"/>
      <c r="FQS18" s="158"/>
      <c r="FQT18" s="158"/>
      <c r="FQU18" s="158"/>
      <c r="FQV18" s="158"/>
      <c r="FQW18" s="158"/>
      <c r="FQX18" s="158"/>
      <c r="FQY18" s="158"/>
      <c r="FQZ18" s="158"/>
      <c r="FRA18" s="158"/>
      <c r="FRB18" s="158"/>
      <c r="FRC18" s="158"/>
      <c r="FRD18" s="158"/>
      <c r="FRE18" s="158"/>
      <c r="FRF18" s="158"/>
      <c r="FRG18" s="158"/>
      <c r="FRH18" s="158"/>
      <c r="FRI18" s="158"/>
      <c r="FRJ18" s="158"/>
      <c r="FRK18" s="158"/>
      <c r="FRL18" s="158"/>
      <c r="FRM18" s="158"/>
      <c r="FRN18" s="158"/>
      <c r="FRO18" s="158"/>
      <c r="FRP18" s="158"/>
      <c r="FRQ18" s="158"/>
      <c r="FRR18" s="158"/>
      <c r="FRS18" s="158"/>
      <c r="FRT18" s="158"/>
      <c r="FRU18" s="158"/>
      <c r="FRV18" s="158"/>
      <c r="FRW18" s="158"/>
      <c r="FRX18" s="158"/>
      <c r="FRY18" s="158"/>
      <c r="FRZ18" s="158"/>
      <c r="FSA18" s="158"/>
      <c r="FSB18" s="158"/>
      <c r="FSC18" s="158"/>
      <c r="FSD18" s="158"/>
      <c r="FSE18" s="158"/>
      <c r="FSF18" s="158"/>
      <c r="FSG18" s="158"/>
      <c r="FSH18" s="158"/>
      <c r="FSI18" s="158"/>
      <c r="FSJ18" s="158"/>
      <c r="FSK18" s="158"/>
      <c r="FSL18" s="158"/>
      <c r="FSM18" s="158"/>
      <c r="FSN18" s="158"/>
      <c r="FSO18" s="158"/>
      <c r="FSP18" s="158"/>
      <c r="FSQ18" s="158"/>
      <c r="FSR18" s="158"/>
      <c r="FSS18" s="158"/>
      <c r="FST18" s="158"/>
      <c r="FSU18" s="158"/>
      <c r="FSV18" s="158"/>
      <c r="FSW18" s="158"/>
      <c r="FSX18" s="158"/>
      <c r="FSY18" s="158"/>
      <c r="FSZ18" s="158"/>
      <c r="FTA18" s="158"/>
      <c r="FTB18" s="158"/>
      <c r="FTC18" s="158"/>
      <c r="FTD18" s="158"/>
      <c r="FTE18" s="158"/>
      <c r="FTF18" s="158"/>
      <c r="FTG18" s="158"/>
      <c r="FTH18" s="158"/>
      <c r="FTI18" s="158"/>
      <c r="FTJ18" s="158"/>
      <c r="FTK18" s="158"/>
      <c r="FTL18" s="158"/>
      <c r="FTM18" s="158"/>
      <c r="FTN18" s="158"/>
      <c r="FTO18" s="158"/>
      <c r="FTP18" s="158"/>
      <c r="FTQ18" s="158"/>
      <c r="FTR18" s="158"/>
      <c r="FTS18" s="158"/>
      <c r="FTT18" s="158"/>
      <c r="FTU18" s="158"/>
      <c r="FTV18" s="158"/>
      <c r="FTW18" s="158"/>
      <c r="FTX18" s="158"/>
      <c r="FTY18" s="158"/>
      <c r="FTZ18" s="158"/>
      <c r="FUA18" s="158"/>
      <c r="FUB18" s="158"/>
      <c r="FUC18" s="158"/>
      <c r="FUD18" s="158"/>
      <c r="FUE18" s="158"/>
      <c r="FUF18" s="158"/>
      <c r="FUG18" s="158"/>
      <c r="FUH18" s="158"/>
      <c r="FUI18" s="158"/>
      <c r="FUJ18" s="158"/>
      <c r="FUK18" s="158"/>
      <c r="FUL18" s="158"/>
      <c r="FUM18" s="158"/>
      <c r="FUN18" s="158"/>
      <c r="FUO18" s="158"/>
      <c r="FUP18" s="158"/>
      <c r="FUQ18" s="158"/>
      <c r="FUR18" s="158"/>
      <c r="FUS18" s="158"/>
      <c r="FUT18" s="158"/>
      <c r="FUU18" s="158"/>
      <c r="FUV18" s="158"/>
      <c r="FUW18" s="158"/>
      <c r="FUX18" s="158"/>
      <c r="FUY18" s="158"/>
      <c r="FUZ18" s="158"/>
      <c r="FVA18" s="158"/>
      <c r="FVB18" s="158"/>
      <c r="FVC18" s="158"/>
      <c r="FVD18" s="158"/>
      <c r="FVE18" s="158"/>
      <c r="FVF18" s="158"/>
      <c r="FVG18" s="158"/>
      <c r="FVH18" s="158"/>
      <c r="FVI18" s="158"/>
      <c r="FVJ18" s="158"/>
      <c r="FVK18" s="158"/>
      <c r="FVL18" s="158"/>
      <c r="FVM18" s="158"/>
      <c r="FVN18" s="158"/>
      <c r="FVO18" s="158"/>
      <c r="FVP18" s="158"/>
      <c r="FVQ18" s="158"/>
      <c r="FVR18" s="158"/>
      <c r="FVS18" s="158"/>
      <c r="FVT18" s="158"/>
      <c r="FVU18" s="158"/>
      <c r="FVV18" s="158"/>
      <c r="FVW18" s="158"/>
      <c r="FVX18" s="158"/>
      <c r="FVY18" s="158"/>
      <c r="FVZ18" s="158"/>
      <c r="FWA18" s="158"/>
      <c r="FWB18" s="158"/>
      <c r="FWC18" s="158"/>
      <c r="FWD18" s="158"/>
      <c r="FWE18" s="158"/>
      <c r="FWF18" s="158"/>
      <c r="FWG18" s="158"/>
      <c r="FWH18" s="158"/>
      <c r="FWI18" s="158"/>
      <c r="FWJ18" s="158"/>
      <c r="FWK18" s="158"/>
      <c r="FWL18" s="158"/>
      <c r="FWM18" s="158"/>
      <c r="FWN18" s="158"/>
      <c r="FWO18" s="158"/>
      <c r="FWP18" s="158"/>
      <c r="FWQ18" s="158"/>
      <c r="FWR18" s="158"/>
      <c r="FWS18" s="158"/>
      <c r="FWT18" s="158"/>
      <c r="FWU18" s="158"/>
      <c r="FWV18" s="158"/>
      <c r="FWW18" s="158"/>
      <c r="FWX18" s="158"/>
      <c r="FWY18" s="158"/>
      <c r="FWZ18" s="158"/>
      <c r="FXA18" s="158"/>
      <c r="FXB18" s="158"/>
      <c r="FXC18" s="158"/>
      <c r="FXD18" s="158"/>
      <c r="FXE18" s="158"/>
      <c r="FXF18" s="158"/>
      <c r="FXG18" s="158"/>
      <c r="FXH18" s="158"/>
      <c r="FXI18" s="158"/>
      <c r="FXJ18" s="158"/>
      <c r="FXK18" s="158"/>
      <c r="FXL18" s="158"/>
      <c r="FXM18" s="158"/>
      <c r="FXN18" s="158"/>
      <c r="FXO18" s="158"/>
      <c r="FXP18" s="158"/>
      <c r="FXQ18" s="158"/>
      <c r="FXR18" s="158"/>
      <c r="FXS18" s="158"/>
      <c r="FXT18" s="158"/>
      <c r="FXU18" s="158"/>
      <c r="FXV18" s="158"/>
      <c r="FXW18" s="158"/>
      <c r="FXX18" s="158"/>
      <c r="FXY18" s="158"/>
      <c r="FXZ18" s="158"/>
      <c r="FYA18" s="158"/>
      <c r="FYB18" s="158"/>
      <c r="FYC18" s="158"/>
      <c r="FYD18" s="158"/>
      <c r="FYE18" s="158"/>
      <c r="FYF18" s="158"/>
      <c r="FYG18" s="158"/>
      <c r="FYH18" s="158"/>
      <c r="FYI18" s="158"/>
      <c r="FYJ18" s="158"/>
      <c r="FYK18" s="158"/>
      <c r="FYL18" s="158"/>
      <c r="FYM18" s="158"/>
      <c r="FYN18" s="158"/>
      <c r="FYO18" s="158"/>
      <c r="FYP18" s="158"/>
      <c r="FYQ18" s="158"/>
      <c r="FYR18" s="158"/>
      <c r="FYS18" s="158"/>
      <c r="FYT18" s="158"/>
      <c r="FYU18" s="158"/>
      <c r="FYV18" s="158"/>
      <c r="FYW18" s="158"/>
      <c r="FYX18" s="158"/>
      <c r="FYY18" s="158"/>
      <c r="FYZ18" s="158"/>
      <c r="FZA18" s="158"/>
      <c r="FZB18" s="158"/>
      <c r="FZC18" s="158"/>
      <c r="FZD18" s="158"/>
      <c r="FZE18" s="158"/>
      <c r="FZF18" s="158"/>
      <c r="FZG18" s="158"/>
      <c r="FZH18" s="158"/>
      <c r="FZI18" s="158"/>
      <c r="FZJ18" s="158"/>
      <c r="FZK18" s="158"/>
      <c r="FZL18" s="158"/>
      <c r="FZM18" s="158"/>
      <c r="FZN18" s="158"/>
      <c r="FZO18" s="158"/>
      <c r="FZP18" s="158"/>
      <c r="FZQ18" s="158"/>
      <c r="FZR18" s="158"/>
      <c r="FZS18" s="158"/>
      <c r="FZT18" s="158"/>
      <c r="FZU18" s="158"/>
      <c r="FZV18" s="158"/>
      <c r="FZW18" s="158"/>
      <c r="FZX18" s="158"/>
      <c r="FZY18" s="158"/>
      <c r="FZZ18" s="158"/>
      <c r="GAA18" s="158"/>
      <c r="GAB18" s="158"/>
      <c r="GAC18" s="158"/>
      <c r="GAD18" s="158"/>
      <c r="GAE18" s="158"/>
      <c r="GAF18" s="158"/>
      <c r="GAG18" s="158"/>
      <c r="GAH18" s="158"/>
      <c r="GAI18" s="158"/>
      <c r="GAJ18" s="158"/>
      <c r="GAK18" s="158"/>
      <c r="GAL18" s="158"/>
      <c r="GAM18" s="158"/>
      <c r="GAN18" s="158"/>
      <c r="GAO18" s="158"/>
      <c r="GAP18" s="158"/>
      <c r="GAQ18" s="158"/>
      <c r="GAR18" s="158"/>
      <c r="GAS18" s="158"/>
      <c r="GAT18" s="158"/>
      <c r="GAU18" s="158"/>
      <c r="GAV18" s="158"/>
      <c r="GAW18" s="158"/>
      <c r="GAX18" s="158"/>
      <c r="GAY18" s="158"/>
      <c r="GAZ18" s="158"/>
      <c r="GBA18" s="158"/>
      <c r="GBB18" s="158"/>
      <c r="GBC18" s="158"/>
      <c r="GBD18" s="158"/>
      <c r="GBE18" s="158"/>
      <c r="GBF18" s="158"/>
      <c r="GBG18" s="158"/>
      <c r="GBH18" s="158"/>
      <c r="GBI18" s="158"/>
      <c r="GBJ18" s="158"/>
      <c r="GBK18" s="158"/>
      <c r="GBL18" s="158"/>
      <c r="GBM18" s="158"/>
      <c r="GBN18" s="158"/>
      <c r="GBO18" s="158"/>
      <c r="GBP18" s="158"/>
      <c r="GBQ18" s="158"/>
      <c r="GBR18" s="158"/>
      <c r="GBS18" s="158"/>
      <c r="GBT18" s="158"/>
      <c r="GBU18" s="158"/>
      <c r="GBV18" s="158"/>
      <c r="GBW18" s="158"/>
      <c r="GBX18" s="158"/>
      <c r="GBY18" s="158"/>
      <c r="GBZ18" s="158"/>
      <c r="GCA18" s="158"/>
      <c r="GCB18" s="158"/>
      <c r="GCC18" s="158"/>
      <c r="GCD18" s="158"/>
      <c r="GCE18" s="158"/>
      <c r="GCF18" s="158"/>
      <c r="GCG18" s="158"/>
      <c r="GCH18" s="158"/>
      <c r="GCI18" s="158"/>
      <c r="GCJ18" s="158"/>
      <c r="GCK18" s="158"/>
      <c r="GCL18" s="158"/>
      <c r="GCM18" s="158"/>
      <c r="GCN18" s="158"/>
      <c r="GCO18" s="158"/>
      <c r="GCP18" s="158"/>
      <c r="GCQ18" s="158"/>
      <c r="GCR18" s="158"/>
      <c r="GCS18" s="158"/>
      <c r="GCT18" s="158"/>
      <c r="GCU18" s="158"/>
      <c r="GCV18" s="158"/>
      <c r="GCW18" s="158"/>
      <c r="GCX18" s="158"/>
      <c r="GCY18" s="158"/>
      <c r="GCZ18" s="158"/>
      <c r="GDA18" s="158"/>
      <c r="GDB18" s="158"/>
      <c r="GDC18" s="158"/>
      <c r="GDD18" s="158"/>
      <c r="GDE18" s="158"/>
      <c r="GDF18" s="158"/>
      <c r="GDG18" s="158"/>
      <c r="GDH18" s="158"/>
      <c r="GDI18" s="158"/>
      <c r="GDJ18" s="158"/>
      <c r="GDK18" s="158"/>
      <c r="GDL18" s="158"/>
      <c r="GDM18" s="158"/>
      <c r="GDN18" s="158"/>
      <c r="GDO18" s="158"/>
      <c r="GDP18" s="158"/>
      <c r="GDQ18" s="158"/>
      <c r="GDR18" s="158"/>
      <c r="GDS18" s="158"/>
      <c r="GDT18" s="158"/>
      <c r="GDU18" s="158"/>
      <c r="GDV18" s="158"/>
      <c r="GDW18" s="158"/>
      <c r="GDX18" s="158"/>
      <c r="GDY18" s="158"/>
      <c r="GDZ18" s="158"/>
      <c r="GEA18" s="158"/>
      <c r="GEB18" s="158"/>
      <c r="GEC18" s="158"/>
      <c r="GED18" s="158"/>
      <c r="GEE18" s="158"/>
      <c r="GEF18" s="158"/>
      <c r="GEG18" s="158"/>
      <c r="GEH18" s="158"/>
      <c r="GEI18" s="158"/>
      <c r="GEJ18" s="158"/>
      <c r="GEK18" s="158"/>
      <c r="GEL18" s="158"/>
      <c r="GEM18" s="158"/>
      <c r="GEN18" s="158"/>
      <c r="GEO18" s="158"/>
      <c r="GEP18" s="158"/>
      <c r="GEQ18" s="158"/>
      <c r="GER18" s="158"/>
      <c r="GES18" s="158"/>
      <c r="GET18" s="158"/>
      <c r="GEU18" s="158"/>
      <c r="GEV18" s="158"/>
      <c r="GEW18" s="158"/>
      <c r="GEX18" s="158"/>
      <c r="GEY18" s="158"/>
      <c r="GEZ18" s="158"/>
      <c r="GFA18" s="158"/>
      <c r="GFB18" s="158"/>
      <c r="GFC18" s="158"/>
      <c r="GFD18" s="158"/>
      <c r="GFE18" s="158"/>
      <c r="GFF18" s="158"/>
      <c r="GFG18" s="158"/>
      <c r="GFH18" s="158"/>
      <c r="GFI18" s="158"/>
      <c r="GFJ18" s="158"/>
      <c r="GFK18" s="158"/>
      <c r="GFL18" s="158"/>
      <c r="GFM18" s="158"/>
      <c r="GFN18" s="158"/>
      <c r="GFO18" s="158"/>
      <c r="GFP18" s="158"/>
      <c r="GFQ18" s="158"/>
      <c r="GFR18" s="158"/>
      <c r="GFS18" s="158"/>
      <c r="GFT18" s="158"/>
      <c r="GFU18" s="158"/>
      <c r="GFV18" s="158"/>
      <c r="GFW18" s="158"/>
      <c r="GFX18" s="158"/>
      <c r="GFY18" s="158"/>
      <c r="GFZ18" s="158"/>
      <c r="GGA18" s="158"/>
      <c r="GGB18" s="158"/>
      <c r="GGC18" s="158"/>
      <c r="GGD18" s="158"/>
      <c r="GGE18" s="158"/>
      <c r="GGF18" s="158"/>
      <c r="GGG18" s="158"/>
      <c r="GGH18" s="158"/>
      <c r="GGI18" s="158"/>
      <c r="GGJ18" s="158"/>
      <c r="GGK18" s="158"/>
      <c r="GGL18" s="158"/>
      <c r="GGM18" s="158"/>
      <c r="GGN18" s="158"/>
      <c r="GGO18" s="158"/>
      <c r="GGP18" s="158"/>
      <c r="GGQ18" s="158"/>
      <c r="GGR18" s="158"/>
      <c r="GGS18" s="158"/>
      <c r="GGT18" s="158"/>
      <c r="GGU18" s="158"/>
      <c r="GGV18" s="158"/>
      <c r="GGW18" s="158"/>
      <c r="GGX18" s="158"/>
      <c r="GGY18" s="158"/>
      <c r="GGZ18" s="158"/>
      <c r="GHA18" s="158"/>
      <c r="GHB18" s="158"/>
      <c r="GHC18" s="158"/>
      <c r="GHD18" s="158"/>
      <c r="GHE18" s="158"/>
      <c r="GHF18" s="158"/>
      <c r="GHG18" s="158"/>
      <c r="GHH18" s="158"/>
      <c r="GHI18" s="158"/>
      <c r="GHJ18" s="158"/>
      <c r="GHK18" s="158"/>
      <c r="GHL18" s="158"/>
      <c r="GHM18" s="158"/>
      <c r="GHN18" s="158"/>
      <c r="GHO18" s="158"/>
      <c r="GHP18" s="158"/>
      <c r="GHQ18" s="158"/>
      <c r="GHR18" s="158"/>
      <c r="GHS18" s="158"/>
      <c r="GHT18" s="158"/>
      <c r="GHU18" s="158"/>
      <c r="GHV18" s="158"/>
      <c r="GHW18" s="158"/>
      <c r="GHX18" s="158"/>
      <c r="GHY18" s="158"/>
      <c r="GHZ18" s="158"/>
      <c r="GIA18" s="158"/>
      <c r="GIB18" s="158"/>
      <c r="GIC18" s="158"/>
      <c r="GID18" s="158"/>
      <c r="GIE18" s="158"/>
      <c r="GIF18" s="158"/>
      <c r="GIG18" s="158"/>
      <c r="GIH18" s="158"/>
      <c r="GII18" s="158"/>
      <c r="GIJ18" s="158"/>
      <c r="GIK18" s="158"/>
      <c r="GIL18" s="158"/>
      <c r="GIM18" s="158"/>
      <c r="GIN18" s="158"/>
      <c r="GIO18" s="158"/>
      <c r="GIP18" s="158"/>
      <c r="GIQ18" s="158"/>
      <c r="GIR18" s="158"/>
      <c r="GIS18" s="158"/>
      <c r="GIT18" s="158"/>
      <c r="GIU18" s="158"/>
      <c r="GIV18" s="158"/>
      <c r="GIW18" s="158"/>
      <c r="GIX18" s="158"/>
      <c r="GIY18" s="158"/>
      <c r="GIZ18" s="158"/>
      <c r="GJA18" s="158"/>
      <c r="GJB18" s="158"/>
      <c r="GJC18" s="158"/>
      <c r="GJD18" s="158"/>
      <c r="GJE18" s="158"/>
      <c r="GJF18" s="158"/>
      <c r="GJG18" s="158"/>
      <c r="GJH18" s="158"/>
      <c r="GJI18" s="158"/>
      <c r="GJJ18" s="158"/>
      <c r="GJK18" s="158"/>
      <c r="GJL18" s="158"/>
      <c r="GJM18" s="158"/>
      <c r="GJN18" s="158"/>
      <c r="GJO18" s="158"/>
      <c r="GJP18" s="158"/>
      <c r="GJQ18" s="158"/>
      <c r="GJR18" s="158"/>
      <c r="GJS18" s="158"/>
      <c r="GJT18" s="158"/>
      <c r="GJU18" s="158"/>
      <c r="GJV18" s="158"/>
      <c r="GJW18" s="158"/>
      <c r="GJX18" s="158"/>
      <c r="GJY18" s="158"/>
      <c r="GJZ18" s="158"/>
      <c r="GKA18" s="158"/>
      <c r="GKB18" s="158"/>
      <c r="GKC18" s="158"/>
      <c r="GKD18" s="158"/>
      <c r="GKE18" s="158"/>
      <c r="GKF18" s="158"/>
      <c r="GKG18" s="158"/>
      <c r="GKH18" s="158"/>
      <c r="GKI18" s="158"/>
      <c r="GKJ18" s="158"/>
      <c r="GKK18" s="158"/>
      <c r="GKL18" s="158"/>
      <c r="GKM18" s="158"/>
      <c r="GKN18" s="158"/>
      <c r="GKO18" s="158"/>
      <c r="GKP18" s="158"/>
      <c r="GKQ18" s="158"/>
      <c r="GKR18" s="158"/>
      <c r="GKS18" s="158"/>
      <c r="GKT18" s="158"/>
      <c r="GKU18" s="158"/>
      <c r="GKV18" s="158"/>
      <c r="GKW18" s="158"/>
      <c r="GKX18" s="158"/>
      <c r="GKY18" s="158"/>
      <c r="GKZ18" s="158"/>
      <c r="GLA18" s="158"/>
      <c r="GLB18" s="158"/>
      <c r="GLC18" s="158"/>
      <c r="GLD18" s="158"/>
      <c r="GLE18" s="158"/>
      <c r="GLF18" s="158"/>
      <c r="GLG18" s="158"/>
      <c r="GLH18" s="158"/>
      <c r="GLI18" s="158"/>
      <c r="GLJ18" s="158"/>
      <c r="GLK18" s="158"/>
      <c r="GLL18" s="158"/>
      <c r="GLM18" s="158"/>
      <c r="GLN18" s="158"/>
      <c r="GLO18" s="158"/>
      <c r="GLP18" s="158"/>
      <c r="GLQ18" s="158"/>
      <c r="GLR18" s="158"/>
      <c r="GLS18" s="158"/>
      <c r="GLT18" s="158"/>
      <c r="GLU18" s="158"/>
      <c r="GLV18" s="158"/>
      <c r="GLW18" s="158"/>
      <c r="GLX18" s="158"/>
      <c r="GLY18" s="158"/>
      <c r="GLZ18" s="158"/>
      <c r="GMA18" s="158"/>
      <c r="GMB18" s="158"/>
      <c r="GMC18" s="158"/>
      <c r="GMD18" s="158"/>
      <c r="GME18" s="158"/>
      <c r="GMF18" s="158"/>
      <c r="GMG18" s="158"/>
      <c r="GMH18" s="158"/>
      <c r="GMI18" s="158"/>
      <c r="GMJ18" s="158"/>
      <c r="GMK18" s="158"/>
      <c r="GML18" s="158"/>
      <c r="GMM18" s="158"/>
      <c r="GMN18" s="158"/>
      <c r="GMO18" s="158"/>
      <c r="GMP18" s="158"/>
      <c r="GMQ18" s="158"/>
      <c r="GMR18" s="158"/>
      <c r="GMS18" s="158"/>
      <c r="GMT18" s="158"/>
      <c r="GMU18" s="158"/>
      <c r="GMV18" s="158"/>
      <c r="GMW18" s="158"/>
      <c r="GMX18" s="158"/>
      <c r="GMY18" s="158"/>
      <c r="GMZ18" s="158"/>
      <c r="GNA18" s="158"/>
      <c r="GNB18" s="158"/>
      <c r="GNC18" s="158"/>
      <c r="GND18" s="158"/>
      <c r="GNE18" s="158"/>
      <c r="GNF18" s="158"/>
      <c r="GNG18" s="158"/>
      <c r="GNH18" s="158"/>
      <c r="GNI18" s="158"/>
      <c r="GNJ18" s="158"/>
      <c r="GNK18" s="158"/>
      <c r="GNL18" s="158"/>
      <c r="GNM18" s="158"/>
      <c r="GNN18" s="158"/>
      <c r="GNO18" s="158"/>
      <c r="GNP18" s="158"/>
      <c r="GNQ18" s="158"/>
      <c r="GNR18" s="158"/>
      <c r="GNS18" s="158"/>
      <c r="GNT18" s="158"/>
      <c r="GNU18" s="158"/>
      <c r="GNV18" s="158"/>
      <c r="GNW18" s="158"/>
      <c r="GNX18" s="158"/>
      <c r="GNY18" s="158"/>
      <c r="GNZ18" s="158"/>
      <c r="GOA18" s="158"/>
      <c r="GOB18" s="158"/>
      <c r="GOC18" s="158"/>
      <c r="GOD18" s="158"/>
      <c r="GOE18" s="158"/>
      <c r="GOF18" s="158"/>
      <c r="GOG18" s="158"/>
      <c r="GOH18" s="158"/>
      <c r="GOI18" s="158"/>
      <c r="GOJ18" s="158"/>
      <c r="GOK18" s="158"/>
      <c r="GOL18" s="158"/>
      <c r="GOM18" s="158"/>
      <c r="GON18" s="158"/>
      <c r="GOO18" s="158"/>
      <c r="GOP18" s="158"/>
      <c r="GOQ18" s="158"/>
      <c r="GOR18" s="158"/>
      <c r="GOS18" s="158"/>
      <c r="GOT18" s="158"/>
      <c r="GOU18" s="158"/>
      <c r="GOV18" s="158"/>
      <c r="GOW18" s="158"/>
      <c r="GOX18" s="158"/>
      <c r="GOY18" s="158"/>
      <c r="GOZ18" s="158"/>
      <c r="GPA18" s="158"/>
      <c r="GPB18" s="158"/>
      <c r="GPC18" s="158"/>
      <c r="GPD18" s="158"/>
      <c r="GPE18" s="158"/>
      <c r="GPF18" s="158"/>
      <c r="GPG18" s="158"/>
      <c r="GPH18" s="158"/>
      <c r="GPI18" s="158"/>
      <c r="GPJ18" s="158"/>
      <c r="GPK18" s="158"/>
      <c r="GPL18" s="158"/>
      <c r="GPM18" s="158"/>
      <c r="GPN18" s="158"/>
      <c r="GPO18" s="158"/>
      <c r="GPP18" s="158"/>
      <c r="GPQ18" s="158"/>
      <c r="GPR18" s="158"/>
      <c r="GPS18" s="158"/>
      <c r="GPT18" s="158"/>
      <c r="GPU18" s="158"/>
      <c r="GPV18" s="158"/>
      <c r="GPW18" s="158"/>
      <c r="GPX18" s="158"/>
      <c r="GPY18" s="158"/>
      <c r="GPZ18" s="158"/>
      <c r="GQA18" s="158"/>
      <c r="GQB18" s="158"/>
      <c r="GQC18" s="158"/>
      <c r="GQD18" s="158"/>
      <c r="GQE18" s="158"/>
      <c r="GQF18" s="158"/>
      <c r="GQG18" s="158"/>
      <c r="GQH18" s="158"/>
      <c r="GQI18" s="158"/>
      <c r="GQJ18" s="158"/>
      <c r="GQK18" s="158"/>
      <c r="GQL18" s="158"/>
      <c r="GQM18" s="158"/>
      <c r="GQN18" s="158"/>
      <c r="GQO18" s="158"/>
      <c r="GQP18" s="158"/>
      <c r="GQQ18" s="158"/>
      <c r="GQR18" s="158"/>
      <c r="GQS18" s="158"/>
      <c r="GQT18" s="158"/>
      <c r="GQU18" s="158"/>
      <c r="GQV18" s="158"/>
      <c r="GQW18" s="158"/>
      <c r="GQX18" s="158"/>
      <c r="GQY18" s="158"/>
      <c r="GQZ18" s="158"/>
      <c r="GRA18" s="158"/>
      <c r="GRB18" s="158"/>
      <c r="GRC18" s="158"/>
      <c r="GRD18" s="158"/>
      <c r="GRE18" s="158"/>
      <c r="GRF18" s="158"/>
      <c r="GRG18" s="158"/>
      <c r="GRH18" s="158"/>
      <c r="GRI18" s="158"/>
      <c r="GRJ18" s="158"/>
      <c r="GRK18" s="158"/>
      <c r="GRL18" s="158"/>
      <c r="GRM18" s="158"/>
      <c r="GRN18" s="158"/>
      <c r="GRO18" s="158"/>
      <c r="GRP18" s="158"/>
      <c r="GRQ18" s="158"/>
      <c r="GRR18" s="158"/>
      <c r="GRS18" s="158"/>
      <c r="GRT18" s="158"/>
      <c r="GRU18" s="158"/>
      <c r="GRV18" s="158"/>
      <c r="GRW18" s="158"/>
      <c r="GRX18" s="158"/>
      <c r="GRY18" s="158"/>
      <c r="GRZ18" s="158"/>
      <c r="GSA18" s="158"/>
      <c r="GSB18" s="158"/>
      <c r="GSC18" s="158"/>
      <c r="GSD18" s="158"/>
      <c r="GSE18" s="158"/>
      <c r="GSF18" s="158"/>
      <c r="GSG18" s="158"/>
      <c r="GSH18" s="158"/>
      <c r="GSI18" s="158"/>
      <c r="GSJ18" s="158"/>
      <c r="GSK18" s="158"/>
      <c r="GSL18" s="158"/>
      <c r="GSM18" s="158"/>
      <c r="GSN18" s="158"/>
      <c r="GSO18" s="158"/>
      <c r="GSP18" s="158"/>
      <c r="GSQ18" s="158"/>
      <c r="GSR18" s="158"/>
      <c r="GSS18" s="158"/>
      <c r="GST18" s="158"/>
      <c r="GSU18" s="158"/>
      <c r="GSV18" s="158"/>
      <c r="GSW18" s="158"/>
      <c r="GSX18" s="158"/>
      <c r="GSY18" s="158"/>
      <c r="GSZ18" s="158"/>
      <c r="GTA18" s="158"/>
      <c r="GTB18" s="158"/>
      <c r="GTC18" s="158"/>
      <c r="GTD18" s="158"/>
      <c r="GTE18" s="158"/>
      <c r="GTF18" s="158"/>
      <c r="GTG18" s="158"/>
      <c r="GTH18" s="158"/>
      <c r="GTI18" s="158"/>
      <c r="GTJ18" s="158"/>
      <c r="GTK18" s="158"/>
      <c r="GTL18" s="158"/>
      <c r="GTM18" s="158"/>
      <c r="GTN18" s="158"/>
      <c r="GTO18" s="158"/>
      <c r="GTP18" s="158"/>
      <c r="GTQ18" s="158"/>
      <c r="GTR18" s="158"/>
      <c r="GTS18" s="158"/>
      <c r="GTT18" s="158"/>
      <c r="GTU18" s="158"/>
      <c r="GTV18" s="158"/>
      <c r="GTW18" s="158"/>
      <c r="GTX18" s="158"/>
      <c r="GTY18" s="158"/>
      <c r="GTZ18" s="158"/>
      <c r="GUA18" s="158"/>
      <c r="GUB18" s="158"/>
      <c r="GUC18" s="158"/>
      <c r="GUD18" s="158"/>
      <c r="GUE18" s="158"/>
      <c r="GUF18" s="158"/>
      <c r="GUG18" s="158"/>
      <c r="GUH18" s="158"/>
      <c r="GUI18" s="158"/>
      <c r="GUJ18" s="158"/>
      <c r="GUK18" s="158"/>
      <c r="GUL18" s="158"/>
      <c r="GUM18" s="158"/>
      <c r="GUN18" s="158"/>
      <c r="GUO18" s="158"/>
      <c r="GUP18" s="158"/>
      <c r="GUQ18" s="158"/>
      <c r="GUR18" s="158"/>
      <c r="GUS18" s="158"/>
      <c r="GUT18" s="158"/>
      <c r="GUU18" s="158"/>
      <c r="GUV18" s="158"/>
      <c r="GUW18" s="158"/>
      <c r="GUX18" s="158"/>
      <c r="GUY18" s="158"/>
      <c r="GUZ18" s="158"/>
      <c r="GVA18" s="158"/>
      <c r="GVB18" s="158"/>
      <c r="GVC18" s="158"/>
      <c r="GVD18" s="158"/>
      <c r="GVE18" s="158"/>
      <c r="GVF18" s="158"/>
      <c r="GVG18" s="158"/>
      <c r="GVH18" s="158"/>
      <c r="GVI18" s="158"/>
      <c r="GVJ18" s="158"/>
      <c r="GVK18" s="158"/>
      <c r="GVL18" s="158"/>
      <c r="GVM18" s="158"/>
      <c r="GVN18" s="158"/>
      <c r="GVO18" s="158"/>
      <c r="GVP18" s="158"/>
      <c r="GVQ18" s="158"/>
      <c r="GVR18" s="158"/>
      <c r="GVS18" s="158"/>
      <c r="GVT18" s="158"/>
      <c r="GVU18" s="158"/>
      <c r="GVV18" s="158"/>
      <c r="GVW18" s="158"/>
      <c r="GVX18" s="158"/>
      <c r="GVY18" s="158"/>
      <c r="GVZ18" s="158"/>
      <c r="GWA18" s="158"/>
      <c r="GWB18" s="158"/>
      <c r="GWC18" s="158"/>
      <c r="GWD18" s="158"/>
      <c r="GWE18" s="158"/>
      <c r="GWF18" s="158"/>
      <c r="GWG18" s="158"/>
      <c r="GWH18" s="158"/>
      <c r="GWI18" s="158"/>
      <c r="GWJ18" s="158"/>
      <c r="GWK18" s="158"/>
      <c r="GWL18" s="158"/>
      <c r="GWM18" s="158"/>
      <c r="GWN18" s="158"/>
      <c r="GWO18" s="158"/>
      <c r="GWP18" s="158"/>
      <c r="GWQ18" s="158"/>
      <c r="GWR18" s="158"/>
      <c r="GWS18" s="158"/>
      <c r="GWT18" s="158"/>
      <c r="GWU18" s="158"/>
      <c r="GWV18" s="158"/>
      <c r="GWW18" s="158"/>
      <c r="GWX18" s="158"/>
      <c r="GWY18" s="158"/>
      <c r="GWZ18" s="158"/>
      <c r="GXA18" s="158"/>
      <c r="GXB18" s="158"/>
      <c r="GXC18" s="158"/>
      <c r="GXD18" s="158"/>
      <c r="GXE18" s="158"/>
      <c r="GXF18" s="158"/>
      <c r="GXG18" s="158"/>
      <c r="GXH18" s="158"/>
      <c r="GXI18" s="158"/>
      <c r="GXJ18" s="158"/>
      <c r="GXK18" s="158"/>
      <c r="GXL18" s="158"/>
      <c r="GXM18" s="158"/>
      <c r="GXN18" s="158"/>
      <c r="GXO18" s="158"/>
      <c r="GXP18" s="158"/>
      <c r="GXQ18" s="158"/>
      <c r="GXR18" s="158"/>
      <c r="GXS18" s="158"/>
      <c r="GXT18" s="158"/>
      <c r="GXU18" s="158"/>
      <c r="GXV18" s="158"/>
      <c r="GXW18" s="158"/>
      <c r="GXX18" s="158"/>
      <c r="GXY18" s="158"/>
      <c r="GXZ18" s="158"/>
      <c r="GYA18" s="158"/>
      <c r="GYB18" s="158"/>
      <c r="GYC18" s="158"/>
      <c r="GYD18" s="158"/>
      <c r="GYE18" s="158"/>
      <c r="GYF18" s="158"/>
      <c r="GYG18" s="158"/>
      <c r="GYH18" s="158"/>
      <c r="GYI18" s="158"/>
      <c r="GYJ18" s="158"/>
      <c r="GYK18" s="158"/>
      <c r="GYL18" s="158"/>
      <c r="GYM18" s="158"/>
      <c r="GYN18" s="158"/>
      <c r="GYO18" s="158"/>
      <c r="GYP18" s="158"/>
      <c r="GYQ18" s="158"/>
      <c r="GYR18" s="158"/>
      <c r="GYS18" s="158"/>
      <c r="GYT18" s="158"/>
      <c r="GYU18" s="158"/>
      <c r="GYV18" s="158"/>
      <c r="GYW18" s="158"/>
      <c r="GYX18" s="158"/>
      <c r="GYY18" s="158"/>
      <c r="GYZ18" s="158"/>
      <c r="GZA18" s="158"/>
      <c r="GZB18" s="158"/>
      <c r="GZC18" s="158"/>
      <c r="GZD18" s="158"/>
      <c r="GZE18" s="158"/>
      <c r="GZF18" s="158"/>
      <c r="GZG18" s="158"/>
      <c r="GZH18" s="158"/>
      <c r="GZI18" s="158"/>
      <c r="GZJ18" s="158"/>
      <c r="GZK18" s="158"/>
      <c r="GZL18" s="158"/>
      <c r="GZM18" s="158"/>
      <c r="GZN18" s="158"/>
      <c r="GZO18" s="158"/>
      <c r="GZP18" s="158"/>
      <c r="GZQ18" s="158"/>
      <c r="GZR18" s="158"/>
      <c r="GZS18" s="158"/>
      <c r="GZT18" s="158"/>
      <c r="GZU18" s="158"/>
      <c r="GZV18" s="158"/>
      <c r="GZW18" s="158"/>
      <c r="GZX18" s="158"/>
      <c r="GZY18" s="158"/>
      <c r="GZZ18" s="158"/>
      <c r="HAA18" s="158"/>
      <c r="HAB18" s="158"/>
      <c r="HAC18" s="158"/>
      <c r="HAD18" s="158"/>
      <c r="HAE18" s="158"/>
      <c r="HAF18" s="158"/>
      <c r="HAG18" s="158"/>
      <c r="HAH18" s="158"/>
      <c r="HAI18" s="158"/>
      <c r="HAJ18" s="158"/>
      <c r="HAK18" s="158"/>
      <c r="HAL18" s="158"/>
      <c r="HAM18" s="158"/>
      <c r="HAN18" s="158"/>
      <c r="HAO18" s="158"/>
      <c r="HAP18" s="158"/>
      <c r="HAQ18" s="158"/>
      <c r="HAR18" s="158"/>
      <c r="HAS18" s="158"/>
      <c r="HAT18" s="158"/>
      <c r="HAU18" s="158"/>
      <c r="HAV18" s="158"/>
      <c r="HAW18" s="158"/>
      <c r="HAX18" s="158"/>
      <c r="HAY18" s="158"/>
      <c r="HAZ18" s="158"/>
      <c r="HBA18" s="158"/>
      <c r="HBB18" s="158"/>
      <c r="HBC18" s="158"/>
      <c r="HBD18" s="158"/>
      <c r="HBE18" s="158"/>
      <c r="HBF18" s="158"/>
      <c r="HBG18" s="158"/>
      <c r="HBH18" s="158"/>
      <c r="HBI18" s="158"/>
      <c r="HBJ18" s="158"/>
      <c r="HBK18" s="158"/>
      <c r="HBL18" s="158"/>
      <c r="HBM18" s="158"/>
      <c r="HBN18" s="158"/>
      <c r="HBO18" s="158"/>
      <c r="HBP18" s="158"/>
      <c r="HBQ18" s="158"/>
      <c r="HBR18" s="158"/>
      <c r="HBS18" s="158"/>
      <c r="HBT18" s="158"/>
      <c r="HBU18" s="158"/>
      <c r="HBV18" s="158"/>
      <c r="HBW18" s="158"/>
      <c r="HBX18" s="158"/>
      <c r="HBY18" s="158"/>
      <c r="HBZ18" s="158"/>
      <c r="HCA18" s="158"/>
      <c r="HCB18" s="158"/>
      <c r="HCC18" s="158"/>
      <c r="HCD18" s="158"/>
      <c r="HCE18" s="158"/>
      <c r="HCF18" s="158"/>
      <c r="HCG18" s="158"/>
      <c r="HCH18" s="158"/>
      <c r="HCI18" s="158"/>
      <c r="HCJ18" s="158"/>
      <c r="HCK18" s="158"/>
      <c r="HCL18" s="158"/>
      <c r="HCM18" s="158"/>
      <c r="HCN18" s="158"/>
      <c r="HCO18" s="158"/>
      <c r="HCP18" s="158"/>
      <c r="HCQ18" s="158"/>
      <c r="HCR18" s="158"/>
      <c r="HCS18" s="158"/>
      <c r="HCT18" s="158"/>
      <c r="HCU18" s="158"/>
      <c r="HCV18" s="158"/>
      <c r="HCW18" s="158"/>
      <c r="HCX18" s="158"/>
      <c r="HCY18" s="158"/>
      <c r="HCZ18" s="158"/>
      <c r="HDA18" s="158"/>
      <c r="HDB18" s="158"/>
      <c r="HDC18" s="158"/>
      <c r="HDD18" s="158"/>
      <c r="HDE18" s="158"/>
      <c r="HDF18" s="158"/>
      <c r="HDG18" s="158"/>
      <c r="HDH18" s="158"/>
      <c r="HDI18" s="158"/>
      <c r="HDJ18" s="158"/>
      <c r="HDK18" s="158"/>
      <c r="HDL18" s="158"/>
      <c r="HDM18" s="158"/>
      <c r="HDN18" s="158"/>
      <c r="HDO18" s="158"/>
      <c r="HDP18" s="158"/>
      <c r="HDQ18" s="158"/>
      <c r="HDR18" s="158"/>
      <c r="HDS18" s="158"/>
      <c r="HDT18" s="158"/>
      <c r="HDU18" s="158"/>
      <c r="HDV18" s="158"/>
      <c r="HDW18" s="158"/>
      <c r="HDX18" s="158"/>
      <c r="HDY18" s="158"/>
      <c r="HDZ18" s="158"/>
      <c r="HEA18" s="158"/>
      <c r="HEB18" s="158"/>
      <c r="HEC18" s="158"/>
      <c r="HED18" s="158"/>
      <c r="HEE18" s="158"/>
      <c r="HEF18" s="158"/>
      <c r="HEG18" s="158"/>
      <c r="HEH18" s="158"/>
      <c r="HEI18" s="158"/>
      <c r="HEJ18" s="158"/>
      <c r="HEK18" s="158"/>
      <c r="HEL18" s="158"/>
      <c r="HEM18" s="158"/>
      <c r="HEN18" s="158"/>
      <c r="HEO18" s="158"/>
      <c r="HEP18" s="158"/>
      <c r="HEQ18" s="158"/>
      <c r="HER18" s="158"/>
      <c r="HES18" s="158"/>
      <c r="HET18" s="158"/>
      <c r="HEU18" s="158"/>
      <c r="HEV18" s="158"/>
      <c r="HEW18" s="158"/>
      <c r="HEX18" s="158"/>
      <c r="HEY18" s="158"/>
      <c r="HEZ18" s="158"/>
      <c r="HFA18" s="158"/>
      <c r="HFB18" s="158"/>
      <c r="HFC18" s="158"/>
      <c r="HFD18" s="158"/>
      <c r="HFE18" s="158"/>
      <c r="HFF18" s="158"/>
      <c r="HFG18" s="158"/>
      <c r="HFH18" s="158"/>
      <c r="HFI18" s="158"/>
      <c r="HFJ18" s="158"/>
      <c r="HFK18" s="158"/>
      <c r="HFL18" s="158"/>
      <c r="HFM18" s="158"/>
      <c r="HFN18" s="158"/>
      <c r="HFO18" s="158"/>
      <c r="HFP18" s="158"/>
      <c r="HFQ18" s="158"/>
      <c r="HFR18" s="158"/>
      <c r="HFS18" s="158"/>
      <c r="HFT18" s="158"/>
      <c r="HFU18" s="158"/>
      <c r="HFV18" s="158"/>
      <c r="HFW18" s="158"/>
      <c r="HFX18" s="158"/>
      <c r="HFY18" s="158"/>
      <c r="HFZ18" s="158"/>
      <c r="HGA18" s="158"/>
      <c r="HGB18" s="158"/>
      <c r="HGC18" s="158"/>
      <c r="HGD18" s="158"/>
      <c r="HGE18" s="158"/>
      <c r="HGF18" s="158"/>
      <c r="HGG18" s="158"/>
      <c r="HGH18" s="158"/>
      <c r="HGI18" s="158"/>
      <c r="HGJ18" s="158"/>
      <c r="HGK18" s="158"/>
      <c r="HGL18" s="158"/>
      <c r="HGM18" s="158"/>
      <c r="HGN18" s="158"/>
      <c r="HGO18" s="158"/>
      <c r="HGP18" s="158"/>
      <c r="HGQ18" s="158"/>
      <c r="HGR18" s="158"/>
      <c r="HGS18" s="158"/>
      <c r="HGT18" s="158"/>
      <c r="HGU18" s="158"/>
      <c r="HGV18" s="158"/>
      <c r="HGW18" s="158"/>
      <c r="HGX18" s="158"/>
      <c r="HGY18" s="158"/>
      <c r="HGZ18" s="158"/>
      <c r="HHA18" s="158"/>
      <c r="HHB18" s="158"/>
      <c r="HHC18" s="158"/>
      <c r="HHD18" s="158"/>
      <c r="HHE18" s="158"/>
      <c r="HHF18" s="158"/>
      <c r="HHG18" s="158"/>
      <c r="HHH18" s="158"/>
      <c r="HHI18" s="158"/>
      <c r="HHJ18" s="158"/>
      <c r="HHK18" s="158"/>
      <c r="HHL18" s="158"/>
      <c r="HHM18" s="158"/>
      <c r="HHN18" s="158"/>
      <c r="HHO18" s="158"/>
      <c r="HHP18" s="158"/>
      <c r="HHQ18" s="158"/>
      <c r="HHR18" s="158"/>
      <c r="HHS18" s="158"/>
      <c r="HHT18" s="158"/>
      <c r="HHU18" s="158"/>
      <c r="HHV18" s="158"/>
      <c r="HHW18" s="158"/>
      <c r="HHX18" s="158"/>
      <c r="HHY18" s="158"/>
      <c r="HHZ18" s="158"/>
      <c r="HIA18" s="158"/>
      <c r="HIB18" s="158"/>
      <c r="HIC18" s="158"/>
      <c r="HID18" s="158"/>
      <c r="HIE18" s="158"/>
      <c r="HIF18" s="158"/>
      <c r="HIG18" s="158"/>
      <c r="HIH18" s="158"/>
      <c r="HII18" s="158"/>
      <c r="HIJ18" s="158"/>
      <c r="HIK18" s="158"/>
      <c r="HIL18" s="158"/>
      <c r="HIM18" s="158"/>
      <c r="HIN18" s="158"/>
      <c r="HIO18" s="158"/>
      <c r="HIP18" s="158"/>
      <c r="HIQ18" s="158"/>
      <c r="HIR18" s="158"/>
      <c r="HIS18" s="158"/>
      <c r="HIT18" s="158"/>
      <c r="HIU18" s="158"/>
      <c r="HIV18" s="158"/>
      <c r="HIW18" s="158"/>
      <c r="HIX18" s="158"/>
      <c r="HIY18" s="158"/>
      <c r="HIZ18" s="158"/>
      <c r="HJA18" s="158"/>
      <c r="HJB18" s="158"/>
      <c r="HJC18" s="158"/>
      <c r="HJD18" s="158"/>
      <c r="HJE18" s="158"/>
      <c r="HJF18" s="158"/>
      <c r="HJG18" s="158"/>
      <c r="HJH18" s="158"/>
      <c r="HJI18" s="158"/>
      <c r="HJJ18" s="158"/>
      <c r="HJK18" s="158"/>
      <c r="HJL18" s="158"/>
      <c r="HJM18" s="158"/>
      <c r="HJN18" s="158"/>
      <c r="HJO18" s="158"/>
      <c r="HJP18" s="158"/>
      <c r="HJQ18" s="158"/>
      <c r="HJR18" s="158"/>
      <c r="HJS18" s="158"/>
      <c r="HJT18" s="158"/>
      <c r="HJU18" s="158"/>
      <c r="HJV18" s="158"/>
      <c r="HJW18" s="158"/>
      <c r="HJX18" s="158"/>
      <c r="HJY18" s="158"/>
      <c r="HJZ18" s="158"/>
      <c r="HKA18" s="158"/>
      <c r="HKB18" s="158"/>
      <c r="HKC18" s="158"/>
      <c r="HKD18" s="158"/>
      <c r="HKE18" s="158"/>
      <c r="HKF18" s="158"/>
      <c r="HKG18" s="158"/>
      <c r="HKH18" s="158"/>
      <c r="HKI18" s="158"/>
      <c r="HKJ18" s="158"/>
      <c r="HKK18" s="158"/>
      <c r="HKL18" s="158"/>
      <c r="HKM18" s="158"/>
      <c r="HKN18" s="158"/>
      <c r="HKO18" s="158"/>
      <c r="HKP18" s="158"/>
      <c r="HKQ18" s="158"/>
      <c r="HKR18" s="158"/>
      <c r="HKS18" s="158"/>
      <c r="HKT18" s="158"/>
      <c r="HKU18" s="158"/>
      <c r="HKV18" s="158"/>
      <c r="HKW18" s="158"/>
      <c r="HKX18" s="158"/>
      <c r="HKY18" s="158"/>
      <c r="HKZ18" s="158"/>
      <c r="HLA18" s="158"/>
      <c r="HLB18" s="158"/>
      <c r="HLC18" s="158"/>
      <c r="HLD18" s="158"/>
      <c r="HLE18" s="158"/>
      <c r="HLF18" s="158"/>
      <c r="HLG18" s="158"/>
      <c r="HLH18" s="158"/>
      <c r="HLI18" s="158"/>
      <c r="HLJ18" s="158"/>
      <c r="HLK18" s="158"/>
      <c r="HLL18" s="158"/>
      <c r="HLM18" s="158"/>
      <c r="HLN18" s="158"/>
      <c r="HLO18" s="158"/>
      <c r="HLP18" s="158"/>
      <c r="HLQ18" s="158"/>
      <c r="HLR18" s="158"/>
      <c r="HLS18" s="158"/>
      <c r="HLT18" s="158"/>
      <c r="HLU18" s="158"/>
      <c r="HLV18" s="158"/>
      <c r="HLW18" s="158"/>
      <c r="HLX18" s="158"/>
      <c r="HLY18" s="158"/>
      <c r="HLZ18" s="158"/>
      <c r="HMA18" s="158"/>
      <c r="HMB18" s="158"/>
      <c r="HMC18" s="158"/>
      <c r="HMD18" s="158"/>
      <c r="HME18" s="158"/>
      <c r="HMF18" s="158"/>
      <c r="HMG18" s="158"/>
      <c r="HMH18" s="158"/>
      <c r="HMI18" s="158"/>
      <c r="HMJ18" s="158"/>
      <c r="HMK18" s="158"/>
      <c r="HML18" s="158"/>
      <c r="HMM18" s="158"/>
      <c r="HMN18" s="158"/>
      <c r="HMO18" s="158"/>
      <c r="HMP18" s="158"/>
      <c r="HMQ18" s="158"/>
      <c r="HMR18" s="158"/>
      <c r="HMS18" s="158"/>
      <c r="HMT18" s="158"/>
      <c r="HMU18" s="158"/>
      <c r="HMV18" s="158"/>
      <c r="HMW18" s="158"/>
      <c r="HMX18" s="158"/>
      <c r="HMY18" s="158"/>
      <c r="HMZ18" s="158"/>
      <c r="HNA18" s="158"/>
      <c r="HNB18" s="158"/>
      <c r="HNC18" s="158"/>
      <c r="HND18" s="158"/>
      <c r="HNE18" s="158"/>
      <c r="HNF18" s="158"/>
      <c r="HNG18" s="158"/>
      <c r="HNH18" s="158"/>
      <c r="HNI18" s="158"/>
      <c r="HNJ18" s="158"/>
      <c r="HNK18" s="158"/>
      <c r="HNL18" s="158"/>
      <c r="HNM18" s="158"/>
      <c r="HNN18" s="158"/>
      <c r="HNO18" s="158"/>
      <c r="HNP18" s="158"/>
      <c r="HNQ18" s="158"/>
      <c r="HNR18" s="158"/>
      <c r="HNS18" s="158"/>
      <c r="HNT18" s="158"/>
      <c r="HNU18" s="158"/>
      <c r="HNV18" s="158"/>
      <c r="HNW18" s="158"/>
      <c r="HNX18" s="158"/>
      <c r="HNY18" s="158"/>
      <c r="HNZ18" s="158"/>
      <c r="HOA18" s="158"/>
      <c r="HOB18" s="158"/>
      <c r="HOC18" s="158"/>
      <c r="HOD18" s="158"/>
      <c r="HOE18" s="158"/>
      <c r="HOF18" s="158"/>
      <c r="HOG18" s="158"/>
      <c r="HOH18" s="158"/>
      <c r="HOI18" s="158"/>
      <c r="HOJ18" s="158"/>
      <c r="HOK18" s="158"/>
      <c r="HOL18" s="158"/>
      <c r="HOM18" s="158"/>
      <c r="HON18" s="158"/>
      <c r="HOO18" s="158"/>
      <c r="HOP18" s="158"/>
      <c r="HOQ18" s="158"/>
      <c r="HOR18" s="158"/>
      <c r="HOS18" s="158"/>
      <c r="HOT18" s="158"/>
      <c r="HOU18" s="158"/>
      <c r="HOV18" s="158"/>
      <c r="HOW18" s="158"/>
      <c r="HOX18" s="158"/>
      <c r="HOY18" s="158"/>
      <c r="HOZ18" s="158"/>
      <c r="HPA18" s="158"/>
      <c r="HPB18" s="158"/>
      <c r="HPC18" s="158"/>
      <c r="HPD18" s="158"/>
      <c r="HPE18" s="158"/>
      <c r="HPF18" s="158"/>
      <c r="HPG18" s="158"/>
      <c r="HPH18" s="158"/>
      <c r="HPI18" s="158"/>
      <c r="HPJ18" s="158"/>
      <c r="HPK18" s="158"/>
      <c r="HPL18" s="158"/>
      <c r="HPM18" s="158"/>
      <c r="HPN18" s="158"/>
      <c r="HPO18" s="158"/>
      <c r="HPP18" s="158"/>
      <c r="HPQ18" s="158"/>
      <c r="HPR18" s="158"/>
      <c r="HPS18" s="158"/>
      <c r="HPT18" s="158"/>
      <c r="HPU18" s="158"/>
      <c r="HPV18" s="158"/>
      <c r="HPW18" s="158"/>
      <c r="HPX18" s="158"/>
      <c r="HPY18" s="158"/>
      <c r="HPZ18" s="158"/>
      <c r="HQA18" s="158"/>
      <c r="HQB18" s="158"/>
      <c r="HQC18" s="158"/>
      <c r="HQD18" s="158"/>
      <c r="HQE18" s="158"/>
      <c r="HQF18" s="158"/>
      <c r="HQG18" s="158"/>
      <c r="HQH18" s="158"/>
      <c r="HQI18" s="158"/>
      <c r="HQJ18" s="158"/>
      <c r="HQK18" s="158"/>
      <c r="HQL18" s="158"/>
      <c r="HQM18" s="158"/>
      <c r="HQN18" s="158"/>
      <c r="HQO18" s="158"/>
      <c r="HQP18" s="158"/>
      <c r="HQQ18" s="158"/>
      <c r="HQR18" s="158"/>
      <c r="HQS18" s="158"/>
      <c r="HQT18" s="158"/>
      <c r="HQU18" s="158"/>
      <c r="HQV18" s="158"/>
      <c r="HQW18" s="158"/>
      <c r="HQX18" s="158"/>
      <c r="HQY18" s="158"/>
      <c r="HQZ18" s="158"/>
      <c r="HRA18" s="158"/>
      <c r="HRB18" s="158"/>
      <c r="HRC18" s="158"/>
      <c r="HRD18" s="158"/>
      <c r="HRE18" s="158"/>
      <c r="HRF18" s="158"/>
      <c r="HRG18" s="158"/>
      <c r="HRH18" s="158"/>
      <c r="HRI18" s="158"/>
      <c r="HRJ18" s="158"/>
      <c r="HRK18" s="158"/>
      <c r="HRL18" s="158"/>
      <c r="HRM18" s="158"/>
      <c r="HRN18" s="158"/>
      <c r="HRO18" s="158"/>
      <c r="HRP18" s="158"/>
      <c r="HRQ18" s="158"/>
      <c r="HRR18" s="158"/>
      <c r="HRS18" s="158"/>
      <c r="HRT18" s="158"/>
      <c r="HRU18" s="158"/>
      <c r="HRV18" s="158"/>
      <c r="HRW18" s="158"/>
      <c r="HRX18" s="158"/>
      <c r="HRY18" s="158"/>
      <c r="HRZ18" s="158"/>
      <c r="HSA18" s="158"/>
      <c r="HSB18" s="158"/>
      <c r="HSC18" s="158"/>
      <c r="HSD18" s="158"/>
      <c r="HSE18" s="158"/>
      <c r="HSF18" s="158"/>
      <c r="HSG18" s="158"/>
      <c r="HSH18" s="158"/>
      <c r="HSI18" s="158"/>
      <c r="HSJ18" s="158"/>
      <c r="HSK18" s="158"/>
      <c r="HSL18" s="158"/>
      <c r="HSM18" s="158"/>
      <c r="HSN18" s="158"/>
      <c r="HSO18" s="158"/>
      <c r="HSP18" s="158"/>
      <c r="HSQ18" s="158"/>
      <c r="HSR18" s="158"/>
      <c r="HSS18" s="158"/>
      <c r="HST18" s="158"/>
      <c r="HSU18" s="158"/>
      <c r="HSV18" s="158"/>
      <c r="HSW18" s="158"/>
      <c r="HSX18" s="158"/>
      <c r="HSY18" s="158"/>
      <c r="HSZ18" s="158"/>
      <c r="HTA18" s="158"/>
      <c r="HTB18" s="158"/>
      <c r="HTC18" s="158"/>
      <c r="HTD18" s="158"/>
      <c r="HTE18" s="158"/>
      <c r="HTF18" s="158"/>
      <c r="HTG18" s="158"/>
      <c r="HTH18" s="158"/>
      <c r="HTI18" s="158"/>
      <c r="HTJ18" s="158"/>
      <c r="HTK18" s="158"/>
      <c r="HTL18" s="158"/>
      <c r="HTM18" s="158"/>
      <c r="HTN18" s="158"/>
      <c r="HTO18" s="158"/>
      <c r="HTP18" s="158"/>
      <c r="HTQ18" s="158"/>
      <c r="HTR18" s="158"/>
      <c r="HTS18" s="158"/>
      <c r="HTT18" s="158"/>
      <c r="HTU18" s="158"/>
      <c r="HTV18" s="158"/>
      <c r="HTW18" s="158"/>
      <c r="HTX18" s="158"/>
      <c r="HTY18" s="158"/>
      <c r="HTZ18" s="158"/>
      <c r="HUA18" s="158"/>
      <c r="HUB18" s="158"/>
      <c r="HUC18" s="158"/>
      <c r="HUD18" s="158"/>
      <c r="HUE18" s="158"/>
      <c r="HUF18" s="158"/>
      <c r="HUG18" s="158"/>
      <c r="HUH18" s="158"/>
      <c r="HUI18" s="158"/>
      <c r="HUJ18" s="158"/>
      <c r="HUK18" s="158"/>
      <c r="HUL18" s="158"/>
      <c r="HUM18" s="158"/>
      <c r="HUN18" s="158"/>
      <c r="HUO18" s="158"/>
      <c r="HUP18" s="158"/>
      <c r="HUQ18" s="158"/>
      <c r="HUR18" s="158"/>
      <c r="HUS18" s="158"/>
      <c r="HUT18" s="158"/>
      <c r="HUU18" s="158"/>
      <c r="HUV18" s="158"/>
      <c r="HUW18" s="158"/>
      <c r="HUX18" s="158"/>
      <c r="HUY18" s="158"/>
      <c r="HUZ18" s="158"/>
      <c r="HVA18" s="158"/>
      <c r="HVB18" s="158"/>
      <c r="HVC18" s="158"/>
      <c r="HVD18" s="158"/>
      <c r="HVE18" s="158"/>
      <c r="HVF18" s="158"/>
      <c r="HVG18" s="158"/>
      <c r="HVH18" s="158"/>
      <c r="HVI18" s="158"/>
      <c r="HVJ18" s="158"/>
      <c r="HVK18" s="158"/>
      <c r="HVL18" s="158"/>
      <c r="HVM18" s="158"/>
      <c r="HVN18" s="158"/>
      <c r="HVO18" s="158"/>
      <c r="HVP18" s="158"/>
      <c r="HVQ18" s="158"/>
      <c r="HVR18" s="158"/>
      <c r="HVS18" s="158"/>
      <c r="HVT18" s="158"/>
      <c r="HVU18" s="158"/>
      <c r="HVV18" s="158"/>
      <c r="HVW18" s="158"/>
      <c r="HVX18" s="158"/>
      <c r="HVY18" s="158"/>
      <c r="HVZ18" s="158"/>
      <c r="HWA18" s="158"/>
      <c r="HWB18" s="158"/>
      <c r="HWC18" s="158"/>
      <c r="HWD18" s="158"/>
      <c r="HWE18" s="158"/>
      <c r="HWF18" s="158"/>
      <c r="HWG18" s="158"/>
      <c r="HWH18" s="158"/>
      <c r="HWI18" s="158"/>
      <c r="HWJ18" s="158"/>
      <c r="HWK18" s="158"/>
      <c r="HWL18" s="158"/>
      <c r="HWM18" s="158"/>
      <c r="HWN18" s="158"/>
      <c r="HWO18" s="158"/>
      <c r="HWP18" s="158"/>
      <c r="HWQ18" s="158"/>
      <c r="HWR18" s="158"/>
      <c r="HWS18" s="158"/>
      <c r="HWT18" s="158"/>
      <c r="HWU18" s="158"/>
      <c r="HWV18" s="158"/>
      <c r="HWW18" s="158"/>
      <c r="HWX18" s="158"/>
      <c r="HWY18" s="158"/>
      <c r="HWZ18" s="158"/>
      <c r="HXA18" s="158"/>
      <c r="HXB18" s="158"/>
      <c r="HXC18" s="158"/>
      <c r="HXD18" s="158"/>
      <c r="HXE18" s="158"/>
      <c r="HXF18" s="158"/>
      <c r="HXG18" s="158"/>
      <c r="HXH18" s="158"/>
      <c r="HXI18" s="158"/>
      <c r="HXJ18" s="158"/>
      <c r="HXK18" s="158"/>
      <c r="HXL18" s="158"/>
      <c r="HXM18" s="158"/>
      <c r="HXN18" s="158"/>
      <c r="HXO18" s="158"/>
      <c r="HXP18" s="158"/>
      <c r="HXQ18" s="158"/>
      <c r="HXR18" s="158"/>
      <c r="HXS18" s="158"/>
      <c r="HXT18" s="158"/>
      <c r="HXU18" s="158"/>
      <c r="HXV18" s="158"/>
      <c r="HXW18" s="158"/>
      <c r="HXX18" s="158"/>
      <c r="HXY18" s="158"/>
      <c r="HXZ18" s="158"/>
      <c r="HYA18" s="158"/>
      <c r="HYB18" s="158"/>
      <c r="HYC18" s="158"/>
      <c r="HYD18" s="158"/>
      <c r="HYE18" s="158"/>
      <c r="HYF18" s="158"/>
      <c r="HYG18" s="158"/>
      <c r="HYH18" s="158"/>
      <c r="HYI18" s="158"/>
      <c r="HYJ18" s="158"/>
      <c r="HYK18" s="158"/>
      <c r="HYL18" s="158"/>
      <c r="HYM18" s="158"/>
      <c r="HYN18" s="158"/>
      <c r="HYO18" s="158"/>
      <c r="HYP18" s="158"/>
      <c r="HYQ18" s="158"/>
      <c r="HYR18" s="158"/>
      <c r="HYS18" s="158"/>
      <c r="HYT18" s="158"/>
      <c r="HYU18" s="158"/>
      <c r="HYV18" s="158"/>
      <c r="HYW18" s="158"/>
      <c r="HYX18" s="158"/>
      <c r="HYY18" s="158"/>
      <c r="HYZ18" s="158"/>
      <c r="HZA18" s="158"/>
      <c r="HZB18" s="158"/>
      <c r="HZC18" s="158"/>
      <c r="HZD18" s="158"/>
      <c r="HZE18" s="158"/>
      <c r="HZF18" s="158"/>
      <c r="HZG18" s="158"/>
      <c r="HZH18" s="158"/>
      <c r="HZI18" s="158"/>
      <c r="HZJ18" s="158"/>
      <c r="HZK18" s="158"/>
      <c r="HZL18" s="158"/>
      <c r="HZM18" s="158"/>
      <c r="HZN18" s="158"/>
      <c r="HZO18" s="158"/>
      <c r="HZP18" s="158"/>
      <c r="HZQ18" s="158"/>
      <c r="HZR18" s="158"/>
      <c r="HZS18" s="158"/>
      <c r="HZT18" s="158"/>
      <c r="HZU18" s="158"/>
      <c r="HZV18" s="158"/>
      <c r="HZW18" s="158"/>
      <c r="HZX18" s="158"/>
      <c r="HZY18" s="158"/>
      <c r="HZZ18" s="158"/>
      <c r="IAA18" s="158"/>
      <c r="IAB18" s="158"/>
      <c r="IAC18" s="158"/>
      <c r="IAD18" s="158"/>
      <c r="IAE18" s="158"/>
      <c r="IAF18" s="158"/>
      <c r="IAG18" s="158"/>
      <c r="IAH18" s="158"/>
      <c r="IAI18" s="158"/>
      <c r="IAJ18" s="158"/>
      <c r="IAK18" s="158"/>
      <c r="IAL18" s="158"/>
      <c r="IAM18" s="158"/>
      <c r="IAN18" s="158"/>
      <c r="IAO18" s="158"/>
      <c r="IAP18" s="158"/>
      <c r="IAQ18" s="158"/>
      <c r="IAR18" s="158"/>
      <c r="IAS18" s="158"/>
      <c r="IAT18" s="158"/>
      <c r="IAU18" s="158"/>
      <c r="IAV18" s="158"/>
      <c r="IAW18" s="158"/>
      <c r="IAX18" s="158"/>
      <c r="IAY18" s="158"/>
      <c r="IAZ18" s="158"/>
      <c r="IBA18" s="158"/>
      <c r="IBB18" s="158"/>
      <c r="IBC18" s="158"/>
      <c r="IBD18" s="158"/>
      <c r="IBE18" s="158"/>
      <c r="IBF18" s="158"/>
      <c r="IBG18" s="158"/>
      <c r="IBH18" s="158"/>
      <c r="IBI18" s="158"/>
      <c r="IBJ18" s="158"/>
      <c r="IBK18" s="158"/>
      <c r="IBL18" s="158"/>
      <c r="IBM18" s="158"/>
      <c r="IBN18" s="158"/>
      <c r="IBO18" s="158"/>
      <c r="IBP18" s="158"/>
      <c r="IBQ18" s="158"/>
      <c r="IBR18" s="158"/>
      <c r="IBS18" s="158"/>
      <c r="IBT18" s="158"/>
      <c r="IBU18" s="158"/>
      <c r="IBV18" s="158"/>
      <c r="IBW18" s="158"/>
      <c r="IBX18" s="158"/>
      <c r="IBY18" s="158"/>
      <c r="IBZ18" s="158"/>
      <c r="ICA18" s="158"/>
      <c r="ICB18" s="158"/>
      <c r="ICC18" s="158"/>
      <c r="ICD18" s="158"/>
      <c r="ICE18" s="158"/>
      <c r="ICF18" s="158"/>
      <c r="ICG18" s="158"/>
      <c r="ICH18" s="158"/>
      <c r="ICI18" s="158"/>
      <c r="ICJ18" s="158"/>
      <c r="ICK18" s="158"/>
      <c r="ICL18" s="158"/>
      <c r="ICM18" s="158"/>
      <c r="ICN18" s="158"/>
      <c r="ICO18" s="158"/>
      <c r="ICP18" s="158"/>
      <c r="ICQ18" s="158"/>
      <c r="ICR18" s="158"/>
      <c r="ICS18" s="158"/>
      <c r="ICT18" s="158"/>
      <c r="ICU18" s="158"/>
      <c r="ICV18" s="158"/>
      <c r="ICW18" s="158"/>
      <c r="ICX18" s="158"/>
      <c r="ICY18" s="158"/>
      <c r="ICZ18" s="158"/>
      <c r="IDA18" s="158"/>
      <c r="IDB18" s="158"/>
      <c r="IDC18" s="158"/>
      <c r="IDD18" s="158"/>
      <c r="IDE18" s="158"/>
      <c r="IDF18" s="158"/>
      <c r="IDG18" s="158"/>
      <c r="IDH18" s="158"/>
      <c r="IDI18" s="158"/>
      <c r="IDJ18" s="158"/>
      <c r="IDK18" s="158"/>
      <c r="IDL18" s="158"/>
      <c r="IDM18" s="158"/>
      <c r="IDN18" s="158"/>
      <c r="IDO18" s="158"/>
      <c r="IDP18" s="158"/>
      <c r="IDQ18" s="158"/>
      <c r="IDR18" s="158"/>
      <c r="IDS18" s="158"/>
      <c r="IDT18" s="158"/>
      <c r="IDU18" s="158"/>
      <c r="IDV18" s="158"/>
      <c r="IDW18" s="158"/>
      <c r="IDX18" s="158"/>
      <c r="IDY18" s="158"/>
      <c r="IDZ18" s="158"/>
      <c r="IEA18" s="158"/>
      <c r="IEB18" s="158"/>
      <c r="IEC18" s="158"/>
      <c r="IED18" s="158"/>
      <c r="IEE18" s="158"/>
      <c r="IEF18" s="158"/>
      <c r="IEG18" s="158"/>
      <c r="IEH18" s="158"/>
      <c r="IEI18" s="158"/>
      <c r="IEJ18" s="158"/>
      <c r="IEK18" s="158"/>
      <c r="IEL18" s="158"/>
      <c r="IEM18" s="158"/>
      <c r="IEN18" s="158"/>
      <c r="IEO18" s="158"/>
      <c r="IEP18" s="158"/>
      <c r="IEQ18" s="158"/>
      <c r="IER18" s="158"/>
      <c r="IES18" s="158"/>
      <c r="IET18" s="158"/>
      <c r="IEU18" s="158"/>
      <c r="IEV18" s="158"/>
      <c r="IEW18" s="158"/>
      <c r="IEX18" s="158"/>
      <c r="IEY18" s="158"/>
      <c r="IEZ18" s="158"/>
      <c r="IFA18" s="158"/>
      <c r="IFB18" s="158"/>
      <c r="IFC18" s="158"/>
      <c r="IFD18" s="158"/>
      <c r="IFE18" s="158"/>
      <c r="IFF18" s="158"/>
      <c r="IFG18" s="158"/>
      <c r="IFH18" s="158"/>
      <c r="IFI18" s="158"/>
      <c r="IFJ18" s="158"/>
      <c r="IFK18" s="158"/>
      <c r="IFL18" s="158"/>
      <c r="IFM18" s="158"/>
      <c r="IFN18" s="158"/>
      <c r="IFO18" s="158"/>
      <c r="IFP18" s="158"/>
      <c r="IFQ18" s="158"/>
      <c r="IFR18" s="158"/>
      <c r="IFS18" s="158"/>
      <c r="IFT18" s="158"/>
      <c r="IFU18" s="158"/>
      <c r="IFV18" s="158"/>
      <c r="IFW18" s="158"/>
      <c r="IFX18" s="158"/>
      <c r="IFY18" s="158"/>
      <c r="IFZ18" s="158"/>
      <c r="IGA18" s="158"/>
      <c r="IGB18" s="158"/>
      <c r="IGC18" s="158"/>
      <c r="IGD18" s="158"/>
      <c r="IGE18" s="158"/>
      <c r="IGF18" s="158"/>
      <c r="IGG18" s="158"/>
      <c r="IGH18" s="158"/>
      <c r="IGI18" s="158"/>
      <c r="IGJ18" s="158"/>
      <c r="IGK18" s="158"/>
      <c r="IGL18" s="158"/>
      <c r="IGM18" s="158"/>
      <c r="IGN18" s="158"/>
      <c r="IGO18" s="158"/>
      <c r="IGP18" s="158"/>
      <c r="IGQ18" s="158"/>
      <c r="IGR18" s="158"/>
      <c r="IGS18" s="158"/>
      <c r="IGT18" s="158"/>
      <c r="IGU18" s="158"/>
      <c r="IGV18" s="158"/>
      <c r="IGW18" s="158"/>
      <c r="IGX18" s="158"/>
      <c r="IGY18" s="158"/>
      <c r="IGZ18" s="158"/>
      <c r="IHA18" s="158"/>
      <c r="IHB18" s="158"/>
      <c r="IHC18" s="158"/>
      <c r="IHD18" s="158"/>
      <c r="IHE18" s="158"/>
      <c r="IHF18" s="158"/>
      <c r="IHG18" s="158"/>
      <c r="IHH18" s="158"/>
      <c r="IHI18" s="158"/>
      <c r="IHJ18" s="158"/>
      <c r="IHK18" s="158"/>
      <c r="IHL18" s="158"/>
      <c r="IHM18" s="158"/>
      <c r="IHN18" s="158"/>
      <c r="IHO18" s="158"/>
      <c r="IHP18" s="158"/>
      <c r="IHQ18" s="158"/>
      <c r="IHR18" s="158"/>
      <c r="IHS18" s="158"/>
      <c r="IHT18" s="158"/>
      <c r="IHU18" s="158"/>
      <c r="IHV18" s="158"/>
      <c r="IHW18" s="158"/>
      <c r="IHX18" s="158"/>
      <c r="IHY18" s="158"/>
      <c r="IHZ18" s="158"/>
      <c r="IIA18" s="158"/>
      <c r="IIB18" s="158"/>
      <c r="IIC18" s="158"/>
      <c r="IID18" s="158"/>
      <c r="IIE18" s="158"/>
      <c r="IIF18" s="158"/>
      <c r="IIG18" s="158"/>
      <c r="IIH18" s="158"/>
      <c r="III18" s="158"/>
      <c r="IIJ18" s="158"/>
      <c r="IIK18" s="158"/>
      <c r="IIL18" s="158"/>
      <c r="IIM18" s="158"/>
      <c r="IIN18" s="158"/>
      <c r="IIO18" s="158"/>
      <c r="IIP18" s="158"/>
      <c r="IIQ18" s="158"/>
      <c r="IIR18" s="158"/>
      <c r="IIS18" s="158"/>
      <c r="IIT18" s="158"/>
      <c r="IIU18" s="158"/>
      <c r="IIV18" s="158"/>
      <c r="IIW18" s="158"/>
      <c r="IIX18" s="158"/>
      <c r="IIY18" s="158"/>
      <c r="IIZ18" s="158"/>
      <c r="IJA18" s="158"/>
      <c r="IJB18" s="158"/>
      <c r="IJC18" s="158"/>
      <c r="IJD18" s="158"/>
      <c r="IJE18" s="158"/>
      <c r="IJF18" s="158"/>
      <c r="IJG18" s="158"/>
      <c r="IJH18" s="158"/>
      <c r="IJI18" s="158"/>
      <c r="IJJ18" s="158"/>
      <c r="IJK18" s="158"/>
      <c r="IJL18" s="158"/>
      <c r="IJM18" s="158"/>
      <c r="IJN18" s="158"/>
      <c r="IJO18" s="158"/>
      <c r="IJP18" s="158"/>
      <c r="IJQ18" s="158"/>
      <c r="IJR18" s="158"/>
      <c r="IJS18" s="158"/>
      <c r="IJT18" s="158"/>
      <c r="IJU18" s="158"/>
      <c r="IJV18" s="158"/>
      <c r="IJW18" s="158"/>
      <c r="IJX18" s="158"/>
      <c r="IJY18" s="158"/>
      <c r="IJZ18" s="158"/>
      <c r="IKA18" s="158"/>
      <c r="IKB18" s="158"/>
      <c r="IKC18" s="158"/>
      <c r="IKD18" s="158"/>
      <c r="IKE18" s="158"/>
      <c r="IKF18" s="158"/>
      <c r="IKG18" s="158"/>
      <c r="IKH18" s="158"/>
      <c r="IKI18" s="158"/>
      <c r="IKJ18" s="158"/>
      <c r="IKK18" s="158"/>
      <c r="IKL18" s="158"/>
      <c r="IKM18" s="158"/>
      <c r="IKN18" s="158"/>
      <c r="IKO18" s="158"/>
      <c r="IKP18" s="158"/>
      <c r="IKQ18" s="158"/>
      <c r="IKR18" s="158"/>
      <c r="IKS18" s="158"/>
      <c r="IKT18" s="158"/>
      <c r="IKU18" s="158"/>
      <c r="IKV18" s="158"/>
      <c r="IKW18" s="158"/>
      <c r="IKX18" s="158"/>
      <c r="IKY18" s="158"/>
      <c r="IKZ18" s="158"/>
      <c r="ILA18" s="158"/>
      <c r="ILB18" s="158"/>
      <c r="ILC18" s="158"/>
      <c r="ILD18" s="158"/>
      <c r="ILE18" s="158"/>
      <c r="ILF18" s="158"/>
      <c r="ILG18" s="158"/>
      <c r="ILH18" s="158"/>
      <c r="ILI18" s="158"/>
      <c r="ILJ18" s="158"/>
      <c r="ILK18" s="158"/>
      <c r="ILL18" s="158"/>
      <c r="ILM18" s="158"/>
      <c r="ILN18" s="158"/>
      <c r="ILO18" s="158"/>
      <c r="ILP18" s="158"/>
      <c r="ILQ18" s="158"/>
      <c r="ILR18" s="158"/>
      <c r="ILS18" s="158"/>
      <c r="ILT18" s="158"/>
      <c r="ILU18" s="158"/>
      <c r="ILV18" s="158"/>
      <c r="ILW18" s="158"/>
      <c r="ILX18" s="158"/>
      <c r="ILY18" s="158"/>
      <c r="ILZ18" s="158"/>
      <c r="IMA18" s="158"/>
      <c r="IMB18" s="158"/>
      <c r="IMC18" s="158"/>
      <c r="IMD18" s="158"/>
      <c r="IME18" s="158"/>
      <c r="IMF18" s="158"/>
      <c r="IMG18" s="158"/>
      <c r="IMH18" s="158"/>
      <c r="IMI18" s="158"/>
      <c r="IMJ18" s="158"/>
      <c r="IMK18" s="158"/>
      <c r="IML18" s="158"/>
      <c r="IMM18" s="158"/>
      <c r="IMN18" s="158"/>
      <c r="IMO18" s="158"/>
      <c r="IMP18" s="158"/>
      <c r="IMQ18" s="158"/>
      <c r="IMR18" s="158"/>
      <c r="IMS18" s="158"/>
      <c r="IMT18" s="158"/>
      <c r="IMU18" s="158"/>
      <c r="IMV18" s="158"/>
      <c r="IMW18" s="158"/>
      <c r="IMX18" s="158"/>
      <c r="IMY18" s="158"/>
      <c r="IMZ18" s="158"/>
      <c r="INA18" s="158"/>
      <c r="INB18" s="158"/>
      <c r="INC18" s="158"/>
      <c r="IND18" s="158"/>
      <c r="INE18" s="158"/>
      <c r="INF18" s="158"/>
      <c r="ING18" s="158"/>
      <c r="INH18" s="158"/>
      <c r="INI18" s="158"/>
      <c r="INJ18" s="158"/>
      <c r="INK18" s="158"/>
      <c r="INL18" s="158"/>
      <c r="INM18" s="158"/>
      <c r="INN18" s="158"/>
      <c r="INO18" s="158"/>
      <c r="INP18" s="158"/>
      <c r="INQ18" s="158"/>
      <c r="INR18" s="158"/>
      <c r="INS18" s="158"/>
      <c r="INT18" s="158"/>
      <c r="INU18" s="158"/>
      <c r="INV18" s="158"/>
      <c r="INW18" s="158"/>
      <c r="INX18" s="158"/>
      <c r="INY18" s="158"/>
      <c r="INZ18" s="158"/>
      <c r="IOA18" s="158"/>
      <c r="IOB18" s="158"/>
      <c r="IOC18" s="158"/>
      <c r="IOD18" s="158"/>
      <c r="IOE18" s="158"/>
      <c r="IOF18" s="158"/>
      <c r="IOG18" s="158"/>
      <c r="IOH18" s="158"/>
      <c r="IOI18" s="158"/>
      <c r="IOJ18" s="158"/>
      <c r="IOK18" s="158"/>
      <c r="IOL18" s="158"/>
      <c r="IOM18" s="158"/>
      <c r="ION18" s="158"/>
      <c r="IOO18" s="158"/>
      <c r="IOP18" s="158"/>
      <c r="IOQ18" s="158"/>
      <c r="IOR18" s="158"/>
      <c r="IOS18" s="158"/>
      <c r="IOT18" s="158"/>
      <c r="IOU18" s="158"/>
      <c r="IOV18" s="158"/>
      <c r="IOW18" s="158"/>
      <c r="IOX18" s="158"/>
      <c r="IOY18" s="158"/>
      <c r="IOZ18" s="158"/>
      <c r="IPA18" s="158"/>
      <c r="IPB18" s="158"/>
      <c r="IPC18" s="158"/>
      <c r="IPD18" s="158"/>
      <c r="IPE18" s="158"/>
      <c r="IPF18" s="158"/>
      <c r="IPG18" s="158"/>
      <c r="IPH18" s="158"/>
      <c r="IPI18" s="158"/>
      <c r="IPJ18" s="158"/>
      <c r="IPK18" s="158"/>
      <c r="IPL18" s="158"/>
      <c r="IPM18" s="158"/>
      <c r="IPN18" s="158"/>
      <c r="IPO18" s="158"/>
      <c r="IPP18" s="158"/>
      <c r="IPQ18" s="158"/>
      <c r="IPR18" s="158"/>
      <c r="IPS18" s="158"/>
      <c r="IPT18" s="158"/>
      <c r="IPU18" s="158"/>
      <c r="IPV18" s="158"/>
      <c r="IPW18" s="158"/>
      <c r="IPX18" s="158"/>
      <c r="IPY18" s="158"/>
      <c r="IPZ18" s="158"/>
      <c r="IQA18" s="158"/>
      <c r="IQB18" s="158"/>
      <c r="IQC18" s="158"/>
      <c r="IQD18" s="158"/>
      <c r="IQE18" s="158"/>
      <c r="IQF18" s="158"/>
      <c r="IQG18" s="158"/>
      <c r="IQH18" s="158"/>
      <c r="IQI18" s="158"/>
      <c r="IQJ18" s="158"/>
      <c r="IQK18" s="158"/>
      <c r="IQL18" s="158"/>
      <c r="IQM18" s="158"/>
      <c r="IQN18" s="158"/>
      <c r="IQO18" s="158"/>
      <c r="IQP18" s="158"/>
      <c r="IQQ18" s="158"/>
      <c r="IQR18" s="158"/>
      <c r="IQS18" s="158"/>
      <c r="IQT18" s="158"/>
      <c r="IQU18" s="158"/>
      <c r="IQV18" s="158"/>
      <c r="IQW18" s="158"/>
      <c r="IQX18" s="158"/>
      <c r="IQY18" s="158"/>
      <c r="IQZ18" s="158"/>
      <c r="IRA18" s="158"/>
      <c r="IRB18" s="158"/>
      <c r="IRC18" s="158"/>
      <c r="IRD18" s="158"/>
      <c r="IRE18" s="158"/>
      <c r="IRF18" s="158"/>
      <c r="IRG18" s="158"/>
      <c r="IRH18" s="158"/>
      <c r="IRI18" s="158"/>
      <c r="IRJ18" s="158"/>
      <c r="IRK18" s="158"/>
      <c r="IRL18" s="158"/>
      <c r="IRM18" s="158"/>
      <c r="IRN18" s="158"/>
      <c r="IRO18" s="158"/>
      <c r="IRP18" s="158"/>
      <c r="IRQ18" s="158"/>
      <c r="IRR18" s="158"/>
      <c r="IRS18" s="158"/>
      <c r="IRT18" s="158"/>
      <c r="IRU18" s="158"/>
      <c r="IRV18" s="158"/>
      <c r="IRW18" s="158"/>
      <c r="IRX18" s="158"/>
      <c r="IRY18" s="158"/>
      <c r="IRZ18" s="158"/>
      <c r="ISA18" s="158"/>
      <c r="ISB18" s="158"/>
      <c r="ISC18" s="158"/>
      <c r="ISD18" s="158"/>
      <c r="ISE18" s="158"/>
      <c r="ISF18" s="158"/>
      <c r="ISG18" s="158"/>
      <c r="ISH18" s="158"/>
      <c r="ISI18" s="158"/>
      <c r="ISJ18" s="158"/>
      <c r="ISK18" s="158"/>
      <c r="ISL18" s="158"/>
      <c r="ISM18" s="158"/>
      <c r="ISN18" s="158"/>
      <c r="ISO18" s="158"/>
      <c r="ISP18" s="158"/>
      <c r="ISQ18" s="158"/>
      <c r="ISR18" s="158"/>
      <c r="ISS18" s="158"/>
      <c r="IST18" s="158"/>
      <c r="ISU18" s="158"/>
      <c r="ISV18" s="158"/>
      <c r="ISW18" s="158"/>
      <c r="ISX18" s="158"/>
      <c r="ISY18" s="158"/>
      <c r="ISZ18" s="158"/>
      <c r="ITA18" s="158"/>
      <c r="ITB18" s="158"/>
      <c r="ITC18" s="158"/>
      <c r="ITD18" s="158"/>
      <c r="ITE18" s="158"/>
      <c r="ITF18" s="158"/>
      <c r="ITG18" s="158"/>
      <c r="ITH18" s="158"/>
      <c r="ITI18" s="158"/>
      <c r="ITJ18" s="158"/>
      <c r="ITK18" s="158"/>
      <c r="ITL18" s="158"/>
      <c r="ITM18" s="158"/>
      <c r="ITN18" s="158"/>
      <c r="ITO18" s="158"/>
      <c r="ITP18" s="158"/>
      <c r="ITQ18" s="158"/>
      <c r="ITR18" s="158"/>
      <c r="ITS18" s="158"/>
      <c r="ITT18" s="158"/>
      <c r="ITU18" s="158"/>
      <c r="ITV18" s="158"/>
      <c r="ITW18" s="158"/>
      <c r="ITX18" s="158"/>
      <c r="ITY18" s="158"/>
      <c r="ITZ18" s="158"/>
      <c r="IUA18" s="158"/>
      <c r="IUB18" s="158"/>
      <c r="IUC18" s="158"/>
      <c r="IUD18" s="158"/>
      <c r="IUE18" s="158"/>
      <c r="IUF18" s="158"/>
      <c r="IUG18" s="158"/>
      <c r="IUH18" s="158"/>
      <c r="IUI18" s="158"/>
      <c r="IUJ18" s="158"/>
      <c r="IUK18" s="158"/>
      <c r="IUL18" s="158"/>
      <c r="IUM18" s="158"/>
      <c r="IUN18" s="158"/>
      <c r="IUO18" s="158"/>
      <c r="IUP18" s="158"/>
      <c r="IUQ18" s="158"/>
      <c r="IUR18" s="158"/>
      <c r="IUS18" s="158"/>
      <c r="IUT18" s="158"/>
      <c r="IUU18" s="158"/>
      <c r="IUV18" s="158"/>
      <c r="IUW18" s="158"/>
      <c r="IUX18" s="158"/>
      <c r="IUY18" s="158"/>
      <c r="IUZ18" s="158"/>
      <c r="IVA18" s="158"/>
      <c r="IVB18" s="158"/>
      <c r="IVC18" s="158"/>
      <c r="IVD18" s="158"/>
      <c r="IVE18" s="158"/>
      <c r="IVF18" s="158"/>
      <c r="IVG18" s="158"/>
      <c r="IVH18" s="158"/>
      <c r="IVI18" s="158"/>
      <c r="IVJ18" s="158"/>
      <c r="IVK18" s="158"/>
      <c r="IVL18" s="158"/>
      <c r="IVM18" s="158"/>
      <c r="IVN18" s="158"/>
      <c r="IVO18" s="158"/>
      <c r="IVP18" s="158"/>
      <c r="IVQ18" s="158"/>
      <c r="IVR18" s="158"/>
      <c r="IVS18" s="158"/>
      <c r="IVT18" s="158"/>
      <c r="IVU18" s="158"/>
      <c r="IVV18" s="158"/>
      <c r="IVW18" s="158"/>
      <c r="IVX18" s="158"/>
      <c r="IVY18" s="158"/>
      <c r="IVZ18" s="158"/>
      <c r="IWA18" s="158"/>
      <c r="IWB18" s="158"/>
      <c r="IWC18" s="158"/>
      <c r="IWD18" s="158"/>
      <c r="IWE18" s="158"/>
      <c r="IWF18" s="158"/>
      <c r="IWG18" s="158"/>
      <c r="IWH18" s="158"/>
      <c r="IWI18" s="158"/>
      <c r="IWJ18" s="158"/>
      <c r="IWK18" s="158"/>
      <c r="IWL18" s="158"/>
      <c r="IWM18" s="158"/>
      <c r="IWN18" s="158"/>
      <c r="IWO18" s="158"/>
      <c r="IWP18" s="158"/>
      <c r="IWQ18" s="158"/>
      <c r="IWR18" s="158"/>
      <c r="IWS18" s="158"/>
      <c r="IWT18" s="158"/>
      <c r="IWU18" s="158"/>
      <c r="IWV18" s="158"/>
      <c r="IWW18" s="158"/>
      <c r="IWX18" s="158"/>
      <c r="IWY18" s="158"/>
      <c r="IWZ18" s="158"/>
      <c r="IXA18" s="158"/>
      <c r="IXB18" s="158"/>
      <c r="IXC18" s="158"/>
      <c r="IXD18" s="158"/>
      <c r="IXE18" s="158"/>
      <c r="IXF18" s="158"/>
      <c r="IXG18" s="158"/>
      <c r="IXH18" s="158"/>
      <c r="IXI18" s="158"/>
      <c r="IXJ18" s="158"/>
      <c r="IXK18" s="158"/>
      <c r="IXL18" s="158"/>
      <c r="IXM18" s="158"/>
      <c r="IXN18" s="158"/>
      <c r="IXO18" s="158"/>
      <c r="IXP18" s="158"/>
      <c r="IXQ18" s="158"/>
      <c r="IXR18" s="158"/>
      <c r="IXS18" s="158"/>
      <c r="IXT18" s="158"/>
      <c r="IXU18" s="158"/>
      <c r="IXV18" s="158"/>
      <c r="IXW18" s="158"/>
      <c r="IXX18" s="158"/>
      <c r="IXY18" s="158"/>
      <c r="IXZ18" s="158"/>
      <c r="IYA18" s="158"/>
      <c r="IYB18" s="158"/>
      <c r="IYC18" s="158"/>
      <c r="IYD18" s="158"/>
      <c r="IYE18" s="158"/>
      <c r="IYF18" s="158"/>
      <c r="IYG18" s="158"/>
      <c r="IYH18" s="158"/>
      <c r="IYI18" s="158"/>
      <c r="IYJ18" s="158"/>
      <c r="IYK18" s="158"/>
      <c r="IYL18" s="158"/>
      <c r="IYM18" s="158"/>
      <c r="IYN18" s="158"/>
      <c r="IYO18" s="158"/>
      <c r="IYP18" s="158"/>
      <c r="IYQ18" s="158"/>
      <c r="IYR18" s="158"/>
      <c r="IYS18" s="158"/>
      <c r="IYT18" s="158"/>
      <c r="IYU18" s="158"/>
      <c r="IYV18" s="158"/>
      <c r="IYW18" s="158"/>
      <c r="IYX18" s="158"/>
      <c r="IYY18" s="158"/>
      <c r="IYZ18" s="158"/>
      <c r="IZA18" s="158"/>
      <c r="IZB18" s="158"/>
      <c r="IZC18" s="158"/>
      <c r="IZD18" s="158"/>
      <c r="IZE18" s="158"/>
      <c r="IZF18" s="158"/>
      <c r="IZG18" s="158"/>
      <c r="IZH18" s="158"/>
      <c r="IZI18" s="158"/>
      <c r="IZJ18" s="158"/>
      <c r="IZK18" s="158"/>
      <c r="IZL18" s="158"/>
      <c r="IZM18" s="158"/>
      <c r="IZN18" s="158"/>
      <c r="IZO18" s="158"/>
      <c r="IZP18" s="158"/>
      <c r="IZQ18" s="158"/>
      <c r="IZR18" s="158"/>
      <c r="IZS18" s="158"/>
      <c r="IZT18" s="158"/>
      <c r="IZU18" s="158"/>
      <c r="IZV18" s="158"/>
      <c r="IZW18" s="158"/>
      <c r="IZX18" s="158"/>
      <c r="IZY18" s="158"/>
      <c r="IZZ18" s="158"/>
      <c r="JAA18" s="158"/>
      <c r="JAB18" s="158"/>
      <c r="JAC18" s="158"/>
      <c r="JAD18" s="158"/>
      <c r="JAE18" s="158"/>
      <c r="JAF18" s="158"/>
      <c r="JAG18" s="158"/>
      <c r="JAH18" s="158"/>
      <c r="JAI18" s="158"/>
      <c r="JAJ18" s="158"/>
      <c r="JAK18" s="158"/>
      <c r="JAL18" s="158"/>
      <c r="JAM18" s="158"/>
      <c r="JAN18" s="158"/>
      <c r="JAO18" s="158"/>
      <c r="JAP18" s="158"/>
      <c r="JAQ18" s="158"/>
      <c r="JAR18" s="158"/>
      <c r="JAS18" s="158"/>
      <c r="JAT18" s="158"/>
      <c r="JAU18" s="158"/>
      <c r="JAV18" s="158"/>
      <c r="JAW18" s="158"/>
      <c r="JAX18" s="158"/>
      <c r="JAY18" s="158"/>
      <c r="JAZ18" s="158"/>
      <c r="JBA18" s="158"/>
      <c r="JBB18" s="158"/>
      <c r="JBC18" s="158"/>
      <c r="JBD18" s="158"/>
      <c r="JBE18" s="158"/>
      <c r="JBF18" s="158"/>
      <c r="JBG18" s="158"/>
      <c r="JBH18" s="158"/>
      <c r="JBI18" s="158"/>
      <c r="JBJ18" s="158"/>
      <c r="JBK18" s="158"/>
      <c r="JBL18" s="158"/>
      <c r="JBM18" s="158"/>
      <c r="JBN18" s="158"/>
      <c r="JBO18" s="158"/>
      <c r="JBP18" s="158"/>
      <c r="JBQ18" s="158"/>
      <c r="JBR18" s="158"/>
      <c r="JBS18" s="158"/>
      <c r="JBT18" s="158"/>
      <c r="JBU18" s="158"/>
      <c r="JBV18" s="158"/>
      <c r="JBW18" s="158"/>
      <c r="JBX18" s="158"/>
      <c r="JBY18" s="158"/>
      <c r="JBZ18" s="158"/>
      <c r="JCA18" s="158"/>
      <c r="JCB18" s="158"/>
      <c r="JCC18" s="158"/>
      <c r="JCD18" s="158"/>
      <c r="JCE18" s="158"/>
      <c r="JCF18" s="158"/>
      <c r="JCG18" s="158"/>
      <c r="JCH18" s="158"/>
      <c r="JCI18" s="158"/>
      <c r="JCJ18" s="158"/>
      <c r="JCK18" s="158"/>
      <c r="JCL18" s="158"/>
      <c r="JCM18" s="158"/>
      <c r="JCN18" s="158"/>
      <c r="JCO18" s="158"/>
      <c r="JCP18" s="158"/>
      <c r="JCQ18" s="158"/>
      <c r="JCR18" s="158"/>
      <c r="JCS18" s="158"/>
      <c r="JCT18" s="158"/>
      <c r="JCU18" s="158"/>
      <c r="JCV18" s="158"/>
      <c r="JCW18" s="158"/>
      <c r="JCX18" s="158"/>
      <c r="JCY18" s="158"/>
      <c r="JCZ18" s="158"/>
      <c r="JDA18" s="158"/>
      <c r="JDB18" s="158"/>
      <c r="JDC18" s="158"/>
      <c r="JDD18" s="158"/>
      <c r="JDE18" s="158"/>
      <c r="JDF18" s="158"/>
      <c r="JDG18" s="158"/>
      <c r="JDH18" s="158"/>
      <c r="JDI18" s="158"/>
      <c r="JDJ18" s="158"/>
      <c r="JDK18" s="158"/>
      <c r="JDL18" s="158"/>
      <c r="JDM18" s="158"/>
      <c r="JDN18" s="158"/>
      <c r="JDO18" s="158"/>
      <c r="JDP18" s="158"/>
      <c r="JDQ18" s="158"/>
      <c r="JDR18" s="158"/>
      <c r="JDS18" s="158"/>
      <c r="JDT18" s="158"/>
      <c r="JDU18" s="158"/>
      <c r="JDV18" s="158"/>
      <c r="JDW18" s="158"/>
      <c r="JDX18" s="158"/>
      <c r="JDY18" s="158"/>
      <c r="JDZ18" s="158"/>
      <c r="JEA18" s="158"/>
      <c r="JEB18" s="158"/>
      <c r="JEC18" s="158"/>
      <c r="JED18" s="158"/>
      <c r="JEE18" s="158"/>
      <c r="JEF18" s="158"/>
      <c r="JEG18" s="158"/>
      <c r="JEH18" s="158"/>
      <c r="JEI18" s="158"/>
      <c r="JEJ18" s="158"/>
      <c r="JEK18" s="158"/>
      <c r="JEL18" s="158"/>
      <c r="JEM18" s="158"/>
      <c r="JEN18" s="158"/>
      <c r="JEO18" s="158"/>
      <c r="JEP18" s="158"/>
      <c r="JEQ18" s="158"/>
      <c r="JER18" s="158"/>
      <c r="JES18" s="158"/>
      <c r="JET18" s="158"/>
      <c r="JEU18" s="158"/>
      <c r="JEV18" s="158"/>
      <c r="JEW18" s="158"/>
      <c r="JEX18" s="158"/>
      <c r="JEY18" s="158"/>
      <c r="JEZ18" s="158"/>
      <c r="JFA18" s="158"/>
      <c r="JFB18" s="158"/>
      <c r="JFC18" s="158"/>
      <c r="JFD18" s="158"/>
      <c r="JFE18" s="158"/>
      <c r="JFF18" s="158"/>
      <c r="JFG18" s="158"/>
      <c r="JFH18" s="158"/>
      <c r="JFI18" s="158"/>
      <c r="JFJ18" s="158"/>
      <c r="JFK18" s="158"/>
      <c r="JFL18" s="158"/>
      <c r="JFM18" s="158"/>
      <c r="JFN18" s="158"/>
      <c r="JFO18" s="158"/>
      <c r="JFP18" s="158"/>
      <c r="JFQ18" s="158"/>
    </row>
    <row r="19" spans="1:6933" ht="15" customHeight="1" thickBot="1">
      <c r="A19" s="321">
        <v>2</v>
      </c>
      <c r="B19" s="244">
        <v>2</v>
      </c>
      <c r="C19" s="172">
        <v>300</v>
      </c>
      <c r="D19" s="172">
        <v>0</v>
      </c>
      <c r="E19" s="172">
        <v>100</v>
      </c>
      <c r="F19" s="172">
        <v>0</v>
      </c>
      <c r="G19" s="172">
        <v>100</v>
      </c>
      <c r="H19" s="172">
        <v>100</v>
      </c>
      <c r="I19" s="172">
        <v>200</v>
      </c>
      <c r="J19" s="245">
        <f t="shared" si="0"/>
        <v>800</v>
      </c>
      <c r="K19" s="246">
        <v>393</v>
      </c>
      <c r="L19" s="172">
        <f t="shared" si="1"/>
        <v>407</v>
      </c>
      <c r="M19" s="176">
        <f>B.wt.!J19</f>
        <v>5</v>
      </c>
      <c r="N19" s="179">
        <f t="shared" si="2"/>
        <v>81.400000000000006</v>
      </c>
      <c r="O19" s="172">
        <v>350</v>
      </c>
      <c r="P19" s="154">
        <v>200</v>
      </c>
      <c r="Q19" s="172">
        <v>250</v>
      </c>
      <c r="R19" s="172">
        <v>100</v>
      </c>
      <c r="S19" s="172">
        <v>200</v>
      </c>
      <c r="T19" s="172">
        <v>300</v>
      </c>
      <c r="U19" s="172">
        <v>350</v>
      </c>
      <c r="V19" s="173">
        <f t="shared" si="3"/>
        <v>1750</v>
      </c>
      <c r="W19" s="174">
        <v>300</v>
      </c>
      <c r="X19" s="172">
        <f t="shared" si="4"/>
        <v>1450</v>
      </c>
      <c r="Y19" s="172">
        <v>5</v>
      </c>
      <c r="Z19" s="175">
        <f>X19/Y19</f>
        <v>290</v>
      </c>
      <c r="AA19" s="175">
        <f t="shared" si="6"/>
        <v>1857</v>
      </c>
      <c r="AB19" s="179">
        <f t="shared" si="7"/>
        <v>371.4</v>
      </c>
      <c r="AC19" s="154">
        <v>500</v>
      </c>
      <c r="AD19" s="172">
        <v>400</v>
      </c>
      <c r="AE19" s="172">
        <v>400</v>
      </c>
      <c r="AF19" s="172">
        <v>400</v>
      </c>
      <c r="AG19" s="172">
        <v>400</v>
      </c>
      <c r="AH19" s="172">
        <v>400</v>
      </c>
      <c r="AI19" s="172">
        <v>400</v>
      </c>
      <c r="AJ19" s="173">
        <f t="shared" si="8"/>
        <v>2900</v>
      </c>
      <c r="AK19" s="174">
        <v>484</v>
      </c>
      <c r="AL19" s="172">
        <f>AJ19-AK19</f>
        <v>2416</v>
      </c>
      <c r="AM19" s="176">
        <v>5</v>
      </c>
      <c r="AN19" s="175">
        <f t="shared" si="10"/>
        <v>483.2</v>
      </c>
      <c r="AO19" s="175">
        <f t="shared" si="11"/>
        <v>4273</v>
      </c>
      <c r="AP19" s="179">
        <f t="shared" si="12"/>
        <v>854.59999999999991</v>
      </c>
      <c r="AQ19" s="172">
        <v>600</v>
      </c>
      <c r="AR19" s="172">
        <v>600</v>
      </c>
      <c r="AS19" s="172">
        <v>500</v>
      </c>
      <c r="AT19" s="172">
        <v>500</v>
      </c>
      <c r="AU19" s="172">
        <v>800</v>
      </c>
      <c r="AV19" s="172">
        <v>0</v>
      </c>
      <c r="AW19" s="172">
        <v>600</v>
      </c>
      <c r="AX19" s="173">
        <f t="shared" si="13"/>
        <v>3600</v>
      </c>
      <c r="AY19" s="250">
        <v>250</v>
      </c>
      <c r="AZ19" s="176">
        <f t="shared" si="14"/>
        <v>3350</v>
      </c>
      <c r="BA19" s="251">
        <v>5</v>
      </c>
      <c r="BB19" s="156">
        <f t="shared" si="15"/>
        <v>7623</v>
      </c>
      <c r="BC19" s="175">
        <f t="shared" si="16"/>
        <v>670</v>
      </c>
      <c r="BD19" s="179">
        <f t="shared" si="17"/>
        <v>1524.6</v>
      </c>
      <c r="BE19" s="172">
        <v>800</v>
      </c>
      <c r="BF19" s="172">
        <v>800</v>
      </c>
      <c r="BG19" s="172">
        <v>900</v>
      </c>
      <c r="BH19" s="172">
        <v>500</v>
      </c>
      <c r="BI19" s="172">
        <v>600</v>
      </c>
      <c r="BJ19" s="172">
        <v>600</v>
      </c>
      <c r="BK19" s="172">
        <v>700</v>
      </c>
      <c r="BL19" s="173">
        <f t="shared" si="18"/>
        <v>4900</v>
      </c>
      <c r="BM19" s="174">
        <v>374</v>
      </c>
      <c r="BN19" s="176">
        <f t="shared" si="19"/>
        <v>4526</v>
      </c>
      <c r="BO19" s="176">
        <v>4</v>
      </c>
      <c r="BP19" s="156">
        <f t="shared" si="20"/>
        <v>12149</v>
      </c>
      <c r="BQ19" s="175">
        <f t="shared" si="21"/>
        <v>1131.5</v>
      </c>
      <c r="BR19" s="179">
        <f t="shared" si="22"/>
        <v>2656.1</v>
      </c>
      <c r="BS19" s="154">
        <v>1000</v>
      </c>
      <c r="BT19" s="154">
        <v>1000</v>
      </c>
      <c r="BU19" s="154">
        <v>0</v>
      </c>
      <c r="BV19" s="154">
        <v>0</v>
      </c>
      <c r="BW19" s="154"/>
      <c r="BX19" s="156"/>
      <c r="BY19" s="156"/>
      <c r="BZ19" s="173">
        <f t="shared" si="23"/>
        <v>2000</v>
      </c>
      <c r="CA19" s="177">
        <v>0</v>
      </c>
      <c r="CB19" s="176">
        <f t="shared" si="24"/>
        <v>2000</v>
      </c>
      <c r="CC19" s="176">
        <v>4</v>
      </c>
      <c r="CD19" s="256">
        <f t="shared" si="25"/>
        <v>14149</v>
      </c>
      <c r="CE19" s="175">
        <f t="shared" si="26"/>
        <v>500</v>
      </c>
      <c r="CF19" s="175">
        <f t="shared" si="27"/>
        <v>3156.1</v>
      </c>
      <c r="CG19" s="158"/>
      <c r="CH19" s="158"/>
      <c r="CI19" s="158"/>
      <c r="CJ19" s="158"/>
      <c r="CK19" s="158"/>
      <c r="CL19" s="158"/>
      <c r="CM19" s="158"/>
      <c r="CN19" s="158"/>
      <c r="CO19" s="158"/>
      <c r="CP19" s="158"/>
      <c r="CQ19" s="158"/>
      <c r="CR19" s="158"/>
      <c r="CS19" s="158"/>
      <c r="CT19" s="158"/>
      <c r="CU19" s="158"/>
      <c r="CV19" s="158"/>
      <c r="CW19" s="158"/>
      <c r="CX19" s="158"/>
      <c r="CY19" s="158"/>
      <c r="CZ19" s="158"/>
      <c r="DA19" s="158"/>
      <c r="DB19" s="158"/>
      <c r="DC19" s="158"/>
      <c r="DD19" s="158"/>
      <c r="DE19" s="158"/>
      <c r="DF19" s="158"/>
      <c r="DG19" s="158"/>
      <c r="DH19" s="158"/>
      <c r="DI19" s="158"/>
      <c r="DJ19" s="158"/>
      <c r="DK19" s="158"/>
      <c r="DL19" s="158"/>
      <c r="DM19" s="158"/>
      <c r="DN19" s="158"/>
      <c r="DO19" s="158"/>
      <c r="DP19" s="158"/>
      <c r="DQ19" s="158"/>
      <c r="DR19" s="158"/>
      <c r="DS19" s="158"/>
      <c r="DT19" s="158"/>
      <c r="DU19" s="158"/>
      <c r="DV19" s="158"/>
      <c r="DW19" s="158"/>
      <c r="DX19" s="158"/>
      <c r="DY19" s="158"/>
      <c r="DZ19" s="158"/>
      <c r="EA19" s="158"/>
      <c r="EB19" s="158"/>
      <c r="EC19" s="158"/>
      <c r="ED19" s="158"/>
      <c r="EE19" s="158"/>
      <c r="EF19" s="158"/>
      <c r="EG19" s="158"/>
      <c r="EH19" s="158"/>
      <c r="EI19" s="158"/>
      <c r="EJ19" s="158"/>
      <c r="EK19" s="158"/>
      <c r="EL19" s="158"/>
      <c r="EM19" s="158"/>
      <c r="EN19" s="158"/>
      <c r="EO19" s="158"/>
      <c r="EP19" s="158"/>
      <c r="EQ19" s="158"/>
      <c r="ER19" s="158"/>
      <c r="ES19" s="158"/>
      <c r="ET19" s="158"/>
      <c r="EU19" s="158"/>
      <c r="EV19" s="158"/>
      <c r="EW19" s="158"/>
      <c r="EX19" s="158"/>
      <c r="EY19" s="158"/>
      <c r="EZ19" s="158"/>
      <c r="FA19" s="158"/>
      <c r="FB19" s="158"/>
      <c r="FC19" s="158"/>
      <c r="FD19" s="158"/>
      <c r="FE19" s="158"/>
      <c r="FF19" s="158"/>
      <c r="FG19" s="158"/>
      <c r="FH19" s="158"/>
      <c r="FI19" s="158"/>
      <c r="FJ19" s="158"/>
      <c r="FK19" s="158"/>
      <c r="FL19" s="158"/>
      <c r="FM19" s="158"/>
      <c r="FN19" s="158"/>
      <c r="FO19" s="158"/>
      <c r="FP19" s="158"/>
      <c r="FQ19" s="158"/>
      <c r="FR19" s="158"/>
      <c r="FS19" s="158"/>
      <c r="FT19" s="158"/>
      <c r="FU19" s="158"/>
      <c r="FV19" s="158"/>
      <c r="FW19" s="158"/>
      <c r="FX19" s="158"/>
      <c r="FY19" s="158"/>
      <c r="FZ19" s="158"/>
      <c r="GA19" s="158"/>
      <c r="GB19" s="158"/>
      <c r="GC19" s="158"/>
      <c r="GD19" s="158"/>
      <c r="GE19" s="158"/>
      <c r="GF19" s="158"/>
      <c r="GG19" s="158"/>
      <c r="GH19" s="158"/>
      <c r="GI19" s="158"/>
      <c r="GJ19" s="158"/>
      <c r="GK19" s="158"/>
      <c r="GL19" s="158"/>
      <c r="GM19" s="158"/>
      <c r="GN19" s="158"/>
      <c r="GO19" s="158"/>
      <c r="GP19" s="158"/>
      <c r="GQ19" s="158"/>
      <c r="GR19" s="158"/>
      <c r="GS19" s="158"/>
      <c r="GT19" s="158"/>
      <c r="GU19" s="158"/>
      <c r="GV19" s="158"/>
      <c r="GW19" s="158"/>
      <c r="GX19" s="158"/>
      <c r="GY19" s="158"/>
      <c r="GZ19" s="158"/>
      <c r="HA19" s="158"/>
      <c r="HB19" s="158"/>
      <c r="HC19" s="158"/>
      <c r="HD19" s="158"/>
      <c r="HE19" s="158"/>
      <c r="HF19" s="158"/>
      <c r="HG19" s="158"/>
      <c r="HH19" s="158"/>
      <c r="HI19" s="158"/>
      <c r="HJ19" s="158"/>
      <c r="HK19" s="158"/>
      <c r="HL19" s="158"/>
      <c r="HM19" s="158"/>
      <c r="HN19" s="158"/>
      <c r="HO19" s="158"/>
      <c r="HP19" s="158"/>
      <c r="HQ19" s="158"/>
      <c r="HR19" s="158"/>
      <c r="HS19" s="158"/>
      <c r="HT19" s="158"/>
      <c r="HU19" s="158"/>
      <c r="HV19" s="158"/>
      <c r="HW19" s="158"/>
      <c r="HX19" s="158"/>
      <c r="HY19" s="158"/>
      <c r="HZ19" s="158"/>
      <c r="IA19" s="158"/>
      <c r="IB19" s="158"/>
      <c r="IC19" s="158"/>
      <c r="ID19" s="158"/>
      <c r="IE19" s="158"/>
      <c r="IF19" s="158"/>
      <c r="IG19" s="158"/>
      <c r="IH19" s="158"/>
      <c r="II19" s="158"/>
      <c r="IJ19" s="158"/>
      <c r="IK19" s="158"/>
      <c r="IL19" s="158"/>
      <c r="IM19" s="158"/>
      <c r="IN19" s="158"/>
      <c r="IO19" s="158"/>
      <c r="IP19" s="158"/>
      <c r="IQ19" s="158"/>
      <c r="IR19" s="158"/>
      <c r="IS19" s="158"/>
      <c r="IT19" s="158"/>
      <c r="IU19" s="158"/>
      <c r="IV19" s="158"/>
      <c r="IW19" s="158"/>
      <c r="IX19" s="158"/>
      <c r="IY19" s="158"/>
      <c r="IZ19" s="158"/>
      <c r="JA19" s="158"/>
      <c r="JB19" s="158"/>
      <c r="JC19" s="158"/>
      <c r="JD19" s="158"/>
      <c r="JE19" s="158"/>
      <c r="JF19" s="158"/>
      <c r="JG19" s="158"/>
      <c r="JH19" s="158"/>
      <c r="JI19" s="158"/>
      <c r="JJ19" s="158"/>
      <c r="JK19" s="158"/>
      <c r="JL19" s="158"/>
      <c r="JM19" s="158"/>
      <c r="JN19" s="158"/>
      <c r="JO19" s="158"/>
      <c r="JP19" s="158"/>
      <c r="JQ19" s="158"/>
      <c r="JR19" s="158"/>
      <c r="JS19" s="158"/>
      <c r="JT19" s="158"/>
      <c r="JU19" s="158"/>
      <c r="JV19" s="158"/>
      <c r="JW19" s="158"/>
      <c r="JX19" s="158"/>
      <c r="JY19" s="158"/>
      <c r="JZ19" s="158"/>
      <c r="KA19" s="158"/>
      <c r="KB19" s="158"/>
      <c r="KC19" s="158"/>
      <c r="KD19" s="158"/>
      <c r="KE19" s="158"/>
      <c r="KF19" s="158"/>
      <c r="KG19" s="158"/>
      <c r="KH19" s="158"/>
      <c r="KI19" s="158"/>
      <c r="KJ19" s="158"/>
      <c r="KK19" s="158"/>
      <c r="KL19" s="158"/>
      <c r="KM19" s="158"/>
      <c r="KN19" s="158"/>
      <c r="KO19" s="158"/>
      <c r="KP19" s="158"/>
      <c r="KQ19" s="158"/>
      <c r="KR19" s="158"/>
      <c r="KS19" s="158"/>
      <c r="KT19" s="158"/>
      <c r="KU19" s="158"/>
      <c r="KV19" s="158"/>
      <c r="KW19" s="158"/>
      <c r="KX19" s="158"/>
      <c r="KY19" s="158"/>
      <c r="KZ19" s="158"/>
      <c r="LA19" s="158"/>
      <c r="LB19" s="158"/>
      <c r="LC19" s="158"/>
      <c r="LD19" s="158"/>
      <c r="LE19" s="158"/>
      <c r="LF19" s="158"/>
      <c r="LG19" s="158"/>
      <c r="LH19" s="158"/>
      <c r="LI19" s="158"/>
      <c r="LJ19" s="158"/>
      <c r="LK19" s="158"/>
      <c r="LL19" s="158"/>
      <c r="LM19" s="158"/>
      <c r="LN19" s="158"/>
      <c r="LO19" s="158"/>
      <c r="LP19" s="158"/>
      <c r="LQ19" s="158"/>
      <c r="LR19" s="158"/>
      <c r="LS19" s="158"/>
      <c r="LT19" s="158"/>
      <c r="LU19" s="158"/>
      <c r="LV19" s="158"/>
      <c r="LW19" s="158"/>
      <c r="LX19" s="158"/>
      <c r="LY19" s="158"/>
      <c r="LZ19" s="158"/>
      <c r="MA19" s="158"/>
      <c r="MB19" s="158"/>
      <c r="MC19" s="158"/>
      <c r="MD19" s="158"/>
      <c r="ME19" s="158"/>
      <c r="MF19" s="158"/>
      <c r="MG19" s="158"/>
      <c r="MH19" s="158"/>
      <c r="MI19" s="158"/>
      <c r="MJ19" s="158"/>
      <c r="MK19" s="158"/>
      <c r="ML19" s="158"/>
      <c r="MM19" s="158"/>
      <c r="MN19" s="158"/>
      <c r="MO19" s="158"/>
      <c r="MP19" s="158"/>
      <c r="MQ19" s="158"/>
      <c r="MR19" s="158"/>
      <c r="MS19" s="158"/>
      <c r="MT19" s="158"/>
      <c r="MU19" s="158"/>
      <c r="MV19" s="158"/>
      <c r="MW19" s="158"/>
      <c r="MX19" s="158"/>
      <c r="MY19" s="158"/>
      <c r="MZ19" s="158"/>
      <c r="NA19" s="158"/>
      <c r="NB19" s="158"/>
      <c r="NC19" s="158"/>
      <c r="ND19" s="158"/>
      <c r="NE19" s="158"/>
      <c r="NF19" s="158"/>
      <c r="NG19" s="158"/>
      <c r="NH19" s="158"/>
      <c r="NI19" s="158"/>
      <c r="NJ19" s="158"/>
      <c r="NK19" s="158"/>
      <c r="NL19" s="158"/>
      <c r="NM19" s="158"/>
      <c r="NN19" s="158"/>
      <c r="NO19" s="158"/>
      <c r="NP19" s="158"/>
      <c r="NQ19" s="158"/>
      <c r="NR19" s="158"/>
      <c r="NS19" s="158"/>
      <c r="NT19" s="158"/>
      <c r="NU19" s="158"/>
      <c r="NV19" s="158"/>
      <c r="NW19" s="158"/>
      <c r="NX19" s="158"/>
      <c r="NY19" s="158"/>
      <c r="NZ19" s="158"/>
      <c r="OA19" s="158"/>
      <c r="OB19" s="158"/>
      <c r="OC19" s="158"/>
      <c r="OD19" s="158"/>
      <c r="OE19" s="158"/>
      <c r="OF19" s="158"/>
      <c r="OG19" s="158"/>
      <c r="OH19" s="158"/>
      <c r="OI19" s="158"/>
      <c r="OJ19" s="158"/>
      <c r="OK19" s="158"/>
      <c r="OL19" s="158"/>
      <c r="OM19" s="158"/>
      <c r="ON19" s="158"/>
      <c r="OO19" s="158"/>
      <c r="OP19" s="158"/>
      <c r="OQ19" s="158"/>
      <c r="OR19" s="158"/>
      <c r="OS19" s="158"/>
      <c r="OT19" s="158"/>
      <c r="OU19" s="158"/>
      <c r="OV19" s="158"/>
      <c r="OW19" s="158"/>
      <c r="OX19" s="158"/>
      <c r="OY19" s="158"/>
      <c r="OZ19" s="158"/>
      <c r="PA19" s="158"/>
      <c r="PB19" s="158"/>
      <c r="PC19" s="158"/>
      <c r="PD19" s="158"/>
      <c r="PE19" s="158"/>
      <c r="PF19" s="158"/>
      <c r="PG19" s="158"/>
      <c r="PH19" s="158"/>
      <c r="PI19" s="158"/>
      <c r="PJ19" s="158"/>
      <c r="PK19" s="158"/>
      <c r="PL19" s="158"/>
      <c r="PM19" s="158"/>
      <c r="PN19" s="158"/>
      <c r="PO19" s="158"/>
      <c r="PP19" s="158"/>
      <c r="PQ19" s="158"/>
      <c r="PR19" s="158"/>
      <c r="PS19" s="158"/>
      <c r="PT19" s="158"/>
      <c r="PU19" s="158"/>
      <c r="PV19" s="158"/>
      <c r="PW19" s="158"/>
      <c r="PX19" s="158"/>
      <c r="PY19" s="158"/>
      <c r="PZ19" s="158"/>
      <c r="QA19" s="158"/>
      <c r="QB19" s="158"/>
      <c r="QC19" s="158"/>
      <c r="QD19" s="158"/>
      <c r="QE19" s="158"/>
      <c r="QF19" s="158"/>
      <c r="QG19" s="158"/>
      <c r="QH19" s="158"/>
      <c r="QI19" s="158"/>
      <c r="QJ19" s="158"/>
      <c r="QK19" s="158"/>
      <c r="QL19" s="158"/>
      <c r="QM19" s="158"/>
      <c r="QN19" s="158"/>
      <c r="QO19" s="158"/>
      <c r="QP19" s="158"/>
      <c r="QQ19" s="158"/>
      <c r="QR19" s="158"/>
      <c r="QS19" s="158"/>
      <c r="QT19" s="158"/>
      <c r="QU19" s="158"/>
      <c r="QV19" s="158"/>
      <c r="QW19" s="158"/>
      <c r="QX19" s="158"/>
      <c r="QY19" s="158"/>
      <c r="QZ19" s="158"/>
      <c r="RA19" s="158"/>
      <c r="RB19" s="158"/>
      <c r="RC19" s="158"/>
      <c r="RD19" s="158"/>
      <c r="RE19" s="158"/>
      <c r="RF19" s="158"/>
      <c r="RG19" s="158"/>
      <c r="RH19" s="158"/>
      <c r="RI19" s="158"/>
      <c r="RJ19" s="158"/>
      <c r="RK19" s="158"/>
      <c r="RL19" s="158"/>
      <c r="RM19" s="158"/>
      <c r="RN19" s="158"/>
      <c r="RO19" s="158"/>
      <c r="RP19" s="158"/>
      <c r="RQ19" s="158"/>
      <c r="RR19" s="158"/>
      <c r="RS19" s="158"/>
      <c r="RT19" s="158"/>
      <c r="RU19" s="158"/>
      <c r="RV19" s="158"/>
      <c r="RW19" s="158"/>
      <c r="RX19" s="158"/>
      <c r="RY19" s="158"/>
      <c r="RZ19" s="158"/>
      <c r="SA19" s="158"/>
      <c r="SB19" s="158"/>
      <c r="SC19" s="158"/>
      <c r="SD19" s="158"/>
      <c r="SE19" s="158"/>
      <c r="SF19" s="158"/>
      <c r="SG19" s="158"/>
      <c r="SH19" s="158"/>
      <c r="SI19" s="158"/>
      <c r="SJ19" s="158"/>
      <c r="SK19" s="158"/>
      <c r="SL19" s="158"/>
      <c r="SM19" s="158"/>
      <c r="SN19" s="158"/>
      <c r="SO19" s="158"/>
      <c r="SP19" s="158"/>
      <c r="SQ19" s="158"/>
      <c r="SR19" s="158"/>
      <c r="SS19" s="158"/>
      <c r="ST19" s="158"/>
      <c r="SU19" s="158"/>
      <c r="SV19" s="158"/>
      <c r="SW19" s="158"/>
      <c r="SX19" s="158"/>
      <c r="SY19" s="158"/>
      <c r="SZ19" s="158"/>
      <c r="TA19" s="158"/>
      <c r="TB19" s="158"/>
      <c r="TC19" s="158"/>
      <c r="TD19" s="158"/>
      <c r="TE19" s="158"/>
      <c r="TF19" s="158"/>
      <c r="TG19" s="158"/>
      <c r="TH19" s="158"/>
      <c r="TI19" s="158"/>
      <c r="TJ19" s="158"/>
      <c r="TK19" s="158"/>
      <c r="TL19" s="158"/>
      <c r="TM19" s="158"/>
      <c r="TN19" s="158"/>
      <c r="TO19" s="158"/>
      <c r="TP19" s="158"/>
      <c r="TQ19" s="158"/>
      <c r="TR19" s="158"/>
      <c r="TS19" s="158"/>
      <c r="TT19" s="158"/>
      <c r="TU19" s="158"/>
      <c r="TV19" s="158"/>
      <c r="TW19" s="158"/>
      <c r="TX19" s="158"/>
      <c r="TY19" s="158"/>
      <c r="TZ19" s="158"/>
      <c r="UA19" s="158"/>
      <c r="UB19" s="158"/>
      <c r="UC19" s="158"/>
      <c r="UD19" s="158"/>
      <c r="UE19" s="158"/>
      <c r="UF19" s="158"/>
      <c r="UG19" s="158"/>
      <c r="UH19" s="158"/>
      <c r="UI19" s="158"/>
      <c r="UJ19" s="158"/>
      <c r="UK19" s="158"/>
      <c r="UL19" s="158"/>
      <c r="UM19" s="158"/>
      <c r="UN19" s="158"/>
      <c r="UO19" s="158"/>
      <c r="UP19" s="158"/>
      <c r="UQ19" s="158"/>
      <c r="UR19" s="158"/>
      <c r="US19" s="158"/>
      <c r="UT19" s="158"/>
      <c r="UU19" s="158"/>
      <c r="UV19" s="158"/>
      <c r="UW19" s="158"/>
      <c r="UX19" s="158"/>
      <c r="UY19" s="158"/>
      <c r="UZ19" s="158"/>
      <c r="VA19" s="158"/>
      <c r="VB19" s="158"/>
      <c r="VC19" s="158"/>
      <c r="VD19" s="158"/>
      <c r="VE19" s="158"/>
      <c r="VF19" s="158"/>
      <c r="VG19" s="158"/>
      <c r="VH19" s="158"/>
      <c r="VI19" s="158"/>
      <c r="VJ19" s="158"/>
      <c r="VK19" s="158"/>
      <c r="VL19" s="158"/>
      <c r="VM19" s="158"/>
      <c r="VN19" s="158"/>
      <c r="VO19" s="158"/>
      <c r="VP19" s="158"/>
      <c r="VQ19" s="158"/>
      <c r="VR19" s="158"/>
      <c r="VS19" s="158"/>
      <c r="VT19" s="158"/>
      <c r="VU19" s="158"/>
      <c r="VV19" s="158"/>
      <c r="VW19" s="158"/>
      <c r="VX19" s="158"/>
      <c r="VY19" s="158"/>
      <c r="VZ19" s="158"/>
      <c r="WA19" s="158"/>
      <c r="WB19" s="158"/>
      <c r="WC19" s="158"/>
      <c r="WD19" s="158"/>
      <c r="WE19" s="158"/>
      <c r="WF19" s="158"/>
      <c r="WG19" s="158"/>
      <c r="WH19" s="158"/>
      <c r="WI19" s="158"/>
      <c r="WJ19" s="158"/>
      <c r="WK19" s="158"/>
      <c r="WL19" s="158"/>
      <c r="WM19" s="158"/>
      <c r="WN19" s="158"/>
      <c r="WO19" s="158"/>
      <c r="WP19" s="158"/>
      <c r="WQ19" s="158"/>
      <c r="WR19" s="158"/>
      <c r="WS19" s="158"/>
      <c r="WT19" s="158"/>
      <c r="WU19" s="158"/>
      <c r="WV19" s="158"/>
      <c r="WW19" s="158"/>
      <c r="WX19" s="158"/>
      <c r="WY19" s="158"/>
      <c r="WZ19" s="158"/>
      <c r="XA19" s="158"/>
      <c r="XB19" s="158"/>
      <c r="XC19" s="158"/>
      <c r="XD19" s="158"/>
      <c r="XE19" s="158"/>
      <c r="XF19" s="158"/>
      <c r="XG19" s="158"/>
      <c r="XH19" s="158"/>
      <c r="XI19" s="158"/>
      <c r="XJ19" s="158"/>
      <c r="XK19" s="158"/>
      <c r="XL19" s="158"/>
      <c r="XM19" s="158"/>
      <c r="XN19" s="158"/>
      <c r="XO19" s="158"/>
      <c r="XP19" s="158"/>
      <c r="XQ19" s="158"/>
      <c r="XR19" s="158"/>
      <c r="XS19" s="158"/>
      <c r="XT19" s="158"/>
      <c r="XU19" s="158"/>
      <c r="XV19" s="158"/>
      <c r="XW19" s="158"/>
      <c r="XX19" s="158"/>
      <c r="XY19" s="158"/>
      <c r="XZ19" s="158"/>
      <c r="YA19" s="158"/>
      <c r="YB19" s="158"/>
      <c r="YC19" s="158"/>
      <c r="YD19" s="158"/>
      <c r="YE19" s="158"/>
      <c r="YF19" s="158"/>
      <c r="YG19" s="158"/>
      <c r="YH19" s="158"/>
      <c r="YI19" s="158"/>
      <c r="YJ19" s="158"/>
      <c r="YK19" s="158"/>
      <c r="YL19" s="158"/>
      <c r="YM19" s="158"/>
      <c r="YN19" s="158"/>
      <c r="YO19" s="158"/>
      <c r="YP19" s="158"/>
      <c r="YQ19" s="158"/>
      <c r="YR19" s="158"/>
      <c r="YS19" s="158"/>
      <c r="YT19" s="158"/>
      <c r="YU19" s="158"/>
      <c r="YV19" s="158"/>
      <c r="YW19" s="158"/>
      <c r="YX19" s="158"/>
      <c r="YY19" s="158"/>
      <c r="YZ19" s="158"/>
      <c r="ZA19" s="158"/>
      <c r="ZB19" s="158"/>
      <c r="ZC19" s="158"/>
      <c r="ZD19" s="158"/>
      <c r="ZE19" s="158"/>
      <c r="ZF19" s="158"/>
      <c r="ZG19" s="158"/>
      <c r="ZH19" s="158"/>
      <c r="ZI19" s="158"/>
      <c r="ZJ19" s="158"/>
      <c r="ZK19" s="158"/>
      <c r="ZL19" s="158"/>
      <c r="ZM19" s="158"/>
      <c r="ZN19" s="158"/>
      <c r="ZO19" s="158"/>
      <c r="ZP19" s="158"/>
      <c r="ZQ19" s="158"/>
      <c r="ZR19" s="158"/>
      <c r="ZS19" s="158"/>
      <c r="ZT19" s="158"/>
      <c r="ZU19" s="158"/>
      <c r="ZV19" s="158"/>
      <c r="ZW19" s="158"/>
      <c r="ZX19" s="158"/>
      <c r="ZY19" s="158"/>
      <c r="ZZ19" s="158"/>
      <c r="AAA19" s="158"/>
      <c r="AAB19" s="158"/>
      <c r="AAC19" s="158"/>
      <c r="AAD19" s="158"/>
      <c r="AAE19" s="158"/>
      <c r="AAF19" s="158"/>
      <c r="AAG19" s="158"/>
      <c r="AAH19" s="158"/>
      <c r="AAI19" s="158"/>
      <c r="AAJ19" s="158"/>
      <c r="AAK19" s="158"/>
      <c r="AAL19" s="158"/>
      <c r="AAM19" s="158"/>
      <c r="AAN19" s="158"/>
      <c r="AAO19" s="158"/>
      <c r="AAP19" s="158"/>
      <c r="AAQ19" s="158"/>
      <c r="AAR19" s="158"/>
      <c r="AAS19" s="158"/>
      <c r="AAT19" s="158"/>
      <c r="AAU19" s="158"/>
      <c r="AAV19" s="158"/>
      <c r="AAW19" s="158"/>
      <c r="AAX19" s="158"/>
      <c r="AAY19" s="158"/>
      <c r="AAZ19" s="158"/>
      <c r="ABA19" s="158"/>
      <c r="ABB19" s="158"/>
      <c r="ABC19" s="158"/>
      <c r="ABD19" s="158"/>
      <c r="ABE19" s="158"/>
      <c r="ABF19" s="158"/>
      <c r="ABG19" s="158"/>
      <c r="ABH19" s="158"/>
      <c r="ABI19" s="158"/>
      <c r="ABJ19" s="158"/>
      <c r="ABK19" s="158"/>
      <c r="ABL19" s="158"/>
      <c r="ABM19" s="158"/>
      <c r="ABN19" s="158"/>
      <c r="ABO19" s="158"/>
      <c r="ABP19" s="158"/>
      <c r="ABQ19" s="158"/>
      <c r="ABR19" s="158"/>
      <c r="ABS19" s="158"/>
      <c r="ABT19" s="158"/>
      <c r="ABU19" s="158"/>
      <c r="ABV19" s="158"/>
      <c r="ABW19" s="158"/>
      <c r="ABX19" s="158"/>
      <c r="ABY19" s="158"/>
      <c r="ABZ19" s="158"/>
      <c r="ACA19" s="158"/>
      <c r="ACB19" s="158"/>
      <c r="ACC19" s="158"/>
      <c r="ACD19" s="158"/>
      <c r="ACE19" s="158"/>
      <c r="ACF19" s="158"/>
      <c r="ACG19" s="158"/>
      <c r="ACH19" s="158"/>
      <c r="ACI19" s="158"/>
      <c r="ACJ19" s="158"/>
      <c r="ACK19" s="158"/>
      <c r="ACL19" s="158"/>
      <c r="ACM19" s="158"/>
      <c r="ACN19" s="158"/>
      <c r="ACO19" s="158"/>
      <c r="ACP19" s="158"/>
      <c r="ACQ19" s="158"/>
      <c r="ACR19" s="158"/>
      <c r="ACS19" s="158"/>
      <c r="ACT19" s="158"/>
      <c r="ACU19" s="158"/>
      <c r="ACV19" s="158"/>
      <c r="ACW19" s="158"/>
      <c r="ACX19" s="158"/>
      <c r="ACY19" s="158"/>
      <c r="ACZ19" s="158"/>
      <c r="ADA19" s="158"/>
      <c r="ADB19" s="158"/>
      <c r="ADC19" s="158"/>
      <c r="ADD19" s="158"/>
      <c r="ADE19" s="158"/>
      <c r="ADF19" s="158"/>
      <c r="ADG19" s="158"/>
      <c r="ADH19" s="158"/>
      <c r="ADI19" s="158"/>
      <c r="ADJ19" s="158"/>
      <c r="ADK19" s="158"/>
      <c r="ADL19" s="158"/>
      <c r="ADM19" s="158"/>
      <c r="ADN19" s="158"/>
      <c r="ADO19" s="158"/>
      <c r="ADP19" s="158"/>
      <c r="ADQ19" s="158"/>
      <c r="ADR19" s="158"/>
      <c r="ADS19" s="158"/>
      <c r="ADT19" s="158"/>
      <c r="ADU19" s="158"/>
      <c r="ADV19" s="158"/>
      <c r="ADW19" s="158"/>
      <c r="ADX19" s="158"/>
      <c r="ADY19" s="158"/>
      <c r="ADZ19" s="158"/>
      <c r="AEA19" s="158"/>
      <c r="AEB19" s="158"/>
      <c r="AEC19" s="158"/>
      <c r="AED19" s="158"/>
      <c r="AEE19" s="158"/>
      <c r="AEF19" s="158"/>
      <c r="AEG19" s="158"/>
      <c r="AEH19" s="158"/>
      <c r="AEI19" s="158"/>
      <c r="AEJ19" s="158"/>
      <c r="AEK19" s="158"/>
      <c r="AEL19" s="158"/>
      <c r="AEM19" s="158"/>
      <c r="AEN19" s="158"/>
      <c r="AEO19" s="158"/>
      <c r="AEP19" s="158"/>
      <c r="AEQ19" s="158"/>
      <c r="AER19" s="158"/>
      <c r="AES19" s="158"/>
      <c r="AET19" s="158"/>
      <c r="AEU19" s="158"/>
      <c r="AEV19" s="158"/>
      <c r="AEW19" s="158"/>
      <c r="AEX19" s="158"/>
      <c r="AEY19" s="158"/>
      <c r="AEZ19" s="158"/>
      <c r="AFA19" s="158"/>
      <c r="AFB19" s="158"/>
      <c r="AFC19" s="158"/>
      <c r="AFD19" s="158"/>
      <c r="AFE19" s="158"/>
      <c r="AFF19" s="158"/>
      <c r="AFG19" s="158"/>
      <c r="AFH19" s="158"/>
      <c r="AFI19" s="158"/>
      <c r="AFJ19" s="158"/>
      <c r="AFK19" s="158"/>
      <c r="AFL19" s="158"/>
      <c r="AFM19" s="158"/>
      <c r="AFN19" s="158"/>
      <c r="AFO19" s="158"/>
      <c r="AFP19" s="158"/>
      <c r="AFQ19" s="158"/>
      <c r="AFR19" s="158"/>
      <c r="AFS19" s="158"/>
      <c r="AFT19" s="158"/>
      <c r="AFU19" s="158"/>
      <c r="AFV19" s="158"/>
      <c r="AFW19" s="158"/>
      <c r="AFX19" s="158"/>
      <c r="AFY19" s="158"/>
      <c r="AFZ19" s="158"/>
      <c r="AGA19" s="158"/>
      <c r="AGB19" s="158"/>
      <c r="AGC19" s="158"/>
      <c r="AGD19" s="158"/>
      <c r="AGE19" s="158"/>
      <c r="AGF19" s="158"/>
      <c r="AGG19" s="158"/>
      <c r="AGH19" s="158"/>
      <c r="AGI19" s="158"/>
      <c r="AGJ19" s="158"/>
      <c r="AGK19" s="158"/>
      <c r="AGL19" s="158"/>
      <c r="AGM19" s="158"/>
      <c r="AGN19" s="158"/>
      <c r="AGO19" s="158"/>
      <c r="AGP19" s="158"/>
      <c r="AGQ19" s="158"/>
      <c r="AGR19" s="158"/>
      <c r="AGS19" s="158"/>
      <c r="AGT19" s="158"/>
      <c r="AGU19" s="158"/>
      <c r="AGV19" s="158"/>
      <c r="AGW19" s="158"/>
      <c r="AGX19" s="158"/>
      <c r="AGY19" s="158"/>
      <c r="AGZ19" s="158"/>
      <c r="AHA19" s="158"/>
      <c r="AHB19" s="158"/>
      <c r="AHC19" s="158"/>
      <c r="AHD19" s="158"/>
      <c r="AHE19" s="158"/>
      <c r="AHF19" s="158"/>
      <c r="AHG19" s="158"/>
      <c r="AHH19" s="158"/>
      <c r="AHI19" s="158"/>
      <c r="AHJ19" s="158"/>
      <c r="AHK19" s="158"/>
      <c r="AHL19" s="158"/>
      <c r="AHM19" s="158"/>
      <c r="AHN19" s="158"/>
      <c r="AHO19" s="158"/>
      <c r="AHP19" s="158"/>
      <c r="AHQ19" s="158"/>
      <c r="AHR19" s="158"/>
      <c r="AHS19" s="158"/>
      <c r="AHT19" s="158"/>
      <c r="AHU19" s="158"/>
      <c r="AHV19" s="158"/>
      <c r="AHW19" s="158"/>
      <c r="AHX19" s="158"/>
      <c r="AHY19" s="158"/>
      <c r="AHZ19" s="158"/>
      <c r="AIA19" s="158"/>
      <c r="AIB19" s="158"/>
      <c r="AIC19" s="158"/>
      <c r="AID19" s="158"/>
      <c r="AIE19" s="158"/>
      <c r="AIF19" s="158"/>
      <c r="AIG19" s="158"/>
      <c r="AIH19" s="158"/>
      <c r="AII19" s="158"/>
      <c r="AIJ19" s="158"/>
      <c r="AIK19" s="158"/>
      <c r="AIL19" s="158"/>
      <c r="AIM19" s="158"/>
      <c r="AIN19" s="158"/>
      <c r="AIO19" s="158"/>
      <c r="AIP19" s="158"/>
      <c r="AIQ19" s="158"/>
      <c r="AIR19" s="158"/>
      <c r="AIS19" s="158"/>
      <c r="AIT19" s="158"/>
      <c r="AIU19" s="158"/>
      <c r="AIV19" s="158"/>
      <c r="AIW19" s="158"/>
      <c r="AIX19" s="158"/>
      <c r="AIY19" s="158"/>
      <c r="AIZ19" s="158"/>
      <c r="AJA19" s="158"/>
      <c r="AJB19" s="158"/>
      <c r="AJC19" s="158"/>
      <c r="AJD19" s="158"/>
      <c r="AJE19" s="158"/>
      <c r="AJF19" s="158"/>
      <c r="AJG19" s="158"/>
      <c r="AJH19" s="158"/>
      <c r="AJI19" s="158"/>
      <c r="AJJ19" s="158"/>
      <c r="AJK19" s="158"/>
      <c r="AJL19" s="158"/>
      <c r="AJM19" s="158"/>
      <c r="AJN19" s="158"/>
      <c r="AJO19" s="158"/>
      <c r="AJP19" s="158"/>
      <c r="AJQ19" s="158"/>
      <c r="AJR19" s="158"/>
      <c r="AJS19" s="158"/>
      <c r="AJT19" s="158"/>
      <c r="AJU19" s="158"/>
      <c r="AJV19" s="158"/>
      <c r="AJW19" s="158"/>
      <c r="AJX19" s="158"/>
      <c r="AJY19" s="158"/>
      <c r="AJZ19" s="158"/>
      <c r="AKA19" s="158"/>
      <c r="AKB19" s="158"/>
      <c r="AKC19" s="158"/>
      <c r="AKD19" s="158"/>
      <c r="AKE19" s="158"/>
      <c r="AKF19" s="158"/>
      <c r="AKG19" s="158"/>
      <c r="AKH19" s="158"/>
      <c r="AKI19" s="158"/>
      <c r="AKJ19" s="158"/>
      <c r="AKK19" s="158"/>
      <c r="AKL19" s="158"/>
      <c r="AKM19" s="158"/>
      <c r="AKN19" s="158"/>
      <c r="AKO19" s="158"/>
      <c r="AKP19" s="158"/>
      <c r="AKQ19" s="158"/>
      <c r="AKR19" s="158"/>
      <c r="AKS19" s="158"/>
      <c r="AKT19" s="158"/>
      <c r="AKU19" s="158"/>
      <c r="AKV19" s="158"/>
      <c r="AKW19" s="158"/>
      <c r="AKX19" s="158"/>
      <c r="AKY19" s="158"/>
      <c r="AKZ19" s="158"/>
      <c r="ALA19" s="158"/>
      <c r="ALB19" s="158"/>
      <c r="ALC19" s="158"/>
      <c r="ALD19" s="158"/>
      <c r="ALE19" s="158"/>
      <c r="ALF19" s="158"/>
      <c r="ALG19" s="158"/>
      <c r="ALH19" s="158"/>
      <c r="ALI19" s="158"/>
      <c r="ALJ19" s="158"/>
      <c r="ALK19" s="158"/>
      <c r="ALL19" s="158"/>
      <c r="ALM19" s="158"/>
      <c r="ALN19" s="158"/>
      <c r="ALO19" s="158"/>
      <c r="ALP19" s="158"/>
      <c r="ALQ19" s="158"/>
      <c r="ALR19" s="158"/>
      <c r="ALS19" s="158"/>
      <c r="ALT19" s="158"/>
      <c r="ALU19" s="158"/>
      <c r="ALV19" s="158"/>
      <c r="ALW19" s="158"/>
      <c r="ALX19" s="158"/>
      <c r="ALY19" s="158"/>
      <c r="ALZ19" s="158"/>
      <c r="AMA19" s="158"/>
      <c r="AMB19" s="158"/>
      <c r="AMC19" s="158"/>
      <c r="AMD19" s="158"/>
      <c r="AME19" s="158"/>
      <c r="AMF19" s="158"/>
      <c r="AMG19" s="158"/>
      <c r="AMH19" s="158"/>
      <c r="AMI19" s="158"/>
      <c r="AMJ19" s="158"/>
      <c r="AMK19" s="158"/>
      <c r="AML19" s="158"/>
      <c r="AMM19" s="158"/>
      <c r="AMN19" s="158"/>
      <c r="AMO19" s="158"/>
      <c r="AMP19" s="158"/>
      <c r="AMQ19" s="158"/>
      <c r="AMR19" s="158"/>
      <c r="AMS19" s="158"/>
      <c r="AMT19" s="158"/>
      <c r="AMU19" s="158"/>
      <c r="AMV19" s="158"/>
      <c r="AMW19" s="158"/>
      <c r="AMX19" s="158"/>
      <c r="AMY19" s="158"/>
      <c r="AMZ19" s="158"/>
      <c r="ANA19" s="158"/>
      <c r="ANB19" s="158"/>
      <c r="ANC19" s="158"/>
      <c r="AND19" s="158"/>
      <c r="ANE19" s="158"/>
      <c r="ANF19" s="158"/>
      <c r="ANG19" s="158"/>
      <c r="ANH19" s="158"/>
      <c r="ANI19" s="158"/>
      <c r="ANJ19" s="158"/>
      <c r="ANK19" s="158"/>
      <c r="ANL19" s="158"/>
      <c r="ANM19" s="158"/>
      <c r="ANN19" s="158"/>
      <c r="ANO19" s="158"/>
      <c r="ANP19" s="158"/>
      <c r="ANQ19" s="158"/>
      <c r="ANR19" s="158"/>
      <c r="ANS19" s="158"/>
      <c r="ANT19" s="158"/>
      <c r="ANU19" s="158"/>
      <c r="ANV19" s="158"/>
      <c r="ANW19" s="158"/>
      <c r="ANX19" s="158"/>
      <c r="ANY19" s="158"/>
      <c r="ANZ19" s="158"/>
      <c r="AOA19" s="158"/>
      <c r="AOB19" s="158"/>
      <c r="AOC19" s="158"/>
      <c r="AOD19" s="158"/>
      <c r="AOE19" s="158"/>
      <c r="AOF19" s="158"/>
      <c r="AOG19" s="158"/>
      <c r="AOH19" s="158"/>
      <c r="AOI19" s="158"/>
      <c r="AOJ19" s="158"/>
      <c r="AOK19" s="158"/>
      <c r="AOL19" s="158"/>
      <c r="AOM19" s="158"/>
      <c r="AON19" s="158"/>
      <c r="AOO19" s="158"/>
      <c r="AOP19" s="158"/>
      <c r="AOQ19" s="158"/>
      <c r="AOR19" s="158"/>
      <c r="AOS19" s="158"/>
      <c r="AOT19" s="158"/>
      <c r="AOU19" s="158"/>
      <c r="AOV19" s="158"/>
      <c r="AOW19" s="158"/>
      <c r="AOX19" s="158"/>
      <c r="AOY19" s="158"/>
      <c r="AOZ19" s="158"/>
      <c r="APA19" s="158"/>
      <c r="APB19" s="158"/>
      <c r="APC19" s="158"/>
      <c r="APD19" s="158"/>
      <c r="APE19" s="158"/>
      <c r="APF19" s="158"/>
      <c r="APG19" s="158"/>
      <c r="APH19" s="158"/>
      <c r="API19" s="158"/>
      <c r="APJ19" s="158"/>
      <c r="APK19" s="158"/>
      <c r="APL19" s="158"/>
      <c r="APM19" s="158"/>
      <c r="APN19" s="158"/>
      <c r="APO19" s="158"/>
      <c r="APP19" s="158"/>
      <c r="APQ19" s="158"/>
      <c r="APR19" s="158"/>
      <c r="APS19" s="158"/>
      <c r="APT19" s="158"/>
      <c r="APU19" s="158"/>
      <c r="APV19" s="158"/>
      <c r="APW19" s="158"/>
      <c r="APX19" s="158"/>
      <c r="APY19" s="158"/>
      <c r="APZ19" s="158"/>
      <c r="AQA19" s="158"/>
      <c r="AQB19" s="158"/>
      <c r="AQC19" s="158"/>
      <c r="AQD19" s="158"/>
      <c r="AQE19" s="158"/>
      <c r="AQF19" s="158"/>
      <c r="AQG19" s="158"/>
      <c r="AQH19" s="158"/>
      <c r="AQI19" s="158"/>
      <c r="AQJ19" s="158"/>
      <c r="AQK19" s="158"/>
      <c r="AQL19" s="158"/>
      <c r="AQM19" s="158"/>
      <c r="AQN19" s="158"/>
      <c r="AQO19" s="158"/>
      <c r="AQP19" s="158"/>
      <c r="AQQ19" s="158"/>
      <c r="AQR19" s="158"/>
      <c r="AQS19" s="158"/>
      <c r="AQT19" s="158"/>
      <c r="AQU19" s="158"/>
      <c r="AQV19" s="158"/>
      <c r="AQW19" s="158"/>
      <c r="AQX19" s="158"/>
      <c r="AQY19" s="158"/>
      <c r="AQZ19" s="158"/>
      <c r="ARA19" s="158"/>
      <c r="ARB19" s="158"/>
      <c r="ARC19" s="158"/>
      <c r="ARD19" s="158"/>
      <c r="ARE19" s="158"/>
      <c r="ARF19" s="158"/>
      <c r="ARG19" s="158"/>
      <c r="ARH19" s="158"/>
      <c r="ARI19" s="158"/>
      <c r="ARJ19" s="158"/>
      <c r="ARK19" s="158"/>
      <c r="ARL19" s="158"/>
      <c r="ARM19" s="158"/>
      <c r="ARN19" s="158"/>
      <c r="ARO19" s="158"/>
      <c r="ARP19" s="158"/>
      <c r="ARQ19" s="158"/>
      <c r="ARR19" s="158"/>
      <c r="ARS19" s="158"/>
      <c r="ART19" s="158"/>
      <c r="ARU19" s="158"/>
      <c r="ARV19" s="158"/>
      <c r="ARW19" s="158"/>
      <c r="ARX19" s="158"/>
      <c r="ARY19" s="158"/>
      <c r="ARZ19" s="158"/>
      <c r="ASA19" s="158"/>
      <c r="ASB19" s="158"/>
      <c r="ASC19" s="158"/>
      <c r="ASD19" s="158"/>
      <c r="ASE19" s="158"/>
      <c r="ASF19" s="158"/>
      <c r="ASG19" s="158"/>
      <c r="ASH19" s="158"/>
      <c r="ASI19" s="158"/>
      <c r="ASJ19" s="158"/>
      <c r="ASK19" s="158"/>
      <c r="ASL19" s="158"/>
      <c r="ASM19" s="158"/>
      <c r="ASN19" s="158"/>
      <c r="ASO19" s="158"/>
      <c r="ASP19" s="158"/>
      <c r="ASQ19" s="158"/>
      <c r="ASR19" s="158"/>
      <c r="ASS19" s="158"/>
      <c r="AST19" s="158"/>
      <c r="ASU19" s="158"/>
      <c r="ASV19" s="158"/>
      <c r="ASW19" s="158"/>
      <c r="ASX19" s="158"/>
      <c r="ASY19" s="158"/>
      <c r="ASZ19" s="158"/>
      <c r="ATA19" s="158"/>
      <c r="ATB19" s="158"/>
      <c r="ATC19" s="158"/>
      <c r="ATD19" s="158"/>
      <c r="ATE19" s="158"/>
      <c r="ATF19" s="158"/>
      <c r="ATG19" s="158"/>
      <c r="ATH19" s="158"/>
      <c r="ATI19" s="158"/>
      <c r="ATJ19" s="158"/>
      <c r="ATK19" s="158"/>
      <c r="ATL19" s="158"/>
      <c r="ATM19" s="158"/>
      <c r="ATN19" s="158"/>
      <c r="ATO19" s="158"/>
      <c r="ATP19" s="158"/>
      <c r="ATQ19" s="158"/>
      <c r="ATR19" s="158"/>
      <c r="ATS19" s="158"/>
      <c r="ATT19" s="158"/>
      <c r="ATU19" s="158"/>
      <c r="ATV19" s="158"/>
      <c r="ATW19" s="158"/>
      <c r="ATX19" s="158"/>
      <c r="ATY19" s="158"/>
      <c r="ATZ19" s="158"/>
      <c r="AUA19" s="158"/>
      <c r="AUB19" s="158"/>
      <c r="AUC19" s="158"/>
      <c r="AUD19" s="158"/>
      <c r="AUE19" s="158"/>
      <c r="AUF19" s="158"/>
      <c r="AUG19" s="158"/>
      <c r="AUH19" s="158"/>
      <c r="AUI19" s="158"/>
      <c r="AUJ19" s="158"/>
      <c r="AUK19" s="158"/>
      <c r="AUL19" s="158"/>
      <c r="AUM19" s="158"/>
      <c r="AUN19" s="158"/>
      <c r="AUO19" s="158"/>
      <c r="AUP19" s="158"/>
      <c r="AUQ19" s="158"/>
      <c r="AUR19" s="158"/>
      <c r="AUS19" s="158"/>
      <c r="AUT19" s="158"/>
      <c r="AUU19" s="158"/>
      <c r="AUV19" s="158"/>
      <c r="AUW19" s="158"/>
      <c r="AUX19" s="158"/>
      <c r="AUY19" s="158"/>
      <c r="AUZ19" s="158"/>
      <c r="AVA19" s="158"/>
      <c r="AVB19" s="158"/>
      <c r="AVC19" s="158"/>
      <c r="AVD19" s="158"/>
      <c r="AVE19" s="158"/>
      <c r="AVF19" s="158"/>
      <c r="AVG19" s="158"/>
      <c r="AVH19" s="158"/>
      <c r="AVI19" s="158"/>
      <c r="AVJ19" s="158"/>
      <c r="AVK19" s="158"/>
      <c r="AVL19" s="158"/>
      <c r="AVM19" s="158"/>
      <c r="AVN19" s="158"/>
      <c r="AVO19" s="158"/>
      <c r="AVP19" s="158"/>
      <c r="AVQ19" s="158"/>
      <c r="AVR19" s="158"/>
      <c r="AVS19" s="158"/>
      <c r="AVT19" s="158"/>
      <c r="AVU19" s="158"/>
      <c r="AVV19" s="158"/>
      <c r="AVW19" s="158"/>
      <c r="AVX19" s="158"/>
      <c r="AVY19" s="158"/>
      <c r="AVZ19" s="158"/>
      <c r="AWA19" s="158"/>
      <c r="AWB19" s="158"/>
      <c r="AWC19" s="158"/>
      <c r="AWD19" s="158"/>
      <c r="AWE19" s="158"/>
      <c r="AWF19" s="158"/>
      <c r="AWG19" s="158"/>
      <c r="AWH19" s="158"/>
      <c r="AWI19" s="158"/>
      <c r="AWJ19" s="158"/>
      <c r="AWK19" s="158"/>
      <c r="AWL19" s="158"/>
      <c r="AWM19" s="158"/>
      <c r="AWN19" s="158"/>
      <c r="AWO19" s="158"/>
      <c r="AWP19" s="158"/>
      <c r="AWQ19" s="158"/>
      <c r="AWR19" s="158"/>
      <c r="AWS19" s="158"/>
      <c r="AWT19" s="158"/>
      <c r="AWU19" s="158"/>
      <c r="AWV19" s="158"/>
      <c r="AWW19" s="158"/>
      <c r="AWX19" s="158"/>
      <c r="AWY19" s="158"/>
      <c r="AWZ19" s="158"/>
      <c r="AXA19" s="158"/>
      <c r="AXB19" s="158"/>
      <c r="AXC19" s="158"/>
      <c r="AXD19" s="158"/>
      <c r="AXE19" s="158"/>
      <c r="AXF19" s="158"/>
      <c r="AXG19" s="158"/>
      <c r="AXH19" s="158"/>
      <c r="AXI19" s="158"/>
      <c r="AXJ19" s="158"/>
      <c r="AXK19" s="158"/>
      <c r="AXL19" s="158"/>
      <c r="AXM19" s="158"/>
      <c r="AXN19" s="158"/>
      <c r="AXO19" s="158"/>
      <c r="AXP19" s="158"/>
      <c r="AXQ19" s="158"/>
      <c r="AXR19" s="158"/>
      <c r="AXS19" s="158"/>
      <c r="AXT19" s="158"/>
      <c r="AXU19" s="158"/>
      <c r="AXV19" s="158"/>
      <c r="AXW19" s="158"/>
      <c r="AXX19" s="158"/>
      <c r="AXY19" s="158"/>
      <c r="AXZ19" s="158"/>
      <c r="AYA19" s="158"/>
      <c r="AYB19" s="158"/>
      <c r="AYC19" s="158"/>
      <c r="AYD19" s="158"/>
      <c r="AYE19" s="158"/>
      <c r="AYF19" s="158"/>
      <c r="AYG19" s="158"/>
      <c r="AYH19" s="158"/>
      <c r="AYI19" s="158"/>
      <c r="AYJ19" s="158"/>
      <c r="AYK19" s="158"/>
      <c r="AYL19" s="158"/>
      <c r="AYM19" s="158"/>
      <c r="AYN19" s="158"/>
      <c r="AYO19" s="158"/>
      <c r="AYP19" s="158"/>
      <c r="AYQ19" s="158"/>
      <c r="AYR19" s="158"/>
      <c r="AYS19" s="158"/>
      <c r="AYT19" s="158"/>
      <c r="AYU19" s="158"/>
      <c r="AYV19" s="158"/>
      <c r="AYW19" s="158"/>
      <c r="AYX19" s="158"/>
      <c r="AYY19" s="158"/>
      <c r="AYZ19" s="158"/>
      <c r="AZA19" s="158"/>
      <c r="AZB19" s="158"/>
      <c r="AZC19" s="158"/>
      <c r="AZD19" s="158"/>
      <c r="AZE19" s="158"/>
      <c r="AZF19" s="158"/>
      <c r="AZG19" s="158"/>
      <c r="AZH19" s="158"/>
      <c r="AZI19" s="158"/>
      <c r="AZJ19" s="158"/>
      <c r="AZK19" s="158"/>
      <c r="AZL19" s="158"/>
      <c r="AZM19" s="158"/>
      <c r="AZN19" s="158"/>
      <c r="AZO19" s="158"/>
      <c r="AZP19" s="158"/>
      <c r="AZQ19" s="158"/>
      <c r="AZR19" s="158"/>
      <c r="AZS19" s="158"/>
      <c r="AZT19" s="158"/>
      <c r="AZU19" s="158"/>
      <c r="AZV19" s="158"/>
      <c r="AZW19" s="158"/>
      <c r="AZX19" s="158"/>
      <c r="AZY19" s="158"/>
      <c r="AZZ19" s="158"/>
      <c r="BAA19" s="158"/>
      <c r="BAB19" s="158"/>
      <c r="BAC19" s="158"/>
      <c r="BAD19" s="158"/>
      <c r="BAE19" s="158"/>
      <c r="BAF19" s="158"/>
      <c r="BAG19" s="158"/>
      <c r="BAH19" s="158"/>
      <c r="BAI19" s="158"/>
      <c r="BAJ19" s="158"/>
      <c r="BAK19" s="158"/>
      <c r="BAL19" s="158"/>
      <c r="BAM19" s="158"/>
      <c r="BAN19" s="158"/>
      <c r="BAO19" s="158"/>
      <c r="BAP19" s="158"/>
      <c r="BAQ19" s="158"/>
      <c r="BAR19" s="158"/>
      <c r="BAS19" s="158"/>
      <c r="BAT19" s="158"/>
      <c r="BAU19" s="158"/>
      <c r="BAV19" s="158"/>
      <c r="BAW19" s="158"/>
      <c r="BAX19" s="158"/>
      <c r="BAY19" s="158"/>
      <c r="BAZ19" s="158"/>
      <c r="BBA19" s="158"/>
      <c r="BBB19" s="158"/>
      <c r="BBC19" s="158"/>
      <c r="BBD19" s="158"/>
      <c r="BBE19" s="158"/>
      <c r="BBF19" s="158"/>
      <c r="BBG19" s="158"/>
      <c r="BBH19" s="158"/>
      <c r="BBI19" s="158"/>
      <c r="BBJ19" s="158"/>
      <c r="BBK19" s="158"/>
      <c r="BBL19" s="158"/>
      <c r="BBM19" s="158"/>
      <c r="BBN19" s="158"/>
      <c r="BBO19" s="158"/>
      <c r="BBP19" s="158"/>
      <c r="BBQ19" s="158"/>
      <c r="BBR19" s="158"/>
      <c r="BBS19" s="158"/>
      <c r="BBT19" s="158"/>
      <c r="BBU19" s="158"/>
      <c r="BBV19" s="158"/>
      <c r="BBW19" s="158"/>
      <c r="BBX19" s="158"/>
      <c r="BBY19" s="158"/>
      <c r="BBZ19" s="158"/>
      <c r="BCA19" s="158"/>
      <c r="BCB19" s="158"/>
      <c r="BCC19" s="158"/>
      <c r="BCD19" s="158"/>
      <c r="BCE19" s="158"/>
      <c r="BCF19" s="158"/>
      <c r="BCG19" s="158"/>
      <c r="BCH19" s="158"/>
      <c r="BCI19" s="158"/>
      <c r="BCJ19" s="158"/>
      <c r="BCK19" s="158"/>
      <c r="BCL19" s="158"/>
      <c r="BCM19" s="158"/>
      <c r="BCN19" s="158"/>
      <c r="BCO19" s="158"/>
      <c r="BCP19" s="158"/>
      <c r="BCQ19" s="158"/>
      <c r="BCR19" s="158"/>
      <c r="BCS19" s="158"/>
      <c r="BCT19" s="158"/>
      <c r="BCU19" s="158"/>
      <c r="BCV19" s="158"/>
      <c r="BCW19" s="158"/>
      <c r="BCX19" s="158"/>
      <c r="BCY19" s="158"/>
      <c r="BCZ19" s="158"/>
      <c r="BDA19" s="158"/>
      <c r="BDB19" s="158"/>
      <c r="BDC19" s="158"/>
      <c r="BDD19" s="158"/>
      <c r="BDE19" s="158"/>
      <c r="BDF19" s="158"/>
      <c r="BDG19" s="158"/>
      <c r="BDH19" s="158"/>
      <c r="BDI19" s="158"/>
      <c r="BDJ19" s="158"/>
      <c r="BDK19" s="158"/>
      <c r="BDL19" s="158"/>
      <c r="BDM19" s="158"/>
      <c r="BDN19" s="158"/>
      <c r="BDO19" s="158"/>
      <c r="BDP19" s="158"/>
      <c r="BDQ19" s="158"/>
      <c r="BDR19" s="158"/>
      <c r="BDS19" s="158"/>
      <c r="BDT19" s="158"/>
      <c r="BDU19" s="158"/>
      <c r="BDV19" s="158"/>
      <c r="BDW19" s="158"/>
      <c r="BDX19" s="158"/>
      <c r="BDY19" s="158"/>
      <c r="BDZ19" s="158"/>
      <c r="BEA19" s="158"/>
      <c r="BEB19" s="158"/>
      <c r="BEC19" s="158"/>
      <c r="BED19" s="158"/>
      <c r="BEE19" s="158"/>
      <c r="BEF19" s="158"/>
      <c r="BEG19" s="158"/>
      <c r="BEH19" s="158"/>
      <c r="BEI19" s="158"/>
      <c r="BEJ19" s="158"/>
      <c r="BEK19" s="158"/>
      <c r="BEL19" s="158"/>
      <c r="BEM19" s="158"/>
      <c r="BEN19" s="158"/>
      <c r="BEO19" s="158"/>
      <c r="BEP19" s="158"/>
      <c r="BEQ19" s="158"/>
      <c r="BER19" s="158"/>
      <c r="BES19" s="158"/>
      <c r="BET19" s="158"/>
      <c r="BEU19" s="158"/>
      <c r="BEV19" s="158"/>
      <c r="BEW19" s="158"/>
      <c r="BEX19" s="158"/>
      <c r="BEY19" s="158"/>
      <c r="BEZ19" s="158"/>
      <c r="BFA19" s="158"/>
      <c r="BFB19" s="158"/>
      <c r="BFC19" s="158"/>
      <c r="BFD19" s="158"/>
      <c r="BFE19" s="158"/>
      <c r="BFF19" s="158"/>
      <c r="BFG19" s="158"/>
      <c r="BFH19" s="158"/>
      <c r="BFI19" s="158"/>
      <c r="BFJ19" s="158"/>
      <c r="BFK19" s="158"/>
      <c r="BFL19" s="158"/>
      <c r="BFM19" s="158"/>
      <c r="BFN19" s="158"/>
      <c r="BFO19" s="158"/>
      <c r="BFP19" s="158"/>
      <c r="BFQ19" s="158"/>
      <c r="BFR19" s="158"/>
      <c r="BFS19" s="158"/>
      <c r="BFT19" s="158"/>
      <c r="BFU19" s="158"/>
      <c r="BFV19" s="158"/>
      <c r="BFW19" s="158"/>
      <c r="BFX19" s="158"/>
      <c r="BFY19" s="158"/>
      <c r="BFZ19" s="158"/>
      <c r="BGA19" s="158"/>
      <c r="BGB19" s="158"/>
      <c r="BGC19" s="158"/>
      <c r="BGD19" s="158"/>
      <c r="BGE19" s="158"/>
      <c r="BGF19" s="158"/>
      <c r="BGG19" s="158"/>
      <c r="BGH19" s="158"/>
      <c r="BGI19" s="158"/>
      <c r="BGJ19" s="158"/>
      <c r="BGK19" s="158"/>
      <c r="BGL19" s="158"/>
      <c r="BGM19" s="158"/>
      <c r="BGN19" s="158"/>
      <c r="BGO19" s="158"/>
      <c r="BGP19" s="158"/>
      <c r="BGQ19" s="158"/>
      <c r="BGR19" s="158"/>
      <c r="BGS19" s="158"/>
      <c r="BGT19" s="158"/>
      <c r="BGU19" s="158"/>
      <c r="BGV19" s="158"/>
      <c r="BGW19" s="158"/>
      <c r="BGX19" s="158"/>
      <c r="BGY19" s="158"/>
      <c r="BGZ19" s="158"/>
      <c r="BHA19" s="158"/>
      <c r="BHB19" s="158"/>
      <c r="BHC19" s="158"/>
      <c r="BHD19" s="158"/>
      <c r="BHE19" s="158"/>
      <c r="BHF19" s="158"/>
      <c r="BHG19" s="158"/>
      <c r="BHH19" s="158"/>
      <c r="BHI19" s="158"/>
      <c r="BHJ19" s="158"/>
      <c r="BHK19" s="158"/>
      <c r="BHL19" s="158"/>
      <c r="BHM19" s="158"/>
      <c r="BHN19" s="158"/>
      <c r="BHO19" s="158"/>
      <c r="BHP19" s="158"/>
      <c r="BHQ19" s="158"/>
      <c r="BHR19" s="158"/>
      <c r="BHS19" s="158"/>
      <c r="BHT19" s="158"/>
      <c r="BHU19" s="158"/>
      <c r="BHV19" s="158"/>
      <c r="BHW19" s="158"/>
      <c r="BHX19" s="158"/>
      <c r="BHY19" s="158"/>
      <c r="BHZ19" s="158"/>
      <c r="BIA19" s="158"/>
      <c r="BIB19" s="158"/>
      <c r="BIC19" s="158"/>
      <c r="BID19" s="158"/>
      <c r="BIE19" s="158"/>
      <c r="BIF19" s="158"/>
      <c r="BIG19" s="158"/>
      <c r="BIH19" s="158"/>
      <c r="BII19" s="158"/>
      <c r="BIJ19" s="158"/>
      <c r="BIK19" s="158"/>
      <c r="BIL19" s="158"/>
      <c r="BIM19" s="158"/>
      <c r="BIN19" s="158"/>
      <c r="BIO19" s="158"/>
      <c r="BIP19" s="158"/>
      <c r="BIQ19" s="158"/>
      <c r="BIR19" s="158"/>
      <c r="BIS19" s="158"/>
      <c r="BIT19" s="158"/>
      <c r="BIU19" s="158"/>
      <c r="BIV19" s="158"/>
      <c r="BIW19" s="158"/>
      <c r="BIX19" s="158"/>
      <c r="BIY19" s="158"/>
      <c r="BIZ19" s="158"/>
      <c r="BJA19" s="158"/>
      <c r="BJB19" s="158"/>
      <c r="BJC19" s="158"/>
      <c r="BJD19" s="158"/>
      <c r="BJE19" s="158"/>
      <c r="BJF19" s="158"/>
      <c r="BJG19" s="158"/>
      <c r="BJH19" s="158"/>
      <c r="BJI19" s="158"/>
      <c r="BJJ19" s="158"/>
      <c r="BJK19" s="158"/>
      <c r="BJL19" s="158"/>
      <c r="BJM19" s="158"/>
      <c r="BJN19" s="158"/>
      <c r="BJO19" s="158"/>
      <c r="BJP19" s="158"/>
      <c r="BJQ19" s="158"/>
      <c r="BJR19" s="158"/>
      <c r="BJS19" s="158"/>
      <c r="BJT19" s="158"/>
      <c r="BJU19" s="158"/>
      <c r="BJV19" s="158"/>
      <c r="BJW19" s="158"/>
      <c r="BJX19" s="158"/>
      <c r="BJY19" s="158"/>
      <c r="BJZ19" s="158"/>
      <c r="BKA19" s="158"/>
      <c r="BKB19" s="158"/>
      <c r="BKC19" s="158"/>
      <c r="BKD19" s="158"/>
      <c r="BKE19" s="158"/>
      <c r="BKF19" s="158"/>
      <c r="BKG19" s="158"/>
      <c r="BKH19" s="158"/>
      <c r="BKI19" s="158"/>
      <c r="BKJ19" s="158"/>
      <c r="BKK19" s="158"/>
      <c r="BKL19" s="158"/>
      <c r="BKM19" s="158"/>
      <c r="BKN19" s="158"/>
      <c r="BKO19" s="158"/>
      <c r="BKP19" s="158"/>
      <c r="BKQ19" s="158"/>
      <c r="BKR19" s="158"/>
      <c r="BKS19" s="158"/>
      <c r="BKT19" s="158"/>
      <c r="BKU19" s="158"/>
      <c r="BKV19" s="158"/>
      <c r="BKW19" s="158"/>
      <c r="BKX19" s="158"/>
      <c r="BKY19" s="158"/>
      <c r="BKZ19" s="158"/>
      <c r="BLA19" s="158"/>
      <c r="BLB19" s="158"/>
      <c r="BLC19" s="158"/>
      <c r="BLD19" s="158"/>
      <c r="BLE19" s="158"/>
      <c r="BLF19" s="158"/>
      <c r="BLG19" s="158"/>
      <c r="BLH19" s="158"/>
      <c r="BLI19" s="158"/>
      <c r="BLJ19" s="158"/>
      <c r="BLK19" s="158"/>
      <c r="BLL19" s="158"/>
      <c r="BLM19" s="158"/>
      <c r="BLN19" s="158"/>
      <c r="BLO19" s="158"/>
      <c r="BLP19" s="158"/>
      <c r="BLQ19" s="158"/>
      <c r="BLR19" s="158"/>
      <c r="BLS19" s="158"/>
      <c r="BLT19" s="158"/>
      <c r="BLU19" s="158"/>
      <c r="BLV19" s="158"/>
      <c r="BLW19" s="158"/>
      <c r="BLX19" s="158"/>
      <c r="BLY19" s="158"/>
      <c r="BLZ19" s="158"/>
      <c r="BMA19" s="158"/>
      <c r="BMB19" s="158"/>
      <c r="BMC19" s="158"/>
      <c r="BMD19" s="158"/>
      <c r="BME19" s="158"/>
      <c r="BMF19" s="158"/>
      <c r="BMG19" s="158"/>
      <c r="BMH19" s="158"/>
      <c r="BMI19" s="158"/>
      <c r="BMJ19" s="158"/>
      <c r="BMK19" s="158"/>
      <c r="BML19" s="158"/>
      <c r="BMM19" s="158"/>
      <c r="BMN19" s="158"/>
      <c r="BMO19" s="158"/>
      <c r="BMP19" s="158"/>
      <c r="BMQ19" s="158"/>
      <c r="BMR19" s="158"/>
      <c r="BMS19" s="158"/>
      <c r="BMT19" s="158"/>
      <c r="BMU19" s="158"/>
      <c r="BMV19" s="158"/>
      <c r="BMW19" s="158"/>
      <c r="BMX19" s="158"/>
      <c r="BMY19" s="158"/>
      <c r="BMZ19" s="158"/>
      <c r="BNA19" s="158"/>
      <c r="BNB19" s="158"/>
      <c r="BNC19" s="158"/>
      <c r="BND19" s="158"/>
      <c r="BNE19" s="158"/>
      <c r="BNF19" s="158"/>
      <c r="BNG19" s="158"/>
      <c r="BNH19" s="158"/>
      <c r="BNI19" s="158"/>
      <c r="BNJ19" s="158"/>
      <c r="BNK19" s="158"/>
      <c r="BNL19" s="158"/>
      <c r="BNM19" s="158"/>
      <c r="BNN19" s="158"/>
      <c r="BNO19" s="158"/>
      <c r="BNP19" s="158"/>
      <c r="BNQ19" s="158"/>
      <c r="BNR19" s="158"/>
      <c r="BNS19" s="158"/>
      <c r="BNT19" s="158"/>
      <c r="BNU19" s="158"/>
      <c r="BNV19" s="158"/>
      <c r="BNW19" s="158"/>
      <c r="BNX19" s="158"/>
      <c r="BNY19" s="158"/>
      <c r="BNZ19" s="158"/>
      <c r="BOA19" s="158"/>
      <c r="BOB19" s="158"/>
      <c r="BOC19" s="158"/>
      <c r="BOD19" s="158"/>
      <c r="BOE19" s="158"/>
      <c r="BOF19" s="158"/>
      <c r="BOG19" s="158"/>
      <c r="BOH19" s="158"/>
      <c r="BOI19" s="158"/>
      <c r="BOJ19" s="158"/>
      <c r="BOK19" s="158"/>
      <c r="BOL19" s="158"/>
      <c r="BOM19" s="158"/>
      <c r="BON19" s="158"/>
      <c r="BOO19" s="158"/>
      <c r="BOP19" s="158"/>
      <c r="BOQ19" s="158"/>
      <c r="BOR19" s="158"/>
      <c r="BOS19" s="158"/>
      <c r="BOT19" s="158"/>
      <c r="BOU19" s="158"/>
      <c r="BOV19" s="158"/>
      <c r="BOW19" s="158"/>
      <c r="BOX19" s="158"/>
      <c r="BOY19" s="158"/>
      <c r="BOZ19" s="158"/>
      <c r="BPA19" s="158"/>
      <c r="BPB19" s="158"/>
      <c r="BPC19" s="158"/>
      <c r="BPD19" s="158"/>
      <c r="BPE19" s="158"/>
      <c r="BPF19" s="158"/>
      <c r="BPG19" s="158"/>
      <c r="BPH19" s="158"/>
      <c r="BPI19" s="158"/>
      <c r="BPJ19" s="158"/>
      <c r="BPK19" s="158"/>
      <c r="BPL19" s="158"/>
      <c r="BPM19" s="158"/>
      <c r="BPN19" s="158"/>
      <c r="BPO19" s="158"/>
      <c r="BPP19" s="158"/>
      <c r="BPQ19" s="158"/>
      <c r="BPR19" s="158"/>
      <c r="BPS19" s="158"/>
      <c r="BPT19" s="158"/>
      <c r="BPU19" s="158"/>
      <c r="BPV19" s="158"/>
      <c r="BPW19" s="158"/>
      <c r="BPX19" s="158"/>
      <c r="BPY19" s="158"/>
      <c r="BPZ19" s="158"/>
      <c r="BQA19" s="158"/>
      <c r="BQB19" s="158"/>
      <c r="BQC19" s="158"/>
      <c r="BQD19" s="158"/>
      <c r="BQE19" s="158"/>
      <c r="BQF19" s="158"/>
      <c r="BQG19" s="158"/>
      <c r="BQH19" s="158"/>
      <c r="BQI19" s="158"/>
      <c r="BQJ19" s="158"/>
      <c r="BQK19" s="158"/>
      <c r="BQL19" s="158"/>
      <c r="BQM19" s="158"/>
      <c r="BQN19" s="158"/>
      <c r="BQO19" s="158"/>
      <c r="BQP19" s="158"/>
      <c r="BQQ19" s="158"/>
      <c r="BQR19" s="158"/>
      <c r="BQS19" s="158"/>
      <c r="BQT19" s="158"/>
      <c r="BQU19" s="158"/>
      <c r="BQV19" s="158"/>
      <c r="BQW19" s="158"/>
      <c r="BQX19" s="158"/>
      <c r="BQY19" s="158"/>
      <c r="BQZ19" s="158"/>
      <c r="BRA19" s="158"/>
      <c r="BRB19" s="158"/>
      <c r="BRC19" s="158"/>
      <c r="BRD19" s="158"/>
      <c r="BRE19" s="158"/>
      <c r="BRF19" s="158"/>
      <c r="BRG19" s="158"/>
      <c r="BRH19" s="158"/>
      <c r="BRI19" s="158"/>
      <c r="BRJ19" s="158"/>
      <c r="BRK19" s="158"/>
      <c r="BRL19" s="158"/>
      <c r="BRM19" s="158"/>
      <c r="BRN19" s="158"/>
      <c r="BRO19" s="158"/>
      <c r="BRP19" s="158"/>
      <c r="BRQ19" s="158"/>
      <c r="BRR19" s="158"/>
      <c r="BRS19" s="158"/>
      <c r="BRT19" s="158"/>
      <c r="BRU19" s="158"/>
      <c r="BRV19" s="158"/>
      <c r="BRW19" s="158"/>
      <c r="BRX19" s="158"/>
      <c r="BRY19" s="158"/>
      <c r="BRZ19" s="158"/>
      <c r="BSA19" s="158"/>
      <c r="BSB19" s="158"/>
      <c r="BSC19" s="158"/>
      <c r="BSD19" s="158"/>
      <c r="BSE19" s="158"/>
      <c r="BSF19" s="158"/>
      <c r="BSG19" s="158"/>
      <c r="BSH19" s="158"/>
      <c r="BSI19" s="158"/>
      <c r="BSJ19" s="158"/>
      <c r="BSK19" s="158"/>
      <c r="BSL19" s="158"/>
      <c r="BSM19" s="158"/>
      <c r="BSN19" s="158"/>
      <c r="BSO19" s="158"/>
      <c r="BSP19" s="158"/>
      <c r="BSQ19" s="158"/>
      <c r="BSR19" s="158"/>
      <c r="BSS19" s="158"/>
      <c r="BST19" s="158"/>
      <c r="BSU19" s="158"/>
      <c r="BSV19" s="158"/>
      <c r="BSW19" s="158"/>
      <c r="BSX19" s="158"/>
      <c r="BSY19" s="158"/>
      <c r="BSZ19" s="158"/>
      <c r="BTA19" s="158"/>
      <c r="BTB19" s="158"/>
      <c r="BTC19" s="158"/>
      <c r="BTD19" s="158"/>
      <c r="BTE19" s="158"/>
      <c r="BTF19" s="158"/>
      <c r="BTG19" s="158"/>
      <c r="BTH19" s="158"/>
      <c r="BTI19" s="158"/>
      <c r="BTJ19" s="158"/>
      <c r="BTK19" s="158"/>
      <c r="BTL19" s="158"/>
      <c r="BTM19" s="158"/>
      <c r="BTN19" s="158"/>
      <c r="BTO19" s="158"/>
      <c r="BTP19" s="158"/>
      <c r="BTQ19" s="158"/>
      <c r="BTR19" s="158"/>
      <c r="BTS19" s="158"/>
      <c r="BTT19" s="158"/>
      <c r="BTU19" s="158"/>
      <c r="BTV19" s="158"/>
      <c r="BTW19" s="158"/>
      <c r="BTX19" s="158"/>
      <c r="BTY19" s="158"/>
      <c r="BTZ19" s="158"/>
      <c r="BUA19" s="158"/>
      <c r="BUB19" s="158"/>
      <c r="BUC19" s="158"/>
      <c r="BUD19" s="158"/>
      <c r="BUE19" s="158"/>
      <c r="BUF19" s="158"/>
      <c r="BUG19" s="158"/>
      <c r="BUH19" s="158"/>
      <c r="BUI19" s="158"/>
      <c r="BUJ19" s="158"/>
      <c r="BUK19" s="158"/>
      <c r="BUL19" s="158"/>
      <c r="BUM19" s="158"/>
      <c r="BUN19" s="158"/>
      <c r="BUO19" s="158"/>
      <c r="BUP19" s="158"/>
      <c r="BUQ19" s="158"/>
      <c r="BUR19" s="158"/>
      <c r="BUS19" s="158"/>
      <c r="BUT19" s="158"/>
      <c r="BUU19" s="158"/>
      <c r="BUV19" s="158"/>
      <c r="BUW19" s="158"/>
      <c r="BUX19" s="158"/>
      <c r="BUY19" s="158"/>
      <c r="BUZ19" s="158"/>
      <c r="BVA19" s="158"/>
      <c r="BVB19" s="158"/>
      <c r="BVC19" s="158"/>
      <c r="BVD19" s="158"/>
      <c r="BVE19" s="158"/>
      <c r="BVF19" s="158"/>
      <c r="BVG19" s="158"/>
      <c r="BVH19" s="158"/>
      <c r="BVI19" s="158"/>
      <c r="BVJ19" s="158"/>
      <c r="BVK19" s="158"/>
      <c r="BVL19" s="158"/>
      <c r="BVM19" s="158"/>
      <c r="BVN19" s="158"/>
      <c r="BVO19" s="158"/>
      <c r="BVP19" s="158"/>
      <c r="BVQ19" s="158"/>
      <c r="BVR19" s="158"/>
      <c r="BVS19" s="158"/>
      <c r="BVT19" s="158"/>
      <c r="BVU19" s="158"/>
      <c r="BVV19" s="158"/>
      <c r="BVW19" s="158"/>
      <c r="BVX19" s="158"/>
      <c r="BVY19" s="158"/>
      <c r="BVZ19" s="158"/>
      <c r="BWA19" s="158"/>
      <c r="BWB19" s="158"/>
      <c r="BWC19" s="158"/>
      <c r="BWD19" s="158"/>
      <c r="BWE19" s="158"/>
      <c r="BWF19" s="158"/>
      <c r="BWG19" s="158"/>
      <c r="BWH19" s="158"/>
      <c r="BWI19" s="158"/>
      <c r="BWJ19" s="158"/>
      <c r="BWK19" s="158"/>
      <c r="BWL19" s="158"/>
      <c r="BWM19" s="158"/>
      <c r="BWN19" s="158"/>
      <c r="BWO19" s="158"/>
      <c r="BWP19" s="158"/>
      <c r="BWQ19" s="158"/>
      <c r="BWR19" s="158"/>
      <c r="BWS19" s="158"/>
      <c r="BWT19" s="158"/>
      <c r="BWU19" s="158"/>
      <c r="BWV19" s="158"/>
      <c r="BWW19" s="158"/>
      <c r="BWX19" s="158"/>
      <c r="BWY19" s="158"/>
      <c r="BWZ19" s="158"/>
      <c r="BXA19" s="158"/>
      <c r="BXB19" s="158"/>
      <c r="BXC19" s="158"/>
      <c r="BXD19" s="158"/>
      <c r="BXE19" s="158"/>
      <c r="BXF19" s="158"/>
      <c r="BXG19" s="158"/>
      <c r="BXH19" s="158"/>
      <c r="BXI19" s="158"/>
      <c r="BXJ19" s="158"/>
      <c r="BXK19" s="158"/>
      <c r="BXL19" s="158"/>
      <c r="BXM19" s="158"/>
      <c r="BXN19" s="158"/>
      <c r="BXO19" s="158"/>
      <c r="BXP19" s="158"/>
      <c r="BXQ19" s="158"/>
      <c r="BXR19" s="158"/>
      <c r="BXS19" s="158"/>
      <c r="BXT19" s="158"/>
      <c r="BXU19" s="158"/>
      <c r="BXV19" s="158"/>
      <c r="BXW19" s="158"/>
      <c r="BXX19" s="158"/>
      <c r="BXY19" s="158"/>
      <c r="BXZ19" s="158"/>
      <c r="BYA19" s="158"/>
      <c r="BYB19" s="158"/>
      <c r="BYC19" s="158"/>
      <c r="BYD19" s="158"/>
      <c r="BYE19" s="158"/>
      <c r="BYF19" s="158"/>
      <c r="BYG19" s="158"/>
      <c r="BYH19" s="158"/>
      <c r="BYI19" s="158"/>
      <c r="BYJ19" s="158"/>
      <c r="BYK19" s="158"/>
      <c r="BYL19" s="158"/>
      <c r="BYM19" s="158"/>
      <c r="BYN19" s="158"/>
      <c r="BYO19" s="158"/>
      <c r="BYP19" s="158"/>
      <c r="BYQ19" s="158"/>
      <c r="BYR19" s="158"/>
      <c r="BYS19" s="158"/>
      <c r="BYT19" s="158"/>
      <c r="BYU19" s="158"/>
      <c r="BYV19" s="158"/>
      <c r="BYW19" s="158"/>
      <c r="BYX19" s="158"/>
      <c r="BYY19" s="158"/>
      <c r="BYZ19" s="158"/>
      <c r="BZA19" s="158"/>
      <c r="BZB19" s="158"/>
      <c r="BZC19" s="158"/>
      <c r="BZD19" s="158"/>
      <c r="BZE19" s="158"/>
      <c r="BZF19" s="158"/>
      <c r="BZG19" s="158"/>
      <c r="BZH19" s="158"/>
      <c r="BZI19" s="158"/>
      <c r="BZJ19" s="158"/>
      <c r="BZK19" s="158"/>
      <c r="BZL19" s="158"/>
      <c r="BZM19" s="158"/>
      <c r="BZN19" s="158"/>
      <c r="BZO19" s="158"/>
      <c r="BZP19" s="158"/>
      <c r="BZQ19" s="158"/>
      <c r="BZR19" s="158"/>
      <c r="BZS19" s="158"/>
      <c r="BZT19" s="158"/>
      <c r="BZU19" s="158"/>
      <c r="BZV19" s="158"/>
      <c r="BZW19" s="158"/>
      <c r="BZX19" s="158"/>
      <c r="BZY19" s="158"/>
      <c r="BZZ19" s="158"/>
      <c r="CAA19" s="158"/>
      <c r="CAB19" s="158"/>
      <c r="CAC19" s="158"/>
      <c r="CAD19" s="158"/>
      <c r="CAE19" s="158"/>
      <c r="CAF19" s="158"/>
      <c r="CAG19" s="158"/>
      <c r="CAH19" s="158"/>
      <c r="CAI19" s="158"/>
      <c r="CAJ19" s="158"/>
      <c r="CAK19" s="158"/>
      <c r="CAL19" s="158"/>
      <c r="CAM19" s="158"/>
      <c r="CAN19" s="158"/>
      <c r="CAO19" s="158"/>
      <c r="CAP19" s="158"/>
      <c r="CAQ19" s="158"/>
      <c r="CAR19" s="158"/>
      <c r="CAS19" s="158"/>
      <c r="CAT19" s="158"/>
      <c r="CAU19" s="158"/>
      <c r="CAV19" s="158"/>
      <c r="CAW19" s="158"/>
      <c r="CAX19" s="158"/>
      <c r="CAY19" s="158"/>
      <c r="CAZ19" s="158"/>
      <c r="CBA19" s="158"/>
      <c r="CBB19" s="158"/>
      <c r="CBC19" s="158"/>
      <c r="CBD19" s="158"/>
      <c r="CBE19" s="158"/>
      <c r="CBF19" s="158"/>
      <c r="CBG19" s="158"/>
      <c r="CBH19" s="158"/>
      <c r="CBI19" s="158"/>
      <c r="CBJ19" s="158"/>
      <c r="CBK19" s="158"/>
      <c r="CBL19" s="158"/>
      <c r="CBM19" s="158"/>
      <c r="CBN19" s="158"/>
      <c r="CBO19" s="158"/>
      <c r="CBP19" s="158"/>
      <c r="CBQ19" s="158"/>
      <c r="CBR19" s="158"/>
      <c r="CBS19" s="158"/>
      <c r="CBT19" s="158"/>
      <c r="CBU19" s="158"/>
      <c r="CBV19" s="158"/>
      <c r="CBW19" s="158"/>
      <c r="CBX19" s="158"/>
      <c r="CBY19" s="158"/>
      <c r="CBZ19" s="158"/>
      <c r="CCA19" s="158"/>
      <c r="CCB19" s="158"/>
      <c r="CCC19" s="158"/>
      <c r="CCD19" s="158"/>
      <c r="CCE19" s="158"/>
      <c r="CCF19" s="158"/>
      <c r="CCG19" s="158"/>
      <c r="CCH19" s="158"/>
      <c r="CCI19" s="158"/>
      <c r="CCJ19" s="158"/>
      <c r="CCK19" s="158"/>
      <c r="CCL19" s="158"/>
      <c r="CCM19" s="158"/>
      <c r="CCN19" s="158"/>
      <c r="CCO19" s="158"/>
      <c r="CCP19" s="158"/>
      <c r="CCQ19" s="158"/>
      <c r="CCR19" s="158"/>
      <c r="CCS19" s="158"/>
      <c r="CCT19" s="158"/>
      <c r="CCU19" s="158"/>
      <c r="CCV19" s="158"/>
      <c r="CCW19" s="158"/>
      <c r="CCX19" s="158"/>
      <c r="CCY19" s="158"/>
      <c r="CCZ19" s="158"/>
      <c r="CDA19" s="158"/>
      <c r="CDB19" s="158"/>
      <c r="CDC19" s="158"/>
      <c r="CDD19" s="158"/>
      <c r="CDE19" s="158"/>
      <c r="CDF19" s="158"/>
      <c r="CDG19" s="158"/>
      <c r="CDH19" s="158"/>
      <c r="CDI19" s="158"/>
      <c r="CDJ19" s="158"/>
      <c r="CDK19" s="158"/>
      <c r="CDL19" s="158"/>
      <c r="CDM19" s="158"/>
      <c r="CDN19" s="158"/>
      <c r="CDO19" s="158"/>
      <c r="CDP19" s="158"/>
      <c r="CDQ19" s="158"/>
      <c r="CDR19" s="158"/>
      <c r="CDS19" s="158"/>
      <c r="CDT19" s="158"/>
      <c r="CDU19" s="158"/>
      <c r="CDV19" s="158"/>
      <c r="CDW19" s="158"/>
      <c r="CDX19" s="158"/>
      <c r="CDY19" s="158"/>
      <c r="CDZ19" s="158"/>
      <c r="CEA19" s="158"/>
      <c r="CEB19" s="158"/>
      <c r="CEC19" s="158"/>
      <c r="CED19" s="158"/>
      <c r="CEE19" s="158"/>
      <c r="CEF19" s="158"/>
      <c r="CEG19" s="158"/>
      <c r="CEH19" s="158"/>
      <c r="CEI19" s="158"/>
      <c r="CEJ19" s="158"/>
      <c r="CEK19" s="158"/>
      <c r="CEL19" s="158"/>
      <c r="CEM19" s="158"/>
      <c r="CEN19" s="158"/>
      <c r="CEO19" s="158"/>
      <c r="CEP19" s="158"/>
      <c r="CEQ19" s="158"/>
      <c r="CER19" s="158"/>
      <c r="CES19" s="158"/>
      <c r="CET19" s="158"/>
      <c r="CEU19" s="158"/>
      <c r="CEV19" s="158"/>
      <c r="CEW19" s="158"/>
      <c r="CEX19" s="158"/>
      <c r="CEY19" s="158"/>
      <c r="CEZ19" s="158"/>
      <c r="CFA19" s="158"/>
      <c r="CFB19" s="158"/>
      <c r="CFC19" s="158"/>
      <c r="CFD19" s="158"/>
      <c r="CFE19" s="158"/>
      <c r="CFF19" s="158"/>
      <c r="CFG19" s="158"/>
      <c r="CFH19" s="158"/>
      <c r="CFI19" s="158"/>
      <c r="CFJ19" s="158"/>
      <c r="CFK19" s="158"/>
      <c r="CFL19" s="158"/>
      <c r="CFM19" s="158"/>
      <c r="CFN19" s="158"/>
      <c r="CFO19" s="158"/>
      <c r="CFP19" s="158"/>
      <c r="CFQ19" s="158"/>
      <c r="CFR19" s="158"/>
      <c r="CFS19" s="158"/>
      <c r="CFT19" s="158"/>
      <c r="CFU19" s="158"/>
      <c r="CFV19" s="158"/>
      <c r="CFW19" s="158"/>
      <c r="CFX19" s="158"/>
      <c r="CFY19" s="158"/>
      <c r="CFZ19" s="158"/>
      <c r="CGA19" s="158"/>
      <c r="CGB19" s="158"/>
      <c r="CGC19" s="158"/>
      <c r="CGD19" s="158"/>
      <c r="CGE19" s="158"/>
      <c r="CGF19" s="158"/>
      <c r="CGG19" s="158"/>
      <c r="CGH19" s="158"/>
      <c r="CGI19" s="158"/>
      <c r="CGJ19" s="158"/>
      <c r="CGK19" s="158"/>
      <c r="CGL19" s="158"/>
      <c r="CGM19" s="158"/>
      <c r="CGN19" s="158"/>
      <c r="CGO19" s="158"/>
      <c r="CGP19" s="158"/>
      <c r="CGQ19" s="158"/>
      <c r="CGR19" s="158"/>
      <c r="CGS19" s="158"/>
      <c r="CGT19" s="158"/>
      <c r="CGU19" s="158"/>
      <c r="CGV19" s="158"/>
      <c r="CGW19" s="158"/>
      <c r="CGX19" s="158"/>
      <c r="CGY19" s="158"/>
      <c r="CGZ19" s="158"/>
      <c r="CHA19" s="158"/>
      <c r="CHB19" s="158"/>
      <c r="CHC19" s="158"/>
      <c r="CHD19" s="158"/>
      <c r="CHE19" s="158"/>
      <c r="CHF19" s="158"/>
      <c r="CHG19" s="158"/>
      <c r="CHH19" s="158"/>
      <c r="CHI19" s="158"/>
      <c r="CHJ19" s="158"/>
      <c r="CHK19" s="158"/>
      <c r="CHL19" s="158"/>
      <c r="CHM19" s="158"/>
      <c r="CHN19" s="158"/>
      <c r="CHO19" s="158"/>
      <c r="CHP19" s="158"/>
      <c r="CHQ19" s="158"/>
      <c r="CHR19" s="158"/>
      <c r="CHS19" s="158"/>
      <c r="CHT19" s="158"/>
      <c r="CHU19" s="158"/>
      <c r="CHV19" s="158"/>
      <c r="CHW19" s="158"/>
      <c r="CHX19" s="158"/>
      <c r="CHY19" s="158"/>
      <c r="CHZ19" s="158"/>
      <c r="CIA19" s="158"/>
      <c r="CIB19" s="158"/>
      <c r="CIC19" s="158"/>
      <c r="CID19" s="158"/>
      <c r="CIE19" s="158"/>
      <c r="CIF19" s="158"/>
      <c r="CIG19" s="158"/>
      <c r="CIH19" s="158"/>
      <c r="CII19" s="158"/>
      <c r="CIJ19" s="158"/>
      <c r="CIK19" s="158"/>
      <c r="CIL19" s="158"/>
      <c r="CIM19" s="158"/>
      <c r="CIN19" s="158"/>
      <c r="CIO19" s="158"/>
      <c r="CIP19" s="158"/>
      <c r="CIQ19" s="158"/>
      <c r="CIR19" s="158"/>
      <c r="CIS19" s="158"/>
      <c r="CIT19" s="158"/>
      <c r="CIU19" s="158"/>
      <c r="CIV19" s="158"/>
      <c r="CIW19" s="158"/>
      <c r="CIX19" s="158"/>
      <c r="CIY19" s="158"/>
      <c r="CIZ19" s="158"/>
      <c r="CJA19" s="158"/>
      <c r="CJB19" s="158"/>
      <c r="CJC19" s="158"/>
      <c r="CJD19" s="158"/>
      <c r="CJE19" s="158"/>
      <c r="CJF19" s="158"/>
      <c r="CJG19" s="158"/>
      <c r="CJH19" s="158"/>
      <c r="CJI19" s="158"/>
      <c r="CJJ19" s="158"/>
      <c r="CJK19" s="158"/>
      <c r="CJL19" s="158"/>
      <c r="CJM19" s="158"/>
      <c r="CJN19" s="158"/>
      <c r="CJO19" s="158"/>
      <c r="CJP19" s="158"/>
      <c r="CJQ19" s="158"/>
      <c r="CJR19" s="158"/>
      <c r="CJS19" s="158"/>
      <c r="CJT19" s="158"/>
      <c r="CJU19" s="158"/>
      <c r="CJV19" s="158"/>
      <c r="CJW19" s="158"/>
      <c r="CJX19" s="158"/>
      <c r="CJY19" s="158"/>
      <c r="CJZ19" s="158"/>
      <c r="CKA19" s="158"/>
      <c r="CKB19" s="158"/>
      <c r="CKC19" s="158"/>
      <c r="CKD19" s="158"/>
      <c r="CKE19" s="158"/>
      <c r="CKF19" s="158"/>
      <c r="CKG19" s="158"/>
      <c r="CKH19" s="158"/>
      <c r="CKI19" s="158"/>
      <c r="CKJ19" s="158"/>
      <c r="CKK19" s="158"/>
      <c r="CKL19" s="158"/>
      <c r="CKM19" s="158"/>
      <c r="CKN19" s="158"/>
      <c r="CKO19" s="158"/>
      <c r="CKP19" s="158"/>
      <c r="CKQ19" s="158"/>
      <c r="CKR19" s="158"/>
      <c r="CKS19" s="158"/>
      <c r="CKT19" s="158"/>
      <c r="CKU19" s="158"/>
      <c r="CKV19" s="158"/>
      <c r="CKW19" s="158"/>
      <c r="CKX19" s="158"/>
      <c r="CKY19" s="158"/>
      <c r="CKZ19" s="158"/>
      <c r="CLA19" s="158"/>
      <c r="CLB19" s="158"/>
      <c r="CLC19" s="158"/>
      <c r="CLD19" s="158"/>
      <c r="CLE19" s="158"/>
      <c r="CLF19" s="158"/>
      <c r="CLG19" s="158"/>
      <c r="CLH19" s="158"/>
      <c r="CLI19" s="158"/>
      <c r="CLJ19" s="158"/>
      <c r="CLK19" s="158"/>
      <c r="CLL19" s="158"/>
      <c r="CLM19" s="158"/>
      <c r="CLN19" s="158"/>
      <c r="CLO19" s="158"/>
      <c r="CLP19" s="158"/>
      <c r="CLQ19" s="158"/>
      <c r="CLR19" s="158"/>
      <c r="CLS19" s="158"/>
      <c r="CLT19" s="158"/>
      <c r="CLU19" s="158"/>
      <c r="CLV19" s="158"/>
      <c r="CLW19" s="158"/>
      <c r="CLX19" s="158"/>
      <c r="CLY19" s="158"/>
      <c r="CLZ19" s="158"/>
      <c r="CMA19" s="158"/>
      <c r="CMB19" s="158"/>
      <c r="CMC19" s="158"/>
      <c r="CMD19" s="158"/>
      <c r="CME19" s="158"/>
      <c r="CMF19" s="158"/>
      <c r="CMG19" s="158"/>
      <c r="CMH19" s="158"/>
      <c r="CMI19" s="158"/>
      <c r="CMJ19" s="158"/>
      <c r="CMK19" s="158"/>
      <c r="CML19" s="158"/>
      <c r="CMM19" s="158"/>
      <c r="CMN19" s="158"/>
      <c r="CMO19" s="158"/>
      <c r="CMP19" s="158"/>
      <c r="CMQ19" s="158"/>
      <c r="CMR19" s="158"/>
      <c r="CMS19" s="158"/>
      <c r="CMT19" s="158"/>
      <c r="CMU19" s="158"/>
      <c r="CMV19" s="158"/>
      <c r="CMW19" s="158"/>
      <c r="CMX19" s="158"/>
      <c r="CMY19" s="158"/>
      <c r="CMZ19" s="158"/>
      <c r="CNA19" s="158"/>
      <c r="CNB19" s="158"/>
      <c r="CNC19" s="158"/>
      <c r="CND19" s="158"/>
      <c r="CNE19" s="158"/>
      <c r="CNF19" s="158"/>
      <c r="CNG19" s="158"/>
      <c r="CNH19" s="158"/>
      <c r="CNI19" s="158"/>
      <c r="CNJ19" s="158"/>
      <c r="CNK19" s="158"/>
      <c r="CNL19" s="158"/>
      <c r="CNM19" s="158"/>
      <c r="CNN19" s="158"/>
      <c r="CNO19" s="158"/>
      <c r="CNP19" s="158"/>
      <c r="CNQ19" s="158"/>
      <c r="CNR19" s="158"/>
      <c r="CNS19" s="158"/>
      <c r="CNT19" s="158"/>
      <c r="CNU19" s="158"/>
      <c r="CNV19" s="158"/>
      <c r="CNW19" s="158"/>
      <c r="CNX19" s="158"/>
      <c r="CNY19" s="158"/>
      <c r="CNZ19" s="158"/>
      <c r="COA19" s="158"/>
      <c r="COB19" s="158"/>
      <c r="COC19" s="158"/>
      <c r="COD19" s="158"/>
      <c r="COE19" s="158"/>
      <c r="COF19" s="158"/>
      <c r="COG19" s="158"/>
      <c r="COH19" s="158"/>
      <c r="COI19" s="158"/>
      <c r="COJ19" s="158"/>
      <c r="COK19" s="158"/>
      <c r="COL19" s="158"/>
      <c r="COM19" s="158"/>
      <c r="CON19" s="158"/>
      <c r="COO19" s="158"/>
      <c r="COP19" s="158"/>
      <c r="COQ19" s="158"/>
      <c r="COR19" s="158"/>
      <c r="COS19" s="158"/>
      <c r="COT19" s="158"/>
      <c r="COU19" s="158"/>
      <c r="COV19" s="158"/>
      <c r="COW19" s="158"/>
      <c r="COX19" s="158"/>
      <c r="COY19" s="158"/>
      <c r="COZ19" s="158"/>
      <c r="CPA19" s="158"/>
      <c r="CPB19" s="158"/>
      <c r="CPC19" s="158"/>
      <c r="CPD19" s="158"/>
      <c r="CPE19" s="158"/>
      <c r="CPF19" s="158"/>
      <c r="CPG19" s="158"/>
      <c r="CPH19" s="158"/>
      <c r="CPI19" s="158"/>
      <c r="CPJ19" s="158"/>
      <c r="CPK19" s="158"/>
      <c r="CPL19" s="158"/>
      <c r="CPM19" s="158"/>
      <c r="CPN19" s="158"/>
      <c r="CPO19" s="158"/>
      <c r="CPP19" s="158"/>
      <c r="CPQ19" s="158"/>
      <c r="CPR19" s="158"/>
      <c r="CPS19" s="158"/>
      <c r="CPT19" s="158"/>
      <c r="CPU19" s="158"/>
      <c r="CPV19" s="158"/>
      <c r="CPW19" s="158"/>
      <c r="CPX19" s="158"/>
      <c r="CPY19" s="158"/>
      <c r="CPZ19" s="158"/>
      <c r="CQA19" s="158"/>
      <c r="CQB19" s="158"/>
      <c r="CQC19" s="158"/>
      <c r="CQD19" s="158"/>
      <c r="CQE19" s="158"/>
      <c r="CQF19" s="158"/>
      <c r="CQG19" s="158"/>
      <c r="CQH19" s="158"/>
      <c r="CQI19" s="158"/>
      <c r="CQJ19" s="158"/>
      <c r="CQK19" s="158"/>
      <c r="CQL19" s="158"/>
      <c r="CQM19" s="158"/>
      <c r="CQN19" s="158"/>
      <c r="CQO19" s="158"/>
      <c r="CQP19" s="158"/>
      <c r="CQQ19" s="158"/>
      <c r="CQR19" s="158"/>
      <c r="CQS19" s="158"/>
      <c r="CQT19" s="158"/>
      <c r="CQU19" s="158"/>
      <c r="CQV19" s="158"/>
      <c r="CQW19" s="158"/>
      <c r="CQX19" s="158"/>
      <c r="CQY19" s="158"/>
      <c r="CQZ19" s="158"/>
      <c r="CRA19" s="158"/>
      <c r="CRB19" s="158"/>
      <c r="CRC19" s="158"/>
      <c r="CRD19" s="158"/>
      <c r="CRE19" s="158"/>
      <c r="CRF19" s="158"/>
      <c r="CRG19" s="158"/>
      <c r="CRH19" s="158"/>
      <c r="CRI19" s="158"/>
      <c r="CRJ19" s="158"/>
      <c r="CRK19" s="158"/>
      <c r="CRL19" s="158"/>
      <c r="CRM19" s="158"/>
      <c r="CRN19" s="158"/>
      <c r="CRO19" s="158"/>
      <c r="CRP19" s="158"/>
      <c r="CRQ19" s="158"/>
      <c r="CRR19" s="158"/>
      <c r="CRS19" s="158"/>
      <c r="CRT19" s="158"/>
      <c r="CRU19" s="158"/>
      <c r="CRV19" s="158"/>
      <c r="CRW19" s="158"/>
      <c r="CRX19" s="158"/>
      <c r="CRY19" s="158"/>
      <c r="CRZ19" s="158"/>
      <c r="CSA19" s="158"/>
      <c r="CSB19" s="158"/>
      <c r="CSC19" s="158"/>
      <c r="CSD19" s="158"/>
      <c r="CSE19" s="158"/>
      <c r="CSF19" s="158"/>
      <c r="CSG19" s="158"/>
      <c r="CSH19" s="158"/>
      <c r="CSI19" s="158"/>
      <c r="CSJ19" s="158"/>
      <c r="CSK19" s="158"/>
      <c r="CSL19" s="158"/>
      <c r="CSM19" s="158"/>
      <c r="CSN19" s="158"/>
      <c r="CSO19" s="158"/>
      <c r="CSP19" s="158"/>
      <c r="CSQ19" s="158"/>
      <c r="CSR19" s="158"/>
      <c r="CSS19" s="158"/>
      <c r="CST19" s="158"/>
      <c r="CSU19" s="158"/>
      <c r="CSV19" s="158"/>
      <c r="CSW19" s="158"/>
      <c r="CSX19" s="158"/>
      <c r="CSY19" s="158"/>
      <c r="CSZ19" s="158"/>
      <c r="CTA19" s="158"/>
      <c r="CTB19" s="158"/>
      <c r="CTC19" s="158"/>
      <c r="CTD19" s="158"/>
      <c r="CTE19" s="158"/>
      <c r="CTF19" s="158"/>
      <c r="CTG19" s="158"/>
      <c r="CTH19" s="158"/>
      <c r="CTI19" s="158"/>
      <c r="CTJ19" s="158"/>
      <c r="CTK19" s="158"/>
      <c r="CTL19" s="158"/>
      <c r="CTM19" s="158"/>
      <c r="CTN19" s="158"/>
      <c r="CTO19" s="158"/>
      <c r="CTP19" s="158"/>
      <c r="CTQ19" s="158"/>
      <c r="CTR19" s="158"/>
      <c r="CTS19" s="158"/>
      <c r="CTT19" s="158"/>
      <c r="CTU19" s="158"/>
      <c r="CTV19" s="158"/>
      <c r="CTW19" s="158"/>
      <c r="CTX19" s="158"/>
      <c r="CTY19" s="158"/>
      <c r="CTZ19" s="158"/>
      <c r="CUA19" s="158"/>
      <c r="CUB19" s="158"/>
      <c r="CUC19" s="158"/>
      <c r="CUD19" s="158"/>
      <c r="CUE19" s="158"/>
      <c r="CUF19" s="158"/>
      <c r="CUG19" s="158"/>
      <c r="CUH19" s="158"/>
      <c r="CUI19" s="158"/>
      <c r="CUJ19" s="158"/>
      <c r="CUK19" s="158"/>
      <c r="CUL19" s="158"/>
      <c r="CUM19" s="158"/>
      <c r="CUN19" s="158"/>
      <c r="CUO19" s="158"/>
      <c r="CUP19" s="158"/>
      <c r="CUQ19" s="158"/>
      <c r="CUR19" s="158"/>
      <c r="CUS19" s="158"/>
      <c r="CUT19" s="158"/>
      <c r="CUU19" s="158"/>
      <c r="CUV19" s="158"/>
      <c r="CUW19" s="158"/>
      <c r="CUX19" s="158"/>
      <c r="CUY19" s="158"/>
      <c r="CUZ19" s="158"/>
      <c r="CVA19" s="158"/>
      <c r="CVB19" s="158"/>
      <c r="CVC19" s="158"/>
      <c r="CVD19" s="158"/>
      <c r="CVE19" s="158"/>
      <c r="CVF19" s="158"/>
      <c r="CVG19" s="158"/>
      <c r="CVH19" s="158"/>
      <c r="CVI19" s="158"/>
      <c r="CVJ19" s="158"/>
      <c r="CVK19" s="158"/>
      <c r="CVL19" s="158"/>
      <c r="CVM19" s="158"/>
      <c r="CVN19" s="158"/>
      <c r="CVO19" s="158"/>
      <c r="CVP19" s="158"/>
      <c r="CVQ19" s="158"/>
      <c r="CVR19" s="158"/>
      <c r="CVS19" s="158"/>
      <c r="CVT19" s="158"/>
      <c r="CVU19" s="158"/>
      <c r="CVV19" s="158"/>
      <c r="CVW19" s="158"/>
      <c r="CVX19" s="158"/>
      <c r="CVY19" s="158"/>
      <c r="CVZ19" s="158"/>
      <c r="CWA19" s="158"/>
      <c r="CWB19" s="158"/>
      <c r="CWC19" s="158"/>
      <c r="CWD19" s="158"/>
      <c r="CWE19" s="158"/>
      <c r="CWF19" s="158"/>
      <c r="CWG19" s="158"/>
      <c r="CWH19" s="158"/>
      <c r="CWI19" s="158"/>
      <c r="CWJ19" s="158"/>
      <c r="CWK19" s="158"/>
      <c r="CWL19" s="158"/>
      <c r="CWM19" s="158"/>
      <c r="CWN19" s="158"/>
      <c r="CWO19" s="158"/>
      <c r="CWP19" s="158"/>
      <c r="CWQ19" s="158"/>
      <c r="CWR19" s="158"/>
      <c r="CWS19" s="158"/>
      <c r="CWT19" s="158"/>
      <c r="CWU19" s="158"/>
      <c r="CWV19" s="158"/>
      <c r="CWW19" s="158"/>
      <c r="CWX19" s="158"/>
      <c r="CWY19" s="158"/>
      <c r="CWZ19" s="158"/>
      <c r="CXA19" s="158"/>
      <c r="CXB19" s="158"/>
      <c r="CXC19" s="158"/>
      <c r="CXD19" s="158"/>
      <c r="CXE19" s="158"/>
      <c r="CXF19" s="158"/>
      <c r="CXG19" s="158"/>
      <c r="CXH19" s="158"/>
      <c r="CXI19" s="158"/>
      <c r="CXJ19" s="158"/>
      <c r="CXK19" s="158"/>
      <c r="CXL19" s="158"/>
      <c r="CXM19" s="158"/>
      <c r="CXN19" s="158"/>
      <c r="CXO19" s="158"/>
      <c r="CXP19" s="158"/>
      <c r="CXQ19" s="158"/>
      <c r="CXR19" s="158"/>
      <c r="CXS19" s="158"/>
      <c r="CXT19" s="158"/>
      <c r="CXU19" s="158"/>
      <c r="CXV19" s="158"/>
      <c r="CXW19" s="158"/>
      <c r="CXX19" s="158"/>
      <c r="CXY19" s="158"/>
      <c r="CXZ19" s="158"/>
      <c r="CYA19" s="158"/>
      <c r="CYB19" s="158"/>
      <c r="CYC19" s="158"/>
      <c r="CYD19" s="158"/>
      <c r="CYE19" s="158"/>
      <c r="CYF19" s="158"/>
      <c r="CYG19" s="158"/>
      <c r="CYH19" s="158"/>
      <c r="CYI19" s="158"/>
      <c r="CYJ19" s="158"/>
      <c r="CYK19" s="158"/>
      <c r="CYL19" s="158"/>
      <c r="CYM19" s="158"/>
      <c r="CYN19" s="158"/>
      <c r="CYO19" s="158"/>
      <c r="CYP19" s="158"/>
      <c r="CYQ19" s="158"/>
      <c r="CYR19" s="158"/>
      <c r="CYS19" s="158"/>
      <c r="CYT19" s="158"/>
      <c r="CYU19" s="158"/>
      <c r="CYV19" s="158"/>
      <c r="CYW19" s="158"/>
      <c r="CYX19" s="158"/>
      <c r="CYY19" s="158"/>
      <c r="CYZ19" s="158"/>
      <c r="CZA19" s="158"/>
      <c r="CZB19" s="158"/>
      <c r="CZC19" s="158"/>
      <c r="CZD19" s="158"/>
      <c r="CZE19" s="158"/>
      <c r="CZF19" s="158"/>
      <c r="CZG19" s="158"/>
      <c r="CZH19" s="158"/>
      <c r="CZI19" s="158"/>
      <c r="CZJ19" s="158"/>
      <c r="CZK19" s="158"/>
      <c r="CZL19" s="158"/>
      <c r="CZM19" s="158"/>
      <c r="CZN19" s="158"/>
      <c r="CZO19" s="158"/>
      <c r="CZP19" s="158"/>
      <c r="CZQ19" s="158"/>
      <c r="CZR19" s="158"/>
      <c r="CZS19" s="158"/>
      <c r="CZT19" s="158"/>
      <c r="CZU19" s="158"/>
      <c r="CZV19" s="158"/>
      <c r="CZW19" s="158"/>
      <c r="CZX19" s="158"/>
      <c r="CZY19" s="158"/>
      <c r="CZZ19" s="158"/>
      <c r="DAA19" s="158"/>
      <c r="DAB19" s="158"/>
      <c r="DAC19" s="158"/>
      <c r="DAD19" s="158"/>
      <c r="DAE19" s="158"/>
      <c r="DAF19" s="158"/>
      <c r="DAG19" s="158"/>
      <c r="DAH19" s="158"/>
      <c r="DAI19" s="158"/>
      <c r="DAJ19" s="158"/>
      <c r="DAK19" s="158"/>
      <c r="DAL19" s="158"/>
      <c r="DAM19" s="158"/>
      <c r="DAN19" s="158"/>
      <c r="DAO19" s="158"/>
      <c r="DAP19" s="158"/>
      <c r="DAQ19" s="158"/>
      <c r="DAR19" s="158"/>
      <c r="DAS19" s="158"/>
      <c r="DAT19" s="158"/>
      <c r="DAU19" s="158"/>
      <c r="DAV19" s="158"/>
      <c r="DAW19" s="158"/>
      <c r="DAX19" s="158"/>
      <c r="DAY19" s="158"/>
      <c r="DAZ19" s="158"/>
      <c r="DBA19" s="158"/>
      <c r="DBB19" s="158"/>
      <c r="DBC19" s="158"/>
      <c r="DBD19" s="158"/>
      <c r="DBE19" s="158"/>
      <c r="DBF19" s="158"/>
      <c r="DBG19" s="158"/>
      <c r="DBH19" s="158"/>
      <c r="DBI19" s="158"/>
      <c r="DBJ19" s="158"/>
      <c r="DBK19" s="158"/>
      <c r="DBL19" s="158"/>
      <c r="DBM19" s="158"/>
      <c r="DBN19" s="158"/>
      <c r="DBO19" s="158"/>
      <c r="DBP19" s="158"/>
      <c r="DBQ19" s="158"/>
      <c r="DBR19" s="158"/>
      <c r="DBS19" s="158"/>
      <c r="DBT19" s="158"/>
      <c r="DBU19" s="158"/>
      <c r="DBV19" s="158"/>
      <c r="DBW19" s="158"/>
      <c r="DBX19" s="158"/>
      <c r="DBY19" s="158"/>
      <c r="DBZ19" s="158"/>
      <c r="DCA19" s="158"/>
      <c r="DCB19" s="158"/>
      <c r="DCC19" s="158"/>
      <c r="DCD19" s="158"/>
      <c r="DCE19" s="158"/>
      <c r="DCF19" s="158"/>
      <c r="DCG19" s="158"/>
      <c r="DCH19" s="158"/>
      <c r="DCI19" s="158"/>
      <c r="DCJ19" s="158"/>
      <c r="DCK19" s="158"/>
      <c r="DCL19" s="158"/>
      <c r="DCM19" s="158"/>
      <c r="DCN19" s="158"/>
      <c r="DCO19" s="158"/>
      <c r="DCP19" s="158"/>
      <c r="DCQ19" s="158"/>
      <c r="DCR19" s="158"/>
      <c r="DCS19" s="158"/>
      <c r="DCT19" s="158"/>
      <c r="DCU19" s="158"/>
      <c r="DCV19" s="158"/>
      <c r="DCW19" s="158"/>
      <c r="DCX19" s="158"/>
      <c r="DCY19" s="158"/>
      <c r="DCZ19" s="158"/>
      <c r="DDA19" s="158"/>
      <c r="DDB19" s="158"/>
      <c r="DDC19" s="158"/>
      <c r="DDD19" s="158"/>
      <c r="DDE19" s="158"/>
      <c r="DDF19" s="158"/>
      <c r="DDG19" s="158"/>
      <c r="DDH19" s="158"/>
      <c r="DDI19" s="158"/>
      <c r="DDJ19" s="158"/>
      <c r="DDK19" s="158"/>
      <c r="DDL19" s="158"/>
      <c r="DDM19" s="158"/>
      <c r="DDN19" s="158"/>
      <c r="DDO19" s="158"/>
      <c r="DDP19" s="158"/>
      <c r="DDQ19" s="158"/>
      <c r="DDR19" s="158"/>
      <c r="DDS19" s="158"/>
      <c r="DDT19" s="158"/>
      <c r="DDU19" s="158"/>
      <c r="DDV19" s="158"/>
      <c r="DDW19" s="158"/>
      <c r="DDX19" s="158"/>
      <c r="DDY19" s="158"/>
      <c r="DDZ19" s="158"/>
      <c r="DEA19" s="158"/>
      <c r="DEB19" s="158"/>
      <c r="DEC19" s="158"/>
      <c r="DED19" s="158"/>
      <c r="DEE19" s="158"/>
      <c r="DEF19" s="158"/>
      <c r="DEG19" s="158"/>
      <c r="DEH19" s="158"/>
      <c r="DEI19" s="158"/>
      <c r="DEJ19" s="158"/>
      <c r="DEK19" s="158"/>
      <c r="DEL19" s="158"/>
      <c r="DEM19" s="158"/>
      <c r="DEN19" s="158"/>
      <c r="DEO19" s="158"/>
      <c r="DEP19" s="158"/>
      <c r="DEQ19" s="158"/>
      <c r="DER19" s="158"/>
      <c r="DES19" s="158"/>
      <c r="DET19" s="158"/>
      <c r="DEU19" s="158"/>
      <c r="DEV19" s="158"/>
      <c r="DEW19" s="158"/>
      <c r="DEX19" s="158"/>
      <c r="DEY19" s="158"/>
      <c r="DEZ19" s="158"/>
      <c r="DFA19" s="158"/>
      <c r="DFB19" s="158"/>
      <c r="DFC19" s="158"/>
      <c r="DFD19" s="158"/>
      <c r="DFE19" s="158"/>
      <c r="DFF19" s="158"/>
      <c r="DFG19" s="158"/>
      <c r="DFH19" s="158"/>
      <c r="DFI19" s="158"/>
      <c r="DFJ19" s="158"/>
      <c r="DFK19" s="158"/>
      <c r="DFL19" s="158"/>
      <c r="DFM19" s="158"/>
      <c r="DFN19" s="158"/>
      <c r="DFO19" s="158"/>
      <c r="DFP19" s="158"/>
      <c r="DFQ19" s="158"/>
      <c r="DFR19" s="158"/>
      <c r="DFS19" s="158"/>
      <c r="DFT19" s="158"/>
      <c r="DFU19" s="158"/>
      <c r="DFV19" s="158"/>
      <c r="DFW19" s="158"/>
      <c r="DFX19" s="158"/>
      <c r="DFY19" s="158"/>
      <c r="DFZ19" s="158"/>
      <c r="DGA19" s="158"/>
      <c r="DGB19" s="158"/>
      <c r="DGC19" s="158"/>
      <c r="DGD19" s="158"/>
      <c r="DGE19" s="158"/>
      <c r="DGF19" s="158"/>
      <c r="DGG19" s="158"/>
      <c r="DGH19" s="158"/>
      <c r="DGI19" s="158"/>
      <c r="DGJ19" s="158"/>
      <c r="DGK19" s="158"/>
      <c r="DGL19" s="158"/>
      <c r="DGM19" s="158"/>
      <c r="DGN19" s="158"/>
      <c r="DGO19" s="158"/>
      <c r="DGP19" s="158"/>
      <c r="DGQ19" s="158"/>
      <c r="DGR19" s="158"/>
      <c r="DGS19" s="158"/>
      <c r="DGT19" s="158"/>
      <c r="DGU19" s="158"/>
      <c r="DGV19" s="158"/>
      <c r="DGW19" s="158"/>
      <c r="DGX19" s="158"/>
      <c r="DGY19" s="158"/>
      <c r="DGZ19" s="158"/>
      <c r="DHA19" s="158"/>
      <c r="DHB19" s="158"/>
      <c r="DHC19" s="158"/>
      <c r="DHD19" s="158"/>
      <c r="DHE19" s="158"/>
      <c r="DHF19" s="158"/>
      <c r="DHG19" s="158"/>
      <c r="DHH19" s="158"/>
      <c r="DHI19" s="158"/>
      <c r="DHJ19" s="158"/>
      <c r="DHK19" s="158"/>
      <c r="DHL19" s="158"/>
      <c r="DHM19" s="158"/>
      <c r="DHN19" s="158"/>
      <c r="DHO19" s="158"/>
      <c r="DHP19" s="158"/>
      <c r="DHQ19" s="158"/>
      <c r="DHR19" s="158"/>
      <c r="DHS19" s="158"/>
      <c r="DHT19" s="158"/>
      <c r="DHU19" s="158"/>
      <c r="DHV19" s="158"/>
      <c r="DHW19" s="158"/>
      <c r="DHX19" s="158"/>
      <c r="DHY19" s="158"/>
      <c r="DHZ19" s="158"/>
      <c r="DIA19" s="158"/>
      <c r="DIB19" s="158"/>
      <c r="DIC19" s="158"/>
      <c r="DID19" s="158"/>
      <c r="DIE19" s="158"/>
      <c r="DIF19" s="158"/>
      <c r="DIG19" s="158"/>
      <c r="DIH19" s="158"/>
      <c r="DII19" s="158"/>
      <c r="DIJ19" s="158"/>
      <c r="DIK19" s="158"/>
      <c r="DIL19" s="158"/>
      <c r="DIM19" s="158"/>
      <c r="DIN19" s="158"/>
      <c r="DIO19" s="158"/>
      <c r="DIP19" s="158"/>
      <c r="DIQ19" s="158"/>
      <c r="DIR19" s="158"/>
      <c r="DIS19" s="158"/>
      <c r="DIT19" s="158"/>
      <c r="DIU19" s="158"/>
      <c r="DIV19" s="158"/>
      <c r="DIW19" s="158"/>
      <c r="DIX19" s="158"/>
      <c r="DIY19" s="158"/>
      <c r="DIZ19" s="158"/>
      <c r="DJA19" s="158"/>
      <c r="DJB19" s="158"/>
      <c r="DJC19" s="158"/>
      <c r="DJD19" s="158"/>
      <c r="DJE19" s="158"/>
      <c r="DJF19" s="158"/>
      <c r="DJG19" s="158"/>
      <c r="DJH19" s="158"/>
      <c r="DJI19" s="158"/>
      <c r="DJJ19" s="158"/>
      <c r="DJK19" s="158"/>
      <c r="DJL19" s="158"/>
      <c r="DJM19" s="158"/>
      <c r="DJN19" s="158"/>
      <c r="DJO19" s="158"/>
      <c r="DJP19" s="158"/>
      <c r="DJQ19" s="158"/>
      <c r="DJR19" s="158"/>
      <c r="DJS19" s="158"/>
      <c r="DJT19" s="158"/>
      <c r="DJU19" s="158"/>
      <c r="DJV19" s="158"/>
      <c r="DJW19" s="158"/>
      <c r="DJX19" s="158"/>
      <c r="DJY19" s="158"/>
      <c r="DJZ19" s="158"/>
      <c r="DKA19" s="158"/>
      <c r="DKB19" s="158"/>
      <c r="DKC19" s="158"/>
      <c r="DKD19" s="158"/>
      <c r="DKE19" s="158"/>
      <c r="DKF19" s="158"/>
      <c r="DKG19" s="158"/>
      <c r="DKH19" s="158"/>
      <c r="DKI19" s="158"/>
      <c r="DKJ19" s="158"/>
      <c r="DKK19" s="158"/>
      <c r="DKL19" s="158"/>
      <c r="DKM19" s="158"/>
      <c r="DKN19" s="158"/>
      <c r="DKO19" s="158"/>
      <c r="DKP19" s="158"/>
      <c r="DKQ19" s="158"/>
      <c r="DKR19" s="158"/>
      <c r="DKS19" s="158"/>
      <c r="DKT19" s="158"/>
      <c r="DKU19" s="158"/>
      <c r="DKV19" s="158"/>
      <c r="DKW19" s="158"/>
      <c r="DKX19" s="158"/>
      <c r="DKY19" s="158"/>
      <c r="DKZ19" s="158"/>
      <c r="DLA19" s="158"/>
      <c r="DLB19" s="158"/>
      <c r="DLC19" s="158"/>
      <c r="DLD19" s="158"/>
      <c r="DLE19" s="158"/>
      <c r="DLF19" s="158"/>
      <c r="DLG19" s="158"/>
      <c r="DLH19" s="158"/>
      <c r="DLI19" s="158"/>
      <c r="DLJ19" s="158"/>
      <c r="DLK19" s="158"/>
      <c r="DLL19" s="158"/>
      <c r="DLM19" s="158"/>
      <c r="DLN19" s="158"/>
      <c r="DLO19" s="158"/>
      <c r="DLP19" s="158"/>
      <c r="DLQ19" s="158"/>
      <c r="DLR19" s="158"/>
      <c r="DLS19" s="158"/>
      <c r="DLT19" s="158"/>
      <c r="DLU19" s="158"/>
      <c r="DLV19" s="158"/>
      <c r="DLW19" s="158"/>
      <c r="DLX19" s="158"/>
      <c r="DLY19" s="158"/>
      <c r="DLZ19" s="158"/>
      <c r="DMA19" s="158"/>
      <c r="DMB19" s="158"/>
      <c r="DMC19" s="158"/>
      <c r="DMD19" s="158"/>
      <c r="DME19" s="158"/>
      <c r="DMF19" s="158"/>
      <c r="DMG19" s="158"/>
      <c r="DMH19" s="158"/>
      <c r="DMI19" s="158"/>
      <c r="DMJ19" s="158"/>
      <c r="DMK19" s="158"/>
      <c r="DML19" s="158"/>
      <c r="DMM19" s="158"/>
      <c r="DMN19" s="158"/>
      <c r="DMO19" s="158"/>
      <c r="DMP19" s="158"/>
      <c r="DMQ19" s="158"/>
      <c r="DMR19" s="158"/>
      <c r="DMS19" s="158"/>
      <c r="DMT19" s="158"/>
      <c r="DMU19" s="158"/>
      <c r="DMV19" s="158"/>
      <c r="DMW19" s="158"/>
      <c r="DMX19" s="158"/>
      <c r="DMY19" s="158"/>
      <c r="DMZ19" s="158"/>
      <c r="DNA19" s="158"/>
      <c r="DNB19" s="158"/>
      <c r="DNC19" s="158"/>
      <c r="DND19" s="158"/>
      <c r="DNE19" s="158"/>
      <c r="DNF19" s="158"/>
      <c r="DNG19" s="158"/>
      <c r="DNH19" s="158"/>
      <c r="DNI19" s="158"/>
      <c r="DNJ19" s="158"/>
      <c r="DNK19" s="158"/>
      <c r="DNL19" s="158"/>
      <c r="DNM19" s="158"/>
      <c r="DNN19" s="158"/>
      <c r="DNO19" s="158"/>
      <c r="DNP19" s="158"/>
      <c r="DNQ19" s="158"/>
      <c r="DNR19" s="158"/>
      <c r="DNS19" s="158"/>
      <c r="DNT19" s="158"/>
      <c r="DNU19" s="158"/>
      <c r="DNV19" s="158"/>
      <c r="DNW19" s="158"/>
      <c r="DNX19" s="158"/>
      <c r="DNY19" s="158"/>
      <c r="DNZ19" s="158"/>
      <c r="DOA19" s="158"/>
      <c r="DOB19" s="158"/>
      <c r="DOC19" s="158"/>
      <c r="DOD19" s="158"/>
      <c r="DOE19" s="158"/>
      <c r="DOF19" s="158"/>
      <c r="DOG19" s="158"/>
      <c r="DOH19" s="158"/>
      <c r="DOI19" s="158"/>
      <c r="DOJ19" s="158"/>
      <c r="DOK19" s="158"/>
      <c r="DOL19" s="158"/>
      <c r="DOM19" s="158"/>
      <c r="DON19" s="158"/>
      <c r="DOO19" s="158"/>
      <c r="DOP19" s="158"/>
      <c r="DOQ19" s="158"/>
      <c r="DOR19" s="158"/>
      <c r="DOS19" s="158"/>
      <c r="DOT19" s="158"/>
      <c r="DOU19" s="158"/>
      <c r="DOV19" s="158"/>
      <c r="DOW19" s="158"/>
      <c r="DOX19" s="158"/>
      <c r="DOY19" s="158"/>
      <c r="DOZ19" s="158"/>
      <c r="DPA19" s="158"/>
      <c r="DPB19" s="158"/>
      <c r="DPC19" s="158"/>
      <c r="DPD19" s="158"/>
      <c r="DPE19" s="158"/>
      <c r="DPF19" s="158"/>
      <c r="DPG19" s="158"/>
      <c r="DPH19" s="158"/>
      <c r="DPI19" s="158"/>
      <c r="DPJ19" s="158"/>
      <c r="DPK19" s="158"/>
      <c r="DPL19" s="158"/>
      <c r="DPM19" s="158"/>
      <c r="DPN19" s="158"/>
      <c r="DPO19" s="158"/>
      <c r="DPP19" s="158"/>
      <c r="DPQ19" s="158"/>
      <c r="DPR19" s="158"/>
      <c r="DPS19" s="158"/>
      <c r="DPT19" s="158"/>
      <c r="DPU19" s="158"/>
      <c r="DPV19" s="158"/>
      <c r="DPW19" s="158"/>
      <c r="DPX19" s="158"/>
      <c r="DPY19" s="158"/>
      <c r="DPZ19" s="158"/>
      <c r="DQA19" s="158"/>
      <c r="DQB19" s="158"/>
      <c r="DQC19" s="158"/>
      <c r="DQD19" s="158"/>
      <c r="DQE19" s="158"/>
      <c r="DQF19" s="158"/>
      <c r="DQG19" s="158"/>
      <c r="DQH19" s="158"/>
      <c r="DQI19" s="158"/>
      <c r="DQJ19" s="158"/>
      <c r="DQK19" s="158"/>
      <c r="DQL19" s="158"/>
      <c r="DQM19" s="158"/>
      <c r="DQN19" s="158"/>
      <c r="DQO19" s="158"/>
      <c r="DQP19" s="158"/>
      <c r="DQQ19" s="158"/>
      <c r="DQR19" s="158"/>
      <c r="DQS19" s="158"/>
      <c r="DQT19" s="158"/>
      <c r="DQU19" s="158"/>
      <c r="DQV19" s="158"/>
      <c r="DQW19" s="158"/>
      <c r="DQX19" s="158"/>
      <c r="DQY19" s="158"/>
      <c r="DQZ19" s="158"/>
      <c r="DRA19" s="158"/>
      <c r="DRB19" s="158"/>
      <c r="DRC19" s="158"/>
      <c r="DRD19" s="158"/>
      <c r="DRE19" s="158"/>
      <c r="DRF19" s="158"/>
      <c r="DRG19" s="158"/>
      <c r="DRH19" s="158"/>
      <c r="DRI19" s="158"/>
      <c r="DRJ19" s="158"/>
      <c r="DRK19" s="158"/>
      <c r="DRL19" s="158"/>
      <c r="DRM19" s="158"/>
      <c r="DRN19" s="158"/>
      <c r="DRO19" s="158"/>
      <c r="DRP19" s="158"/>
      <c r="DRQ19" s="158"/>
      <c r="DRR19" s="158"/>
      <c r="DRS19" s="158"/>
      <c r="DRT19" s="158"/>
      <c r="DRU19" s="158"/>
      <c r="DRV19" s="158"/>
      <c r="DRW19" s="158"/>
      <c r="DRX19" s="158"/>
      <c r="DRY19" s="158"/>
      <c r="DRZ19" s="158"/>
      <c r="DSA19" s="158"/>
      <c r="DSB19" s="158"/>
      <c r="DSC19" s="158"/>
      <c r="DSD19" s="158"/>
      <c r="DSE19" s="158"/>
      <c r="DSF19" s="158"/>
      <c r="DSG19" s="158"/>
      <c r="DSH19" s="158"/>
      <c r="DSI19" s="158"/>
      <c r="DSJ19" s="158"/>
      <c r="DSK19" s="158"/>
      <c r="DSL19" s="158"/>
      <c r="DSM19" s="158"/>
      <c r="DSN19" s="158"/>
      <c r="DSO19" s="158"/>
      <c r="DSP19" s="158"/>
      <c r="DSQ19" s="158"/>
      <c r="DSR19" s="158"/>
      <c r="DSS19" s="158"/>
      <c r="DST19" s="158"/>
      <c r="DSU19" s="158"/>
      <c r="DSV19" s="158"/>
      <c r="DSW19" s="158"/>
      <c r="DSX19" s="158"/>
      <c r="DSY19" s="158"/>
      <c r="DSZ19" s="158"/>
      <c r="DTA19" s="158"/>
      <c r="DTB19" s="158"/>
      <c r="DTC19" s="158"/>
      <c r="DTD19" s="158"/>
      <c r="DTE19" s="158"/>
      <c r="DTF19" s="158"/>
      <c r="DTG19" s="158"/>
      <c r="DTH19" s="158"/>
      <c r="DTI19" s="158"/>
      <c r="DTJ19" s="158"/>
      <c r="DTK19" s="158"/>
      <c r="DTL19" s="158"/>
      <c r="DTM19" s="158"/>
      <c r="DTN19" s="158"/>
      <c r="DTO19" s="158"/>
      <c r="DTP19" s="158"/>
      <c r="DTQ19" s="158"/>
      <c r="DTR19" s="158"/>
      <c r="DTS19" s="158"/>
      <c r="DTT19" s="158"/>
      <c r="DTU19" s="158"/>
      <c r="DTV19" s="158"/>
      <c r="DTW19" s="158"/>
      <c r="DTX19" s="158"/>
      <c r="DTY19" s="158"/>
      <c r="DTZ19" s="158"/>
      <c r="DUA19" s="158"/>
      <c r="DUB19" s="158"/>
      <c r="DUC19" s="158"/>
      <c r="DUD19" s="158"/>
      <c r="DUE19" s="158"/>
      <c r="DUF19" s="158"/>
      <c r="DUG19" s="158"/>
      <c r="DUH19" s="158"/>
      <c r="DUI19" s="158"/>
      <c r="DUJ19" s="158"/>
      <c r="DUK19" s="158"/>
      <c r="DUL19" s="158"/>
      <c r="DUM19" s="158"/>
      <c r="DUN19" s="158"/>
      <c r="DUO19" s="158"/>
      <c r="DUP19" s="158"/>
      <c r="DUQ19" s="158"/>
      <c r="DUR19" s="158"/>
      <c r="DUS19" s="158"/>
      <c r="DUT19" s="158"/>
      <c r="DUU19" s="158"/>
      <c r="DUV19" s="158"/>
      <c r="DUW19" s="158"/>
      <c r="DUX19" s="158"/>
      <c r="DUY19" s="158"/>
      <c r="DUZ19" s="158"/>
      <c r="DVA19" s="158"/>
      <c r="DVB19" s="158"/>
      <c r="DVC19" s="158"/>
      <c r="DVD19" s="158"/>
      <c r="DVE19" s="158"/>
      <c r="DVF19" s="158"/>
      <c r="DVG19" s="158"/>
      <c r="DVH19" s="158"/>
      <c r="DVI19" s="158"/>
      <c r="DVJ19" s="158"/>
      <c r="DVK19" s="158"/>
      <c r="DVL19" s="158"/>
      <c r="DVM19" s="158"/>
      <c r="DVN19" s="158"/>
      <c r="DVO19" s="158"/>
      <c r="DVP19" s="158"/>
      <c r="DVQ19" s="158"/>
      <c r="DVR19" s="158"/>
      <c r="DVS19" s="158"/>
      <c r="DVT19" s="158"/>
      <c r="DVU19" s="158"/>
      <c r="DVV19" s="158"/>
      <c r="DVW19" s="158"/>
      <c r="DVX19" s="158"/>
      <c r="DVY19" s="158"/>
      <c r="DVZ19" s="158"/>
      <c r="DWA19" s="158"/>
      <c r="DWB19" s="158"/>
      <c r="DWC19" s="158"/>
      <c r="DWD19" s="158"/>
      <c r="DWE19" s="158"/>
      <c r="DWF19" s="158"/>
      <c r="DWG19" s="158"/>
      <c r="DWH19" s="158"/>
      <c r="DWI19" s="158"/>
      <c r="DWJ19" s="158"/>
      <c r="DWK19" s="158"/>
      <c r="DWL19" s="158"/>
      <c r="DWM19" s="158"/>
      <c r="DWN19" s="158"/>
      <c r="DWO19" s="158"/>
      <c r="DWP19" s="158"/>
      <c r="DWQ19" s="158"/>
      <c r="DWR19" s="158"/>
      <c r="DWS19" s="158"/>
      <c r="DWT19" s="158"/>
      <c r="DWU19" s="158"/>
      <c r="DWV19" s="158"/>
      <c r="DWW19" s="158"/>
      <c r="DWX19" s="158"/>
      <c r="DWY19" s="158"/>
      <c r="DWZ19" s="158"/>
      <c r="DXA19" s="158"/>
      <c r="DXB19" s="158"/>
      <c r="DXC19" s="158"/>
      <c r="DXD19" s="158"/>
      <c r="DXE19" s="158"/>
      <c r="DXF19" s="158"/>
      <c r="DXG19" s="158"/>
      <c r="DXH19" s="158"/>
      <c r="DXI19" s="158"/>
      <c r="DXJ19" s="158"/>
      <c r="DXK19" s="158"/>
      <c r="DXL19" s="158"/>
      <c r="DXM19" s="158"/>
      <c r="DXN19" s="158"/>
      <c r="DXO19" s="158"/>
      <c r="DXP19" s="158"/>
      <c r="DXQ19" s="158"/>
      <c r="DXR19" s="158"/>
      <c r="DXS19" s="158"/>
      <c r="DXT19" s="158"/>
      <c r="DXU19" s="158"/>
      <c r="DXV19" s="158"/>
      <c r="DXW19" s="158"/>
      <c r="DXX19" s="158"/>
      <c r="DXY19" s="158"/>
      <c r="DXZ19" s="158"/>
      <c r="DYA19" s="158"/>
      <c r="DYB19" s="158"/>
      <c r="DYC19" s="158"/>
      <c r="DYD19" s="158"/>
      <c r="DYE19" s="158"/>
      <c r="DYF19" s="158"/>
      <c r="DYG19" s="158"/>
      <c r="DYH19" s="158"/>
      <c r="DYI19" s="158"/>
      <c r="DYJ19" s="158"/>
      <c r="DYK19" s="158"/>
      <c r="DYL19" s="158"/>
      <c r="DYM19" s="158"/>
      <c r="DYN19" s="158"/>
      <c r="DYO19" s="158"/>
      <c r="DYP19" s="158"/>
      <c r="DYQ19" s="158"/>
      <c r="DYR19" s="158"/>
      <c r="DYS19" s="158"/>
      <c r="DYT19" s="158"/>
      <c r="DYU19" s="158"/>
      <c r="DYV19" s="158"/>
      <c r="DYW19" s="158"/>
      <c r="DYX19" s="158"/>
      <c r="DYY19" s="158"/>
      <c r="DYZ19" s="158"/>
      <c r="DZA19" s="158"/>
      <c r="DZB19" s="158"/>
      <c r="DZC19" s="158"/>
      <c r="DZD19" s="158"/>
      <c r="DZE19" s="158"/>
      <c r="DZF19" s="158"/>
      <c r="DZG19" s="158"/>
      <c r="DZH19" s="158"/>
      <c r="DZI19" s="158"/>
      <c r="DZJ19" s="158"/>
      <c r="DZK19" s="158"/>
      <c r="DZL19" s="158"/>
      <c r="DZM19" s="158"/>
      <c r="DZN19" s="158"/>
      <c r="DZO19" s="158"/>
      <c r="DZP19" s="158"/>
      <c r="DZQ19" s="158"/>
      <c r="DZR19" s="158"/>
      <c r="DZS19" s="158"/>
      <c r="DZT19" s="158"/>
      <c r="DZU19" s="158"/>
      <c r="DZV19" s="158"/>
      <c r="DZW19" s="158"/>
      <c r="DZX19" s="158"/>
      <c r="DZY19" s="158"/>
      <c r="DZZ19" s="158"/>
      <c r="EAA19" s="158"/>
      <c r="EAB19" s="158"/>
      <c r="EAC19" s="158"/>
      <c r="EAD19" s="158"/>
      <c r="EAE19" s="158"/>
      <c r="EAF19" s="158"/>
      <c r="EAG19" s="158"/>
      <c r="EAH19" s="158"/>
      <c r="EAI19" s="158"/>
      <c r="EAJ19" s="158"/>
      <c r="EAK19" s="158"/>
      <c r="EAL19" s="158"/>
      <c r="EAM19" s="158"/>
      <c r="EAN19" s="158"/>
      <c r="EAO19" s="158"/>
      <c r="EAP19" s="158"/>
      <c r="EAQ19" s="158"/>
      <c r="EAR19" s="158"/>
      <c r="EAS19" s="158"/>
      <c r="EAT19" s="158"/>
      <c r="EAU19" s="158"/>
      <c r="EAV19" s="158"/>
      <c r="EAW19" s="158"/>
      <c r="EAX19" s="158"/>
      <c r="EAY19" s="158"/>
      <c r="EAZ19" s="158"/>
      <c r="EBA19" s="158"/>
      <c r="EBB19" s="158"/>
      <c r="EBC19" s="158"/>
      <c r="EBD19" s="158"/>
      <c r="EBE19" s="158"/>
      <c r="EBF19" s="158"/>
      <c r="EBG19" s="158"/>
      <c r="EBH19" s="158"/>
      <c r="EBI19" s="158"/>
      <c r="EBJ19" s="158"/>
      <c r="EBK19" s="158"/>
      <c r="EBL19" s="158"/>
      <c r="EBM19" s="158"/>
      <c r="EBN19" s="158"/>
      <c r="EBO19" s="158"/>
      <c r="EBP19" s="158"/>
      <c r="EBQ19" s="158"/>
      <c r="EBR19" s="158"/>
      <c r="EBS19" s="158"/>
      <c r="EBT19" s="158"/>
      <c r="EBU19" s="158"/>
      <c r="EBV19" s="158"/>
      <c r="EBW19" s="158"/>
      <c r="EBX19" s="158"/>
      <c r="EBY19" s="158"/>
      <c r="EBZ19" s="158"/>
      <c r="ECA19" s="158"/>
      <c r="ECB19" s="158"/>
      <c r="ECC19" s="158"/>
      <c r="ECD19" s="158"/>
      <c r="ECE19" s="158"/>
      <c r="ECF19" s="158"/>
      <c r="ECG19" s="158"/>
      <c r="ECH19" s="158"/>
      <c r="ECI19" s="158"/>
      <c r="ECJ19" s="158"/>
      <c r="ECK19" s="158"/>
      <c r="ECL19" s="158"/>
      <c r="ECM19" s="158"/>
      <c r="ECN19" s="158"/>
      <c r="ECO19" s="158"/>
      <c r="ECP19" s="158"/>
      <c r="ECQ19" s="158"/>
      <c r="ECR19" s="158"/>
      <c r="ECS19" s="158"/>
      <c r="ECT19" s="158"/>
      <c r="ECU19" s="158"/>
      <c r="ECV19" s="158"/>
      <c r="ECW19" s="158"/>
      <c r="ECX19" s="158"/>
      <c r="ECY19" s="158"/>
      <c r="ECZ19" s="158"/>
      <c r="EDA19" s="158"/>
      <c r="EDB19" s="158"/>
      <c r="EDC19" s="158"/>
      <c r="EDD19" s="158"/>
      <c r="EDE19" s="158"/>
      <c r="EDF19" s="158"/>
      <c r="EDG19" s="158"/>
      <c r="EDH19" s="158"/>
      <c r="EDI19" s="158"/>
      <c r="EDJ19" s="158"/>
      <c r="EDK19" s="158"/>
      <c r="EDL19" s="158"/>
      <c r="EDM19" s="158"/>
      <c r="EDN19" s="158"/>
      <c r="EDO19" s="158"/>
      <c r="EDP19" s="158"/>
      <c r="EDQ19" s="158"/>
      <c r="EDR19" s="158"/>
      <c r="EDS19" s="158"/>
      <c r="EDT19" s="158"/>
      <c r="EDU19" s="158"/>
      <c r="EDV19" s="158"/>
      <c r="EDW19" s="158"/>
      <c r="EDX19" s="158"/>
      <c r="EDY19" s="158"/>
      <c r="EDZ19" s="158"/>
      <c r="EEA19" s="158"/>
      <c r="EEB19" s="158"/>
      <c r="EEC19" s="158"/>
      <c r="EED19" s="158"/>
      <c r="EEE19" s="158"/>
      <c r="EEF19" s="158"/>
      <c r="EEG19" s="158"/>
      <c r="EEH19" s="158"/>
      <c r="EEI19" s="158"/>
      <c r="EEJ19" s="158"/>
      <c r="EEK19" s="158"/>
      <c r="EEL19" s="158"/>
      <c r="EEM19" s="158"/>
      <c r="EEN19" s="158"/>
      <c r="EEO19" s="158"/>
      <c r="EEP19" s="158"/>
      <c r="EEQ19" s="158"/>
      <c r="EER19" s="158"/>
      <c r="EES19" s="158"/>
      <c r="EET19" s="158"/>
      <c r="EEU19" s="158"/>
      <c r="EEV19" s="158"/>
      <c r="EEW19" s="158"/>
      <c r="EEX19" s="158"/>
      <c r="EEY19" s="158"/>
      <c r="EEZ19" s="158"/>
      <c r="EFA19" s="158"/>
      <c r="EFB19" s="158"/>
      <c r="EFC19" s="158"/>
      <c r="EFD19" s="158"/>
      <c r="EFE19" s="158"/>
      <c r="EFF19" s="158"/>
      <c r="EFG19" s="158"/>
      <c r="EFH19" s="158"/>
      <c r="EFI19" s="158"/>
      <c r="EFJ19" s="158"/>
      <c r="EFK19" s="158"/>
      <c r="EFL19" s="158"/>
      <c r="EFM19" s="158"/>
      <c r="EFN19" s="158"/>
      <c r="EFO19" s="158"/>
      <c r="EFP19" s="158"/>
      <c r="EFQ19" s="158"/>
      <c r="EFR19" s="158"/>
      <c r="EFS19" s="158"/>
      <c r="EFT19" s="158"/>
      <c r="EFU19" s="158"/>
      <c r="EFV19" s="158"/>
      <c r="EFW19" s="158"/>
      <c r="EFX19" s="158"/>
      <c r="EFY19" s="158"/>
      <c r="EFZ19" s="158"/>
      <c r="EGA19" s="158"/>
      <c r="EGB19" s="158"/>
      <c r="EGC19" s="158"/>
      <c r="EGD19" s="158"/>
      <c r="EGE19" s="158"/>
      <c r="EGF19" s="158"/>
      <c r="EGG19" s="158"/>
      <c r="EGH19" s="158"/>
      <c r="EGI19" s="158"/>
      <c r="EGJ19" s="158"/>
      <c r="EGK19" s="158"/>
      <c r="EGL19" s="158"/>
      <c r="EGM19" s="158"/>
      <c r="EGN19" s="158"/>
      <c r="EGO19" s="158"/>
      <c r="EGP19" s="158"/>
      <c r="EGQ19" s="158"/>
      <c r="EGR19" s="158"/>
      <c r="EGS19" s="158"/>
      <c r="EGT19" s="158"/>
      <c r="EGU19" s="158"/>
      <c r="EGV19" s="158"/>
      <c r="EGW19" s="158"/>
      <c r="EGX19" s="158"/>
      <c r="EGY19" s="158"/>
      <c r="EGZ19" s="158"/>
      <c r="EHA19" s="158"/>
      <c r="EHB19" s="158"/>
      <c r="EHC19" s="158"/>
      <c r="EHD19" s="158"/>
      <c r="EHE19" s="158"/>
      <c r="EHF19" s="158"/>
      <c r="EHG19" s="158"/>
      <c r="EHH19" s="158"/>
      <c r="EHI19" s="158"/>
      <c r="EHJ19" s="158"/>
      <c r="EHK19" s="158"/>
      <c r="EHL19" s="158"/>
      <c r="EHM19" s="158"/>
      <c r="EHN19" s="158"/>
      <c r="EHO19" s="158"/>
      <c r="EHP19" s="158"/>
      <c r="EHQ19" s="158"/>
      <c r="EHR19" s="158"/>
      <c r="EHS19" s="158"/>
      <c r="EHT19" s="158"/>
      <c r="EHU19" s="158"/>
      <c r="EHV19" s="158"/>
      <c r="EHW19" s="158"/>
      <c r="EHX19" s="158"/>
      <c r="EHY19" s="158"/>
      <c r="EHZ19" s="158"/>
      <c r="EIA19" s="158"/>
      <c r="EIB19" s="158"/>
      <c r="EIC19" s="158"/>
      <c r="EID19" s="158"/>
      <c r="EIE19" s="158"/>
      <c r="EIF19" s="158"/>
      <c r="EIG19" s="158"/>
      <c r="EIH19" s="158"/>
      <c r="EII19" s="158"/>
      <c r="EIJ19" s="158"/>
      <c r="EIK19" s="158"/>
      <c r="EIL19" s="158"/>
      <c r="EIM19" s="158"/>
      <c r="EIN19" s="158"/>
      <c r="EIO19" s="158"/>
      <c r="EIP19" s="158"/>
      <c r="EIQ19" s="158"/>
      <c r="EIR19" s="158"/>
      <c r="EIS19" s="158"/>
      <c r="EIT19" s="158"/>
      <c r="EIU19" s="158"/>
      <c r="EIV19" s="158"/>
      <c r="EIW19" s="158"/>
      <c r="EIX19" s="158"/>
      <c r="EIY19" s="158"/>
      <c r="EIZ19" s="158"/>
      <c r="EJA19" s="158"/>
      <c r="EJB19" s="158"/>
      <c r="EJC19" s="158"/>
      <c r="EJD19" s="158"/>
      <c r="EJE19" s="158"/>
      <c r="EJF19" s="158"/>
      <c r="EJG19" s="158"/>
      <c r="EJH19" s="158"/>
      <c r="EJI19" s="158"/>
      <c r="EJJ19" s="158"/>
      <c r="EJK19" s="158"/>
      <c r="EJL19" s="158"/>
      <c r="EJM19" s="158"/>
      <c r="EJN19" s="158"/>
      <c r="EJO19" s="158"/>
      <c r="EJP19" s="158"/>
      <c r="EJQ19" s="158"/>
      <c r="EJR19" s="158"/>
      <c r="EJS19" s="158"/>
      <c r="EJT19" s="158"/>
      <c r="EJU19" s="158"/>
      <c r="EJV19" s="158"/>
      <c r="EJW19" s="158"/>
      <c r="EJX19" s="158"/>
      <c r="EJY19" s="158"/>
      <c r="EJZ19" s="158"/>
      <c r="EKA19" s="158"/>
      <c r="EKB19" s="158"/>
      <c r="EKC19" s="158"/>
      <c r="EKD19" s="158"/>
      <c r="EKE19" s="158"/>
      <c r="EKF19" s="158"/>
      <c r="EKG19" s="158"/>
      <c r="EKH19" s="158"/>
      <c r="EKI19" s="158"/>
      <c r="EKJ19" s="158"/>
      <c r="EKK19" s="158"/>
      <c r="EKL19" s="158"/>
      <c r="EKM19" s="158"/>
      <c r="EKN19" s="158"/>
      <c r="EKO19" s="158"/>
      <c r="EKP19" s="158"/>
      <c r="EKQ19" s="158"/>
      <c r="EKR19" s="158"/>
      <c r="EKS19" s="158"/>
      <c r="EKT19" s="158"/>
      <c r="EKU19" s="158"/>
      <c r="EKV19" s="158"/>
      <c r="EKW19" s="158"/>
      <c r="EKX19" s="158"/>
      <c r="EKY19" s="158"/>
      <c r="EKZ19" s="158"/>
      <c r="ELA19" s="158"/>
      <c r="ELB19" s="158"/>
      <c r="ELC19" s="158"/>
      <c r="ELD19" s="158"/>
      <c r="ELE19" s="158"/>
      <c r="ELF19" s="158"/>
      <c r="ELG19" s="158"/>
      <c r="ELH19" s="158"/>
      <c r="ELI19" s="158"/>
      <c r="ELJ19" s="158"/>
      <c r="ELK19" s="158"/>
      <c r="ELL19" s="158"/>
      <c r="ELM19" s="158"/>
      <c r="ELN19" s="158"/>
      <c r="ELO19" s="158"/>
      <c r="ELP19" s="158"/>
      <c r="ELQ19" s="158"/>
      <c r="ELR19" s="158"/>
      <c r="ELS19" s="158"/>
      <c r="ELT19" s="158"/>
      <c r="ELU19" s="158"/>
      <c r="ELV19" s="158"/>
      <c r="ELW19" s="158"/>
      <c r="ELX19" s="158"/>
      <c r="ELY19" s="158"/>
      <c r="ELZ19" s="158"/>
      <c r="EMA19" s="158"/>
      <c r="EMB19" s="158"/>
      <c r="EMC19" s="158"/>
      <c r="EMD19" s="158"/>
      <c r="EME19" s="158"/>
      <c r="EMF19" s="158"/>
      <c r="EMG19" s="158"/>
      <c r="EMH19" s="158"/>
      <c r="EMI19" s="158"/>
      <c r="EMJ19" s="158"/>
      <c r="EMK19" s="158"/>
      <c r="EML19" s="158"/>
      <c r="EMM19" s="158"/>
      <c r="EMN19" s="158"/>
      <c r="EMO19" s="158"/>
      <c r="EMP19" s="158"/>
      <c r="EMQ19" s="158"/>
      <c r="EMR19" s="158"/>
      <c r="EMS19" s="158"/>
      <c r="EMT19" s="158"/>
      <c r="EMU19" s="158"/>
      <c r="EMV19" s="158"/>
      <c r="EMW19" s="158"/>
      <c r="EMX19" s="158"/>
      <c r="EMY19" s="158"/>
      <c r="EMZ19" s="158"/>
      <c r="ENA19" s="158"/>
      <c r="ENB19" s="158"/>
      <c r="ENC19" s="158"/>
      <c r="END19" s="158"/>
      <c r="ENE19" s="158"/>
      <c r="ENF19" s="158"/>
      <c r="ENG19" s="158"/>
      <c r="ENH19" s="158"/>
      <c r="ENI19" s="158"/>
      <c r="ENJ19" s="158"/>
      <c r="ENK19" s="158"/>
      <c r="ENL19" s="158"/>
      <c r="ENM19" s="158"/>
      <c r="ENN19" s="158"/>
      <c r="ENO19" s="158"/>
      <c r="ENP19" s="158"/>
      <c r="ENQ19" s="158"/>
      <c r="ENR19" s="158"/>
      <c r="ENS19" s="158"/>
      <c r="ENT19" s="158"/>
      <c r="ENU19" s="158"/>
      <c r="ENV19" s="158"/>
      <c r="ENW19" s="158"/>
      <c r="ENX19" s="158"/>
      <c r="ENY19" s="158"/>
      <c r="ENZ19" s="158"/>
      <c r="EOA19" s="158"/>
      <c r="EOB19" s="158"/>
      <c r="EOC19" s="158"/>
      <c r="EOD19" s="158"/>
      <c r="EOE19" s="158"/>
      <c r="EOF19" s="158"/>
      <c r="EOG19" s="158"/>
      <c r="EOH19" s="158"/>
      <c r="EOI19" s="158"/>
      <c r="EOJ19" s="158"/>
      <c r="EOK19" s="158"/>
      <c r="EOL19" s="158"/>
      <c r="EOM19" s="158"/>
      <c r="EON19" s="158"/>
      <c r="EOO19" s="158"/>
      <c r="EOP19" s="158"/>
      <c r="EOQ19" s="158"/>
      <c r="EOR19" s="158"/>
      <c r="EOS19" s="158"/>
      <c r="EOT19" s="158"/>
      <c r="EOU19" s="158"/>
      <c r="EOV19" s="158"/>
      <c r="EOW19" s="158"/>
      <c r="EOX19" s="158"/>
      <c r="EOY19" s="158"/>
      <c r="EOZ19" s="158"/>
      <c r="EPA19" s="158"/>
      <c r="EPB19" s="158"/>
      <c r="EPC19" s="158"/>
      <c r="EPD19" s="158"/>
      <c r="EPE19" s="158"/>
      <c r="EPF19" s="158"/>
      <c r="EPG19" s="158"/>
      <c r="EPH19" s="158"/>
      <c r="EPI19" s="158"/>
      <c r="EPJ19" s="158"/>
      <c r="EPK19" s="158"/>
      <c r="EPL19" s="158"/>
      <c r="EPM19" s="158"/>
      <c r="EPN19" s="158"/>
      <c r="EPO19" s="158"/>
      <c r="EPP19" s="158"/>
      <c r="EPQ19" s="158"/>
      <c r="EPR19" s="158"/>
      <c r="EPS19" s="158"/>
      <c r="EPT19" s="158"/>
      <c r="EPU19" s="158"/>
      <c r="EPV19" s="158"/>
      <c r="EPW19" s="158"/>
      <c r="EPX19" s="158"/>
      <c r="EPY19" s="158"/>
      <c r="EPZ19" s="158"/>
      <c r="EQA19" s="158"/>
      <c r="EQB19" s="158"/>
      <c r="EQC19" s="158"/>
      <c r="EQD19" s="158"/>
      <c r="EQE19" s="158"/>
      <c r="EQF19" s="158"/>
      <c r="EQG19" s="158"/>
      <c r="EQH19" s="158"/>
      <c r="EQI19" s="158"/>
      <c r="EQJ19" s="158"/>
      <c r="EQK19" s="158"/>
      <c r="EQL19" s="158"/>
      <c r="EQM19" s="158"/>
      <c r="EQN19" s="158"/>
      <c r="EQO19" s="158"/>
      <c r="EQP19" s="158"/>
      <c r="EQQ19" s="158"/>
      <c r="EQR19" s="158"/>
      <c r="EQS19" s="158"/>
      <c r="EQT19" s="158"/>
      <c r="EQU19" s="158"/>
      <c r="EQV19" s="158"/>
      <c r="EQW19" s="158"/>
      <c r="EQX19" s="158"/>
      <c r="EQY19" s="158"/>
      <c r="EQZ19" s="158"/>
      <c r="ERA19" s="158"/>
      <c r="ERB19" s="158"/>
      <c r="ERC19" s="158"/>
      <c r="ERD19" s="158"/>
      <c r="ERE19" s="158"/>
      <c r="ERF19" s="158"/>
      <c r="ERG19" s="158"/>
      <c r="ERH19" s="158"/>
      <c r="ERI19" s="158"/>
      <c r="ERJ19" s="158"/>
      <c r="ERK19" s="158"/>
      <c r="ERL19" s="158"/>
      <c r="ERM19" s="158"/>
      <c r="ERN19" s="158"/>
      <c r="ERO19" s="158"/>
      <c r="ERP19" s="158"/>
      <c r="ERQ19" s="158"/>
      <c r="ERR19" s="158"/>
      <c r="ERS19" s="158"/>
      <c r="ERT19" s="158"/>
      <c r="ERU19" s="158"/>
      <c r="ERV19" s="158"/>
      <c r="ERW19" s="158"/>
      <c r="ERX19" s="158"/>
      <c r="ERY19" s="158"/>
      <c r="ERZ19" s="158"/>
      <c r="ESA19" s="158"/>
      <c r="ESB19" s="158"/>
      <c r="ESC19" s="158"/>
      <c r="ESD19" s="158"/>
      <c r="ESE19" s="158"/>
      <c r="ESF19" s="158"/>
      <c r="ESG19" s="158"/>
      <c r="ESH19" s="158"/>
      <c r="ESI19" s="158"/>
      <c r="ESJ19" s="158"/>
      <c r="ESK19" s="158"/>
      <c r="ESL19" s="158"/>
      <c r="ESM19" s="158"/>
      <c r="ESN19" s="158"/>
      <c r="ESO19" s="158"/>
      <c r="ESP19" s="158"/>
      <c r="ESQ19" s="158"/>
      <c r="ESR19" s="158"/>
      <c r="ESS19" s="158"/>
      <c r="EST19" s="158"/>
      <c r="ESU19" s="158"/>
      <c r="ESV19" s="158"/>
      <c r="ESW19" s="158"/>
      <c r="ESX19" s="158"/>
      <c r="ESY19" s="158"/>
      <c r="ESZ19" s="158"/>
      <c r="ETA19" s="158"/>
      <c r="ETB19" s="158"/>
      <c r="ETC19" s="158"/>
      <c r="ETD19" s="158"/>
      <c r="ETE19" s="158"/>
      <c r="ETF19" s="158"/>
      <c r="ETG19" s="158"/>
      <c r="ETH19" s="158"/>
      <c r="ETI19" s="158"/>
      <c r="ETJ19" s="158"/>
      <c r="ETK19" s="158"/>
      <c r="ETL19" s="158"/>
      <c r="ETM19" s="158"/>
      <c r="ETN19" s="158"/>
      <c r="ETO19" s="158"/>
      <c r="ETP19" s="158"/>
      <c r="ETQ19" s="158"/>
      <c r="ETR19" s="158"/>
      <c r="ETS19" s="158"/>
      <c r="ETT19" s="158"/>
      <c r="ETU19" s="158"/>
      <c r="ETV19" s="158"/>
      <c r="ETW19" s="158"/>
      <c r="ETX19" s="158"/>
      <c r="ETY19" s="158"/>
      <c r="ETZ19" s="158"/>
      <c r="EUA19" s="158"/>
      <c r="EUB19" s="158"/>
      <c r="EUC19" s="158"/>
      <c r="EUD19" s="158"/>
      <c r="EUE19" s="158"/>
      <c r="EUF19" s="158"/>
      <c r="EUG19" s="158"/>
      <c r="EUH19" s="158"/>
      <c r="EUI19" s="158"/>
      <c r="EUJ19" s="158"/>
      <c r="EUK19" s="158"/>
      <c r="EUL19" s="158"/>
      <c r="EUM19" s="158"/>
      <c r="EUN19" s="158"/>
      <c r="EUO19" s="158"/>
      <c r="EUP19" s="158"/>
      <c r="EUQ19" s="158"/>
      <c r="EUR19" s="158"/>
      <c r="EUS19" s="158"/>
      <c r="EUT19" s="158"/>
      <c r="EUU19" s="158"/>
      <c r="EUV19" s="158"/>
      <c r="EUW19" s="158"/>
      <c r="EUX19" s="158"/>
      <c r="EUY19" s="158"/>
      <c r="EUZ19" s="158"/>
      <c r="EVA19" s="158"/>
      <c r="EVB19" s="158"/>
      <c r="EVC19" s="158"/>
      <c r="EVD19" s="158"/>
      <c r="EVE19" s="158"/>
      <c r="EVF19" s="158"/>
      <c r="EVG19" s="158"/>
      <c r="EVH19" s="158"/>
      <c r="EVI19" s="158"/>
      <c r="EVJ19" s="158"/>
      <c r="EVK19" s="158"/>
      <c r="EVL19" s="158"/>
      <c r="EVM19" s="158"/>
      <c r="EVN19" s="158"/>
      <c r="EVO19" s="158"/>
      <c r="EVP19" s="158"/>
      <c r="EVQ19" s="158"/>
      <c r="EVR19" s="158"/>
      <c r="EVS19" s="158"/>
      <c r="EVT19" s="158"/>
      <c r="EVU19" s="158"/>
      <c r="EVV19" s="158"/>
      <c r="EVW19" s="158"/>
      <c r="EVX19" s="158"/>
      <c r="EVY19" s="158"/>
      <c r="EVZ19" s="158"/>
      <c r="EWA19" s="158"/>
      <c r="EWB19" s="158"/>
      <c r="EWC19" s="158"/>
      <c r="EWD19" s="158"/>
      <c r="EWE19" s="158"/>
      <c r="EWF19" s="158"/>
      <c r="EWG19" s="158"/>
      <c r="EWH19" s="158"/>
      <c r="EWI19" s="158"/>
      <c r="EWJ19" s="158"/>
      <c r="EWK19" s="158"/>
      <c r="EWL19" s="158"/>
      <c r="EWM19" s="158"/>
      <c r="EWN19" s="158"/>
      <c r="EWO19" s="158"/>
      <c r="EWP19" s="158"/>
      <c r="EWQ19" s="158"/>
      <c r="EWR19" s="158"/>
      <c r="EWS19" s="158"/>
      <c r="EWT19" s="158"/>
      <c r="EWU19" s="158"/>
      <c r="EWV19" s="158"/>
      <c r="EWW19" s="158"/>
      <c r="EWX19" s="158"/>
      <c r="EWY19" s="158"/>
      <c r="EWZ19" s="158"/>
      <c r="EXA19" s="158"/>
      <c r="EXB19" s="158"/>
      <c r="EXC19" s="158"/>
      <c r="EXD19" s="158"/>
      <c r="EXE19" s="158"/>
      <c r="EXF19" s="158"/>
      <c r="EXG19" s="158"/>
      <c r="EXH19" s="158"/>
      <c r="EXI19" s="158"/>
      <c r="EXJ19" s="158"/>
      <c r="EXK19" s="158"/>
      <c r="EXL19" s="158"/>
      <c r="EXM19" s="158"/>
      <c r="EXN19" s="158"/>
      <c r="EXO19" s="158"/>
      <c r="EXP19" s="158"/>
      <c r="EXQ19" s="158"/>
      <c r="EXR19" s="158"/>
      <c r="EXS19" s="158"/>
      <c r="EXT19" s="158"/>
      <c r="EXU19" s="158"/>
      <c r="EXV19" s="158"/>
      <c r="EXW19" s="158"/>
      <c r="EXX19" s="158"/>
      <c r="EXY19" s="158"/>
      <c r="EXZ19" s="158"/>
      <c r="EYA19" s="158"/>
      <c r="EYB19" s="158"/>
      <c r="EYC19" s="158"/>
      <c r="EYD19" s="158"/>
      <c r="EYE19" s="158"/>
      <c r="EYF19" s="158"/>
      <c r="EYG19" s="158"/>
      <c r="EYH19" s="158"/>
      <c r="EYI19" s="158"/>
      <c r="EYJ19" s="158"/>
      <c r="EYK19" s="158"/>
      <c r="EYL19" s="158"/>
      <c r="EYM19" s="158"/>
      <c r="EYN19" s="158"/>
      <c r="EYO19" s="158"/>
      <c r="EYP19" s="158"/>
      <c r="EYQ19" s="158"/>
      <c r="EYR19" s="158"/>
      <c r="EYS19" s="158"/>
      <c r="EYT19" s="158"/>
      <c r="EYU19" s="158"/>
      <c r="EYV19" s="158"/>
      <c r="EYW19" s="158"/>
      <c r="EYX19" s="158"/>
      <c r="EYY19" s="158"/>
      <c r="EYZ19" s="158"/>
      <c r="EZA19" s="158"/>
      <c r="EZB19" s="158"/>
      <c r="EZC19" s="158"/>
      <c r="EZD19" s="158"/>
      <c r="EZE19" s="158"/>
      <c r="EZF19" s="158"/>
      <c r="EZG19" s="158"/>
      <c r="EZH19" s="158"/>
      <c r="EZI19" s="158"/>
      <c r="EZJ19" s="158"/>
      <c r="EZK19" s="158"/>
      <c r="EZL19" s="158"/>
      <c r="EZM19" s="158"/>
      <c r="EZN19" s="158"/>
      <c r="EZO19" s="158"/>
      <c r="EZP19" s="158"/>
      <c r="EZQ19" s="158"/>
      <c r="EZR19" s="158"/>
      <c r="EZS19" s="158"/>
      <c r="EZT19" s="158"/>
      <c r="EZU19" s="158"/>
      <c r="EZV19" s="158"/>
      <c r="EZW19" s="158"/>
      <c r="EZX19" s="158"/>
      <c r="EZY19" s="158"/>
      <c r="EZZ19" s="158"/>
      <c r="FAA19" s="158"/>
      <c r="FAB19" s="158"/>
      <c r="FAC19" s="158"/>
      <c r="FAD19" s="158"/>
      <c r="FAE19" s="158"/>
      <c r="FAF19" s="158"/>
      <c r="FAG19" s="158"/>
      <c r="FAH19" s="158"/>
      <c r="FAI19" s="158"/>
      <c r="FAJ19" s="158"/>
      <c r="FAK19" s="158"/>
      <c r="FAL19" s="158"/>
      <c r="FAM19" s="158"/>
      <c r="FAN19" s="158"/>
      <c r="FAO19" s="158"/>
      <c r="FAP19" s="158"/>
      <c r="FAQ19" s="158"/>
      <c r="FAR19" s="158"/>
      <c r="FAS19" s="158"/>
      <c r="FAT19" s="158"/>
      <c r="FAU19" s="158"/>
      <c r="FAV19" s="158"/>
      <c r="FAW19" s="158"/>
      <c r="FAX19" s="158"/>
      <c r="FAY19" s="158"/>
      <c r="FAZ19" s="158"/>
      <c r="FBA19" s="158"/>
      <c r="FBB19" s="158"/>
      <c r="FBC19" s="158"/>
      <c r="FBD19" s="158"/>
      <c r="FBE19" s="158"/>
      <c r="FBF19" s="158"/>
      <c r="FBG19" s="158"/>
      <c r="FBH19" s="158"/>
      <c r="FBI19" s="158"/>
      <c r="FBJ19" s="158"/>
      <c r="FBK19" s="158"/>
      <c r="FBL19" s="158"/>
      <c r="FBM19" s="158"/>
      <c r="FBN19" s="158"/>
      <c r="FBO19" s="158"/>
      <c r="FBP19" s="158"/>
      <c r="FBQ19" s="158"/>
      <c r="FBR19" s="158"/>
      <c r="FBS19" s="158"/>
      <c r="FBT19" s="158"/>
      <c r="FBU19" s="158"/>
      <c r="FBV19" s="158"/>
      <c r="FBW19" s="158"/>
      <c r="FBX19" s="158"/>
      <c r="FBY19" s="158"/>
      <c r="FBZ19" s="158"/>
      <c r="FCA19" s="158"/>
      <c r="FCB19" s="158"/>
      <c r="FCC19" s="158"/>
      <c r="FCD19" s="158"/>
      <c r="FCE19" s="158"/>
      <c r="FCF19" s="158"/>
      <c r="FCG19" s="158"/>
      <c r="FCH19" s="158"/>
      <c r="FCI19" s="158"/>
      <c r="FCJ19" s="158"/>
      <c r="FCK19" s="158"/>
      <c r="FCL19" s="158"/>
      <c r="FCM19" s="158"/>
      <c r="FCN19" s="158"/>
      <c r="FCO19" s="158"/>
      <c r="FCP19" s="158"/>
      <c r="FCQ19" s="158"/>
      <c r="FCR19" s="158"/>
      <c r="FCS19" s="158"/>
      <c r="FCT19" s="158"/>
      <c r="FCU19" s="158"/>
      <c r="FCV19" s="158"/>
      <c r="FCW19" s="158"/>
      <c r="FCX19" s="158"/>
      <c r="FCY19" s="158"/>
      <c r="FCZ19" s="158"/>
      <c r="FDA19" s="158"/>
      <c r="FDB19" s="158"/>
      <c r="FDC19" s="158"/>
      <c r="FDD19" s="158"/>
      <c r="FDE19" s="158"/>
      <c r="FDF19" s="158"/>
      <c r="FDG19" s="158"/>
      <c r="FDH19" s="158"/>
      <c r="FDI19" s="158"/>
      <c r="FDJ19" s="158"/>
      <c r="FDK19" s="158"/>
      <c r="FDL19" s="158"/>
      <c r="FDM19" s="158"/>
      <c r="FDN19" s="158"/>
      <c r="FDO19" s="158"/>
      <c r="FDP19" s="158"/>
      <c r="FDQ19" s="158"/>
      <c r="FDR19" s="158"/>
      <c r="FDS19" s="158"/>
      <c r="FDT19" s="158"/>
      <c r="FDU19" s="158"/>
      <c r="FDV19" s="158"/>
      <c r="FDW19" s="158"/>
      <c r="FDX19" s="158"/>
      <c r="FDY19" s="158"/>
      <c r="FDZ19" s="158"/>
      <c r="FEA19" s="158"/>
      <c r="FEB19" s="158"/>
      <c r="FEC19" s="158"/>
      <c r="FED19" s="158"/>
      <c r="FEE19" s="158"/>
      <c r="FEF19" s="158"/>
      <c r="FEG19" s="158"/>
      <c r="FEH19" s="158"/>
      <c r="FEI19" s="158"/>
      <c r="FEJ19" s="158"/>
      <c r="FEK19" s="158"/>
      <c r="FEL19" s="158"/>
      <c r="FEM19" s="158"/>
      <c r="FEN19" s="158"/>
      <c r="FEO19" s="158"/>
      <c r="FEP19" s="158"/>
      <c r="FEQ19" s="158"/>
      <c r="FER19" s="158"/>
      <c r="FES19" s="158"/>
      <c r="FET19" s="158"/>
      <c r="FEU19" s="158"/>
      <c r="FEV19" s="158"/>
      <c r="FEW19" s="158"/>
      <c r="FEX19" s="158"/>
      <c r="FEY19" s="158"/>
      <c r="FEZ19" s="158"/>
      <c r="FFA19" s="158"/>
      <c r="FFB19" s="158"/>
      <c r="FFC19" s="158"/>
      <c r="FFD19" s="158"/>
      <c r="FFE19" s="158"/>
      <c r="FFF19" s="158"/>
      <c r="FFG19" s="158"/>
      <c r="FFH19" s="158"/>
      <c r="FFI19" s="158"/>
      <c r="FFJ19" s="158"/>
      <c r="FFK19" s="158"/>
      <c r="FFL19" s="158"/>
      <c r="FFM19" s="158"/>
      <c r="FFN19" s="158"/>
      <c r="FFO19" s="158"/>
      <c r="FFP19" s="158"/>
      <c r="FFQ19" s="158"/>
      <c r="FFR19" s="158"/>
      <c r="FFS19" s="158"/>
      <c r="FFT19" s="158"/>
      <c r="FFU19" s="158"/>
      <c r="FFV19" s="158"/>
      <c r="FFW19" s="158"/>
      <c r="FFX19" s="158"/>
      <c r="FFY19" s="158"/>
      <c r="FFZ19" s="158"/>
      <c r="FGA19" s="158"/>
      <c r="FGB19" s="158"/>
      <c r="FGC19" s="158"/>
      <c r="FGD19" s="158"/>
      <c r="FGE19" s="158"/>
      <c r="FGF19" s="158"/>
      <c r="FGG19" s="158"/>
      <c r="FGH19" s="158"/>
      <c r="FGI19" s="158"/>
      <c r="FGJ19" s="158"/>
      <c r="FGK19" s="158"/>
      <c r="FGL19" s="158"/>
      <c r="FGM19" s="158"/>
      <c r="FGN19" s="158"/>
      <c r="FGO19" s="158"/>
      <c r="FGP19" s="158"/>
      <c r="FGQ19" s="158"/>
      <c r="FGR19" s="158"/>
      <c r="FGS19" s="158"/>
      <c r="FGT19" s="158"/>
      <c r="FGU19" s="158"/>
      <c r="FGV19" s="158"/>
      <c r="FGW19" s="158"/>
      <c r="FGX19" s="158"/>
      <c r="FGY19" s="158"/>
      <c r="FGZ19" s="158"/>
      <c r="FHA19" s="158"/>
      <c r="FHB19" s="158"/>
      <c r="FHC19" s="158"/>
      <c r="FHD19" s="158"/>
      <c r="FHE19" s="158"/>
      <c r="FHF19" s="158"/>
      <c r="FHG19" s="158"/>
      <c r="FHH19" s="158"/>
      <c r="FHI19" s="158"/>
      <c r="FHJ19" s="158"/>
      <c r="FHK19" s="158"/>
      <c r="FHL19" s="158"/>
      <c r="FHM19" s="158"/>
      <c r="FHN19" s="158"/>
      <c r="FHO19" s="158"/>
      <c r="FHP19" s="158"/>
      <c r="FHQ19" s="158"/>
      <c r="FHR19" s="158"/>
      <c r="FHS19" s="158"/>
      <c r="FHT19" s="158"/>
      <c r="FHU19" s="158"/>
      <c r="FHV19" s="158"/>
      <c r="FHW19" s="158"/>
      <c r="FHX19" s="158"/>
      <c r="FHY19" s="158"/>
      <c r="FHZ19" s="158"/>
      <c r="FIA19" s="158"/>
      <c r="FIB19" s="158"/>
      <c r="FIC19" s="158"/>
      <c r="FID19" s="158"/>
      <c r="FIE19" s="158"/>
      <c r="FIF19" s="158"/>
      <c r="FIG19" s="158"/>
      <c r="FIH19" s="158"/>
      <c r="FII19" s="158"/>
      <c r="FIJ19" s="158"/>
      <c r="FIK19" s="158"/>
      <c r="FIL19" s="158"/>
      <c r="FIM19" s="158"/>
      <c r="FIN19" s="158"/>
      <c r="FIO19" s="158"/>
      <c r="FIP19" s="158"/>
      <c r="FIQ19" s="158"/>
      <c r="FIR19" s="158"/>
      <c r="FIS19" s="158"/>
      <c r="FIT19" s="158"/>
      <c r="FIU19" s="158"/>
      <c r="FIV19" s="158"/>
      <c r="FIW19" s="158"/>
      <c r="FIX19" s="158"/>
      <c r="FIY19" s="158"/>
      <c r="FIZ19" s="158"/>
      <c r="FJA19" s="158"/>
      <c r="FJB19" s="158"/>
      <c r="FJC19" s="158"/>
      <c r="FJD19" s="158"/>
      <c r="FJE19" s="158"/>
      <c r="FJF19" s="158"/>
      <c r="FJG19" s="158"/>
      <c r="FJH19" s="158"/>
      <c r="FJI19" s="158"/>
      <c r="FJJ19" s="158"/>
      <c r="FJK19" s="158"/>
      <c r="FJL19" s="158"/>
      <c r="FJM19" s="158"/>
      <c r="FJN19" s="158"/>
      <c r="FJO19" s="158"/>
      <c r="FJP19" s="158"/>
      <c r="FJQ19" s="158"/>
      <c r="FJR19" s="158"/>
      <c r="FJS19" s="158"/>
      <c r="FJT19" s="158"/>
      <c r="FJU19" s="158"/>
      <c r="FJV19" s="158"/>
      <c r="FJW19" s="158"/>
      <c r="FJX19" s="158"/>
      <c r="FJY19" s="158"/>
      <c r="FJZ19" s="158"/>
      <c r="FKA19" s="158"/>
      <c r="FKB19" s="158"/>
      <c r="FKC19" s="158"/>
      <c r="FKD19" s="158"/>
      <c r="FKE19" s="158"/>
      <c r="FKF19" s="158"/>
      <c r="FKG19" s="158"/>
      <c r="FKH19" s="158"/>
      <c r="FKI19" s="158"/>
      <c r="FKJ19" s="158"/>
      <c r="FKK19" s="158"/>
      <c r="FKL19" s="158"/>
      <c r="FKM19" s="158"/>
      <c r="FKN19" s="158"/>
      <c r="FKO19" s="158"/>
      <c r="FKP19" s="158"/>
      <c r="FKQ19" s="158"/>
      <c r="FKR19" s="158"/>
      <c r="FKS19" s="158"/>
      <c r="FKT19" s="158"/>
      <c r="FKU19" s="158"/>
      <c r="FKV19" s="158"/>
      <c r="FKW19" s="158"/>
      <c r="FKX19" s="158"/>
      <c r="FKY19" s="158"/>
      <c r="FKZ19" s="158"/>
      <c r="FLA19" s="158"/>
      <c r="FLB19" s="158"/>
      <c r="FLC19" s="158"/>
      <c r="FLD19" s="158"/>
      <c r="FLE19" s="158"/>
      <c r="FLF19" s="158"/>
      <c r="FLG19" s="158"/>
      <c r="FLH19" s="158"/>
      <c r="FLI19" s="158"/>
      <c r="FLJ19" s="158"/>
      <c r="FLK19" s="158"/>
      <c r="FLL19" s="158"/>
      <c r="FLM19" s="158"/>
      <c r="FLN19" s="158"/>
      <c r="FLO19" s="158"/>
      <c r="FLP19" s="158"/>
      <c r="FLQ19" s="158"/>
      <c r="FLR19" s="158"/>
      <c r="FLS19" s="158"/>
      <c r="FLT19" s="158"/>
      <c r="FLU19" s="158"/>
      <c r="FLV19" s="158"/>
      <c r="FLW19" s="158"/>
      <c r="FLX19" s="158"/>
      <c r="FLY19" s="158"/>
      <c r="FLZ19" s="158"/>
      <c r="FMA19" s="158"/>
      <c r="FMB19" s="158"/>
      <c r="FMC19" s="158"/>
      <c r="FMD19" s="158"/>
      <c r="FME19" s="158"/>
      <c r="FMF19" s="158"/>
      <c r="FMG19" s="158"/>
      <c r="FMH19" s="158"/>
      <c r="FMI19" s="158"/>
      <c r="FMJ19" s="158"/>
      <c r="FMK19" s="158"/>
      <c r="FML19" s="158"/>
      <c r="FMM19" s="158"/>
      <c r="FMN19" s="158"/>
      <c r="FMO19" s="158"/>
      <c r="FMP19" s="158"/>
      <c r="FMQ19" s="158"/>
      <c r="FMR19" s="158"/>
      <c r="FMS19" s="158"/>
      <c r="FMT19" s="158"/>
      <c r="FMU19" s="158"/>
      <c r="FMV19" s="158"/>
      <c r="FMW19" s="158"/>
      <c r="FMX19" s="158"/>
      <c r="FMY19" s="158"/>
      <c r="FMZ19" s="158"/>
      <c r="FNA19" s="158"/>
      <c r="FNB19" s="158"/>
      <c r="FNC19" s="158"/>
      <c r="FND19" s="158"/>
      <c r="FNE19" s="158"/>
      <c r="FNF19" s="158"/>
      <c r="FNG19" s="158"/>
      <c r="FNH19" s="158"/>
      <c r="FNI19" s="158"/>
      <c r="FNJ19" s="158"/>
      <c r="FNK19" s="158"/>
      <c r="FNL19" s="158"/>
      <c r="FNM19" s="158"/>
      <c r="FNN19" s="158"/>
      <c r="FNO19" s="158"/>
      <c r="FNP19" s="158"/>
      <c r="FNQ19" s="158"/>
      <c r="FNR19" s="158"/>
      <c r="FNS19" s="158"/>
      <c r="FNT19" s="158"/>
      <c r="FNU19" s="158"/>
      <c r="FNV19" s="158"/>
      <c r="FNW19" s="158"/>
      <c r="FNX19" s="158"/>
      <c r="FNY19" s="158"/>
      <c r="FNZ19" s="158"/>
      <c r="FOA19" s="158"/>
      <c r="FOB19" s="158"/>
      <c r="FOC19" s="158"/>
      <c r="FOD19" s="158"/>
      <c r="FOE19" s="158"/>
      <c r="FOF19" s="158"/>
      <c r="FOG19" s="158"/>
      <c r="FOH19" s="158"/>
      <c r="FOI19" s="158"/>
      <c r="FOJ19" s="158"/>
      <c r="FOK19" s="158"/>
      <c r="FOL19" s="158"/>
      <c r="FOM19" s="158"/>
      <c r="FON19" s="158"/>
      <c r="FOO19" s="158"/>
      <c r="FOP19" s="158"/>
      <c r="FOQ19" s="158"/>
      <c r="FOR19" s="158"/>
      <c r="FOS19" s="158"/>
      <c r="FOT19" s="158"/>
      <c r="FOU19" s="158"/>
      <c r="FOV19" s="158"/>
      <c r="FOW19" s="158"/>
      <c r="FOX19" s="158"/>
      <c r="FOY19" s="158"/>
      <c r="FOZ19" s="158"/>
      <c r="FPA19" s="158"/>
      <c r="FPB19" s="158"/>
      <c r="FPC19" s="158"/>
      <c r="FPD19" s="158"/>
      <c r="FPE19" s="158"/>
      <c r="FPF19" s="158"/>
      <c r="FPG19" s="158"/>
      <c r="FPH19" s="158"/>
      <c r="FPI19" s="158"/>
      <c r="FPJ19" s="158"/>
      <c r="FPK19" s="158"/>
      <c r="FPL19" s="158"/>
      <c r="FPM19" s="158"/>
      <c r="FPN19" s="158"/>
      <c r="FPO19" s="158"/>
      <c r="FPP19" s="158"/>
      <c r="FPQ19" s="158"/>
      <c r="FPR19" s="158"/>
      <c r="FPS19" s="158"/>
      <c r="FPT19" s="158"/>
      <c r="FPU19" s="158"/>
      <c r="FPV19" s="158"/>
      <c r="FPW19" s="158"/>
      <c r="FPX19" s="158"/>
      <c r="FPY19" s="158"/>
      <c r="FPZ19" s="158"/>
      <c r="FQA19" s="158"/>
      <c r="FQB19" s="158"/>
      <c r="FQC19" s="158"/>
      <c r="FQD19" s="158"/>
      <c r="FQE19" s="158"/>
      <c r="FQF19" s="158"/>
      <c r="FQG19" s="158"/>
      <c r="FQH19" s="158"/>
      <c r="FQI19" s="158"/>
      <c r="FQJ19" s="158"/>
      <c r="FQK19" s="158"/>
      <c r="FQL19" s="158"/>
      <c r="FQM19" s="158"/>
      <c r="FQN19" s="158"/>
      <c r="FQO19" s="158"/>
      <c r="FQP19" s="158"/>
      <c r="FQQ19" s="158"/>
      <c r="FQR19" s="158"/>
      <c r="FQS19" s="158"/>
      <c r="FQT19" s="158"/>
      <c r="FQU19" s="158"/>
      <c r="FQV19" s="158"/>
      <c r="FQW19" s="158"/>
      <c r="FQX19" s="158"/>
      <c r="FQY19" s="158"/>
      <c r="FQZ19" s="158"/>
      <c r="FRA19" s="158"/>
      <c r="FRB19" s="158"/>
      <c r="FRC19" s="158"/>
      <c r="FRD19" s="158"/>
      <c r="FRE19" s="158"/>
      <c r="FRF19" s="158"/>
      <c r="FRG19" s="158"/>
      <c r="FRH19" s="158"/>
      <c r="FRI19" s="158"/>
      <c r="FRJ19" s="158"/>
      <c r="FRK19" s="158"/>
      <c r="FRL19" s="158"/>
      <c r="FRM19" s="158"/>
      <c r="FRN19" s="158"/>
      <c r="FRO19" s="158"/>
      <c r="FRP19" s="158"/>
      <c r="FRQ19" s="158"/>
      <c r="FRR19" s="158"/>
      <c r="FRS19" s="158"/>
      <c r="FRT19" s="158"/>
      <c r="FRU19" s="158"/>
      <c r="FRV19" s="158"/>
      <c r="FRW19" s="158"/>
      <c r="FRX19" s="158"/>
      <c r="FRY19" s="158"/>
      <c r="FRZ19" s="158"/>
      <c r="FSA19" s="158"/>
      <c r="FSB19" s="158"/>
      <c r="FSC19" s="158"/>
      <c r="FSD19" s="158"/>
      <c r="FSE19" s="158"/>
      <c r="FSF19" s="158"/>
      <c r="FSG19" s="158"/>
      <c r="FSH19" s="158"/>
      <c r="FSI19" s="158"/>
      <c r="FSJ19" s="158"/>
      <c r="FSK19" s="158"/>
      <c r="FSL19" s="158"/>
      <c r="FSM19" s="158"/>
      <c r="FSN19" s="158"/>
      <c r="FSO19" s="158"/>
      <c r="FSP19" s="158"/>
      <c r="FSQ19" s="158"/>
      <c r="FSR19" s="158"/>
      <c r="FSS19" s="158"/>
      <c r="FST19" s="158"/>
      <c r="FSU19" s="158"/>
      <c r="FSV19" s="158"/>
      <c r="FSW19" s="158"/>
      <c r="FSX19" s="158"/>
      <c r="FSY19" s="158"/>
      <c r="FSZ19" s="158"/>
      <c r="FTA19" s="158"/>
      <c r="FTB19" s="158"/>
      <c r="FTC19" s="158"/>
      <c r="FTD19" s="158"/>
      <c r="FTE19" s="158"/>
      <c r="FTF19" s="158"/>
      <c r="FTG19" s="158"/>
      <c r="FTH19" s="158"/>
      <c r="FTI19" s="158"/>
      <c r="FTJ19" s="158"/>
      <c r="FTK19" s="158"/>
      <c r="FTL19" s="158"/>
      <c r="FTM19" s="158"/>
      <c r="FTN19" s="158"/>
      <c r="FTO19" s="158"/>
      <c r="FTP19" s="158"/>
      <c r="FTQ19" s="158"/>
      <c r="FTR19" s="158"/>
      <c r="FTS19" s="158"/>
      <c r="FTT19" s="158"/>
      <c r="FTU19" s="158"/>
      <c r="FTV19" s="158"/>
      <c r="FTW19" s="158"/>
      <c r="FTX19" s="158"/>
      <c r="FTY19" s="158"/>
      <c r="FTZ19" s="158"/>
      <c r="FUA19" s="158"/>
      <c r="FUB19" s="158"/>
      <c r="FUC19" s="158"/>
      <c r="FUD19" s="158"/>
      <c r="FUE19" s="158"/>
      <c r="FUF19" s="158"/>
      <c r="FUG19" s="158"/>
      <c r="FUH19" s="158"/>
      <c r="FUI19" s="158"/>
      <c r="FUJ19" s="158"/>
      <c r="FUK19" s="158"/>
      <c r="FUL19" s="158"/>
      <c r="FUM19" s="158"/>
      <c r="FUN19" s="158"/>
      <c r="FUO19" s="158"/>
      <c r="FUP19" s="158"/>
      <c r="FUQ19" s="158"/>
      <c r="FUR19" s="158"/>
      <c r="FUS19" s="158"/>
      <c r="FUT19" s="158"/>
      <c r="FUU19" s="158"/>
      <c r="FUV19" s="158"/>
      <c r="FUW19" s="158"/>
      <c r="FUX19" s="158"/>
      <c r="FUY19" s="158"/>
      <c r="FUZ19" s="158"/>
      <c r="FVA19" s="158"/>
      <c r="FVB19" s="158"/>
      <c r="FVC19" s="158"/>
      <c r="FVD19" s="158"/>
      <c r="FVE19" s="158"/>
      <c r="FVF19" s="158"/>
      <c r="FVG19" s="158"/>
      <c r="FVH19" s="158"/>
      <c r="FVI19" s="158"/>
      <c r="FVJ19" s="158"/>
      <c r="FVK19" s="158"/>
      <c r="FVL19" s="158"/>
      <c r="FVM19" s="158"/>
      <c r="FVN19" s="158"/>
      <c r="FVO19" s="158"/>
      <c r="FVP19" s="158"/>
      <c r="FVQ19" s="158"/>
      <c r="FVR19" s="158"/>
      <c r="FVS19" s="158"/>
      <c r="FVT19" s="158"/>
      <c r="FVU19" s="158"/>
      <c r="FVV19" s="158"/>
      <c r="FVW19" s="158"/>
      <c r="FVX19" s="158"/>
      <c r="FVY19" s="158"/>
      <c r="FVZ19" s="158"/>
      <c r="FWA19" s="158"/>
      <c r="FWB19" s="158"/>
      <c r="FWC19" s="158"/>
      <c r="FWD19" s="158"/>
      <c r="FWE19" s="158"/>
      <c r="FWF19" s="158"/>
      <c r="FWG19" s="158"/>
      <c r="FWH19" s="158"/>
      <c r="FWI19" s="158"/>
      <c r="FWJ19" s="158"/>
      <c r="FWK19" s="158"/>
      <c r="FWL19" s="158"/>
      <c r="FWM19" s="158"/>
      <c r="FWN19" s="158"/>
      <c r="FWO19" s="158"/>
      <c r="FWP19" s="158"/>
      <c r="FWQ19" s="158"/>
      <c r="FWR19" s="158"/>
      <c r="FWS19" s="158"/>
      <c r="FWT19" s="158"/>
      <c r="FWU19" s="158"/>
      <c r="FWV19" s="158"/>
      <c r="FWW19" s="158"/>
      <c r="FWX19" s="158"/>
      <c r="FWY19" s="158"/>
      <c r="FWZ19" s="158"/>
      <c r="FXA19" s="158"/>
      <c r="FXB19" s="158"/>
      <c r="FXC19" s="158"/>
      <c r="FXD19" s="158"/>
      <c r="FXE19" s="158"/>
      <c r="FXF19" s="158"/>
      <c r="FXG19" s="158"/>
      <c r="FXH19" s="158"/>
      <c r="FXI19" s="158"/>
      <c r="FXJ19" s="158"/>
      <c r="FXK19" s="158"/>
      <c r="FXL19" s="158"/>
      <c r="FXM19" s="158"/>
      <c r="FXN19" s="158"/>
      <c r="FXO19" s="158"/>
      <c r="FXP19" s="158"/>
      <c r="FXQ19" s="158"/>
      <c r="FXR19" s="158"/>
      <c r="FXS19" s="158"/>
      <c r="FXT19" s="158"/>
      <c r="FXU19" s="158"/>
      <c r="FXV19" s="158"/>
      <c r="FXW19" s="158"/>
      <c r="FXX19" s="158"/>
      <c r="FXY19" s="158"/>
      <c r="FXZ19" s="158"/>
      <c r="FYA19" s="158"/>
      <c r="FYB19" s="158"/>
      <c r="FYC19" s="158"/>
      <c r="FYD19" s="158"/>
      <c r="FYE19" s="158"/>
      <c r="FYF19" s="158"/>
      <c r="FYG19" s="158"/>
      <c r="FYH19" s="158"/>
      <c r="FYI19" s="158"/>
      <c r="FYJ19" s="158"/>
      <c r="FYK19" s="158"/>
      <c r="FYL19" s="158"/>
      <c r="FYM19" s="158"/>
      <c r="FYN19" s="158"/>
      <c r="FYO19" s="158"/>
      <c r="FYP19" s="158"/>
      <c r="FYQ19" s="158"/>
      <c r="FYR19" s="158"/>
      <c r="FYS19" s="158"/>
      <c r="FYT19" s="158"/>
      <c r="FYU19" s="158"/>
      <c r="FYV19" s="158"/>
      <c r="FYW19" s="158"/>
      <c r="FYX19" s="158"/>
      <c r="FYY19" s="158"/>
      <c r="FYZ19" s="158"/>
      <c r="FZA19" s="158"/>
      <c r="FZB19" s="158"/>
      <c r="FZC19" s="158"/>
      <c r="FZD19" s="158"/>
      <c r="FZE19" s="158"/>
      <c r="FZF19" s="158"/>
      <c r="FZG19" s="158"/>
      <c r="FZH19" s="158"/>
      <c r="FZI19" s="158"/>
      <c r="FZJ19" s="158"/>
      <c r="FZK19" s="158"/>
      <c r="FZL19" s="158"/>
      <c r="FZM19" s="158"/>
      <c r="FZN19" s="158"/>
      <c r="FZO19" s="158"/>
      <c r="FZP19" s="158"/>
      <c r="FZQ19" s="158"/>
      <c r="FZR19" s="158"/>
      <c r="FZS19" s="158"/>
      <c r="FZT19" s="158"/>
      <c r="FZU19" s="158"/>
      <c r="FZV19" s="158"/>
      <c r="FZW19" s="158"/>
      <c r="FZX19" s="158"/>
      <c r="FZY19" s="158"/>
      <c r="FZZ19" s="158"/>
      <c r="GAA19" s="158"/>
      <c r="GAB19" s="158"/>
      <c r="GAC19" s="158"/>
      <c r="GAD19" s="158"/>
      <c r="GAE19" s="158"/>
      <c r="GAF19" s="158"/>
      <c r="GAG19" s="158"/>
      <c r="GAH19" s="158"/>
      <c r="GAI19" s="158"/>
      <c r="GAJ19" s="158"/>
      <c r="GAK19" s="158"/>
      <c r="GAL19" s="158"/>
      <c r="GAM19" s="158"/>
      <c r="GAN19" s="158"/>
      <c r="GAO19" s="158"/>
      <c r="GAP19" s="158"/>
      <c r="GAQ19" s="158"/>
      <c r="GAR19" s="158"/>
      <c r="GAS19" s="158"/>
      <c r="GAT19" s="158"/>
      <c r="GAU19" s="158"/>
      <c r="GAV19" s="158"/>
      <c r="GAW19" s="158"/>
      <c r="GAX19" s="158"/>
      <c r="GAY19" s="158"/>
      <c r="GAZ19" s="158"/>
      <c r="GBA19" s="158"/>
      <c r="GBB19" s="158"/>
      <c r="GBC19" s="158"/>
      <c r="GBD19" s="158"/>
      <c r="GBE19" s="158"/>
      <c r="GBF19" s="158"/>
      <c r="GBG19" s="158"/>
      <c r="GBH19" s="158"/>
      <c r="GBI19" s="158"/>
      <c r="GBJ19" s="158"/>
      <c r="GBK19" s="158"/>
      <c r="GBL19" s="158"/>
      <c r="GBM19" s="158"/>
      <c r="GBN19" s="158"/>
      <c r="GBO19" s="158"/>
      <c r="GBP19" s="158"/>
      <c r="GBQ19" s="158"/>
      <c r="GBR19" s="158"/>
      <c r="GBS19" s="158"/>
      <c r="GBT19" s="158"/>
      <c r="GBU19" s="158"/>
      <c r="GBV19" s="158"/>
      <c r="GBW19" s="158"/>
      <c r="GBX19" s="158"/>
      <c r="GBY19" s="158"/>
      <c r="GBZ19" s="158"/>
      <c r="GCA19" s="158"/>
      <c r="GCB19" s="158"/>
      <c r="GCC19" s="158"/>
      <c r="GCD19" s="158"/>
      <c r="GCE19" s="158"/>
      <c r="GCF19" s="158"/>
      <c r="GCG19" s="158"/>
      <c r="GCH19" s="158"/>
      <c r="GCI19" s="158"/>
      <c r="GCJ19" s="158"/>
      <c r="GCK19" s="158"/>
      <c r="GCL19" s="158"/>
      <c r="GCM19" s="158"/>
      <c r="GCN19" s="158"/>
      <c r="GCO19" s="158"/>
      <c r="GCP19" s="158"/>
      <c r="GCQ19" s="158"/>
      <c r="GCR19" s="158"/>
      <c r="GCS19" s="158"/>
      <c r="GCT19" s="158"/>
      <c r="GCU19" s="158"/>
      <c r="GCV19" s="158"/>
      <c r="GCW19" s="158"/>
      <c r="GCX19" s="158"/>
      <c r="GCY19" s="158"/>
      <c r="GCZ19" s="158"/>
      <c r="GDA19" s="158"/>
      <c r="GDB19" s="158"/>
      <c r="GDC19" s="158"/>
      <c r="GDD19" s="158"/>
      <c r="GDE19" s="158"/>
      <c r="GDF19" s="158"/>
      <c r="GDG19" s="158"/>
      <c r="GDH19" s="158"/>
      <c r="GDI19" s="158"/>
      <c r="GDJ19" s="158"/>
      <c r="GDK19" s="158"/>
      <c r="GDL19" s="158"/>
      <c r="GDM19" s="158"/>
      <c r="GDN19" s="158"/>
      <c r="GDO19" s="158"/>
      <c r="GDP19" s="158"/>
      <c r="GDQ19" s="158"/>
      <c r="GDR19" s="158"/>
      <c r="GDS19" s="158"/>
      <c r="GDT19" s="158"/>
      <c r="GDU19" s="158"/>
      <c r="GDV19" s="158"/>
      <c r="GDW19" s="158"/>
      <c r="GDX19" s="158"/>
      <c r="GDY19" s="158"/>
      <c r="GDZ19" s="158"/>
      <c r="GEA19" s="158"/>
      <c r="GEB19" s="158"/>
      <c r="GEC19" s="158"/>
      <c r="GED19" s="158"/>
      <c r="GEE19" s="158"/>
      <c r="GEF19" s="158"/>
      <c r="GEG19" s="158"/>
      <c r="GEH19" s="158"/>
      <c r="GEI19" s="158"/>
      <c r="GEJ19" s="158"/>
      <c r="GEK19" s="158"/>
      <c r="GEL19" s="158"/>
      <c r="GEM19" s="158"/>
      <c r="GEN19" s="158"/>
      <c r="GEO19" s="158"/>
      <c r="GEP19" s="158"/>
      <c r="GEQ19" s="158"/>
      <c r="GER19" s="158"/>
      <c r="GES19" s="158"/>
      <c r="GET19" s="158"/>
      <c r="GEU19" s="158"/>
      <c r="GEV19" s="158"/>
      <c r="GEW19" s="158"/>
      <c r="GEX19" s="158"/>
      <c r="GEY19" s="158"/>
      <c r="GEZ19" s="158"/>
      <c r="GFA19" s="158"/>
      <c r="GFB19" s="158"/>
      <c r="GFC19" s="158"/>
      <c r="GFD19" s="158"/>
      <c r="GFE19" s="158"/>
      <c r="GFF19" s="158"/>
      <c r="GFG19" s="158"/>
      <c r="GFH19" s="158"/>
      <c r="GFI19" s="158"/>
      <c r="GFJ19" s="158"/>
      <c r="GFK19" s="158"/>
      <c r="GFL19" s="158"/>
      <c r="GFM19" s="158"/>
      <c r="GFN19" s="158"/>
      <c r="GFO19" s="158"/>
      <c r="GFP19" s="158"/>
      <c r="GFQ19" s="158"/>
      <c r="GFR19" s="158"/>
      <c r="GFS19" s="158"/>
      <c r="GFT19" s="158"/>
      <c r="GFU19" s="158"/>
      <c r="GFV19" s="158"/>
      <c r="GFW19" s="158"/>
      <c r="GFX19" s="158"/>
      <c r="GFY19" s="158"/>
      <c r="GFZ19" s="158"/>
      <c r="GGA19" s="158"/>
      <c r="GGB19" s="158"/>
      <c r="GGC19" s="158"/>
      <c r="GGD19" s="158"/>
      <c r="GGE19" s="158"/>
      <c r="GGF19" s="158"/>
      <c r="GGG19" s="158"/>
      <c r="GGH19" s="158"/>
      <c r="GGI19" s="158"/>
      <c r="GGJ19" s="158"/>
      <c r="GGK19" s="158"/>
      <c r="GGL19" s="158"/>
      <c r="GGM19" s="158"/>
      <c r="GGN19" s="158"/>
      <c r="GGO19" s="158"/>
      <c r="GGP19" s="158"/>
      <c r="GGQ19" s="158"/>
      <c r="GGR19" s="158"/>
      <c r="GGS19" s="158"/>
      <c r="GGT19" s="158"/>
      <c r="GGU19" s="158"/>
      <c r="GGV19" s="158"/>
      <c r="GGW19" s="158"/>
      <c r="GGX19" s="158"/>
      <c r="GGY19" s="158"/>
      <c r="GGZ19" s="158"/>
      <c r="GHA19" s="158"/>
      <c r="GHB19" s="158"/>
      <c r="GHC19" s="158"/>
      <c r="GHD19" s="158"/>
      <c r="GHE19" s="158"/>
      <c r="GHF19" s="158"/>
      <c r="GHG19" s="158"/>
      <c r="GHH19" s="158"/>
      <c r="GHI19" s="158"/>
      <c r="GHJ19" s="158"/>
      <c r="GHK19" s="158"/>
      <c r="GHL19" s="158"/>
      <c r="GHM19" s="158"/>
      <c r="GHN19" s="158"/>
      <c r="GHO19" s="158"/>
      <c r="GHP19" s="158"/>
      <c r="GHQ19" s="158"/>
      <c r="GHR19" s="158"/>
      <c r="GHS19" s="158"/>
      <c r="GHT19" s="158"/>
      <c r="GHU19" s="158"/>
      <c r="GHV19" s="158"/>
      <c r="GHW19" s="158"/>
      <c r="GHX19" s="158"/>
      <c r="GHY19" s="158"/>
      <c r="GHZ19" s="158"/>
      <c r="GIA19" s="158"/>
      <c r="GIB19" s="158"/>
      <c r="GIC19" s="158"/>
      <c r="GID19" s="158"/>
      <c r="GIE19" s="158"/>
      <c r="GIF19" s="158"/>
      <c r="GIG19" s="158"/>
      <c r="GIH19" s="158"/>
      <c r="GII19" s="158"/>
      <c r="GIJ19" s="158"/>
      <c r="GIK19" s="158"/>
      <c r="GIL19" s="158"/>
      <c r="GIM19" s="158"/>
      <c r="GIN19" s="158"/>
      <c r="GIO19" s="158"/>
      <c r="GIP19" s="158"/>
      <c r="GIQ19" s="158"/>
      <c r="GIR19" s="158"/>
      <c r="GIS19" s="158"/>
      <c r="GIT19" s="158"/>
      <c r="GIU19" s="158"/>
      <c r="GIV19" s="158"/>
      <c r="GIW19" s="158"/>
      <c r="GIX19" s="158"/>
      <c r="GIY19" s="158"/>
      <c r="GIZ19" s="158"/>
      <c r="GJA19" s="158"/>
      <c r="GJB19" s="158"/>
      <c r="GJC19" s="158"/>
      <c r="GJD19" s="158"/>
      <c r="GJE19" s="158"/>
      <c r="GJF19" s="158"/>
      <c r="GJG19" s="158"/>
      <c r="GJH19" s="158"/>
      <c r="GJI19" s="158"/>
      <c r="GJJ19" s="158"/>
      <c r="GJK19" s="158"/>
      <c r="GJL19" s="158"/>
      <c r="GJM19" s="158"/>
      <c r="GJN19" s="158"/>
      <c r="GJO19" s="158"/>
      <c r="GJP19" s="158"/>
      <c r="GJQ19" s="158"/>
      <c r="GJR19" s="158"/>
      <c r="GJS19" s="158"/>
      <c r="GJT19" s="158"/>
      <c r="GJU19" s="158"/>
      <c r="GJV19" s="158"/>
      <c r="GJW19" s="158"/>
      <c r="GJX19" s="158"/>
      <c r="GJY19" s="158"/>
      <c r="GJZ19" s="158"/>
      <c r="GKA19" s="158"/>
      <c r="GKB19" s="158"/>
      <c r="GKC19" s="158"/>
      <c r="GKD19" s="158"/>
      <c r="GKE19" s="158"/>
      <c r="GKF19" s="158"/>
      <c r="GKG19" s="158"/>
      <c r="GKH19" s="158"/>
      <c r="GKI19" s="158"/>
      <c r="GKJ19" s="158"/>
      <c r="GKK19" s="158"/>
      <c r="GKL19" s="158"/>
      <c r="GKM19" s="158"/>
      <c r="GKN19" s="158"/>
      <c r="GKO19" s="158"/>
      <c r="GKP19" s="158"/>
      <c r="GKQ19" s="158"/>
      <c r="GKR19" s="158"/>
      <c r="GKS19" s="158"/>
      <c r="GKT19" s="158"/>
      <c r="GKU19" s="158"/>
      <c r="GKV19" s="158"/>
      <c r="GKW19" s="158"/>
      <c r="GKX19" s="158"/>
      <c r="GKY19" s="158"/>
      <c r="GKZ19" s="158"/>
      <c r="GLA19" s="158"/>
      <c r="GLB19" s="158"/>
      <c r="GLC19" s="158"/>
      <c r="GLD19" s="158"/>
      <c r="GLE19" s="158"/>
      <c r="GLF19" s="158"/>
      <c r="GLG19" s="158"/>
      <c r="GLH19" s="158"/>
      <c r="GLI19" s="158"/>
      <c r="GLJ19" s="158"/>
      <c r="GLK19" s="158"/>
      <c r="GLL19" s="158"/>
      <c r="GLM19" s="158"/>
      <c r="GLN19" s="158"/>
      <c r="GLO19" s="158"/>
      <c r="GLP19" s="158"/>
      <c r="GLQ19" s="158"/>
      <c r="GLR19" s="158"/>
      <c r="GLS19" s="158"/>
      <c r="GLT19" s="158"/>
      <c r="GLU19" s="158"/>
      <c r="GLV19" s="158"/>
      <c r="GLW19" s="158"/>
      <c r="GLX19" s="158"/>
      <c r="GLY19" s="158"/>
      <c r="GLZ19" s="158"/>
      <c r="GMA19" s="158"/>
      <c r="GMB19" s="158"/>
      <c r="GMC19" s="158"/>
      <c r="GMD19" s="158"/>
      <c r="GME19" s="158"/>
      <c r="GMF19" s="158"/>
      <c r="GMG19" s="158"/>
      <c r="GMH19" s="158"/>
      <c r="GMI19" s="158"/>
      <c r="GMJ19" s="158"/>
      <c r="GMK19" s="158"/>
      <c r="GML19" s="158"/>
      <c r="GMM19" s="158"/>
      <c r="GMN19" s="158"/>
      <c r="GMO19" s="158"/>
      <c r="GMP19" s="158"/>
      <c r="GMQ19" s="158"/>
      <c r="GMR19" s="158"/>
      <c r="GMS19" s="158"/>
      <c r="GMT19" s="158"/>
      <c r="GMU19" s="158"/>
      <c r="GMV19" s="158"/>
      <c r="GMW19" s="158"/>
      <c r="GMX19" s="158"/>
      <c r="GMY19" s="158"/>
      <c r="GMZ19" s="158"/>
      <c r="GNA19" s="158"/>
      <c r="GNB19" s="158"/>
      <c r="GNC19" s="158"/>
      <c r="GND19" s="158"/>
      <c r="GNE19" s="158"/>
      <c r="GNF19" s="158"/>
      <c r="GNG19" s="158"/>
      <c r="GNH19" s="158"/>
      <c r="GNI19" s="158"/>
      <c r="GNJ19" s="158"/>
      <c r="GNK19" s="158"/>
      <c r="GNL19" s="158"/>
      <c r="GNM19" s="158"/>
      <c r="GNN19" s="158"/>
      <c r="GNO19" s="158"/>
      <c r="GNP19" s="158"/>
      <c r="GNQ19" s="158"/>
      <c r="GNR19" s="158"/>
      <c r="GNS19" s="158"/>
      <c r="GNT19" s="158"/>
      <c r="GNU19" s="158"/>
      <c r="GNV19" s="158"/>
      <c r="GNW19" s="158"/>
      <c r="GNX19" s="158"/>
      <c r="GNY19" s="158"/>
      <c r="GNZ19" s="158"/>
      <c r="GOA19" s="158"/>
      <c r="GOB19" s="158"/>
      <c r="GOC19" s="158"/>
      <c r="GOD19" s="158"/>
      <c r="GOE19" s="158"/>
      <c r="GOF19" s="158"/>
      <c r="GOG19" s="158"/>
      <c r="GOH19" s="158"/>
      <c r="GOI19" s="158"/>
      <c r="GOJ19" s="158"/>
      <c r="GOK19" s="158"/>
      <c r="GOL19" s="158"/>
      <c r="GOM19" s="158"/>
      <c r="GON19" s="158"/>
      <c r="GOO19" s="158"/>
      <c r="GOP19" s="158"/>
      <c r="GOQ19" s="158"/>
      <c r="GOR19" s="158"/>
      <c r="GOS19" s="158"/>
      <c r="GOT19" s="158"/>
      <c r="GOU19" s="158"/>
      <c r="GOV19" s="158"/>
      <c r="GOW19" s="158"/>
      <c r="GOX19" s="158"/>
      <c r="GOY19" s="158"/>
      <c r="GOZ19" s="158"/>
      <c r="GPA19" s="158"/>
      <c r="GPB19" s="158"/>
      <c r="GPC19" s="158"/>
      <c r="GPD19" s="158"/>
      <c r="GPE19" s="158"/>
      <c r="GPF19" s="158"/>
      <c r="GPG19" s="158"/>
      <c r="GPH19" s="158"/>
      <c r="GPI19" s="158"/>
      <c r="GPJ19" s="158"/>
      <c r="GPK19" s="158"/>
      <c r="GPL19" s="158"/>
      <c r="GPM19" s="158"/>
      <c r="GPN19" s="158"/>
      <c r="GPO19" s="158"/>
      <c r="GPP19" s="158"/>
      <c r="GPQ19" s="158"/>
      <c r="GPR19" s="158"/>
      <c r="GPS19" s="158"/>
      <c r="GPT19" s="158"/>
      <c r="GPU19" s="158"/>
      <c r="GPV19" s="158"/>
      <c r="GPW19" s="158"/>
      <c r="GPX19" s="158"/>
      <c r="GPY19" s="158"/>
      <c r="GPZ19" s="158"/>
      <c r="GQA19" s="158"/>
      <c r="GQB19" s="158"/>
      <c r="GQC19" s="158"/>
      <c r="GQD19" s="158"/>
      <c r="GQE19" s="158"/>
      <c r="GQF19" s="158"/>
      <c r="GQG19" s="158"/>
      <c r="GQH19" s="158"/>
      <c r="GQI19" s="158"/>
      <c r="GQJ19" s="158"/>
      <c r="GQK19" s="158"/>
      <c r="GQL19" s="158"/>
      <c r="GQM19" s="158"/>
      <c r="GQN19" s="158"/>
      <c r="GQO19" s="158"/>
      <c r="GQP19" s="158"/>
      <c r="GQQ19" s="158"/>
      <c r="GQR19" s="158"/>
      <c r="GQS19" s="158"/>
      <c r="GQT19" s="158"/>
      <c r="GQU19" s="158"/>
      <c r="GQV19" s="158"/>
      <c r="GQW19" s="158"/>
      <c r="GQX19" s="158"/>
      <c r="GQY19" s="158"/>
      <c r="GQZ19" s="158"/>
      <c r="GRA19" s="158"/>
      <c r="GRB19" s="158"/>
      <c r="GRC19" s="158"/>
      <c r="GRD19" s="158"/>
      <c r="GRE19" s="158"/>
      <c r="GRF19" s="158"/>
      <c r="GRG19" s="158"/>
      <c r="GRH19" s="158"/>
      <c r="GRI19" s="158"/>
      <c r="GRJ19" s="158"/>
      <c r="GRK19" s="158"/>
      <c r="GRL19" s="158"/>
      <c r="GRM19" s="158"/>
      <c r="GRN19" s="158"/>
      <c r="GRO19" s="158"/>
      <c r="GRP19" s="158"/>
      <c r="GRQ19" s="158"/>
      <c r="GRR19" s="158"/>
      <c r="GRS19" s="158"/>
      <c r="GRT19" s="158"/>
      <c r="GRU19" s="158"/>
      <c r="GRV19" s="158"/>
      <c r="GRW19" s="158"/>
      <c r="GRX19" s="158"/>
      <c r="GRY19" s="158"/>
      <c r="GRZ19" s="158"/>
      <c r="GSA19" s="158"/>
      <c r="GSB19" s="158"/>
      <c r="GSC19" s="158"/>
      <c r="GSD19" s="158"/>
      <c r="GSE19" s="158"/>
      <c r="GSF19" s="158"/>
      <c r="GSG19" s="158"/>
      <c r="GSH19" s="158"/>
      <c r="GSI19" s="158"/>
      <c r="GSJ19" s="158"/>
      <c r="GSK19" s="158"/>
      <c r="GSL19" s="158"/>
      <c r="GSM19" s="158"/>
      <c r="GSN19" s="158"/>
      <c r="GSO19" s="158"/>
      <c r="GSP19" s="158"/>
      <c r="GSQ19" s="158"/>
      <c r="GSR19" s="158"/>
      <c r="GSS19" s="158"/>
      <c r="GST19" s="158"/>
      <c r="GSU19" s="158"/>
      <c r="GSV19" s="158"/>
      <c r="GSW19" s="158"/>
      <c r="GSX19" s="158"/>
      <c r="GSY19" s="158"/>
      <c r="GSZ19" s="158"/>
      <c r="GTA19" s="158"/>
      <c r="GTB19" s="158"/>
      <c r="GTC19" s="158"/>
      <c r="GTD19" s="158"/>
      <c r="GTE19" s="158"/>
      <c r="GTF19" s="158"/>
      <c r="GTG19" s="158"/>
      <c r="GTH19" s="158"/>
      <c r="GTI19" s="158"/>
      <c r="GTJ19" s="158"/>
      <c r="GTK19" s="158"/>
      <c r="GTL19" s="158"/>
      <c r="GTM19" s="158"/>
      <c r="GTN19" s="158"/>
      <c r="GTO19" s="158"/>
      <c r="GTP19" s="158"/>
      <c r="GTQ19" s="158"/>
      <c r="GTR19" s="158"/>
      <c r="GTS19" s="158"/>
      <c r="GTT19" s="158"/>
      <c r="GTU19" s="158"/>
      <c r="GTV19" s="158"/>
      <c r="GTW19" s="158"/>
      <c r="GTX19" s="158"/>
      <c r="GTY19" s="158"/>
      <c r="GTZ19" s="158"/>
      <c r="GUA19" s="158"/>
      <c r="GUB19" s="158"/>
      <c r="GUC19" s="158"/>
      <c r="GUD19" s="158"/>
      <c r="GUE19" s="158"/>
      <c r="GUF19" s="158"/>
      <c r="GUG19" s="158"/>
      <c r="GUH19" s="158"/>
      <c r="GUI19" s="158"/>
      <c r="GUJ19" s="158"/>
      <c r="GUK19" s="158"/>
      <c r="GUL19" s="158"/>
      <c r="GUM19" s="158"/>
      <c r="GUN19" s="158"/>
      <c r="GUO19" s="158"/>
      <c r="GUP19" s="158"/>
      <c r="GUQ19" s="158"/>
      <c r="GUR19" s="158"/>
      <c r="GUS19" s="158"/>
      <c r="GUT19" s="158"/>
      <c r="GUU19" s="158"/>
      <c r="GUV19" s="158"/>
      <c r="GUW19" s="158"/>
      <c r="GUX19" s="158"/>
      <c r="GUY19" s="158"/>
      <c r="GUZ19" s="158"/>
      <c r="GVA19" s="158"/>
      <c r="GVB19" s="158"/>
      <c r="GVC19" s="158"/>
      <c r="GVD19" s="158"/>
      <c r="GVE19" s="158"/>
      <c r="GVF19" s="158"/>
      <c r="GVG19" s="158"/>
      <c r="GVH19" s="158"/>
      <c r="GVI19" s="158"/>
      <c r="GVJ19" s="158"/>
      <c r="GVK19" s="158"/>
      <c r="GVL19" s="158"/>
      <c r="GVM19" s="158"/>
      <c r="GVN19" s="158"/>
      <c r="GVO19" s="158"/>
      <c r="GVP19" s="158"/>
      <c r="GVQ19" s="158"/>
      <c r="GVR19" s="158"/>
      <c r="GVS19" s="158"/>
      <c r="GVT19" s="158"/>
      <c r="GVU19" s="158"/>
      <c r="GVV19" s="158"/>
      <c r="GVW19" s="158"/>
      <c r="GVX19" s="158"/>
      <c r="GVY19" s="158"/>
      <c r="GVZ19" s="158"/>
      <c r="GWA19" s="158"/>
      <c r="GWB19" s="158"/>
      <c r="GWC19" s="158"/>
      <c r="GWD19" s="158"/>
      <c r="GWE19" s="158"/>
      <c r="GWF19" s="158"/>
      <c r="GWG19" s="158"/>
      <c r="GWH19" s="158"/>
      <c r="GWI19" s="158"/>
      <c r="GWJ19" s="158"/>
      <c r="GWK19" s="158"/>
      <c r="GWL19" s="158"/>
      <c r="GWM19" s="158"/>
      <c r="GWN19" s="158"/>
      <c r="GWO19" s="158"/>
      <c r="GWP19" s="158"/>
      <c r="GWQ19" s="158"/>
      <c r="GWR19" s="158"/>
      <c r="GWS19" s="158"/>
      <c r="GWT19" s="158"/>
      <c r="GWU19" s="158"/>
      <c r="GWV19" s="158"/>
      <c r="GWW19" s="158"/>
      <c r="GWX19" s="158"/>
      <c r="GWY19" s="158"/>
      <c r="GWZ19" s="158"/>
      <c r="GXA19" s="158"/>
      <c r="GXB19" s="158"/>
      <c r="GXC19" s="158"/>
      <c r="GXD19" s="158"/>
      <c r="GXE19" s="158"/>
      <c r="GXF19" s="158"/>
      <c r="GXG19" s="158"/>
      <c r="GXH19" s="158"/>
      <c r="GXI19" s="158"/>
      <c r="GXJ19" s="158"/>
      <c r="GXK19" s="158"/>
      <c r="GXL19" s="158"/>
      <c r="GXM19" s="158"/>
      <c r="GXN19" s="158"/>
      <c r="GXO19" s="158"/>
      <c r="GXP19" s="158"/>
      <c r="GXQ19" s="158"/>
      <c r="GXR19" s="158"/>
      <c r="GXS19" s="158"/>
      <c r="GXT19" s="158"/>
      <c r="GXU19" s="158"/>
      <c r="GXV19" s="158"/>
      <c r="GXW19" s="158"/>
      <c r="GXX19" s="158"/>
      <c r="GXY19" s="158"/>
      <c r="GXZ19" s="158"/>
      <c r="GYA19" s="158"/>
      <c r="GYB19" s="158"/>
      <c r="GYC19" s="158"/>
      <c r="GYD19" s="158"/>
      <c r="GYE19" s="158"/>
      <c r="GYF19" s="158"/>
      <c r="GYG19" s="158"/>
      <c r="GYH19" s="158"/>
      <c r="GYI19" s="158"/>
      <c r="GYJ19" s="158"/>
      <c r="GYK19" s="158"/>
      <c r="GYL19" s="158"/>
      <c r="GYM19" s="158"/>
      <c r="GYN19" s="158"/>
      <c r="GYO19" s="158"/>
      <c r="GYP19" s="158"/>
      <c r="GYQ19" s="158"/>
      <c r="GYR19" s="158"/>
      <c r="GYS19" s="158"/>
      <c r="GYT19" s="158"/>
      <c r="GYU19" s="158"/>
      <c r="GYV19" s="158"/>
      <c r="GYW19" s="158"/>
      <c r="GYX19" s="158"/>
      <c r="GYY19" s="158"/>
      <c r="GYZ19" s="158"/>
      <c r="GZA19" s="158"/>
      <c r="GZB19" s="158"/>
      <c r="GZC19" s="158"/>
      <c r="GZD19" s="158"/>
      <c r="GZE19" s="158"/>
      <c r="GZF19" s="158"/>
      <c r="GZG19" s="158"/>
      <c r="GZH19" s="158"/>
      <c r="GZI19" s="158"/>
      <c r="GZJ19" s="158"/>
      <c r="GZK19" s="158"/>
      <c r="GZL19" s="158"/>
      <c r="GZM19" s="158"/>
      <c r="GZN19" s="158"/>
      <c r="GZO19" s="158"/>
      <c r="GZP19" s="158"/>
      <c r="GZQ19" s="158"/>
      <c r="GZR19" s="158"/>
      <c r="GZS19" s="158"/>
      <c r="GZT19" s="158"/>
      <c r="GZU19" s="158"/>
      <c r="GZV19" s="158"/>
      <c r="GZW19" s="158"/>
      <c r="GZX19" s="158"/>
      <c r="GZY19" s="158"/>
      <c r="GZZ19" s="158"/>
      <c r="HAA19" s="158"/>
      <c r="HAB19" s="158"/>
      <c r="HAC19" s="158"/>
      <c r="HAD19" s="158"/>
      <c r="HAE19" s="158"/>
      <c r="HAF19" s="158"/>
      <c r="HAG19" s="158"/>
      <c r="HAH19" s="158"/>
      <c r="HAI19" s="158"/>
      <c r="HAJ19" s="158"/>
      <c r="HAK19" s="158"/>
      <c r="HAL19" s="158"/>
      <c r="HAM19" s="158"/>
      <c r="HAN19" s="158"/>
      <c r="HAO19" s="158"/>
      <c r="HAP19" s="158"/>
      <c r="HAQ19" s="158"/>
      <c r="HAR19" s="158"/>
      <c r="HAS19" s="158"/>
      <c r="HAT19" s="158"/>
      <c r="HAU19" s="158"/>
      <c r="HAV19" s="158"/>
      <c r="HAW19" s="158"/>
      <c r="HAX19" s="158"/>
      <c r="HAY19" s="158"/>
      <c r="HAZ19" s="158"/>
      <c r="HBA19" s="158"/>
      <c r="HBB19" s="158"/>
      <c r="HBC19" s="158"/>
      <c r="HBD19" s="158"/>
      <c r="HBE19" s="158"/>
      <c r="HBF19" s="158"/>
      <c r="HBG19" s="158"/>
      <c r="HBH19" s="158"/>
      <c r="HBI19" s="158"/>
      <c r="HBJ19" s="158"/>
      <c r="HBK19" s="158"/>
      <c r="HBL19" s="158"/>
      <c r="HBM19" s="158"/>
      <c r="HBN19" s="158"/>
      <c r="HBO19" s="158"/>
      <c r="HBP19" s="158"/>
      <c r="HBQ19" s="158"/>
      <c r="HBR19" s="158"/>
      <c r="HBS19" s="158"/>
      <c r="HBT19" s="158"/>
      <c r="HBU19" s="158"/>
      <c r="HBV19" s="158"/>
      <c r="HBW19" s="158"/>
      <c r="HBX19" s="158"/>
      <c r="HBY19" s="158"/>
      <c r="HBZ19" s="158"/>
      <c r="HCA19" s="158"/>
      <c r="HCB19" s="158"/>
      <c r="HCC19" s="158"/>
      <c r="HCD19" s="158"/>
      <c r="HCE19" s="158"/>
      <c r="HCF19" s="158"/>
      <c r="HCG19" s="158"/>
      <c r="HCH19" s="158"/>
      <c r="HCI19" s="158"/>
      <c r="HCJ19" s="158"/>
      <c r="HCK19" s="158"/>
      <c r="HCL19" s="158"/>
      <c r="HCM19" s="158"/>
      <c r="HCN19" s="158"/>
      <c r="HCO19" s="158"/>
      <c r="HCP19" s="158"/>
      <c r="HCQ19" s="158"/>
      <c r="HCR19" s="158"/>
      <c r="HCS19" s="158"/>
      <c r="HCT19" s="158"/>
      <c r="HCU19" s="158"/>
      <c r="HCV19" s="158"/>
      <c r="HCW19" s="158"/>
      <c r="HCX19" s="158"/>
      <c r="HCY19" s="158"/>
      <c r="HCZ19" s="158"/>
      <c r="HDA19" s="158"/>
      <c r="HDB19" s="158"/>
      <c r="HDC19" s="158"/>
      <c r="HDD19" s="158"/>
      <c r="HDE19" s="158"/>
      <c r="HDF19" s="158"/>
      <c r="HDG19" s="158"/>
      <c r="HDH19" s="158"/>
      <c r="HDI19" s="158"/>
      <c r="HDJ19" s="158"/>
      <c r="HDK19" s="158"/>
      <c r="HDL19" s="158"/>
      <c r="HDM19" s="158"/>
      <c r="HDN19" s="158"/>
      <c r="HDO19" s="158"/>
      <c r="HDP19" s="158"/>
      <c r="HDQ19" s="158"/>
      <c r="HDR19" s="158"/>
      <c r="HDS19" s="158"/>
      <c r="HDT19" s="158"/>
      <c r="HDU19" s="158"/>
      <c r="HDV19" s="158"/>
      <c r="HDW19" s="158"/>
      <c r="HDX19" s="158"/>
      <c r="HDY19" s="158"/>
      <c r="HDZ19" s="158"/>
      <c r="HEA19" s="158"/>
      <c r="HEB19" s="158"/>
      <c r="HEC19" s="158"/>
      <c r="HED19" s="158"/>
      <c r="HEE19" s="158"/>
      <c r="HEF19" s="158"/>
      <c r="HEG19" s="158"/>
      <c r="HEH19" s="158"/>
      <c r="HEI19" s="158"/>
      <c r="HEJ19" s="158"/>
      <c r="HEK19" s="158"/>
      <c r="HEL19" s="158"/>
      <c r="HEM19" s="158"/>
      <c r="HEN19" s="158"/>
      <c r="HEO19" s="158"/>
      <c r="HEP19" s="158"/>
      <c r="HEQ19" s="158"/>
      <c r="HER19" s="158"/>
      <c r="HES19" s="158"/>
      <c r="HET19" s="158"/>
      <c r="HEU19" s="158"/>
      <c r="HEV19" s="158"/>
      <c r="HEW19" s="158"/>
      <c r="HEX19" s="158"/>
      <c r="HEY19" s="158"/>
      <c r="HEZ19" s="158"/>
      <c r="HFA19" s="158"/>
      <c r="HFB19" s="158"/>
      <c r="HFC19" s="158"/>
      <c r="HFD19" s="158"/>
      <c r="HFE19" s="158"/>
      <c r="HFF19" s="158"/>
      <c r="HFG19" s="158"/>
      <c r="HFH19" s="158"/>
      <c r="HFI19" s="158"/>
      <c r="HFJ19" s="158"/>
      <c r="HFK19" s="158"/>
      <c r="HFL19" s="158"/>
      <c r="HFM19" s="158"/>
      <c r="HFN19" s="158"/>
      <c r="HFO19" s="158"/>
      <c r="HFP19" s="158"/>
      <c r="HFQ19" s="158"/>
      <c r="HFR19" s="158"/>
      <c r="HFS19" s="158"/>
      <c r="HFT19" s="158"/>
      <c r="HFU19" s="158"/>
      <c r="HFV19" s="158"/>
      <c r="HFW19" s="158"/>
      <c r="HFX19" s="158"/>
      <c r="HFY19" s="158"/>
      <c r="HFZ19" s="158"/>
      <c r="HGA19" s="158"/>
      <c r="HGB19" s="158"/>
      <c r="HGC19" s="158"/>
      <c r="HGD19" s="158"/>
      <c r="HGE19" s="158"/>
      <c r="HGF19" s="158"/>
      <c r="HGG19" s="158"/>
      <c r="HGH19" s="158"/>
      <c r="HGI19" s="158"/>
      <c r="HGJ19" s="158"/>
      <c r="HGK19" s="158"/>
      <c r="HGL19" s="158"/>
      <c r="HGM19" s="158"/>
      <c r="HGN19" s="158"/>
      <c r="HGO19" s="158"/>
      <c r="HGP19" s="158"/>
      <c r="HGQ19" s="158"/>
      <c r="HGR19" s="158"/>
      <c r="HGS19" s="158"/>
      <c r="HGT19" s="158"/>
      <c r="HGU19" s="158"/>
      <c r="HGV19" s="158"/>
      <c r="HGW19" s="158"/>
      <c r="HGX19" s="158"/>
      <c r="HGY19" s="158"/>
      <c r="HGZ19" s="158"/>
      <c r="HHA19" s="158"/>
      <c r="HHB19" s="158"/>
      <c r="HHC19" s="158"/>
      <c r="HHD19" s="158"/>
      <c r="HHE19" s="158"/>
      <c r="HHF19" s="158"/>
      <c r="HHG19" s="158"/>
      <c r="HHH19" s="158"/>
      <c r="HHI19" s="158"/>
      <c r="HHJ19" s="158"/>
      <c r="HHK19" s="158"/>
      <c r="HHL19" s="158"/>
      <c r="HHM19" s="158"/>
      <c r="HHN19" s="158"/>
      <c r="HHO19" s="158"/>
      <c r="HHP19" s="158"/>
      <c r="HHQ19" s="158"/>
      <c r="HHR19" s="158"/>
      <c r="HHS19" s="158"/>
      <c r="HHT19" s="158"/>
      <c r="HHU19" s="158"/>
      <c r="HHV19" s="158"/>
      <c r="HHW19" s="158"/>
      <c r="HHX19" s="158"/>
      <c r="HHY19" s="158"/>
      <c r="HHZ19" s="158"/>
      <c r="HIA19" s="158"/>
      <c r="HIB19" s="158"/>
      <c r="HIC19" s="158"/>
      <c r="HID19" s="158"/>
      <c r="HIE19" s="158"/>
      <c r="HIF19" s="158"/>
      <c r="HIG19" s="158"/>
      <c r="HIH19" s="158"/>
      <c r="HII19" s="158"/>
      <c r="HIJ19" s="158"/>
      <c r="HIK19" s="158"/>
      <c r="HIL19" s="158"/>
      <c r="HIM19" s="158"/>
      <c r="HIN19" s="158"/>
      <c r="HIO19" s="158"/>
      <c r="HIP19" s="158"/>
      <c r="HIQ19" s="158"/>
      <c r="HIR19" s="158"/>
      <c r="HIS19" s="158"/>
      <c r="HIT19" s="158"/>
      <c r="HIU19" s="158"/>
      <c r="HIV19" s="158"/>
      <c r="HIW19" s="158"/>
      <c r="HIX19" s="158"/>
      <c r="HIY19" s="158"/>
      <c r="HIZ19" s="158"/>
      <c r="HJA19" s="158"/>
      <c r="HJB19" s="158"/>
      <c r="HJC19" s="158"/>
      <c r="HJD19" s="158"/>
      <c r="HJE19" s="158"/>
      <c r="HJF19" s="158"/>
      <c r="HJG19" s="158"/>
      <c r="HJH19" s="158"/>
      <c r="HJI19" s="158"/>
      <c r="HJJ19" s="158"/>
      <c r="HJK19" s="158"/>
      <c r="HJL19" s="158"/>
      <c r="HJM19" s="158"/>
      <c r="HJN19" s="158"/>
      <c r="HJO19" s="158"/>
      <c r="HJP19" s="158"/>
      <c r="HJQ19" s="158"/>
      <c r="HJR19" s="158"/>
      <c r="HJS19" s="158"/>
      <c r="HJT19" s="158"/>
      <c r="HJU19" s="158"/>
      <c r="HJV19" s="158"/>
      <c r="HJW19" s="158"/>
      <c r="HJX19" s="158"/>
      <c r="HJY19" s="158"/>
      <c r="HJZ19" s="158"/>
      <c r="HKA19" s="158"/>
      <c r="HKB19" s="158"/>
      <c r="HKC19" s="158"/>
      <c r="HKD19" s="158"/>
      <c r="HKE19" s="158"/>
      <c r="HKF19" s="158"/>
      <c r="HKG19" s="158"/>
      <c r="HKH19" s="158"/>
      <c r="HKI19" s="158"/>
      <c r="HKJ19" s="158"/>
      <c r="HKK19" s="158"/>
      <c r="HKL19" s="158"/>
      <c r="HKM19" s="158"/>
      <c r="HKN19" s="158"/>
      <c r="HKO19" s="158"/>
      <c r="HKP19" s="158"/>
      <c r="HKQ19" s="158"/>
      <c r="HKR19" s="158"/>
      <c r="HKS19" s="158"/>
      <c r="HKT19" s="158"/>
      <c r="HKU19" s="158"/>
      <c r="HKV19" s="158"/>
      <c r="HKW19" s="158"/>
      <c r="HKX19" s="158"/>
      <c r="HKY19" s="158"/>
      <c r="HKZ19" s="158"/>
      <c r="HLA19" s="158"/>
      <c r="HLB19" s="158"/>
      <c r="HLC19" s="158"/>
      <c r="HLD19" s="158"/>
      <c r="HLE19" s="158"/>
      <c r="HLF19" s="158"/>
      <c r="HLG19" s="158"/>
      <c r="HLH19" s="158"/>
      <c r="HLI19" s="158"/>
      <c r="HLJ19" s="158"/>
      <c r="HLK19" s="158"/>
      <c r="HLL19" s="158"/>
      <c r="HLM19" s="158"/>
      <c r="HLN19" s="158"/>
      <c r="HLO19" s="158"/>
      <c r="HLP19" s="158"/>
      <c r="HLQ19" s="158"/>
      <c r="HLR19" s="158"/>
      <c r="HLS19" s="158"/>
      <c r="HLT19" s="158"/>
      <c r="HLU19" s="158"/>
      <c r="HLV19" s="158"/>
      <c r="HLW19" s="158"/>
      <c r="HLX19" s="158"/>
      <c r="HLY19" s="158"/>
      <c r="HLZ19" s="158"/>
      <c r="HMA19" s="158"/>
      <c r="HMB19" s="158"/>
      <c r="HMC19" s="158"/>
      <c r="HMD19" s="158"/>
      <c r="HME19" s="158"/>
      <c r="HMF19" s="158"/>
      <c r="HMG19" s="158"/>
      <c r="HMH19" s="158"/>
      <c r="HMI19" s="158"/>
      <c r="HMJ19" s="158"/>
      <c r="HMK19" s="158"/>
      <c r="HML19" s="158"/>
      <c r="HMM19" s="158"/>
      <c r="HMN19" s="158"/>
      <c r="HMO19" s="158"/>
      <c r="HMP19" s="158"/>
      <c r="HMQ19" s="158"/>
      <c r="HMR19" s="158"/>
      <c r="HMS19" s="158"/>
      <c r="HMT19" s="158"/>
      <c r="HMU19" s="158"/>
      <c r="HMV19" s="158"/>
      <c r="HMW19" s="158"/>
      <c r="HMX19" s="158"/>
      <c r="HMY19" s="158"/>
      <c r="HMZ19" s="158"/>
      <c r="HNA19" s="158"/>
      <c r="HNB19" s="158"/>
      <c r="HNC19" s="158"/>
      <c r="HND19" s="158"/>
      <c r="HNE19" s="158"/>
      <c r="HNF19" s="158"/>
      <c r="HNG19" s="158"/>
      <c r="HNH19" s="158"/>
      <c r="HNI19" s="158"/>
      <c r="HNJ19" s="158"/>
      <c r="HNK19" s="158"/>
      <c r="HNL19" s="158"/>
      <c r="HNM19" s="158"/>
      <c r="HNN19" s="158"/>
      <c r="HNO19" s="158"/>
      <c r="HNP19" s="158"/>
      <c r="HNQ19" s="158"/>
      <c r="HNR19" s="158"/>
      <c r="HNS19" s="158"/>
      <c r="HNT19" s="158"/>
      <c r="HNU19" s="158"/>
      <c r="HNV19" s="158"/>
      <c r="HNW19" s="158"/>
      <c r="HNX19" s="158"/>
      <c r="HNY19" s="158"/>
      <c r="HNZ19" s="158"/>
      <c r="HOA19" s="158"/>
      <c r="HOB19" s="158"/>
      <c r="HOC19" s="158"/>
      <c r="HOD19" s="158"/>
      <c r="HOE19" s="158"/>
      <c r="HOF19" s="158"/>
      <c r="HOG19" s="158"/>
      <c r="HOH19" s="158"/>
      <c r="HOI19" s="158"/>
      <c r="HOJ19" s="158"/>
      <c r="HOK19" s="158"/>
      <c r="HOL19" s="158"/>
      <c r="HOM19" s="158"/>
      <c r="HON19" s="158"/>
      <c r="HOO19" s="158"/>
      <c r="HOP19" s="158"/>
      <c r="HOQ19" s="158"/>
      <c r="HOR19" s="158"/>
      <c r="HOS19" s="158"/>
      <c r="HOT19" s="158"/>
      <c r="HOU19" s="158"/>
      <c r="HOV19" s="158"/>
      <c r="HOW19" s="158"/>
      <c r="HOX19" s="158"/>
      <c r="HOY19" s="158"/>
      <c r="HOZ19" s="158"/>
      <c r="HPA19" s="158"/>
      <c r="HPB19" s="158"/>
      <c r="HPC19" s="158"/>
      <c r="HPD19" s="158"/>
      <c r="HPE19" s="158"/>
      <c r="HPF19" s="158"/>
      <c r="HPG19" s="158"/>
      <c r="HPH19" s="158"/>
      <c r="HPI19" s="158"/>
      <c r="HPJ19" s="158"/>
      <c r="HPK19" s="158"/>
      <c r="HPL19" s="158"/>
      <c r="HPM19" s="158"/>
      <c r="HPN19" s="158"/>
      <c r="HPO19" s="158"/>
      <c r="HPP19" s="158"/>
      <c r="HPQ19" s="158"/>
      <c r="HPR19" s="158"/>
      <c r="HPS19" s="158"/>
      <c r="HPT19" s="158"/>
      <c r="HPU19" s="158"/>
      <c r="HPV19" s="158"/>
      <c r="HPW19" s="158"/>
      <c r="HPX19" s="158"/>
      <c r="HPY19" s="158"/>
      <c r="HPZ19" s="158"/>
      <c r="HQA19" s="158"/>
      <c r="HQB19" s="158"/>
      <c r="HQC19" s="158"/>
      <c r="HQD19" s="158"/>
      <c r="HQE19" s="158"/>
      <c r="HQF19" s="158"/>
      <c r="HQG19" s="158"/>
      <c r="HQH19" s="158"/>
      <c r="HQI19" s="158"/>
      <c r="HQJ19" s="158"/>
      <c r="HQK19" s="158"/>
      <c r="HQL19" s="158"/>
      <c r="HQM19" s="158"/>
      <c r="HQN19" s="158"/>
      <c r="HQO19" s="158"/>
      <c r="HQP19" s="158"/>
      <c r="HQQ19" s="158"/>
      <c r="HQR19" s="158"/>
      <c r="HQS19" s="158"/>
      <c r="HQT19" s="158"/>
      <c r="HQU19" s="158"/>
      <c r="HQV19" s="158"/>
      <c r="HQW19" s="158"/>
      <c r="HQX19" s="158"/>
      <c r="HQY19" s="158"/>
      <c r="HQZ19" s="158"/>
      <c r="HRA19" s="158"/>
      <c r="HRB19" s="158"/>
      <c r="HRC19" s="158"/>
      <c r="HRD19" s="158"/>
      <c r="HRE19" s="158"/>
      <c r="HRF19" s="158"/>
      <c r="HRG19" s="158"/>
      <c r="HRH19" s="158"/>
      <c r="HRI19" s="158"/>
      <c r="HRJ19" s="158"/>
      <c r="HRK19" s="158"/>
      <c r="HRL19" s="158"/>
      <c r="HRM19" s="158"/>
      <c r="HRN19" s="158"/>
      <c r="HRO19" s="158"/>
      <c r="HRP19" s="158"/>
      <c r="HRQ19" s="158"/>
      <c r="HRR19" s="158"/>
      <c r="HRS19" s="158"/>
      <c r="HRT19" s="158"/>
      <c r="HRU19" s="158"/>
      <c r="HRV19" s="158"/>
      <c r="HRW19" s="158"/>
      <c r="HRX19" s="158"/>
      <c r="HRY19" s="158"/>
      <c r="HRZ19" s="158"/>
      <c r="HSA19" s="158"/>
      <c r="HSB19" s="158"/>
      <c r="HSC19" s="158"/>
      <c r="HSD19" s="158"/>
      <c r="HSE19" s="158"/>
      <c r="HSF19" s="158"/>
      <c r="HSG19" s="158"/>
      <c r="HSH19" s="158"/>
      <c r="HSI19" s="158"/>
      <c r="HSJ19" s="158"/>
      <c r="HSK19" s="158"/>
      <c r="HSL19" s="158"/>
      <c r="HSM19" s="158"/>
      <c r="HSN19" s="158"/>
      <c r="HSO19" s="158"/>
      <c r="HSP19" s="158"/>
      <c r="HSQ19" s="158"/>
      <c r="HSR19" s="158"/>
      <c r="HSS19" s="158"/>
      <c r="HST19" s="158"/>
      <c r="HSU19" s="158"/>
      <c r="HSV19" s="158"/>
      <c r="HSW19" s="158"/>
      <c r="HSX19" s="158"/>
      <c r="HSY19" s="158"/>
      <c r="HSZ19" s="158"/>
      <c r="HTA19" s="158"/>
      <c r="HTB19" s="158"/>
      <c r="HTC19" s="158"/>
      <c r="HTD19" s="158"/>
      <c r="HTE19" s="158"/>
      <c r="HTF19" s="158"/>
      <c r="HTG19" s="158"/>
      <c r="HTH19" s="158"/>
      <c r="HTI19" s="158"/>
      <c r="HTJ19" s="158"/>
      <c r="HTK19" s="158"/>
      <c r="HTL19" s="158"/>
      <c r="HTM19" s="158"/>
      <c r="HTN19" s="158"/>
      <c r="HTO19" s="158"/>
      <c r="HTP19" s="158"/>
      <c r="HTQ19" s="158"/>
      <c r="HTR19" s="158"/>
      <c r="HTS19" s="158"/>
      <c r="HTT19" s="158"/>
      <c r="HTU19" s="158"/>
      <c r="HTV19" s="158"/>
      <c r="HTW19" s="158"/>
      <c r="HTX19" s="158"/>
      <c r="HTY19" s="158"/>
      <c r="HTZ19" s="158"/>
      <c r="HUA19" s="158"/>
      <c r="HUB19" s="158"/>
      <c r="HUC19" s="158"/>
      <c r="HUD19" s="158"/>
      <c r="HUE19" s="158"/>
      <c r="HUF19" s="158"/>
      <c r="HUG19" s="158"/>
      <c r="HUH19" s="158"/>
      <c r="HUI19" s="158"/>
      <c r="HUJ19" s="158"/>
      <c r="HUK19" s="158"/>
      <c r="HUL19" s="158"/>
      <c r="HUM19" s="158"/>
      <c r="HUN19" s="158"/>
      <c r="HUO19" s="158"/>
      <c r="HUP19" s="158"/>
      <c r="HUQ19" s="158"/>
      <c r="HUR19" s="158"/>
      <c r="HUS19" s="158"/>
      <c r="HUT19" s="158"/>
      <c r="HUU19" s="158"/>
      <c r="HUV19" s="158"/>
      <c r="HUW19" s="158"/>
      <c r="HUX19" s="158"/>
      <c r="HUY19" s="158"/>
      <c r="HUZ19" s="158"/>
      <c r="HVA19" s="158"/>
      <c r="HVB19" s="158"/>
      <c r="HVC19" s="158"/>
      <c r="HVD19" s="158"/>
      <c r="HVE19" s="158"/>
      <c r="HVF19" s="158"/>
      <c r="HVG19" s="158"/>
      <c r="HVH19" s="158"/>
      <c r="HVI19" s="158"/>
      <c r="HVJ19" s="158"/>
      <c r="HVK19" s="158"/>
      <c r="HVL19" s="158"/>
      <c r="HVM19" s="158"/>
      <c r="HVN19" s="158"/>
      <c r="HVO19" s="158"/>
      <c r="HVP19" s="158"/>
      <c r="HVQ19" s="158"/>
      <c r="HVR19" s="158"/>
      <c r="HVS19" s="158"/>
      <c r="HVT19" s="158"/>
      <c r="HVU19" s="158"/>
      <c r="HVV19" s="158"/>
      <c r="HVW19" s="158"/>
      <c r="HVX19" s="158"/>
      <c r="HVY19" s="158"/>
      <c r="HVZ19" s="158"/>
      <c r="HWA19" s="158"/>
      <c r="HWB19" s="158"/>
      <c r="HWC19" s="158"/>
      <c r="HWD19" s="158"/>
      <c r="HWE19" s="158"/>
      <c r="HWF19" s="158"/>
      <c r="HWG19" s="158"/>
      <c r="HWH19" s="158"/>
      <c r="HWI19" s="158"/>
      <c r="HWJ19" s="158"/>
      <c r="HWK19" s="158"/>
      <c r="HWL19" s="158"/>
      <c r="HWM19" s="158"/>
      <c r="HWN19" s="158"/>
      <c r="HWO19" s="158"/>
      <c r="HWP19" s="158"/>
      <c r="HWQ19" s="158"/>
      <c r="HWR19" s="158"/>
      <c r="HWS19" s="158"/>
      <c r="HWT19" s="158"/>
      <c r="HWU19" s="158"/>
      <c r="HWV19" s="158"/>
      <c r="HWW19" s="158"/>
      <c r="HWX19" s="158"/>
      <c r="HWY19" s="158"/>
      <c r="HWZ19" s="158"/>
      <c r="HXA19" s="158"/>
      <c r="HXB19" s="158"/>
      <c r="HXC19" s="158"/>
      <c r="HXD19" s="158"/>
      <c r="HXE19" s="158"/>
      <c r="HXF19" s="158"/>
      <c r="HXG19" s="158"/>
      <c r="HXH19" s="158"/>
      <c r="HXI19" s="158"/>
      <c r="HXJ19" s="158"/>
      <c r="HXK19" s="158"/>
      <c r="HXL19" s="158"/>
      <c r="HXM19" s="158"/>
      <c r="HXN19" s="158"/>
      <c r="HXO19" s="158"/>
      <c r="HXP19" s="158"/>
      <c r="HXQ19" s="158"/>
      <c r="HXR19" s="158"/>
      <c r="HXS19" s="158"/>
      <c r="HXT19" s="158"/>
      <c r="HXU19" s="158"/>
      <c r="HXV19" s="158"/>
      <c r="HXW19" s="158"/>
      <c r="HXX19" s="158"/>
      <c r="HXY19" s="158"/>
      <c r="HXZ19" s="158"/>
      <c r="HYA19" s="158"/>
      <c r="HYB19" s="158"/>
      <c r="HYC19" s="158"/>
      <c r="HYD19" s="158"/>
      <c r="HYE19" s="158"/>
      <c r="HYF19" s="158"/>
      <c r="HYG19" s="158"/>
      <c r="HYH19" s="158"/>
      <c r="HYI19" s="158"/>
      <c r="HYJ19" s="158"/>
      <c r="HYK19" s="158"/>
      <c r="HYL19" s="158"/>
      <c r="HYM19" s="158"/>
      <c r="HYN19" s="158"/>
      <c r="HYO19" s="158"/>
      <c r="HYP19" s="158"/>
      <c r="HYQ19" s="158"/>
      <c r="HYR19" s="158"/>
      <c r="HYS19" s="158"/>
      <c r="HYT19" s="158"/>
      <c r="HYU19" s="158"/>
      <c r="HYV19" s="158"/>
      <c r="HYW19" s="158"/>
      <c r="HYX19" s="158"/>
      <c r="HYY19" s="158"/>
      <c r="HYZ19" s="158"/>
      <c r="HZA19" s="158"/>
      <c r="HZB19" s="158"/>
      <c r="HZC19" s="158"/>
      <c r="HZD19" s="158"/>
      <c r="HZE19" s="158"/>
      <c r="HZF19" s="158"/>
      <c r="HZG19" s="158"/>
      <c r="HZH19" s="158"/>
      <c r="HZI19" s="158"/>
      <c r="HZJ19" s="158"/>
      <c r="HZK19" s="158"/>
      <c r="HZL19" s="158"/>
      <c r="HZM19" s="158"/>
      <c r="HZN19" s="158"/>
      <c r="HZO19" s="158"/>
      <c r="HZP19" s="158"/>
      <c r="HZQ19" s="158"/>
      <c r="HZR19" s="158"/>
      <c r="HZS19" s="158"/>
      <c r="HZT19" s="158"/>
      <c r="HZU19" s="158"/>
      <c r="HZV19" s="158"/>
      <c r="HZW19" s="158"/>
      <c r="HZX19" s="158"/>
      <c r="HZY19" s="158"/>
      <c r="HZZ19" s="158"/>
      <c r="IAA19" s="158"/>
      <c r="IAB19" s="158"/>
      <c r="IAC19" s="158"/>
      <c r="IAD19" s="158"/>
      <c r="IAE19" s="158"/>
      <c r="IAF19" s="158"/>
      <c r="IAG19" s="158"/>
      <c r="IAH19" s="158"/>
      <c r="IAI19" s="158"/>
      <c r="IAJ19" s="158"/>
      <c r="IAK19" s="158"/>
      <c r="IAL19" s="158"/>
      <c r="IAM19" s="158"/>
      <c r="IAN19" s="158"/>
      <c r="IAO19" s="158"/>
      <c r="IAP19" s="158"/>
      <c r="IAQ19" s="158"/>
      <c r="IAR19" s="158"/>
      <c r="IAS19" s="158"/>
      <c r="IAT19" s="158"/>
      <c r="IAU19" s="158"/>
      <c r="IAV19" s="158"/>
      <c r="IAW19" s="158"/>
      <c r="IAX19" s="158"/>
      <c r="IAY19" s="158"/>
      <c r="IAZ19" s="158"/>
      <c r="IBA19" s="158"/>
      <c r="IBB19" s="158"/>
      <c r="IBC19" s="158"/>
      <c r="IBD19" s="158"/>
      <c r="IBE19" s="158"/>
      <c r="IBF19" s="158"/>
      <c r="IBG19" s="158"/>
      <c r="IBH19" s="158"/>
      <c r="IBI19" s="158"/>
      <c r="IBJ19" s="158"/>
      <c r="IBK19" s="158"/>
      <c r="IBL19" s="158"/>
      <c r="IBM19" s="158"/>
      <c r="IBN19" s="158"/>
      <c r="IBO19" s="158"/>
      <c r="IBP19" s="158"/>
      <c r="IBQ19" s="158"/>
      <c r="IBR19" s="158"/>
      <c r="IBS19" s="158"/>
      <c r="IBT19" s="158"/>
      <c r="IBU19" s="158"/>
      <c r="IBV19" s="158"/>
      <c r="IBW19" s="158"/>
      <c r="IBX19" s="158"/>
      <c r="IBY19" s="158"/>
      <c r="IBZ19" s="158"/>
      <c r="ICA19" s="158"/>
      <c r="ICB19" s="158"/>
      <c r="ICC19" s="158"/>
      <c r="ICD19" s="158"/>
      <c r="ICE19" s="158"/>
      <c r="ICF19" s="158"/>
      <c r="ICG19" s="158"/>
      <c r="ICH19" s="158"/>
      <c r="ICI19" s="158"/>
      <c r="ICJ19" s="158"/>
      <c r="ICK19" s="158"/>
      <c r="ICL19" s="158"/>
      <c r="ICM19" s="158"/>
      <c r="ICN19" s="158"/>
      <c r="ICO19" s="158"/>
      <c r="ICP19" s="158"/>
      <c r="ICQ19" s="158"/>
      <c r="ICR19" s="158"/>
      <c r="ICS19" s="158"/>
      <c r="ICT19" s="158"/>
      <c r="ICU19" s="158"/>
      <c r="ICV19" s="158"/>
      <c r="ICW19" s="158"/>
      <c r="ICX19" s="158"/>
      <c r="ICY19" s="158"/>
      <c r="ICZ19" s="158"/>
      <c r="IDA19" s="158"/>
      <c r="IDB19" s="158"/>
      <c r="IDC19" s="158"/>
      <c r="IDD19" s="158"/>
      <c r="IDE19" s="158"/>
      <c r="IDF19" s="158"/>
      <c r="IDG19" s="158"/>
      <c r="IDH19" s="158"/>
      <c r="IDI19" s="158"/>
      <c r="IDJ19" s="158"/>
      <c r="IDK19" s="158"/>
      <c r="IDL19" s="158"/>
      <c r="IDM19" s="158"/>
      <c r="IDN19" s="158"/>
      <c r="IDO19" s="158"/>
      <c r="IDP19" s="158"/>
      <c r="IDQ19" s="158"/>
      <c r="IDR19" s="158"/>
      <c r="IDS19" s="158"/>
      <c r="IDT19" s="158"/>
      <c r="IDU19" s="158"/>
      <c r="IDV19" s="158"/>
      <c r="IDW19" s="158"/>
      <c r="IDX19" s="158"/>
      <c r="IDY19" s="158"/>
      <c r="IDZ19" s="158"/>
      <c r="IEA19" s="158"/>
      <c r="IEB19" s="158"/>
      <c r="IEC19" s="158"/>
      <c r="IED19" s="158"/>
      <c r="IEE19" s="158"/>
      <c r="IEF19" s="158"/>
      <c r="IEG19" s="158"/>
      <c r="IEH19" s="158"/>
      <c r="IEI19" s="158"/>
      <c r="IEJ19" s="158"/>
      <c r="IEK19" s="158"/>
      <c r="IEL19" s="158"/>
      <c r="IEM19" s="158"/>
      <c r="IEN19" s="158"/>
      <c r="IEO19" s="158"/>
      <c r="IEP19" s="158"/>
      <c r="IEQ19" s="158"/>
      <c r="IER19" s="158"/>
      <c r="IES19" s="158"/>
      <c r="IET19" s="158"/>
      <c r="IEU19" s="158"/>
      <c r="IEV19" s="158"/>
      <c r="IEW19" s="158"/>
      <c r="IEX19" s="158"/>
      <c r="IEY19" s="158"/>
      <c r="IEZ19" s="158"/>
      <c r="IFA19" s="158"/>
      <c r="IFB19" s="158"/>
      <c r="IFC19" s="158"/>
      <c r="IFD19" s="158"/>
      <c r="IFE19" s="158"/>
      <c r="IFF19" s="158"/>
      <c r="IFG19" s="158"/>
      <c r="IFH19" s="158"/>
      <c r="IFI19" s="158"/>
      <c r="IFJ19" s="158"/>
      <c r="IFK19" s="158"/>
      <c r="IFL19" s="158"/>
      <c r="IFM19" s="158"/>
      <c r="IFN19" s="158"/>
      <c r="IFO19" s="158"/>
      <c r="IFP19" s="158"/>
      <c r="IFQ19" s="158"/>
      <c r="IFR19" s="158"/>
      <c r="IFS19" s="158"/>
      <c r="IFT19" s="158"/>
      <c r="IFU19" s="158"/>
      <c r="IFV19" s="158"/>
      <c r="IFW19" s="158"/>
      <c r="IFX19" s="158"/>
      <c r="IFY19" s="158"/>
      <c r="IFZ19" s="158"/>
      <c r="IGA19" s="158"/>
      <c r="IGB19" s="158"/>
      <c r="IGC19" s="158"/>
      <c r="IGD19" s="158"/>
      <c r="IGE19" s="158"/>
      <c r="IGF19" s="158"/>
      <c r="IGG19" s="158"/>
      <c r="IGH19" s="158"/>
      <c r="IGI19" s="158"/>
      <c r="IGJ19" s="158"/>
      <c r="IGK19" s="158"/>
      <c r="IGL19" s="158"/>
      <c r="IGM19" s="158"/>
      <c r="IGN19" s="158"/>
      <c r="IGO19" s="158"/>
      <c r="IGP19" s="158"/>
      <c r="IGQ19" s="158"/>
      <c r="IGR19" s="158"/>
      <c r="IGS19" s="158"/>
      <c r="IGT19" s="158"/>
      <c r="IGU19" s="158"/>
      <c r="IGV19" s="158"/>
      <c r="IGW19" s="158"/>
      <c r="IGX19" s="158"/>
      <c r="IGY19" s="158"/>
      <c r="IGZ19" s="158"/>
      <c r="IHA19" s="158"/>
      <c r="IHB19" s="158"/>
      <c r="IHC19" s="158"/>
      <c r="IHD19" s="158"/>
      <c r="IHE19" s="158"/>
      <c r="IHF19" s="158"/>
      <c r="IHG19" s="158"/>
      <c r="IHH19" s="158"/>
      <c r="IHI19" s="158"/>
      <c r="IHJ19" s="158"/>
      <c r="IHK19" s="158"/>
      <c r="IHL19" s="158"/>
      <c r="IHM19" s="158"/>
      <c r="IHN19" s="158"/>
      <c r="IHO19" s="158"/>
      <c r="IHP19" s="158"/>
      <c r="IHQ19" s="158"/>
      <c r="IHR19" s="158"/>
      <c r="IHS19" s="158"/>
      <c r="IHT19" s="158"/>
      <c r="IHU19" s="158"/>
      <c r="IHV19" s="158"/>
      <c r="IHW19" s="158"/>
      <c r="IHX19" s="158"/>
      <c r="IHY19" s="158"/>
      <c r="IHZ19" s="158"/>
      <c r="IIA19" s="158"/>
      <c r="IIB19" s="158"/>
      <c r="IIC19" s="158"/>
      <c r="IID19" s="158"/>
      <c r="IIE19" s="158"/>
      <c r="IIF19" s="158"/>
      <c r="IIG19" s="158"/>
      <c r="IIH19" s="158"/>
      <c r="III19" s="158"/>
      <c r="IIJ19" s="158"/>
      <c r="IIK19" s="158"/>
      <c r="IIL19" s="158"/>
      <c r="IIM19" s="158"/>
      <c r="IIN19" s="158"/>
      <c r="IIO19" s="158"/>
      <c r="IIP19" s="158"/>
      <c r="IIQ19" s="158"/>
      <c r="IIR19" s="158"/>
      <c r="IIS19" s="158"/>
      <c r="IIT19" s="158"/>
      <c r="IIU19" s="158"/>
      <c r="IIV19" s="158"/>
      <c r="IIW19" s="158"/>
      <c r="IIX19" s="158"/>
      <c r="IIY19" s="158"/>
      <c r="IIZ19" s="158"/>
      <c r="IJA19" s="158"/>
      <c r="IJB19" s="158"/>
      <c r="IJC19" s="158"/>
      <c r="IJD19" s="158"/>
      <c r="IJE19" s="158"/>
      <c r="IJF19" s="158"/>
      <c r="IJG19" s="158"/>
      <c r="IJH19" s="158"/>
      <c r="IJI19" s="158"/>
      <c r="IJJ19" s="158"/>
      <c r="IJK19" s="158"/>
      <c r="IJL19" s="158"/>
      <c r="IJM19" s="158"/>
      <c r="IJN19" s="158"/>
      <c r="IJO19" s="158"/>
      <c r="IJP19" s="158"/>
      <c r="IJQ19" s="158"/>
      <c r="IJR19" s="158"/>
      <c r="IJS19" s="158"/>
      <c r="IJT19" s="158"/>
      <c r="IJU19" s="158"/>
      <c r="IJV19" s="158"/>
      <c r="IJW19" s="158"/>
      <c r="IJX19" s="158"/>
      <c r="IJY19" s="158"/>
      <c r="IJZ19" s="158"/>
      <c r="IKA19" s="158"/>
      <c r="IKB19" s="158"/>
      <c r="IKC19" s="158"/>
      <c r="IKD19" s="158"/>
      <c r="IKE19" s="158"/>
      <c r="IKF19" s="158"/>
      <c r="IKG19" s="158"/>
      <c r="IKH19" s="158"/>
      <c r="IKI19" s="158"/>
      <c r="IKJ19" s="158"/>
      <c r="IKK19" s="158"/>
      <c r="IKL19" s="158"/>
      <c r="IKM19" s="158"/>
      <c r="IKN19" s="158"/>
      <c r="IKO19" s="158"/>
      <c r="IKP19" s="158"/>
      <c r="IKQ19" s="158"/>
      <c r="IKR19" s="158"/>
      <c r="IKS19" s="158"/>
      <c r="IKT19" s="158"/>
      <c r="IKU19" s="158"/>
      <c r="IKV19" s="158"/>
      <c r="IKW19" s="158"/>
      <c r="IKX19" s="158"/>
      <c r="IKY19" s="158"/>
      <c r="IKZ19" s="158"/>
      <c r="ILA19" s="158"/>
      <c r="ILB19" s="158"/>
      <c r="ILC19" s="158"/>
      <c r="ILD19" s="158"/>
      <c r="ILE19" s="158"/>
      <c r="ILF19" s="158"/>
      <c r="ILG19" s="158"/>
      <c r="ILH19" s="158"/>
      <c r="ILI19" s="158"/>
      <c r="ILJ19" s="158"/>
      <c r="ILK19" s="158"/>
      <c r="ILL19" s="158"/>
      <c r="ILM19" s="158"/>
      <c r="ILN19" s="158"/>
      <c r="ILO19" s="158"/>
      <c r="ILP19" s="158"/>
      <c r="ILQ19" s="158"/>
      <c r="ILR19" s="158"/>
      <c r="ILS19" s="158"/>
      <c r="ILT19" s="158"/>
      <c r="ILU19" s="158"/>
      <c r="ILV19" s="158"/>
      <c r="ILW19" s="158"/>
      <c r="ILX19" s="158"/>
      <c r="ILY19" s="158"/>
      <c r="ILZ19" s="158"/>
      <c r="IMA19" s="158"/>
      <c r="IMB19" s="158"/>
      <c r="IMC19" s="158"/>
      <c r="IMD19" s="158"/>
      <c r="IME19" s="158"/>
      <c r="IMF19" s="158"/>
      <c r="IMG19" s="158"/>
      <c r="IMH19" s="158"/>
      <c r="IMI19" s="158"/>
      <c r="IMJ19" s="158"/>
      <c r="IMK19" s="158"/>
      <c r="IML19" s="158"/>
      <c r="IMM19" s="158"/>
      <c r="IMN19" s="158"/>
      <c r="IMO19" s="158"/>
      <c r="IMP19" s="158"/>
      <c r="IMQ19" s="158"/>
      <c r="IMR19" s="158"/>
      <c r="IMS19" s="158"/>
      <c r="IMT19" s="158"/>
      <c r="IMU19" s="158"/>
      <c r="IMV19" s="158"/>
      <c r="IMW19" s="158"/>
      <c r="IMX19" s="158"/>
      <c r="IMY19" s="158"/>
      <c r="IMZ19" s="158"/>
      <c r="INA19" s="158"/>
      <c r="INB19" s="158"/>
      <c r="INC19" s="158"/>
      <c r="IND19" s="158"/>
      <c r="INE19" s="158"/>
      <c r="INF19" s="158"/>
      <c r="ING19" s="158"/>
      <c r="INH19" s="158"/>
      <c r="INI19" s="158"/>
      <c r="INJ19" s="158"/>
      <c r="INK19" s="158"/>
      <c r="INL19" s="158"/>
      <c r="INM19" s="158"/>
      <c r="INN19" s="158"/>
      <c r="INO19" s="158"/>
      <c r="INP19" s="158"/>
      <c r="INQ19" s="158"/>
      <c r="INR19" s="158"/>
      <c r="INS19" s="158"/>
      <c r="INT19" s="158"/>
      <c r="INU19" s="158"/>
      <c r="INV19" s="158"/>
      <c r="INW19" s="158"/>
      <c r="INX19" s="158"/>
      <c r="INY19" s="158"/>
      <c r="INZ19" s="158"/>
      <c r="IOA19" s="158"/>
      <c r="IOB19" s="158"/>
      <c r="IOC19" s="158"/>
      <c r="IOD19" s="158"/>
      <c r="IOE19" s="158"/>
      <c r="IOF19" s="158"/>
      <c r="IOG19" s="158"/>
      <c r="IOH19" s="158"/>
      <c r="IOI19" s="158"/>
      <c r="IOJ19" s="158"/>
      <c r="IOK19" s="158"/>
      <c r="IOL19" s="158"/>
      <c r="IOM19" s="158"/>
      <c r="ION19" s="158"/>
      <c r="IOO19" s="158"/>
      <c r="IOP19" s="158"/>
      <c r="IOQ19" s="158"/>
      <c r="IOR19" s="158"/>
      <c r="IOS19" s="158"/>
      <c r="IOT19" s="158"/>
      <c r="IOU19" s="158"/>
      <c r="IOV19" s="158"/>
      <c r="IOW19" s="158"/>
      <c r="IOX19" s="158"/>
      <c r="IOY19" s="158"/>
      <c r="IOZ19" s="158"/>
      <c r="IPA19" s="158"/>
      <c r="IPB19" s="158"/>
      <c r="IPC19" s="158"/>
      <c r="IPD19" s="158"/>
      <c r="IPE19" s="158"/>
      <c r="IPF19" s="158"/>
      <c r="IPG19" s="158"/>
      <c r="IPH19" s="158"/>
      <c r="IPI19" s="158"/>
      <c r="IPJ19" s="158"/>
      <c r="IPK19" s="158"/>
      <c r="IPL19" s="158"/>
      <c r="IPM19" s="158"/>
      <c r="IPN19" s="158"/>
      <c r="IPO19" s="158"/>
      <c r="IPP19" s="158"/>
      <c r="IPQ19" s="158"/>
      <c r="IPR19" s="158"/>
      <c r="IPS19" s="158"/>
      <c r="IPT19" s="158"/>
      <c r="IPU19" s="158"/>
      <c r="IPV19" s="158"/>
      <c r="IPW19" s="158"/>
      <c r="IPX19" s="158"/>
      <c r="IPY19" s="158"/>
      <c r="IPZ19" s="158"/>
      <c r="IQA19" s="158"/>
      <c r="IQB19" s="158"/>
      <c r="IQC19" s="158"/>
      <c r="IQD19" s="158"/>
      <c r="IQE19" s="158"/>
      <c r="IQF19" s="158"/>
      <c r="IQG19" s="158"/>
      <c r="IQH19" s="158"/>
      <c r="IQI19" s="158"/>
      <c r="IQJ19" s="158"/>
      <c r="IQK19" s="158"/>
      <c r="IQL19" s="158"/>
      <c r="IQM19" s="158"/>
      <c r="IQN19" s="158"/>
      <c r="IQO19" s="158"/>
      <c r="IQP19" s="158"/>
      <c r="IQQ19" s="158"/>
      <c r="IQR19" s="158"/>
      <c r="IQS19" s="158"/>
      <c r="IQT19" s="158"/>
      <c r="IQU19" s="158"/>
      <c r="IQV19" s="158"/>
      <c r="IQW19" s="158"/>
      <c r="IQX19" s="158"/>
      <c r="IQY19" s="158"/>
      <c r="IQZ19" s="158"/>
      <c r="IRA19" s="158"/>
      <c r="IRB19" s="158"/>
      <c r="IRC19" s="158"/>
      <c r="IRD19" s="158"/>
      <c r="IRE19" s="158"/>
      <c r="IRF19" s="158"/>
      <c r="IRG19" s="158"/>
      <c r="IRH19" s="158"/>
      <c r="IRI19" s="158"/>
      <c r="IRJ19" s="158"/>
      <c r="IRK19" s="158"/>
      <c r="IRL19" s="158"/>
      <c r="IRM19" s="158"/>
      <c r="IRN19" s="158"/>
      <c r="IRO19" s="158"/>
      <c r="IRP19" s="158"/>
      <c r="IRQ19" s="158"/>
      <c r="IRR19" s="158"/>
      <c r="IRS19" s="158"/>
      <c r="IRT19" s="158"/>
      <c r="IRU19" s="158"/>
      <c r="IRV19" s="158"/>
      <c r="IRW19" s="158"/>
      <c r="IRX19" s="158"/>
      <c r="IRY19" s="158"/>
      <c r="IRZ19" s="158"/>
      <c r="ISA19" s="158"/>
      <c r="ISB19" s="158"/>
      <c r="ISC19" s="158"/>
      <c r="ISD19" s="158"/>
      <c r="ISE19" s="158"/>
      <c r="ISF19" s="158"/>
      <c r="ISG19" s="158"/>
      <c r="ISH19" s="158"/>
      <c r="ISI19" s="158"/>
      <c r="ISJ19" s="158"/>
      <c r="ISK19" s="158"/>
      <c r="ISL19" s="158"/>
      <c r="ISM19" s="158"/>
      <c r="ISN19" s="158"/>
      <c r="ISO19" s="158"/>
      <c r="ISP19" s="158"/>
      <c r="ISQ19" s="158"/>
      <c r="ISR19" s="158"/>
      <c r="ISS19" s="158"/>
      <c r="IST19" s="158"/>
      <c r="ISU19" s="158"/>
      <c r="ISV19" s="158"/>
      <c r="ISW19" s="158"/>
      <c r="ISX19" s="158"/>
      <c r="ISY19" s="158"/>
      <c r="ISZ19" s="158"/>
      <c r="ITA19" s="158"/>
      <c r="ITB19" s="158"/>
      <c r="ITC19" s="158"/>
      <c r="ITD19" s="158"/>
      <c r="ITE19" s="158"/>
      <c r="ITF19" s="158"/>
      <c r="ITG19" s="158"/>
      <c r="ITH19" s="158"/>
      <c r="ITI19" s="158"/>
      <c r="ITJ19" s="158"/>
      <c r="ITK19" s="158"/>
      <c r="ITL19" s="158"/>
      <c r="ITM19" s="158"/>
      <c r="ITN19" s="158"/>
      <c r="ITO19" s="158"/>
      <c r="ITP19" s="158"/>
      <c r="ITQ19" s="158"/>
      <c r="ITR19" s="158"/>
      <c r="ITS19" s="158"/>
      <c r="ITT19" s="158"/>
      <c r="ITU19" s="158"/>
      <c r="ITV19" s="158"/>
      <c r="ITW19" s="158"/>
      <c r="ITX19" s="158"/>
      <c r="ITY19" s="158"/>
      <c r="ITZ19" s="158"/>
      <c r="IUA19" s="158"/>
      <c r="IUB19" s="158"/>
      <c r="IUC19" s="158"/>
      <c r="IUD19" s="158"/>
      <c r="IUE19" s="158"/>
      <c r="IUF19" s="158"/>
      <c r="IUG19" s="158"/>
      <c r="IUH19" s="158"/>
      <c r="IUI19" s="158"/>
      <c r="IUJ19" s="158"/>
      <c r="IUK19" s="158"/>
      <c r="IUL19" s="158"/>
      <c r="IUM19" s="158"/>
      <c r="IUN19" s="158"/>
      <c r="IUO19" s="158"/>
      <c r="IUP19" s="158"/>
      <c r="IUQ19" s="158"/>
      <c r="IUR19" s="158"/>
      <c r="IUS19" s="158"/>
      <c r="IUT19" s="158"/>
      <c r="IUU19" s="158"/>
      <c r="IUV19" s="158"/>
      <c r="IUW19" s="158"/>
      <c r="IUX19" s="158"/>
      <c r="IUY19" s="158"/>
      <c r="IUZ19" s="158"/>
      <c r="IVA19" s="158"/>
      <c r="IVB19" s="158"/>
      <c r="IVC19" s="158"/>
      <c r="IVD19" s="158"/>
      <c r="IVE19" s="158"/>
      <c r="IVF19" s="158"/>
      <c r="IVG19" s="158"/>
      <c r="IVH19" s="158"/>
      <c r="IVI19" s="158"/>
      <c r="IVJ19" s="158"/>
      <c r="IVK19" s="158"/>
      <c r="IVL19" s="158"/>
      <c r="IVM19" s="158"/>
      <c r="IVN19" s="158"/>
      <c r="IVO19" s="158"/>
      <c r="IVP19" s="158"/>
      <c r="IVQ19" s="158"/>
      <c r="IVR19" s="158"/>
      <c r="IVS19" s="158"/>
      <c r="IVT19" s="158"/>
      <c r="IVU19" s="158"/>
      <c r="IVV19" s="158"/>
      <c r="IVW19" s="158"/>
      <c r="IVX19" s="158"/>
      <c r="IVY19" s="158"/>
      <c r="IVZ19" s="158"/>
      <c r="IWA19" s="158"/>
      <c r="IWB19" s="158"/>
      <c r="IWC19" s="158"/>
      <c r="IWD19" s="158"/>
      <c r="IWE19" s="158"/>
      <c r="IWF19" s="158"/>
      <c r="IWG19" s="158"/>
      <c r="IWH19" s="158"/>
      <c r="IWI19" s="158"/>
      <c r="IWJ19" s="158"/>
      <c r="IWK19" s="158"/>
      <c r="IWL19" s="158"/>
      <c r="IWM19" s="158"/>
      <c r="IWN19" s="158"/>
      <c r="IWO19" s="158"/>
      <c r="IWP19" s="158"/>
      <c r="IWQ19" s="158"/>
      <c r="IWR19" s="158"/>
      <c r="IWS19" s="158"/>
      <c r="IWT19" s="158"/>
      <c r="IWU19" s="158"/>
      <c r="IWV19" s="158"/>
      <c r="IWW19" s="158"/>
      <c r="IWX19" s="158"/>
      <c r="IWY19" s="158"/>
      <c r="IWZ19" s="158"/>
      <c r="IXA19" s="158"/>
      <c r="IXB19" s="158"/>
      <c r="IXC19" s="158"/>
      <c r="IXD19" s="158"/>
      <c r="IXE19" s="158"/>
      <c r="IXF19" s="158"/>
      <c r="IXG19" s="158"/>
      <c r="IXH19" s="158"/>
      <c r="IXI19" s="158"/>
      <c r="IXJ19" s="158"/>
      <c r="IXK19" s="158"/>
      <c r="IXL19" s="158"/>
      <c r="IXM19" s="158"/>
      <c r="IXN19" s="158"/>
      <c r="IXO19" s="158"/>
      <c r="IXP19" s="158"/>
      <c r="IXQ19" s="158"/>
      <c r="IXR19" s="158"/>
      <c r="IXS19" s="158"/>
      <c r="IXT19" s="158"/>
      <c r="IXU19" s="158"/>
      <c r="IXV19" s="158"/>
      <c r="IXW19" s="158"/>
      <c r="IXX19" s="158"/>
      <c r="IXY19" s="158"/>
      <c r="IXZ19" s="158"/>
      <c r="IYA19" s="158"/>
      <c r="IYB19" s="158"/>
      <c r="IYC19" s="158"/>
      <c r="IYD19" s="158"/>
      <c r="IYE19" s="158"/>
      <c r="IYF19" s="158"/>
      <c r="IYG19" s="158"/>
      <c r="IYH19" s="158"/>
      <c r="IYI19" s="158"/>
      <c r="IYJ19" s="158"/>
      <c r="IYK19" s="158"/>
      <c r="IYL19" s="158"/>
      <c r="IYM19" s="158"/>
      <c r="IYN19" s="158"/>
      <c r="IYO19" s="158"/>
      <c r="IYP19" s="158"/>
      <c r="IYQ19" s="158"/>
      <c r="IYR19" s="158"/>
      <c r="IYS19" s="158"/>
      <c r="IYT19" s="158"/>
      <c r="IYU19" s="158"/>
      <c r="IYV19" s="158"/>
      <c r="IYW19" s="158"/>
      <c r="IYX19" s="158"/>
      <c r="IYY19" s="158"/>
      <c r="IYZ19" s="158"/>
      <c r="IZA19" s="158"/>
      <c r="IZB19" s="158"/>
      <c r="IZC19" s="158"/>
      <c r="IZD19" s="158"/>
      <c r="IZE19" s="158"/>
      <c r="IZF19" s="158"/>
      <c r="IZG19" s="158"/>
      <c r="IZH19" s="158"/>
      <c r="IZI19" s="158"/>
      <c r="IZJ19" s="158"/>
      <c r="IZK19" s="158"/>
      <c r="IZL19" s="158"/>
      <c r="IZM19" s="158"/>
      <c r="IZN19" s="158"/>
      <c r="IZO19" s="158"/>
      <c r="IZP19" s="158"/>
      <c r="IZQ19" s="158"/>
      <c r="IZR19" s="158"/>
      <c r="IZS19" s="158"/>
      <c r="IZT19" s="158"/>
      <c r="IZU19" s="158"/>
      <c r="IZV19" s="158"/>
      <c r="IZW19" s="158"/>
      <c r="IZX19" s="158"/>
      <c r="IZY19" s="158"/>
      <c r="IZZ19" s="158"/>
      <c r="JAA19" s="158"/>
      <c r="JAB19" s="158"/>
      <c r="JAC19" s="158"/>
      <c r="JAD19" s="158"/>
      <c r="JAE19" s="158"/>
      <c r="JAF19" s="158"/>
      <c r="JAG19" s="158"/>
      <c r="JAH19" s="158"/>
      <c r="JAI19" s="158"/>
      <c r="JAJ19" s="158"/>
      <c r="JAK19" s="158"/>
      <c r="JAL19" s="158"/>
      <c r="JAM19" s="158"/>
      <c r="JAN19" s="158"/>
      <c r="JAO19" s="158"/>
      <c r="JAP19" s="158"/>
      <c r="JAQ19" s="158"/>
      <c r="JAR19" s="158"/>
      <c r="JAS19" s="158"/>
      <c r="JAT19" s="158"/>
      <c r="JAU19" s="158"/>
      <c r="JAV19" s="158"/>
      <c r="JAW19" s="158"/>
      <c r="JAX19" s="158"/>
      <c r="JAY19" s="158"/>
      <c r="JAZ19" s="158"/>
      <c r="JBA19" s="158"/>
      <c r="JBB19" s="158"/>
      <c r="JBC19" s="158"/>
      <c r="JBD19" s="158"/>
      <c r="JBE19" s="158"/>
      <c r="JBF19" s="158"/>
      <c r="JBG19" s="158"/>
      <c r="JBH19" s="158"/>
      <c r="JBI19" s="158"/>
      <c r="JBJ19" s="158"/>
      <c r="JBK19" s="158"/>
      <c r="JBL19" s="158"/>
      <c r="JBM19" s="158"/>
      <c r="JBN19" s="158"/>
      <c r="JBO19" s="158"/>
      <c r="JBP19" s="158"/>
      <c r="JBQ19" s="158"/>
      <c r="JBR19" s="158"/>
      <c r="JBS19" s="158"/>
      <c r="JBT19" s="158"/>
      <c r="JBU19" s="158"/>
      <c r="JBV19" s="158"/>
      <c r="JBW19" s="158"/>
      <c r="JBX19" s="158"/>
      <c r="JBY19" s="158"/>
      <c r="JBZ19" s="158"/>
      <c r="JCA19" s="158"/>
      <c r="JCB19" s="158"/>
      <c r="JCC19" s="158"/>
      <c r="JCD19" s="158"/>
      <c r="JCE19" s="158"/>
      <c r="JCF19" s="158"/>
      <c r="JCG19" s="158"/>
      <c r="JCH19" s="158"/>
      <c r="JCI19" s="158"/>
      <c r="JCJ19" s="158"/>
      <c r="JCK19" s="158"/>
      <c r="JCL19" s="158"/>
      <c r="JCM19" s="158"/>
      <c r="JCN19" s="158"/>
      <c r="JCO19" s="158"/>
      <c r="JCP19" s="158"/>
      <c r="JCQ19" s="158"/>
      <c r="JCR19" s="158"/>
      <c r="JCS19" s="158"/>
      <c r="JCT19" s="158"/>
      <c r="JCU19" s="158"/>
      <c r="JCV19" s="158"/>
      <c r="JCW19" s="158"/>
      <c r="JCX19" s="158"/>
      <c r="JCY19" s="158"/>
      <c r="JCZ19" s="158"/>
      <c r="JDA19" s="158"/>
      <c r="JDB19" s="158"/>
      <c r="JDC19" s="158"/>
      <c r="JDD19" s="158"/>
      <c r="JDE19" s="158"/>
      <c r="JDF19" s="158"/>
      <c r="JDG19" s="158"/>
      <c r="JDH19" s="158"/>
      <c r="JDI19" s="158"/>
      <c r="JDJ19" s="158"/>
      <c r="JDK19" s="158"/>
      <c r="JDL19" s="158"/>
      <c r="JDM19" s="158"/>
      <c r="JDN19" s="158"/>
      <c r="JDO19" s="158"/>
      <c r="JDP19" s="158"/>
      <c r="JDQ19" s="158"/>
      <c r="JDR19" s="158"/>
      <c r="JDS19" s="158"/>
      <c r="JDT19" s="158"/>
      <c r="JDU19" s="158"/>
      <c r="JDV19" s="158"/>
      <c r="JDW19" s="158"/>
      <c r="JDX19" s="158"/>
      <c r="JDY19" s="158"/>
      <c r="JDZ19" s="158"/>
      <c r="JEA19" s="158"/>
      <c r="JEB19" s="158"/>
      <c r="JEC19" s="158"/>
      <c r="JED19" s="158"/>
      <c r="JEE19" s="158"/>
      <c r="JEF19" s="158"/>
      <c r="JEG19" s="158"/>
      <c r="JEH19" s="158"/>
      <c r="JEI19" s="158"/>
      <c r="JEJ19" s="158"/>
      <c r="JEK19" s="158"/>
      <c r="JEL19" s="158"/>
      <c r="JEM19" s="158"/>
      <c r="JEN19" s="158"/>
      <c r="JEO19" s="158"/>
      <c r="JEP19" s="158"/>
      <c r="JEQ19" s="158"/>
      <c r="JER19" s="158"/>
      <c r="JES19" s="158"/>
      <c r="JET19" s="158"/>
      <c r="JEU19" s="158"/>
      <c r="JEV19" s="158"/>
      <c r="JEW19" s="158"/>
      <c r="JEX19" s="158"/>
      <c r="JEY19" s="158"/>
      <c r="JEZ19" s="158"/>
      <c r="JFA19" s="158"/>
      <c r="JFB19" s="158"/>
      <c r="JFC19" s="158"/>
      <c r="JFD19" s="158"/>
      <c r="JFE19" s="158"/>
      <c r="JFF19" s="158"/>
      <c r="JFG19" s="158"/>
      <c r="JFH19" s="158"/>
      <c r="JFI19" s="158"/>
      <c r="JFJ19" s="158"/>
      <c r="JFK19" s="158"/>
      <c r="JFL19" s="158"/>
      <c r="JFM19" s="158"/>
      <c r="JFN19" s="158"/>
      <c r="JFO19" s="158"/>
      <c r="JFP19" s="158"/>
      <c r="JFQ19" s="158"/>
    </row>
    <row r="20" spans="1:6933" ht="16.5" thickBot="1">
      <c r="A20" s="321">
        <v>2</v>
      </c>
      <c r="B20" s="244">
        <v>9</v>
      </c>
      <c r="C20" s="172">
        <v>300</v>
      </c>
      <c r="D20" s="172">
        <v>0</v>
      </c>
      <c r="E20" s="172">
        <v>100</v>
      </c>
      <c r="F20" s="172">
        <v>0</v>
      </c>
      <c r="G20" s="172">
        <v>100</v>
      </c>
      <c r="H20" s="172">
        <v>100</v>
      </c>
      <c r="I20" s="172">
        <v>200</v>
      </c>
      <c r="J20" s="245">
        <f t="shared" si="0"/>
        <v>800</v>
      </c>
      <c r="K20" s="246">
        <v>343</v>
      </c>
      <c r="L20" s="172">
        <f t="shared" si="1"/>
        <v>457</v>
      </c>
      <c r="M20" s="176">
        <f>B.wt.!J20</f>
        <v>5</v>
      </c>
      <c r="N20" s="179">
        <f t="shared" si="2"/>
        <v>91.4</v>
      </c>
      <c r="O20" s="172">
        <v>350</v>
      </c>
      <c r="P20" s="154">
        <v>200</v>
      </c>
      <c r="Q20" s="172">
        <v>250</v>
      </c>
      <c r="R20" s="172">
        <v>100</v>
      </c>
      <c r="S20" s="172">
        <v>200</v>
      </c>
      <c r="T20" s="172">
        <v>300</v>
      </c>
      <c r="U20" s="172">
        <v>350</v>
      </c>
      <c r="V20" s="173">
        <f t="shared" si="3"/>
        <v>1750</v>
      </c>
      <c r="W20" s="174">
        <v>25</v>
      </c>
      <c r="X20" s="172">
        <f t="shared" si="4"/>
        <v>1725</v>
      </c>
      <c r="Y20" s="172">
        <v>5</v>
      </c>
      <c r="Z20" s="175">
        <f t="shared" ref="Z20:Z83" si="28">X20/Y20</f>
        <v>345</v>
      </c>
      <c r="AA20" s="175">
        <f t="shared" si="6"/>
        <v>2182</v>
      </c>
      <c r="AB20" s="179">
        <f t="shared" si="7"/>
        <v>436.4</v>
      </c>
      <c r="AC20" s="154">
        <v>500</v>
      </c>
      <c r="AD20" s="172">
        <v>400</v>
      </c>
      <c r="AE20" s="172">
        <v>400</v>
      </c>
      <c r="AF20" s="172">
        <v>400</v>
      </c>
      <c r="AG20" s="172">
        <v>400</v>
      </c>
      <c r="AH20" s="172">
        <v>400</v>
      </c>
      <c r="AI20" s="172">
        <v>400</v>
      </c>
      <c r="AJ20" s="173">
        <f t="shared" si="8"/>
        <v>2900</v>
      </c>
      <c r="AK20" s="174">
        <v>130</v>
      </c>
      <c r="AL20" s="156">
        <f t="shared" ref="AL20:AL83" si="29">AJ20-AK20</f>
        <v>2770</v>
      </c>
      <c r="AM20" s="176">
        <v>5</v>
      </c>
      <c r="AN20" s="175">
        <f t="shared" si="10"/>
        <v>554</v>
      </c>
      <c r="AO20" s="175">
        <f t="shared" si="11"/>
        <v>4952</v>
      </c>
      <c r="AP20" s="179">
        <f t="shared" si="12"/>
        <v>990.4</v>
      </c>
      <c r="AQ20" s="172">
        <v>600</v>
      </c>
      <c r="AR20" s="172">
        <v>600</v>
      </c>
      <c r="AS20" s="172">
        <v>500</v>
      </c>
      <c r="AT20" s="172">
        <v>500</v>
      </c>
      <c r="AU20" s="172">
        <v>800</v>
      </c>
      <c r="AV20" s="172">
        <v>500</v>
      </c>
      <c r="AW20" s="172">
        <v>600</v>
      </c>
      <c r="AX20" s="173">
        <f t="shared" si="13"/>
        <v>4100</v>
      </c>
      <c r="AY20" s="250">
        <v>105</v>
      </c>
      <c r="AZ20" s="176">
        <f t="shared" si="14"/>
        <v>3995</v>
      </c>
      <c r="BA20" s="251">
        <v>5</v>
      </c>
      <c r="BB20" s="156">
        <f t="shared" si="15"/>
        <v>8947</v>
      </c>
      <c r="BC20" s="175">
        <f t="shared" si="16"/>
        <v>799</v>
      </c>
      <c r="BD20" s="179">
        <f t="shared" si="17"/>
        <v>1789.4</v>
      </c>
      <c r="BE20" s="172">
        <v>800</v>
      </c>
      <c r="BF20" s="172">
        <v>800</v>
      </c>
      <c r="BG20" s="172">
        <v>900</v>
      </c>
      <c r="BH20" s="172">
        <v>800</v>
      </c>
      <c r="BI20" s="172">
        <v>600</v>
      </c>
      <c r="BJ20" s="172">
        <v>600</v>
      </c>
      <c r="BK20" s="172">
        <v>700</v>
      </c>
      <c r="BL20" s="173">
        <f t="shared" si="18"/>
        <v>5200</v>
      </c>
      <c r="BM20" s="174">
        <v>62</v>
      </c>
      <c r="BN20" s="176">
        <f t="shared" si="19"/>
        <v>5138</v>
      </c>
      <c r="BO20" s="176">
        <v>5</v>
      </c>
      <c r="BP20" s="156">
        <f t="shared" si="20"/>
        <v>14085</v>
      </c>
      <c r="BQ20" s="175">
        <f t="shared" si="21"/>
        <v>1027.5999999999999</v>
      </c>
      <c r="BR20" s="179">
        <f t="shared" si="22"/>
        <v>2817</v>
      </c>
      <c r="BS20" s="154">
        <v>1000</v>
      </c>
      <c r="BT20" s="154">
        <v>1000</v>
      </c>
      <c r="BU20" s="154">
        <v>0</v>
      </c>
      <c r="BV20" s="154">
        <v>0</v>
      </c>
      <c r="BW20" s="154"/>
      <c r="BX20" s="156"/>
      <c r="BY20" s="156"/>
      <c r="BZ20" s="173">
        <f t="shared" si="23"/>
        <v>2000</v>
      </c>
      <c r="CA20" s="177">
        <v>0</v>
      </c>
      <c r="CB20" s="176">
        <f t="shared" si="24"/>
        <v>2000</v>
      </c>
      <c r="CC20" s="176">
        <v>5</v>
      </c>
      <c r="CD20" s="256">
        <f t="shared" si="25"/>
        <v>16085</v>
      </c>
      <c r="CE20" s="175">
        <f t="shared" si="26"/>
        <v>400</v>
      </c>
      <c r="CF20" s="175">
        <f t="shared" si="27"/>
        <v>3217</v>
      </c>
      <c r="CG20" s="158"/>
      <c r="CH20" s="158"/>
      <c r="CI20" s="158"/>
      <c r="CJ20" s="158"/>
      <c r="CK20" s="158"/>
      <c r="CL20" s="158"/>
      <c r="CM20" s="158"/>
      <c r="CN20" s="158"/>
      <c r="CO20" s="158"/>
      <c r="CP20" s="158"/>
      <c r="CQ20" s="158"/>
      <c r="CR20" s="158"/>
      <c r="CS20" s="158"/>
      <c r="CT20" s="158"/>
      <c r="CU20" s="158"/>
      <c r="CV20" s="158"/>
      <c r="CW20" s="158"/>
      <c r="CX20" s="158"/>
      <c r="CY20" s="158"/>
      <c r="CZ20" s="158"/>
      <c r="DA20" s="158"/>
      <c r="DB20" s="158"/>
      <c r="DC20" s="158"/>
      <c r="DD20" s="158"/>
      <c r="DE20" s="158"/>
      <c r="DF20" s="158"/>
      <c r="DG20" s="158"/>
      <c r="DH20" s="158"/>
      <c r="DI20" s="158"/>
      <c r="DJ20" s="158"/>
      <c r="DK20" s="158"/>
      <c r="DL20" s="158"/>
      <c r="DM20" s="158"/>
      <c r="DN20" s="158"/>
      <c r="DO20" s="158"/>
      <c r="DP20" s="158"/>
      <c r="DQ20" s="158"/>
      <c r="DR20" s="158"/>
      <c r="DS20" s="158"/>
      <c r="DT20" s="158"/>
      <c r="DU20" s="158"/>
      <c r="DV20" s="158"/>
      <c r="DW20" s="158"/>
      <c r="DX20" s="158"/>
      <c r="DY20" s="158"/>
      <c r="DZ20" s="158"/>
      <c r="EA20" s="158"/>
      <c r="EB20" s="158"/>
      <c r="EC20" s="158"/>
      <c r="ED20" s="158"/>
      <c r="EE20" s="158"/>
      <c r="EF20" s="158"/>
      <c r="EG20" s="158"/>
      <c r="EH20" s="158"/>
      <c r="EI20" s="158"/>
      <c r="EJ20" s="158"/>
      <c r="EK20" s="158"/>
      <c r="EL20" s="158"/>
      <c r="EM20" s="158"/>
      <c r="EN20" s="158"/>
      <c r="EO20" s="158"/>
      <c r="EP20" s="158"/>
      <c r="EQ20" s="158"/>
      <c r="ER20" s="158"/>
      <c r="ES20" s="158"/>
      <c r="ET20" s="158"/>
      <c r="EU20" s="158"/>
      <c r="EV20" s="158"/>
      <c r="EW20" s="158"/>
      <c r="EX20" s="158"/>
      <c r="EY20" s="158"/>
      <c r="EZ20" s="158"/>
      <c r="FA20" s="158"/>
      <c r="FB20" s="158"/>
      <c r="FC20" s="158"/>
      <c r="FD20" s="158"/>
      <c r="FE20" s="158"/>
      <c r="FF20" s="158"/>
      <c r="FG20" s="158"/>
      <c r="FH20" s="158"/>
      <c r="FI20" s="158"/>
      <c r="FJ20" s="158"/>
      <c r="FK20" s="158"/>
      <c r="FL20" s="158"/>
      <c r="FM20" s="158"/>
      <c r="FN20" s="158"/>
      <c r="FO20" s="158"/>
      <c r="FP20" s="158"/>
      <c r="FQ20" s="158"/>
      <c r="FR20" s="158"/>
      <c r="FS20" s="158"/>
      <c r="FT20" s="158"/>
      <c r="FU20" s="158"/>
      <c r="FV20" s="158"/>
      <c r="FW20" s="158"/>
      <c r="FX20" s="158"/>
      <c r="FY20" s="158"/>
      <c r="FZ20" s="158"/>
      <c r="GA20" s="158"/>
      <c r="GB20" s="158"/>
      <c r="GC20" s="158"/>
      <c r="GD20" s="158"/>
      <c r="GE20" s="158"/>
      <c r="GF20" s="158"/>
      <c r="GG20" s="158"/>
      <c r="GH20" s="158"/>
      <c r="GI20" s="158"/>
      <c r="GJ20" s="158"/>
      <c r="GK20" s="158"/>
      <c r="GL20" s="158"/>
      <c r="GM20" s="158"/>
      <c r="GN20" s="158"/>
      <c r="GO20" s="158"/>
      <c r="GP20" s="158"/>
      <c r="GQ20" s="158"/>
      <c r="GR20" s="158"/>
      <c r="GS20" s="158"/>
      <c r="GT20" s="158"/>
      <c r="GU20" s="158"/>
      <c r="GV20" s="158"/>
      <c r="GW20" s="158"/>
      <c r="GX20" s="158"/>
      <c r="GY20" s="158"/>
      <c r="GZ20" s="158"/>
      <c r="HA20" s="158"/>
      <c r="HB20" s="158"/>
      <c r="HC20" s="158"/>
      <c r="HD20" s="158"/>
      <c r="HE20" s="158"/>
      <c r="HF20" s="158"/>
      <c r="HG20" s="158"/>
      <c r="HH20" s="158"/>
      <c r="HI20" s="158"/>
      <c r="HJ20" s="158"/>
      <c r="HK20" s="158"/>
      <c r="HL20" s="158"/>
      <c r="HM20" s="158"/>
      <c r="HN20" s="158"/>
      <c r="HO20" s="158"/>
      <c r="HP20" s="158"/>
      <c r="HQ20" s="158"/>
      <c r="HR20" s="158"/>
      <c r="HS20" s="158"/>
      <c r="HT20" s="158"/>
      <c r="HU20" s="158"/>
      <c r="HV20" s="158"/>
      <c r="HW20" s="158"/>
      <c r="HX20" s="158"/>
      <c r="HY20" s="158"/>
      <c r="HZ20" s="158"/>
      <c r="IA20" s="158"/>
      <c r="IB20" s="158"/>
      <c r="IC20" s="158"/>
      <c r="ID20" s="158"/>
      <c r="IE20" s="158"/>
      <c r="IF20" s="158"/>
      <c r="IG20" s="158"/>
      <c r="IH20" s="158"/>
      <c r="II20" s="158"/>
      <c r="IJ20" s="158"/>
      <c r="IK20" s="158"/>
      <c r="IL20" s="158"/>
      <c r="IM20" s="158"/>
      <c r="IN20" s="158"/>
      <c r="IO20" s="158"/>
      <c r="IP20" s="158"/>
      <c r="IQ20" s="158"/>
      <c r="IR20" s="158"/>
      <c r="IS20" s="158"/>
      <c r="IT20" s="158"/>
      <c r="IU20" s="158"/>
      <c r="IV20" s="158"/>
      <c r="IW20" s="158"/>
      <c r="IX20" s="158"/>
      <c r="IY20" s="158"/>
      <c r="IZ20" s="158"/>
      <c r="JA20" s="158"/>
      <c r="JB20" s="158"/>
      <c r="JC20" s="158"/>
      <c r="JD20" s="158"/>
      <c r="JE20" s="158"/>
      <c r="JF20" s="158"/>
      <c r="JG20" s="158"/>
      <c r="JH20" s="158"/>
      <c r="JI20" s="158"/>
      <c r="JJ20" s="158"/>
      <c r="JK20" s="158"/>
      <c r="JL20" s="158"/>
      <c r="JM20" s="158"/>
      <c r="JN20" s="158"/>
      <c r="JO20" s="158"/>
      <c r="JP20" s="158"/>
      <c r="JQ20" s="158"/>
      <c r="JR20" s="158"/>
      <c r="JS20" s="158"/>
      <c r="JT20" s="158"/>
      <c r="JU20" s="158"/>
      <c r="JV20" s="158"/>
      <c r="JW20" s="158"/>
      <c r="JX20" s="158"/>
      <c r="JY20" s="158"/>
      <c r="JZ20" s="158"/>
      <c r="KA20" s="158"/>
      <c r="KB20" s="158"/>
      <c r="KC20" s="158"/>
      <c r="KD20" s="158"/>
      <c r="KE20" s="158"/>
      <c r="KF20" s="158"/>
      <c r="KG20" s="158"/>
      <c r="KH20" s="158"/>
      <c r="KI20" s="158"/>
      <c r="KJ20" s="158"/>
      <c r="KK20" s="158"/>
      <c r="KL20" s="158"/>
      <c r="KM20" s="158"/>
      <c r="KN20" s="158"/>
      <c r="KO20" s="158"/>
      <c r="KP20" s="158"/>
      <c r="KQ20" s="158"/>
      <c r="KR20" s="158"/>
      <c r="KS20" s="158"/>
      <c r="KT20" s="158"/>
      <c r="KU20" s="158"/>
      <c r="KV20" s="158"/>
      <c r="KW20" s="158"/>
      <c r="KX20" s="158"/>
      <c r="KY20" s="158"/>
      <c r="KZ20" s="158"/>
      <c r="LA20" s="158"/>
      <c r="LB20" s="158"/>
      <c r="LC20" s="158"/>
      <c r="LD20" s="158"/>
      <c r="LE20" s="158"/>
      <c r="LF20" s="158"/>
      <c r="LG20" s="158"/>
      <c r="LH20" s="158"/>
      <c r="LI20" s="158"/>
      <c r="LJ20" s="158"/>
      <c r="LK20" s="158"/>
      <c r="LL20" s="158"/>
      <c r="LM20" s="158"/>
      <c r="LN20" s="158"/>
      <c r="LO20" s="158"/>
      <c r="LP20" s="158"/>
      <c r="LQ20" s="158"/>
      <c r="LR20" s="158"/>
      <c r="LS20" s="158"/>
      <c r="LT20" s="158"/>
      <c r="LU20" s="158"/>
      <c r="LV20" s="158"/>
      <c r="LW20" s="158"/>
      <c r="LX20" s="158"/>
      <c r="LY20" s="158"/>
      <c r="LZ20" s="158"/>
      <c r="MA20" s="158"/>
      <c r="MB20" s="158"/>
      <c r="MC20" s="158"/>
      <c r="MD20" s="158"/>
      <c r="ME20" s="158"/>
      <c r="MF20" s="158"/>
      <c r="MG20" s="158"/>
      <c r="MH20" s="158"/>
      <c r="MI20" s="158"/>
      <c r="MJ20" s="158"/>
      <c r="MK20" s="158"/>
      <c r="ML20" s="158"/>
      <c r="MM20" s="158"/>
      <c r="MN20" s="158"/>
      <c r="MO20" s="158"/>
      <c r="MP20" s="158"/>
      <c r="MQ20" s="158"/>
      <c r="MR20" s="158"/>
      <c r="MS20" s="158"/>
      <c r="MT20" s="158"/>
      <c r="MU20" s="158"/>
      <c r="MV20" s="158"/>
      <c r="MW20" s="158"/>
      <c r="MX20" s="158"/>
      <c r="MY20" s="158"/>
      <c r="MZ20" s="158"/>
      <c r="NA20" s="158"/>
      <c r="NB20" s="158"/>
      <c r="NC20" s="158"/>
      <c r="ND20" s="158"/>
      <c r="NE20" s="158"/>
      <c r="NF20" s="158"/>
      <c r="NG20" s="158"/>
      <c r="NH20" s="158"/>
      <c r="NI20" s="158"/>
      <c r="NJ20" s="158"/>
      <c r="NK20" s="158"/>
      <c r="NL20" s="158"/>
      <c r="NM20" s="158"/>
      <c r="NN20" s="158"/>
      <c r="NO20" s="158"/>
      <c r="NP20" s="158"/>
      <c r="NQ20" s="158"/>
      <c r="NR20" s="158"/>
      <c r="NS20" s="158"/>
      <c r="NT20" s="158"/>
      <c r="NU20" s="158"/>
      <c r="NV20" s="158"/>
      <c r="NW20" s="158"/>
      <c r="NX20" s="158"/>
      <c r="NY20" s="158"/>
      <c r="NZ20" s="158"/>
      <c r="OA20" s="158"/>
      <c r="OB20" s="158"/>
      <c r="OC20" s="158"/>
      <c r="OD20" s="158"/>
      <c r="OE20" s="158"/>
      <c r="OF20" s="158"/>
      <c r="OG20" s="158"/>
      <c r="OH20" s="158"/>
      <c r="OI20" s="158"/>
      <c r="OJ20" s="158"/>
      <c r="OK20" s="158"/>
      <c r="OL20" s="158"/>
      <c r="OM20" s="158"/>
      <c r="ON20" s="158"/>
      <c r="OO20" s="158"/>
      <c r="OP20" s="158"/>
      <c r="OQ20" s="158"/>
      <c r="OR20" s="158"/>
      <c r="OS20" s="158"/>
      <c r="OT20" s="158"/>
      <c r="OU20" s="158"/>
      <c r="OV20" s="158"/>
      <c r="OW20" s="158"/>
      <c r="OX20" s="158"/>
      <c r="OY20" s="158"/>
      <c r="OZ20" s="158"/>
      <c r="PA20" s="158"/>
      <c r="PB20" s="158"/>
      <c r="PC20" s="158"/>
      <c r="PD20" s="158"/>
      <c r="PE20" s="158"/>
      <c r="PF20" s="158"/>
      <c r="PG20" s="158"/>
      <c r="PH20" s="158"/>
      <c r="PI20" s="158"/>
      <c r="PJ20" s="158"/>
      <c r="PK20" s="158"/>
      <c r="PL20" s="158"/>
      <c r="PM20" s="158"/>
      <c r="PN20" s="158"/>
      <c r="PO20" s="158"/>
      <c r="PP20" s="158"/>
      <c r="PQ20" s="158"/>
      <c r="PR20" s="158"/>
      <c r="PS20" s="158"/>
      <c r="PT20" s="158"/>
      <c r="PU20" s="158"/>
      <c r="PV20" s="158"/>
      <c r="PW20" s="158"/>
      <c r="PX20" s="158"/>
      <c r="PY20" s="158"/>
      <c r="PZ20" s="158"/>
      <c r="QA20" s="158"/>
      <c r="QB20" s="158"/>
      <c r="QC20" s="158"/>
      <c r="QD20" s="158"/>
      <c r="QE20" s="158"/>
      <c r="QF20" s="158"/>
      <c r="QG20" s="158"/>
      <c r="QH20" s="158"/>
      <c r="QI20" s="158"/>
      <c r="QJ20" s="158"/>
      <c r="QK20" s="158"/>
      <c r="QL20" s="158"/>
      <c r="QM20" s="158"/>
      <c r="QN20" s="158"/>
      <c r="QO20" s="158"/>
      <c r="QP20" s="158"/>
      <c r="QQ20" s="158"/>
      <c r="QR20" s="158"/>
      <c r="QS20" s="158"/>
      <c r="QT20" s="158"/>
      <c r="QU20" s="158"/>
      <c r="QV20" s="158"/>
      <c r="QW20" s="158"/>
      <c r="QX20" s="158"/>
      <c r="QY20" s="158"/>
      <c r="QZ20" s="158"/>
      <c r="RA20" s="158"/>
      <c r="RB20" s="158"/>
      <c r="RC20" s="158"/>
      <c r="RD20" s="158"/>
      <c r="RE20" s="158"/>
      <c r="RF20" s="158"/>
      <c r="RG20" s="158"/>
      <c r="RH20" s="158"/>
      <c r="RI20" s="158"/>
      <c r="RJ20" s="158"/>
      <c r="RK20" s="158"/>
      <c r="RL20" s="158"/>
      <c r="RM20" s="158"/>
      <c r="RN20" s="158"/>
      <c r="RO20" s="158"/>
      <c r="RP20" s="158"/>
      <c r="RQ20" s="158"/>
      <c r="RR20" s="158"/>
      <c r="RS20" s="158"/>
      <c r="RT20" s="158"/>
      <c r="RU20" s="158"/>
      <c r="RV20" s="158"/>
      <c r="RW20" s="158"/>
      <c r="RX20" s="158"/>
      <c r="RY20" s="158"/>
      <c r="RZ20" s="158"/>
      <c r="SA20" s="158"/>
      <c r="SB20" s="158"/>
      <c r="SC20" s="158"/>
      <c r="SD20" s="158"/>
      <c r="SE20" s="158"/>
      <c r="SF20" s="158"/>
      <c r="SG20" s="158"/>
      <c r="SH20" s="158"/>
      <c r="SI20" s="158"/>
      <c r="SJ20" s="158"/>
      <c r="SK20" s="158"/>
      <c r="SL20" s="158"/>
      <c r="SM20" s="158"/>
      <c r="SN20" s="158"/>
      <c r="SO20" s="158"/>
      <c r="SP20" s="158"/>
      <c r="SQ20" s="158"/>
      <c r="SR20" s="158"/>
      <c r="SS20" s="158"/>
      <c r="ST20" s="158"/>
      <c r="SU20" s="158"/>
      <c r="SV20" s="158"/>
      <c r="SW20" s="158"/>
      <c r="SX20" s="158"/>
      <c r="SY20" s="158"/>
      <c r="SZ20" s="158"/>
      <c r="TA20" s="158"/>
      <c r="TB20" s="158"/>
      <c r="TC20" s="158"/>
      <c r="TD20" s="158"/>
      <c r="TE20" s="158"/>
      <c r="TF20" s="158"/>
      <c r="TG20" s="158"/>
      <c r="TH20" s="158"/>
      <c r="TI20" s="158"/>
      <c r="TJ20" s="158"/>
      <c r="TK20" s="158"/>
      <c r="TL20" s="158"/>
      <c r="TM20" s="158"/>
      <c r="TN20" s="158"/>
      <c r="TO20" s="158"/>
      <c r="TP20" s="158"/>
      <c r="TQ20" s="158"/>
      <c r="TR20" s="158"/>
      <c r="TS20" s="158"/>
      <c r="TT20" s="158"/>
      <c r="TU20" s="158"/>
      <c r="TV20" s="158"/>
      <c r="TW20" s="158"/>
      <c r="TX20" s="158"/>
      <c r="TY20" s="158"/>
      <c r="TZ20" s="158"/>
      <c r="UA20" s="158"/>
      <c r="UB20" s="158"/>
      <c r="UC20" s="158"/>
      <c r="UD20" s="158"/>
      <c r="UE20" s="158"/>
      <c r="UF20" s="158"/>
      <c r="UG20" s="158"/>
      <c r="UH20" s="158"/>
      <c r="UI20" s="158"/>
      <c r="UJ20" s="158"/>
      <c r="UK20" s="158"/>
      <c r="UL20" s="158"/>
      <c r="UM20" s="158"/>
      <c r="UN20" s="158"/>
      <c r="UO20" s="158"/>
      <c r="UP20" s="158"/>
      <c r="UQ20" s="158"/>
      <c r="UR20" s="158"/>
      <c r="US20" s="158"/>
      <c r="UT20" s="158"/>
      <c r="UU20" s="158"/>
      <c r="UV20" s="158"/>
      <c r="UW20" s="158"/>
      <c r="UX20" s="158"/>
      <c r="UY20" s="158"/>
      <c r="UZ20" s="158"/>
      <c r="VA20" s="158"/>
      <c r="VB20" s="158"/>
      <c r="VC20" s="158"/>
      <c r="VD20" s="158"/>
      <c r="VE20" s="158"/>
      <c r="VF20" s="158"/>
      <c r="VG20" s="158"/>
      <c r="VH20" s="158"/>
      <c r="VI20" s="158"/>
      <c r="VJ20" s="158"/>
      <c r="VK20" s="158"/>
      <c r="VL20" s="158"/>
      <c r="VM20" s="158"/>
      <c r="VN20" s="158"/>
      <c r="VO20" s="158"/>
      <c r="VP20" s="158"/>
      <c r="VQ20" s="158"/>
      <c r="VR20" s="158"/>
      <c r="VS20" s="158"/>
      <c r="VT20" s="158"/>
      <c r="VU20" s="158"/>
      <c r="VV20" s="158"/>
      <c r="VW20" s="158"/>
      <c r="VX20" s="158"/>
      <c r="VY20" s="158"/>
      <c r="VZ20" s="158"/>
      <c r="WA20" s="158"/>
      <c r="WB20" s="158"/>
      <c r="WC20" s="158"/>
      <c r="WD20" s="158"/>
      <c r="WE20" s="158"/>
      <c r="WF20" s="158"/>
      <c r="WG20" s="158"/>
      <c r="WH20" s="158"/>
      <c r="WI20" s="158"/>
      <c r="WJ20" s="158"/>
      <c r="WK20" s="158"/>
      <c r="WL20" s="158"/>
      <c r="WM20" s="158"/>
      <c r="WN20" s="158"/>
      <c r="WO20" s="158"/>
      <c r="WP20" s="158"/>
      <c r="WQ20" s="158"/>
      <c r="WR20" s="158"/>
      <c r="WS20" s="158"/>
      <c r="WT20" s="158"/>
      <c r="WU20" s="158"/>
      <c r="WV20" s="158"/>
      <c r="WW20" s="158"/>
      <c r="WX20" s="158"/>
      <c r="WY20" s="158"/>
      <c r="WZ20" s="158"/>
      <c r="XA20" s="158"/>
      <c r="XB20" s="158"/>
      <c r="XC20" s="158"/>
      <c r="XD20" s="158"/>
      <c r="XE20" s="158"/>
      <c r="XF20" s="158"/>
      <c r="XG20" s="158"/>
      <c r="XH20" s="158"/>
      <c r="XI20" s="158"/>
      <c r="XJ20" s="158"/>
      <c r="XK20" s="158"/>
      <c r="XL20" s="158"/>
      <c r="XM20" s="158"/>
      <c r="XN20" s="158"/>
      <c r="XO20" s="158"/>
      <c r="XP20" s="158"/>
      <c r="XQ20" s="158"/>
      <c r="XR20" s="158"/>
      <c r="XS20" s="158"/>
      <c r="XT20" s="158"/>
      <c r="XU20" s="158"/>
      <c r="XV20" s="158"/>
      <c r="XW20" s="158"/>
      <c r="XX20" s="158"/>
      <c r="XY20" s="158"/>
      <c r="XZ20" s="158"/>
      <c r="YA20" s="158"/>
      <c r="YB20" s="158"/>
      <c r="YC20" s="158"/>
      <c r="YD20" s="158"/>
      <c r="YE20" s="158"/>
      <c r="YF20" s="158"/>
      <c r="YG20" s="158"/>
      <c r="YH20" s="158"/>
      <c r="YI20" s="158"/>
      <c r="YJ20" s="158"/>
      <c r="YK20" s="158"/>
      <c r="YL20" s="158"/>
      <c r="YM20" s="158"/>
      <c r="YN20" s="158"/>
      <c r="YO20" s="158"/>
      <c r="YP20" s="158"/>
      <c r="YQ20" s="158"/>
      <c r="YR20" s="158"/>
      <c r="YS20" s="158"/>
      <c r="YT20" s="158"/>
      <c r="YU20" s="158"/>
      <c r="YV20" s="158"/>
      <c r="YW20" s="158"/>
      <c r="YX20" s="158"/>
      <c r="YY20" s="158"/>
      <c r="YZ20" s="158"/>
      <c r="ZA20" s="158"/>
      <c r="ZB20" s="158"/>
      <c r="ZC20" s="158"/>
      <c r="ZD20" s="158"/>
      <c r="ZE20" s="158"/>
      <c r="ZF20" s="158"/>
      <c r="ZG20" s="158"/>
      <c r="ZH20" s="158"/>
      <c r="ZI20" s="158"/>
      <c r="ZJ20" s="158"/>
      <c r="ZK20" s="158"/>
      <c r="ZL20" s="158"/>
      <c r="ZM20" s="158"/>
      <c r="ZN20" s="158"/>
      <c r="ZO20" s="158"/>
      <c r="ZP20" s="158"/>
      <c r="ZQ20" s="158"/>
      <c r="ZR20" s="158"/>
      <c r="ZS20" s="158"/>
      <c r="ZT20" s="158"/>
      <c r="ZU20" s="158"/>
      <c r="ZV20" s="158"/>
      <c r="ZW20" s="158"/>
      <c r="ZX20" s="158"/>
      <c r="ZY20" s="158"/>
      <c r="ZZ20" s="158"/>
      <c r="AAA20" s="158"/>
      <c r="AAB20" s="158"/>
      <c r="AAC20" s="158"/>
      <c r="AAD20" s="158"/>
      <c r="AAE20" s="158"/>
      <c r="AAF20" s="158"/>
      <c r="AAG20" s="158"/>
      <c r="AAH20" s="158"/>
      <c r="AAI20" s="158"/>
      <c r="AAJ20" s="158"/>
      <c r="AAK20" s="158"/>
      <c r="AAL20" s="158"/>
      <c r="AAM20" s="158"/>
      <c r="AAN20" s="158"/>
      <c r="AAO20" s="158"/>
      <c r="AAP20" s="158"/>
      <c r="AAQ20" s="158"/>
      <c r="AAR20" s="158"/>
      <c r="AAS20" s="158"/>
      <c r="AAT20" s="158"/>
      <c r="AAU20" s="158"/>
      <c r="AAV20" s="158"/>
      <c r="AAW20" s="158"/>
      <c r="AAX20" s="158"/>
      <c r="AAY20" s="158"/>
      <c r="AAZ20" s="158"/>
      <c r="ABA20" s="158"/>
      <c r="ABB20" s="158"/>
      <c r="ABC20" s="158"/>
      <c r="ABD20" s="158"/>
      <c r="ABE20" s="158"/>
      <c r="ABF20" s="158"/>
      <c r="ABG20" s="158"/>
      <c r="ABH20" s="158"/>
      <c r="ABI20" s="158"/>
      <c r="ABJ20" s="158"/>
      <c r="ABK20" s="158"/>
      <c r="ABL20" s="158"/>
      <c r="ABM20" s="158"/>
      <c r="ABN20" s="158"/>
      <c r="ABO20" s="158"/>
      <c r="ABP20" s="158"/>
      <c r="ABQ20" s="158"/>
      <c r="ABR20" s="158"/>
      <c r="ABS20" s="158"/>
      <c r="ABT20" s="158"/>
      <c r="ABU20" s="158"/>
      <c r="ABV20" s="158"/>
      <c r="ABW20" s="158"/>
      <c r="ABX20" s="158"/>
      <c r="ABY20" s="158"/>
      <c r="ABZ20" s="158"/>
      <c r="ACA20" s="158"/>
      <c r="ACB20" s="158"/>
      <c r="ACC20" s="158"/>
      <c r="ACD20" s="158"/>
      <c r="ACE20" s="158"/>
      <c r="ACF20" s="158"/>
      <c r="ACG20" s="158"/>
      <c r="ACH20" s="158"/>
      <c r="ACI20" s="158"/>
      <c r="ACJ20" s="158"/>
      <c r="ACK20" s="158"/>
      <c r="ACL20" s="158"/>
      <c r="ACM20" s="158"/>
      <c r="ACN20" s="158"/>
      <c r="ACO20" s="158"/>
      <c r="ACP20" s="158"/>
      <c r="ACQ20" s="158"/>
      <c r="ACR20" s="158"/>
      <c r="ACS20" s="158"/>
      <c r="ACT20" s="158"/>
      <c r="ACU20" s="158"/>
      <c r="ACV20" s="158"/>
      <c r="ACW20" s="158"/>
      <c r="ACX20" s="158"/>
      <c r="ACY20" s="158"/>
      <c r="ACZ20" s="158"/>
      <c r="ADA20" s="158"/>
      <c r="ADB20" s="158"/>
      <c r="ADC20" s="158"/>
      <c r="ADD20" s="158"/>
      <c r="ADE20" s="158"/>
      <c r="ADF20" s="158"/>
      <c r="ADG20" s="158"/>
      <c r="ADH20" s="158"/>
      <c r="ADI20" s="158"/>
      <c r="ADJ20" s="158"/>
      <c r="ADK20" s="158"/>
      <c r="ADL20" s="158"/>
      <c r="ADM20" s="158"/>
      <c r="ADN20" s="158"/>
      <c r="ADO20" s="158"/>
      <c r="ADP20" s="158"/>
      <c r="ADQ20" s="158"/>
      <c r="ADR20" s="158"/>
      <c r="ADS20" s="158"/>
      <c r="ADT20" s="158"/>
      <c r="ADU20" s="158"/>
      <c r="ADV20" s="158"/>
      <c r="ADW20" s="158"/>
      <c r="ADX20" s="158"/>
      <c r="ADY20" s="158"/>
      <c r="ADZ20" s="158"/>
      <c r="AEA20" s="158"/>
      <c r="AEB20" s="158"/>
      <c r="AEC20" s="158"/>
      <c r="AED20" s="158"/>
      <c r="AEE20" s="158"/>
      <c r="AEF20" s="158"/>
      <c r="AEG20" s="158"/>
      <c r="AEH20" s="158"/>
      <c r="AEI20" s="158"/>
      <c r="AEJ20" s="158"/>
      <c r="AEK20" s="158"/>
      <c r="AEL20" s="158"/>
      <c r="AEM20" s="158"/>
      <c r="AEN20" s="158"/>
      <c r="AEO20" s="158"/>
      <c r="AEP20" s="158"/>
      <c r="AEQ20" s="158"/>
      <c r="AER20" s="158"/>
      <c r="AES20" s="158"/>
      <c r="AET20" s="158"/>
      <c r="AEU20" s="158"/>
      <c r="AEV20" s="158"/>
      <c r="AEW20" s="158"/>
      <c r="AEX20" s="158"/>
      <c r="AEY20" s="158"/>
      <c r="AEZ20" s="158"/>
      <c r="AFA20" s="158"/>
      <c r="AFB20" s="158"/>
      <c r="AFC20" s="158"/>
      <c r="AFD20" s="158"/>
      <c r="AFE20" s="158"/>
      <c r="AFF20" s="158"/>
      <c r="AFG20" s="158"/>
      <c r="AFH20" s="158"/>
      <c r="AFI20" s="158"/>
      <c r="AFJ20" s="158"/>
      <c r="AFK20" s="158"/>
      <c r="AFL20" s="158"/>
      <c r="AFM20" s="158"/>
      <c r="AFN20" s="158"/>
      <c r="AFO20" s="158"/>
      <c r="AFP20" s="158"/>
      <c r="AFQ20" s="158"/>
      <c r="AFR20" s="158"/>
      <c r="AFS20" s="158"/>
      <c r="AFT20" s="158"/>
      <c r="AFU20" s="158"/>
      <c r="AFV20" s="158"/>
      <c r="AFW20" s="158"/>
      <c r="AFX20" s="158"/>
      <c r="AFY20" s="158"/>
      <c r="AFZ20" s="158"/>
      <c r="AGA20" s="158"/>
      <c r="AGB20" s="158"/>
      <c r="AGC20" s="158"/>
      <c r="AGD20" s="158"/>
      <c r="AGE20" s="158"/>
      <c r="AGF20" s="158"/>
      <c r="AGG20" s="158"/>
      <c r="AGH20" s="158"/>
      <c r="AGI20" s="158"/>
      <c r="AGJ20" s="158"/>
      <c r="AGK20" s="158"/>
      <c r="AGL20" s="158"/>
      <c r="AGM20" s="158"/>
      <c r="AGN20" s="158"/>
      <c r="AGO20" s="158"/>
      <c r="AGP20" s="158"/>
      <c r="AGQ20" s="158"/>
      <c r="AGR20" s="158"/>
      <c r="AGS20" s="158"/>
      <c r="AGT20" s="158"/>
      <c r="AGU20" s="158"/>
      <c r="AGV20" s="158"/>
      <c r="AGW20" s="158"/>
      <c r="AGX20" s="158"/>
      <c r="AGY20" s="158"/>
      <c r="AGZ20" s="158"/>
      <c r="AHA20" s="158"/>
      <c r="AHB20" s="158"/>
      <c r="AHC20" s="158"/>
      <c r="AHD20" s="158"/>
      <c r="AHE20" s="158"/>
      <c r="AHF20" s="158"/>
      <c r="AHG20" s="158"/>
      <c r="AHH20" s="158"/>
      <c r="AHI20" s="158"/>
      <c r="AHJ20" s="158"/>
      <c r="AHK20" s="158"/>
      <c r="AHL20" s="158"/>
      <c r="AHM20" s="158"/>
      <c r="AHN20" s="158"/>
      <c r="AHO20" s="158"/>
      <c r="AHP20" s="158"/>
      <c r="AHQ20" s="158"/>
      <c r="AHR20" s="158"/>
      <c r="AHS20" s="158"/>
      <c r="AHT20" s="158"/>
      <c r="AHU20" s="158"/>
      <c r="AHV20" s="158"/>
      <c r="AHW20" s="158"/>
      <c r="AHX20" s="158"/>
      <c r="AHY20" s="158"/>
      <c r="AHZ20" s="158"/>
      <c r="AIA20" s="158"/>
      <c r="AIB20" s="158"/>
      <c r="AIC20" s="158"/>
      <c r="AID20" s="158"/>
      <c r="AIE20" s="158"/>
      <c r="AIF20" s="158"/>
      <c r="AIG20" s="158"/>
      <c r="AIH20" s="158"/>
      <c r="AII20" s="158"/>
      <c r="AIJ20" s="158"/>
      <c r="AIK20" s="158"/>
      <c r="AIL20" s="158"/>
      <c r="AIM20" s="158"/>
      <c r="AIN20" s="158"/>
      <c r="AIO20" s="158"/>
      <c r="AIP20" s="158"/>
      <c r="AIQ20" s="158"/>
      <c r="AIR20" s="158"/>
      <c r="AIS20" s="158"/>
      <c r="AIT20" s="158"/>
      <c r="AIU20" s="158"/>
      <c r="AIV20" s="158"/>
      <c r="AIW20" s="158"/>
      <c r="AIX20" s="158"/>
      <c r="AIY20" s="158"/>
      <c r="AIZ20" s="158"/>
      <c r="AJA20" s="158"/>
      <c r="AJB20" s="158"/>
      <c r="AJC20" s="158"/>
      <c r="AJD20" s="158"/>
      <c r="AJE20" s="158"/>
      <c r="AJF20" s="158"/>
      <c r="AJG20" s="158"/>
      <c r="AJH20" s="158"/>
      <c r="AJI20" s="158"/>
      <c r="AJJ20" s="158"/>
      <c r="AJK20" s="158"/>
      <c r="AJL20" s="158"/>
      <c r="AJM20" s="158"/>
      <c r="AJN20" s="158"/>
      <c r="AJO20" s="158"/>
      <c r="AJP20" s="158"/>
      <c r="AJQ20" s="158"/>
      <c r="AJR20" s="158"/>
      <c r="AJS20" s="158"/>
      <c r="AJT20" s="158"/>
      <c r="AJU20" s="158"/>
      <c r="AJV20" s="158"/>
      <c r="AJW20" s="158"/>
      <c r="AJX20" s="158"/>
      <c r="AJY20" s="158"/>
      <c r="AJZ20" s="158"/>
      <c r="AKA20" s="158"/>
      <c r="AKB20" s="158"/>
      <c r="AKC20" s="158"/>
      <c r="AKD20" s="158"/>
      <c r="AKE20" s="158"/>
      <c r="AKF20" s="158"/>
      <c r="AKG20" s="158"/>
      <c r="AKH20" s="158"/>
      <c r="AKI20" s="158"/>
      <c r="AKJ20" s="158"/>
      <c r="AKK20" s="158"/>
      <c r="AKL20" s="158"/>
      <c r="AKM20" s="158"/>
      <c r="AKN20" s="158"/>
      <c r="AKO20" s="158"/>
      <c r="AKP20" s="158"/>
      <c r="AKQ20" s="158"/>
      <c r="AKR20" s="158"/>
      <c r="AKS20" s="158"/>
      <c r="AKT20" s="158"/>
      <c r="AKU20" s="158"/>
      <c r="AKV20" s="158"/>
      <c r="AKW20" s="158"/>
      <c r="AKX20" s="158"/>
      <c r="AKY20" s="158"/>
      <c r="AKZ20" s="158"/>
      <c r="ALA20" s="158"/>
      <c r="ALB20" s="158"/>
      <c r="ALC20" s="158"/>
      <c r="ALD20" s="158"/>
      <c r="ALE20" s="158"/>
      <c r="ALF20" s="158"/>
      <c r="ALG20" s="158"/>
      <c r="ALH20" s="158"/>
      <c r="ALI20" s="158"/>
      <c r="ALJ20" s="158"/>
      <c r="ALK20" s="158"/>
      <c r="ALL20" s="158"/>
      <c r="ALM20" s="158"/>
      <c r="ALN20" s="158"/>
      <c r="ALO20" s="158"/>
      <c r="ALP20" s="158"/>
      <c r="ALQ20" s="158"/>
      <c r="ALR20" s="158"/>
      <c r="ALS20" s="158"/>
      <c r="ALT20" s="158"/>
      <c r="ALU20" s="158"/>
      <c r="ALV20" s="158"/>
      <c r="ALW20" s="158"/>
      <c r="ALX20" s="158"/>
      <c r="ALY20" s="158"/>
      <c r="ALZ20" s="158"/>
      <c r="AMA20" s="158"/>
      <c r="AMB20" s="158"/>
      <c r="AMC20" s="158"/>
      <c r="AMD20" s="158"/>
      <c r="AME20" s="158"/>
      <c r="AMF20" s="158"/>
      <c r="AMG20" s="158"/>
      <c r="AMH20" s="158"/>
      <c r="AMI20" s="158"/>
      <c r="AMJ20" s="158"/>
      <c r="AMK20" s="158"/>
      <c r="AML20" s="158"/>
      <c r="AMM20" s="158"/>
      <c r="AMN20" s="158"/>
      <c r="AMO20" s="158"/>
      <c r="AMP20" s="158"/>
      <c r="AMQ20" s="158"/>
      <c r="AMR20" s="158"/>
      <c r="AMS20" s="158"/>
      <c r="AMT20" s="158"/>
      <c r="AMU20" s="158"/>
      <c r="AMV20" s="158"/>
      <c r="AMW20" s="158"/>
      <c r="AMX20" s="158"/>
      <c r="AMY20" s="158"/>
      <c r="AMZ20" s="158"/>
      <c r="ANA20" s="158"/>
      <c r="ANB20" s="158"/>
      <c r="ANC20" s="158"/>
      <c r="AND20" s="158"/>
      <c r="ANE20" s="158"/>
      <c r="ANF20" s="158"/>
      <c r="ANG20" s="158"/>
      <c r="ANH20" s="158"/>
      <c r="ANI20" s="158"/>
      <c r="ANJ20" s="158"/>
      <c r="ANK20" s="158"/>
      <c r="ANL20" s="158"/>
      <c r="ANM20" s="158"/>
      <c r="ANN20" s="158"/>
      <c r="ANO20" s="158"/>
      <c r="ANP20" s="158"/>
      <c r="ANQ20" s="158"/>
      <c r="ANR20" s="158"/>
      <c r="ANS20" s="158"/>
      <c r="ANT20" s="158"/>
      <c r="ANU20" s="158"/>
      <c r="ANV20" s="158"/>
      <c r="ANW20" s="158"/>
      <c r="ANX20" s="158"/>
      <c r="ANY20" s="158"/>
      <c r="ANZ20" s="158"/>
      <c r="AOA20" s="158"/>
      <c r="AOB20" s="158"/>
      <c r="AOC20" s="158"/>
      <c r="AOD20" s="158"/>
      <c r="AOE20" s="158"/>
      <c r="AOF20" s="158"/>
      <c r="AOG20" s="158"/>
      <c r="AOH20" s="158"/>
      <c r="AOI20" s="158"/>
      <c r="AOJ20" s="158"/>
      <c r="AOK20" s="158"/>
      <c r="AOL20" s="158"/>
      <c r="AOM20" s="158"/>
      <c r="AON20" s="158"/>
      <c r="AOO20" s="158"/>
      <c r="AOP20" s="158"/>
      <c r="AOQ20" s="158"/>
      <c r="AOR20" s="158"/>
      <c r="AOS20" s="158"/>
      <c r="AOT20" s="158"/>
      <c r="AOU20" s="158"/>
      <c r="AOV20" s="158"/>
      <c r="AOW20" s="158"/>
      <c r="AOX20" s="158"/>
      <c r="AOY20" s="158"/>
      <c r="AOZ20" s="158"/>
      <c r="APA20" s="158"/>
      <c r="APB20" s="158"/>
      <c r="APC20" s="158"/>
      <c r="APD20" s="158"/>
      <c r="APE20" s="158"/>
      <c r="APF20" s="158"/>
      <c r="APG20" s="158"/>
      <c r="APH20" s="158"/>
      <c r="API20" s="158"/>
      <c r="APJ20" s="158"/>
      <c r="APK20" s="158"/>
      <c r="APL20" s="158"/>
      <c r="APM20" s="158"/>
      <c r="APN20" s="158"/>
      <c r="APO20" s="158"/>
      <c r="APP20" s="158"/>
      <c r="APQ20" s="158"/>
      <c r="APR20" s="158"/>
      <c r="APS20" s="158"/>
      <c r="APT20" s="158"/>
      <c r="APU20" s="158"/>
      <c r="APV20" s="158"/>
      <c r="APW20" s="158"/>
      <c r="APX20" s="158"/>
      <c r="APY20" s="158"/>
      <c r="APZ20" s="158"/>
      <c r="AQA20" s="158"/>
      <c r="AQB20" s="158"/>
      <c r="AQC20" s="158"/>
      <c r="AQD20" s="158"/>
      <c r="AQE20" s="158"/>
      <c r="AQF20" s="158"/>
      <c r="AQG20" s="158"/>
      <c r="AQH20" s="158"/>
      <c r="AQI20" s="158"/>
      <c r="AQJ20" s="158"/>
      <c r="AQK20" s="158"/>
      <c r="AQL20" s="158"/>
      <c r="AQM20" s="158"/>
      <c r="AQN20" s="158"/>
      <c r="AQO20" s="158"/>
      <c r="AQP20" s="158"/>
      <c r="AQQ20" s="158"/>
      <c r="AQR20" s="158"/>
      <c r="AQS20" s="158"/>
      <c r="AQT20" s="158"/>
      <c r="AQU20" s="158"/>
      <c r="AQV20" s="158"/>
      <c r="AQW20" s="158"/>
      <c r="AQX20" s="158"/>
      <c r="AQY20" s="158"/>
      <c r="AQZ20" s="158"/>
      <c r="ARA20" s="158"/>
      <c r="ARB20" s="158"/>
      <c r="ARC20" s="158"/>
      <c r="ARD20" s="158"/>
      <c r="ARE20" s="158"/>
      <c r="ARF20" s="158"/>
      <c r="ARG20" s="158"/>
      <c r="ARH20" s="158"/>
      <c r="ARI20" s="158"/>
      <c r="ARJ20" s="158"/>
      <c r="ARK20" s="158"/>
      <c r="ARL20" s="158"/>
      <c r="ARM20" s="158"/>
      <c r="ARN20" s="158"/>
      <c r="ARO20" s="158"/>
      <c r="ARP20" s="158"/>
      <c r="ARQ20" s="158"/>
      <c r="ARR20" s="158"/>
      <c r="ARS20" s="158"/>
      <c r="ART20" s="158"/>
      <c r="ARU20" s="158"/>
      <c r="ARV20" s="158"/>
      <c r="ARW20" s="158"/>
      <c r="ARX20" s="158"/>
      <c r="ARY20" s="158"/>
      <c r="ARZ20" s="158"/>
      <c r="ASA20" s="158"/>
      <c r="ASB20" s="158"/>
      <c r="ASC20" s="158"/>
      <c r="ASD20" s="158"/>
      <c r="ASE20" s="158"/>
      <c r="ASF20" s="158"/>
      <c r="ASG20" s="158"/>
      <c r="ASH20" s="158"/>
      <c r="ASI20" s="158"/>
      <c r="ASJ20" s="158"/>
      <c r="ASK20" s="158"/>
      <c r="ASL20" s="158"/>
      <c r="ASM20" s="158"/>
      <c r="ASN20" s="158"/>
      <c r="ASO20" s="158"/>
      <c r="ASP20" s="158"/>
      <c r="ASQ20" s="158"/>
      <c r="ASR20" s="158"/>
      <c r="ASS20" s="158"/>
      <c r="AST20" s="158"/>
      <c r="ASU20" s="158"/>
      <c r="ASV20" s="158"/>
      <c r="ASW20" s="158"/>
      <c r="ASX20" s="158"/>
      <c r="ASY20" s="158"/>
      <c r="ASZ20" s="158"/>
      <c r="ATA20" s="158"/>
      <c r="ATB20" s="158"/>
      <c r="ATC20" s="158"/>
      <c r="ATD20" s="158"/>
      <c r="ATE20" s="158"/>
      <c r="ATF20" s="158"/>
      <c r="ATG20" s="158"/>
      <c r="ATH20" s="158"/>
      <c r="ATI20" s="158"/>
      <c r="ATJ20" s="158"/>
      <c r="ATK20" s="158"/>
      <c r="ATL20" s="158"/>
      <c r="ATM20" s="158"/>
      <c r="ATN20" s="158"/>
      <c r="ATO20" s="158"/>
      <c r="ATP20" s="158"/>
      <c r="ATQ20" s="158"/>
      <c r="ATR20" s="158"/>
      <c r="ATS20" s="158"/>
      <c r="ATT20" s="158"/>
      <c r="ATU20" s="158"/>
      <c r="ATV20" s="158"/>
      <c r="ATW20" s="158"/>
      <c r="ATX20" s="158"/>
      <c r="ATY20" s="158"/>
      <c r="ATZ20" s="158"/>
      <c r="AUA20" s="158"/>
      <c r="AUB20" s="158"/>
      <c r="AUC20" s="158"/>
      <c r="AUD20" s="158"/>
      <c r="AUE20" s="158"/>
      <c r="AUF20" s="158"/>
      <c r="AUG20" s="158"/>
      <c r="AUH20" s="158"/>
      <c r="AUI20" s="158"/>
      <c r="AUJ20" s="158"/>
      <c r="AUK20" s="158"/>
      <c r="AUL20" s="158"/>
      <c r="AUM20" s="158"/>
      <c r="AUN20" s="158"/>
      <c r="AUO20" s="158"/>
      <c r="AUP20" s="158"/>
      <c r="AUQ20" s="158"/>
      <c r="AUR20" s="158"/>
      <c r="AUS20" s="158"/>
      <c r="AUT20" s="158"/>
      <c r="AUU20" s="158"/>
      <c r="AUV20" s="158"/>
      <c r="AUW20" s="158"/>
      <c r="AUX20" s="158"/>
      <c r="AUY20" s="158"/>
      <c r="AUZ20" s="158"/>
      <c r="AVA20" s="158"/>
      <c r="AVB20" s="158"/>
      <c r="AVC20" s="158"/>
      <c r="AVD20" s="158"/>
      <c r="AVE20" s="158"/>
      <c r="AVF20" s="158"/>
      <c r="AVG20" s="158"/>
      <c r="AVH20" s="158"/>
      <c r="AVI20" s="158"/>
      <c r="AVJ20" s="158"/>
      <c r="AVK20" s="158"/>
      <c r="AVL20" s="158"/>
      <c r="AVM20" s="158"/>
      <c r="AVN20" s="158"/>
      <c r="AVO20" s="158"/>
      <c r="AVP20" s="158"/>
      <c r="AVQ20" s="158"/>
      <c r="AVR20" s="158"/>
      <c r="AVS20" s="158"/>
      <c r="AVT20" s="158"/>
      <c r="AVU20" s="158"/>
      <c r="AVV20" s="158"/>
      <c r="AVW20" s="158"/>
      <c r="AVX20" s="158"/>
      <c r="AVY20" s="158"/>
      <c r="AVZ20" s="158"/>
      <c r="AWA20" s="158"/>
      <c r="AWB20" s="158"/>
      <c r="AWC20" s="158"/>
      <c r="AWD20" s="158"/>
      <c r="AWE20" s="158"/>
      <c r="AWF20" s="158"/>
      <c r="AWG20" s="158"/>
      <c r="AWH20" s="158"/>
      <c r="AWI20" s="158"/>
      <c r="AWJ20" s="158"/>
      <c r="AWK20" s="158"/>
      <c r="AWL20" s="158"/>
      <c r="AWM20" s="158"/>
      <c r="AWN20" s="158"/>
      <c r="AWO20" s="158"/>
      <c r="AWP20" s="158"/>
      <c r="AWQ20" s="158"/>
      <c r="AWR20" s="158"/>
      <c r="AWS20" s="158"/>
      <c r="AWT20" s="158"/>
      <c r="AWU20" s="158"/>
      <c r="AWV20" s="158"/>
      <c r="AWW20" s="158"/>
      <c r="AWX20" s="158"/>
      <c r="AWY20" s="158"/>
      <c r="AWZ20" s="158"/>
      <c r="AXA20" s="158"/>
      <c r="AXB20" s="158"/>
      <c r="AXC20" s="158"/>
      <c r="AXD20" s="158"/>
      <c r="AXE20" s="158"/>
      <c r="AXF20" s="158"/>
      <c r="AXG20" s="158"/>
      <c r="AXH20" s="158"/>
      <c r="AXI20" s="158"/>
      <c r="AXJ20" s="158"/>
      <c r="AXK20" s="158"/>
      <c r="AXL20" s="158"/>
      <c r="AXM20" s="158"/>
      <c r="AXN20" s="158"/>
      <c r="AXO20" s="158"/>
      <c r="AXP20" s="158"/>
      <c r="AXQ20" s="158"/>
      <c r="AXR20" s="158"/>
      <c r="AXS20" s="158"/>
      <c r="AXT20" s="158"/>
      <c r="AXU20" s="158"/>
      <c r="AXV20" s="158"/>
      <c r="AXW20" s="158"/>
      <c r="AXX20" s="158"/>
      <c r="AXY20" s="158"/>
      <c r="AXZ20" s="158"/>
      <c r="AYA20" s="158"/>
      <c r="AYB20" s="158"/>
      <c r="AYC20" s="158"/>
      <c r="AYD20" s="158"/>
      <c r="AYE20" s="158"/>
      <c r="AYF20" s="158"/>
      <c r="AYG20" s="158"/>
      <c r="AYH20" s="158"/>
      <c r="AYI20" s="158"/>
      <c r="AYJ20" s="158"/>
      <c r="AYK20" s="158"/>
      <c r="AYL20" s="158"/>
      <c r="AYM20" s="158"/>
      <c r="AYN20" s="158"/>
      <c r="AYO20" s="158"/>
      <c r="AYP20" s="158"/>
      <c r="AYQ20" s="158"/>
      <c r="AYR20" s="158"/>
      <c r="AYS20" s="158"/>
      <c r="AYT20" s="158"/>
      <c r="AYU20" s="158"/>
      <c r="AYV20" s="158"/>
      <c r="AYW20" s="158"/>
      <c r="AYX20" s="158"/>
      <c r="AYY20" s="158"/>
      <c r="AYZ20" s="158"/>
      <c r="AZA20" s="158"/>
      <c r="AZB20" s="158"/>
      <c r="AZC20" s="158"/>
      <c r="AZD20" s="158"/>
      <c r="AZE20" s="158"/>
      <c r="AZF20" s="158"/>
      <c r="AZG20" s="158"/>
      <c r="AZH20" s="158"/>
      <c r="AZI20" s="158"/>
      <c r="AZJ20" s="158"/>
      <c r="AZK20" s="158"/>
      <c r="AZL20" s="158"/>
      <c r="AZM20" s="158"/>
      <c r="AZN20" s="158"/>
      <c r="AZO20" s="158"/>
      <c r="AZP20" s="158"/>
      <c r="AZQ20" s="158"/>
      <c r="AZR20" s="158"/>
      <c r="AZS20" s="158"/>
      <c r="AZT20" s="158"/>
      <c r="AZU20" s="158"/>
      <c r="AZV20" s="158"/>
      <c r="AZW20" s="158"/>
      <c r="AZX20" s="158"/>
      <c r="AZY20" s="158"/>
      <c r="AZZ20" s="158"/>
      <c r="BAA20" s="158"/>
      <c r="BAB20" s="158"/>
      <c r="BAC20" s="158"/>
      <c r="BAD20" s="158"/>
      <c r="BAE20" s="158"/>
      <c r="BAF20" s="158"/>
      <c r="BAG20" s="158"/>
      <c r="BAH20" s="158"/>
      <c r="BAI20" s="158"/>
      <c r="BAJ20" s="158"/>
      <c r="BAK20" s="158"/>
      <c r="BAL20" s="158"/>
      <c r="BAM20" s="158"/>
      <c r="BAN20" s="158"/>
      <c r="BAO20" s="158"/>
      <c r="BAP20" s="158"/>
      <c r="BAQ20" s="158"/>
      <c r="BAR20" s="158"/>
      <c r="BAS20" s="158"/>
      <c r="BAT20" s="158"/>
      <c r="BAU20" s="158"/>
      <c r="BAV20" s="158"/>
      <c r="BAW20" s="158"/>
      <c r="BAX20" s="158"/>
      <c r="BAY20" s="158"/>
      <c r="BAZ20" s="158"/>
      <c r="BBA20" s="158"/>
      <c r="BBB20" s="158"/>
      <c r="BBC20" s="158"/>
      <c r="BBD20" s="158"/>
      <c r="BBE20" s="158"/>
      <c r="BBF20" s="158"/>
      <c r="BBG20" s="158"/>
      <c r="BBH20" s="158"/>
      <c r="BBI20" s="158"/>
      <c r="BBJ20" s="158"/>
      <c r="BBK20" s="158"/>
      <c r="BBL20" s="158"/>
      <c r="BBM20" s="158"/>
      <c r="BBN20" s="158"/>
      <c r="BBO20" s="158"/>
      <c r="BBP20" s="158"/>
      <c r="BBQ20" s="158"/>
      <c r="BBR20" s="158"/>
      <c r="BBS20" s="158"/>
      <c r="BBT20" s="158"/>
      <c r="BBU20" s="158"/>
      <c r="BBV20" s="158"/>
      <c r="BBW20" s="158"/>
      <c r="BBX20" s="158"/>
      <c r="BBY20" s="158"/>
      <c r="BBZ20" s="158"/>
      <c r="BCA20" s="158"/>
      <c r="BCB20" s="158"/>
      <c r="BCC20" s="158"/>
      <c r="BCD20" s="158"/>
      <c r="BCE20" s="158"/>
      <c r="BCF20" s="158"/>
      <c r="BCG20" s="158"/>
      <c r="BCH20" s="158"/>
      <c r="BCI20" s="158"/>
      <c r="BCJ20" s="158"/>
      <c r="BCK20" s="158"/>
      <c r="BCL20" s="158"/>
      <c r="BCM20" s="158"/>
      <c r="BCN20" s="158"/>
      <c r="BCO20" s="158"/>
      <c r="BCP20" s="158"/>
      <c r="BCQ20" s="158"/>
      <c r="BCR20" s="158"/>
      <c r="BCS20" s="158"/>
      <c r="BCT20" s="158"/>
      <c r="BCU20" s="158"/>
      <c r="BCV20" s="158"/>
      <c r="BCW20" s="158"/>
      <c r="BCX20" s="158"/>
      <c r="BCY20" s="158"/>
      <c r="BCZ20" s="158"/>
      <c r="BDA20" s="158"/>
      <c r="BDB20" s="158"/>
      <c r="BDC20" s="158"/>
      <c r="BDD20" s="158"/>
      <c r="BDE20" s="158"/>
      <c r="BDF20" s="158"/>
      <c r="BDG20" s="158"/>
      <c r="BDH20" s="158"/>
      <c r="BDI20" s="158"/>
      <c r="BDJ20" s="158"/>
      <c r="BDK20" s="158"/>
      <c r="BDL20" s="158"/>
      <c r="BDM20" s="158"/>
      <c r="BDN20" s="158"/>
      <c r="BDO20" s="158"/>
      <c r="BDP20" s="158"/>
      <c r="BDQ20" s="158"/>
      <c r="BDR20" s="158"/>
      <c r="BDS20" s="158"/>
      <c r="BDT20" s="158"/>
      <c r="BDU20" s="158"/>
      <c r="BDV20" s="158"/>
      <c r="BDW20" s="158"/>
      <c r="BDX20" s="158"/>
      <c r="BDY20" s="158"/>
      <c r="BDZ20" s="158"/>
      <c r="BEA20" s="158"/>
      <c r="BEB20" s="158"/>
      <c r="BEC20" s="158"/>
      <c r="BED20" s="158"/>
      <c r="BEE20" s="158"/>
      <c r="BEF20" s="158"/>
      <c r="BEG20" s="158"/>
      <c r="BEH20" s="158"/>
      <c r="BEI20" s="158"/>
      <c r="BEJ20" s="158"/>
      <c r="BEK20" s="158"/>
      <c r="BEL20" s="158"/>
      <c r="BEM20" s="158"/>
      <c r="BEN20" s="158"/>
      <c r="BEO20" s="158"/>
      <c r="BEP20" s="158"/>
      <c r="BEQ20" s="158"/>
      <c r="BER20" s="158"/>
      <c r="BES20" s="158"/>
      <c r="BET20" s="158"/>
      <c r="BEU20" s="158"/>
      <c r="BEV20" s="158"/>
      <c r="BEW20" s="158"/>
      <c r="BEX20" s="158"/>
      <c r="BEY20" s="158"/>
      <c r="BEZ20" s="158"/>
      <c r="BFA20" s="158"/>
      <c r="BFB20" s="158"/>
      <c r="BFC20" s="158"/>
      <c r="BFD20" s="158"/>
      <c r="BFE20" s="158"/>
      <c r="BFF20" s="158"/>
      <c r="BFG20" s="158"/>
      <c r="BFH20" s="158"/>
      <c r="BFI20" s="158"/>
      <c r="BFJ20" s="158"/>
      <c r="BFK20" s="158"/>
      <c r="BFL20" s="158"/>
      <c r="BFM20" s="158"/>
      <c r="BFN20" s="158"/>
      <c r="BFO20" s="158"/>
      <c r="BFP20" s="158"/>
      <c r="BFQ20" s="158"/>
      <c r="BFR20" s="158"/>
      <c r="BFS20" s="158"/>
      <c r="BFT20" s="158"/>
      <c r="BFU20" s="158"/>
      <c r="BFV20" s="158"/>
      <c r="BFW20" s="158"/>
      <c r="BFX20" s="158"/>
      <c r="BFY20" s="158"/>
      <c r="BFZ20" s="158"/>
      <c r="BGA20" s="158"/>
      <c r="BGB20" s="158"/>
      <c r="BGC20" s="158"/>
      <c r="BGD20" s="158"/>
      <c r="BGE20" s="158"/>
      <c r="BGF20" s="158"/>
      <c r="BGG20" s="158"/>
      <c r="BGH20" s="158"/>
      <c r="BGI20" s="158"/>
      <c r="BGJ20" s="158"/>
      <c r="BGK20" s="158"/>
      <c r="BGL20" s="158"/>
      <c r="BGM20" s="158"/>
      <c r="BGN20" s="158"/>
      <c r="BGO20" s="158"/>
      <c r="BGP20" s="158"/>
      <c r="BGQ20" s="158"/>
      <c r="BGR20" s="158"/>
      <c r="BGS20" s="158"/>
      <c r="BGT20" s="158"/>
      <c r="BGU20" s="158"/>
      <c r="BGV20" s="158"/>
      <c r="BGW20" s="158"/>
      <c r="BGX20" s="158"/>
      <c r="BGY20" s="158"/>
      <c r="BGZ20" s="158"/>
      <c r="BHA20" s="158"/>
      <c r="BHB20" s="158"/>
      <c r="BHC20" s="158"/>
      <c r="BHD20" s="158"/>
      <c r="BHE20" s="158"/>
      <c r="BHF20" s="158"/>
      <c r="BHG20" s="158"/>
      <c r="BHH20" s="158"/>
      <c r="BHI20" s="158"/>
      <c r="BHJ20" s="158"/>
      <c r="BHK20" s="158"/>
      <c r="BHL20" s="158"/>
      <c r="BHM20" s="158"/>
      <c r="BHN20" s="158"/>
      <c r="BHO20" s="158"/>
      <c r="BHP20" s="158"/>
      <c r="BHQ20" s="158"/>
      <c r="BHR20" s="158"/>
      <c r="BHS20" s="158"/>
      <c r="BHT20" s="158"/>
      <c r="BHU20" s="158"/>
      <c r="BHV20" s="158"/>
      <c r="BHW20" s="158"/>
      <c r="BHX20" s="158"/>
      <c r="BHY20" s="158"/>
      <c r="BHZ20" s="158"/>
      <c r="BIA20" s="158"/>
      <c r="BIB20" s="158"/>
      <c r="BIC20" s="158"/>
      <c r="BID20" s="158"/>
      <c r="BIE20" s="158"/>
      <c r="BIF20" s="158"/>
      <c r="BIG20" s="158"/>
      <c r="BIH20" s="158"/>
      <c r="BII20" s="158"/>
      <c r="BIJ20" s="158"/>
      <c r="BIK20" s="158"/>
      <c r="BIL20" s="158"/>
      <c r="BIM20" s="158"/>
      <c r="BIN20" s="158"/>
      <c r="BIO20" s="158"/>
      <c r="BIP20" s="158"/>
      <c r="BIQ20" s="158"/>
      <c r="BIR20" s="158"/>
      <c r="BIS20" s="158"/>
      <c r="BIT20" s="158"/>
      <c r="BIU20" s="158"/>
      <c r="BIV20" s="158"/>
      <c r="BIW20" s="158"/>
      <c r="BIX20" s="158"/>
      <c r="BIY20" s="158"/>
      <c r="BIZ20" s="158"/>
      <c r="BJA20" s="158"/>
      <c r="BJB20" s="158"/>
      <c r="BJC20" s="158"/>
      <c r="BJD20" s="158"/>
      <c r="BJE20" s="158"/>
      <c r="BJF20" s="158"/>
      <c r="BJG20" s="158"/>
      <c r="BJH20" s="158"/>
      <c r="BJI20" s="158"/>
      <c r="BJJ20" s="158"/>
      <c r="BJK20" s="158"/>
      <c r="BJL20" s="158"/>
      <c r="BJM20" s="158"/>
      <c r="BJN20" s="158"/>
      <c r="BJO20" s="158"/>
      <c r="BJP20" s="158"/>
      <c r="BJQ20" s="158"/>
      <c r="BJR20" s="158"/>
      <c r="BJS20" s="158"/>
      <c r="BJT20" s="158"/>
      <c r="BJU20" s="158"/>
      <c r="BJV20" s="158"/>
      <c r="BJW20" s="158"/>
      <c r="BJX20" s="158"/>
      <c r="BJY20" s="158"/>
      <c r="BJZ20" s="158"/>
      <c r="BKA20" s="158"/>
      <c r="BKB20" s="158"/>
      <c r="BKC20" s="158"/>
      <c r="BKD20" s="158"/>
      <c r="BKE20" s="158"/>
      <c r="BKF20" s="158"/>
      <c r="BKG20" s="158"/>
      <c r="BKH20" s="158"/>
      <c r="BKI20" s="158"/>
      <c r="BKJ20" s="158"/>
      <c r="BKK20" s="158"/>
      <c r="BKL20" s="158"/>
      <c r="BKM20" s="158"/>
      <c r="BKN20" s="158"/>
      <c r="BKO20" s="158"/>
      <c r="BKP20" s="158"/>
      <c r="BKQ20" s="158"/>
      <c r="BKR20" s="158"/>
      <c r="BKS20" s="158"/>
      <c r="BKT20" s="158"/>
      <c r="BKU20" s="158"/>
      <c r="BKV20" s="158"/>
      <c r="BKW20" s="158"/>
      <c r="BKX20" s="158"/>
      <c r="BKY20" s="158"/>
      <c r="BKZ20" s="158"/>
      <c r="BLA20" s="158"/>
      <c r="BLB20" s="158"/>
      <c r="BLC20" s="158"/>
      <c r="BLD20" s="158"/>
      <c r="BLE20" s="158"/>
      <c r="BLF20" s="158"/>
      <c r="BLG20" s="158"/>
      <c r="BLH20" s="158"/>
      <c r="BLI20" s="158"/>
      <c r="BLJ20" s="158"/>
      <c r="BLK20" s="158"/>
      <c r="BLL20" s="158"/>
      <c r="BLM20" s="158"/>
      <c r="BLN20" s="158"/>
      <c r="BLO20" s="158"/>
      <c r="BLP20" s="158"/>
      <c r="BLQ20" s="158"/>
      <c r="BLR20" s="158"/>
      <c r="BLS20" s="158"/>
      <c r="BLT20" s="158"/>
      <c r="BLU20" s="158"/>
      <c r="BLV20" s="158"/>
      <c r="BLW20" s="158"/>
      <c r="BLX20" s="158"/>
      <c r="BLY20" s="158"/>
      <c r="BLZ20" s="158"/>
      <c r="BMA20" s="158"/>
      <c r="BMB20" s="158"/>
      <c r="BMC20" s="158"/>
      <c r="BMD20" s="158"/>
      <c r="BME20" s="158"/>
      <c r="BMF20" s="158"/>
      <c r="BMG20" s="158"/>
      <c r="BMH20" s="158"/>
      <c r="BMI20" s="158"/>
      <c r="BMJ20" s="158"/>
      <c r="BMK20" s="158"/>
      <c r="BML20" s="158"/>
      <c r="BMM20" s="158"/>
      <c r="BMN20" s="158"/>
      <c r="BMO20" s="158"/>
      <c r="BMP20" s="158"/>
      <c r="BMQ20" s="158"/>
      <c r="BMR20" s="158"/>
      <c r="BMS20" s="158"/>
      <c r="BMT20" s="158"/>
      <c r="BMU20" s="158"/>
      <c r="BMV20" s="158"/>
      <c r="BMW20" s="158"/>
      <c r="BMX20" s="158"/>
      <c r="BMY20" s="158"/>
      <c r="BMZ20" s="158"/>
      <c r="BNA20" s="158"/>
      <c r="BNB20" s="158"/>
      <c r="BNC20" s="158"/>
      <c r="BND20" s="158"/>
      <c r="BNE20" s="158"/>
      <c r="BNF20" s="158"/>
      <c r="BNG20" s="158"/>
      <c r="BNH20" s="158"/>
      <c r="BNI20" s="158"/>
      <c r="BNJ20" s="158"/>
      <c r="BNK20" s="158"/>
      <c r="BNL20" s="158"/>
      <c r="BNM20" s="158"/>
      <c r="BNN20" s="158"/>
      <c r="BNO20" s="158"/>
      <c r="BNP20" s="158"/>
      <c r="BNQ20" s="158"/>
      <c r="BNR20" s="158"/>
      <c r="BNS20" s="158"/>
      <c r="BNT20" s="158"/>
      <c r="BNU20" s="158"/>
      <c r="BNV20" s="158"/>
      <c r="BNW20" s="158"/>
      <c r="BNX20" s="158"/>
      <c r="BNY20" s="158"/>
      <c r="BNZ20" s="158"/>
      <c r="BOA20" s="158"/>
      <c r="BOB20" s="158"/>
      <c r="BOC20" s="158"/>
      <c r="BOD20" s="158"/>
      <c r="BOE20" s="158"/>
      <c r="BOF20" s="158"/>
      <c r="BOG20" s="158"/>
      <c r="BOH20" s="158"/>
      <c r="BOI20" s="158"/>
      <c r="BOJ20" s="158"/>
      <c r="BOK20" s="158"/>
      <c r="BOL20" s="158"/>
      <c r="BOM20" s="158"/>
      <c r="BON20" s="158"/>
      <c r="BOO20" s="158"/>
      <c r="BOP20" s="158"/>
      <c r="BOQ20" s="158"/>
      <c r="BOR20" s="158"/>
      <c r="BOS20" s="158"/>
      <c r="BOT20" s="158"/>
      <c r="BOU20" s="158"/>
      <c r="BOV20" s="158"/>
      <c r="BOW20" s="158"/>
      <c r="BOX20" s="158"/>
      <c r="BOY20" s="158"/>
      <c r="BOZ20" s="158"/>
      <c r="BPA20" s="158"/>
      <c r="BPB20" s="158"/>
      <c r="BPC20" s="158"/>
      <c r="BPD20" s="158"/>
      <c r="BPE20" s="158"/>
      <c r="BPF20" s="158"/>
      <c r="BPG20" s="158"/>
      <c r="BPH20" s="158"/>
      <c r="BPI20" s="158"/>
      <c r="BPJ20" s="158"/>
      <c r="BPK20" s="158"/>
      <c r="BPL20" s="158"/>
      <c r="BPM20" s="158"/>
      <c r="BPN20" s="158"/>
      <c r="BPO20" s="158"/>
      <c r="BPP20" s="158"/>
      <c r="BPQ20" s="158"/>
      <c r="BPR20" s="158"/>
      <c r="BPS20" s="158"/>
      <c r="BPT20" s="158"/>
      <c r="BPU20" s="158"/>
      <c r="BPV20" s="158"/>
      <c r="BPW20" s="158"/>
      <c r="BPX20" s="158"/>
      <c r="BPY20" s="158"/>
      <c r="BPZ20" s="158"/>
      <c r="BQA20" s="158"/>
      <c r="BQB20" s="158"/>
      <c r="BQC20" s="158"/>
      <c r="BQD20" s="158"/>
      <c r="BQE20" s="158"/>
      <c r="BQF20" s="158"/>
      <c r="BQG20" s="158"/>
      <c r="BQH20" s="158"/>
      <c r="BQI20" s="158"/>
      <c r="BQJ20" s="158"/>
      <c r="BQK20" s="158"/>
      <c r="BQL20" s="158"/>
      <c r="BQM20" s="158"/>
      <c r="BQN20" s="158"/>
      <c r="BQO20" s="158"/>
      <c r="BQP20" s="158"/>
      <c r="BQQ20" s="158"/>
      <c r="BQR20" s="158"/>
      <c r="BQS20" s="158"/>
      <c r="BQT20" s="158"/>
      <c r="BQU20" s="158"/>
      <c r="BQV20" s="158"/>
      <c r="BQW20" s="158"/>
      <c r="BQX20" s="158"/>
      <c r="BQY20" s="158"/>
      <c r="BQZ20" s="158"/>
      <c r="BRA20" s="158"/>
      <c r="BRB20" s="158"/>
      <c r="BRC20" s="158"/>
      <c r="BRD20" s="158"/>
      <c r="BRE20" s="158"/>
      <c r="BRF20" s="158"/>
      <c r="BRG20" s="158"/>
      <c r="BRH20" s="158"/>
      <c r="BRI20" s="158"/>
      <c r="BRJ20" s="158"/>
      <c r="BRK20" s="158"/>
      <c r="BRL20" s="158"/>
      <c r="BRM20" s="158"/>
      <c r="BRN20" s="158"/>
      <c r="BRO20" s="158"/>
      <c r="BRP20" s="158"/>
      <c r="BRQ20" s="158"/>
      <c r="BRR20" s="158"/>
      <c r="BRS20" s="158"/>
      <c r="BRT20" s="158"/>
      <c r="BRU20" s="158"/>
      <c r="BRV20" s="158"/>
      <c r="BRW20" s="158"/>
      <c r="BRX20" s="158"/>
      <c r="BRY20" s="158"/>
      <c r="BRZ20" s="158"/>
      <c r="BSA20" s="158"/>
      <c r="BSB20" s="158"/>
      <c r="BSC20" s="158"/>
      <c r="BSD20" s="158"/>
      <c r="BSE20" s="158"/>
      <c r="BSF20" s="158"/>
      <c r="BSG20" s="158"/>
      <c r="BSH20" s="158"/>
      <c r="BSI20" s="158"/>
      <c r="BSJ20" s="158"/>
      <c r="BSK20" s="158"/>
      <c r="BSL20" s="158"/>
      <c r="BSM20" s="158"/>
      <c r="BSN20" s="158"/>
      <c r="BSO20" s="158"/>
      <c r="BSP20" s="158"/>
      <c r="BSQ20" s="158"/>
      <c r="BSR20" s="158"/>
      <c r="BSS20" s="158"/>
      <c r="BST20" s="158"/>
      <c r="BSU20" s="158"/>
      <c r="BSV20" s="158"/>
      <c r="BSW20" s="158"/>
      <c r="BSX20" s="158"/>
      <c r="BSY20" s="158"/>
      <c r="BSZ20" s="158"/>
      <c r="BTA20" s="158"/>
      <c r="BTB20" s="158"/>
      <c r="BTC20" s="158"/>
      <c r="BTD20" s="158"/>
      <c r="BTE20" s="158"/>
      <c r="BTF20" s="158"/>
      <c r="BTG20" s="158"/>
      <c r="BTH20" s="158"/>
      <c r="BTI20" s="158"/>
      <c r="BTJ20" s="158"/>
      <c r="BTK20" s="158"/>
      <c r="BTL20" s="158"/>
      <c r="BTM20" s="158"/>
      <c r="BTN20" s="158"/>
      <c r="BTO20" s="158"/>
      <c r="BTP20" s="158"/>
      <c r="BTQ20" s="158"/>
      <c r="BTR20" s="158"/>
      <c r="BTS20" s="158"/>
      <c r="BTT20" s="158"/>
      <c r="BTU20" s="158"/>
      <c r="BTV20" s="158"/>
      <c r="BTW20" s="158"/>
      <c r="BTX20" s="158"/>
      <c r="BTY20" s="158"/>
      <c r="BTZ20" s="158"/>
      <c r="BUA20" s="158"/>
      <c r="BUB20" s="158"/>
      <c r="BUC20" s="158"/>
      <c r="BUD20" s="158"/>
      <c r="BUE20" s="158"/>
      <c r="BUF20" s="158"/>
      <c r="BUG20" s="158"/>
      <c r="BUH20" s="158"/>
      <c r="BUI20" s="158"/>
      <c r="BUJ20" s="158"/>
      <c r="BUK20" s="158"/>
      <c r="BUL20" s="158"/>
      <c r="BUM20" s="158"/>
      <c r="BUN20" s="158"/>
      <c r="BUO20" s="158"/>
      <c r="BUP20" s="158"/>
      <c r="BUQ20" s="158"/>
      <c r="BUR20" s="158"/>
      <c r="BUS20" s="158"/>
      <c r="BUT20" s="158"/>
      <c r="BUU20" s="158"/>
      <c r="BUV20" s="158"/>
      <c r="BUW20" s="158"/>
      <c r="BUX20" s="158"/>
      <c r="BUY20" s="158"/>
      <c r="BUZ20" s="158"/>
      <c r="BVA20" s="158"/>
      <c r="BVB20" s="158"/>
      <c r="BVC20" s="158"/>
      <c r="BVD20" s="158"/>
      <c r="BVE20" s="158"/>
      <c r="BVF20" s="158"/>
      <c r="BVG20" s="158"/>
      <c r="BVH20" s="158"/>
      <c r="BVI20" s="158"/>
      <c r="BVJ20" s="158"/>
      <c r="BVK20" s="158"/>
      <c r="BVL20" s="158"/>
      <c r="BVM20" s="158"/>
      <c r="BVN20" s="158"/>
      <c r="BVO20" s="158"/>
      <c r="BVP20" s="158"/>
      <c r="BVQ20" s="158"/>
      <c r="BVR20" s="158"/>
      <c r="BVS20" s="158"/>
      <c r="BVT20" s="158"/>
      <c r="BVU20" s="158"/>
      <c r="BVV20" s="158"/>
      <c r="BVW20" s="158"/>
      <c r="BVX20" s="158"/>
      <c r="BVY20" s="158"/>
      <c r="BVZ20" s="158"/>
      <c r="BWA20" s="158"/>
      <c r="BWB20" s="158"/>
      <c r="BWC20" s="158"/>
      <c r="BWD20" s="158"/>
      <c r="BWE20" s="158"/>
      <c r="BWF20" s="158"/>
      <c r="BWG20" s="158"/>
      <c r="BWH20" s="158"/>
      <c r="BWI20" s="158"/>
      <c r="BWJ20" s="158"/>
      <c r="BWK20" s="158"/>
      <c r="BWL20" s="158"/>
      <c r="BWM20" s="158"/>
      <c r="BWN20" s="158"/>
      <c r="BWO20" s="158"/>
      <c r="BWP20" s="158"/>
      <c r="BWQ20" s="158"/>
      <c r="BWR20" s="158"/>
      <c r="BWS20" s="158"/>
      <c r="BWT20" s="158"/>
      <c r="BWU20" s="158"/>
      <c r="BWV20" s="158"/>
      <c r="BWW20" s="158"/>
      <c r="BWX20" s="158"/>
      <c r="BWY20" s="158"/>
      <c r="BWZ20" s="158"/>
      <c r="BXA20" s="158"/>
      <c r="BXB20" s="158"/>
      <c r="BXC20" s="158"/>
      <c r="BXD20" s="158"/>
      <c r="BXE20" s="158"/>
      <c r="BXF20" s="158"/>
      <c r="BXG20" s="158"/>
      <c r="BXH20" s="158"/>
      <c r="BXI20" s="158"/>
      <c r="BXJ20" s="158"/>
      <c r="BXK20" s="158"/>
      <c r="BXL20" s="158"/>
      <c r="BXM20" s="158"/>
      <c r="BXN20" s="158"/>
      <c r="BXO20" s="158"/>
      <c r="BXP20" s="158"/>
      <c r="BXQ20" s="158"/>
      <c r="BXR20" s="158"/>
      <c r="BXS20" s="158"/>
      <c r="BXT20" s="158"/>
      <c r="BXU20" s="158"/>
      <c r="BXV20" s="158"/>
      <c r="BXW20" s="158"/>
      <c r="BXX20" s="158"/>
      <c r="BXY20" s="158"/>
      <c r="BXZ20" s="158"/>
      <c r="BYA20" s="158"/>
      <c r="BYB20" s="158"/>
      <c r="BYC20" s="158"/>
      <c r="BYD20" s="158"/>
      <c r="BYE20" s="158"/>
      <c r="BYF20" s="158"/>
      <c r="BYG20" s="158"/>
      <c r="BYH20" s="158"/>
      <c r="BYI20" s="158"/>
      <c r="BYJ20" s="158"/>
      <c r="BYK20" s="158"/>
      <c r="BYL20" s="158"/>
      <c r="BYM20" s="158"/>
      <c r="BYN20" s="158"/>
      <c r="BYO20" s="158"/>
      <c r="BYP20" s="158"/>
      <c r="BYQ20" s="158"/>
      <c r="BYR20" s="158"/>
      <c r="BYS20" s="158"/>
      <c r="BYT20" s="158"/>
      <c r="BYU20" s="158"/>
      <c r="BYV20" s="158"/>
      <c r="BYW20" s="158"/>
      <c r="BYX20" s="158"/>
      <c r="BYY20" s="158"/>
      <c r="BYZ20" s="158"/>
      <c r="BZA20" s="158"/>
      <c r="BZB20" s="158"/>
      <c r="BZC20" s="158"/>
      <c r="BZD20" s="158"/>
      <c r="BZE20" s="158"/>
      <c r="BZF20" s="158"/>
      <c r="BZG20" s="158"/>
      <c r="BZH20" s="158"/>
      <c r="BZI20" s="158"/>
      <c r="BZJ20" s="158"/>
      <c r="BZK20" s="158"/>
      <c r="BZL20" s="158"/>
      <c r="BZM20" s="158"/>
      <c r="BZN20" s="158"/>
      <c r="BZO20" s="158"/>
      <c r="BZP20" s="158"/>
      <c r="BZQ20" s="158"/>
      <c r="BZR20" s="158"/>
      <c r="BZS20" s="158"/>
      <c r="BZT20" s="158"/>
      <c r="BZU20" s="158"/>
      <c r="BZV20" s="158"/>
      <c r="BZW20" s="158"/>
      <c r="BZX20" s="158"/>
      <c r="BZY20" s="158"/>
      <c r="BZZ20" s="158"/>
      <c r="CAA20" s="158"/>
      <c r="CAB20" s="158"/>
      <c r="CAC20" s="158"/>
      <c r="CAD20" s="158"/>
      <c r="CAE20" s="158"/>
      <c r="CAF20" s="158"/>
      <c r="CAG20" s="158"/>
      <c r="CAH20" s="158"/>
      <c r="CAI20" s="158"/>
      <c r="CAJ20" s="158"/>
      <c r="CAK20" s="158"/>
      <c r="CAL20" s="158"/>
      <c r="CAM20" s="158"/>
      <c r="CAN20" s="158"/>
      <c r="CAO20" s="158"/>
      <c r="CAP20" s="158"/>
      <c r="CAQ20" s="158"/>
      <c r="CAR20" s="158"/>
      <c r="CAS20" s="158"/>
      <c r="CAT20" s="158"/>
      <c r="CAU20" s="158"/>
      <c r="CAV20" s="158"/>
      <c r="CAW20" s="158"/>
      <c r="CAX20" s="158"/>
      <c r="CAY20" s="158"/>
      <c r="CAZ20" s="158"/>
      <c r="CBA20" s="158"/>
      <c r="CBB20" s="158"/>
      <c r="CBC20" s="158"/>
      <c r="CBD20" s="158"/>
      <c r="CBE20" s="158"/>
      <c r="CBF20" s="158"/>
      <c r="CBG20" s="158"/>
      <c r="CBH20" s="158"/>
      <c r="CBI20" s="158"/>
      <c r="CBJ20" s="158"/>
      <c r="CBK20" s="158"/>
      <c r="CBL20" s="158"/>
      <c r="CBM20" s="158"/>
      <c r="CBN20" s="158"/>
      <c r="CBO20" s="158"/>
      <c r="CBP20" s="158"/>
      <c r="CBQ20" s="158"/>
      <c r="CBR20" s="158"/>
      <c r="CBS20" s="158"/>
      <c r="CBT20" s="158"/>
      <c r="CBU20" s="158"/>
      <c r="CBV20" s="158"/>
      <c r="CBW20" s="158"/>
      <c r="CBX20" s="158"/>
      <c r="CBY20" s="158"/>
      <c r="CBZ20" s="158"/>
      <c r="CCA20" s="158"/>
      <c r="CCB20" s="158"/>
      <c r="CCC20" s="158"/>
      <c r="CCD20" s="158"/>
      <c r="CCE20" s="158"/>
      <c r="CCF20" s="158"/>
      <c r="CCG20" s="158"/>
      <c r="CCH20" s="158"/>
      <c r="CCI20" s="158"/>
      <c r="CCJ20" s="158"/>
      <c r="CCK20" s="158"/>
      <c r="CCL20" s="158"/>
      <c r="CCM20" s="158"/>
      <c r="CCN20" s="158"/>
      <c r="CCO20" s="158"/>
      <c r="CCP20" s="158"/>
      <c r="CCQ20" s="158"/>
      <c r="CCR20" s="158"/>
      <c r="CCS20" s="158"/>
      <c r="CCT20" s="158"/>
      <c r="CCU20" s="158"/>
      <c r="CCV20" s="158"/>
      <c r="CCW20" s="158"/>
      <c r="CCX20" s="158"/>
      <c r="CCY20" s="158"/>
      <c r="CCZ20" s="158"/>
      <c r="CDA20" s="158"/>
      <c r="CDB20" s="158"/>
      <c r="CDC20" s="158"/>
      <c r="CDD20" s="158"/>
      <c r="CDE20" s="158"/>
      <c r="CDF20" s="158"/>
      <c r="CDG20" s="158"/>
      <c r="CDH20" s="158"/>
      <c r="CDI20" s="158"/>
      <c r="CDJ20" s="158"/>
      <c r="CDK20" s="158"/>
      <c r="CDL20" s="158"/>
      <c r="CDM20" s="158"/>
      <c r="CDN20" s="158"/>
      <c r="CDO20" s="158"/>
      <c r="CDP20" s="158"/>
      <c r="CDQ20" s="158"/>
      <c r="CDR20" s="158"/>
      <c r="CDS20" s="158"/>
      <c r="CDT20" s="158"/>
      <c r="CDU20" s="158"/>
      <c r="CDV20" s="158"/>
      <c r="CDW20" s="158"/>
      <c r="CDX20" s="158"/>
      <c r="CDY20" s="158"/>
      <c r="CDZ20" s="158"/>
      <c r="CEA20" s="158"/>
      <c r="CEB20" s="158"/>
      <c r="CEC20" s="158"/>
      <c r="CED20" s="158"/>
      <c r="CEE20" s="158"/>
      <c r="CEF20" s="158"/>
      <c r="CEG20" s="158"/>
      <c r="CEH20" s="158"/>
      <c r="CEI20" s="158"/>
      <c r="CEJ20" s="158"/>
      <c r="CEK20" s="158"/>
      <c r="CEL20" s="158"/>
      <c r="CEM20" s="158"/>
      <c r="CEN20" s="158"/>
      <c r="CEO20" s="158"/>
      <c r="CEP20" s="158"/>
      <c r="CEQ20" s="158"/>
      <c r="CER20" s="158"/>
      <c r="CES20" s="158"/>
      <c r="CET20" s="158"/>
      <c r="CEU20" s="158"/>
      <c r="CEV20" s="158"/>
      <c r="CEW20" s="158"/>
      <c r="CEX20" s="158"/>
      <c r="CEY20" s="158"/>
      <c r="CEZ20" s="158"/>
      <c r="CFA20" s="158"/>
      <c r="CFB20" s="158"/>
      <c r="CFC20" s="158"/>
      <c r="CFD20" s="158"/>
      <c r="CFE20" s="158"/>
      <c r="CFF20" s="158"/>
      <c r="CFG20" s="158"/>
      <c r="CFH20" s="158"/>
      <c r="CFI20" s="158"/>
      <c r="CFJ20" s="158"/>
      <c r="CFK20" s="158"/>
      <c r="CFL20" s="158"/>
      <c r="CFM20" s="158"/>
      <c r="CFN20" s="158"/>
      <c r="CFO20" s="158"/>
      <c r="CFP20" s="158"/>
      <c r="CFQ20" s="158"/>
      <c r="CFR20" s="158"/>
      <c r="CFS20" s="158"/>
      <c r="CFT20" s="158"/>
      <c r="CFU20" s="158"/>
      <c r="CFV20" s="158"/>
      <c r="CFW20" s="158"/>
      <c r="CFX20" s="158"/>
      <c r="CFY20" s="158"/>
      <c r="CFZ20" s="158"/>
      <c r="CGA20" s="158"/>
      <c r="CGB20" s="158"/>
      <c r="CGC20" s="158"/>
      <c r="CGD20" s="158"/>
      <c r="CGE20" s="158"/>
      <c r="CGF20" s="158"/>
      <c r="CGG20" s="158"/>
      <c r="CGH20" s="158"/>
      <c r="CGI20" s="158"/>
      <c r="CGJ20" s="158"/>
      <c r="CGK20" s="158"/>
      <c r="CGL20" s="158"/>
      <c r="CGM20" s="158"/>
      <c r="CGN20" s="158"/>
      <c r="CGO20" s="158"/>
      <c r="CGP20" s="158"/>
      <c r="CGQ20" s="158"/>
      <c r="CGR20" s="158"/>
      <c r="CGS20" s="158"/>
      <c r="CGT20" s="158"/>
      <c r="CGU20" s="158"/>
      <c r="CGV20" s="158"/>
      <c r="CGW20" s="158"/>
      <c r="CGX20" s="158"/>
      <c r="CGY20" s="158"/>
      <c r="CGZ20" s="158"/>
      <c r="CHA20" s="158"/>
      <c r="CHB20" s="158"/>
      <c r="CHC20" s="158"/>
      <c r="CHD20" s="158"/>
      <c r="CHE20" s="158"/>
      <c r="CHF20" s="158"/>
      <c r="CHG20" s="158"/>
      <c r="CHH20" s="158"/>
      <c r="CHI20" s="158"/>
      <c r="CHJ20" s="158"/>
      <c r="CHK20" s="158"/>
      <c r="CHL20" s="158"/>
      <c r="CHM20" s="158"/>
      <c r="CHN20" s="158"/>
      <c r="CHO20" s="158"/>
      <c r="CHP20" s="158"/>
      <c r="CHQ20" s="158"/>
      <c r="CHR20" s="158"/>
      <c r="CHS20" s="158"/>
      <c r="CHT20" s="158"/>
      <c r="CHU20" s="158"/>
      <c r="CHV20" s="158"/>
      <c r="CHW20" s="158"/>
      <c r="CHX20" s="158"/>
      <c r="CHY20" s="158"/>
      <c r="CHZ20" s="158"/>
      <c r="CIA20" s="158"/>
      <c r="CIB20" s="158"/>
      <c r="CIC20" s="158"/>
      <c r="CID20" s="158"/>
      <c r="CIE20" s="158"/>
      <c r="CIF20" s="158"/>
      <c r="CIG20" s="158"/>
      <c r="CIH20" s="158"/>
      <c r="CII20" s="158"/>
      <c r="CIJ20" s="158"/>
      <c r="CIK20" s="158"/>
      <c r="CIL20" s="158"/>
      <c r="CIM20" s="158"/>
      <c r="CIN20" s="158"/>
      <c r="CIO20" s="158"/>
      <c r="CIP20" s="158"/>
      <c r="CIQ20" s="158"/>
      <c r="CIR20" s="158"/>
      <c r="CIS20" s="158"/>
      <c r="CIT20" s="158"/>
      <c r="CIU20" s="158"/>
      <c r="CIV20" s="158"/>
      <c r="CIW20" s="158"/>
      <c r="CIX20" s="158"/>
      <c r="CIY20" s="158"/>
      <c r="CIZ20" s="158"/>
      <c r="CJA20" s="158"/>
      <c r="CJB20" s="158"/>
      <c r="CJC20" s="158"/>
      <c r="CJD20" s="158"/>
      <c r="CJE20" s="158"/>
      <c r="CJF20" s="158"/>
      <c r="CJG20" s="158"/>
      <c r="CJH20" s="158"/>
      <c r="CJI20" s="158"/>
      <c r="CJJ20" s="158"/>
      <c r="CJK20" s="158"/>
      <c r="CJL20" s="158"/>
      <c r="CJM20" s="158"/>
      <c r="CJN20" s="158"/>
      <c r="CJO20" s="158"/>
      <c r="CJP20" s="158"/>
      <c r="CJQ20" s="158"/>
      <c r="CJR20" s="158"/>
      <c r="CJS20" s="158"/>
      <c r="CJT20" s="158"/>
      <c r="CJU20" s="158"/>
      <c r="CJV20" s="158"/>
      <c r="CJW20" s="158"/>
      <c r="CJX20" s="158"/>
      <c r="CJY20" s="158"/>
      <c r="CJZ20" s="158"/>
      <c r="CKA20" s="158"/>
      <c r="CKB20" s="158"/>
      <c r="CKC20" s="158"/>
      <c r="CKD20" s="158"/>
      <c r="CKE20" s="158"/>
      <c r="CKF20" s="158"/>
      <c r="CKG20" s="158"/>
      <c r="CKH20" s="158"/>
      <c r="CKI20" s="158"/>
      <c r="CKJ20" s="158"/>
      <c r="CKK20" s="158"/>
      <c r="CKL20" s="158"/>
      <c r="CKM20" s="158"/>
      <c r="CKN20" s="158"/>
      <c r="CKO20" s="158"/>
      <c r="CKP20" s="158"/>
      <c r="CKQ20" s="158"/>
      <c r="CKR20" s="158"/>
      <c r="CKS20" s="158"/>
      <c r="CKT20" s="158"/>
      <c r="CKU20" s="158"/>
      <c r="CKV20" s="158"/>
      <c r="CKW20" s="158"/>
      <c r="CKX20" s="158"/>
      <c r="CKY20" s="158"/>
      <c r="CKZ20" s="158"/>
      <c r="CLA20" s="158"/>
      <c r="CLB20" s="158"/>
      <c r="CLC20" s="158"/>
      <c r="CLD20" s="158"/>
      <c r="CLE20" s="158"/>
      <c r="CLF20" s="158"/>
      <c r="CLG20" s="158"/>
      <c r="CLH20" s="158"/>
      <c r="CLI20" s="158"/>
      <c r="CLJ20" s="158"/>
      <c r="CLK20" s="158"/>
      <c r="CLL20" s="158"/>
      <c r="CLM20" s="158"/>
      <c r="CLN20" s="158"/>
      <c r="CLO20" s="158"/>
      <c r="CLP20" s="158"/>
      <c r="CLQ20" s="158"/>
      <c r="CLR20" s="158"/>
      <c r="CLS20" s="158"/>
      <c r="CLT20" s="158"/>
      <c r="CLU20" s="158"/>
      <c r="CLV20" s="158"/>
      <c r="CLW20" s="158"/>
      <c r="CLX20" s="158"/>
      <c r="CLY20" s="158"/>
      <c r="CLZ20" s="158"/>
      <c r="CMA20" s="158"/>
      <c r="CMB20" s="158"/>
      <c r="CMC20" s="158"/>
      <c r="CMD20" s="158"/>
      <c r="CME20" s="158"/>
      <c r="CMF20" s="158"/>
      <c r="CMG20" s="158"/>
      <c r="CMH20" s="158"/>
      <c r="CMI20" s="158"/>
      <c r="CMJ20" s="158"/>
      <c r="CMK20" s="158"/>
      <c r="CML20" s="158"/>
      <c r="CMM20" s="158"/>
      <c r="CMN20" s="158"/>
      <c r="CMO20" s="158"/>
      <c r="CMP20" s="158"/>
      <c r="CMQ20" s="158"/>
      <c r="CMR20" s="158"/>
      <c r="CMS20" s="158"/>
      <c r="CMT20" s="158"/>
      <c r="CMU20" s="158"/>
      <c r="CMV20" s="158"/>
      <c r="CMW20" s="158"/>
      <c r="CMX20" s="158"/>
      <c r="CMY20" s="158"/>
      <c r="CMZ20" s="158"/>
      <c r="CNA20" s="158"/>
      <c r="CNB20" s="158"/>
      <c r="CNC20" s="158"/>
      <c r="CND20" s="158"/>
      <c r="CNE20" s="158"/>
      <c r="CNF20" s="158"/>
      <c r="CNG20" s="158"/>
      <c r="CNH20" s="158"/>
      <c r="CNI20" s="158"/>
      <c r="CNJ20" s="158"/>
      <c r="CNK20" s="158"/>
      <c r="CNL20" s="158"/>
      <c r="CNM20" s="158"/>
      <c r="CNN20" s="158"/>
      <c r="CNO20" s="158"/>
      <c r="CNP20" s="158"/>
      <c r="CNQ20" s="158"/>
      <c r="CNR20" s="158"/>
      <c r="CNS20" s="158"/>
      <c r="CNT20" s="158"/>
      <c r="CNU20" s="158"/>
      <c r="CNV20" s="158"/>
      <c r="CNW20" s="158"/>
      <c r="CNX20" s="158"/>
      <c r="CNY20" s="158"/>
      <c r="CNZ20" s="158"/>
      <c r="COA20" s="158"/>
      <c r="COB20" s="158"/>
      <c r="COC20" s="158"/>
      <c r="COD20" s="158"/>
      <c r="COE20" s="158"/>
      <c r="COF20" s="158"/>
      <c r="COG20" s="158"/>
      <c r="COH20" s="158"/>
      <c r="COI20" s="158"/>
      <c r="COJ20" s="158"/>
      <c r="COK20" s="158"/>
      <c r="COL20" s="158"/>
      <c r="COM20" s="158"/>
      <c r="CON20" s="158"/>
      <c r="COO20" s="158"/>
      <c r="COP20" s="158"/>
      <c r="COQ20" s="158"/>
      <c r="COR20" s="158"/>
      <c r="COS20" s="158"/>
      <c r="COT20" s="158"/>
      <c r="COU20" s="158"/>
      <c r="COV20" s="158"/>
      <c r="COW20" s="158"/>
      <c r="COX20" s="158"/>
      <c r="COY20" s="158"/>
      <c r="COZ20" s="158"/>
      <c r="CPA20" s="158"/>
      <c r="CPB20" s="158"/>
      <c r="CPC20" s="158"/>
      <c r="CPD20" s="158"/>
      <c r="CPE20" s="158"/>
      <c r="CPF20" s="158"/>
      <c r="CPG20" s="158"/>
      <c r="CPH20" s="158"/>
      <c r="CPI20" s="158"/>
      <c r="CPJ20" s="158"/>
      <c r="CPK20" s="158"/>
      <c r="CPL20" s="158"/>
      <c r="CPM20" s="158"/>
      <c r="CPN20" s="158"/>
      <c r="CPO20" s="158"/>
      <c r="CPP20" s="158"/>
      <c r="CPQ20" s="158"/>
      <c r="CPR20" s="158"/>
      <c r="CPS20" s="158"/>
      <c r="CPT20" s="158"/>
      <c r="CPU20" s="158"/>
      <c r="CPV20" s="158"/>
      <c r="CPW20" s="158"/>
      <c r="CPX20" s="158"/>
      <c r="CPY20" s="158"/>
      <c r="CPZ20" s="158"/>
      <c r="CQA20" s="158"/>
      <c r="CQB20" s="158"/>
      <c r="CQC20" s="158"/>
      <c r="CQD20" s="158"/>
      <c r="CQE20" s="158"/>
      <c r="CQF20" s="158"/>
      <c r="CQG20" s="158"/>
      <c r="CQH20" s="158"/>
      <c r="CQI20" s="158"/>
      <c r="CQJ20" s="158"/>
      <c r="CQK20" s="158"/>
      <c r="CQL20" s="158"/>
      <c r="CQM20" s="158"/>
      <c r="CQN20" s="158"/>
      <c r="CQO20" s="158"/>
      <c r="CQP20" s="158"/>
      <c r="CQQ20" s="158"/>
      <c r="CQR20" s="158"/>
      <c r="CQS20" s="158"/>
      <c r="CQT20" s="158"/>
      <c r="CQU20" s="158"/>
      <c r="CQV20" s="158"/>
      <c r="CQW20" s="158"/>
      <c r="CQX20" s="158"/>
      <c r="CQY20" s="158"/>
      <c r="CQZ20" s="158"/>
      <c r="CRA20" s="158"/>
      <c r="CRB20" s="158"/>
      <c r="CRC20" s="158"/>
      <c r="CRD20" s="158"/>
      <c r="CRE20" s="158"/>
      <c r="CRF20" s="158"/>
      <c r="CRG20" s="158"/>
      <c r="CRH20" s="158"/>
      <c r="CRI20" s="158"/>
      <c r="CRJ20" s="158"/>
      <c r="CRK20" s="158"/>
      <c r="CRL20" s="158"/>
      <c r="CRM20" s="158"/>
      <c r="CRN20" s="158"/>
      <c r="CRO20" s="158"/>
      <c r="CRP20" s="158"/>
      <c r="CRQ20" s="158"/>
      <c r="CRR20" s="158"/>
      <c r="CRS20" s="158"/>
      <c r="CRT20" s="158"/>
      <c r="CRU20" s="158"/>
      <c r="CRV20" s="158"/>
      <c r="CRW20" s="158"/>
      <c r="CRX20" s="158"/>
      <c r="CRY20" s="158"/>
      <c r="CRZ20" s="158"/>
      <c r="CSA20" s="158"/>
      <c r="CSB20" s="158"/>
      <c r="CSC20" s="158"/>
      <c r="CSD20" s="158"/>
      <c r="CSE20" s="158"/>
      <c r="CSF20" s="158"/>
      <c r="CSG20" s="158"/>
      <c r="CSH20" s="158"/>
      <c r="CSI20" s="158"/>
      <c r="CSJ20" s="158"/>
      <c r="CSK20" s="158"/>
      <c r="CSL20" s="158"/>
      <c r="CSM20" s="158"/>
      <c r="CSN20" s="158"/>
      <c r="CSO20" s="158"/>
      <c r="CSP20" s="158"/>
      <c r="CSQ20" s="158"/>
      <c r="CSR20" s="158"/>
      <c r="CSS20" s="158"/>
      <c r="CST20" s="158"/>
      <c r="CSU20" s="158"/>
      <c r="CSV20" s="158"/>
      <c r="CSW20" s="158"/>
      <c r="CSX20" s="158"/>
      <c r="CSY20" s="158"/>
      <c r="CSZ20" s="158"/>
      <c r="CTA20" s="158"/>
      <c r="CTB20" s="158"/>
      <c r="CTC20" s="158"/>
      <c r="CTD20" s="158"/>
      <c r="CTE20" s="158"/>
      <c r="CTF20" s="158"/>
      <c r="CTG20" s="158"/>
      <c r="CTH20" s="158"/>
      <c r="CTI20" s="158"/>
      <c r="CTJ20" s="158"/>
      <c r="CTK20" s="158"/>
      <c r="CTL20" s="158"/>
      <c r="CTM20" s="158"/>
      <c r="CTN20" s="158"/>
      <c r="CTO20" s="158"/>
      <c r="CTP20" s="158"/>
      <c r="CTQ20" s="158"/>
      <c r="CTR20" s="158"/>
      <c r="CTS20" s="158"/>
      <c r="CTT20" s="158"/>
      <c r="CTU20" s="158"/>
      <c r="CTV20" s="158"/>
      <c r="CTW20" s="158"/>
      <c r="CTX20" s="158"/>
      <c r="CTY20" s="158"/>
      <c r="CTZ20" s="158"/>
      <c r="CUA20" s="158"/>
      <c r="CUB20" s="158"/>
      <c r="CUC20" s="158"/>
      <c r="CUD20" s="158"/>
      <c r="CUE20" s="158"/>
      <c r="CUF20" s="158"/>
      <c r="CUG20" s="158"/>
      <c r="CUH20" s="158"/>
      <c r="CUI20" s="158"/>
      <c r="CUJ20" s="158"/>
      <c r="CUK20" s="158"/>
      <c r="CUL20" s="158"/>
      <c r="CUM20" s="158"/>
      <c r="CUN20" s="158"/>
      <c r="CUO20" s="158"/>
      <c r="CUP20" s="158"/>
      <c r="CUQ20" s="158"/>
      <c r="CUR20" s="158"/>
      <c r="CUS20" s="158"/>
      <c r="CUT20" s="158"/>
      <c r="CUU20" s="158"/>
      <c r="CUV20" s="158"/>
      <c r="CUW20" s="158"/>
      <c r="CUX20" s="158"/>
      <c r="CUY20" s="158"/>
      <c r="CUZ20" s="158"/>
      <c r="CVA20" s="158"/>
      <c r="CVB20" s="158"/>
      <c r="CVC20" s="158"/>
      <c r="CVD20" s="158"/>
      <c r="CVE20" s="158"/>
      <c r="CVF20" s="158"/>
      <c r="CVG20" s="158"/>
      <c r="CVH20" s="158"/>
      <c r="CVI20" s="158"/>
      <c r="CVJ20" s="158"/>
      <c r="CVK20" s="158"/>
      <c r="CVL20" s="158"/>
      <c r="CVM20" s="158"/>
      <c r="CVN20" s="158"/>
      <c r="CVO20" s="158"/>
      <c r="CVP20" s="158"/>
      <c r="CVQ20" s="158"/>
      <c r="CVR20" s="158"/>
      <c r="CVS20" s="158"/>
      <c r="CVT20" s="158"/>
      <c r="CVU20" s="158"/>
      <c r="CVV20" s="158"/>
      <c r="CVW20" s="158"/>
      <c r="CVX20" s="158"/>
      <c r="CVY20" s="158"/>
      <c r="CVZ20" s="158"/>
      <c r="CWA20" s="158"/>
      <c r="CWB20" s="158"/>
      <c r="CWC20" s="158"/>
      <c r="CWD20" s="158"/>
      <c r="CWE20" s="158"/>
      <c r="CWF20" s="158"/>
      <c r="CWG20" s="158"/>
      <c r="CWH20" s="158"/>
      <c r="CWI20" s="158"/>
      <c r="CWJ20" s="158"/>
      <c r="CWK20" s="158"/>
      <c r="CWL20" s="158"/>
      <c r="CWM20" s="158"/>
      <c r="CWN20" s="158"/>
      <c r="CWO20" s="158"/>
      <c r="CWP20" s="158"/>
      <c r="CWQ20" s="158"/>
      <c r="CWR20" s="158"/>
      <c r="CWS20" s="158"/>
      <c r="CWT20" s="158"/>
      <c r="CWU20" s="158"/>
      <c r="CWV20" s="158"/>
      <c r="CWW20" s="158"/>
      <c r="CWX20" s="158"/>
      <c r="CWY20" s="158"/>
      <c r="CWZ20" s="158"/>
      <c r="CXA20" s="158"/>
      <c r="CXB20" s="158"/>
      <c r="CXC20" s="158"/>
      <c r="CXD20" s="158"/>
      <c r="CXE20" s="158"/>
      <c r="CXF20" s="158"/>
      <c r="CXG20" s="158"/>
      <c r="CXH20" s="158"/>
      <c r="CXI20" s="158"/>
      <c r="CXJ20" s="158"/>
      <c r="CXK20" s="158"/>
      <c r="CXL20" s="158"/>
      <c r="CXM20" s="158"/>
      <c r="CXN20" s="158"/>
      <c r="CXO20" s="158"/>
      <c r="CXP20" s="158"/>
      <c r="CXQ20" s="158"/>
      <c r="CXR20" s="158"/>
      <c r="CXS20" s="158"/>
      <c r="CXT20" s="158"/>
      <c r="CXU20" s="158"/>
      <c r="CXV20" s="158"/>
      <c r="CXW20" s="158"/>
      <c r="CXX20" s="158"/>
      <c r="CXY20" s="158"/>
      <c r="CXZ20" s="158"/>
      <c r="CYA20" s="158"/>
      <c r="CYB20" s="158"/>
      <c r="CYC20" s="158"/>
      <c r="CYD20" s="158"/>
      <c r="CYE20" s="158"/>
      <c r="CYF20" s="158"/>
      <c r="CYG20" s="158"/>
      <c r="CYH20" s="158"/>
      <c r="CYI20" s="158"/>
      <c r="CYJ20" s="158"/>
      <c r="CYK20" s="158"/>
      <c r="CYL20" s="158"/>
      <c r="CYM20" s="158"/>
      <c r="CYN20" s="158"/>
      <c r="CYO20" s="158"/>
      <c r="CYP20" s="158"/>
      <c r="CYQ20" s="158"/>
      <c r="CYR20" s="158"/>
      <c r="CYS20" s="158"/>
      <c r="CYT20" s="158"/>
      <c r="CYU20" s="158"/>
      <c r="CYV20" s="158"/>
      <c r="CYW20" s="158"/>
      <c r="CYX20" s="158"/>
      <c r="CYY20" s="158"/>
      <c r="CYZ20" s="158"/>
      <c r="CZA20" s="158"/>
      <c r="CZB20" s="158"/>
      <c r="CZC20" s="158"/>
      <c r="CZD20" s="158"/>
      <c r="CZE20" s="158"/>
      <c r="CZF20" s="158"/>
      <c r="CZG20" s="158"/>
      <c r="CZH20" s="158"/>
      <c r="CZI20" s="158"/>
      <c r="CZJ20" s="158"/>
      <c r="CZK20" s="158"/>
      <c r="CZL20" s="158"/>
      <c r="CZM20" s="158"/>
      <c r="CZN20" s="158"/>
      <c r="CZO20" s="158"/>
      <c r="CZP20" s="158"/>
      <c r="CZQ20" s="158"/>
      <c r="CZR20" s="158"/>
      <c r="CZS20" s="158"/>
      <c r="CZT20" s="158"/>
      <c r="CZU20" s="158"/>
      <c r="CZV20" s="158"/>
      <c r="CZW20" s="158"/>
      <c r="CZX20" s="158"/>
      <c r="CZY20" s="158"/>
      <c r="CZZ20" s="158"/>
      <c r="DAA20" s="158"/>
      <c r="DAB20" s="158"/>
      <c r="DAC20" s="158"/>
      <c r="DAD20" s="158"/>
      <c r="DAE20" s="158"/>
      <c r="DAF20" s="158"/>
      <c r="DAG20" s="158"/>
      <c r="DAH20" s="158"/>
      <c r="DAI20" s="158"/>
      <c r="DAJ20" s="158"/>
      <c r="DAK20" s="158"/>
      <c r="DAL20" s="158"/>
      <c r="DAM20" s="158"/>
      <c r="DAN20" s="158"/>
      <c r="DAO20" s="158"/>
      <c r="DAP20" s="158"/>
      <c r="DAQ20" s="158"/>
      <c r="DAR20" s="158"/>
      <c r="DAS20" s="158"/>
      <c r="DAT20" s="158"/>
      <c r="DAU20" s="158"/>
      <c r="DAV20" s="158"/>
      <c r="DAW20" s="158"/>
      <c r="DAX20" s="158"/>
      <c r="DAY20" s="158"/>
      <c r="DAZ20" s="158"/>
      <c r="DBA20" s="158"/>
      <c r="DBB20" s="158"/>
      <c r="DBC20" s="158"/>
      <c r="DBD20" s="158"/>
      <c r="DBE20" s="158"/>
      <c r="DBF20" s="158"/>
      <c r="DBG20" s="158"/>
      <c r="DBH20" s="158"/>
      <c r="DBI20" s="158"/>
      <c r="DBJ20" s="158"/>
      <c r="DBK20" s="158"/>
      <c r="DBL20" s="158"/>
      <c r="DBM20" s="158"/>
      <c r="DBN20" s="158"/>
      <c r="DBO20" s="158"/>
      <c r="DBP20" s="158"/>
      <c r="DBQ20" s="158"/>
      <c r="DBR20" s="158"/>
      <c r="DBS20" s="158"/>
      <c r="DBT20" s="158"/>
      <c r="DBU20" s="158"/>
      <c r="DBV20" s="158"/>
      <c r="DBW20" s="158"/>
      <c r="DBX20" s="158"/>
      <c r="DBY20" s="158"/>
      <c r="DBZ20" s="158"/>
      <c r="DCA20" s="158"/>
      <c r="DCB20" s="158"/>
      <c r="DCC20" s="158"/>
      <c r="DCD20" s="158"/>
      <c r="DCE20" s="158"/>
      <c r="DCF20" s="158"/>
      <c r="DCG20" s="158"/>
      <c r="DCH20" s="158"/>
      <c r="DCI20" s="158"/>
      <c r="DCJ20" s="158"/>
      <c r="DCK20" s="158"/>
      <c r="DCL20" s="158"/>
      <c r="DCM20" s="158"/>
      <c r="DCN20" s="158"/>
      <c r="DCO20" s="158"/>
      <c r="DCP20" s="158"/>
      <c r="DCQ20" s="158"/>
      <c r="DCR20" s="158"/>
      <c r="DCS20" s="158"/>
      <c r="DCT20" s="158"/>
      <c r="DCU20" s="158"/>
      <c r="DCV20" s="158"/>
      <c r="DCW20" s="158"/>
      <c r="DCX20" s="158"/>
      <c r="DCY20" s="158"/>
      <c r="DCZ20" s="158"/>
      <c r="DDA20" s="158"/>
      <c r="DDB20" s="158"/>
      <c r="DDC20" s="158"/>
      <c r="DDD20" s="158"/>
      <c r="DDE20" s="158"/>
      <c r="DDF20" s="158"/>
      <c r="DDG20" s="158"/>
      <c r="DDH20" s="158"/>
      <c r="DDI20" s="158"/>
      <c r="DDJ20" s="158"/>
      <c r="DDK20" s="158"/>
      <c r="DDL20" s="158"/>
      <c r="DDM20" s="158"/>
      <c r="DDN20" s="158"/>
      <c r="DDO20" s="158"/>
      <c r="DDP20" s="158"/>
      <c r="DDQ20" s="158"/>
      <c r="DDR20" s="158"/>
      <c r="DDS20" s="158"/>
      <c r="DDT20" s="158"/>
      <c r="DDU20" s="158"/>
      <c r="DDV20" s="158"/>
      <c r="DDW20" s="158"/>
      <c r="DDX20" s="158"/>
      <c r="DDY20" s="158"/>
      <c r="DDZ20" s="158"/>
      <c r="DEA20" s="158"/>
      <c r="DEB20" s="158"/>
      <c r="DEC20" s="158"/>
      <c r="DED20" s="158"/>
      <c r="DEE20" s="158"/>
      <c r="DEF20" s="158"/>
      <c r="DEG20" s="158"/>
      <c r="DEH20" s="158"/>
      <c r="DEI20" s="158"/>
      <c r="DEJ20" s="158"/>
      <c r="DEK20" s="158"/>
      <c r="DEL20" s="158"/>
      <c r="DEM20" s="158"/>
      <c r="DEN20" s="158"/>
      <c r="DEO20" s="158"/>
      <c r="DEP20" s="158"/>
      <c r="DEQ20" s="158"/>
      <c r="DER20" s="158"/>
      <c r="DES20" s="158"/>
      <c r="DET20" s="158"/>
      <c r="DEU20" s="158"/>
      <c r="DEV20" s="158"/>
      <c r="DEW20" s="158"/>
      <c r="DEX20" s="158"/>
      <c r="DEY20" s="158"/>
      <c r="DEZ20" s="158"/>
      <c r="DFA20" s="158"/>
      <c r="DFB20" s="158"/>
      <c r="DFC20" s="158"/>
      <c r="DFD20" s="158"/>
      <c r="DFE20" s="158"/>
      <c r="DFF20" s="158"/>
      <c r="DFG20" s="158"/>
      <c r="DFH20" s="158"/>
      <c r="DFI20" s="158"/>
      <c r="DFJ20" s="158"/>
      <c r="DFK20" s="158"/>
      <c r="DFL20" s="158"/>
      <c r="DFM20" s="158"/>
      <c r="DFN20" s="158"/>
      <c r="DFO20" s="158"/>
      <c r="DFP20" s="158"/>
      <c r="DFQ20" s="158"/>
      <c r="DFR20" s="158"/>
      <c r="DFS20" s="158"/>
      <c r="DFT20" s="158"/>
      <c r="DFU20" s="158"/>
      <c r="DFV20" s="158"/>
      <c r="DFW20" s="158"/>
      <c r="DFX20" s="158"/>
      <c r="DFY20" s="158"/>
      <c r="DFZ20" s="158"/>
      <c r="DGA20" s="158"/>
      <c r="DGB20" s="158"/>
      <c r="DGC20" s="158"/>
      <c r="DGD20" s="158"/>
      <c r="DGE20" s="158"/>
      <c r="DGF20" s="158"/>
      <c r="DGG20" s="158"/>
      <c r="DGH20" s="158"/>
      <c r="DGI20" s="158"/>
      <c r="DGJ20" s="158"/>
      <c r="DGK20" s="158"/>
      <c r="DGL20" s="158"/>
      <c r="DGM20" s="158"/>
      <c r="DGN20" s="158"/>
      <c r="DGO20" s="158"/>
      <c r="DGP20" s="158"/>
      <c r="DGQ20" s="158"/>
      <c r="DGR20" s="158"/>
      <c r="DGS20" s="158"/>
      <c r="DGT20" s="158"/>
      <c r="DGU20" s="158"/>
      <c r="DGV20" s="158"/>
      <c r="DGW20" s="158"/>
      <c r="DGX20" s="158"/>
      <c r="DGY20" s="158"/>
      <c r="DGZ20" s="158"/>
      <c r="DHA20" s="158"/>
      <c r="DHB20" s="158"/>
      <c r="DHC20" s="158"/>
      <c r="DHD20" s="158"/>
      <c r="DHE20" s="158"/>
      <c r="DHF20" s="158"/>
      <c r="DHG20" s="158"/>
      <c r="DHH20" s="158"/>
      <c r="DHI20" s="158"/>
      <c r="DHJ20" s="158"/>
      <c r="DHK20" s="158"/>
      <c r="DHL20" s="158"/>
      <c r="DHM20" s="158"/>
      <c r="DHN20" s="158"/>
      <c r="DHO20" s="158"/>
      <c r="DHP20" s="158"/>
      <c r="DHQ20" s="158"/>
      <c r="DHR20" s="158"/>
      <c r="DHS20" s="158"/>
      <c r="DHT20" s="158"/>
      <c r="DHU20" s="158"/>
      <c r="DHV20" s="158"/>
      <c r="DHW20" s="158"/>
      <c r="DHX20" s="158"/>
      <c r="DHY20" s="158"/>
      <c r="DHZ20" s="158"/>
      <c r="DIA20" s="158"/>
      <c r="DIB20" s="158"/>
      <c r="DIC20" s="158"/>
      <c r="DID20" s="158"/>
      <c r="DIE20" s="158"/>
      <c r="DIF20" s="158"/>
      <c r="DIG20" s="158"/>
      <c r="DIH20" s="158"/>
      <c r="DII20" s="158"/>
      <c r="DIJ20" s="158"/>
      <c r="DIK20" s="158"/>
      <c r="DIL20" s="158"/>
      <c r="DIM20" s="158"/>
      <c r="DIN20" s="158"/>
      <c r="DIO20" s="158"/>
      <c r="DIP20" s="158"/>
      <c r="DIQ20" s="158"/>
      <c r="DIR20" s="158"/>
      <c r="DIS20" s="158"/>
      <c r="DIT20" s="158"/>
      <c r="DIU20" s="158"/>
      <c r="DIV20" s="158"/>
      <c r="DIW20" s="158"/>
      <c r="DIX20" s="158"/>
      <c r="DIY20" s="158"/>
      <c r="DIZ20" s="158"/>
      <c r="DJA20" s="158"/>
      <c r="DJB20" s="158"/>
      <c r="DJC20" s="158"/>
      <c r="DJD20" s="158"/>
      <c r="DJE20" s="158"/>
      <c r="DJF20" s="158"/>
      <c r="DJG20" s="158"/>
      <c r="DJH20" s="158"/>
      <c r="DJI20" s="158"/>
      <c r="DJJ20" s="158"/>
      <c r="DJK20" s="158"/>
      <c r="DJL20" s="158"/>
      <c r="DJM20" s="158"/>
      <c r="DJN20" s="158"/>
      <c r="DJO20" s="158"/>
      <c r="DJP20" s="158"/>
      <c r="DJQ20" s="158"/>
      <c r="DJR20" s="158"/>
      <c r="DJS20" s="158"/>
      <c r="DJT20" s="158"/>
      <c r="DJU20" s="158"/>
      <c r="DJV20" s="158"/>
      <c r="DJW20" s="158"/>
      <c r="DJX20" s="158"/>
      <c r="DJY20" s="158"/>
      <c r="DJZ20" s="158"/>
      <c r="DKA20" s="158"/>
      <c r="DKB20" s="158"/>
      <c r="DKC20" s="158"/>
      <c r="DKD20" s="158"/>
      <c r="DKE20" s="158"/>
      <c r="DKF20" s="158"/>
      <c r="DKG20" s="158"/>
      <c r="DKH20" s="158"/>
      <c r="DKI20" s="158"/>
      <c r="DKJ20" s="158"/>
      <c r="DKK20" s="158"/>
      <c r="DKL20" s="158"/>
      <c r="DKM20" s="158"/>
      <c r="DKN20" s="158"/>
      <c r="DKO20" s="158"/>
      <c r="DKP20" s="158"/>
      <c r="DKQ20" s="158"/>
      <c r="DKR20" s="158"/>
      <c r="DKS20" s="158"/>
      <c r="DKT20" s="158"/>
      <c r="DKU20" s="158"/>
      <c r="DKV20" s="158"/>
      <c r="DKW20" s="158"/>
      <c r="DKX20" s="158"/>
      <c r="DKY20" s="158"/>
      <c r="DKZ20" s="158"/>
      <c r="DLA20" s="158"/>
      <c r="DLB20" s="158"/>
      <c r="DLC20" s="158"/>
      <c r="DLD20" s="158"/>
      <c r="DLE20" s="158"/>
      <c r="DLF20" s="158"/>
      <c r="DLG20" s="158"/>
      <c r="DLH20" s="158"/>
      <c r="DLI20" s="158"/>
      <c r="DLJ20" s="158"/>
      <c r="DLK20" s="158"/>
      <c r="DLL20" s="158"/>
      <c r="DLM20" s="158"/>
      <c r="DLN20" s="158"/>
      <c r="DLO20" s="158"/>
      <c r="DLP20" s="158"/>
      <c r="DLQ20" s="158"/>
      <c r="DLR20" s="158"/>
      <c r="DLS20" s="158"/>
      <c r="DLT20" s="158"/>
      <c r="DLU20" s="158"/>
      <c r="DLV20" s="158"/>
      <c r="DLW20" s="158"/>
      <c r="DLX20" s="158"/>
      <c r="DLY20" s="158"/>
      <c r="DLZ20" s="158"/>
      <c r="DMA20" s="158"/>
      <c r="DMB20" s="158"/>
      <c r="DMC20" s="158"/>
      <c r="DMD20" s="158"/>
      <c r="DME20" s="158"/>
      <c r="DMF20" s="158"/>
      <c r="DMG20" s="158"/>
      <c r="DMH20" s="158"/>
      <c r="DMI20" s="158"/>
      <c r="DMJ20" s="158"/>
      <c r="DMK20" s="158"/>
      <c r="DML20" s="158"/>
      <c r="DMM20" s="158"/>
      <c r="DMN20" s="158"/>
      <c r="DMO20" s="158"/>
      <c r="DMP20" s="158"/>
      <c r="DMQ20" s="158"/>
      <c r="DMR20" s="158"/>
      <c r="DMS20" s="158"/>
      <c r="DMT20" s="158"/>
      <c r="DMU20" s="158"/>
      <c r="DMV20" s="158"/>
      <c r="DMW20" s="158"/>
      <c r="DMX20" s="158"/>
      <c r="DMY20" s="158"/>
      <c r="DMZ20" s="158"/>
      <c r="DNA20" s="158"/>
      <c r="DNB20" s="158"/>
      <c r="DNC20" s="158"/>
      <c r="DND20" s="158"/>
      <c r="DNE20" s="158"/>
      <c r="DNF20" s="158"/>
      <c r="DNG20" s="158"/>
      <c r="DNH20" s="158"/>
      <c r="DNI20" s="158"/>
      <c r="DNJ20" s="158"/>
      <c r="DNK20" s="158"/>
      <c r="DNL20" s="158"/>
      <c r="DNM20" s="158"/>
      <c r="DNN20" s="158"/>
      <c r="DNO20" s="158"/>
      <c r="DNP20" s="158"/>
      <c r="DNQ20" s="158"/>
      <c r="DNR20" s="158"/>
      <c r="DNS20" s="158"/>
      <c r="DNT20" s="158"/>
      <c r="DNU20" s="158"/>
      <c r="DNV20" s="158"/>
      <c r="DNW20" s="158"/>
      <c r="DNX20" s="158"/>
      <c r="DNY20" s="158"/>
      <c r="DNZ20" s="158"/>
      <c r="DOA20" s="158"/>
      <c r="DOB20" s="158"/>
      <c r="DOC20" s="158"/>
      <c r="DOD20" s="158"/>
      <c r="DOE20" s="158"/>
      <c r="DOF20" s="158"/>
      <c r="DOG20" s="158"/>
      <c r="DOH20" s="158"/>
      <c r="DOI20" s="158"/>
      <c r="DOJ20" s="158"/>
      <c r="DOK20" s="158"/>
      <c r="DOL20" s="158"/>
      <c r="DOM20" s="158"/>
      <c r="DON20" s="158"/>
      <c r="DOO20" s="158"/>
      <c r="DOP20" s="158"/>
      <c r="DOQ20" s="158"/>
      <c r="DOR20" s="158"/>
      <c r="DOS20" s="158"/>
      <c r="DOT20" s="158"/>
      <c r="DOU20" s="158"/>
      <c r="DOV20" s="158"/>
      <c r="DOW20" s="158"/>
      <c r="DOX20" s="158"/>
      <c r="DOY20" s="158"/>
      <c r="DOZ20" s="158"/>
      <c r="DPA20" s="158"/>
      <c r="DPB20" s="158"/>
      <c r="DPC20" s="158"/>
      <c r="DPD20" s="158"/>
      <c r="DPE20" s="158"/>
      <c r="DPF20" s="158"/>
      <c r="DPG20" s="158"/>
      <c r="DPH20" s="158"/>
      <c r="DPI20" s="158"/>
      <c r="DPJ20" s="158"/>
      <c r="DPK20" s="158"/>
      <c r="DPL20" s="158"/>
      <c r="DPM20" s="158"/>
      <c r="DPN20" s="158"/>
      <c r="DPO20" s="158"/>
      <c r="DPP20" s="158"/>
      <c r="DPQ20" s="158"/>
      <c r="DPR20" s="158"/>
      <c r="DPS20" s="158"/>
      <c r="DPT20" s="158"/>
      <c r="DPU20" s="158"/>
      <c r="DPV20" s="158"/>
      <c r="DPW20" s="158"/>
      <c r="DPX20" s="158"/>
      <c r="DPY20" s="158"/>
      <c r="DPZ20" s="158"/>
      <c r="DQA20" s="158"/>
      <c r="DQB20" s="158"/>
      <c r="DQC20" s="158"/>
      <c r="DQD20" s="158"/>
      <c r="DQE20" s="158"/>
      <c r="DQF20" s="158"/>
      <c r="DQG20" s="158"/>
      <c r="DQH20" s="158"/>
      <c r="DQI20" s="158"/>
      <c r="DQJ20" s="158"/>
      <c r="DQK20" s="158"/>
      <c r="DQL20" s="158"/>
      <c r="DQM20" s="158"/>
      <c r="DQN20" s="158"/>
      <c r="DQO20" s="158"/>
      <c r="DQP20" s="158"/>
      <c r="DQQ20" s="158"/>
      <c r="DQR20" s="158"/>
      <c r="DQS20" s="158"/>
      <c r="DQT20" s="158"/>
      <c r="DQU20" s="158"/>
      <c r="DQV20" s="158"/>
      <c r="DQW20" s="158"/>
      <c r="DQX20" s="158"/>
      <c r="DQY20" s="158"/>
      <c r="DQZ20" s="158"/>
      <c r="DRA20" s="158"/>
      <c r="DRB20" s="158"/>
      <c r="DRC20" s="158"/>
      <c r="DRD20" s="158"/>
      <c r="DRE20" s="158"/>
      <c r="DRF20" s="158"/>
      <c r="DRG20" s="158"/>
      <c r="DRH20" s="158"/>
      <c r="DRI20" s="158"/>
      <c r="DRJ20" s="158"/>
      <c r="DRK20" s="158"/>
      <c r="DRL20" s="158"/>
      <c r="DRM20" s="158"/>
      <c r="DRN20" s="158"/>
      <c r="DRO20" s="158"/>
      <c r="DRP20" s="158"/>
      <c r="DRQ20" s="158"/>
      <c r="DRR20" s="158"/>
      <c r="DRS20" s="158"/>
      <c r="DRT20" s="158"/>
      <c r="DRU20" s="158"/>
      <c r="DRV20" s="158"/>
      <c r="DRW20" s="158"/>
      <c r="DRX20" s="158"/>
      <c r="DRY20" s="158"/>
      <c r="DRZ20" s="158"/>
      <c r="DSA20" s="158"/>
      <c r="DSB20" s="158"/>
      <c r="DSC20" s="158"/>
      <c r="DSD20" s="158"/>
      <c r="DSE20" s="158"/>
      <c r="DSF20" s="158"/>
      <c r="DSG20" s="158"/>
      <c r="DSH20" s="158"/>
      <c r="DSI20" s="158"/>
      <c r="DSJ20" s="158"/>
      <c r="DSK20" s="158"/>
      <c r="DSL20" s="158"/>
      <c r="DSM20" s="158"/>
      <c r="DSN20" s="158"/>
      <c r="DSO20" s="158"/>
      <c r="DSP20" s="158"/>
      <c r="DSQ20" s="158"/>
      <c r="DSR20" s="158"/>
      <c r="DSS20" s="158"/>
      <c r="DST20" s="158"/>
      <c r="DSU20" s="158"/>
      <c r="DSV20" s="158"/>
      <c r="DSW20" s="158"/>
      <c r="DSX20" s="158"/>
      <c r="DSY20" s="158"/>
      <c r="DSZ20" s="158"/>
      <c r="DTA20" s="158"/>
      <c r="DTB20" s="158"/>
      <c r="DTC20" s="158"/>
      <c r="DTD20" s="158"/>
      <c r="DTE20" s="158"/>
      <c r="DTF20" s="158"/>
      <c r="DTG20" s="158"/>
      <c r="DTH20" s="158"/>
      <c r="DTI20" s="158"/>
      <c r="DTJ20" s="158"/>
      <c r="DTK20" s="158"/>
      <c r="DTL20" s="158"/>
      <c r="DTM20" s="158"/>
      <c r="DTN20" s="158"/>
      <c r="DTO20" s="158"/>
      <c r="DTP20" s="158"/>
      <c r="DTQ20" s="158"/>
      <c r="DTR20" s="158"/>
      <c r="DTS20" s="158"/>
      <c r="DTT20" s="158"/>
      <c r="DTU20" s="158"/>
      <c r="DTV20" s="158"/>
      <c r="DTW20" s="158"/>
      <c r="DTX20" s="158"/>
      <c r="DTY20" s="158"/>
      <c r="DTZ20" s="158"/>
      <c r="DUA20" s="158"/>
      <c r="DUB20" s="158"/>
      <c r="DUC20" s="158"/>
      <c r="DUD20" s="158"/>
      <c r="DUE20" s="158"/>
      <c r="DUF20" s="158"/>
      <c r="DUG20" s="158"/>
      <c r="DUH20" s="158"/>
      <c r="DUI20" s="158"/>
      <c r="DUJ20" s="158"/>
      <c r="DUK20" s="158"/>
      <c r="DUL20" s="158"/>
      <c r="DUM20" s="158"/>
      <c r="DUN20" s="158"/>
      <c r="DUO20" s="158"/>
      <c r="DUP20" s="158"/>
      <c r="DUQ20" s="158"/>
      <c r="DUR20" s="158"/>
      <c r="DUS20" s="158"/>
      <c r="DUT20" s="158"/>
      <c r="DUU20" s="158"/>
      <c r="DUV20" s="158"/>
      <c r="DUW20" s="158"/>
      <c r="DUX20" s="158"/>
      <c r="DUY20" s="158"/>
      <c r="DUZ20" s="158"/>
      <c r="DVA20" s="158"/>
      <c r="DVB20" s="158"/>
      <c r="DVC20" s="158"/>
      <c r="DVD20" s="158"/>
      <c r="DVE20" s="158"/>
      <c r="DVF20" s="158"/>
      <c r="DVG20" s="158"/>
      <c r="DVH20" s="158"/>
      <c r="DVI20" s="158"/>
      <c r="DVJ20" s="158"/>
      <c r="DVK20" s="158"/>
      <c r="DVL20" s="158"/>
      <c r="DVM20" s="158"/>
      <c r="DVN20" s="158"/>
      <c r="DVO20" s="158"/>
      <c r="DVP20" s="158"/>
      <c r="DVQ20" s="158"/>
      <c r="DVR20" s="158"/>
      <c r="DVS20" s="158"/>
      <c r="DVT20" s="158"/>
      <c r="DVU20" s="158"/>
      <c r="DVV20" s="158"/>
      <c r="DVW20" s="158"/>
      <c r="DVX20" s="158"/>
      <c r="DVY20" s="158"/>
      <c r="DVZ20" s="158"/>
      <c r="DWA20" s="158"/>
      <c r="DWB20" s="158"/>
      <c r="DWC20" s="158"/>
      <c r="DWD20" s="158"/>
      <c r="DWE20" s="158"/>
      <c r="DWF20" s="158"/>
      <c r="DWG20" s="158"/>
      <c r="DWH20" s="158"/>
      <c r="DWI20" s="158"/>
      <c r="DWJ20" s="158"/>
      <c r="DWK20" s="158"/>
      <c r="DWL20" s="158"/>
      <c r="DWM20" s="158"/>
      <c r="DWN20" s="158"/>
      <c r="DWO20" s="158"/>
      <c r="DWP20" s="158"/>
      <c r="DWQ20" s="158"/>
      <c r="DWR20" s="158"/>
      <c r="DWS20" s="158"/>
      <c r="DWT20" s="158"/>
      <c r="DWU20" s="158"/>
      <c r="DWV20" s="158"/>
      <c r="DWW20" s="158"/>
      <c r="DWX20" s="158"/>
      <c r="DWY20" s="158"/>
      <c r="DWZ20" s="158"/>
      <c r="DXA20" s="158"/>
      <c r="DXB20" s="158"/>
      <c r="DXC20" s="158"/>
      <c r="DXD20" s="158"/>
      <c r="DXE20" s="158"/>
      <c r="DXF20" s="158"/>
      <c r="DXG20" s="158"/>
      <c r="DXH20" s="158"/>
      <c r="DXI20" s="158"/>
      <c r="DXJ20" s="158"/>
      <c r="DXK20" s="158"/>
      <c r="DXL20" s="158"/>
      <c r="DXM20" s="158"/>
      <c r="DXN20" s="158"/>
      <c r="DXO20" s="158"/>
      <c r="DXP20" s="158"/>
      <c r="DXQ20" s="158"/>
      <c r="DXR20" s="158"/>
      <c r="DXS20" s="158"/>
      <c r="DXT20" s="158"/>
      <c r="DXU20" s="158"/>
      <c r="DXV20" s="158"/>
      <c r="DXW20" s="158"/>
      <c r="DXX20" s="158"/>
      <c r="DXY20" s="158"/>
      <c r="DXZ20" s="158"/>
      <c r="DYA20" s="158"/>
      <c r="DYB20" s="158"/>
      <c r="DYC20" s="158"/>
      <c r="DYD20" s="158"/>
      <c r="DYE20" s="158"/>
      <c r="DYF20" s="158"/>
      <c r="DYG20" s="158"/>
      <c r="DYH20" s="158"/>
      <c r="DYI20" s="158"/>
      <c r="DYJ20" s="158"/>
      <c r="DYK20" s="158"/>
      <c r="DYL20" s="158"/>
      <c r="DYM20" s="158"/>
      <c r="DYN20" s="158"/>
      <c r="DYO20" s="158"/>
      <c r="DYP20" s="158"/>
      <c r="DYQ20" s="158"/>
      <c r="DYR20" s="158"/>
      <c r="DYS20" s="158"/>
      <c r="DYT20" s="158"/>
      <c r="DYU20" s="158"/>
      <c r="DYV20" s="158"/>
      <c r="DYW20" s="158"/>
      <c r="DYX20" s="158"/>
      <c r="DYY20" s="158"/>
      <c r="DYZ20" s="158"/>
      <c r="DZA20" s="158"/>
      <c r="DZB20" s="158"/>
      <c r="DZC20" s="158"/>
      <c r="DZD20" s="158"/>
      <c r="DZE20" s="158"/>
      <c r="DZF20" s="158"/>
      <c r="DZG20" s="158"/>
      <c r="DZH20" s="158"/>
      <c r="DZI20" s="158"/>
      <c r="DZJ20" s="158"/>
      <c r="DZK20" s="158"/>
      <c r="DZL20" s="158"/>
      <c r="DZM20" s="158"/>
      <c r="DZN20" s="158"/>
      <c r="DZO20" s="158"/>
      <c r="DZP20" s="158"/>
      <c r="DZQ20" s="158"/>
      <c r="DZR20" s="158"/>
      <c r="DZS20" s="158"/>
      <c r="DZT20" s="158"/>
      <c r="DZU20" s="158"/>
      <c r="DZV20" s="158"/>
      <c r="DZW20" s="158"/>
      <c r="DZX20" s="158"/>
      <c r="DZY20" s="158"/>
      <c r="DZZ20" s="158"/>
      <c r="EAA20" s="158"/>
      <c r="EAB20" s="158"/>
      <c r="EAC20" s="158"/>
      <c r="EAD20" s="158"/>
      <c r="EAE20" s="158"/>
      <c r="EAF20" s="158"/>
      <c r="EAG20" s="158"/>
      <c r="EAH20" s="158"/>
      <c r="EAI20" s="158"/>
      <c r="EAJ20" s="158"/>
      <c r="EAK20" s="158"/>
      <c r="EAL20" s="158"/>
      <c r="EAM20" s="158"/>
      <c r="EAN20" s="158"/>
      <c r="EAO20" s="158"/>
      <c r="EAP20" s="158"/>
      <c r="EAQ20" s="158"/>
      <c r="EAR20" s="158"/>
      <c r="EAS20" s="158"/>
      <c r="EAT20" s="158"/>
      <c r="EAU20" s="158"/>
      <c r="EAV20" s="158"/>
      <c r="EAW20" s="158"/>
      <c r="EAX20" s="158"/>
      <c r="EAY20" s="158"/>
      <c r="EAZ20" s="158"/>
      <c r="EBA20" s="158"/>
      <c r="EBB20" s="158"/>
      <c r="EBC20" s="158"/>
      <c r="EBD20" s="158"/>
      <c r="EBE20" s="158"/>
      <c r="EBF20" s="158"/>
      <c r="EBG20" s="158"/>
      <c r="EBH20" s="158"/>
      <c r="EBI20" s="158"/>
      <c r="EBJ20" s="158"/>
      <c r="EBK20" s="158"/>
      <c r="EBL20" s="158"/>
      <c r="EBM20" s="158"/>
      <c r="EBN20" s="158"/>
      <c r="EBO20" s="158"/>
      <c r="EBP20" s="158"/>
      <c r="EBQ20" s="158"/>
      <c r="EBR20" s="158"/>
      <c r="EBS20" s="158"/>
      <c r="EBT20" s="158"/>
      <c r="EBU20" s="158"/>
      <c r="EBV20" s="158"/>
      <c r="EBW20" s="158"/>
      <c r="EBX20" s="158"/>
      <c r="EBY20" s="158"/>
      <c r="EBZ20" s="158"/>
      <c r="ECA20" s="158"/>
      <c r="ECB20" s="158"/>
      <c r="ECC20" s="158"/>
      <c r="ECD20" s="158"/>
      <c r="ECE20" s="158"/>
      <c r="ECF20" s="158"/>
      <c r="ECG20" s="158"/>
      <c r="ECH20" s="158"/>
      <c r="ECI20" s="158"/>
      <c r="ECJ20" s="158"/>
      <c r="ECK20" s="158"/>
      <c r="ECL20" s="158"/>
      <c r="ECM20" s="158"/>
      <c r="ECN20" s="158"/>
      <c r="ECO20" s="158"/>
      <c r="ECP20" s="158"/>
      <c r="ECQ20" s="158"/>
      <c r="ECR20" s="158"/>
      <c r="ECS20" s="158"/>
      <c r="ECT20" s="158"/>
      <c r="ECU20" s="158"/>
      <c r="ECV20" s="158"/>
      <c r="ECW20" s="158"/>
      <c r="ECX20" s="158"/>
      <c r="ECY20" s="158"/>
      <c r="ECZ20" s="158"/>
      <c r="EDA20" s="158"/>
      <c r="EDB20" s="158"/>
      <c r="EDC20" s="158"/>
      <c r="EDD20" s="158"/>
      <c r="EDE20" s="158"/>
      <c r="EDF20" s="158"/>
      <c r="EDG20" s="158"/>
      <c r="EDH20" s="158"/>
      <c r="EDI20" s="158"/>
      <c r="EDJ20" s="158"/>
      <c r="EDK20" s="158"/>
      <c r="EDL20" s="158"/>
      <c r="EDM20" s="158"/>
      <c r="EDN20" s="158"/>
      <c r="EDO20" s="158"/>
      <c r="EDP20" s="158"/>
      <c r="EDQ20" s="158"/>
      <c r="EDR20" s="158"/>
      <c r="EDS20" s="158"/>
      <c r="EDT20" s="158"/>
      <c r="EDU20" s="158"/>
      <c r="EDV20" s="158"/>
      <c r="EDW20" s="158"/>
      <c r="EDX20" s="158"/>
      <c r="EDY20" s="158"/>
      <c r="EDZ20" s="158"/>
      <c r="EEA20" s="158"/>
      <c r="EEB20" s="158"/>
      <c r="EEC20" s="158"/>
      <c r="EED20" s="158"/>
      <c r="EEE20" s="158"/>
      <c r="EEF20" s="158"/>
      <c r="EEG20" s="158"/>
      <c r="EEH20" s="158"/>
      <c r="EEI20" s="158"/>
      <c r="EEJ20" s="158"/>
      <c r="EEK20" s="158"/>
      <c r="EEL20" s="158"/>
      <c r="EEM20" s="158"/>
      <c r="EEN20" s="158"/>
      <c r="EEO20" s="158"/>
      <c r="EEP20" s="158"/>
      <c r="EEQ20" s="158"/>
      <c r="EER20" s="158"/>
      <c r="EES20" s="158"/>
      <c r="EET20" s="158"/>
      <c r="EEU20" s="158"/>
      <c r="EEV20" s="158"/>
      <c r="EEW20" s="158"/>
      <c r="EEX20" s="158"/>
      <c r="EEY20" s="158"/>
      <c r="EEZ20" s="158"/>
      <c r="EFA20" s="158"/>
      <c r="EFB20" s="158"/>
      <c r="EFC20" s="158"/>
      <c r="EFD20" s="158"/>
      <c r="EFE20" s="158"/>
      <c r="EFF20" s="158"/>
      <c r="EFG20" s="158"/>
      <c r="EFH20" s="158"/>
      <c r="EFI20" s="158"/>
      <c r="EFJ20" s="158"/>
      <c r="EFK20" s="158"/>
      <c r="EFL20" s="158"/>
      <c r="EFM20" s="158"/>
      <c r="EFN20" s="158"/>
      <c r="EFO20" s="158"/>
      <c r="EFP20" s="158"/>
      <c r="EFQ20" s="158"/>
      <c r="EFR20" s="158"/>
      <c r="EFS20" s="158"/>
      <c r="EFT20" s="158"/>
      <c r="EFU20" s="158"/>
      <c r="EFV20" s="158"/>
      <c r="EFW20" s="158"/>
      <c r="EFX20" s="158"/>
      <c r="EFY20" s="158"/>
      <c r="EFZ20" s="158"/>
      <c r="EGA20" s="158"/>
      <c r="EGB20" s="158"/>
      <c r="EGC20" s="158"/>
      <c r="EGD20" s="158"/>
      <c r="EGE20" s="158"/>
      <c r="EGF20" s="158"/>
      <c r="EGG20" s="158"/>
      <c r="EGH20" s="158"/>
      <c r="EGI20" s="158"/>
      <c r="EGJ20" s="158"/>
      <c r="EGK20" s="158"/>
      <c r="EGL20" s="158"/>
      <c r="EGM20" s="158"/>
      <c r="EGN20" s="158"/>
      <c r="EGO20" s="158"/>
      <c r="EGP20" s="158"/>
      <c r="EGQ20" s="158"/>
      <c r="EGR20" s="158"/>
      <c r="EGS20" s="158"/>
      <c r="EGT20" s="158"/>
      <c r="EGU20" s="158"/>
      <c r="EGV20" s="158"/>
      <c r="EGW20" s="158"/>
      <c r="EGX20" s="158"/>
      <c r="EGY20" s="158"/>
      <c r="EGZ20" s="158"/>
      <c r="EHA20" s="158"/>
      <c r="EHB20" s="158"/>
      <c r="EHC20" s="158"/>
      <c r="EHD20" s="158"/>
      <c r="EHE20" s="158"/>
      <c r="EHF20" s="158"/>
      <c r="EHG20" s="158"/>
      <c r="EHH20" s="158"/>
      <c r="EHI20" s="158"/>
      <c r="EHJ20" s="158"/>
      <c r="EHK20" s="158"/>
      <c r="EHL20" s="158"/>
      <c r="EHM20" s="158"/>
      <c r="EHN20" s="158"/>
      <c r="EHO20" s="158"/>
      <c r="EHP20" s="158"/>
      <c r="EHQ20" s="158"/>
      <c r="EHR20" s="158"/>
      <c r="EHS20" s="158"/>
      <c r="EHT20" s="158"/>
      <c r="EHU20" s="158"/>
      <c r="EHV20" s="158"/>
      <c r="EHW20" s="158"/>
      <c r="EHX20" s="158"/>
      <c r="EHY20" s="158"/>
      <c r="EHZ20" s="158"/>
      <c r="EIA20" s="158"/>
      <c r="EIB20" s="158"/>
      <c r="EIC20" s="158"/>
      <c r="EID20" s="158"/>
      <c r="EIE20" s="158"/>
      <c r="EIF20" s="158"/>
      <c r="EIG20" s="158"/>
      <c r="EIH20" s="158"/>
      <c r="EII20" s="158"/>
      <c r="EIJ20" s="158"/>
      <c r="EIK20" s="158"/>
      <c r="EIL20" s="158"/>
      <c r="EIM20" s="158"/>
      <c r="EIN20" s="158"/>
      <c r="EIO20" s="158"/>
      <c r="EIP20" s="158"/>
      <c r="EIQ20" s="158"/>
      <c r="EIR20" s="158"/>
      <c r="EIS20" s="158"/>
      <c r="EIT20" s="158"/>
      <c r="EIU20" s="158"/>
      <c r="EIV20" s="158"/>
      <c r="EIW20" s="158"/>
      <c r="EIX20" s="158"/>
      <c r="EIY20" s="158"/>
      <c r="EIZ20" s="158"/>
      <c r="EJA20" s="158"/>
      <c r="EJB20" s="158"/>
      <c r="EJC20" s="158"/>
      <c r="EJD20" s="158"/>
      <c r="EJE20" s="158"/>
      <c r="EJF20" s="158"/>
      <c r="EJG20" s="158"/>
      <c r="EJH20" s="158"/>
      <c r="EJI20" s="158"/>
      <c r="EJJ20" s="158"/>
      <c r="EJK20" s="158"/>
      <c r="EJL20" s="158"/>
      <c r="EJM20" s="158"/>
      <c r="EJN20" s="158"/>
      <c r="EJO20" s="158"/>
      <c r="EJP20" s="158"/>
      <c r="EJQ20" s="158"/>
      <c r="EJR20" s="158"/>
      <c r="EJS20" s="158"/>
      <c r="EJT20" s="158"/>
      <c r="EJU20" s="158"/>
      <c r="EJV20" s="158"/>
      <c r="EJW20" s="158"/>
      <c r="EJX20" s="158"/>
      <c r="EJY20" s="158"/>
      <c r="EJZ20" s="158"/>
      <c r="EKA20" s="158"/>
      <c r="EKB20" s="158"/>
      <c r="EKC20" s="158"/>
      <c r="EKD20" s="158"/>
      <c r="EKE20" s="158"/>
      <c r="EKF20" s="158"/>
      <c r="EKG20" s="158"/>
      <c r="EKH20" s="158"/>
      <c r="EKI20" s="158"/>
      <c r="EKJ20" s="158"/>
      <c r="EKK20" s="158"/>
      <c r="EKL20" s="158"/>
      <c r="EKM20" s="158"/>
      <c r="EKN20" s="158"/>
      <c r="EKO20" s="158"/>
      <c r="EKP20" s="158"/>
      <c r="EKQ20" s="158"/>
      <c r="EKR20" s="158"/>
      <c r="EKS20" s="158"/>
      <c r="EKT20" s="158"/>
      <c r="EKU20" s="158"/>
      <c r="EKV20" s="158"/>
      <c r="EKW20" s="158"/>
      <c r="EKX20" s="158"/>
      <c r="EKY20" s="158"/>
      <c r="EKZ20" s="158"/>
      <c r="ELA20" s="158"/>
      <c r="ELB20" s="158"/>
      <c r="ELC20" s="158"/>
      <c r="ELD20" s="158"/>
      <c r="ELE20" s="158"/>
      <c r="ELF20" s="158"/>
      <c r="ELG20" s="158"/>
      <c r="ELH20" s="158"/>
      <c r="ELI20" s="158"/>
      <c r="ELJ20" s="158"/>
      <c r="ELK20" s="158"/>
      <c r="ELL20" s="158"/>
      <c r="ELM20" s="158"/>
      <c r="ELN20" s="158"/>
      <c r="ELO20" s="158"/>
      <c r="ELP20" s="158"/>
      <c r="ELQ20" s="158"/>
      <c r="ELR20" s="158"/>
      <c r="ELS20" s="158"/>
      <c r="ELT20" s="158"/>
      <c r="ELU20" s="158"/>
      <c r="ELV20" s="158"/>
      <c r="ELW20" s="158"/>
      <c r="ELX20" s="158"/>
      <c r="ELY20" s="158"/>
      <c r="ELZ20" s="158"/>
      <c r="EMA20" s="158"/>
      <c r="EMB20" s="158"/>
      <c r="EMC20" s="158"/>
      <c r="EMD20" s="158"/>
      <c r="EME20" s="158"/>
      <c r="EMF20" s="158"/>
      <c r="EMG20" s="158"/>
      <c r="EMH20" s="158"/>
      <c r="EMI20" s="158"/>
      <c r="EMJ20" s="158"/>
      <c r="EMK20" s="158"/>
      <c r="EML20" s="158"/>
      <c r="EMM20" s="158"/>
      <c r="EMN20" s="158"/>
      <c r="EMO20" s="158"/>
      <c r="EMP20" s="158"/>
      <c r="EMQ20" s="158"/>
      <c r="EMR20" s="158"/>
      <c r="EMS20" s="158"/>
      <c r="EMT20" s="158"/>
      <c r="EMU20" s="158"/>
      <c r="EMV20" s="158"/>
      <c r="EMW20" s="158"/>
      <c r="EMX20" s="158"/>
      <c r="EMY20" s="158"/>
      <c r="EMZ20" s="158"/>
      <c r="ENA20" s="158"/>
      <c r="ENB20" s="158"/>
      <c r="ENC20" s="158"/>
      <c r="END20" s="158"/>
      <c r="ENE20" s="158"/>
      <c r="ENF20" s="158"/>
      <c r="ENG20" s="158"/>
      <c r="ENH20" s="158"/>
      <c r="ENI20" s="158"/>
      <c r="ENJ20" s="158"/>
      <c r="ENK20" s="158"/>
      <c r="ENL20" s="158"/>
      <c r="ENM20" s="158"/>
      <c r="ENN20" s="158"/>
      <c r="ENO20" s="158"/>
      <c r="ENP20" s="158"/>
      <c r="ENQ20" s="158"/>
      <c r="ENR20" s="158"/>
      <c r="ENS20" s="158"/>
      <c r="ENT20" s="158"/>
      <c r="ENU20" s="158"/>
      <c r="ENV20" s="158"/>
      <c r="ENW20" s="158"/>
      <c r="ENX20" s="158"/>
      <c r="ENY20" s="158"/>
      <c r="ENZ20" s="158"/>
      <c r="EOA20" s="158"/>
      <c r="EOB20" s="158"/>
      <c r="EOC20" s="158"/>
      <c r="EOD20" s="158"/>
      <c r="EOE20" s="158"/>
      <c r="EOF20" s="158"/>
      <c r="EOG20" s="158"/>
      <c r="EOH20" s="158"/>
      <c r="EOI20" s="158"/>
      <c r="EOJ20" s="158"/>
      <c r="EOK20" s="158"/>
      <c r="EOL20" s="158"/>
      <c r="EOM20" s="158"/>
      <c r="EON20" s="158"/>
      <c r="EOO20" s="158"/>
      <c r="EOP20" s="158"/>
      <c r="EOQ20" s="158"/>
      <c r="EOR20" s="158"/>
      <c r="EOS20" s="158"/>
      <c r="EOT20" s="158"/>
      <c r="EOU20" s="158"/>
      <c r="EOV20" s="158"/>
      <c r="EOW20" s="158"/>
      <c r="EOX20" s="158"/>
      <c r="EOY20" s="158"/>
      <c r="EOZ20" s="158"/>
      <c r="EPA20" s="158"/>
      <c r="EPB20" s="158"/>
      <c r="EPC20" s="158"/>
      <c r="EPD20" s="158"/>
      <c r="EPE20" s="158"/>
      <c r="EPF20" s="158"/>
      <c r="EPG20" s="158"/>
      <c r="EPH20" s="158"/>
      <c r="EPI20" s="158"/>
      <c r="EPJ20" s="158"/>
      <c r="EPK20" s="158"/>
      <c r="EPL20" s="158"/>
      <c r="EPM20" s="158"/>
      <c r="EPN20" s="158"/>
      <c r="EPO20" s="158"/>
      <c r="EPP20" s="158"/>
      <c r="EPQ20" s="158"/>
      <c r="EPR20" s="158"/>
      <c r="EPS20" s="158"/>
      <c r="EPT20" s="158"/>
      <c r="EPU20" s="158"/>
      <c r="EPV20" s="158"/>
      <c r="EPW20" s="158"/>
      <c r="EPX20" s="158"/>
      <c r="EPY20" s="158"/>
      <c r="EPZ20" s="158"/>
      <c r="EQA20" s="158"/>
      <c r="EQB20" s="158"/>
      <c r="EQC20" s="158"/>
      <c r="EQD20" s="158"/>
      <c r="EQE20" s="158"/>
      <c r="EQF20" s="158"/>
      <c r="EQG20" s="158"/>
      <c r="EQH20" s="158"/>
      <c r="EQI20" s="158"/>
      <c r="EQJ20" s="158"/>
      <c r="EQK20" s="158"/>
      <c r="EQL20" s="158"/>
      <c r="EQM20" s="158"/>
      <c r="EQN20" s="158"/>
      <c r="EQO20" s="158"/>
      <c r="EQP20" s="158"/>
      <c r="EQQ20" s="158"/>
      <c r="EQR20" s="158"/>
      <c r="EQS20" s="158"/>
      <c r="EQT20" s="158"/>
      <c r="EQU20" s="158"/>
      <c r="EQV20" s="158"/>
      <c r="EQW20" s="158"/>
      <c r="EQX20" s="158"/>
      <c r="EQY20" s="158"/>
      <c r="EQZ20" s="158"/>
      <c r="ERA20" s="158"/>
      <c r="ERB20" s="158"/>
      <c r="ERC20" s="158"/>
      <c r="ERD20" s="158"/>
      <c r="ERE20" s="158"/>
      <c r="ERF20" s="158"/>
      <c r="ERG20" s="158"/>
      <c r="ERH20" s="158"/>
      <c r="ERI20" s="158"/>
      <c r="ERJ20" s="158"/>
      <c r="ERK20" s="158"/>
      <c r="ERL20" s="158"/>
      <c r="ERM20" s="158"/>
      <c r="ERN20" s="158"/>
      <c r="ERO20" s="158"/>
      <c r="ERP20" s="158"/>
      <c r="ERQ20" s="158"/>
      <c r="ERR20" s="158"/>
      <c r="ERS20" s="158"/>
      <c r="ERT20" s="158"/>
      <c r="ERU20" s="158"/>
      <c r="ERV20" s="158"/>
      <c r="ERW20" s="158"/>
      <c r="ERX20" s="158"/>
      <c r="ERY20" s="158"/>
      <c r="ERZ20" s="158"/>
      <c r="ESA20" s="158"/>
      <c r="ESB20" s="158"/>
      <c r="ESC20" s="158"/>
      <c r="ESD20" s="158"/>
      <c r="ESE20" s="158"/>
      <c r="ESF20" s="158"/>
      <c r="ESG20" s="158"/>
      <c r="ESH20" s="158"/>
      <c r="ESI20" s="158"/>
      <c r="ESJ20" s="158"/>
      <c r="ESK20" s="158"/>
      <c r="ESL20" s="158"/>
      <c r="ESM20" s="158"/>
      <c r="ESN20" s="158"/>
      <c r="ESO20" s="158"/>
      <c r="ESP20" s="158"/>
      <c r="ESQ20" s="158"/>
      <c r="ESR20" s="158"/>
      <c r="ESS20" s="158"/>
      <c r="EST20" s="158"/>
      <c r="ESU20" s="158"/>
      <c r="ESV20" s="158"/>
      <c r="ESW20" s="158"/>
      <c r="ESX20" s="158"/>
      <c r="ESY20" s="158"/>
      <c r="ESZ20" s="158"/>
      <c r="ETA20" s="158"/>
      <c r="ETB20" s="158"/>
      <c r="ETC20" s="158"/>
      <c r="ETD20" s="158"/>
      <c r="ETE20" s="158"/>
      <c r="ETF20" s="158"/>
      <c r="ETG20" s="158"/>
      <c r="ETH20" s="158"/>
      <c r="ETI20" s="158"/>
      <c r="ETJ20" s="158"/>
      <c r="ETK20" s="158"/>
      <c r="ETL20" s="158"/>
      <c r="ETM20" s="158"/>
      <c r="ETN20" s="158"/>
      <c r="ETO20" s="158"/>
      <c r="ETP20" s="158"/>
      <c r="ETQ20" s="158"/>
      <c r="ETR20" s="158"/>
      <c r="ETS20" s="158"/>
      <c r="ETT20" s="158"/>
      <c r="ETU20" s="158"/>
      <c r="ETV20" s="158"/>
      <c r="ETW20" s="158"/>
      <c r="ETX20" s="158"/>
      <c r="ETY20" s="158"/>
      <c r="ETZ20" s="158"/>
      <c r="EUA20" s="158"/>
      <c r="EUB20" s="158"/>
      <c r="EUC20" s="158"/>
      <c r="EUD20" s="158"/>
      <c r="EUE20" s="158"/>
      <c r="EUF20" s="158"/>
      <c r="EUG20" s="158"/>
      <c r="EUH20" s="158"/>
      <c r="EUI20" s="158"/>
      <c r="EUJ20" s="158"/>
      <c r="EUK20" s="158"/>
      <c r="EUL20" s="158"/>
      <c r="EUM20" s="158"/>
      <c r="EUN20" s="158"/>
      <c r="EUO20" s="158"/>
      <c r="EUP20" s="158"/>
      <c r="EUQ20" s="158"/>
      <c r="EUR20" s="158"/>
      <c r="EUS20" s="158"/>
      <c r="EUT20" s="158"/>
      <c r="EUU20" s="158"/>
      <c r="EUV20" s="158"/>
      <c r="EUW20" s="158"/>
      <c r="EUX20" s="158"/>
      <c r="EUY20" s="158"/>
      <c r="EUZ20" s="158"/>
      <c r="EVA20" s="158"/>
      <c r="EVB20" s="158"/>
      <c r="EVC20" s="158"/>
      <c r="EVD20" s="158"/>
      <c r="EVE20" s="158"/>
      <c r="EVF20" s="158"/>
      <c r="EVG20" s="158"/>
      <c r="EVH20" s="158"/>
      <c r="EVI20" s="158"/>
      <c r="EVJ20" s="158"/>
      <c r="EVK20" s="158"/>
      <c r="EVL20" s="158"/>
      <c r="EVM20" s="158"/>
      <c r="EVN20" s="158"/>
      <c r="EVO20" s="158"/>
      <c r="EVP20" s="158"/>
      <c r="EVQ20" s="158"/>
      <c r="EVR20" s="158"/>
      <c r="EVS20" s="158"/>
      <c r="EVT20" s="158"/>
      <c r="EVU20" s="158"/>
      <c r="EVV20" s="158"/>
      <c r="EVW20" s="158"/>
      <c r="EVX20" s="158"/>
      <c r="EVY20" s="158"/>
      <c r="EVZ20" s="158"/>
      <c r="EWA20" s="158"/>
      <c r="EWB20" s="158"/>
      <c r="EWC20" s="158"/>
      <c r="EWD20" s="158"/>
      <c r="EWE20" s="158"/>
      <c r="EWF20" s="158"/>
      <c r="EWG20" s="158"/>
      <c r="EWH20" s="158"/>
      <c r="EWI20" s="158"/>
      <c r="EWJ20" s="158"/>
      <c r="EWK20" s="158"/>
      <c r="EWL20" s="158"/>
      <c r="EWM20" s="158"/>
      <c r="EWN20" s="158"/>
      <c r="EWO20" s="158"/>
      <c r="EWP20" s="158"/>
      <c r="EWQ20" s="158"/>
      <c r="EWR20" s="158"/>
      <c r="EWS20" s="158"/>
      <c r="EWT20" s="158"/>
      <c r="EWU20" s="158"/>
      <c r="EWV20" s="158"/>
      <c r="EWW20" s="158"/>
      <c r="EWX20" s="158"/>
      <c r="EWY20" s="158"/>
      <c r="EWZ20" s="158"/>
      <c r="EXA20" s="158"/>
      <c r="EXB20" s="158"/>
      <c r="EXC20" s="158"/>
      <c r="EXD20" s="158"/>
      <c r="EXE20" s="158"/>
      <c r="EXF20" s="158"/>
      <c r="EXG20" s="158"/>
      <c r="EXH20" s="158"/>
      <c r="EXI20" s="158"/>
      <c r="EXJ20" s="158"/>
      <c r="EXK20" s="158"/>
      <c r="EXL20" s="158"/>
      <c r="EXM20" s="158"/>
      <c r="EXN20" s="158"/>
      <c r="EXO20" s="158"/>
      <c r="EXP20" s="158"/>
      <c r="EXQ20" s="158"/>
      <c r="EXR20" s="158"/>
      <c r="EXS20" s="158"/>
      <c r="EXT20" s="158"/>
      <c r="EXU20" s="158"/>
      <c r="EXV20" s="158"/>
      <c r="EXW20" s="158"/>
      <c r="EXX20" s="158"/>
      <c r="EXY20" s="158"/>
      <c r="EXZ20" s="158"/>
      <c r="EYA20" s="158"/>
      <c r="EYB20" s="158"/>
      <c r="EYC20" s="158"/>
      <c r="EYD20" s="158"/>
      <c r="EYE20" s="158"/>
      <c r="EYF20" s="158"/>
      <c r="EYG20" s="158"/>
      <c r="EYH20" s="158"/>
      <c r="EYI20" s="158"/>
      <c r="EYJ20" s="158"/>
      <c r="EYK20" s="158"/>
      <c r="EYL20" s="158"/>
      <c r="EYM20" s="158"/>
      <c r="EYN20" s="158"/>
      <c r="EYO20" s="158"/>
      <c r="EYP20" s="158"/>
      <c r="EYQ20" s="158"/>
      <c r="EYR20" s="158"/>
      <c r="EYS20" s="158"/>
      <c r="EYT20" s="158"/>
      <c r="EYU20" s="158"/>
      <c r="EYV20" s="158"/>
      <c r="EYW20" s="158"/>
      <c r="EYX20" s="158"/>
      <c r="EYY20" s="158"/>
      <c r="EYZ20" s="158"/>
      <c r="EZA20" s="158"/>
      <c r="EZB20" s="158"/>
      <c r="EZC20" s="158"/>
      <c r="EZD20" s="158"/>
      <c r="EZE20" s="158"/>
      <c r="EZF20" s="158"/>
      <c r="EZG20" s="158"/>
      <c r="EZH20" s="158"/>
      <c r="EZI20" s="158"/>
      <c r="EZJ20" s="158"/>
      <c r="EZK20" s="158"/>
      <c r="EZL20" s="158"/>
      <c r="EZM20" s="158"/>
      <c r="EZN20" s="158"/>
      <c r="EZO20" s="158"/>
      <c r="EZP20" s="158"/>
      <c r="EZQ20" s="158"/>
      <c r="EZR20" s="158"/>
      <c r="EZS20" s="158"/>
      <c r="EZT20" s="158"/>
      <c r="EZU20" s="158"/>
      <c r="EZV20" s="158"/>
      <c r="EZW20" s="158"/>
      <c r="EZX20" s="158"/>
      <c r="EZY20" s="158"/>
      <c r="EZZ20" s="158"/>
      <c r="FAA20" s="158"/>
      <c r="FAB20" s="158"/>
      <c r="FAC20" s="158"/>
      <c r="FAD20" s="158"/>
      <c r="FAE20" s="158"/>
      <c r="FAF20" s="158"/>
      <c r="FAG20" s="158"/>
      <c r="FAH20" s="158"/>
      <c r="FAI20" s="158"/>
      <c r="FAJ20" s="158"/>
      <c r="FAK20" s="158"/>
      <c r="FAL20" s="158"/>
      <c r="FAM20" s="158"/>
      <c r="FAN20" s="158"/>
      <c r="FAO20" s="158"/>
      <c r="FAP20" s="158"/>
      <c r="FAQ20" s="158"/>
      <c r="FAR20" s="158"/>
      <c r="FAS20" s="158"/>
      <c r="FAT20" s="158"/>
      <c r="FAU20" s="158"/>
      <c r="FAV20" s="158"/>
      <c r="FAW20" s="158"/>
      <c r="FAX20" s="158"/>
      <c r="FAY20" s="158"/>
      <c r="FAZ20" s="158"/>
      <c r="FBA20" s="158"/>
      <c r="FBB20" s="158"/>
      <c r="FBC20" s="158"/>
      <c r="FBD20" s="158"/>
      <c r="FBE20" s="158"/>
      <c r="FBF20" s="158"/>
      <c r="FBG20" s="158"/>
      <c r="FBH20" s="158"/>
      <c r="FBI20" s="158"/>
      <c r="FBJ20" s="158"/>
      <c r="FBK20" s="158"/>
      <c r="FBL20" s="158"/>
      <c r="FBM20" s="158"/>
      <c r="FBN20" s="158"/>
      <c r="FBO20" s="158"/>
      <c r="FBP20" s="158"/>
      <c r="FBQ20" s="158"/>
      <c r="FBR20" s="158"/>
      <c r="FBS20" s="158"/>
      <c r="FBT20" s="158"/>
      <c r="FBU20" s="158"/>
      <c r="FBV20" s="158"/>
      <c r="FBW20" s="158"/>
      <c r="FBX20" s="158"/>
      <c r="FBY20" s="158"/>
      <c r="FBZ20" s="158"/>
      <c r="FCA20" s="158"/>
      <c r="FCB20" s="158"/>
      <c r="FCC20" s="158"/>
      <c r="FCD20" s="158"/>
      <c r="FCE20" s="158"/>
      <c r="FCF20" s="158"/>
      <c r="FCG20" s="158"/>
      <c r="FCH20" s="158"/>
      <c r="FCI20" s="158"/>
      <c r="FCJ20" s="158"/>
      <c r="FCK20" s="158"/>
      <c r="FCL20" s="158"/>
      <c r="FCM20" s="158"/>
      <c r="FCN20" s="158"/>
      <c r="FCO20" s="158"/>
      <c r="FCP20" s="158"/>
      <c r="FCQ20" s="158"/>
      <c r="FCR20" s="158"/>
      <c r="FCS20" s="158"/>
      <c r="FCT20" s="158"/>
      <c r="FCU20" s="158"/>
      <c r="FCV20" s="158"/>
      <c r="FCW20" s="158"/>
      <c r="FCX20" s="158"/>
      <c r="FCY20" s="158"/>
      <c r="FCZ20" s="158"/>
      <c r="FDA20" s="158"/>
      <c r="FDB20" s="158"/>
      <c r="FDC20" s="158"/>
      <c r="FDD20" s="158"/>
      <c r="FDE20" s="158"/>
      <c r="FDF20" s="158"/>
      <c r="FDG20" s="158"/>
      <c r="FDH20" s="158"/>
      <c r="FDI20" s="158"/>
      <c r="FDJ20" s="158"/>
      <c r="FDK20" s="158"/>
      <c r="FDL20" s="158"/>
      <c r="FDM20" s="158"/>
      <c r="FDN20" s="158"/>
      <c r="FDO20" s="158"/>
      <c r="FDP20" s="158"/>
      <c r="FDQ20" s="158"/>
      <c r="FDR20" s="158"/>
      <c r="FDS20" s="158"/>
      <c r="FDT20" s="158"/>
      <c r="FDU20" s="158"/>
      <c r="FDV20" s="158"/>
      <c r="FDW20" s="158"/>
      <c r="FDX20" s="158"/>
      <c r="FDY20" s="158"/>
      <c r="FDZ20" s="158"/>
      <c r="FEA20" s="158"/>
      <c r="FEB20" s="158"/>
      <c r="FEC20" s="158"/>
      <c r="FED20" s="158"/>
      <c r="FEE20" s="158"/>
      <c r="FEF20" s="158"/>
      <c r="FEG20" s="158"/>
      <c r="FEH20" s="158"/>
      <c r="FEI20" s="158"/>
      <c r="FEJ20" s="158"/>
      <c r="FEK20" s="158"/>
      <c r="FEL20" s="158"/>
      <c r="FEM20" s="158"/>
      <c r="FEN20" s="158"/>
      <c r="FEO20" s="158"/>
      <c r="FEP20" s="158"/>
      <c r="FEQ20" s="158"/>
      <c r="FER20" s="158"/>
      <c r="FES20" s="158"/>
      <c r="FET20" s="158"/>
      <c r="FEU20" s="158"/>
      <c r="FEV20" s="158"/>
      <c r="FEW20" s="158"/>
      <c r="FEX20" s="158"/>
      <c r="FEY20" s="158"/>
      <c r="FEZ20" s="158"/>
      <c r="FFA20" s="158"/>
      <c r="FFB20" s="158"/>
      <c r="FFC20" s="158"/>
      <c r="FFD20" s="158"/>
      <c r="FFE20" s="158"/>
      <c r="FFF20" s="158"/>
      <c r="FFG20" s="158"/>
      <c r="FFH20" s="158"/>
      <c r="FFI20" s="158"/>
      <c r="FFJ20" s="158"/>
      <c r="FFK20" s="158"/>
      <c r="FFL20" s="158"/>
      <c r="FFM20" s="158"/>
      <c r="FFN20" s="158"/>
      <c r="FFO20" s="158"/>
      <c r="FFP20" s="158"/>
      <c r="FFQ20" s="158"/>
      <c r="FFR20" s="158"/>
      <c r="FFS20" s="158"/>
      <c r="FFT20" s="158"/>
      <c r="FFU20" s="158"/>
      <c r="FFV20" s="158"/>
      <c r="FFW20" s="158"/>
      <c r="FFX20" s="158"/>
      <c r="FFY20" s="158"/>
      <c r="FFZ20" s="158"/>
      <c r="FGA20" s="158"/>
      <c r="FGB20" s="158"/>
      <c r="FGC20" s="158"/>
      <c r="FGD20" s="158"/>
      <c r="FGE20" s="158"/>
      <c r="FGF20" s="158"/>
      <c r="FGG20" s="158"/>
      <c r="FGH20" s="158"/>
      <c r="FGI20" s="158"/>
      <c r="FGJ20" s="158"/>
      <c r="FGK20" s="158"/>
      <c r="FGL20" s="158"/>
      <c r="FGM20" s="158"/>
      <c r="FGN20" s="158"/>
      <c r="FGO20" s="158"/>
      <c r="FGP20" s="158"/>
      <c r="FGQ20" s="158"/>
      <c r="FGR20" s="158"/>
      <c r="FGS20" s="158"/>
      <c r="FGT20" s="158"/>
      <c r="FGU20" s="158"/>
      <c r="FGV20" s="158"/>
      <c r="FGW20" s="158"/>
      <c r="FGX20" s="158"/>
      <c r="FGY20" s="158"/>
      <c r="FGZ20" s="158"/>
      <c r="FHA20" s="158"/>
      <c r="FHB20" s="158"/>
      <c r="FHC20" s="158"/>
      <c r="FHD20" s="158"/>
      <c r="FHE20" s="158"/>
      <c r="FHF20" s="158"/>
      <c r="FHG20" s="158"/>
      <c r="FHH20" s="158"/>
      <c r="FHI20" s="158"/>
      <c r="FHJ20" s="158"/>
      <c r="FHK20" s="158"/>
      <c r="FHL20" s="158"/>
      <c r="FHM20" s="158"/>
      <c r="FHN20" s="158"/>
      <c r="FHO20" s="158"/>
      <c r="FHP20" s="158"/>
      <c r="FHQ20" s="158"/>
      <c r="FHR20" s="158"/>
      <c r="FHS20" s="158"/>
      <c r="FHT20" s="158"/>
      <c r="FHU20" s="158"/>
      <c r="FHV20" s="158"/>
      <c r="FHW20" s="158"/>
      <c r="FHX20" s="158"/>
      <c r="FHY20" s="158"/>
      <c r="FHZ20" s="158"/>
      <c r="FIA20" s="158"/>
      <c r="FIB20" s="158"/>
      <c r="FIC20" s="158"/>
      <c r="FID20" s="158"/>
      <c r="FIE20" s="158"/>
      <c r="FIF20" s="158"/>
      <c r="FIG20" s="158"/>
      <c r="FIH20" s="158"/>
      <c r="FII20" s="158"/>
      <c r="FIJ20" s="158"/>
      <c r="FIK20" s="158"/>
      <c r="FIL20" s="158"/>
      <c r="FIM20" s="158"/>
      <c r="FIN20" s="158"/>
      <c r="FIO20" s="158"/>
      <c r="FIP20" s="158"/>
      <c r="FIQ20" s="158"/>
      <c r="FIR20" s="158"/>
      <c r="FIS20" s="158"/>
      <c r="FIT20" s="158"/>
      <c r="FIU20" s="158"/>
      <c r="FIV20" s="158"/>
      <c r="FIW20" s="158"/>
      <c r="FIX20" s="158"/>
      <c r="FIY20" s="158"/>
      <c r="FIZ20" s="158"/>
      <c r="FJA20" s="158"/>
      <c r="FJB20" s="158"/>
      <c r="FJC20" s="158"/>
      <c r="FJD20" s="158"/>
      <c r="FJE20" s="158"/>
      <c r="FJF20" s="158"/>
      <c r="FJG20" s="158"/>
      <c r="FJH20" s="158"/>
      <c r="FJI20" s="158"/>
      <c r="FJJ20" s="158"/>
      <c r="FJK20" s="158"/>
      <c r="FJL20" s="158"/>
      <c r="FJM20" s="158"/>
      <c r="FJN20" s="158"/>
      <c r="FJO20" s="158"/>
      <c r="FJP20" s="158"/>
      <c r="FJQ20" s="158"/>
      <c r="FJR20" s="158"/>
      <c r="FJS20" s="158"/>
      <c r="FJT20" s="158"/>
      <c r="FJU20" s="158"/>
      <c r="FJV20" s="158"/>
      <c r="FJW20" s="158"/>
      <c r="FJX20" s="158"/>
      <c r="FJY20" s="158"/>
      <c r="FJZ20" s="158"/>
      <c r="FKA20" s="158"/>
      <c r="FKB20" s="158"/>
      <c r="FKC20" s="158"/>
      <c r="FKD20" s="158"/>
      <c r="FKE20" s="158"/>
      <c r="FKF20" s="158"/>
      <c r="FKG20" s="158"/>
      <c r="FKH20" s="158"/>
      <c r="FKI20" s="158"/>
      <c r="FKJ20" s="158"/>
      <c r="FKK20" s="158"/>
      <c r="FKL20" s="158"/>
      <c r="FKM20" s="158"/>
      <c r="FKN20" s="158"/>
      <c r="FKO20" s="158"/>
      <c r="FKP20" s="158"/>
      <c r="FKQ20" s="158"/>
      <c r="FKR20" s="158"/>
      <c r="FKS20" s="158"/>
      <c r="FKT20" s="158"/>
      <c r="FKU20" s="158"/>
      <c r="FKV20" s="158"/>
      <c r="FKW20" s="158"/>
      <c r="FKX20" s="158"/>
      <c r="FKY20" s="158"/>
      <c r="FKZ20" s="158"/>
      <c r="FLA20" s="158"/>
      <c r="FLB20" s="158"/>
      <c r="FLC20" s="158"/>
      <c r="FLD20" s="158"/>
      <c r="FLE20" s="158"/>
      <c r="FLF20" s="158"/>
      <c r="FLG20" s="158"/>
      <c r="FLH20" s="158"/>
      <c r="FLI20" s="158"/>
      <c r="FLJ20" s="158"/>
      <c r="FLK20" s="158"/>
      <c r="FLL20" s="158"/>
      <c r="FLM20" s="158"/>
      <c r="FLN20" s="158"/>
      <c r="FLO20" s="158"/>
      <c r="FLP20" s="158"/>
      <c r="FLQ20" s="158"/>
      <c r="FLR20" s="158"/>
      <c r="FLS20" s="158"/>
      <c r="FLT20" s="158"/>
      <c r="FLU20" s="158"/>
      <c r="FLV20" s="158"/>
      <c r="FLW20" s="158"/>
      <c r="FLX20" s="158"/>
      <c r="FLY20" s="158"/>
      <c r="FLZ20" s="158"/>
      <c r="FMA20" s="158"/>
      <c r="FMB20" s="158"/>
      <c r="FMC20" s="158"/>
      <c r="FMD20" s="158"/>
      <c r="FME20" s="158"/>
      <c r="FMF20" s="158"/>
      <c r="FMG20" s="158"/>
      <c r="FMH20" s="158"/>
      <c r="FMI20" s="158"/>
      <c r="FMJ20" s="158"/>
      <c r="FMK20" s="158"/>
      <c r="FML20" s="158"/>
      <c r="FMM20" s="158"/>
      <c r="FMN20" s="158"/>
      <c r="FMO20" s="158"/>
      <c r="FMP20" s="158"/>
      <c r="FMQ20" s="158"/>
      <c r="FMR20" s="158"/>
      <c r="FMS20" s="158"/>
      <c r="FMT20" s="158"/>
      <c r="FMU20" s="158"/>
      <c r="FMV20" s="158"/>
      <c r="FMW20" s="158"/>
      <c r="FMX20" s="158"/>
      <c r="FMY20" s="158"/>
      <c r="FMZ20" s="158"/>
      <c r="FNA20" s="158"/>
      <c r="FNB20" s="158"/>
      <c r="FNC20" s="158"/>
      <c r="FND20" s="158"/>
      <c r="FNE20" s="158"/>
      <c r="FNF20" s="158"/>
      <c r="FNG20" s="158"/>
      <c r="FNH20" s="158"/>
      <c r="FNI20" s="158"/>
      <c r="FNJ20" s="158"/>
      <c r="FNK20" s="158"/>
      <c r="FNL20" s="158"/>
      <c r="FNM20" s="158"/>
      <c r="FNN20" s="158"/>
      <c r="FNO20" s="158"/>
      <c r="FNP20" s="158"/>
      <c r="FNQ20" s="158"/>
      <c r="FNR20" s="158"/>
      <c r="FNS20" s="158"/>
      <c r="FNT20" s="158"/>
      <c r="FNU20" s="158"/>
      <c r="FNV20" s="158"/>
      <c r="FNW20" s="158"/>
      <c r="FNX20" s="158"/>
      <c r="FNY20" s="158"/>
      <c r="FNZ20" s="158"/>
      <c r="FOA20" s="158"/>
      <c r="FOB20" s="158"/>
      <c r="FOC20" s="158"/>
      <c r="FOD20" s="158"/>
      <c r="FOE20" s="158"/>
      <c r="FOF20" s="158"/>
      <c r="FOG20" s="158"/>
      <c r="FOH20" s="158"/>
      <c r="FOI20" s="158"/>
      <c r="FOJ20" s="158"/>
      <c r="FOK20" s="158"/>
      <c r="FOL20" s="158"/>
      <c r="FOM20" s="158"/>
      <c r="FON20" s="158"/>
      <c r="FOO20" s="158"/>
      <c r="FOP20" s="158"/>
      <c r="FOQ20" s="158"/>
      <c r="FOR20" s="158"/>
      <c r="FOS20" s="158"/>
      <c r="FOT20" s="158"/>
      <c r="FOU20" s="158"/>
      <c r="FOV20" s="158"/>
      <c r="FOW20" s="158"/>
      <c r="FOX20" s="158"/>
      <c r="FOY20" s="158"/>
      <c r="FOZ20" s="158"/>
      <c r="FPA20" s="158"/>
      <c r="FPB20" s="158"/>
      <c r="FPC20" s="158"/>
      <c r="FPD20" s="158"/>
      <c r="FPE20" s="158"/>
      <c r="FPF20" s="158"/>
      <c r="FPG20" s="158"/>
      <c r="FPH20" s="158"/>
      <c r="FPI20" s="158"/>
      <c r="FPJ20" s="158"/>
      <c r="FPK20" s="158"/>
      <c r="FPL20" s="158"/>
      <c r="FPM20" s="158"/>
      <c r="FPN20" s="158"/>
      <c r="FPO20" s="158"/>
      <c r="FPP20" s="158"/>
      <c r="FPQ20" s="158"/>
      <c r="FPR20" s="158"/>
      <c r="FPS20" s="158"/>
      <c r="FPT20" s="158"/>
      <c r="FPU20" s="158"/>
      <c r="FPV20" s="158"/>
      <c r="FPW20" s="158"/>
      <c r="FPX20" s="158"/>
      <c r="FPY20" s="158"/>
      <c r="FPZ20" s="158"/>
      <c r="FQA20" s="158"/>
      <c r="FQB20" s="158"/>
      <c r="FQC20" s="158"/>
      <c r="FQD20" s="158"/>
      <c r="FQE20" s="158"/>
      <c r="FQF20" s="158"/>
      <c r="FQG20" s="158"/>
      <c r="FQH20" s="158"/>
      <c r="FQI20" s="158"/>
      <c r="FQJ20" s="158"/>
      <c r="FQK20" s="158"/>
      <c r="FQL20" s="158"/>
      <c r="FQM20" s="158"/>
      <c r="FQN20" s="158"/>
      <c r="FQO20" s="158"/>
      <c r="FQP20" s="158"/>
      <c r="FQQ20" s="158"/>
      <c r="FQR20" s="158"/>
      <c r="FQS20" s="158"/>
      <c r="FQT20" s="158"/>
      <c r="FQU20" s="158"/>
      <c r="FQV20" s="158"/>
      <c r="FQW20" s="158"/>
      <c r="FQX20" s="158"/>
      <c r="FQY20" s="158"/>
      <c r="FQZ20" s="158"/>
      <c r="FRA20" s="158"/>
      <c r="FRB20" s="158"/>
      <c r="FRC20" s="158"/>
      <c r="FRD20" s="158"/>
      <c r="FRE20" s="158"/>
      <c r="FRF20" s="158"/>
      <c r="FRG20" s="158"/>
      <c r="FRH20" s="158"/>
      <c r="FRI20" s="158"/>
      <c r="FRJ20" s="158"/>
      <c r="FRK20" s="158"/>
      <c r="FRL20" s="158"/>
      <c r="FRM20" s="158"/>
      <c r="FRN20" s="158"/>
      <c r="FRO20" s="158"/>
      <c r="FRP20" s="158"/>
      <c r="FRQ20" s="158"/>
      <c r="FRR20" s="158"/>
      <c r="FRS20" s="158"/>
      <c r="FRT20" s="158"/>
      <c r="FRU20" s="158"/>
      <c r="FRV20" s="158"/>
      <c r="FRW20" s="158"/>
      <c r="FRX20" s="158"/>
      <c r="FRY20" s="158"/>
      <c r="FRZ20" s="158"/>
      <c r="FSA20" s="158"/>
      <c r="FSB20" s="158"/>
      <c r="FSC20" s="158"/>
      <c r="FSD20" s="158"/>
      <c r="FSE20" s="158"/>
      <c r="FSF20" s="158"/>
      <c r="FSG20" s="158"/>
      <c r="FSH20" s="158"/>
      <c r="FSI20" s="158"/>
      <c r="FSJ20" s="158"/>
      <c r="FSK20" s="158"/>
      <c r="FSL20" s="158"/>
      <c r="FSM20" s="158"/>
      <c r="FSN20" s="158"/>
      <c r="FSO20" s="158"/>
      <c r="FSP20" s="158"/>
      <c r="FSQ20" s="158"/>
      <c r="FSR20" s="158"/>
      <c r="FSS20" s="158"/>
      <c r="FST20" s="158"/>
      <c r="FSU20" s="158"/>
      <c r="FSV20" s="158"/>
      <c r="FSW20" s="158"/>
      <c r="FSX20" s="158"/>
      <c r="FSY20" s="158"/>
      <c r="FSZ20" s="158"/>
      <c r="FTA20" s="158"/>
      <c r="FTB20" s="158"/>
      <c r="FTC20" s="158"/>
      <c r="FTD20" s="158"/>
      <c r="FTE20" s="158"/>
      <c r="FTF20" s="158"/>
      <c r="FTG20" s="158"/>
      <c r="FTH20" s="158"/>
      <c r="FTI20" s="158"/>
      <c r="FTJ20" s="158"/>
      <c r="FTK20" s="158"/>
      <c r="FTL20" s="158"/>
      <c r="FTM20" s="158"/>
      <c r="FTN20" s="158"/>
      <c r="FTO20" s="158"/>
      <c r="FTP20" s="158"/>
      <c r="FTQ20" s="158"/>
      <c r="FTR20" s="158"/>
      <c r="FTS20" s="158"/>
      <c r="FTT20" s="158"/>
      <c r="FTU20" s="158"/>
      <c r="FTV20" s="158"/>
      <c r="FTW20" s="158"/>
      <c r="FTX20" s="158"/>
      <c r="FTY20" s="158"/>
      <c r="FTZ20" s="158"/>
      <c r="FUA20" s="158"/>
      <c r="FUB20" s="158"/>
      <c r="FUC20" s="158"/>
      <c r="FUD20" s="158"/>
      <c r="FUE20" s="158"/>
      <c r="FUF20" s="158"/>
      <c r="FUG20" s="158"/>
      <c r="FUH20" s="158"/>
      <c r="FUI20" s="158"/>
      <c r="FUJ20" s="158"/>
      <c r="FUK20" s="158"/>
      <c r="FUL20" s="158"/>
      <c r="FUM20" s="158"/>
      <c r="FUN20" s="158"/>
      <c r="FUO20" s="158"/>
      <c r="FUP20" s="158"/>
      <c r="FUQ20" s="158"/>
      <c r="FUR20" s="158"/>
      <c r="FUS20" s="158"/>
      <c r="FUT20" s="158"/>
      <c r="FUU20" s="158"/>
      <c r="FUV20" s="158"/>
      <c r="FUW20" s="158"/>
      <c r="FUX20" s="158"/>
      <c r="FUY20" s="158"/>
      <c r="FUZ20" s="158"/>
      <c r="FVA20" s="158"/>
      <c r="FVB20" s="158"/>
      <c r="FVC20" s="158"/>
      <c r="FVD20" s="158"/>
      <c r="FVE20" s="158"/>
      <c r="FVF20" s="158"/>
      <c r="FVG20" s="158"/>
      <c r="FVH20" s="158"/>
      <c r="FVI20" s="158"/>
      <c r="FVJ20" s="158"/>
      <c r="FVK20" s="158"/>
      <c r="FVL20" s="158"/>
      <c r="FVM20" s="158"/>
      <c r="FVN20" s="158"/>
      <c r="FVO20" s="158"/>
      <c r="FVP20" s="158"/>
      <c r="FVQ20" s="158"/>
      <c r="FVR20" s="158"/>
      <c r="FVS20" s="158"/>
      <c r="FVT20" s="158"/>
      <c r="FVU20" s="158"/>
      <c r="FVV20" s="158"/>
      <c r="FVW20" s="158"/>
      <c r="FVX20" s="158"/>
      <c r="FVY20" s="158"/>
      <c r="FVZ20" s="158"/>
      <c r="FWA20" s="158"/>
      <c r="FWB20" s="158"/>
      <c r="FWC20" s="158"/>
      <c r="FWD20" s="158"/>
      <c r="FWE20" s="158"/>
      <c r="FWF20" s="158"/>
      <c r="FWG20" s="158"/>
      <c r="FWH20" s="158"/>
      <c r="FWI20" s="158"/>
      <c r="FWJ20" s="158"/>
      <c r="FWK20" s="158"/>
      <c r="FWL20" s="158"/>
      <c r="FWM20" s="158"/>
      <c r="FWN20" s="158"/>
      <c r="FWO20" s="158"/>
      <c r="FWP20" s="158"/>
      <c r="FWQ20" s="158"/>
      <c r="FWR20" s="158"/>
      <c r="FWS20" s="158"/>
      <c r="FWT20" s="158"/>
      <c r="FWU20" s="158"/>
      <c r="FWV20" s="158"/>
      <c r="FWW20" s="158"/>
      <c r="FWX20" s="158"/>
      <c r="FWY20" s="158"/>
      <c r="FWZ20" s="158"/>
      <c r="FXA20" s="158"/>
      <c r="FXB20" s="158"/>
      <c r="FXC20" s="158"/>
      <c r="FXD20" s="158"/>
      <c r="FXE20" s="158"/>
      <c r="FXF20" s="158"/>
      <c r="FXG20" s="158"/>
      <c r="FXH20" s="158"/>
      <c r="FXI20" s="158"/>
      <c r="FXJ20" s="158"/>
      <c r="FXK20" s="158"/>
      <c r="FXL20" s="158"/>
      <c r="FXM20" s="158"/>
      <c r="FXN20" s="158"/>
      <c r="FXO20" s="158"/>
      <c r="FXP20" s="158"/>
      <c r="FXQ20" s="158"/>
      <c r="FXR20" s="158"/>
      <c r="FXS20" s="158"/>
      <c r="FXT20" s="158"/>
      <c r="FXU20" s="158"/>
      <c r="FXV20" s="158"/>
      <c r="FXW20" s="158"/>
      <c r="FXX20" s="158"/>
      <c r="FXY20" s="158"/>
      <c r="FXZ20" s="158"/>
      <c r="FYA20" s="158"/>
      <c r="FYB20" s="158"/>
      <c r="FYC20" s="158"/>
      <c r="FYD20" s="158"/>
      <c r="FYE20" s="158"/>
      <c r="FYF20" s="158"/>
      <c r="FYG20" s="158"/>
      <c r="FYH20" s="158"/>
      <c r="FYI20" s="158"/>
      <c r="FYJ20" s="158"/>
      <c r="FYK20" s="158"/>
      <c r="FYL20" s="158"/>
      <c r="FYM20" s="158"/>
      <c r="FYN20" s="158"/>
      <c r="FYO20" s="158"/>
      <c r="FYP20" s="158"/>
      <c r="FYQ20" s="158"/>
      <c r="FYR20" s="158"/>
      <c r="FYS20" s="158"/>
      <c r="FYT20" s="158"/>
      <c r="FYU20" s="158"/>
      <c r="FYV20" s="158"/>
      <c r="FYW20" s="158"/>
      <c r="FYX20" s="158"/>
      <c r="FYY20" s="158"/>
      <c r="FYZ20" s="158"/>
      <c r="FZA20" s="158"/>
      <c r="FZB20" s="158"/>
      <c r="FZC20" s="158"/>
      <c r="FZD20" s="158"/>
      <c r="FZE20" s="158"/>
      <c r="FZF20" s="158"/>
      <c r="FZG20" s="158"/>
      <c r="FZH20" s="158"/>
      <c r="FZI20" s="158"/>
      <c r="FZJ20" s="158"/>
      <c r="FZK20" s="158"/>
      <c r="FZL20" s="158"/>
      <c r="FZM20" s="158"/>
      <c r="FZN20" s="158"/>
      <c r="FZO20" s="158"/>
      <c r="FZP20" s="158"/>
      <c r="FZQ20" s="158"/>
      <c r="FZR20" s="158"/>
      <c r="FZS20" s="158"/>
      <c r="FZT20" s="158"/>
      <c r="FZU20" s="158"/>
      <c r="FZV20" s="158"/>
      <c r="FZW20" s="158"/>
      <c r="FZX20" s="158"/>
      <c r="FZY20" s="158"/>
      <c r="FZZ20" s="158"/>
      <c r="GAA20" s="158"/>
      <c r="GAB20" s="158"/>
      <c r="GAC20" s="158"/>
      <c r="GAD20" s="158"/>
      <c r="GAE20" s="158"/>
      <c r="GAF20" s="158"/>
      <c r="GAG20" s="158"/>
      <c r="GAH20" s="158"/>
      <c r="GAI20" s="158"/>
      <c r="GAJ20" s="158"/>
      <c r="GAK20" s="158"/>
      <c r="GAL20" s="158"/>
      <c r="GAM20" s="158"/>
      <c r="GAN20" s="158"/>
      <c r="GAO20" s="158"/>
      <c r="GAP20" s="158"/>
      <c r="GAQ20" s="158"/>
      <c r="GAR20" s="158"/>
      <c r="GAS20" s="158"/>
      <c r="GAT20" s="158"/>
      <c r="GAU20" s="158"/>
      <c r="GAV20" s="158"/>
      <c r="GAW20" s="158"/>
      <c r="GAX20" s="158"/>
      <c r="GAY20" s="158"/>
      <c r="GAZ20" s="158"/>
      <c r="GBA20" s="158"/>
      <c r="GBB20" s="158"/>
      <c r="GBC20" s="158"/>
      <c r="GBD20" s="158"/>
      <c r="GBE20" s="158"/>
      <c r="GBF20" s="158"/>
      <c r="GBG20" s="158"/>
      <c r="GBH20" s="158"/>
      <c r="GBI20" s="158"/>
      <c r="GBJ20" s="158"/>
      <c r="GBK20" s="158"/>
      <c r="GBL20" s="158"/>
      <c r="GBM20" s="158"/>
      <c r="GBN20" s="158"/>
      <c r="GBO20" s="158"/>
      <c r="GBP20" s="158"/>
      <c r="GBQ20" s="158"/>
      <c r="GBR20" s="158"/>
      <c r="GBS20" s="158"/>
      <c r="GBT20" s="158"/>
      <c r="GBU20" s="158"/>
      <c r="GBV20" s="158"/>
      <c r="GBW20" s="158"/>
      <c r="GBX20" s="158"/>
      <c r="GBY20" s="158"/>
      <c r="GBZ20" s="158"/>
      <c r="GCA20" s="158"/>
      <c r="GCB20" s="158"/>
      <c r="GCC20" s="158"/>
      <c r="GCD20" s="158"/>
      <c r="GCE20" s="158"/>
      <c r="GCF20" s="158"/>
      <c r="GCG20" s="158"/>
      <c r="GCH20" s="158"/>
      <c r="GCI20" s="158"/>
      <c r="GCJ20" s="158"/>
      <c r="GCK20" s="158"/>
      <c r="GCL20" s="158"/>
      <c r="GCM20" s="158"/>
      <c r="GCN20" s="158"/>
      <c r="GCO20" s="158"/>
      <c r="GCP20" s="158"/>
      <c r="GCQ20" s="158"/>
      <c r="GCR20" s="158"/>
      <c r="GCS20" s="158"/>
      <c r="GCT20" s="158"/>
      <c r="GCU20" s="158"/>
      <c r="GCV20" s="158"/>
      <c r="GCW20" s="158"/>
      <c r="GCX20" s="158"/>
      <c r="GCY20" s="158"/>
      <c r="GCZ20" s="158"/>
      <c r="GDA20" s="158"/>
      <c r="GDB20" s="158"/>
      <c r="GDC20" s="158"/>
      <c r="GDD20" s="158"/>
      <c r="GDE20" s="158"/>
      <c r="GDF20" s="158"/>
      <c r="GDG20" s="158"/>
      <c r="GDH20" s="158"/>
      <c r="GDI20" s="158"/>
      <c r="GDJ20" s="158"/>
      <c r="GDK20" s="158"/>
      <c r="GDL20" s="158"/>
      <c r="GDM20" s="158"/>
      <c r="GDN20" s="158"/>
      <c r="GDO20" s="158"/>
      <c r="GDP20" s="158"/>
      <c r="GDQ20" s="158"/>
      <c r="GDR20" s="158"/>
      <c r="GDS20" s="158"/>
      <c r="GDT20" s="158"/>
      <c r="GDU20" s="158"/>
      <c r="GDV20" s="158"/>
      <c r="GDW20" s="158"/>
      <c r="GDX20" s="158"/>
      <c r="GDY20" s="158"/>
      <c r="GDZ20" s="158"/>
      <c r="GEA20" s="158"/>
      <c r="GEB20" s="158"/>
      <c r="GEC20" s="158"/>
      <c r="GED20" s="158"/>
      <c r="GEE20" s="158"/>
      <c r="GEF20" s="158"/>
      <c r="GEG20" s="158"/>
      <c r="GEH20" s="158"/>
      <c r="GEI20" s="158"/>
      <c r="GEJ20" s="158"/>
      <c r="GEK20" s="158"/>
      <c r="GEL20" s="158"/>
      <c r="GEM20" s="158"/>
      <c r="GEN20" s="158"/>
      <c r="GEO20" s="158"/>
      <c r="GEP20" s="158"/>
      <c r="GEQ20" s="158"/>
      <c r="GER20" s="158"/>
      <c r="GES20" s="158"/>
      <c r="GET20" s="158"/>
      <c r="GEU20" s="158"/>
      <c r="GEV20" s="158"/>
      <c r="GEW20" s="158"/>
      <c r="GEX20" s="158"/>
      <c r="GEY20" s="158"/>
      <c r="GEZ20" s="158"/>
      <c r="GFA20" s="158"/>
      <c r="GFB20" s="158"/>
      <c r="GFC20" s="158"/>
      <c r="GFD20" s="158"/>
      <c r="GFE20" s="158"/>
      <c r="GFF20" s="158"/>
      <c r="GFG20" s="158"/>
      <c r="GFH20" s="158"/>
      <c r="GFI20" s="158"/>
      <c r="GFJ20" s="158"/>
      <c r="GFK20" s="158"/>
      <c r="GFL20" s="158"/>
      <c r="GFM20" s="158"/>
      <c r="GFN20" s="158"/>
      <c r="GFO20" s="158"/>
      <c r="GFP20" s="158"/>
      <c r="GFQ20" s="158"/>
      <c r="GFR20" s="158"/>
      <c r="GFS20" s="158"/>
      <c r="GFT20" s="158"/>
      <c r="GFU20" s="158"/>
      <c r="GFV20" s="158"/>
      <c r="GFW20" s="158"/>
      <c r="GFX20" s="158"/>
      <c r="GFY20" s="158"/>
      <c r="GFZ20" s="158"/>
      <c r="GGA20" s="158"/>
      <c r="GGB20" s="158"/>
      <c r="GGC20" s="158"/>
      <c r="GGD20" s="158"/>
      <c r="GGE20" s="158"/>
      <c r="GGF20" s="158"/>
      <c r="GGG20" s="158"/>
      <c r="GGH20" s="158"/>
      <c r="GGI20" s="158"/>
      <c r="GGJ20" s="158"/>
      <c r="GGK20" s="158"/>
      <c r="GGL20" s="158"/>
      <c r="GGM20" s="158"/>
      <c r="GGN20" s="158"/>
      <c r="GGO20" s="158"/>
      <c r="GGP20" s="158"/>
      <c r="GGQ20" s="158"/>
      <c r="GGR20" s="158"/>
      <c r="GGS20" s="158"/>
      <c r="GGT20" s="158"/>
      <c r="GGU20" s="158"/>
      <c r="GGV20" s="158"/>
      <c r="GGW20" s="158"/>
      <c r="GGX20" s="158"/>
      <c r="GGY20" s="158"/>
      <c r="GGZ20" s="158"/>
      <c r="GHA20" s="158"/>
      <c r="GHB20" s="158"/>
      <c r="GHC20" s="158"/>
      <c r="GHD20" s="158"/>
      <c r="GHE20" s="158"/>
      <c r="GHF20" s="158"/>
      <c r="GHG20" s="158"/>
      <c r="GHH20" s="158"/>
      <c r="GHI20" s="158"/>
      <c r="GHJ20" s="158"/>
      <c r="GHK20" s="158"/>
      <c r="GHL20" s="158"/>
      <c r="GHM20" s="158"/>
      <c r="GHN20" s="158"/>
      <c r="GHO20" s="158"/>
      <c r="GHP20" s="158"/>
      <c r="GHQ20" s="158"/>
      <c r="GHR20" s="158"/>
      <c r="GHS20" s="158"/>
      <c r="GHT20" s="158"/>
      <c r="GHU20" s="158"/>
      <c r="GHV20" s="158"/>
      <c r="GHW20" s="158"/>
      <c r="GHX20" s="158"/>
      <c r="GHY20" s="158"/>
      <c r="GHZ20" s="158"/>
      <c r="GIA20" s="158"/>
      <c r="GIB20" s="158"/>
      <c r="GIC20" s="158"/>
      <c r="GID20" s="158"/>
      <c r="GIE20" s="158"/>
      <c r="GIF20" s="158"/>
      <c r="GIG20" s="158"/>
      <c r="GIH20" s="158"/>
      <c r="GII20" s="158"/>
      <c r="GIJ20" s="158"/>
      <c r="GIK20" s="158"/>
      <c r="GIL20" s="158"/>
      <c r="GIM20" s="158"/>
      <c r="GIN20" s="158"/>
      <c r="GIO20" s="158"/>
      <c r="GIP20" s="158"/>
      <c r="GIQ20" s="158"/>
      <c r="GIR20" s="158"/>
      <c r="GIS20" s="158"/>
      <c r="GIT20" s="158"/>
      <c r="GIU20" s="158"/>
      <c r="GIV20" s="158"/>
      <c r="GIW20" s="158"/>
      <c r="GIX20" s="158"/>
      <c r="GIY20" s="158"/>
      <c r="GIZ20" s="158"/>
      <c r="GJA20" s="158"/>
      <c r="GJB20" s="158"/>
      <c r="GJC20" s="158"/>
      <c r="GJD20" s="158"/>
      <c r="GJE20" s="158"/>
      <c r="GJF20" s="158"/>
      <c r="GJG20" s="158"/>
      <c r="GJH20" s="158"/>
      <c r="GJI20" s="158"/>
      <c r="GJJ20" s="158"/>
      <c r="GJK20" s="158"/>
      <c r="GJL20" s="158"/>
      <c r="GJM20" s="158"/>
      <c r="GJN20" s="158"/>
      <c r="GJO20" s="158"/>
      <c r="GJP20" s="158"/>
      <c r="GJQ20" s="158"/>
      <c r="GJR20" s="158"/>
      <c r="GJS20" s="158"/>
      <c r="GJT20" s="158"/>
      <c r="GJU20" s="158"/>
      <c r="GJV20" s="158"/>
      <c r="GJW20" s="158"/>
      <c r="GJX20" s="158"/>
      <c r="GJY20" s="158"/>
      <c r="GJZ20" s="158"/>
      <c r="GKA20" s="158"/>
      <c r="GKB20" s="158"/>
      <c r="GKC20" s="158"/>
      <c r="GKD20" s="158"/>
      <c r="GKE20" s="158"/>
      <c r="GKF20" s="158"/>
      <c r="GKG20" s="158"/>
      <c r="GKH20" s="158"/>
      <c r="GKI20" s="158"/>
      <c r="GKJ20" s="158"/>
      <c r="GKK20" s="158"/>
      <c r="GKL20" s="158"/>
      <c r="GKM20" s="158"/>
      <c r="GKN20" s="158"/>
      <c r="GKO20" s="158"/>
      <c r="GKP20" s="158"/>
      <c r="GKQ20" s="158"/>
      <c r="GKR20" s="158"/>
      <c r="GKS20" s="158"/>
      <c r="GKT20" s="158"/>
      <c r="GKU20" s="158"/>
      <c r="GKV20" s="158"/>
      <c r="GKW20" s="158"/>
      <c r="GKX20" s="158"/>
      <c r="GKY20" s="158"/>
      <c r="GKZ20" s="158"/>
      <c r="GLA20" s="158"/>
      <c r="GLB20" s="158"/>
      <c r="GLC20" s="158"/>
      <c r="GLD20" s="158"/>
      <c r="GLE20" s="158"/>
      <c r="GLF20" s="158"/>
      <c r="GLG20" s="158"/>
      <c r="GLH20" s="158"/>
      <c r="GLI20" s="158"/>
      <c r="GLJ20" s="158"/>
      <c r="GLK20" s="158"/>
      <c r="GLL20" s="158"/>
      <c r="GLM20" s="158"/>
      <c r="GLN20" s="158"/>
      <c r="GLO20" s="158"/>
      <c r="GLP20" s="158"/>
      <c r="GLQ20" s="158"/>
      <c r="GLR20" s="158"/>
      <c r="GLS20" s="158"/>
      <c r="GLT20" s="158"/>
      <c r="GLU20" s="158"/>
      <c r="GLV20" s="158"/>
      <c r="GLW20" s="158"/>
      <c r="GLX20" s="158"/>
      <c r="GLY20" s="158"/>
      <c r="GLZ20" s="158"/>
      <c r="GMA20" s="158"/>
      <c r="GMB20" s="158"/>
      <c r="GMC20" s="158"/>
      <c r="GMD20" s="158"/>
      <c r="GME20" s="158"/>
      <c r="GMF20" s="158"/>
      <c r="GMG20" s="158"/>
      <c r="GMH20" s="158"/>
      <c r="GMI20" s="158"/>
      <c r="GMJ20" s="158"/>
      <c r="GMK20" s="158"/>
      <c r="GML20" s="158"/>
      <c r="GMM20" s="158"/>
      <c r="GMN20" s="158"/>
      <c r="GMO20" s="158"/>
      <c r="GMP20" s="158"/>
      <c r="GMQ20" s="158"/>
      <c r="GMR20" s="158"/>
      <c r="GMS20" s="158"/>
      <c r="GMT20" s="158"/>
      <c r="GMU20" s="158"/>
      <c r="GMV20" s="158"/>
      <c r="GMW20" s="158"/>
      <c r="GMX20" s="158"/>
      <c r="GMY20" s="158"/>
      <c r="GMZ20" s="158"/>
      <c r="GNA20" s="158"/>
      <c r="GNB20" s="158"/>
      <c r="GNC20" s="158"/>
      <c r="GND20" s="158"/>
      <c r="GNE20" s="158"/>
      <c r="GNF20" s="158"/>
      <c r="GNG20" s="158"/>
      <c r="GNH20" s="158"/>
      <c r="GNI20" s="158"/>
      <c r="GNJ20" s="158"/>
      <c r="GNK20" s="158"/>
      <c r="GNL20" s="158"/>
      <c r="GNM20" s="158"/>
      <c r="GNN20" s="158"/>
      <c r="GNO20" s="158"/>
      <c r="GNP20" s="158"/>
      <c r="GNQ20" s="158"/>
      <c r="GNR20" s="158"/>
      <c r="GNS20" s="158"/>
      <c r="GNT20" s="158"/>
      <c r="GNU20" s="158"/>
      <c r="GNV20" s="158"/>
      <c r="GNW20" s="158"/>
      <c r="GNX20" s="158"/>
      <c r="GNY20" s="158"/>
      <c r="GNZ20" s="158"/>
      <c r="GOA20" s="158"/>
      <c r="GOB20" s="158"/>
      <c r="GOC20" s="158"/>
      <c r="GOD20" s="158"/>
      <c r="GOE20" s="158"/>
      <c r="GOF20" s="158"/>
      <c r="GOG20" s="158"/>
      <c r="GOH20" s="158"/>
      <c r="GOI20" s="158"/>
      <c r="GOJ20" s="158"/>
      <c r="GOK20" s="158"/>
      <c r="GOL20" s="158"/>
      <c r="GOM20" s="158"/>
      <c r="GON20" s="158"/>
      <c r="GOO20" s="158"/>
      <c r="GOP20" s="158"/>
      <c r="GOQ20" s="158"/>
      <c r="GOR20" s="158"/>
      <c r="GOS20" s="158"/>
      <c r="GOT20" s="158"/>
      <c r="GOU20" s="158"/>
      <c r="GOV20" s="158"/>
      <c r="GOW20" s="158"/>
      <c r="GOX20" s="158"/>
      <c r="GOY20" s="158"/>
      <c r="GOZ20" s="158"/>
      <c r="GPA20" s="158"/>
      <c r="GPB20" s="158"/>
      <c r="GPC20" s="158"/>
      <c r="GPD20" s="158"/>
      <c r="GPE20" s="158"/>
      <c r="GPF20" s="158"/>
      <c r="GPG20" s="158"/>
      <c r="GPH20" s="158"/>
      <c r="GPI20" s="158"/>
      <c r="GPJ20" s="158"/>
      <c r="GPK20" s="158"/>
      <c r="GPL20" s="158"/>
      <c r="GPM20" s="158"/>
      <c r="GPN20" s="158"/>
      <c r="GPO20" s="158"/>
      <c r="GPP20" s="158"/>
      <c r="GPQ20" s="158"/>
      <c r="GPR20" s="158"/>
      <c r="GPS20" s="158"/>
      <c r="GPT20" s="158"/>
      <c r="GPU20" s="158"/>
      <c r="GPV20" s="158"/>
      <c r="GPW20" s="158"/>
      <c r="GPX20" s="158"/>
      <c r="GPY20" s="158"/>
      <c r="GPZ20" s="158"/>
      <c r="GQA20" s="158"/>
      <c r="GQB20" s="158"/>
      <c r="GQC20" s="158"/>
      <c r="GQD20" s="158"/>
      <c r="GQE20" s="158"/>
      <c r="GQF20" s="158"/>
      <c r="GQG20" s="158"/>
      <c r="GQH20" s="158"/>
      <c r="GQI20" s="158"/>
      <c r="GQJ20" s="158"/>
      <c r="GQK20" s="158"/>
      <c r="GQL20" s="158"/>
      <c r="GQM20" s="158"/>
      <c r="GQN20" s="158"/>
      <c r="GQO20" s="158"/>
      <c r="GQP20" s="158"/>
      <c r="GQQ20" s="158"/>
      <c r="GQR20" s="158"/>
      <c r="GQS20" s="158"/>
      <c r="GQT20" s="158"/>
      <c r="GQU20" s="158"/>
      <c r="GQV20" s="158"/>
      <c r="GQW20" s="158"/>
      <c r="GQX20" s="158"/>
      <c r="GQY20" s="158"/>
      <c r="GQZ20" s="158"/>
      <c r="GRA20" s="158"/>
      <c r="GRB20" s="158"/>
      <c r="GRC20" s="158"/>
      <c r="GRD20" s="158"/>
      <c r="GRE20" s="158"/>
      <c r="GRF20" s="158"/>
      <c r="GRG20" s="158"/>
      <c r="GRH20" s="158"/>
      <c r="GRI20" s="158"/>
      <c r="GRJ20" s="158"/>
      <c r="GRK20" s="158"/>
      <c r="GRL20" s="158"/>
      <c r="GRM20" s="158"/>
      <c r="GRN20" s="158"/>
      <c r="GRO20" s="158"/>
      <c r="GRP20" s="158"/>
      <c r="GRQ20" s="158"/>
      <c r="GRR20" s="158"/>
      <c r="GRS20" s="158"/>
      <c r="GRT20" s="158"/>
      <c r="GRU20" s="158"/>
      <c r="GRV20" s="158"/>
      <c r="GRW20" s="158"/>
      <c r="GRX20" s="158"/>
      <c r="GRY20" s="158"/>
      <c r="GRZ20" s="158"/>
      <c r="GSA20" s="158"/>
      <c r="GSB20" s="158"/>
      <c r="GSC20" s="158"/>
      <c r="GSD20" s="158"/>
      <c r="GSE20" s="158"/>
      <c r="GSF20" s="158"/>
      <c r="GSG20" s="158"/>
      <c r="GSH20" s="158"/>
      <c r="GSI20" s="158"/>
      <c r="GSJ20" s="158"/>
      <c r="GSK20" s="158"/>
      <c r="GSL20" s="158"/>
      <c r="GSM20" s="158"/>
      <c r="GSN20" s="158"/>
      <c r="GSO20" s="158"/>
      <c r="GSP20" s="158"/>
      <c r="GSQ20" s="158"/>
      <c r="GSR20" s="158"/>
      <c r="GSS20" s="158"/>
      <c r="GST20" s="158"/>
      <c r="GSU20" s="158"/>
      <c r="GSV20" s="158"/>
      <c r="GSW20" s="158"/>
      <c r="GSX20" s="158"/>
      <c r="GSY20" s="158"/>
      <c r="GSZ20" s="158"/>
      <c r="GTA20" s="158"/>
      <c r="GTB20" s="158"/>
      <c r="GTC20" s="158"/>
      <c r="GTD20" s="158"/>
      <c r="GTE20" s="158"/>
      <c r="GTF20" s="158"/>
      <c r="GTG20" s="158"/>
      <c r="GTH20" s="158"/>
      <c r="GTI20" s="158"/>
      <c r="GTJ20" s="158"/>
      <c r="GTK20" s="158"/>
      <c r="GTL20" s="158"/>
      <c r="GTM20" s="158"/>
      <c r="GTN20" s="158"/>
      <c r="GTO20" s="158"/>
      <c r="GTP20" s="158"/>
      <c r="GTQ20" s="158"/>
      <c r="GTR20" s="158"/>
      <c r="GTS20" s="158"/>
      <c r="GTT20" s="158"/>
      <c r="GTU20" s="158"/>
      <c r="GTV20" s="158"/>
      <c r="GTW20" s="158"/>
      <c r="GTX20" s="158"/>
      <c r="GTY20" s="158"/>
      <c r="GTZ20" s="158"/>
      <c r="GUA20" s="158"/>
      <c r="GUB20" s="158"/>
      <c r="GUC20" s="158"/>
      <c r="GUD20" s="158"/>
      <c r="GUE20" s="158"/>
      <c r="GUF20" s="158"/>
      <c r="GUG20" s="158"/>
      <c r="GUH20" s="158"/>
      <c r="GUI20" s="158"/>
      <c r="GUJ20" s="158"/>
      <c r="GUK20" s="158"/>
      <c r="GUL20" s="158"/>
      <c r="GUM20" s="158"/>
      <c r="GUN20" s="158"/>
      <c r="GUO20" s="158"/>
      <c r="GUP20" s="158"/>
      <c r="GUQ20" s="158"/>
      <c r="GUR20" s="158"/>
      <c r="GUS20" s="158"/>
      <c r="GUT20" s="158"/>
      <c r="GUU20" s="158"/>
      <c r="GUV20" s="158"/>
      <c r="GUW20" s="158"/>
      <c r="GUX20" s="158"/>
      <c r="GUY20" s="158"/>
      <c r="GUZ20" s="158"/>
      <c r="GVA20" s="158"/>
      <c r="GVB20" s="158"/>
      <c r="GVC20" s="158"/>
      <c r="GVD20" s="158"/>
      <c r="GVE20" s="158"/>
      <c r="GVF20" s="158"/>
      <c r="GVG20" s="158"/>
      <c r="GVH20" s="158"/>
      <c r="GVI20" s="158"/>
      <c r="GVJ20" s="158"/>
      <c r="GVK20" s="158"/>
      <c r="GVL20" s="158"/>
      <c r="GVM20" s="158"/>
      <c r="GVN20" s="158"/>
      <c r="GVO20" s="158"/>
      <c r="GVP20" s="158"/>
      <c r="GVQ20" s="158"/>
      <c r="GVR20" s="158"/>
      <c r="GVS20" s="158"/>
      <c r="GVT20" s="158"/>
      <c r="GVU20" s="158"/>
      <c r="GVV20" s="158"/>
      <c r="GVW20" s="158"/>
      <c r="GVX20" s="158"/>
      <c r="GVY20" s="158"/>
      <c r="GVZ20" s="158"/>
      <c r="GWA20" s="158"/>
      <c r="GWB20" s="158"/>
      <c r="GWC20" s="158"/>
      <c r="GWD20" s="158"/>
      <c r="GWE20" s="158"/>
      <c r="GWF20" s="158"/>
      <c r="GWG20" s="158"/>
      <c r="GWH20" s="158"/>
      <c r="GWI20" s="158"/>
      <c r="GWJ20" s="158"/>
      <c r="GWK20" s="158"/>
      <c r="GWL20" s="158"/>
      <c r="GWM20" s="158"/>
      <c r="GWN20" s="158"/>
      <c r="GWO20" s="158"/>
      <c r="GWP20" s="158"/>
      <c r="GWQ20" s="158"/>
      <c r="GWR20" s="158"/>
      <c r="GWS20" s="158"/>
      <c r="GWT20" s="158"/>
      <c r="GWU20" s="158"/>
      <c r="GWV20" s="158"/>
      <c r="GWW20" s="158"/>
      <c r="GWX20" s="158"/>
      <c r="GWY20" s="158"/>
      <c r="GWZ20" s="158"/>
      <c r="GXA20" s="158"/>
      <c r="GXB20" s="158"/>
      <c r="GXC20" s="158"/>
      <c r="GXD20" s="158"/>
      <c r="GXE20" s="158"/>
      <c r="GXF20" s="158"/>
      <c r="GXG20" s="158"/>
      <c r="GXH20" s="158"/>
      <c r="GXI20" s="158"/>
      <c r="GXJ20" s="158"/>
      <c r="GXK20" s="158"/>
      <c r="GXL20" s="158"/>
      <c r="GXM20" s="158"/>
      <c r="GXN20" s="158"/>
      <c r="GXO20" s="158"/>
      <c r="GXP20" s="158"/>
      <c r="GXQ20" s="158"/>
      <c r="GXR20" s="158"/>
      <c r="GXS20" s="158"/>
      <c r="GXT20" s="158"/>
      <c r="GXU20" s="158"/>
      <c r="GXV20" s="158"/>
      <c r="GXW20" s="158"/>
      <c r="GXX20" s="158"/>
      <c r="GXY20" s="158"/>
      <c r="GXZ20" s="158"/>
      <c r="GYA20" s="158"/>
      <c r="GYB20" s="158"/>
      <c r="GYC20" s="158"/>
      <c r="GYD20" s="158"/>
      <c r="GYE20" s="158"/>
      <c r="GYF20" s="158"/>
      <c r="GYG20" s="158"/>
      <c r="GYH20" s="158"/>
      <c r="GYI20" s="158"/>
      <c r="GYJ20" s="158"/>
      <c r="GYK20" s="158"/>
      <c r="GYL20" s="158"/>
      <c r="GYM20" s="158"/>
      <c r="GYN20" s="158"/>
      <c r="GYO20" s="158"/>
      <c r="GYP20" s="158"/>
      <c r="GYQ20" s="158"/>
      <c r="GYR20" s="158"/>
      <c r="GYS20" s="158"/>
      <c r="GYT20" s="158"/>
      <c r="GYU20" s="158"/>
      <c r="GYV20" s="158"/>
      <c r="GYW20" s="158"/>
      <c r="GYX20" s="158"/>
      <c r="GYY20" s="158"/>
      <c r="GYZ20" s="158"/>
      <c r="GZA20" s="158"/>
      <c r="GZB20" s="158"/>
      <c r="GZC20" s="158"/>
      <c r="GZD20" s="158"/>
      <c r="GZE20" s="158"/>
      <c r="GZF20" s="158"/>
      <c r="GZG20" s="158"/>
      <c r="GZH20" s="158"/>
      <c r="GZI20" s="158"/>
      <c r="GZJ20" s="158"/>
      <c r="GZK20" s="158"/>
      <c r="GZL20" s="158"/>
      <c r="GZM20" s="158"/>
      <c r="GZN20" s="158"/>
      <c r="GZO20" s="158"/>
      <c r="GZP20" s="158"/>
      <c r="GZQ20" s="158"/>
      <c r="GZR20" s="158"/>
      <c r="GZS20" s="158"/>
      <c r="GZT20" s="158"/>
      <c r="GZU20" s="158"/>
      <c r="GZV20" s="158"/>
      <c r="GZW20" s="158"/>
      <c r="GZX20" s="158"/>
      <c r="GZY20" s="158"/>
      <c r="GZZ20" s="158"/>
      <c r="HAA20" s="158"/>
      <c r="HAB20" s="158"/>
      <c r="HAC20" s="158"/>
      <c r="HAD20" s="158"/>
      <c r="HAE20" s="158"/>
      <c r="HAF20" s="158"/>
      <c r="HAG20" s="158"/>
      <c r="HAH20" s="158"/>
      <c r="HAI20" s="158"/>
      <c r="HAJ20" s="158"/>
      <c r="HAK20" s="158"/>
      <c r="HAL20" s="158"/>
      <c r="HAM20" s="158"/>
      <c r="HAN20" s="158"/>
      <c r="HAO20" s="158"/>
      <c r="HAP20" s="158"/>
      <c r="HAQ20" s="158"/>
      <c r="HAR20" s="158"/>
      <c r="HAS20" s="158"/>
      <c r="HAT20" s="158"/>
      <c r="HAU20" s="158"/>
      <c r="HAV20" s="158"/>
      <c r="HAW20" s="158"/>
      <c r="HAX20" s="158"/>
      <c r="HAY20" s="158"/>
      <c r="HAZ20" s="158"/>
      <c r="HBA20" s="158"/>
      <c r="HBB20" s="158"/>
      <c r="HBC20" s="158"/>
      <c r="HBD20" s="158"/>
      <c r="HBE20" s="158"/>
      <c r="HBF20" s="158"/>
      <c r="HBG20" s="158"/>
      <c r="HBH20" s="158"/>
      <c r="HBI20" s="158"/>
      <c r="HBJ20" s="158"/>
      <c r="HBK20" s="158"/>
      <c r="HBL20" s="158"/>
      <c r="HBM20" s="158"/>
      <c r="HBN20" s="158"/>
      <c r="HBO20" s="158"/>
      <c r="HBP20" s="158"/>
      <c r="HBQ20" s="158"/>
      <c r="HBR20" s="158"/>
      <c r="HBS20" s="158"/>
      <c r="HBT20" s="158"/>
      <c r="HBU20" s="158"/>
      <c r="HBV20" s="158"/>
      <c r="HBW20" s="158"/>
      <c r="HBX20" s="158"/>
      <c r="HBY20" s="158"/>
      <c r="HBZ20" s="158"/>
      <c r="HCA20" s="158"/>
      <c r="HCB20" s="158"/>
      <c r="HCC20" s="158"/>
      <c r="HCD20" s="158"/>
      <c r="HCE20" s="158"/>
      <c r="HCF20" s="158"/>
      <c r="HCG20" s="158"/>
      <c r="HCH20" s="158"/>
      <c r="HCI20" s="158"/>
      <c r="HCJ20" s="158"/>
      <c r="HCK20" s="158"/>
      <c r="HCL20" s="158"/>
      <c r="HCM20" s="158"/>
      <c r="HCN20" s="158"/>
      <c r="HCO20" s="158"/>
      <c r="HCP20" s="158"/>
      <c r="HCQ20" s="158"/>
      <c r="HCR20" s="158"/>
      <c r="HCS20" s="158"/>
      <c r="HCT20" s="158"/>
      <c r="HCU20" s="158"/>
      <c r="HCV20" s="158"/>
      <c r="HCW20" s="158"/>
      <c r="HCX20" s="158"/>
      <c r="HCY20" s="158"/>
      <c r="HCZ20" s="158"/>
      <c r="HDA20" s="158"/>
      <c r="HDB20" s="158"/>
      <c r="HDC20" s="158"/>
      <c r="HDD20" s="158"/>
      <c r="HDE20" s="158"/>
      <c r="HDF20" s="158"/>
      <c r="HDG20" s="158"/>
      <c r="HDH20" s="158"/>
      <c r="HDI20" s="158"/>
      <c r="HDJ20" s="158"/>
      <c r="HDK20" s="158"/>
      <c r="HDL20" s="158"/>
      <c r="HDM20" s="158"/>
      <c r="HDN20" s="158"/>
      <c r="HDO20" s="158"/>
      <c r="HDP20" s="158"/>
      <c r="HDQ20" s="158"/>
      <c r="HDR20" s="158"/>
      <c r="HDS20" s="158"/>
      <c r="HDT20" s="158"/>
      <c r="HDU20" s="158"/>
      <c r="HDV20" s="158"/>
      <c r="HDW20" s="158"/>
      <c r="HDX20" s="158"/>
      <c r="HDY20" s="158"/>
      <c r="HDZ20" s="158"/>
      <c r="HEA20" s="158"/>
      <c r="HEB20" s="158"/>
      <c r="HEC20" s="158"/>
      <c r="HED20" s="158"/>
      <c r="HEE20" s="158"/>
      <c r="HEF20" s="158"/>
      <c r="HEG20" s="158"/>
      <c r="HEH20" s="158"/>
      <c r="HEI20" s="158"/>
      <c r="HEJ20" s="158"/>
      <c r="HEK20" s="158"/>
      <c r="HEL20" s="158"/>
      <c r="HEM20" s="158"/>
      <c r="HEN20" s="158"/>
      <c r="HEO20" s="158"/>
      <c r="HEP20" s="158"/>
      <c r="HEQ20" s="158"/>
      <c r="HER20" s="158"/>
      <c r="HES20" s="158"/>
      <c r="HET20" s="158"/>
      <c r="HEU20" s="158"/>
      <c r="HEV20" s="158"/>
      <c r="HEW20" s="158"/>
      <c r="HEX20" s="158"/>
      <c r="HEY20" s="158"/>
      <c r="HEZ20" s="158"/>
      <c r="HFA20" s="158"/>
      <c r="HFB20" s="158"/>
      <c r="HFC20" s="158"/>
      <c r="HFD20" s="158"/>
      <c r="HFE20" s="158"/>
      <c r="HFF20" s="158"/>
      <c r="HFG20" s="158"/>
      <c r="HFH20" s="158"/>
      <c r="HFI20" s="158"/>
      <c r="HFJ20" s="158"/>
      <c r="HFK20" s="158"/>
      <c r="HFL20" s="158"/>
      <c r="HFM20" s="158"/>
      <c r="HFN20" s="158"/>
      <c r="HFO20" s="158"/>
      <c r="HFP20" s="158"/>
      <c r="HFQ20" s="158"/>
      <c r="HFR20" s="158"/>
      <c r="HFS20" s="158"/>
      <c r="HFT20" s="158"/>
      <c r="HFU20" s="158"/>
      <c r="HFV20" s="158"/>
      <c r="HFW20" s="158"/>
      <c r="HFX20" s="158"/>
      <c r="HFY20" s="158"/>
      <c r="HFZ20" s="158"/>
      <c r="HGA20" s="158"/>
      <c r="HGB20" s="158"/>
      <c r="HGC20" s="158"/>
      <c r="HGD20" s="158"/>
      <c r="HGE20" s="158"/>
      <c r="HGF20" s="158"/>
      <c r="HGG20" s="158"/>
      <c r="HGH20" s="158"/>
      <c r="HGI20" s="158"/>
      <c r="HGJ20" s="158"/>
      <c r="HGK20" s="158"/>
      <c r="HGL20" s="158"/>
      <c r="HGM20" s="158"/>
      <c r="HGN20" s="158"/>
      <c r="HGO20" s="158"/>
      <c r="HGP20" s="158"/>
      <c r="HGQ20" s="158"/>
      <c r="HGR20" s="158"/>
      <c r="HGS20" s="158"/>
      <c r="HGT20" s="158"/>
      <c r="HGU20" s="158"/>
      <c r="HGV20" s="158"/>
      <c r="HGW20" s="158"/>
      <c r="HGX20" s="158"/>
      <c r="HGY20" s="158"/>
      <c r="HGZ20" s="158"/>
      <c r="HHA20" s="158"/>
      <c r="HHB20" s="158"/>
      <c r="HHC20" s="158"/>
      <c r="HHD20" s="158"/>
      <c r="HHE20" s="158"/>
      <c r="HHF20" s="158"/>
      <c r="HHG20" s="158"/>
      <c r="HHH20" s="158"/>
      <c r="HHI20" s="158"/>
      <c r="HHJ20" s="158"/>
      <c r="HHK20" s="158"/>
      <c r="HHL20" s="158"/>
      <c r="HHM20" s="158"/>
      <c r="HHN20" s="158"/>
      <c r="HHO20" s="158"/>
      <c r="HHP20" s="158"/>
      <c r="HHQ20" s="158"/>
      <c r="HHR20" s="158"/>
      <c r="HHS20" s="158"/>
      <c r="HHT20" s="158"/>
      <c r="HHU20" s="158"/>
      <c r="HHV20" s="158"/>
      <c r="HHW20" s="158"/>
      <c r="HHX20" s="158"/>
      <c r="HHY20" s="158"/>
      <c r="HHZ20" s="158"/>
      <c r="HIA20" s="158"/>
      <c r="HIB20" s="158"/>
      <c r="HIC20" s="158"/>
      <c r="HID20" s="158"/>
      <c r="HIE20" s="158"/>
      <c r="HIF20" s="158"/>
      <c r="HIG20" s="158"/>
      <c r="HIH20" s="158"/>
      <c r="HII20" s="158"/>
      <c r="HIJ20" s="158"/>
      <c r="HIK20" s="158"/>
      <c r="HIL20" s="158"/>
      <c r="HIM20" s="158"/>
      <c r="HIN20" s="158"/>
      <c r="HIO20" s="158"/>
      <c r="HIP20" s="158"/>
      <c r="HIQ20" s="158"/>
      <c r="HIR20" s="158"/>
      <c r="HIS20" s="158"/>
      <c r="HIT20" s="158"/>
      <c r="HIU20" s="158"/>
      <c r="HIV20" s="158"/>
      <c r="HIW20" s="158"/>
      <c r="HIX20" s="158"/>
      <c r="HIY20" s="158"/>
      <c r="HIZ20" s="158"/>
      <c r="HJA20" s="158"/>
      <c r="HJB20" s="158"/>
      <c r="HJC20" s="158"/>
      <c r="HJD20" s="158"/>
      <c r="HJE20" s="158"/>
      <c r="HJF20" s="158"/>
      <c r="HJG20" s="158"/>
      <c r="HJH20" s="158"/>
      <c r="HJI20" s="158"/>
      <c r="HJJ20" s="158"/>
      <c r="HJK20" s="158"/>
      <c r="HJL20" s="158"/>
      <c r="HJM20" s="158"/>
      <c r="HJN20" s="158"/>
      <c r="HJO20" s="158"/>
      <c r="HJP20" s="158"/>
      <c r="HJQ20" s="158"/>
      <c r="HJR20" s="158"/>
      <c r="HJS20" s="158"/>
      <c r="HJT20" s="158"/>
      <c r="HJU20" s="158"/>
      <c r="HJV20" s="158"/>
      <c r="HJW20" s="158"/>
      <c r="HJX20" s="158"/>
      <c r="HJY20" s="158"/>
      <c r="HJZ20" s="158"/>
      <c r="HKA20" s="158"/>
      <c r="HKB20" s="158"/>
      <c r="HKC20" s="158"/>
      <c r="HKD20" s="158"/>
      <c r="HKE20" s="158"/>
      <c r="HKF20" s="158"/>
      <c r="HKG20" s="158"/>
      <c r="HKH20" s="158"/>
      <c r="HKI20" s="158"/>
      <c r="HKJ20" s="158"/>
      <c r="HKK20" s="158"/>
      <c r="HKL20" s="158"/>
      <c r="HKM20" s="158"/>
      <c r="HKN20" s="158"/>
      <c r="HKO20" s="158"/>
      <c r="HKP20" s="158"/>
      <c r="HKQ20" s="158"/>
      <c r="HKR20" s="158"/>
      <c r="HKS20" s="158"/>
      <c r="HKT20" s="158"/>
      <c r="HKU20" s="158"/>
      <c r="HKV20" s="158"/>
      <c r="HKW20" s="158"/>
      <c r="HKX20" s="158"/>
      <c r="HKY20" s="158"/>
      <c r="HKZ20" s="158"/>
      <c r="HLA20" s="158"/>
      <c r="HLB20" s="158"/>
      <c r="HLC20" s="158"/>
      <c r="HLD20" s="158"/>
      <c r="HLE20" s="158"/>
      <c r="HLF20" s="158"/>
      <c r="HLG20" s="158"/>
      <c r="HLH20" s="158"/>
      <c r="HLI20" s="158"/>
      <c r="HLJ20" s="158"/>
      <c r="HLK20" s="158"/>
      <c r="HLL20" s="158"/>
      <c r="HLM20" s="158"/>
      <c r="HLN20" s="158"/>
      <c r="HLO20" s="158"/>
      <c r="HLP20" s="158"/>
      <c r="HLQ20" s="158"/>
      <c r="HLR20" s="158"/>
      <c r="HLS20" s="158"/>
      <c r="HLT20" s="158"/>
      <c r="HLU20" s="158"/>
      <c r="HLV20" s="158"/>
      <c r="HLW20" s="158"/>
      <c r="HLX20" s="158"/>
      <c r="HLY20" s="158"/>
      <c r="HLZ20" s="158"/>
      <c r="HMA20" s="158"/>
      <c r="HMB20" s="158"/>
      <c r="HMC20" s="158"/>
      <c r="HMD20" s="158"/>
      <c r="HME20" s="158"/>
      <c r="HMF20" s="158"/>
      <c r="HMG20" s="158"/>
      <c r="HMH20" s="158"/>
      <c r="HMI20" s="158"/>
      <c r="HMJ20" s="158"/>
      <c r="HMK20" s="158"/>
      <c r="HML20" s="158"/>
      <c r="HMM20" s="158"/>
      <c r="HMN20" s="158"/>
      <c r="HMO20" s="158"/>
      <c r="HMP20" s="158"/>
      <c r="HMQ20" s="158"/>
      <c r="HMR20" s="158"/>
      <c r="HMS20" s="158"/>
      <c r="HMT20" s="158"/>
      <c r="HMU20" s="158"/>
      <c r="HMV20" s="158"/>
      <c r="HMW20" s="158"/>
      <c r="HMX20" s="158"/>
      <c r="HMY20" s="158"/>
      <c r="HMZ20" s="158"/>
      <c r="HNA20" s="158"/>
      <c r="HNB20" s="158"/>
      <c r="HNC20" s="158"/>
      <c r="HND20" s="158"/>
      <c r="HNE20" s="158"/>
      <c r="HNF20" s="158"/>
      <c r="HNG20" s="158"/>
      <c r="HNH20" s="158"/>
      <c r="HNI20" s="158"/>
      <c r="HNJ20" s="158"/>
      <c r="HNK20" s="158"/>
      <c r="HNL20" s="158"/>
      <c r="HNM20" s="158"/>
      <c r="HNN20" s="158"/>
      <c r="HNO20" s="158"/>
      <c r="HNP20" s="158"/>
      <c r="HNQ20" s="158"/>
      <c r="HNR20" s="158"/>
      <c r="HNS20" s="158"/>
      <c r="HNT20" s="158"/>
      <c r="HNU20" s="158"/>
      <c r="HNV20" s="158"/>
      <c r="HNW20" s="158"/>
      <c r="HNX20" s="158"/>
      <c r="HNY20" s="158"/>
      <c r="HNZ20" s="158"/>
      <c r="HOA20" s="158"/>
      <c r="HOB20" s="158"/>
      <c r="HOC20" s="158"/>
      <c r="HOD20" s="158"/>
      <c r="HOE20" s="158"/>
      <c r="HOF20" s="158"/>
      <c r="HOG20" s="158"/>
      <c r="HOH20" s="158"/>
      <c r="HOI20" s="158"/>
      <c r="HOJ20" s="158"/>
      <c r="HOK20" s="158"/>
      <c r="HOL20" s="158"/>
      <c r="HOM20" s="158"/>
      <c r="HON20" s="158"/>
      <c r="HOO20" s="158"/>
      <c r="HOP20" s="158"/>
      <c r="HOQ20" s="158"/>
      <c r="HOR20" s="158"/>
      <c r="HOS20" s="158"/>
      <c r="HOT20" s="158"/>
      <c r="HOU20" s="158"/>
      <c r="HOV20" s="158"/>
      <c r="HOW20" s="158"/>
      <c r="HOX20" s="158"/>
      <c r="HOY20" s="158"/>
      <c r="HOZ20" s="158"/>
      <c r="HPA20" s="158"/>
      <c r="HPB20" s="158"/>
      <c r="HPC20" s="158"/>
      <c r="HPD20" s="158"/>
      <c r="HPE20" s="158"/>
      <c r="HPF20" s="158"/>
      <c r="HPG20" s="158"/>
      <c r="HPH20" s="158"/>
      <c r="HPI20" s="158"/>
      <c r="HPJ20" s="158"/>
      <c r="HPK20" s="158"/>
      <c r="HPL20" s="158"/>
      <c r="HPM20" s="158"/>
      <c r="HPN20" s="158"/>
      <c r="HPO20" s="158"/>
      <c r="HPP20" s="158"/>
      <c r="HPQ20" s="158"/>
      <c r="HPR20" s="158"/>
      <c r="HPS20" s="158"/>
      <c r="HPT20" s="158"/>
      <c r="HPU20" s="158"/>
      <c r="HPV20" s="158"/>
      <c r="HPW20" s="158"/>
      <c r="HPX20" s="158"/>
      <c r="HPY20" s="158"/>
      <c r="HPZ20" s="158"/>
      <c r="HQA20" s="158"/>
      <c r="HQB20" s="158"/>
      <c r="HQC20" s="158"/>
      <c r="HQD20" s="158"/>
      <c r="HQE20" s="158"/>
      <c r="HQF20" s="158"/>
      <c r="HQG20" s="158"/>
      <c r="HQH20" s="158"/>
      <c r="HQI20" s="158"/>
      <c r="HQJ20" s="158"/>
      <c r="HQK20" s="158"/>
      <c r="HQL20" s="158"/>
      <c r="HQM20" s="158"/>
      <c r="HQN20" s="158"/>
      <c r="HQO20" s="158"/>
      <c r="HQP20" s="158"/>
      <c r="HQQ20" s="158"/>
      <c r="HQR20" s="158"/>
      <c r="HQS20" s="158"/>
      <c r="HQT20" s="158"/>
      <c r="HQU20" s="158"/>
      <c r="HQV20" s="158"/>
      <c r="HQW20" s="158"/>
      <c r="HQX20" s="158"/>
      <c r="HQY20" s="158"/>
      <c r="HQZ20" s="158"/>
      <c r="HRA20" s="158"/>
      <c r="HRB20" s="158"/>
      <c r="HRC20" s="158"/>
      <c r="HRD20" s="158"/>
      <c r="HRE20" s="158"/>
      <c r="HRF20" s="158"/>
      <c r="HRG20" s="158"/>
      <c r="HRH20" s="158"/>
      <c r="HRI20" s="158"/>
      <c r="HRJ20" s="158"/>
      <c r="HRK20" s="158"/>
      <c r="HRL20" s="158"/>
      <c r="HRM20" s="158"/>
      <c r="HRN20" s="158"/>
      <c r="HRO20" s="158"/>
      <c r="HRP20" s="158"/>
      <c r="HRQ20" s="158"/>
      <c r="HRR20" s="158"/>
      <c r="HRS20" s="158"/>
      <c r="HRT20" s="158"/>
      <c r="HRU20" s="158"/>
      <c r="HRV20" s="158"/>
      <c r="HRW20" s="158"/>
      <c r="HRX20" s="158"/>
      <c r="HRY20" s="158"/>
      <c r="HRZ20" s="158"/>
      <c r="HSA20" s="158"/>
      <c r="HSB20" s="158"/>
      <c r="HSC20" s="158"/>
      <c r="HSD20" s="158"/>
      <c r="HSE20" s="158"/>
      <c r="HSF20" s="158"/>
      <c r="HSG20" s="158"/>
      <c r="HSH20" s="158"/>
      <c r="HSI20" s="158"/>
      <c r="HSJ20" s="158"/>
      <c r="HSK20" s="158"/>
      <c r="HSL20" s="158"/>
      <c r="HSM20" s="158"/>
      <c r="HSN20" s="158"/>
      <c r="HSO20" s="158"/>
      <c r="HSP20" s="158"/>
      <c r="HSQ20" s="158"/>
      <c r="HSR20" s="158"/>
      <c r="HSS20" s="158"/>
      <c r="HST20" s="158"/>
      <c r="HSU20" s="158"/>
      <c r="HSV20" s="158"/>
      <c r="HSW20" s="158"/>
      <c r="HSX20" s="158"/>
      <c r="HSY20" s="158"/>
      <c r="HSZ20" s="158"/>
      <c r="HTA20" s="158"/>
      <c r="HTB20" s="158"/>
      <c r="HTC20" s="158"/>
      <c r="HTD20" s="158"/>
      <c r="HTE20" s="158"/>
      <c r="HTF20" s="158"/>
      <c r="HTG20" s="158"/>
      <c r="HTH20" s="158"/>
      <c r="HTI20" s="158"/>
      <c r="HTJ20" s="158"/>
      <c r="HTK20" s="158"/>
      <c r="HTL20" s="158"/>
      <c r="HTM20" s="158"/>
      <c r="HTN20" s="158"/>
      <c r="HTO20" s="158"/>
      <c r="HTP20" s="158"/>
      <c r="HTQ20" s="158"/>
      <c r="HTR20" s="158"/>
      <c r="HTS20" s="158"/>
      <c r="HTT20" s="158"/>
      <c r="HTU20" s="158"/>
      <c r="HTV20" s="158"/>
      <c r="HTW20" s="158"/>
      <c r="HTX20" s="158"/>
      <c r="HTY20" s="158"/>
      <c r="HTZ20" s="158"/>
      <c r="HUA20" s="158"/>
      <c r="HUB20" s="158"/>
      <c r="HUC20" s="158"/>
      <c r="HUD20" s="158"/>
      <c r="HUE20" s="158"/>
      <c r="HUF20" s="158"/>
      <c r="HUG20" s="158"/>
      <c r="HUH20" s="158"/>
      <c r="HUI20" s="158"/>
      <c r="HUJ20" s="158"/>
      <c r="HUK20" s="158"/>
      <c r="HUL20" s="158"/>
      <c r="HUM20" s="158"/>
      <c r="HUN20" s="158"/>
      <c r="HUO20" s="158"/>
      <c r="HUP20" s="158"/>
      <c r="HUQ20" s="158"/>
      <c r="HUR20" s="158"/>
      <c r="HUS20" s="158"/>
      <c r="HUT20" s="158"/>
      <c r="HUU20" s="158"/>
      <c r="HUV20" s="158"/>
      <c r="HUW20" s="158"/>
      <c r="HUX20" s="158"/>
      <c r="HUY20" s="158"/>
      <c r="HUZ20" s="158"/>
      <c r="HVA20" s="158"/>
      <c r="HVB20" s="158"/>
      <c r="HVC20" s="158"/>
      <c r="HVD20" s="158"/>
      <c r="HVE20" s="158"/>
      <c r="HVF20" s="158"/>
      <c r="HVG20" s="158"/>
      <c r="HVH20" s="158"/>
      <c r="HVI20" s="158"/>
      <c r="HVJ20" s="158"/>
      <c r="HVK20" s="158"/>
      <c r="HVL20" s="158"/>
      <c r="HVM20" s="158"/>
      <c r="HVN20" s="158"/>
      <c r="HVO20" s="158"/>
      <c r="HVP20" s="158"/>
      <c r="HVQ20" s="158"/>
      <c r="HVR20" s="158"/>
      <c r="HVS20" s="158"/>
      <c r="HVT20" s="158"/>
      <c r="HVU20" s="158"/>
      <c r="HVV20" s="158"/>
      <c r="HVW20" s="158"/>
      <c r="HVX20" s="158"/>
      <c r="HVY20" s="158"/>
      <c r="HVZ20" s="158"/>
      <c r="HWA20" s="158"/>
      <c r="HWB20" s="158"/>
      <c r="HWC20" s="158"/>
      <c r="HWD20" s="158"/>
      <c r="HWE20" s="158"/>
      <c r="HWF20" s="158"/>
      <c r="HWG20" s="158"/>
      <c r="HWH20" s="158"/>
      <c r="HWI20" s="158"/>
      <c r="HWJ20" s="158"/>
      <c r="HWK20" s="158"/>
      <c r="HWL20" s="158"/>
      <c r="HWM20" s="158"/>
      <c r="HWN20" s="158"/>
      <c r="HWO20" s="158"/>
      <c r="HWP20" s="158"/>
      <c r="HWQ20" s="158"/>
      <c r="HWR20" s="158"/>
      <c r="HWS20" s="158"/>
      <c r="HWT20" s="158"/>
      <c r="HWU20" s="158"/>
      <c r="HWV20" s="158"/>
      <c r="HWW20" s="158"/>
      <c r="HWX20" s="158"/>
      <c r="HWY20" s="158"/>
      <c r="HWZ20" s="158"/>
      <c r="HXA20" s="158"/>
      <c r="HXB20" s="158"/>
      <c r="HXC20" s="158"/>
      <c r="HXD20" s="158"/>
      <c r="HXE20" s="158"/>
      <c r="HXF20" s="158"/>
      <c r="HXG20" s="158"/>
      <c r="HXH20" s="158"/>
      <c r="HXI20" s="158"/>
      <c r="HXJ20" s="158"/>
      <c r="HXK20" s="158"/>
      <c r="HXL20" s="158"/>
      <c r="HXM20" s="158"/>
      <c r="HXN20" s="158"/>
      <c r="HXO20" s="158"/>
      <c r="HXP20" s="158"/>
      <c r="HXQ20" s="158"/>
      <c r="HXR20" s="158"/>
      <c r="HXS20" s="158"/>
      <c r="HXT20" s="158"/>
      <c r="HXU20" s="158"/>
      <c r="HXV20" s="158"/>
      <c r="HXW20" s="158"/>
      <c r="HXX20" s="158"/>
      <c r="HXY20" s="158"/>
      <c r="HXZ20" s="158"/>
      <c r="HYA20" s="158"/>
      <c r="HYB20" s="158"/>
      <c r="HYC20" s="158"/>
      <c r="HYD20" s="158"/>
      <c r="HYE20" s="158"/>
      <c r="HYF20" s="158"/>
      <c r="HYG20" s="158"/>
      <c r="HYH20" s="158"/>
      <c r="HYI20" s="158"/>
      <c r="HYJ20" s="158"/>
      <c r="HYK20" s="158"/>
      <c r="HYL20" s="158"/>
      <c r="HYM20" s="158"/>
      <c r="HYN20" s="158"/>
      <c r="HYO20" s="158"/>
      <c r="HYP20" s="158"/>
      <c r="HYQ20" s="158"/>
      <c r="HYR20" s="158"/>
      <c r="HYS20" s="158"/>
      <c r="HYT20" s="158"/>
      <c r="HYU20" s="158"/>
      <c r="HYV20" s="158"/>
      <c r="HYW20" s="158"/>
      <c r="HYX20" s="158"/>
      <c r="HYY20" s="158"/>
      <c r="HYZ20" s="158"/>
      <c r="HZA20" s="158"/>
      <c r="HZB20" s="158"/>
      <c r="HZC20" s="158"/>
      <c r="HZD20" s="158"/>
      <c r="HZE20" s="158"/>
      <c r="HZF20" s="158"/>
      <c r="HZG20" s="158"/>
      <c r="HZH20" s="158"/>
      <c r="HZI20" s="158"/>
      <c r="HZJ20" s="158"/>
      <c r="HZK20" s="158"/>
      <c r="HZL20" s="158"/>
      <c r="HZM20" s="158"/>
      <c r="HZN20" s="158"/>
      <c r="HZO20" s="158"/>
      <c r="HZP20" s="158"/>
      <c r="HZQ20" s="158"/>
      <c r="HZR20" s="158"/>
      <c r="HZS20" s="158"/>
      <c r="HZT20" s="158"/>
      <c r="HZU20" s="158"/>
      <c r="HZV20" s="158"/>
      <c r="HZW20" s="158"/>
      <c r="HZX20" s="158"/>
      <c r="HZY20" s="158"/>
      <c r="HZZ20" s="158"/>
      <c r="IAA20" s="158"/>
      <c r="IAB20" s="158"/>
      <c r="IAC20" s="158"/>
      <c r="IAD20" s="158"/>
      <c r="IAE20" s="158"/>
      <c r="IAF20" s="158"/>
      <c r="IAG20" s="158"/>
      <c r="IAH20" s="158"/>
      <c r="IAI20" s="158"/>
      <c r="IAJ20" s="158"/>
      <c r="IAK20" s="158"/>
      <c r="IAL20" s="158"/>
      <c r="IAM20" s="158"/>
      <c r="IAN20" s="158"/>
      <c r="IAO20" s="158"/>
      <c r="IAP20" s="158"/>
      <c r="IAQ20" s="158"/>
      <c r="IAR20" s="158"/>
      <c r="IAS20" s="158"/>
      <c r="IAT20" s="158"/>
      <c r="IAU20" s="158"/>
      <c r="IAV20" s="158"/>
      <c r="IAW20" s="158"/>
      <c r="IAX20" s="158"/>
      <c r="IAY20" s="158"/>
      <c r="IAZ20" s="158"/>
      <c r="IBA20" s="158"/>
      <c r="IBB20" s="158"/>
      <c r="IBC20" s="158"/>
      <c r="IBD20" s="158"/>
      <c r="IBE20" s="158"/>
      <c r="IBF20" s="158"/>
      <c r="IBG20" s="158"/>
      <c r="IBH20" s="158"/>
      <c r="IBI20" s="158"/>
      <c r="IBJ20" s="158"/>
      <c r="IBK20" s="158"/>
      <c r="IBL20" s="158"/>
      <c r="IBM20" s="158"/>
      <c r="IBN20" s="158"/>
      <c r="IBO20" s="158"/>
      <c r="IBP20" s="158"/>
      <c r="IBQ20" s="158"/>
      <c r="IBR20" s="158"/>
      <c r="IBS20" s="158"/>
      <c r="IBT20" s="158"/>
      <c r="IBU20" s="158"/>
      <c r="IBV20" s="158"/>
      <c r="IBW20" s="158"/>
      <c r="IBX20" s="158"/>
      <c r="IBY20" s="158"/>
      <c r="IBZ20" s="158"/>
      <c r="ICA20" s="158"/>
      <c r="ICB20" s="158"/>
      <c r="ICC20" s="158"/>
      <c r="ICD20" s="158"/>
      <c r="ICE20" s="158"/>
      <c r="ICF20" s="158"/>
      <c r="ICG20" s="158"/>
      <c r="ICH20" s="158"/>
      <c r="ICI20" s="158"/>
      <c r="ICJ20" s="158"/>
      <c r="ICK20" s="158"/>
      <c r="ICL20" s="158"/>
      <c r="ICM20" s="158"/>
      <c r="ICN20" s="158"/>
      <c r="ICO20" s="158"/>
      <c r="ICP20" s="158"/>
      <c r="ICQ20" s="158"/>
      <c r="ICR20" s="158"/>
      <c r="ICS20" s="158"/>
      <c r="ICT20" s="158"/>
      <c r="ICU20" s="158"/>
      <c r="ICV20" s="158"/>
      <c r="ICW20" s="158"/>
      <c r="ICX20" s="158"/>
      <c r="ICY20" s="158"/>
      <c r="ICZ20" s="158"/>
      <c r="IDA20" s="158"/>
      <c r="IDB20" s="158"/>
      <c r="IDC20" s="158"/>
      <c r="IDD20" s="158"/>
      <c r="IDE20" s="158"/>
      <c r="IDF20" s="158"/>
      <c r="IDG20" s="158"/>
      <c r="IDH20" s="158"/>
      <c r="IDI20" s="158"/>
      <c r="IDJ20" s="158"/>
      <c r="IDK20" s="158"/>
      <c r="IDL20" s="158"/>
      <c r="IDM20" s="158"/>
      <c r="IDN20" s="158"/>
      <c r="IDO20" s="158"/>
      <c r="IDP20" s="158"/>
      <c r="IDQ20" s="158"/>
      <c r="IDR20" s="158"/>
      <c r="IDS20" s="158"/>
      <c r="IDT20" s="158"/>
      <c r="IDU20" s="158"/>
      <c r="IDV20" s="158"/>
      <c r="IDW20" s="158"/>
      <c r="IDX20" s="158"/>
      <c r="IDY20" s="158"/>
      <c r="IDZ20" s="158"/>
      <c r="IEA20" s="158"/>
      <c r="IEB20" s="158"/>
      <c r="IEC20" s="158"/>
      <c r="IED20" s="158"/>
      <c r="IEE20" s="158"/>
      <c r="IEF20" s="158"/>
      <c r="IEG20" s="158"/>
      <c r="IEH20" s="158"/>
      <c r="IEI20" s="158"/>
      <c r="IEJ20" s="158"/>
      <c r="IEK20" s="158"/>
      <c r="IEL20" s="158"/>
      <c r="IEM20" s="158"/>
      <c r="IEN20" s="158"/>
      <c r="IEO20" s="158"/>
      <c r="IEP20" s="158"/>
      <c r="IEQ20" s="158"/>
      <c r="IER20" s="158"/>
      <c r="IES20" s="158"/>
      <c r="IET20" s="158"/>
      <c r="IEU20" s="158"/>
      <c r="IEV20" s="158"/>
      <c r="IEW20" s="158"/>
      <c r="IEX20" s="158"/>
      <c r="IEY20" s="158"/>
      <c r="IEZ20" s="158"/>
      <c r="IFA20" s="158"/>
      <c r="IFB20" s="158"/>
      <c r="IFC20" s="158"/>
      <c r="IFD20" s="158"/>
      <c r="IFE20" s="158"/>
      <c r="IFF20" s="158"/>
      <c r="IFG20" s="158"/>
      <c r="IFH20" s="158"/>
      <c r="IFI20" s="158"/>
      <c r="IFJ20" s="158"/>
      <c r="IFK20" s="158"/>
      <c r="IFL20" s="158"/>
      <c r="IFM20" s="158"/>
      <c r="IFN20" s="158"/>
      <c r="IFO20" s="158"/>
      <c r="IFP20" s="158"/>
      <c r="IFQ20" s="158"/>
      <c r="IFR20" s="158"/>
      <c r="IFS20" s="158"/>
      <c r="IFT20" s="158"/>
      <c r="IFU20" s="158"/>
      <c r="IFV20" s="158"/>
      <c r="IFW20" s="158"/>
      <c r="IFX20" s="158"/>
      <c r="IFY20" s="158"/>
      <c r="IFZ20" s="158"/>
      <c r="IGA20" s="158"/>
      <c r="IGB20" s="158"/>
      <c r="IGC20" s="158"/>
      <c r="IGD20" s="158"/>
      <c r="IGE20" s="158"/>
      <c r="IGF20" s="158"/>
      <c r="IGG20" s="158"/>
      <c r="IGH20" s="158"/>
      <c r="IGI20" s="158"/>
      <c r="IGJ20" s="158"/>
      <c r="IGK20" s="158"/>
      <c r="IGL20" s="158"/>
      <c r="IGM20" s="158"/>
      <c r="IGN20" s="158"/>
      <c r="IGO20" s="158"/>
      <c r="IGP20" s="158"/>
      <c r="IGQ20" s="158"/>
      <c r="IGR20" s="158"/>
      <c r="IGS20" s="158"/>
      <c r="IGT20" s="158"/>
      <c r="IGU20" s="158"/>
      <c r="IGV20" s="158"/>
      <c r="IGW20" s="158"/>
      <c r="IGX20" s="158"/>
      <c r="IGY20" s="158"/>
      <c r="IGZ20" s="158"/>
      <c r="IHA20" s="158"/>
      <c r="IHB20" s="158"/>
      <c r="IHC20" s="158"/>
      <c r="IHD20" s="158"/>
      <c r="IHE20" s="158"/>
      <c r="IHF20" s="158"/>
      <c r="IHG20" s="158"/>
      <c r="IHH20" s="158"/>
      <c r="IHI20" s="158"/>
      <c r="IHJ20" s="158"/>
      <c r="IHK20" s="158"/>
      <c r="IHL20" s="158"/>
      <c r="IHM20" s="158"/>
      <c r="IHN20" s="158"/>
      <c r="IHO20" s="158"/>
      <c r="IHP20" s="158"/>
      <c r="IHQ20" s="158"/>
      <c r="IHR20" s="158"/>
      <c r="IHS20" s="158"/>
      <c r="IHT20" s="158"/>
      <c r="IHU20" s="158"/>
      <c r="IHV20" s="158"/>
      <c r="IHW20" s="158"/>
      <c r="IHX20" s="158"/>
      <c r="IHY20" s="158"/>
      <c r="IHZ20" s="158"/>
      <c r="IIA20" s="158"/>
      <c r="IIB20" s="158"/>
      <c r="IIC20" s="158"/>
      <c r="IID20" s="158"/>
      <c r="IIE20" s="158"/>
      <c r="IIF20" s="158"/>
      <c r="IIG20" s="158"/>
      <c r="IIH20" s="158"/>
      <c r="III20" s="158"/>
      <c r="IIJ20" s="158"/>
      <c r="IIK20" s="158"/>
      <c r="IIL20" s="158"/>
      <c r="IIM20" s="158"/>
      <c r="IIN20" s="158"/>
      <c r="IIO20" s="158"/>
      <c r="IIP20" s="158"/>
      <c r="IIQ20" s="158"/>
      <c r="IIR20" s="158"/>
      <c r="IIS20" s="158"/>
      <c r="IIT20" s="158"/>
      <c r="IIU20" s="158"/>
      <c r="IIV20" s="158"/>
      <c r="IIW20" s="158"/>
      <c r="IIX20" s="158"/>
      <c r="IIY20" s="158"/>
      <c r="IIZ20" s="158"/>
      <c r="IJA20" s="158"/>
      <c r="IJB20" s="158"/>
      <c r="IJC20" s="158"/>
      <c r="IJD20" s="158"/>
      <c r="IJE20" s="158"/>
      <c r="IJF20" s="158"/>
      <c r="IJG20" s="158"/>
      <c r="IJH20" s="158"/>
      <c r="IJI20" s="158"/>
      <c r="IJJ20" s="158"/>
      <c r="IJK20" s="158"/>
      <c r="IJL20" s="158"/>
      <c r="IJM20" s="158"/>
      <c r="IJN20" s="158"/>
      <c r="IJO20" s="158"/>
      <c r="IJP20" s="158"/>
      <c r="IJQ20" s="158"/>
      <c r="IJR20" s="158"/>
      <c r="IJS20" s="158"/>
      <c r="IJT20" s="158"/>
      <c r="IJU20" s="158"/>
      <c r="IJV20" s="158"/>
      <c r="IJW20" s="158"/>
      <c r="IJX20" s="158"/>
      <c r="IJY20" s="158"/>
      <c r="IJZ20" s="158"/>
      <c r="IKA20" s="158"/>
      <c r="IKB20" s="158"/>
      <c r="IKC20" s="158"/>
      <c r="IKD20" s="158"/>
      <c r="IKE20" s="158"/>
      <c r="IKF20" s="158"/>
      <c r="IKG20" s="158"/>
      <c r="IKH20" s="158"/>
      <c r="IKI20" s="158"/>
      <c r="IKJ20" s="158"/>
      <c r="IKK20" s="158"/>
      <c r="IKL20" s="158"/>
      <c r="IKM20" s="158"/>
      <c r="IKN20" s="158"/>
      <c r="IKO20" s="158"/>
      <c r="IKP20" s="158"/>
      <c r="IKQ20" s="158"/>
      <c r="IKR20" s="158"/>
      <c r="IKS20" s="158"/>
      <c r="IKT20" s="158"/>
      <c r="IKU20" s="158"/>
      <c r="IKV20" s="158"/>
      <c r="IKW20" s="158"/>
      <c r="IKX20" s="158"/>
      <c r="IKY20" s="158"/>
      <c r="IKZ20" s="158"/>
      <c r="ILA20" s="158"/>
      <c r="ILB20" s="158"/>
      <c r="ILC20" s="158"/>
      <c r="ILD20" s="158"/>
      <c r="ILE20" s="158"/>
      <c r="ILF20" s="158"/>
      <c r="ILG20" s="158"/>
      <c r="ILH20" s="158"/>
      <c r="ILI20" s="158"/>
      <c r="ILJ20" s="158"/>
      <c r="ILK20" s="158"/>
      <c r="ILL20" s="158"/>
      <c r="ILM20" s="158"/>
      <c r="ILN20" s="158"/>
      <c r="ILO20" s="158"/>
      <c r="ILP20" s="158"/>
      <c r="ILQ20" s="158"/>
      <c r="ILR20" s="158"/>
      <c r="ILS20" s="158"/>
      <c r="ILT20" s="158"/>
      <c r="ILU20" s="158"/>
      <c r="ILV20" s="158"/>
      <c r="ILW20" s="158"/>
      <c r="ILX20" s="158"/>
      <c r="ILY20" s="158"/>
      <c r="ILZ20" s="158"/>
      <c r="IMA20" s="158"/>
      <c r="IMB20" s="158"/>
      <c r="IMC20" s="158"/>
      <c r="IMD20" s="158"/>
      <c r="IME20" s="158"/>
      <c r="IMF20" s="158"/>
      <c r="IMG20" s="158"/>
      <c r="IMH20" s="158"/>
      <c r="IMI20" s="158"/>
      <c r="IMJ20" s="158"/>
      <c r="IMK20" s="158"/>
      <c r="IML20" s="158"/>
      <c r="IMM20" s="158"/>
      <c r="IMN20" s="158"/>
      <c r="IMO20" s="158"/>
      <c r="IMP20" s="158"/>
      <c r="IMQ20" s="158"/>
      <c r="IMR20" s="158"/>
      <c r="IMS20" s="158"/>
      <c r="IMT20" s="158"/>
      <c r="IMU20" s="158"/>
      <c r="IMV20" s="158"/>
      <c r="IMW20" s="158"/>
      <c r="IMX20" s="158"/>
      <c r="IMY20" s="158"/>
      <c r="IMZ20" s="158"/>
      <c r="INA20" s="158"/>
      <c r="INB20" s="158"/>
      <c r="INC20" s="158"/>
      <c r="IND20" s="158"/>
      <c r="INE20" s="158"/>
      <c r="INF20" s="158"/>
      <c r="ING20" s="158"/>
      <c r="INH20" s="158"/>
      <c r="INI20" s="158"/>
      <c r="INJ20" s="158"/>
      <c r="INK20" s="158"/>
      <c r="INL20" s="158"/>
      <c r="INM20" s="158"/>
      <c r="INN20" s="158"/>
      <c r="INO20" s="158"/>
      <c r="INP20" s="158"/>
      <c r="INQ20" s="158"/>
      <c r="INR20" s="158"/>
      <c r="INS20" s="158"/>
      <c r="INT20" s="158"/>
      <c r="INU20" s="158"/>
      <c r="INV20" s="158"/>
      <c r="INW20" s="158"/>
      <c r="INX20" s="158"/>
      <c r="INY20" s="158"/>
      <c r="INZ20" s="158"/>
      <c r="IOA20" s="158"/>
      <c r="IOB20" s="158"/>
      <c r="IOC20" s="158"/>
      <c r="IOD20" s="158"/>
      <c r="IOE20" s="158"/>
      <c r="IOF20" s="158"/>
      <c r="IOG20" s="158"/>
      <c r="IOH20" s="158"/>
      <c r="IOI20" s="158"/>
      <c r="IOJ20" s="158"/>
      <c r="IOK20" s="158"/>
      <c r="IOL20" s="158"/>
      <c r="IOM20" s="158"/>
      <c r="ION20" s="158"/>
      <c r="IOO20" s="158"/>
      <c r="IOP20" s="158"/>
      <c r="IOQ20" s="158"/>
      <c r="IOR20" s="158"/>
      <c r="IOS20" s="158"/>
      <c r="IOT20" s="158"/>
      <c r="IOU20" s="158"/>
      <c r="IOV20" s="158"/>
      <c r="IOW20" s="158"/>
      <c r="IOX20" s="158"/>
      <c r="IOY20" s="158"/>
      <c r="IOZ20" s="158"/>
      <c r="IPA20" s="158"/>
      <c r="IPB20" s="158"/>
      <c r="IPC20" s="158"/>
      <c r="IPD20" s="158"/>
      <c r="IPE20" s="158"/>
      <c r="IPF20" s="158"/>
      <c r="IPG20" s="158"/>
      <c r="IPH20" s="158"/>
      <c r="IPI20" s="158"/>
      <c r="IPJ20" s="158"/>
      <c r="IPK20" s="158"/>
      <c r="IPL20" s="158"/>
      <c r="IPM20" s="158"/>
      <c r="IPN20" s="158"/>
      <c r="IPO20" s="158"/>
      <c r="IPP20" s="158"/>
      <c r="IPQ20" s="158"/>
      <c r="IPR20" s="158"/>
      <c r="IPS20" s="158"/>
      <c r="IPT20" s="158"/>
      <c r="IPU20" s="158"/>
      <c r="IPV20" s="158"/>
      <c r="IPW20" s="158"/>
      <c r="IPX20" s="158"/>
      <c r="IPY20" s="158"/>
      <c r="IPZ20" s="158"/>
      <c r="IQA20" s="158"/>
      <c r="IQB20" s="158"/>
      <c r="IQC20" s="158"/>
      <c r="IQD20" s="158"/>
      <c r="IQE20" s="158"/>
      <c r="IQF20" s="158"/>
      <c r="IQG20" s="158"/>
      <c r="IQH20" s="158"/>
      <c r="IQI20" s="158"/>
      <c r="IQJ20" s="158"/>
      <c r="IQK20" s="158"/>
      <c r="IQL20" s="158"/>
      <c r="IQM20" s="158"/>
      <c r="IQN20" s="158"/>
      <c r="IQO20" s="158"/>
      <c r="IQP20" s="158"/>
      <c r="IQQ20" s="158"/>
      <c r="IQR20" s="158"/>
      <c r="IQS20" s="158"/>
      <c r="IQT20" s="158"/>
      <c r="IQU20" s="158"/>
      <c r="IQV20" s="158"/>
      <c r="IQW20" s="158"/>
      <c r="IQX20" s="158"/>
      <c r="IQY20" s="158"/>
      <c r="IQZ20" s="158"/>
      <c r="IRA20" s="158"/>
      <c r="IRB20" s="158"/>
      <c r="IRC20" s="158"/>
      <c r="IRD20" s="158"/>
      <c r="IRE20" s="158"/>
      <c r="IRF20" s="158"/>
      <c r="IRG20" s="158"/>
      <c r="IRH20" s="158"/>
      <c r="IRI20" s="158"/>
      <c r="IRJ20" s="158"/>
      <c r="IRK20" s="158"/>
      <c r="IRL20" s="158"/>
      <c r="IRM20" s="158"/>
      <c r="IRN20" s="158"/>
      <c r="IRO20" s="158"/>
      <c r="IRP20" s="158"/>
      <c r="IRQ20" s="158"/>
      <c r="IRR20" s="158"/>
      <c r="IRS20" s="158"/>
      <c r="IRT20" s="158"/>
      <c r="IRU20" s="158"/>
      <c r="IRV20" s="158"/>
      <c r="IRW20" s="158"/>
      <c r="IRX20" s="158"/>
      <c r="IRY20" s="158"/>
      <c r="IRZ20" s="158"/>
      <c r="ISA20" s="158"/>
      <c r="ISB20" s="158"/>
      <c r="ISC20" s="158"/>
      <c r="ISD20" s="158"/>
      <c r="ISE20" s="158"/>
      <c r="ISF20" s="158"/>
      <c r="ISG20" s="158"/>
      <c r="ISH20" s="158"/>
      <c r="ISI20" s="158"/>
      <c r="ISJ20" s="158"/>
      <c r="ISK20" s="158"/>
      <c r="ISL20" s="158"/>
      <c r="ISM20" s="158"/>
      <c r="ISN20" s="158"/>
      <c r="ISO20" s="158"/>
      <c r="ISP20" s="158"/>
      <c r="ISQ20" s="158"/>
      <c r="ISR20" s="158"/>
      <c r="ISS20" s="158"/>
      <c r="IST20" s="158"/>
      <c r="ISU20" s="158"/>
      <c r="ISV20" s="158"/>
      <c r="ISW20" s="158"/>
      <c r="ISX20" s="158"/>
      <c r="ISY20" s="158"/>
      <c r="ISZ20" s="158"/>
      <c r="ITA20" s="158"/>
      <c r="ITB20" s="158"/>
      <c r="ITC20" s="158"/>
      <c r="ITD20" s="158"/>
      <c r="ITE20" s="158"/>
      <c r="ITF20" s="158"/>
      <c r="ITG20" s="158"/>
      <c r="ITH20" s="158"/>
      <c r="ITI20" s="158"/>
      <c r="ITJ20" s="158"/>
      <c r="ITK20" s="158"/>
      <c r="ITL20" s="158"/>
      <c r="ITM20" s="158"/>
      <c r="ITN20" s="158"/>
      <c r="ITO20" s="158"/>
      <c r="ITP20" s="158"/>
      <c r="ITQ20" s="158"/>
      <c r="ITR20" s="158"/>
      <c r="ITS20" s="158"/>
      <c r="ITT20" s="158"/>
      <c r="ITU20" s="158"/>
      <c r="ITV20" s="158"/>
      <c r="ITW20" s="158"/>
      <c r="ITX20" s="158"/>
      <c r="ITY20" s="158"/>
      <c r="ITZ20" s="158"/>
      <c r="IUA20" s="158"/>
      <c r="IUB20" s="158"/>
      <c r="IUC20" s="158"/>
      <c r="IUD20" s="158"/>
      <c r="IUE20" s="158"/>
      <c r="IUF20" s="158"/>
      <c r="IUG20" s="158"/>
      <c r="IUH20" s="158"/>
      <c r="IUI20" s="158"/>
      <c r="IUJ20" s="158"/>
      <c r="IUK20" s="158"/>
      <c r="IUL20" s="158"/>
      <c r="IUM20" s="158"/>
      <c r="IUN20" s="158"/>
      <c r="IUO20" s="158"/>
      <c r="IUP20" s="158"/>
      <c r="IUQ20" s="158"/>
      <c r="IUR20" s="158"/>
      <c r="IUS20" s="158"/>
      <c r="IUT20" s="158"/>
      <c r="IUU20" s="158"/>
      <c r="IUV20" s="158"/>
      <c r="IUW20" s="158"/>
      <c r="IUX20" s="158"/>
      <c r="IUY20" s="158"/>
      <c r="IUZ20" s="158"/>
      <c r="IVA20" s="158"/>
      <c r="IVB20" s="158"/>
      <c r="IVC20" s="158"/>
      <c r="IVD20" s="158"/>
      <c r="IVE20" s="158"/>
      <c r="IVF20" s="158"/>
      <c r="IVG20" s="158"/>
      <c r="IVH20" s="158"/>
      <c r="IVI20" s="158"/>
      <c r="IVJ20" s="158"/>
      <c r="IVK20" s="158"/>
      <c r="IVL20" s="158"/>
      <c r="IVM20" s="158"/>
      <c r="IVN20" s="158"/>
      <c r="IVO20" s="158"/>
      <c r="IVP20" s="158"/>
      <c r="IVQ20" s="158"/>
      <c r="IVR20" s="158"/>
      <c r="IVS20" s="158"/>
      <c r="IVT20" s="158"/>
      <c r="IVU20" s="158"/>
      <c r="IVV20" s="158"/>
      <c r="IVW20" s="158"/>
      <c r="IVX20" s="158"/>
      <c r="IVY20" s="158"/>
      <c r="IVZ20" s="158"/>
      <c r="IWA20" s="158"/>
      <c r="IWB20" s="158"/>
      <c r="IWC20" s="158"/>
      <c r="IWD20" s="158"/>
      <c r="IWE20" s="158"/>
      <c r="IWF20" s="158"/>
      <c r="IWG20" s="158"/>
      <c r="IWH20" s="158"/>
      <c r="IWI20" s="158"/>
      <c r="IWJ20" s="158"/>
      <c r="IWK20" s="158"/>
      <c r="IWL20" s="158"/>
      <c r="IWM20" s="158"/>
      <c r="IWN20" s="158"/>
      <c r="IWO20" s="158"/>
      <c r="IWP20" s="158"/>
      <c r="IWQ20" s="158"/>
      <c r="IWR20" s="158"/>
      <c r="IWS20" s="158"/>
      <c r="IWT20" s="158"/>
      <c r="IWU20" s="158"/>
      <c r="IWV20" s="158"/>
      <c r="IWW20" s="158"/>
      <c r="IWX20" s="158"/>
      <c r="IWY20" s="158"/>
      <c r="IWZ20" s="158"/>
      <c r="IXA20" s="158"/>
      <c r="IXB20" s="158"/>
      <c r="IXC20" s="158"/>
      <c r="IXD20" s="158"/>
      <c r="IXE20" s="158"/>
      <c r="IXF20" s="158"/>
      <c r="IXG20" s="158"/>
      <c r="IXH20" s="158"/>
      <c r="IXI20" s="158"/>
      <c r="IXJ20" s="158"/>
      <c r="IXK20" s="158"/>
      <c r="IXL20" s="158"/>
      <c r="IXM20" s="158"/>
      <c r="IXN20" s="158"/>
      <c r="IXO20" s="158"/>
      <c r="IXP20" s="158"/>
      <c r="IXQ20" s="158"/>
      <c r="IXR20" s="158"/>
      <c r="IXS20" s="158"/>
      <c r="IXT20" s="158"/>
      <c r="IXU20" s="158"/>
      <c r="IXV20" s="158"/>
      <c r="IXW20" s="158"/>
      <c r="IXX20" s="158"/>
      <c r="IXY20" s="158"/>
      <c r="IXZ20" s="158"/>
      <c r="IYA20" s="158"/>
      <c r="IYB20" s="158"/>
      <c r="IYC20" s="158"/>
      <c r="IYD20" s="158"/>
      <c r="IYE20" s="158"/>
      <c r="IYF20" s="158"/>
      <c r="IYG20" s="158"/>
      <c r="IYH20" s="158"/>
      <c r="IYI20" s="158"/>
      <c r="IYJ20" s="158"/>
      <c r="IYK20" s="158"/>
      <c r="IYL20" s="158"/>
      <c r="IYM20" s="158"/>
      <c r="IYN20" s="158"/>
      <c r="IYO20" s="158"/>
      <c r="IYP20" s="158"/>
      <c r="IYQ20" s="158"/>
      <c r="IYR20" s="158"/>
      <c r="IYS20" s="158"/>
      <c r="IYT20" s="158"/>
      <c r="IYU20" s="158"/>
      <c r="IYV20" s="158"/>
      <c r="IYW20" s="158"/>
      <c r="IYX20" s="158"/>
      <c r="IYY20" s="158"/>
      <c r="IYZ20" s="158"/>
      <c r="IZA20" s="158"/>
      <c r="IZB20" s="158"/>
      <c r="IZC20" s="158"/>
      <c r="IZD20" s="158"/>
      <c r="IZE20" s="158"/>
      <c r="IZF20" s="158"/>
      <c r="IZG20" s="158"/>
      <c r="IZH20" s="158"/>
      <c r="IZI20" s="158"/>
      <c r="IZJ20" s="158"/>
      <c r="IZK20" s="158"/>
      <c r="IZL20" s="158"/>
      <c r="IZM20" s="158"/>
      <c r="IZN20" s="158"/>
      <c r="IZO20" s="158"/>
      <c r="IZP20" s="158"/>
      <c r="IZQ20" s="158"/>
      <c r="IZR20" s="158"/>
      <c r="IZS20" s="158"/>
      <c r="IZT20" s="158"/>
      <c r="IZU20" s="158"/>
      <c r="IZV20" s="158"/>
      <c r="IZW20" s="158"/>
      <c r="IZX20" s="158"/>
      <c r="IZY20" s="158"/>
      <c r="IZZ20" s="158"/>
      <c r="JAA20" s="158"/>
      <c r="JAB20" s="158"/>
      <c r="JAC20" s="158"/>
      <c r="JAD20" s="158"/>
      <c r="JAE20" s="158"/>
      <c r="JAF20" s="158"/>
      <c r="JAG20" s="158"/>
      <c r="JAH20" s="158"/>
      <c r="JAI20" s="158"/>
      <c r="JAJ20" s="158"/>
      <c r="JAK20" s="158"/>
      <c r="JAL20" s="158"/>
      <c r="JAM20" s="158"/>
      <c r="JAN20" s="158"/>
      <c r="JAO20" s="158"/>
      <c r="JAP20" s="158"/>
      <c r="JAQ20" s="158"/>
      <c r="JAR20" s="158"/>
      <c r="JAS20" s="158"/>
      <c r="JAT20" s="158"/>
      <c r="JAU20" s="158"/>
      <c r="JAV20" s="158"/>
      <c r="JAW20" s="158"/>
      <c r="JAX20" s="158"/>
      <c r="JAY20" s="158"/>
      <c r="JAZ20" s="158"/>
      <c r="JBA20" s="158"/>
      <c r="JBB20" s="158"/>
      <c r="JBC20" s="158"/>
      <c r="JBD20" s="158"/>
      <c r="JBE20" s="158"/>
      <c r="JBF20" s="158"/>
      <c r="JBG20" s="158"/>
      <c r="JBH20" s="158"/>
      <c r="JBI20" s="158"/>
      <c r="JBJ20" s="158"/>
      <c r="JBK20" s="158"/>
      <c r="JBL20" s="158"/>
      <c r="JBM20" s="158"/>
      <c r="JBN20" s="158"/>
      <c r="JBO20" s="158"/>
      <c r="JBP20" s="158"/>
      <c r="JBQ20" s="158"/>
      <c r="JBR20" s="158"/>
      <c r="JBS20" s="158"/>
      <c r="JBT20" s="158"/>
      <c r="JBU20" s="158"/>
      <c r="JBV20" s="158"/>
      <c r="JBW20" s="158"/>
      <c r="JBX20" s="158"/>
      <c r="JBY20" s="158"/>
      <c r="JBZ20" s="158"/>
      <c r="JCA20" s="158"/>
      <c r="JCB20" s="158"/>
      <c r="JCC20" s="158"/>
      <c r="JCD20" s="158"/>
      <c r="JCE20" s="158"/>
      <c r="JCF20" s="158"/>
      <c r="JCG20" s="158"/>
      <c r="JCH20" s="158"/>
      <c r="JCI20" s="158"/>
      <c r="JCJ20" s="158"/>
      <c r="JCK20" s="158"/>
      <c r="JCL20" s="158"/>
      <c r="JCM20" s="158"/>
      <c r="JCN20" s="158"/>
      <c r="JCO20" s="158"/>
      <c r="JCP20" s="158"/>
      <c r="JCQ20" s="158"/>
      <c r="JCR20" s="158"/>
      <c r="JCS20" s="158"/>
      <c r="JCT20" s="158"/>
      <c r="JCU20" s="158"/>
      <c r="JCV20" s="158"/>
      <c r="JCW20" s="158"/>
      <c r="JCX20" s="158"/>
      <c r="JCY20" s="158"/>
      <c r="JCZ20" s="158"/>
      <c r="JDA20" s="158"/>
      <c r="JDB20" s="158"/>
      <c r="JDC20" s="158"/>
      <c r="JDD20" s="158"/>
      <c r="JDE20" s="158"/>
      <c r="JDF20" s="158"/>
      <c r="JDG20" s="158"/>
      <c r="JDH20" s="158"/>
      <c r="JDI20" s="158"/>
      <c r="JDJ20" s="158"/>
      <c r="JDK20" s="158"/>
      <c r="JDL20" s="158"/>
      <c r="JDM20" s="158"/>
      <c r="JDN20" s="158"/>
      <c r="JDO20" s="158"/>
      <c r="JDP20" s="158"/>
      <c r="JDQ20" s="158"/>
      <c r="JDR20" s="158"/>
      <c r="JDS20" s="158"/>
      <c r="JDT20" s="158"/>
      <c r="JDU20" s="158"/>
      <c r="JDV20" s="158"/>
      <c r="JDW20" s="158"/>
      <c r="JDX20" s="158"/>
      <c r="JDY20" s="158"/>
      <c r="JDZ20" s="158"/>
      <c r="JEA20" s="158"/>
      <c r="JEB20" s="158"/>
      <c r="JEC20" s="158"/>
      <c r="JED20" s="158"/>
      <c r="JEE20" s="158"/>
      <c r="JEF20" s="158"/>
      <c r="JEG20" s="158"/>
      <c r="JEH20" s="158"/>
      <c r="JEI20" s="158"/>
      <c r="JEJ20" s="158"/>
      <c r="JEK20" s="158"/>
      <c r="JEL20" s="158"/>
      <c r="JEM20" s="158"/>
      <c r="JEN20" s="158"/>
      <c r="JEO20" s="158"/>
      <c r="JEP20" s="158"/>
      <c r="JEQ20" s="158"/>
      <c r="JER20" s="158"/>
      <c r="JES20" s="158"/>
      <c r="JET20" s="158"/>
      <c r="JEU20" s="158"/>
      <c r="JEV20" s="158"/>
      <c r="JEW20" s="158"/>
      <c r="JEX20" s="158"/>
      <c r="JEY20" s="158"/>
      <c r="JEZ20" s="158"/>
      <c r="JFA20" s="158"/>
      <c r="JFB20" s="158"/>
      <c r="JFC20" s="158"/>
      <c r="JFD20" s="158"/>
      <c r="JFE20" s="158"/>
      <c r="JFF20" s="158"/>
      <c r="JFG20" s="158"/>
      <c r="JFH20" s="158"/>
      <c r="JFI20" s="158"/>
      <c r="JFJ20" s="158"/>
      <c r="JFK20" s="158"/>
      <c r="JFL20" s="158"/>
      <c r="JFM20" s="158"/>
      <c r="JFN20" s="158"/>
      <c r="JFO20" s="158"/>
      <c r="JFP20" s="158"/>
      <c r="JFQ20" s="158"/>
    </row>
    <row r="21" spans="1:6933" ht="16.5" thickBot="1">
      <c r="A21" s="321">
        <v>2</v>
      </c>
      <c r="B21" s="248">
        <v>16</v>
      </c>
      <c r="C21" s="172">
        <v>300</v>
      </c>
      <c r="D21" s="172">
        <v>0</v>
      </c>
      <c r="E21" s="172">
        <v>100</v>
      </c>
      <c r="F21" s="172">
        <v>100</v>
      </c>
      <c r="G21" s="172">
        <v>100</v>
      </c>
      <c r="H21" s="172">
        <v>100</v>
      </c>
      <c r="I21" s="172">
        <v>200</v>
      </c>
      <c r="J21" s="245">
        <f t="shared" si="0"/>
        <v>900</v>
      </c>
      <c r="K21" s="246">
        <v>362</v>
      </c>
      <c r="L21" s="172">
        <f t="shared" si="1"/>
        <v>538</v>
      </c>
      <c r="M21" s="176">
        <f>B.wt.!J21</f>
        <v>5</v>
      </c>
      <c r="N21" s="179">
        <f t="shared" si="2"/>
        <v>107.6</v>
      </c>
      <c r="O21" s="172">
        <v>350</v>
      </c>
      <c r="P21" s="154">
        <v>200</v>
      </c>
      <c r="Q21" s="172">
        <v>250</v>
      </c>
      <c r="R21" s="172">
        <v>100</v>
      </c>
      <c r="S21" s="172">
        <v>200</v>
      </c>
      <c r="T21" s="172">
        <v>300</v>
      </c>
      <c r="U21" s="172">
        <v>350</v>
      </c>
      <c r="V21" s="173">
        <f t="shared" si="3"/>
        <v>1750</v>
      </c>
      <c r="W21" s="174">
        <v>275</v>
      </c>
      <c r="X21" s="172">
        <f t="shared" si="4"/>
        <v>1475</v>
      </c>
      <c r="Y21" s="172">
        <v>5</v>
      </c>
      <c r="Z21" s="175">
        <f t="shared" si="28"/>
        <v>295</v>
      </c>
      <c r="AA21" s="175">
        <f t="shared" si="6"/>
        <v>2013</v>
      </c>
      <c r="AB21" s="179">
        <f t="shared" si="7"/>
        <v>402.6</v>
      </c>
      <c r="AC21" s="154">
        <v>500</v>
      </c>
      <c r="AD21" s="172">
        <v>400</v>
      </c>
      <c r="AE21" s="172">
        <v>400</v>
      </c>
      <c r="AF21" s="172">
        <v>400</v>
      </c>
      <c r="AG21" s="172">
        <v>400</v>
      </c>
      <c r="AH21" s="172">
        <v>400</v>
      </c>
      <c r="AI21" s="172">
        <v>400</v>
      </c>
      <c r="AJ21" s="173">
        <f t="shared" si="8"/>
        <v>2900</v>
      </c>
      <c r="AK21" s="174">
        <v>63</v>
      </c>
      <c r="AL21" s="249">
        <f t="shared" si="29"/>
        <v>2837</v>
      </c>
      <c r="AM21" s="176">
        <v>5</v>
      </c>
      <c r="AN21" s="175">
        <f t="shared" si="10"/>
        <v>567.4</v>
      </c>
      <c r="AO21" s="175">
        <f t="shared" si="11"/>
        <v>4850</v>
      </c>
      <c r="AP21" s="179">
        <f t="shared" si="12"/>
        <v>970</v>
      </c>
      <c r="AQ21" s="172">
        <v>600</v>
      </c>
      <c r="AR21" s="172">
        <v>600</v>
      </c>
      <c r="AS21" s="172">
        <v>500</v>
      </c>
      <c r="AT21" s="172">
        <v>500</v>
      </c>
      <c r="AU21" s="172">
        <v>800</v>
      </c>
      <c r="AV21" s="172">
        <v>500</v>
      </c>
      <c r="AW21" s="172">
        <v>600</v>
      </c>
      <c r="AX21" s="173">
        <f t="shared" si="13"/>
        <v>4100</v>
      </c>
      <c r="AY21" s="250">
        <v>182</v>
      </c>
      <c r="AZ21" s="176">
        <f t="shared" si="14"/>
        <v>3918</v>
      </c>
      <c r="BA21" s="251">
        <v>5</v>
      </c>
      <c r="BB21" s="156">
        <f t="shared" si="15"/>
        <v>8768</v>
      </c>
      <c r="BC21" s="175">
        <f t="shared" si="16"/>
        <v>783.6</v>
      </c>
      <c r="BD21" s="179">
        <f t="shared" si="17"/>
        <v>1753.6</v>
      </c>
      <c r="BE21" s="172">
        <v>800</v>
      </c>
      <c r="BF21" s="172">
        <v>800</v>
      </c>
      <c r="BG21" s="172">
        <v>900</v>
      </c>
      <c r="BH21" s="172">
        <v>800</v>
      </c>
      <c r="BI21" s="172">
        <v>600</v>
      </c>
      <c r="BJ21" s="172">
        <v>600</v>
      </c>
      <c r="BK21" s="172">
        <v>700</v>
      </c>
      <c r="BL21" s="173">
        <f t="shared" si="18"/>
        <v>5200</v>
      </c>
      <c r="BM21" s="174">
        <v>82</v>
      </c>
      <c r="BN21" s="176">
        <f t="shared" si="19"/>
        <v>5118</v>
      </c>
      <c r="BO21" s="176">
        <v>4</v>
      </c>
      <c r="BP21" s="156">
        <f t="shared" si="20"/>
        <v>13886</v>
      </c>
      <c r="BQ21" s="175">
        <f t="shared" si="21"/>
        <v>1279.5</v>
      </c>
      <c r="BR21" s="179">
        <f t="shared" si="22"/>
        <v>3033.1</v>
      </c>
      <c r="BS21" s="154">
        <v>1000</v>
      </c>
      <c r="BT21" s="154">
        <v>1000</v>
      </c>
      <c r="BU21" s="154">
        <v>0</v>
      </c>
      <c r="BV21" s="154">
        <v>0</v>
      </c>
      <c r="BW21" s="154"/>
      <c r="BX21" s="154"/>
      <c r="BY21" s="154"/>
      <c r="BZ21" s="173">
        <f t="shared" si="23"/>
        <v>2000</v>
      </c>
      <c r="CA21" s="177">
        <v>0</v>
      </c>
      <c r="CB21" s="176">
        <f t="shared" si="24"/>
        <v>2000</v>
      </c>
      <c r="CC21" s="176">
        <v>5</v>
      </c>
      <c r="CD21" s="256">
        <f t="shared" si="25"/>
        <v>15886</v>
      </c>
      <c r="CE21" s="175">
        <f t="shared" si="26"/>
        <v>400</v>
      </c>
      <c r="CF21" s="175">
        <f t="shared" si="27"/>
        <v>3433.1</v>
      </c>
    </row>
    <row r="22" spans="1:6933" ht="16.5" thickBot="1">
      <c r="A22" s="321">
        <v>2</v>
      </c>
      <c r="B22" s="248">
        <v>23</v>
      </c>
      <c r="C22" s="172">
        <v>300</v>
      </c>
      <c r="D22" s="172">
        <v>0</v>
      </c>
      <c r="E22" s="172">
        <v>100</v>
      </c>
      <c r="F22" s="172">
        <v>100</v>
      </c>
      <c r="G22" s="172">
        <v>100</v>
      </c>
      <c r="H22" s="172">
        <v>100</v>
      </c>
      <c r="I22" s="172">
        <v>200</v>
      </c>
      <c r="J22" s="245">
        <f t="shared" si="0"/>
        <v>900</v>
      </c>
      <c r="K22" s="246">
        <v>422</v>
      </c>
      <c r="L22" s="172">
        <f t="shared" si="1"/>
        <v>478</v>
      </c>
      <c r="M22" s="176">
        <f>B.wt.!J22</f>
        <v>4</v>
      </c>
      <c r="N22" s="179">
        <f t="shared" si="2"/>
        <v>119.5</v>
      </c>
      <c r="O22" s="172">
        <v>350</v>
      </c>
      <c r="P22" s="154">
        <v>200</v>
      </c>
      <c r="Q22" s="172">
        <v>250</v>
      </c>
      <c r="R22" s="172">
        <v>100</v>
      </c>
      <c r="S22" s="172">
        <v>200</v>
      </c>
      <c r="T22" s="172">
        <v>300</v>
      </c>
      <c r="U22" s="172">
        <v>200</v>
      </c>
      <c r="V22" s="173">
        <f t="shared" si="3"/>
        <v>1600</v>
      </c>
      <c r="W22" s="174">
        <v>64</v>
      </c>
      <c r="X22" s="172">
        <f t="shared" si="4"/>
        <v>1536</v>
      </c>
      <c r="Y22" s="172">
        <v>5</v>
      </c>
      <c r="Z22" s="175">
        <f t="shared" si="28"/>
        <v>307.2</v>
      </c>
      <c r="AA22" s="175">
        <f t="shared" si="6"/>
        <v>2014</v>
      </c>
      <c r="AB22" s="179">
        <f t="shared" si="7"/>
        <v>426.7</v>
      </c>
      <c r="AC22" s="154">
        <v>500</v>
      </c>
      <c r="AD22" s="172">
        <v>400</v>
      </c>
      <c r="AE22" s="172">
        <v>400</v>
      </c>
      <c r="AF22" s="172">
        <v>400</v>
      </c>
      <c r="AG22" s="172">
        <v>400</v>
      </c>
      <c r="AH22" s="172">
        <v>400</v>
      </c>
      <c r="AI22" s="172">
        <v>0</v>
      </c>
      <c r="AJ22" s="173">
        <f t="shared" si="8"/>
        <v>2500</v>
      </c>
      <c r="AK22" s="174">
        <v>193</v>
      </c>
      <c r="AL22" s="249">
        <f t="shared" si="29"/>
        <v>2307</v>
      </c>
      <c r="AM22" s="176">
        <v>5</v>
      </c>
      <c r="AN22" s="175">
        <f t="shared" si="10"/>
        <v>461.4</v>
      </c>
      <c r="AO22" s="175">
        <f t="shared" si="11"/>
        <v>4321</v>
      </c>
      <c r="AP22" s="179">
        <f t="shared" si="12"/>
        <v>888.09999999999991</v>
      </c>
      <c r="AQ22" s="172">
        <v>600</v>
      </c>
      <c r="AR22" s="172">
        <v>600</v>
      </c>
      <c r="AS22" s="172">
        <v>500</v>
      </c>
      <c r="AT22" s="172">
        <v>500</v>
      </c>
      <c r="AU22" s="172">
        <v>800</v>
      </c>
      <c r="AV22" s="172">
        <v>500</v>
      </c>
      <c r="AW22" s="172">
        <v>500</v>
      </c>
      <c r="AX22" s="173">
        <f t="shared" si="13"/>
        <v>4000</v>
      </c>
      <c r="AY22" s="250">
        <v>696</v>
      </c>
      <c r="AZ22" s="176">
        <f t="shared" ref="AZ22:AZ35" si="30">AX22-AY21</f>
        <v>3818</v>
      </c>
      <c r="BA22" s="251">
        <v>5</v>
      </c>
      <c r="BB22" s="156">
        <f t="shared" si="15"/>
        <v>8139</v>
      </c>
      <c r="BC22" s="175">
        <f t="shared" si="16"/>
        <v>763.6</v>
      </c>
      <c r="BD22" s="179">
        <f t="shared" si="17"/>
        <v>1651.6999999999998</v>
      </c>
      <c r="BE22" s="172">
        <v>800</v>
      </c>
      <c r="BF22" s="172">
        <v>800</v>
      </c>
      <c r="BG22" s="172">
        <v>900</v>
      </c>
      <c r="BH22" s="172">
        <v>500</v>
      </c>
      <c r="BI22" s="172">
        <v>600</v>
      </c>
      <c r="BJ22" s="172">
        <v>600</v>
      </c>
      <c r="BK22" s="172">
        <v>700</v>
      </c>
      <c r="BL22" s="173">
        <f t="shared" si="18"/>
        <v>4900</v>
      </c>
      <c r="BM22" s="174">
        <v>668</v>
      </c>
      <c r="BN22" s="176">
        <f t="shared" si="19"/>
        <v>4232</v>
      </c>
      <c r="BO22" s="176">
        <v>5</v>
      </c>
      <c r="BP22" s="156">
        <f t="shared" si="20"/>
        <v>12371</v>
      </c>
      <c r="BQ22" s="175">
        <f t="shared" si="21"/>
        <v>846.4</v>
      </c>
      <c r="BR22" s="179">
        <f t="shared" si="22"/>
        <v>2498.1</v>
      </c>
      <c r="BS22" s="154">
        <v>1000</v>
      </c>
      <c r="BT22" s="154">
        <v>1000</v>
      </c>
      <c r="BU22" s="154">
        <v>0</v>
      </c>
      <c r="BV22" s="154">
        <v>0</v>
      </c>
      <c r="BW22" s="154"/>
      <c r="BX22" s="154"/>
      <c r="BY22" s="154"/>
      <c r="BZ22" s="173">
        <f t="shared" si="23"/>
        <v>2000</v>
      </c>
      <c r="CA22" s="177">
        <v>0</v>
      </c>
      <c r="CB22" s="176">
        <f t="shared" si="24"/>
        <v>2000</v>
      </c>
      <c r="CC22" s="176">
        <v>5</v>
      </c>
      <c r="CD22" s="256">
        <f t="shared" si="25"/>
        <v>14371</v>
      </c>
      <c r="CE22" s="175">
        <f t="shared" si="26"/>
        <v>400</v>
      </c>
      <c r="CF22" s="175">
        <f t="shared" si="27"/>
        <v>2898.1</v>
      </c>
    </row>
    <row r="23" spans="1:6933" ht="16.5" thickBot="1">
      <c r="A23" s="321">
        <v>2</v>
      </c>
      <c r="B23" s="248">
        <v>30</v>
      </c>
      <c r="C23" s="172">
        <v>300</v>
      </c>
      <c r="D23" s="172">
        <v>0</v>
      </c>
      <c r="E23" s="172">
        <v>100</v>
      </c>
      <c r="F23" s="172">
        <v>100</v>
      </c>
      <c r="G23" s="172">
        <v>100</v>
      </c>
      <c r="H23" s="172">
        <v>100</v>
      </c>
      <c r="I23" s="172">
        <v>200</v>
      </c>
      <c r="J23" s="245">
        <f t="shared" si="0"/>
        <v>900</v>
      </c>
      <c r="K23" s="246">
        <v>164</v>
      </c>
      <c r="L23" s="172">
        <f t="shared" si="1"/>
        <v>736</v>
      </c>
      <c r="M23" s="176">
        <f>B.wt.!J23</f>
        <v>5</v>
      </c>
      <c r="N23" s="179">
        <f t="shared" si="2"/>
        <v>147.19999999999999</v>
      </c>
      <c r="O23" s="172">
        <v>350</v>
      </c>
      <c r="P23" s="154">
        <v>200</v>
      </c>
      <c r="Q23" s="172">
        <v>250</v>
      </c>
      <c r="R23" s="172">
        <v>100</v>
      </c>
      <c r="S23" s="172">
        <v>300</v>
      </c>
      <c r="T23" s="172">
        <v>300</v>
      </c>
      <c r="U23" s="172">
        <v>400</v>
      </c>
      <c r="V23" s="173">
        <f t="shared" si="3"/>
        <v>1900</v>
      </c>
      <c r="W23" s="174">
        <v>105</v>
      </c>
      <c r="X23" s="172">
        <f t="shared" si="4"/>
        <v>1795</v>
      </c>
      <c r="Y23" s="172">
        <v>5</v>
      </c>
      <c r="Z23" s="175">
        <f t="shared" si="28"/>
        <v>359</v>
      </c>
      <c r="AA23" s="175">
        <f t="shared" si="6"/>
        <v>2531</v>
      </c>
      <c r="AB23" s="179">
        <f t="shared" si="7"/>
        <v>506.2</v>
      </c>
      <c r="AC23" s="154">
        <v>500</v>
      </c>
      <c r="AD23" s="172">
        <v>400</v>
      </c>
      <c r="AE23" s="172">
        <v>400</v>
      </c>
      <c r="AF23" s="172">
        <v>400</v>
      </c>
      <c r="AG23" s="172">
        <v>400</v>
      </c>
      <c r="AH23" s="172">
        <v>400</v>
      </c>
      <c r="AI23" s="172">
        <v>800</v>
      </c>
      <c r="AJ23" s="173">
        <f t="shared" si="8"/>
        <v>3300</v>
      </c>
      <c r="AK23" s="174">
        <v>155</v>
      </c>
      <c r="AL23" s="249">
        <f t="shared" si="29"/>
        <v>3145</v>
      </c>
      <c r="AM23" s="176">
        <v>5</v>
      </c>
      <c r="AN23" s="175">
        <f t="shared" si="10"/>
        <v>629</v>
      </c>
      <c r="AO23" s="175">
        <f t="shared" si="11"/>
        <v>5676</v>
      </c>
      <c r="AP23" s="179">
        <f t="shared" si="12"/>
        <v>1135.2</v>
      </c>
      <c r="AQ23" s="172">
        <v>600</v>
      </c>
      <c r="AR23" s="172">
        <v>600</v>
      </c>
      <c r="AS23" s="172">
        <v>500</v>
      </c>
      <c r="AT23" s="172">
        <v>500</v>
      </c>
      <c r="AU23" s="172">
        <v>800</v>
      </c>
      <c r="AV23" s="172">
        <v>500</v>
      </c>
      <c r="AW23" s="172">
        <v>600</v>
      </c>
      <c r="AX23" s="173">
        <f t="shared" si="13"/>
        <v>4100</v>
      </c>
      <c r="AY23" s="250">
        <v>395</v>
      </c>
      <c r="AZ23" s="176">
        <f t="shared" si="30"/>
        <v>3404</v>
      </c>
      <c r="BA23" s="251">
        <v>5</v>
      </c>
      <c r="BB23" s="156">
        <f t="shared" si="15"/>
        <v>9080</v>
      </c>
      <c r="BC23" s="175">
        <f t="shared" si="16"/>
        <v>680.8</v>
      </c>
      <c r="BD23" s="179">
        <f t="shared" si="17"/>
        <v>1816</v>
      </c>
      <c r="BE23" s="172">
        <v>800</v>
      </c>
      <c r="BF23" s="172">
        <v>800</v>
      </c>
      <c r="BG23" s="172">
        <v>900</v>
      </c>
      <c r="BH23" s="172">
        <v>800</v>
      </c>
      <c r="BI23" s="172">
        <v>600</v>
      </c>
      <c r="BJ23" s="172">
        <v>600</v>
      </c>
      <c r="BK23" s="172">
        <v>700</v>
      </c>
      <c r="BL23" s="173">
        <f t="shared" si="18"/>
        <v>5200</v>
      </c>
      <c r="BM23" s="174">
        <v>150</v>
      </c>
      <c r="BN23" s="176">
        <f t="shared" si="19"/>
        <v>5050</v>
      </c>
      <c r="BO23" s="176">
        <v>5</v>
      </c>
      <c r="BP23" s="156">
        <f t="shared" si="20"/>
        <v>14130</v>
      </c>
      <c r="BQ23" s="175">
        <f t="shared" si="21"/>
        <v>1010</v>
      </c>
      <c r="BR23" s="179">
        <f t="shared" si="22"/>
        <v>2826</v>
      </c>
      <c r="BS23" s="154">
        <v>1000</v>
      </c>
      <c r="BT23" s="154">
        <v>800</v>
      </c>
      <c r="BU23" s="154">
        <v>0</v>
      </c>
      <c r="BV23" s="154">
        <v>0</v>
      </c>
      <c r="BW23" s="154"/>
      <c r="BX23" s="154"/>
      <c r="BY23" s="154"/>
      <c r="BZ23" s="173">
        <f t="shared" si="23"/>
        <v>1800</v>
      </c>
      <c r="CA23" s="177">
        <v>0</v>
      </c>
      <c r="CB23" s="176">
        <f t="shared" si="24"/>
        <v>1800</v>
      </c>
      <c r="CC23" s="176">
        <v>4</v>
      </c>
      <c r="CD23" s="256">
        <f t="shared" si="25"/>
        <v>15930</v>
      </c>
      <c r="CE23" s="175">
        <f t="shared" si="26"/>
        <v>450</v>
      </c>
      <c r="CF23" s="175">
        <f t="shared" si="27"/>
        <v>3276</v>
      </c>
    </row>
    <row r="24" spans="1:6933" ht="16.5" thickBot="1">
      <c r="A24" s="321">
        <v>2</v>
      </c>
      <c r="B24" s="248">
        <v>37</v>
      </c>
      <c r="C24" s="172">
        <v>300</v>
      </c>
      <c r="D24" s="172">
        <v>0</v>
      </c>
      <c r="E24" s="172">
        <v>100</v>
      </c>
      <c r="F24" s="172">
        <v>100</v>
      </c>
      <c r="G24" s="172">
        <v>100</v>
      </c>
      <c r="H24" s="172">
        <v>100</v>
      </c>
      <c r="I24" s="172">
        <v>200</v>
      </c>
      <c r="J24" s="245">
        <f t="shared" si="0"/>
        <v>900</v>
      </c>
      <c r="K24" s="246">
        <v>174</v>
      </c>
      <c r="L24" s="172">
        <f t="shared" si="1"/>
        <v>726</v>
      </c>
      <c r="M24" s="176">
        <f>B.wt.!J24</f>
        <v>5</v>
      </c>
      <c r="N24" s="179">
        <f t="shared" si="2"/>
        <v>145.19999999999999</v>
      </c>
      <c r="O24" s="172">
        <v>350</v>
      </c>
      <c r="P24" s="154">
        <v>200</v>
      </c>
      <c r="Q24" s="172">
        <v>250</v>
      </c>
      <c r="R24" s="172">
        <v>100</v>
      </c>
      <c r="S24" s="172">
        <v>200</v>
      </c>
      <c r="T24" s="172">
        <v>300</v>
      </c>
      <c r="U24" s="172">
        <v>350</v>
      </c>
      <c r="V24" s="173">
        <f t="shared" si="3"/>
        <v>1750</v>
      </c>
      <c r="W24" s="174">
        <v>70</v>
      </c>
      <c r="X24" s="172">
        <f t="shared" si="4"/>
        <v>1680</v>
      </c>
      <c r="Y24" s="172">
        <v>5</v>
      </c>
      <c r="Z24" s="175">
        <f t="shared" si="28"/>
        <v>336</v>
      </c>
      <c r="AA24" s="175">
        <f t="shared" si="6"/>
        <v>2406</v>
      </c>
      <c r="AB24" s="179">
        <f t="shared" si="7"/>
        <v>481.2</v>
      </c>
      <c r="AC24" s="154">
        <v>500</v>
      </c>
      <c r="AD24" s="172">
        <v>400</v>
      </c>
      <c r="AE24" s="172">
        <v>400</v>
      </c>
      <c r="AF24" s="172">
        <v>400</v>
      </c>
      <c r="AG24" s="172">
        <v>400</v>
      </c>
      <c r="AH24" s="172">
        <v>400</v>
      </c>
      <c r="AI24" s="172">
        <v>400</v>
      </c>
      <c r="AJ24" s="173">
        <f t="shared" si="8"/>
        <v>2900</v>
      </c>
      <c r="AK24" s="174">
        <v>114</v>
      </c>
      <c r="AL24" s="249">
        <f t="shared" si="29"/>
        <v>2786</v>
      </c>
      <c r="AM24" s="176">
        <v>5</v>
      </c>
      <c r="AN24" s="175">
        <f t="shared" si="10"/>
        <v>557.20000000000005</v>
      </c>
      <c r="AO24" s="175">
        <f t="shared" si="11"/>
        <v>5192</v>
      </c>
      <c r="AP24" s="179">
        <f t="shared" si="12"/>
        <v>1038.4000000000001</v>
      </c>
      <c r="AQ24" s="172">
        <v>600</v>
      </c>
      <c r="AR24" s="172">
        <v>600</v>
      </c>
      <c r="AS24" s="172">
        <v>500</v>
      </c>
      <c r="AT24" s="172">
        <v>500</v>
      </c>
      <c r="AU24" s="172">
        <v>800</v>
      </c>
      <c r="AV24" s="172">
        <v>500</v>
      </c>
      <c r="AW24" s="172">
        <v>600</v>
      </c>
      <c r="AX24" s="173">
        <f t="shared" si="13"/>
        <v>4100</v>
      </c>
      <c r="AY24" s="250">
        <v>265</v>
      </c>
      <c r="AZ24" s="176">
        <f t="shared" si="30"/>
        <v>3705</v>
      </c>
      <c r="BA24" s="251">
        <v>5</v>
      </c>
      <c r="BB24" s="156">
        <f t="shared" si="15"/>
        <v>8897</v>
      </c>
      <c r="BC24" s="175">
        <f t="shared" si="16"/>
        <v>741</v>
      </c>
      <c r="BD24" s="179">
        <f t="shared" si="17"/>
        <v>1779.4</v>
      </c>
      <c r="BE24" s="172">
        <v>800</v>
      </c>
      <c r="BF24" s="172">
        <v>800</v>
      </c>
      <c r="BG24" s="172">
        <v>900</v>
      </c>
      <c r="BH24" s="172">
        <v>500</v>
      </c>
      <c r="BI24" s="172">
        <v>600</v>
      </c>
      <c r="BJ24" s="172">
        <v>600</v>
      </c>
      <c r="BK24" s="172">
        <v>700</v>
      </c>
      <c r="BL24" s="173">
        <f t="shared" si="18"/>
        <v>4900</v>
      </c>
      <c r="BM24" s="174">
        <v>527</v>
      </c>
      <c r="BN24" s="176">
        <f t="shared" si="19"/>
        <v>4373</v>
      </c>
      <c r="BO24" s="176">
        <v>4</v>
      </c>
      <c r="BP24" s="156">
        <f t="shared" si="20"/>
        <v>13270</v>
      </c>
      <c r="BQ24" s="175">
        <f t="shared" si="21"/>
        <v>1093.25</v>
      </c>
      <c r="BR24" s="179">
        <f t="shared" si="22"/>
        <v>2872.65</v>
      </c>
      <c r="BS24" s="154">
        <v>1000</v>
      </c>
      <c r="BT24" s="154">
        <v>800</v>
      </c>
      <c r="BU24" s="154">
        <v>0</v>
      </c>
      <c r="BV24" s="154">
        <v>0</v>
      </c>
      <c r="BW24" s="154"/>
      <c r="BX24" s="154"/>
      <c r="BY24" s="154"/>
      <c r="BZ24" s="173">
        <f t="shared" si="23"/>
        <v>1800</v>
      </c>
      <c r="CA24" s="177">
        <v>0</v>
      </c>
      <c r="CB24" s="176">
        <f t="shared" si="24"/>
        <v>1800</v>
      </c>
      <c r="CC24" s="176">
        <v>3</v>
      </c>
      <c r="CD24" s="256">
        <f t="shared" si="25"/>
        <v>15070</v>
      </c>
      <c r="CE24" s="175">
        <f t="shared" si="26"/>
        <v>600</v>
      </c>
      <c r="CF24" s="175">
        <f t="shared" si="27"/>
        <v>3472.65</v>
      </c>
    </row>
    <row r="25" spans="1:6933" ht="16.5" thickBot="1">
      <c r="A25" s="321">
        <v>2</v>
      </c>
      <c r="B25" s="248">
        <v>44</v>
      </c>
      <c r="C25" s="172">
        <v>300</v>
      </c>
      <c r="D25" s="172">
        <v>0</v>
      </c>
      <c r="E25" s="172">
        <v>100</v>
      </c>
      <c r="F25" s="172">
        <v>100</v>
      </c>
      <c r="G25" s="172">
        <v>100</v>
      </c>
      <c r="H25" s="172">
        <v>100</v>
      </c>
      <c r="I25" s="172">
        <v>200</v>
      </c>
      <c r="J25" s="245">
        <f t="shared" si="0"/>
        <v>900</v>
      </c>
      <c r="K25" s="246">
        <v>289</v>
      </c>
      <c r="L25" s="172">
        <f t="shared" si="1"/>
        <v>611</v>
      </c>
      <c r="M25" s="176">
        <f>B.wt.!J25</f>
        <v>5</v>
      </c>
      <c r="N25" s="179">
        <f t="shared" si="2"/>
        <v>122.2</v>
      </c>
      <c r="O25" s="172">
        <v>350</v>
      </c>
      <c r="P25" s="154">
        <v>200</v>
      </c>
      <c r="Q25" s="172">
        <v>250</v>
      </c>
      <c r="R25" s="172">
        <v>100</v>
      </c>
      <c r="S25" s="172">
        <v>200</v>
      </c>
      <c r="T25" s="172">
        <v>300</v>
      </c>
      <c r="U25" s="172">
        <v>350</v>
      </c>
      <c r="V25" s="173">
        <f t="shared" si="3"/>
        <v>1750</v>
      </c>
      <c r="W25" s="174">
        <v>29</v>
      </c>
      <c r="X25" s="172">
        <f t="shared" si="4"/>
        <v>1721</v>
      </c>
      <c r="Y25" s="172">
        <v>5</v>
      </c>
      <c r="Z25" s="175">
        <f t="shared" si="28"/>
        <v>344.2</v>
      </c>
      <c r="AA25" s="175">
        <f t="shared" si="6"/>
        <v>2332</v>
      </c>
      <c r="AB25" s="179">
        <f t="shared" si="7"/>
        <v>466.4</v>
      </c>
      <c r="AC25" s="154">
        <v>500</v>
      </c>
      <c r="AD25" s="172">
        <v>400</v>
      </c>
      <c r="AE25" s="172">
        <v>400</v>
      </c>
      <c r="AF25" s="172">
        <v>400</v>
      </c>
      <c r="AG25" s="172">
        <v>400</v>
      </c>
      <c r="AH25" s="172">
        <v>400</v>
      </c>
      <c r="AI25" s="172">
        <v>600</v>
      </c>
      <c r="AJ25" s="173">
        <f t="shared" si="8"/>
        <v>3100</v>
      </c>
      <c r="AK25" s="174">
        <v>79</v>
      </c>
      <c r="AL25" s="249">
        <f t="shared" si="29"/>
        <v>3021</v>
      </c>
      <c r="AM25" s="176">
        <v>5</v>
      </c>
      <c r="AN25" s="175">
        <f t="shared" si="10"/>
        <v>604.20000000000005</v>
      </c>
      <c r="AO25" s="175">
        <f t="shared" si="11"/>
        <v>5353</v>
      </c>
      <c r="AP25" s="179">
        <f t="shared" si="12"/>
        <v>1070.5999999999999</v>
      </c>
      <c r="AQ25" s="172">
        <v>600</v>
      </c>
      <c r="AR25" s="172">
        <v>600</v>
      </c>
      <c r="AS25" s="172">
        <v>500</v>
      </c>
      <c r="AT25" s="172">
        <v>500</v>
      </c>
      <c r="AU25" s="172">
        <v>800</v>
      </c>
      <c r="AV25" s="172">
        <v>500</v>
      </c>
      <c r="AW25" s="172">
        <v>700</v>
      </c>
      <c r="AX25" s="173">
        <f t="shared" si="13"/>
        <v>4200</v>
      </c>
      <c r="AY25" s="250">
        <v>126</v>
      </c>
      <c r="AZ25" s="176">
        <f t="shared" si="30"/>
        <v>3935</v>
      </c>
      <c r="BA25" s="251">
        <v>5</v>
      </c>
      <c r="BB25" s="156">
        <f t="shared" si="15"/>
        <v>9288</v>
      </c>
      <c r="BC25" s="175">
        <f t="shared" si="16"/>
        <v>787</v>
      </c>
      <c r="BD25" s="179">
        <f t="shared" si="17"/>
        <v>1857.6</v>
      </c>
      <c r="BE25" s="172">
        <v>800</v>
      </c>
      <c r="BF25" s="172">
        <v>800</v>
      </c>
      <c r="BG25" s="172">
        <v>900</v>
      </c>
      <c r="BH25" s="172">
        <v>800</v>
      </c>
      <c r="BI25" s="172">
        <v>600</v>
      </c>
      <c r="BJ25" s="172">
        <v>600</v>
      </c>
      <c r="BK25" s="172">
        <v>700</v>
      </c>
      <c r="BL25" s="173">
        <f t="shared" si="18"/>
        <v>5200</v>
      </c>
      <c r="BM25" s="174">
        <v>262</v>
      </c>
      <c r="BN25" s="176">
        <f t="shared" si="19"/>
        <v>4938</v>
      </c>
      <c r="BO25" s="176">
        <v>5</v>
      </c>
      <c r="BP25" s="156">
        <f t="shared" si="20"/>
        <v>14226</v>
      </c>
      <c r="BQ25" s="175">
        <f t="shared" si="21"/>
        <v>987.6</v>
      </c>
      <c r="BR25" s="179">
        <f t="shared" si="22"/>
        <v>2845.2</v>
      </c>
      <c r="BS25" s="154">
        <v>1000</v>
      </c>
      <c r="BT25" s="154">
        <v>800</v>
      </c>
      <c r="BU25" s="154">
        <v>0</v>
      </c>
      <c r="BV25" s="154">
        <v>0</v>
      </c>
      <c r="BW25" s="154"/>
      <c r="BX25" s="154"/>
      <c r="BY25" s="154"/>
      <c r="BZ25" s="173">
        <f t="shared" si="23"/>
        <v>1800</v>
      </c>
      <c r="CA25" s="177">
        <v>0</v>
      </c>
      <c r="CB25" s="176">
        <f t="shared" si="24"/>
        <v>1800</v>
      </c>
      <c r="CC25" s="176">
        <v>5</v>
      </c>
      <c r="CD25" s="256">
        <f t="shared" si="25"/>
        <v>16026</v>
      </c>
      <c r="CE25" s="175">
        <f t="shared" si="26"/>
        <v>360</v>
      </c>
      <c r="CF25" s="175">
        <f t="shared" si="27"/>
        <v>3205.2</v>
      </c>
    </row>
    <row r="26" spans="1:6933" ht="16.5" thickBot="1">
      <c r="A26" s="321">
        <v>2</v>
      </c>
      <c r="B26" s="248">
        <v>51</v>
      </c>
      <c r="C26" s="172">
        <v>300</v>
      </c>
      <c r="D26" s="172">
        <v>0</v>
      </c>
      <c r="E26" s="172">
        <v>100</v>
      </c>
      <c r="F26" s="172">
        <v>100</v>
      </c>
      <c r="G26" s="172">
        <v>100</v>
      </c>
      <c r="H26" s="172">
        <v>100</v>
      </c>
      <c r="I26" s="172">
        <v>200</v>
      </c>
      <c r="J26" s="245">
        <f t="shared" si="0"/>
        <v>900</v>
      </c>
      <c r="K26" s="246">
        <v>182</v>
      </c>
      <c r="L26" s="172">
        <f t="shared" si="1"/>
        <v>718</v>
      </c>
      <c r="M26" s="176">
        <f>B.wt.!J26</f>
        <v>5</v>
      </c>
      <c r="N26" s="179">
        <f t="shared" si="2"/>
        <v>143.6</v>
      </c>
      <c r="O26" s="172">
        <v>350</v>
      </c>
      <c r="P26" s="154">
        <v>200</v>
      </c>
      <c r="Q26" s="172">
        <v>250</v>
      </c>
      <c r="R26" s="172">
        <v>100</v>
      </c>
      <c r="S26" s="172">
        <v>200</v>
      </c>
      <c r="T26" s="172">
        <v>300</v>
      </c>
      <c r="U26" s="172">
        <v>350</v>
      </c>
      <c r="V26" s="173">
        <f t="shared" si="3"/>
        <v>1750</v>
      </c>
      <c r="W26" s="174">
        <v>33</v>
      </c>
      <c r="X26" s="172">
        <f t="shared" si="4"/>
        <v>1717</v>
      </c>
      <c r="Y26" s="172">
        <v>5</v>
      </c>
      <c r="Z26" s="175">
        <f t="shared" si="28"/>
        <v>343.4</v>
      </c>
      <c r="AA26" s="175">
        <f t="shared" si="6"/>
        <v>2435</v>
      </c>
      <c r="AB26" s="179">
        <f t="shared" si="7"/>
        <v>487</v>
      </c>
      <c r="AC26" s="154">
        <v>500</v>
      </c>
      <c r="AD26" s="172">
        <v>400</v>
      </c>
      <c r="AE26" s="172">
        <v>400</v>
      </c>
      <c r="AF26" s="172">
        <v>400</v>
      </c>
      <c r="AG26" s="172">
        <v>400</v>
      </c>
      <c r="AH26" s="172">
        <v>400</v>
      </c>
      <c r="AI26" s="172">
        <v>600</v>
      </c>
      <c r="AJ26" s="173">
        <f t="shared" si="8"/>
        <v>3100</v>
      </c>
      <c r="AK26" s="174">
        <v>67</v>
      </c>
      <c r="AL26" s="156">
        <f t="shared" si="29"/>
        <v>3033</v>
      </c>
      <c r="AM26" s="176">
        <v>5</v>
      </c>
      <c r="AN26" s="175">
        <f t="shared" si="10"/>
        <v>606.6</v>
      </c>
      <c r="AO26" s="175">
        <f t="shared" si="11"/>
        <v>5468</v>
      </c>
      <c r="AP26" s="179">
        <f t="shared" si="12"/>
        <v>1093.5999999999999</v>
      </c>
      <c r="AQ26" s="172">
        <v>600</v>
      </c>
      <c r="AR26" s="172">
        <v>600</v>
      </c>
      <c r="AS26" s="172">
        <v>500</v>
      </c>
      <c r="AT26" s="172">
        <v>500</v>
      </c>
      <c r="AU26" s="172">
        <v>800</v>
      </c>
      <c r="AV26" s="172">
        <v>500</v>
      </c>
      <c r="AW26" s="172">
        <v>600</v>
      </c>
      <c r="AX26" s="173">
        <f t="shared" si="13"/>
        <v>4100</v>
      </c>
      <c r="AY26" s="250">
        <v>30</v>
      </c>
      <c r="AZ26" s="176">
        <f t="shared" si="30"/>
        <v>3974</v>
      </c>
      <c r="BA26" s="251">
        <v>5</v>
      </c>
      <c r="BB26" s="156">
        <f t="shared" si="15"/>
        <v>9442</v>
      </c>
      <c r="BC26" s="175">
        <f t="shared" si="16"/>
        <v>794.8</v>
      </c>
      <c r="BD26" s="179">
        <f t="shared" si="17"/>
        <v>1888.3999999999999</v>
      </c>
      <c r="BE26" s="172">
        <v>800</v>
      </c>
      <c r="BF26" s="172">
        <v>800</v>
      </c>
      <c r="BG26" s="172">
        <v>900</v>
      </c>
      <c r="BH26" s="172">
        <v>800</v>
      </c>
      <c r="BI26" s="172">
        <v>600</v>
      </c>
      <c r="BJ26" s="172">
        <v>600</v>
      </c>
      <c r="BK26" s="172">
        <v>700</v>
      </c>
      <c r="BL26" s="173">
        <f t="shared" si="18"/>
        <v>5200</v>
      </c>
      <c r="BM26" s="174">
        <v>23</v>
      </c>
      <c r="BN26" s="176">
        <f t="shared" si="19"/>
        <v>5177</v>
      </c>
      <c r="BO26" s="176">
        <v>4</v>
      </c>
      <c r="BP26" s="156">
        <f t="shared" si="20"/>
        <v>14619</v>
      </c>
      <c r="BQ26" s="175">
        <f t="shared" si="21"/>
        <v>1294.25</v>
      </c>
      <c r="BR26" s="179">
        <f t="shared" si="22"/>
        <v>3182.6499999999996</v>
      </c>
      <c r="BS26" s="154">
        <v>1000</v>
      </c>
      <c r="BT26" s="154">
        <v>800</v>
      </c>
      <c r="BU26" s="154">
        <v>0</v>
      </c>
      <c r="BV26" s="154">
        <v>0</v>
      </c>
      <c r="BW26" s="154"/>
      <c r="BX26" s="154"/>
      <c r="BY26" s="154"/>
      <c r="BZ26" s="173">
        <f t="shared" si="23"/>
        <v>1800</v>
      </c>
      <c r="CA26" s="177">
        <v>0</v>
      </c>
      <c r="CB26" s="176">
        <f t="shared" si="24"/>
        <v>1800</v>
      </c>
      <c r="CC26" s="176">
        <v>4</v>
      </c>
      <c r="CD26" s="256">
        <f t="shared" si="25"/>
        <v>16419</v>
      </c>
      <c r="CE26" s="175">
        <f t="shared" si="26"/>
        <v>450</v>
      </c>
      <c r="CF26" s="175">
        <f t="shared" si="27"/>
        <v>3632.6499999999996</v>
      </c>
    </row>
    <row r="27" spans="1:6933" ht="16.5" thickBot="1">
      <c r="A27" s="321">
        <v>2</v>
      </c>
      <c r="B27" s="248">
        <v>58</v>
      </c>
      <c r="C27" s="172">
        <v>300</v>
      </c>
      <c r="D27" s="172">
        <v>0</v>
      </c>
      <c r="E27" s="172">
        <v>100</v>
      </c>
      <c r="F27" s="172">
        <v>100</v>
      </c>
      <c r="G27" s="172">
        <v>100</v>
      </c>
      <c r="H27" s="172">
        <v>100</v>
      </c>
      <c r="I27" s="172">
        <v>200</v>
      </c>
      <c r="J27" s="245">
        <f t="shared" si="0"/>
        <v>900</v>
      </c>
      <c r="K27" s="246">
        <v>185</v>
      </c>
      <c r="L27" s="172">
        <f t="shared" si="1"/>
        <v>715</v>
      </c>
      <c r="M27" s="176">
        <f>B.wt.!J27</f>
        <v>5</v>
      </c>
      <c r="N27" s="179">
        <f t="shared" si="2"/>
        <v>143</v>
      </c>
      <c r="O27" s="172">
        <v>350</v>
      </c>
      <c r="P27" s="154">
        <v>200</v>
      </c>
      <c r="Q27" s="172">
        <v>250</v>
      </c>
      <c r="R27" s="172">
        <v>100</v>
      </c>
      <c r="S27" s="172">
        <v>200</v>
      </c>
      <c r="T27" s="172">
        <v>300</v>
      </c>
      <c r="U27" s="172">
        <v>350</v>
      </c>
      <c r="V27" s="173">
        <f t="shared" si="3"/>
        <v>1750</v>
      </c>
      <c r="W27" s="174">
        <v>12</v>
      </c>
      <c r="X27" s="172">
        <f t="shared" si="4"/>
        <v>1738</v>
      </c>
      <c r="Y27" s="172">
        <v>5</v>
      </c>
      <c r="Z27" s="175">
        <f t="shared" si="28"/>
        <v>347.6</v>
      </c>
      <c r="AA27" s="175">
        <f t="shared" si="6"/>
        <v>2453</v>
      </c>
      <c r="AB27" s="179">
        <f t="shared" si="7"/>
        <v>490.6</v>
      </c>
      <c r="AC27" s="154">
        <v>500</v>
      </c>
      <c r="AD27" s="172">
        <v>400</v>
      </c>
      <c r="AE27" s="172">
        <v>400</v>
      </c>
      <c r="AF27" s="172">
        <v>400</v>
      </c>
      <c r="AG27" s="172">
        <v>400</v>
      </c>
      <c r="AH27" s="172">
        <v>400</v>
      </c>
      <c r="AI27" s="172">
        <v>600</v>
      </c>
      <c r="AJ27" s="173">
        <f t="shared" si="8"/>
        <v>3100</v>
      </c>
      <c r="AK27" s="174">
        <v>104</v>
      </c>
      <c r="AL27" s="156">
        <f t="shared" si="29"/>
        <v>2996</v>
      </c>
      <c r="AM27" s="176">
        <v>5</v>
      </c>
      <c r="AN27" s="175">
        <f t="shared" si="10"/>
        <v>599.20000000000005</v>
      </c>
      <c r="AO27" s="175">
        <f t="shared" si="11"/>
        <v>5449</v>
      </c>
      <c r="AP27" s="179">
        <f t="shared" si="12"/>
        <v>1089.8000000000002</v>
      </c>
      <c r="AQ27" s="172">
        <v>600</v>
      </c>
      <c r="AR27" s="172">
        <v>600</v>
      </c>
      <c r="AS27" s="172">
        <v>500</v>
      </c>
      <c r="AT27" s="172">
        <v>500</v>
      </c>
      <c r="AU27" s="172">
        <v>800</v>
      </c>
      <c r="AV27" s="172">
        <v>500</v>
      </c>
      <c r="AW27" s="172">
        <v>600</v>
      </c>
      <c r="AX27" s="173">
        <f t="shared" si="13"/>
        <v>4100</v>
      </c>
      <c r="AY27" s="250">
        <v>117</v>
      </c>
      <c r="AZ27" s="176">
        <f t="shared" si="30"/>
        <v>4070</v>
      </c>
      <c r="BA27" s="251">
        <v>5</v>
      </c>
      <c r="BB27" s="156">
        <f t="shared" si="15"/>
        <v>9519</v>
      </c>
      <c r="BC27" s="175">
        <f t="shared" si="16"/>
        <v>814</v>
      </c>
      <c r="BD27" s="179">
        <f t="shared" si="17"/>
        <v>1903.8000000000002</v>
      </c>
      <c r="BE27" s="172">
        <v>800</v>
      </c>
      <c r="BF27" s="172">
        <v>800</v>
      </c>
      <c r="BG27" s="172">
        <v>900</v>
      </c>
      <c r="BH27" s="172">
        <v>500</v>
      </c>
      <c r="BI27" s="172">
        <v>600</v>
      </c>
      <c r="BJ27" s="172">
        <v>600</v>
      </c>
      <c r="BK27" s="172">
        <v>700</v>
      </c>
      <c r="BL27" s="173">
        <f t="shared" si="18"/>
        <v>4900</v>
      </c>
      <c r="BM27" s="174">
        <v>258</v>
      </c>
      <c r="BN27" s="176">
        <f t="shared" si="19"/>
        <v>4642</v>
      </c>
      <c r="BO27" s="176">
        <v>5</v>
      </c>
      <c r="BP27" s="156">
        <f t="shared" si="20"/>
        <v>14161</v>
      </c>
      <c r="BQ27" s="175">
        <f t="shared" si="21"/>
        <v>928.4</v>
      </c>
      <c r="BR27" s="179">
        <f t="shared" si="22"/>
        <v>2832.2000000000003</v>
      </c>
      <c r="BS27" s="154">
        <v>1000</v>
      </c>
      <c r="BT27" s="154">
        <v>800</v>
      </c>
      <c r="BU27" s="154">
        <v>0</v>
      </c>
      <c r="BV27" s="154">
        <v>0</v>
      </c>
      <c r="BW27" s="154"/>
      <c r="BX27" s="156"/>
      <c r="BY27" s="156"/>
      <c r="BZ27" s="173">
        <f t="shared" si="23"/>
        <v>1800</v>
      </c>
      <c r="CA27" s="177">
        <v>0</v>
      </c>
      <c r="CB27" s="176">
        <f t="shared" si="24"/>
        <v>1800</v>
      </c>
      <c r="CC27" s="176">
        <v>5</v>
      </c>
      <c r="CD27" s="256">
        <f t="shared" si="25"/>
        <v>15961</v>
      </c>
      <c r="CE27" s="175">
        <f t="shared" si="26"/>
        <v>360</v>
      </c>
      <c r="CF27" s="175">
        <f t="shared" si="27"/>
        <v>3192.2000000000003</v>
      </c>
      <c r="CG27" s="158"/>
      <c r="CH27" s="158"/>
      <c r="CI27" s="158"/>
      <c r="CJ27" s="158"/>
      <c r="CK27" s="158"/>
      <c r="CL27" s="158"/>
      <c r="CM27" s="158"/>
      <c r="CN27" s="158"/>
      <c r="CO27" s="158"/>
      <c r="CP27" s="158"/>
      <c r="CQ27" s="158"/>
      <c r="CR27" s="158"/>
      <c r="CS27" s="158"/>
      <c r="CT27" s="158"/>
      <c r="CU27" s="158"/>
      <c r="CV27" s="158"/>
      <c r="CW27" s="158"/>
      <c r="CX27" s="158"/>
      <c r="CY27" s="158"/>
      <c r="CZ27" s="158"/>
      <c r="DA27" s="158"/>
      <c r="DB27" s="158"/>
      <c r="DC27" s="158"/>
      <c r="DD27" s="158"/>
      <c r="DE27" s="158"/>
      <c r="DF27" s="158"/>
      <c r="DG27" s="158"/>
      <c r="DH27" s="158"/>
      <c r="DI27" s="158"/>
      <c r="DJ27" s="158"/>
      <c r="DK27" s="158"/>
      <c r="DL27" s="158"/>
      <c r="DM27" s="158"/>
      <c r="DN27" s="158"/>
      <c r="DO27" s="158"/>
      <c r="DP27" s="158"/>
      <c r="DQ27" s="158"/>
      <c r="DR27" s="158"/>
      <c r="DS27" s="158"/>
      <c r="DT27" s="158"/>
      <c r="DU27" s="158"/>
      <c r="DV27" s="158"/>
      <c r="DW27" s="158"/>
      <c r="DX27" s="158"/>
      <c r="DY27" s="158"/>
      <c r="DZ27" s="158"/>
      <c r="EA27" s="158"/>
      <c r="EB27" s="158"/>
      <c r="EC27" s="158"/>
      <c r="ED27" s="158"/>
      <c r="EE27" s="158"/>
      <c r="EF27" s="158"/>
      <c r="EG27" s="158"/>
      <c r="EH27" s="158"/>
      <c r="EI27" s="158"/>
      <c r="EJ27" s="158"/>
      <c r="EK27" s="158"/>
      <c r="EL27" s="158"/>
      <c r="EM27" s="158"/>
      <c r="EN27" s="158"/>
      <c r="EO27" s="158"/>
      <c r="EP27" s="158"/>
      <c r="EQ27" s="158"/>
      <c r="ER27" s="158"/>
      <c r="ES27" s="158"/>
      <c r="ET27" s="158"/>
      <c r="EU27" s="158"/>
      <c r="EV27" s="158"/>
      <c r="EW27" s="158"/>
      <c r="EX27" s="158"/>
      <c r="EY27" s="158"/>
      <c r="EZ27" s="158"/>
      <c r="FA27" s="158"/>
      <c r="FB27" s="158"/>
      <c r="FC27" s="158"/>
      <c r="FD27" s="158"/>
      <c r="FE27" s="158"/>
      <c r="FF27" s="158"/>
      <c r="FG27" s="158"/>
      <c r="FH27" s="158"/>
      <c r="FI27" s="158"/>
      <c r="FJ27" s="158"/>
      <c r="FK27" s="158"/>
      <c r="FL27" s="158"/>
      <c r="FM27" s="158"/>
      <c r="FN27" s="158"/>
      <c r="FO27" s="158"/>
      <c r="FP27" s="158"/>
      <c r="FQ27" s="158"/>
      <c r="FR27" s="158"/>
      <c r="FS27" s="158"/>
      <c r="FT27" s="158"/>
      <c r="FU27" s="158"/>
      <c r="FV27" s="158"/>
      <c r="FW27" s="158"/>
      <c r="FX27" s="158"/>
      <c r="FY27" s="158"/>
      <c r="FZ27" s="158"/>
      <c r="GA27" s="158"/>
      <c r="GB27" s="158"/>
      <c r="GC27" s="158"/>
      <c r="GD27" s="158"/>
      <c r="GE27" s="158"/>
      <c r="GF27" s="158"/>
      <c r="GG27" s="158"/>
      <c r="GH27" s="158"/>
      <c r="GI27" s="158"/>
      <c r="GJ27" s="158"/>
      <c r="GK27" s="158"/>
      <c r="GL27" s="158"/>
      <c r="GM27" s="158"/>
      <c r="GN27" s="158"/>
      <c r="GO27" s="158"/>
      <c r="GP27" s="158"/>
      <c r="GQ27" s="158"/>
      <c r="GR27" s="158"/>
      <c r="GS27" s="158"/>
      <c r="GT27" s="158"/>
      <c r="GU27" s="158"/>
      <c r="GV27" s="158"/>
      <c r="GW27" s="158"/>
      <c r="GX27" s="158"/>
      <c r="GY27" s="158"/>
      <c r="GZ27" s="158"/>
      <c r="HA27" s="158"/>
      <c r="HB27" s="158"/>
      <c r="HC27" s="158"/>
      <c r="HD27" s="158"/>
      <c r="HE27" s="158"/>
      <c r="HF27" s="158"/>
      <c r="HG27" s="158"/>
      <c r="HH27" s="158"/>
      <c r="HI27" s="158"/>
      <c r="HJ27" s="158"/>
      <c r="HK27" s="158"/>
      <c r="HL27" s="158"/>
      <c r="HM27" s="158"/>
      <c r="HN27" s="158"/>
      <c r="HO27" s="158"/>
      <c r="HP27" s="158"/>
      <c r="HQ27" s="158"/>
      <c r="HR27" s="158"/>
      <c r="HS27" s="158"/>
      <c r="HT27" s="158"/>
      <c r="HU27" s="158"/>
      <c r="HV27" s="158"/>
      <c r="HW27" s="158"/>
      <c r="HX27" s="158"/>
      <c r="HY27" s="158"/>
      <c r="HZ27" s="158"/>
      <c r="IA27" s="158"/>
      <c r="IB27" s="158"/>
      <c r="IC27" s="158"/>
      <c r="ID27" s="158"/>
      <c r="IE27" s="158"/>
      <c r="IF27" s="158"/>
      <c r="IG27" s="158"/>
      <c r="IH27" s="158"/>
      <c r="II27" s="158"/>
      <c r="IJ27" s="158"/>
      <c r="IK27" s="158"/>
      <c r="IL27" s="158"/>
      <c r="IM27" s="158"/>
      <c r="IN27" s="158"/>
      <c r="IO27" s="158"/>
      <c r="IP27" s="158"/>
      <c r="IQ27" s="158"/>
      <c r="IR27" s="158"/>
      <c r="IS27" s="158"/>
      <c r="IT27" s="158"/>
      <c r="IU27" s="158"/>
      <c r="IV27" s="158"/>
      <c r="IW27" s="158"/>
      <c r="IX27" s="158"/>
      <c r="IY27" s="158"/>
      <c r="IZ27" s="158"/>
      <c r="JA27" s="158"/>
      <c r="JB27" s="158"/>
      <c r="JC27" s="158"/>
      <c r="JD27" s="158"/>
      <c r="JE27" s="158"/>
      <c r="JF27" s="158"/>
      <c r="JG27" s="158"/>
      <c r="JH27" s="158"/>
      <c r="JI27" s="158"/>
      <c r="JJ27" s="158"/>
      <c r="JK27" s="158"/>
      <c r="JL27" s="158"/>
      <c r="JM27" s="158"/>
      <c r="JN27" s="158"/>
      <c r="JO27" s="158"/>
      <c r="JP27" s="158"/>
      <c r="JQ27" s="158"/>
      <c r="JR27" s="158"/>
      <c r="JS27" s="158"/>
      <c r="JT27" s="158"/>
      <c r="JU27" s="158"/>
      <c r="JV27" s="158"/>
      <c r="JW27" s="158"/>
      <c r="JX27" s="158"/>
      <c r="JY27" s="158"/>
      <c r="JZ27" s="158"/>
      <c r="KA27" s="158"/>
      <c r="KB27" s="158"/>
      <c r="KC27" s="158"/>
      <c r="KD27" s="158"/>
      <c r="KE27" s="158"/>
      <c r="KF27" s="158"/>
      <c r="KG27" s="158"/>
      <c r="KH27" s="158"/>
      <c r="KI27" s="158"/>
      <c r="KJ27" s="158"/>
      <c r="KK27" s="158"/>
      <c r="KL27" s="158"/>
      <c r="KM27" s="158"/>
      <c r="KN27" s="158"/>
      <c r="KO27" s="158"/>
      <c r="KP27" s="158"/>
      <c r="KQ27" s="158"/>
      <c r="KR27" s="158"/>
      <c r="KS27" s="158"/>
      <c r="KT27" s="158"/>
      <c r="KU27" s="158"/>
      <c r="KV27" s="158"/>
      <c r="KW27" s="158"/>
      <c r="KX27" s="158"/>
      <c r="KY27" s="158"/>
      <c r="KZ27" s="158"/>
      <c r="LA27" s="158"/>
      <c r="LB27" s="158"/>
      <c r="LC27" s="158"/>
      <c r="LD27" s="158"/>
      <c r="LE27" s="158"/>
      <c r="LF27" s="158"/>
      <c r="LG27" s="158"/>
      <c r="LH27" s="158"/>
      <c r="LI27" s="158"/>
      <c r="LJ27" s="158"/>
      <c r="LK27" s="158"/>
      <c r="LL27" s="158"/>
      <c r="LM27" s="158"/>
      <c r="LN27" s="158"/>
      <c r="LO27" s="158"/>
      <c r="LP27" s="158"/>
      <c r="LQ27" s="158"/>
      <c r="LR27" s="158"/>
      <c r="LS27" s="158"/>
      <c r="LT27" s="158"/>
      <c r="LU27" s="158"/>
      <c r="LV27" s="158"/>
      <c r="LW27" s="158"/>
      <c r="LX27" s="158"/>
      <c r="LY27" s="158"/>
      <c r="LZ27" s="158"/>
      <c r="MA27" s="158"/>
      <c r="MB27" s="158"/>
      <c r="MC27" s="158"/>
      <c r="MD27" s="158"/>
      <c r="ME27" s="158"/>
      <c r="MF27" s="158"/>
      <c r="MG27" s="158"/>
      <c r="MH27" s="158"/>
      <c r="MI27" s="158"/>
      <c r="MJ27" s="158"/>
      <c r="MK27" s="158"/>
      <c r="ML27" s="158"/>
      <c r="MM27" s="158"/>
      <c r="MN27" s="158"/>
      <c r="MO27" s="158"/>
      <c r="MP27" s="158"/>
      <c r="MQ27" s="158"/>
      <c r="MR27" s="158"/>
      <c r="MS27" s="158"/>
      <c r="MT27" s="158"/>
      <c r="MU27" s="158"/>
      <c r="MV27" s="158"/>
      <c r="MW27" s="158"/>
      <c r="MX27" s="158"/>
      <c r="MY27" s="158"/>
      <c r="MZ27" s="158"/>
      <c r="NA27" s="158"/>
      <c r="NB27" s="158"/>
      <c r="NC27" s="158"/>
      <c r="ND27" s="158"/>
      <c r="NE27" s="158"/>
      <c r="NF27" s="158"/>
      <c r="NG27" s="158"/>
      <c r="NH27" s="158"/>
      <c r="NI27" s="158"/>
      <c r="NJ27" s="158"/>
      <c r="NK27" s="158"/>
      <c r="NL27" s="158"/>
      <c r="NM27" s="158"/>
      <c r="NN27" s="158"/>
      <c r="NO27" s="158"/>
      <c r="NP27" s="158"/>
      <c r="NQ27" s="158"/>
      <c r="NR27" s="158"/>
      <c r="NS27" s="158"/>
      <c r="NT27" s="158"/>
      <c r="NU27" s="158"/>
      <c r="NV27" s="158"/>
      <c r="NW27" s="158"/>
      <c r="NX27" s="158"/>
      <c r="NY27" s="158"/>
      <c r="NZ27" s="158"/>
      <c r="OA27" s="158"/>
      <c r="OB27" s="158"/>
      <c r="OC27" s="158"/>
      <c r="OD27" s="158"/>
      <c r="OE27" s="158"/>
      <c r="OF27" s="158"/>
      <c r="OG27" s="158"/>
      <c r="OH27" s="158"/>
      <c r="OI27" s="158"/>
      <c r="OJ27" s="158"/>
      <c r="OK27" s="158"/>
      <c r="OL27" s="158"/>
      <c r="OM27" s="158"/>
      <c r="ON27" s="158"/>
      <c r="OO27" s="158"/>
      <c r="OP27" s="158"/>
      <c r="OQ27" s="158"/>
      <c r="OR27" s="158"/>
      <c r="OS27" s="158"/>
      <c r="OT27" s="158"/>
      <c r="OU27" s="158"/>
      <c r="OV27" s="158"/>
      <c r="OW27" s="158"/>
      <c r="OX27" s="158"/>
      <c r="OY27" s="158"/>
      <c r="OZ27" s="158"/>
      <c r="PA27" s="158"/>
      <c r="PB27" s="158"/>
      <c r="PC27" s="158"/>
      <c r="PD27" s="158"/>
      <c r="PE27" s="158"/>
      <c r="PF27" s="158"/>
      <c r="PG27" s="158"/>
      <c r="PH27" s="158"/>
      <c r="PI27" s="158"/>
      <c r="PJ27" s="158"/>
      <c r="PK27" s="158"/>
      <c r="PL27" s="158"/>
      <c r="PM27" s="158"/>
      <c r="PN27" s="158"/>
      <c r="PO27" s="158"/>
      <c r="PP27" s="158"/>
      <c r="PQ27" s="158"/>
      <c r="PR27" s="158"/>
      <c r="PS27" s="158"/>
      <c r="PT27" s="158"/>
      <c r="PU27" s="158"/>
      <c r="PV27" s="158"/>
      <c r="PW27" s="158"/>
      <c r="PX27" s="158"/>
      <c r="PY27" s="158"/>
      <c r="PZ27" s="158"/>
      <c r="QA27" s="158"/>
      <c r="QB27" s="158"/>
      <c r="QC27" s="158"/>
      <c r="QD27" s="158"/>
      <c r="QE27" s="158"/>
      <c r="QF27" s="158"/>
      <c r="QG27" s="158"/>
      <c r="QH27" s="158"/>
      <c r="QI27" s="158"/>
      <c r="QJ27" s="158"/>
      <c r="QK27" s="158"/>
      <c r="QL27" s="158"/>
      <c r="QM27" s="158"/>
      <c r="QN27" s="158"/>
      <c r="QO27" s="158"/>
      <c r="QP27" s="158"/>
      <c r="QQ27" s="158"/>
      <c r="QR27" s="158"/>
      <c r="QS27" s="158"/>
      <c r="QT27" s="158"/>
      <c r="QU27" s="158"/>
      <c r="QV27" s="158"/>
      <c r="QW27" s="158"/>
      <c r="QX27" s="158"/>
      <c r="QY27" s="158"/>
      <c r="QZ27" s="158"/>
      <c r="RA27" s="158"/>
      <c r="RB27" s="158"/>
      <c r="RC27" s="158"/>
      <c r="RD27" s="158"/>
      <c r="RE27" s="158"/>
      <c r="RF27" s="158"/>
      <c r="RG27" s="158"/>
      <c r="RH27" s="158"/>
      <c r="RI27" s="158"/>
      <c r="RJ27" s="158"/>
      <c r="RK27" s="158"/>
      <c r="RL27" s="158"/>
      <c r="RM27" s="158"/>
      <c r="RN27" s="158"/>
      <c r="RO27" s="158"/>
      <c r="RP27" s="158"/>
      <c r="RQ27" s="158"/>
      <c r="RR27" s="158"/>
      <c r="RS27" s="158"/>
      <c r="RT27" s="158"/>
      <c r="RU27" s="158"/>
      <c r="RV27" s="158"/>
      <c r="RW27" s="158"/>
      <c r="RX27" s="158"/>
      <c r="RY27" s="158"/>
      <c r="RZ27" s="158"/>
      <c r="SA27" s="158"/>
      <c r="SB27" s="158"/>
      <c r="SC27" s="158"/>
      <c r="SD27" s="158"/>
      <c r="SE27" s="158"/>
      <c r="SF27" s="158"/>
      <c r="SG27" s="158"/>
      <c r="SH27" s="158"/>
      <c r="SI27" s="158"/>
      <c r="SJ27" s="158"/>
      <c r="SK27" s="158"/>
      <c r="SL27" s="158"/>
      <c r="SM27" s="158"/>
      <c r="SN27" s="158"/>
      <c r="SO27" s="158"/>
      <c r="SP27" s="158"/>
      <c r="SQ27" s="158"/>
      <c r="SR27" s="158"/>
      <c r="SS27" s="158"/>
      <c r="ST27" s="158"/>
      <c r="SU27" s="158"/>
      <c r="SV27" s="158"/>
      <c r="SW27" s="158"/>
      <c r="SX27" s="158"/>
      <c r="SY27" s="158"/>
      <c r="SZ27" s="158"/>
      <c r="TA27" s="158"/>
      <c r="TB27" s="158"/>
      <c r="TC27" s="158"/>
      <c r="TD27" s="158"/>
      <c r="TE27" s="158"/>
      <c r="TF27" s="158"/>
      <c r="TG27" s="158"/>
      <c r="TH27" s="158"/>
      <c r="TI27" s="158"/>
      <c r="TJ27" s="158"/>
      <c r="TK27" s="158"/>
      <c r="TL27" s="158"/>
      <c r="TM27" s="158"/>
      <c r="TN27" s="158"/>
      <c r="TO27" s="158"/>
      <c r="TP27" s="158"/>
      <c r="TQ27" s="158"/>
      <c r="TR27" s="158"/>
      <c r="TS27" s="158"/>
      <c r="TT27" s="158"/>
      <c r="TU27" s="158"/>
      <c r="TV27" s="158"/>
      <c r="TW27" s="158"/>
      <c r="TX27" s="158"/>
      <c r="TY27" s="158"/>
      <c r="TZ27" s="158"/>
      <c r="UA27" s="158"/>
      <c r="UB27" s="158"/>
      <c r="UC27" s="158"/>
      <c r="UD27" s="158"/>
      <c r="UE27" s="158"/>
      <c r="UF27" s="158"/>
      <c r="UG27" s="158"/>
      <c r="UH27" s="158"/>
      <c r="UI27" s="158"/>
      <c r="UJ27" s="158"/>
      <c r="UK27" s="158"/>
      <c r="UL27" s="158"/>
      <c r="UM27" s="158"/>
      <c r="UN27" s="158"/>
      <c r="UO27" s="158"/>
      <c r="UP27" s="158"/>
      <c r="UQ27" s="158"/>
      <c r="UR27" s="158"/>
      <c r="US27" s="158"/>
      <c r="UT27" s="158"/>
      <c r="UU27" s="158"/>
      <c r="UV27" s="158"/>
      <c r="UW27" s="158"/>
      <c r="UX27" s="158"/>
      <c r="UY27" s="158"/>
      <c r="UZ27" s="158"/>
      <c r="VA27" s="158"/>
      <c r="VB27" s="158"/>
      <c r="VC27" s="158"/>
      <c r="VD27" s="158"/>
      <c r="VE27" s="158"/>
      <c r="VF27" s="158"/>
      <c r="VG27" s="158"/>
      <c r="VH27" s="158"/>
      <c r="VI27" s="158"/>
      <c r="VJ27" s="158"/>
      <c r="VK27" s="158"/>
      <c r="VL27" s="158"/>
      <c r="VM27" s="158"/>
      <c r="VN27" s="158"/>
      <c r="VO27" s="158"/>
      <c r="VP27" s="158"/>
      <c r="VQ27" s="158"/>
      <c r="VR27" s="158"/>
      <c r="VS27" s="158"/>
      <c r="VT27" s="158"/>
      <c r="VU27" s="158"/>
      <c r="VV27" s="158"/>
      <c r="VW27" s="158"/>
      <c r="VX27" s="158"/>
      <c r="VY27" s="158"/>
      <c r="VZ27" s="158"/>
      <c r="WA27" s="158"/>
      <c r="WB27" s="158"/>
      <c r="WC27" s="158"/>
      <c r="WD27" s="158"/>
      <c r="WE27" s="158"/>
      <c r="WF27" s="158"/>
      <c r="WG27" s="158"/>
      <c r="WH27" s="158"/>
      <c r="WI27" s="158"/>
      <c r="WJ27" s="158"/>
      <c r="WK27" s="158"/>
      <c r="WL27" s="158"/>
      <c r="WM27" s="158"/>
      <c r="WN27" s="158"/>
      <c r="WO27" s="158"/>
      <c r="WP27" s="158"/>
      <c r="WQ27" s="158"/>
      <c r="WR27" s="158"/>
      <c r="WS27" s="158"/>
      <c r="WT27" s="158"/>
      <c r="WU27" s="158"/>
      <c r="WV27" s="158"/>
      <c r="WW27" s="158"/>
      <c r="WX27" s="158"/>
      <c r="WY27" s="158"/>
      <c r="WZ27" s="158"/>
      <c r="XA27" s="158"/>
      <c r="XB27" s="158"/>
      <c r="XC27" s="158"/>
      <c r="XD27" s="158"/>
      <c r="XE27" s="158"/>
      <c r="XF27" s="158"/>
      <c r="XG27" s="158"/>
      <c r="XH27" s="158"/>
      <c r="XI27" s="158"/>
      <c r="XJ27" s="158"/>
      <c r="XK27" s="158"/>
      <c r="XL27" s="158"/>
      <c r="XM27" s="158"/>
      <c r="XN27" s="158"/>
      <c r="XO27" s="158"/>
      <c r="XP27" s="158"/>
      <c r="XQ27" s="158"/>
      <c r="XR27" s="158"/>
      <c r="XS27" s="158"/>
      <c r="XT27" s="158"/>
      <c r="XU27" s="158"/>
      <c r="XV27" s="158"/>
      <c r="XW27" s="158"/>
      <c r="XX27" s="158"/>
      <c r="XY27" s="158"/>
      <c r="XZ27" s="158"/>
      <c r="YA27" s="158"/>
      <c r="YB27" s="158"/>
      <c r="YC27" s="158"/>
      <c r="YD27" s="158"/>
      <c r="YE27" s="158"/>
      <c r="YF27" s="158"/>
      <c r="YG27" s="158"/>
      <c r="YH27" s="158"/>
      <c r="YI27" s="158"/>
      <c r="YJ27" s="158"/>
      <c r="YK27" s="158"/>
      <c r="YL27" s="158"/>
      <c r="YM27" s="158"/>
      <c r="YN27" s="158"/>
      <c r="YO27" s="158"/>
      <c r="YP27" s="158"/>
      <c r="YQ27" s="158"/>
      <c r="YR27" s="158"/>
      <c r="YS27" s="158"/>
      <c r="YT27" s="158"/>
      <c r="YU27" s="158"/>
      <c r="YV27" s="158"/>
      <c r="YW27" s="158"/>
      <c r="YX27" s="158"/>
      <c r="YY27" s="158"/>
      <c r="YZ27" s="158"/>
      <c r="ZA27" s="158"/>
      <c r="ZB27" s="158"/>
      <c r="ZC27" s="158"/>
      <c r="ZD27" s="158"/>
      <c r="ZE27" s="158"/>
      <c r="ZF27" s="158"/>
      <c r="ZG27" s="158"/>
      <c r="ZH27" s="158"/>
      <c r="ZI27" s="158"/>
      <c r="ZJ27" s="158"/>
      <c r="ZK27" s="158"/>
      <c r="ZL27" s="158"/>
      <c r="ZM27" s="158"/>
      <c r="ZN27" s="158"/>
      <c r="ZO27" s="158"/>
      <c r="ZP27" s="158"/>
      <c r="ZQ27" s="158"/>
      <c r="ZR27" s="158"/>
      <c r="ZS27" s="158"/>
      <c r="ZT27" s="158"/>
      <c r="ZU27" s="158"/>
      <c r="ZV27" s="158"/>
      <c r="ZW27" s="158"/>
      <c r="ZX27" s="158"/>
      <c r="ZY27" s="158"/>
      <c r="ZZ27" s="158"/>
      <c r="AAA27" s="158"/>
      <c r="AAB27" s="158"/>
      <c r="AAC27" s="158"/>
      <c r="AAD27" s="158"/>
      <c r="AAE27" s="158"/>
      <c r="AAF27" s="158"/>
      <c r="AAG27" s="158"/>
      <c r="AAH27" s="158"/>
      <c r="AAI27" s="158"/>
      <c r="AAJ27" s="158"/>
      <c r="AAK27" s="158"/>
      <c r="AAL27" s="158"/>
      <c r="AAM27" s="158"/>
      <c r="AAN27" s="158"/>
      <c r="AAO27" s="158"/>
      <c r="AAP27" s="158"/>
      <c r="AAQ27" s="158"/>
      <c r="AAR27" s="158"/>
      <c r="AAS27" s="158"/>
      <c r="AAT27" s="158"/>
      <c r="AAU27" s="158"/>
      <c r="AAV27" s="158"/>
      <c r="AAW27" s="158"/>
      <c r="AAX27" s="158"/>
      <c r="AAY27" s="158"/>
      <c r="AAZ27" s="158"/>
      <c r="ABA27" s="158"/>
      <c r="ABB27" s="158"/>
      <c r="ABC27" s="158"/>
      <c r="ABD27" s="158"/>
      <c r="ABE27" s="158"/>
      <c r="ABF27" s="158"/>
      <c r="ABG27" s="158"/>
      <c r="ABH27" s="158"/>
      <c r="ABI27" s="158"/>
      <c r="ABJ27" s="158"/>
      <c r="ABK27" s="158"/>
      <c r="ABL27" s="158"/>
      <c r="ABM27" s="158"/>
      <c r="ABN27" s="158"/>
      <c r="ABO27" s="158"/>
      <c r="ABP27" s="158"/>
      <c r="ABQ27" s="158"/>
      <c r="ABR27" s="158"/>
      <c r="ABS27" s="158"/>
      <c r="ABT27" s="158"/>
      <c r="ABU27" s="158"/>
      <c r="ABV27" s="158"/>
      <c r="ABW27" s="158"/>
      <c r="ABX27" s="158"/>
      <c r="ABY27" s="158"/>
      <c r="ABZ27" s="158"/>
      <c r="ACA27" s="158"/>
      <c r="ACB27" s="158"/>
      <c r="ACC27" s="158"/>
      <c r="ACD27" s="158"/>
      <c r="ACE27" s="158"/>
      <c r="ACF27" s="158"/>
      <c r="ACG27" s="158"/>
      <c r="ACH27" s="158"/>
      <c r="ACI27" s="158"/>
      <c r="ACJ27" s="158"/>
      <c r="ACK27" s="158"/>
      <c r="ACL27" s="158"/>
      <c r="ACM27" s="158"/>
      <c r="ACN27" s="158"/>
      <c r="ACO27" s="158"/>
      <c r="ACP27" s="158"/>
      <c r="ACQ27" s="158"/>
      <c r="ACR27" s="158"/>
      <c r="ACS27" s="158"/>
      <c r="ACT27" s="158"/>
      <c r="ACU27" s="158"/>
      <c r="ACV27" s="158"/>
      <c r="ACW27" s="158"/>
      <c r="ACX27" s="158"/>
      <c r="ACY27" s="158"/>
      <c r="ACZ27" s="158"/>
      <c r="ADA27" s="158"/>
      <c r="ADB27" s="158"/>
      <c r="ADC27" s="158"/>
      <c r="ADD27" s="158"/>
      <c r="ADE27" s="158"/>
      <c r="ADF27" s="158"/>
      <c r="ADG27" s="158"/>
      <c r="ADH27" s="158"/>
      <c r="ADI27" s="158"/>
      <c r="ADJ27" s="158"/>
      <c r="ADK27" s="158"/>
      <c r="ADL27" s="158"/>
      <c r="ADM27" s="158"/>
      <c r="ADN27" s="158"/>
      <c r="ADO27" s="158"/>
      <c r="ADP27" s="158"/>
      <c r="ADQ27" s="158"/>
      <c r="ADR27" s="158"/>
      <c r="ADS27" s="158"/>
      <c r="ADT27" s="158"/>
      <c r="ADU27" s="158"/>
      <c r="ADV27" s="158"/>
      <c r="ADW27" s="158"/>
      <c r="ADX27" s="158"/>
      <c r="ADY27" s="158"/>
      <c r="ADZ27" s="158"/>
      <c r="AEA27" s="158"/>
      <c r="AEB27" s="158"/>
      <c r="AEC27" s="158"/>
      <c r="AED27" s="158"/>
      <c r="AEE27" s="158"/>
      <c r="AEF27" s="158"/>
      <c r="AEG27" s="158"/>
      <c r="AEH27" s="158"/>
      <c r="AEI27" s="158"/>
      <c r="AEJ27" s="158"/>
      <c r="AEK27" s="158"/>
      <c r="AEL27" s="158"/>
      <c r="AEM27" s="158"/>
      <c r="AEN27" s="158"/>
      <c r="AEO27" s="158"/>
      <c r="AEP27" s="158"/>
      <c r="AEQ27" s="158"/>
      <c r="AER27" s="158"/>
      <c r="AES27" s="158"/>
      <c r="AET27" s="158"/>
      <c r="AEU27" s="158"/>
      <c r="AEV27" s="158"/>
      <c r="AEW27" s="158"/>
      <c r="AEX27" s="158"/>
      <c r="AEY27" s="158"/>
      <c r="AEZ27" s="158"/>
      <c r="AFA27" s="158"/>
      <c r="AFB27" s="158"/>
      <c r="AFC27" s="158"/>
      <c r="AFD27" s="158"/>
      <c r="AFE27" s="158"/>
      <c r="AFF27" s="158"/>
      <c r="AFG27" s="158"/>
      <c r="AFH27" s="158"/>
      <c r="AFI27" s="158"/>
      <c r="AFJ27" s="158"/>
      <c r="AFK27" s="158"/>
      <c r="AFL27" s="158"/>
      <c r="AFM27" s="158"/>
      <c r="AFN27" s="158"/>
      <c r="AFO27" s="158"/>
      <c r="AFP27" s="158"/>
      <c r="AFQ27" s="158"/>
      <c r="AFR27" s="158"/>
      <c r="AFS27" s="158"/>
      <c r="AFT27" s="158"/>
      <c r="AFU27" s="158"/>
      <c r="AFV27" s="158"/>
      <c r="AFW27" s="158"/>
      <c r="AFX27" s="158"/>
      <c r="AFY27" s="158"/>
      <c r="AFZ27" s="158"/>
      <c r="AGA27" s="158"/>
      <c r="AGB27" s="158"/>
      <c r="AGC27" s="158"/>
      <c r="AGD27" s="158"/>
      <c r="AGE27" s="158"/>
      <c r="AGF27" s="158"/>
      <c r="AGG27" s="158"/>
      <c r="AGH27" s="158"/>
      <c r="AGI27" s="158"/>
      <c r="AGJ27" s="158"/>
      <c r="AGK27" s="158"/>
      <c r="AGL27" s="158"/>
      <c r="AGM27" s="158"/>
      <c r="AGN27" s="158"/>
      <c r="AGO27" s="158"/>
      <c r="AGP27" s="158"/>
      <c r="AGQ27" s="158"/>
      <c r="AGR27" s="158"/>
      <c r="AGS27" s="158"/>
      <c r="AGT27" s="158"/>
      <c r="AGU27" s="158"/>
      <c r="AGV27" s="158"/>
      <c r="AGW27" s="158"/>
      <c r="AGX27" s="158"/>
      <c r="AGY27" s="158"/>
      <c r="AGZ27" s="158"/>
      <c r="AHA27" s="158"/>
      <c r="AHB27" s="158"/>
      <c r="AHC27" s="158"/>
      <c r="AHD27" s="158"/>
      <c r="AHE27" s="158"/>
      <c r="AHF27" s="158"/>
      <c r="AHG27" s="158"/>
      <c r="AHH27" s="158"/>
      <c r="AHI27" s="158"/>
      <c r="AHJ27" s="158"/>
      <c r="AHK27" s="158"/>
      <c r="AHL27" s="158"/>
      <c r="AHM27" s="158"/>
      <c r="AHN27" s="158"/>
      <c r="AHO27" s="158"/>
      <c r="AHP27" s="158"/>
      <c r="AHQ27" s="158"/>
      <c r="AHR27" s="158"/>
      <c r="AHS27" s="158"/>
      <c r="AHT27" s="158"/>
      <c r="AHU27" s="158"/>
      <c r="AHV27" s="158"/>
      <c r="AHW27" s="158"/>
      <c r="AHX27" s="158"/>
      <c r="AHY27" s="158"/>
      <c r="AHZ27" s="158"/>
      <c r="AIA27" s="158"/>
      <c r="AIB27" s="158"/>
      <c r="AIC27" s="158"/>
      <c r="AID27" s="158"/>
      <c r="AIE27" s="158"/>
      <c r="AIF27" s="158"/>
      <c r="AIG27" s="158"/>
      <c r="AIH27" s="158"/>
      <c r="AII27" s="158"/>
      <c r="AIJ27" s="158"/>
      <c r="AIK27" s="158"/>
      <c r="AIL27" s="158"/>
      <c r="AIM27" s="158"/>
      <c r="AIN27" s="158"/>
      <c r="AIO27" s="158"/>
      <c r="AIP27" s="158"/>
      <c r="AIQ27" s="158"/>
      <c r="AIR27" s="158"/>
      <c r="AIS27" s="158"/>
      <c r="AIT27" s="158"/>
      <c r="AIU27" s="158"/>
      <c r="AIV27" s="158"/>
      <c r="AIW27" s="158"/>
      <c r="AIX27" s="158"/>
      <c r="AIY27" s="158"/>
      <c r="AIZ27" s="158"/>
      <c r="AJA27" s="158"/>
      <c r="AJB27" s="158"/>
      <c r="AJC27" s="158"/>
      <c r="AJD27" s="158"/>
      <c r="AJE27" s="158"/>
      <c r="AJF27" s="158"/>
      <c r="AJG27" s="158"/>
      <c r="AJH27" s="158"/>
      <c r="AJI27" s="158"/>
      <c r="AJJ27" s="158"/>
      <c r="AJK27" s="158"/>
      <c r="AJL27" s="158"/>
      <c r="AJM27" s="158"/>
      <c r="AJN27" s="158"/>
      <c r="AJO27" s="158"/>
      <c r="AJP27" s="158"/>
      <c r="AJQ27" s="158"/>
      <c r="AJR27" s="158"/>
      <c r="AJS27" s="158"/>
      <c r="AJT27" s="158"/>
      <c r="AJU27" s="158"/>
      <c r="AJV27" s="158"/>
      <c r="AJW27" s="158"/>
      <c r="AJX27" s="158"/>
      <c r="AJY27" s="158"/>
      <c r="AJZ27" s="158"/>
      <c r="AKA27" s="158"/>
      <c r="AKB27" s="158"/>
      <c r="AKC27" s="158"/>
      <c r="AKD27" s="158"/>
      <c r="AKE27" s="158"/>
      <c r="AKF27" s="158"/>
      <c r="AKG27" s="158"/>
      <c r="AKH27" s="158"/>
      <c r="AKI27" s="158"/>
      <c r="AKJ27" s="158"/>
      <c r="AKK27" s="158"/>
      <c r="AKL27" s="158"/>
      <c r="AKM27" s="158"/>
      <c r="AKN27" s="158"/>
      <c r="AKO27" s="158"/>
      <c r="AKP27" s="158"/>
      <c r="AKQ27" s="158"/>
      <c r="AKR27" s="158"/>
      <c r="AKS27" s="158"/>
      <c r="AKT27" s="158"/>
      <c r="AKU27" s="158"/>
      <c r="AKV27" s="158"/>
      <c r="AKW27" s="158"/>
      <c r="AKX27" s="158"/>
      <c r="AKY27" s="158"/>
      <c r="AKZ27" s="158"/>
      <c r="ALA27" s="158"/>
      <c r="ALB27" s="158"/>
      <c r="ALC27" s="158"/>
      <c r="ALD27" s="158"/>
      <c r="ALE27" s="158"/>
      <c r="ALF27" s="158"/>
      <c r="ALG27" s="158"/>
      <c r="ALH27" s="158"/>
      <c r="ALI27" s="158"/>
      <c r="ALJ27" s="158"/>
      <c r="ALK27" s="158"/>
      <c r="ALL27" s="158"/>
      <c r="ALM27" s="158"/>
      <c r="ALN27" s="158"/>
      <c r="ALO27" s="158"/>
      <c r="ALP27" s="158"/>
      <c r="ALQ27" s="158"/>
      <c r="ALR27" s="158"/>
      <c r="ALS27" s="158"/>
      <c r="ALT27" s="158"/>
      <c r="ALU27" s="158"/>
      <c r="ALV27" s="158"/>
      <c r="ALW27" s="158"/>
      <c r="ALX27" s="158"/>
      <c r="ALY27" s="158"/>
      <c r="ALZ27" s="158"/>
      <c r="AMA27" s="158"/>
      <c r="AMB27" s="158"/>
      <c r="AMC27" s="158"/>
      <c r="AMD27" s="158"/>
      <c r="AME27" s="158"/>
      <c r="AMF27" s="158"/>
      <c r="AMG27" s="158"/>
      <c r="AMH27" s="158"/>
      <c r="AMI27" s="158"/>
      <c r="AMJ27" s="158"/>
      <c r="AMK27" s="158"/>
      <c r="AML27" s="158"/>
      <c r="AMM27" s="158"/>
      <c r="AMN27" s="158"/>
      <c r="AMO27" s="158"/>
      <c r="AMP27" s="158"/>
      <c r="AMQ27" s="158"/>
      <c r="AMR27" s="158"/>
      <c r="AMS27" s="158"/>
      <c r="AMT27" s="158"/>
      <c r="AMU27" s="158"/>
      <c r="AMV27" s="158"/>
      <c r="AMW27" s="158"/>
      <c r="AMX27" s="158"/>
      <c r="AMY27" s="158"/>
      <c r="AMZ27" s="158"/>
      <c r="ANA27" s="158"/>
      <c r="ANB27" s="158"/>
      <c r="ANC27" s="158"/>
      <c r="AND27" s="158"/>
      <c r="ANE27" s="158"/>
      <c r="ANF27" s="158"/>
      <c r="ANG27" s="158"/>
      <c r="ANH27" s="158"/>
      <c r="ANI27" s="158"/>
      <c r="ANJ27" s="158"/>
      <c r="ANK27" s="158"/>
      <c r="ANL27" s="158"/>
      <c r="ANM27" s="158"/>
      <c r="ANN27" s="158"/>
      <c r="ANO27" s="158"/>
      <c r="ANP27" s="158"/>
      <c r="ANQ27" s="158"/>
      <c r="ANR27" s="158"/>
      <c r="ANS27" s="158"/>
      <c r="ANT27" s="158"/>
      <c r="ANU27" s="158"/>
      <c r="ANV27" s="158"/>
      <c r="ANW27" s="158"/>
      <c r="ANX27" s="158"/>
      <c r="ANY27" s="158"/>
      <c r="ANZ27" s="158"/>
      <c r="AOA27" s="158"/>
      <c r="AOB27" s="158"/>
      <c r="AOC27" s="158"/>
      <c r="AOD27" s="158"/>
      <c r="AOE27" s="158"/>
      <c r="AOF27" s="158"/>
      <c r="AOG27" s="158"/>
      <c r="AOH27" s="158"/>
      <c r="AOI27" s="158"/>
      <c r="AOJ27" s="158"/>
      <c r="AOK27" s="158"/>
      <c r="AOL27" s="158"/>
      <c r="AOM27" s="158"/>
      <c r="AON27" s="158"/>
      <c r="AOO27" s="158"/>
      <c r="AOP27" s="158"/>
      <c r="AOQ27" s="158"/>
      <c r="AOR27" s="158"/>
      <c r="AOS27" s="158"/>
      <c r="AOT27" s="158"/>
      <c r="AOU27" s="158"/>
      <c r="AOV27" s="158"/>
      <c r="AOW27" s="158"/>
      <c r="AOX27" s="158"/>
      <c r="AOY27" s="158"/>
      <c r="AOZ27" s="158"/>
      <c r="APA27" s="158"/>
      <c r="APB27" s="158"/>
      <c r="APC27" s="158"/>
      <c r="APD27" s="158"/>
      <c r="APE27" s="158"/>
      <c r="APF27" s="158"/>
      <c r="APG27" s="158"/>
      <c r="APH27" s="158"/>
      <c r="API27" s="158"/>
      <c r="APJ27" s="158"/>
      <c r="APK27" s="158"/>
      <c r="APL27" s="158"/>
      <c r="APM27" s="158"/>
      <c r="APN27" s="158"/>
      <c r="APO27" s="158"/>
      <c r="APP27" s="158"/>
      <c r="APQ27" s="158"/>
      <c r="APR27" s="158"/>
      <c r="APS27" s="158"/>
      <c r="APT27" s="158"/>
      <c r="APU27" s="158"/>
      <c r="APV27" s="158"/>
      <c r="APW27" s="158"/>
      <c r="APX27" s="158"/>
      <c r="APY27" s="158"/>
      <c r="APZ27" s="158"/>
      <c r="AQA27" s="158"/>
      <c r="AQB27" s="158"/>
      <c r="AQC27" s="158"/>
      <c r="AQD27" s="158"/>
      <c r="AQE27" s="158"/>
      <c r="AQF27" s="158"/>
      <c r="AQG27" s="158"/>
      <c r="AQH27" s="158"/>
      <c r="AQI27" s="158"/>
      <c r="AQJ27" s="158"/>
      <c r="AQK27" s="158"/>
      <c r="AQL27" s="158"/>
      <c r="AQM27" s="158"/>
      <c r="AQN27" s="158"/>
      <c r="AQO27" s="158"/>
      <c r="AQP27" s="158"/>
      <c r="AQQ27" s="158"/>
      <c r="AQR27" s="158"/>
      <c r="AQS27" s="158"/>
      <c r="AQT27" s="158"/>
      <c r="AQU27" s="158"/>
      <c r="AQV27" s="158"/>
      <c r="AQW27" s="158"/>
      <c r="AQX27" s="158"/>
      <c r="AQY27" s="158"/>
      <c r="AQZ27" s="158"/>
      <c r="ARA27" s="158"/>
      <c r="ARB27" s="158"/>
      <c r="ARC27" s="158"/>
      <c r="ARD27" s="158"/>
      <c r="ARE27" s="158"/>
      <c r="ARF27" s="158"/>
      <c r="ARG27" s="158"/>
      <c r="ARH27" s="158"/>
      <c r="ARI27" s="158"/>
      <c r="ARJ27" s="158"/>
      <c r="ARK27" s="158"/>
      <c r="ARL27" s="158"/>
      <c r="ARM27" s="158"/>
      <c r="ARN27" s="158"/>
      <c r="ARO27" s="158"/>
      <c r="ARP27" s="158"/>
      <c r="ARQ27" s="158"/>
      <c r="ARR27" s="158"/>
      <c r="ARS27" s="158"/>
      <c r="ART27" s="158"/>
      <c r="ARU27" s="158"/>
      <c r="ARV27" s="158"/>
      <c r="ARW27" s="158"/>
      <c r="ARX27" s="158"/>
      <c r="ARY27" s="158"/>
      <c r="ARZ27" s="158"/>
      <c r="ASA27" s="158"/>
      <c r="ASB27" s="158"/>
      <c r="ASC27" s="158"/>
      <c r="ASD27" s="158"/>
      <c r="ASE27" s="158"/>
      <c r="ASF27" s="158"/>
      <c r="ASG27" s="158"/>
      <c r="ASH27" s="158"/>
      <c r="ASI27" s="158"/>
      <c r="ASJ27" s="158"/>
      <c r="ASK27" s="158"/>
      <c r="ASL27" s="158"/>
      <c r="ASM27" s="158"/>
      <c r="ASN27" s="158"/>
      <c r="ASO27" s="158"/>
      <c r="ASP27" s="158"/>
      <c r="ASQ27" s="158"/>
      <c r="ASR27" s="158"/>
      <c r="ASS27" s="158"/>
      <c r="AST27" s="158"/>
      <c r="ASU27" s="158"/>
      <c r="ASV27" s="158"/>
      <c r="ASW27" s="158"/>
      <c r="ASX27" s="158"/>
      <c r="ASY27" s="158"/>
      <c r="ASZ27" s="158"/>
      <c r="ATA27" s="158"/>
      <c r="ATB27" s="158"/>
      <c r="ATC27" s="158"/>
      <c r="ATD27" s="158"/>
      <c r="ATE27" s="158"/>
      <c r="ATF27" s="158"/>
      <c r="ATG27" s="158"/>
      <c r="ATH27" s="158"/>
      <c r="ATI27" s="158"/>
      <c r="ATJ27" s="158"/>
      <c r="ATK27" s="158"/>
      <c r="ATL27" s="158"/>
      <c r="ATM27" s="158"/>
      <c r="ATN27" s="158"/>
      <c r="ATO27" s="158"/>
      <c r="ATP27" s="158"/>
      <c r="ATQ27" s="158"/>
      <c r="ATR27" s="158"/>
      <c r="ATS27" s="158"/>
      <c r="ATT27" s="158"/>
      <c r="ATU27" s="158"/>
      <c r="ATV27" s="158"/>
      <c r="ATW27" s="158"/>
      <c r="ATX27" s="158"/>
      <c r="ATY27" s="158"/>
      <c r="ATZ27" s="158"/>
      <c r="AUA27" s="158"/>
      <c r="AUB27" s="158"/>
      <c r="AUC27" s="158"/>
      <c r="AUD27" s="158"/>
      <c r="AUE27" s="158"/>
      <c r="AUF27" s="158"/>
      <c r="AUG27" s="158"/>
      <c r="AUH27" s="158"/>
      <c r="AUI27" s="158"/>
      <c r="AUJ27" s="158"/>
      <c r="AUK27" s="158"/>
      <c r="AUL27" s="158"/>
      <c r="AUM27" s="158"/>
      <c r="AUN27" s="158"/>
      <c r="AUO27" s="158"/>
      <c r="AUP27" s="158"/>
      <c r="AUQ27" s="158"/>
      <c r="AUR27" s="158"/>
      <c r="AUS27" s="158"/>
      <c r="AUT27" s="158"/>
      <c r="AUU27" s="158"/>
      <c r="AUV27" s="158"/>
      <c r="AUW27" s="158"/>
      <c r="AUX27" s="158"/>
      <c r="AUY27" s="158"/>
      <c r="AUZ27" s="158"/>
      <c r="AVA27" s="158"/>
      <c r="AVB27" s="158"/>
      <c r="AVC27" s="158"/>
      <c r="AVD27" s="158"/>
      <c r="AVE27" s="158"/>
      <c r="AVF27" s="158"/>
      <c r="AVG27" s="158"/>
      <c r="AVH27" s="158"/>
      <c r="AVI27" s="158"/>
      <c r="AVJ27" s="158"/>
      <c r="AVK27" s="158"/>
      <c r="AVL27" s="158"/>
      <c r="AVM27" s="158"/>
      <c r="AVN27" s="158"/>
      <c r="AVO27" s="158"/>
      <c r="AVP27" s="158"/>
      <c r="AVQ27" s="158"/>
      <c r="AVR27" s="158"/>
      <c r="AVS27" s="158"/>
      <c r="AVT27" s="158"/>
      <c r="AVU27" s="158"/>
      <c r="AVV27" s="158"/>
      <c r="AVW27" s="158"/>
      <c r="AVX27" s="158"/>
      <c r="AVY27" s="158"/>
      <c r="AVZ27" s="158"/>
      <c r="AWA27" s="158"/>
      <c r="AWB27" s="158"/>
      <c r="AWC27" s="158"/>
      <c r="AWD27" s="158"/>
      <c r="AWE27" s="158"/>
      <c r="AWF27" s="158"/>
      <c r="AWG27" s="158"/>
      <c r="AWH27" s="158"/>
      <c r="AWI27" s="158"/>
      <c r="AWJ27" s="158"/>
      <c r="AWK27" s="158"/>
      <c r="AWL27" s="158"/>
      <c r="AWM27" s="158"/>
      <c r="AWN27" s="158"/>
      <c r="AWO27" s="158"/>
      <c r="AWP27" s="158"/>
      <c r="AWQ27" s="158"/>
      <c r="AWR27" s="158"/>
      <c r="AWS27" s="158"/>
      <c r="AWT27" s="158"/>
      <c r="AWU27" s="158"/>
      <c r="AWV27" s="158"/>
      <c r="AWW27" s="158"/>
      <c r="AWX27" s="158"/>
      <c r="AWY27" s="158"/>
      <c r="AWZ27" s="158"/>
      <c r="AXA27" s="158"/>
      <c r="AXB27" s="158"/>
      <c r="AXC27" s="158"/>
      <c r="AXD27" s="158"/>
      <c r="AXE27" s="158"/>
      <c r="AXF27" s="158"/>
      <c r="AXG27" s="158"/>
      <c r="AXH27" s="158"/>
      <c r="AXI27" s="158"/>
      <c r="AXJ27" s="158"/>
      <c r="AXK27" s="158"/>
      <c r="AXL27" s="158"/>
      <c r="AXM27" s="158"/>
      <c r="AXN27" s="158"/>
      <c r="AXO27" s="158"/>
      <c r="AXP27" s="158"/>
      <c r="AXQ27" s="158"/>
      <c r="AXR27" s="158"/>
      <c r="AXS27" s="158"/>
      <c r="AXT27" s="158"/>
      <c r="AXU27" s="158"/>
      <c r="AXV27" s="158"/>
      <c r="AXW27" s="158"/>
      <c r="AXX27" s="158"/>
      <c r="AXY27" s="158"/>
      <c r="AXZ27" s="158"/>
      <c r="AYA27" s="158"/>
      <c r="AYB27" s="158"/>
      <c r="AYC27" s="158"/>
      <c r="AYD27" s="158"/>
      <c r="AYE27" s="158"/>
      <c r="AYF27" s="158"/>
      <c r="AYG27" s="158"/>
      <c r="AYH27" s="158"/>
      <c r="AYI27" s="158"/>
      <c r="AYJ27" s="158"/>
      <c r="AYK27" s="158"/>
      <c r="AYL27" s="158"/>
      <c r="AYM27" s="158"/>
      <c r="AYN27" s="158"/>
      <c r="AYO27" s="158"/>
      <c r="AYP27" s="158"/>
      <c r="AYQ27" s="158"/>
      <c r="AYR27" s="158"/>
      <c r="AYS27" s="158"/>
      <c r="AYT27" s="158"/>
      <c r="AYU27" s="158"/>
      <c r="AYV27" s="158"/>
      <c r="AYW27" s="158"/>
      <c r="AYX27" s="158"/>
      <c r="AYY27" s="158"/>
      <c r="AYZ27" s="158"/>
      <c r="AZA27" s="158"/>
      <c r="AZB27" s="158"/>
      <c r="AZC27" s="158"/>
      <c r="AZD27" s="158"/>
      <c r="AZE27" s="158"/>
      <c r="AZF27" s="158"/>
      <c r="AZG27" s="158"/>
      <c r="AZH27" s="158"/>
      <c r="AZI27" s="158"/>
      <c r="AZJ27" s="158"/>
      <c r="AZK27" s="158"/>
      <c r="AZL27" s="158"/>
      <c r="AZM27" s="158"/>
      <c r="AZN27" s="158"/>
      <c r="AZO27" s="158"/>
      <c r="AZP27" s="158"/>
      <c r="AZQ27" s="158"/>
      <c r="AZR27" s="158"/>
      <c r="AZS27" s="158"/>
      <c r="AZT27" s="158"/>
      <c r="AZU27" s="158"/>
      <c r="AZV27" s="158"/>
      <c r="AZW27" s="158"/>
      <c r="AZX27" s="158"/>
      <c r="AZY27" s="158"/>
      <c r="AZZ27" s="158"/>
      <c r="BAA27" s="158"/>
      <c r="BAB27" s="158"/>
      <c r="BAC27" s="158"/>
      <c r="BAD27" s="158"/>
      <c r="BAE27" s="158"/>
      <c r="BAF27" s="158"/>
      <c r="BAG27" s="158"/>
      <c r="BAH27" s="158"/>
      <c r="BAI27" s="158"/>
      <c r="BAJ27" s="158"/>
      <c r="BAK27" s="158"/>
      <c r="BAL27" s="158"/>
      <c r="BAM27" s="158"/>
      <c r="BAN27" s="158"/>
      <c r="BAO27" s="158"/>
      <c r="BAP27" s="158"/>
      <c r="BAQ27" s="158"/>
      <c r="BAR27" s="158"/>
      <c r="BAS27" s="158"/>
      <c r="BAT27" s="158"/>
      <c r="BAU27" s="158"/>
      <c r="BAV27" s="158"/>
      <c r="BAW27" s="158"/>
      <c r="BAX27" s="158"/>
      <c r="BAY27" s="158"/>
      <c r="BAZ27" s="158"/>
      <c r="BBA27" s="158"/>
      <c r="BBB27" s="158"/>
      <c r="BBC27" s="158"/>
      <c r="BBD27" s="158"/>
      <c r="BBE27" s="158"/>
      <c r="BBF27" s="158"/>
      <c r="BBG27" s="158"/>
      <c r="BBH27" s="158"/>
      <c r="BBI27" s="158"/>
      <c r="BBJ27" s="158"/>
      <c r="BBK27" s="158"/>
      <c r="BBL27" s="158"/>
      <c r="BBM27" s="158"/>
      <c r="BBN27" s="158"/>
      <c r="BBO27" s="158"/>
      <c r="BBP27" s="158"/>
      <c r="BBQ27" s="158"/>
      <c r="BBR27" s="158"/>
      <c r="BBS27" s="158"/>
      <c r="BBT27" s="158"/>
      <c r="BBU27" s="158"/>
      <c r="BBV27" s="158"/>
      <c r="BBW27" s="158"/>
      <c r="BBX27" s="158"/>
      <c r="BBY27" s="158"/>
      <c r="BBZ27" s="158"/>
      <c r="BCA27" s="158"/>
      <c r="BCB27" s="158"/>
      <c r="BCC27" s="158"/>
      <c r="BCD27" s="158"/>
      <c r="BCE27" s="158"/>
      <c r="BCF27" s="158"/>
      <c r="BCG27" s="158"/>
      <c r="BCH27" s="158"/>
      <c r="BCI27" s="158"/>
      <c r="BCJ27" s="158"/>
      <c r="BCK27" s="158"/>
      <c r="BCL27" s="158"/>
      <c r="BCM27" s="158"/>
      <c r="BCN27" s="158"/>
      <c r="BCO27" s="158"/>
      <c r="BCP27" s="158"/>
      <c r="BCQ27" s="158"/>
      <c r="BCR27" s="158"/>
      <c r="BCS27" s="158"/>
      <c r="BCT27" s="158"/>
      <c r="BCU27" s="158"/>
      <c r="BCV27" s="158"/>
      <c r="BCW27" s="158"/>
      <c r="BCX27" s="158"/>
      <c r="BCY27" s="158"/>
      <c r="BCZ27" s="158"/>
      <c r="BDA27" s="158"/>
      <c r="BDB27" s="158"/>
      <c r="BDC27" s="158"/>
      <c r="BDD27" s="158"/>
      <c r="BDE27" s="158"/>
      <c r="BDF27" s="158"/>
      <c r="BDG27" s="158"/>
      <c r="BDH27" s="158"/>
      <c r="BDI27" s="158"/>
      <c r="BDJ27" s="158"/>
      <c r="BDK27" s="158"/>
      <c r="BDL27" s="158"/>
      <c r="BDM27" s="158"/>
      <c r="BDN27" s="158"/>
      <c r="BDO27" s="158"/>
      <c r="BDP27" s="158"/>
      <c r="BDQ27" s="158"/>
      <c r="BDR27" s="158"/>
      <c r="BDS27" s="158"/>
      <c r="BDT27" s="158"/>
      <c r="BDU27" s="158"/>
      <c r="BDV27" s="158"/>
      <c r="BDW27" s="158"/>
      <c r="BDX27" s="158"/>
      <c r="BDY27" s="158"/>
      <c r="BDZ27" s="158"/>
      <c r="BEA27" s="158"/>
      <c r="BEB27" s="158"/>
      <c r="BEC27" s="158"/>
      <c r="BED27" s="158"/>
      <c r="BEE27" s="158"/>
      <c r="BEF27" s="158"/>
      <c r="BEG27" s="158"/>
      <c r="BEH27" s="158"/>
      <c r="BEI27" s="158"/>
      <c r="BEJ27" s="158"/>
      <c r="BEK27" s="158"/>
      <c r="BEL27" s="158"/>
      <c r="BEM27" s="158"/>
      <c r="BEN27" s="158"/>
      <c r="BEO27" s="158"/>
      <c r="BEP27" s="158"/>
      <c r="BEQ27" s="158"/>
      <c r="BER27" s="158"/>
      <c r="BES27" s="158"/>
      <c r="BET27" s="158"/>
      <c r="BEU27" s="158"/>
      <c r="BEV27" s="158"/>
      <c r="BEW27" s="158"/>
      <c r="BEX27" s="158"/>
      <c r="BEY27" s="158"/>
      <c r="BEZ27" s="158"/>
      <c r="BFA27" s="158"/>
      <c r="BFB27" s="158"/>
      <c r="BFC27" s="158"/>
      <c r="BFD27" s="158"/>
      <c r="BFE27" s="158"/>
      <c r="BFF27" s="158"/>
      <c r="BFG27" s="158"/>
      <c r="BFH27" s="158"/>
      <c r="BFI27" s="158"/>
      <c r="BFJ27" s="158"/>
      <c r="BFK27" s="158"/>
      <c r="BFL27" s="158"/>
      <c r="BFM27" s="158"/>
      <c r="BFN27" s="158"/>
      <c r="BFO27" s="158"/>
      <c r="BFP27" s="158"/>
      <c r="BFQ27" s="158"/>
      <c r="BFR27" s="158"/>
      <c r="BFS27" s="158"/>
      <c r="BFT27" s="158"/>
      <c r="BFU27" s="158"/>
      <c r="BFV27" s="158"/>
      <c r="BFW27" s="158"/>
      <c r="BFX27" s="158"/>
      <c r="BFY27" s="158"/>
      <c r="BFZ27" s="158"/>
      <c r="BGA27" s="158"/>
      <c r="BGB27" s="158"/>
      <c r="BGC27" s="158"/>
      <c r="BGD27" s="158"/>
      <c r="BGE27" s="158"/>
      <c r="BGF27" s="158"/>
      <c r="BGG27" s="158"/>
      <c r="BGH27" s="158"/>
      <c r="BGI27" s="158"/>
      <c r="BGJ27" s="158"/>
      <c r="BGK27" s="158"/>
      <c r="BGL27" s="158"/>
      <c r="BGM27" s="158"/>
      <c r="BGN27" s="158"/>
      <c r="BGO27" s="158"/>
      <c r="BGP27" s="158"/>
      <c r="BGQ27" s="158"/>
      <c r="BGR27" s="158"/>
      <c r="BGS27" s="158"/>
      <c r="BGT27" s="158"/>
      <c r="BGU27" s="158"/>
      <c r="BGV27" s="158"/>
      <c r="BGW27" s="158"/>
      <c r="BGX27" s="158"/>
      <c r="BGY27" s="158"/>
      <c r="BGZ27" s="158"/>
      <c r="BHA27" s="158"/>
      <c r="BHB27" s="158"/>
      <c r="BHC27" s="158"/>
      <c r="BHD27" s="158"/>
      <c r="BHE27" s="158"/>
      <c r="BHF27" s="158"/>
      <c r="BHG27" s="158"/>
      <c r="BHH27" s="158"/>
      <c r="BHI27" s="158"/>
      <c r="BHJ27" s="158"/>
      <c r="BHK27" s="158"/>
      <c r="BHL27" s="158"/>
      <c r="BHM27" s="158"/>
      <c r="BHN27" s="158"/>
      <c r="BHO27" s="158"/>
      <c r="BHP27" s="158"/>
      <c r="BHQ27" s="158"/>
      <c r="BHR27" s="158"/>
      <c r="BHS27" s="158"/>
      <c r="BHT27" s="158"/>
      <c r="BHU27" s="158"/>
      <c r="BHV27" s="158"/>
      <c r="BHW27" s="158"/>
      <c r="BHX27" s="158"/>
      <c r="BHY27" s="158"/>
      <c r="BHZ27" s="158"/>
      <c r="BIA27" s="158"/>
      <c r="BIB27" s="158"/>
      <c r="BIC27" s="158"/>
      <c r="BID27" s="158"/>
      <c r="BIE27" s="158"/>
      <c r="BIF27" s="158"/>
      <c r="BIG27" s="158"/>
      <c r="BIH27" s="158"/>
      <c r="BII27" s="158"/>
      <c r="BIJ27" s="158"/>
      <c r="BIK27" s="158"/>
      <c r="BIL27" s="158"/>
      <c r="BIM27" s="158"/>
      <c r="BIN27" s="158"/>
      <c r="BIO27" s="158"/>
      <c r="BIP27" s="158"/>
      <c r="BIQ27" s="158"/>
      <c r="BIR27" s="158"/>
      <c r="BIS27" s="158"/>
      <c r="BIT27" s="158"/>
      <c r="BIU27" s="158"/>
      <c r="BIV27" s="158"/>
      <c r="BIW27" s="158"/>
      <c r="BIX27" s="158"/>
      <c r="BIY27" s="158"/>
      <c r="BIZ27" s="158"/>
      <c r="BJA27" s="158"/>
      <c r="BJB27" s="158"/>
      <c r="BJC27" s="158"/>
      <c r="BJD27" s="158"/>
      <c r="BJE27" s="158"/>
      <c r="BJF27" s="158"/>
      <c r="BJG27" s="158"/>
      <c r="BJH27" s="158"/>
      <c r="BJI27" s="158"/>
      <c r="BJJ27" s="158"/>
      <c r="BJK27" s="158"/>
      <c r="BJL27" s="158"/>
      <c r="BJM27" s="158"/>
      <c r="BJN27" s="158"/>
      <c r="BJO27" s="158"/>
      <c r="BJP27" s="158"/>
      <c r="BJQ27" s="158"/>
      <c r="BJR27" s="158"/>
      <c r="BJS27" s="158"/>
      <c r="BJT27" s="158"/>
      <c r="BJU27" s="158"/>
      <c r="BJV27" s="158"/>
      <c r="BJW27" s="158"/>
      <c r="BJX27" s="158"/>
      <c r="BJY27" s="158"/>
      <c r="BJZ27" s="158"/>
      <c r="BKA27" s="158"/>
      <c r="BKB27" s="158"/>
      <c r="BKC27" s="158"/>
      <c r="BKD27" s="158"/>
      <c r="BKE27" s="158"/>
      <c r="BKF27" s="158"/>
      <c r="BKG27" s="158"/>
      <c r="BKH27" s="158"/>
      <c r="BKI27" s="158"/>
      <c r="BKJ27" s="158"/>
      <c r="BKK27" s="158"/>
      <c r="BKL27" s="158"/>
      <c r="BKM27" s="158"/>
      <c r="BKN27" s="158"/>
      <c r="BKO27" s="158"/>
      <c r="BKP27" s="158"/>
      <c r="BKQ27" s="158"/>
      <c r="BKR27" s="158"/>
      <c r="BKS27" s="158"/>
      <c r="BKT27" s="158"/>
      <c r="BKU27" s="158"/>
      <c r="BKV27" s="158"/>
      <c r="BKW27" s="158"/>
      <c r="BKX27" s="158"/>
      <c r="BKY27" s="158"/>
      <c r="BKZ27" s="158"/>
      <c r="BLA27" s="158"/>
      <c r="BLB27" s="158"/>
      <c r="BLC27" s="158"/>
      <c r="BLD27" s="158"/>
      <c r="BLE27" s="158"/>
      <c r="BLF27" s="158"/>
      <c r="BLG27" s="158"/>
      <c r="BLH27" s="158"/>
      <c r="BLI27" s="158"/>
      <c r="BLJ27" s="158"/>
      <c r="BLK27" s="158"/>
      <c r="BLL27" s="158"/>
      <c r="BLM27" s="158"/>
      <c r="BLN27" s="158"/>
      <c r="BLO27" s="158"/>
      <c r="BLP27" s="158"/>
      <c r="BLQ27" s="158"/>
      <c r="BLR27" s="158"/>
      <c r="BLS27" s="158"/>
      <c r="BLT27" s="158"/>
      <c r="BLU27" s="158"/>
      <c r="BLV27" s="158"/>
      <c r="BLW27" s="158"/>
      <c r="BLX27" s="158"/>
      <c r="BLY27" s="158"/>
      <c r="BLZ27" s="158"/>
      <c r="BMA27" s="158"/>
      <c r="BMB27" s="158"/>
      <c r="BMC27" s="158"/>
      <c r="BMD27" s="158"/>
      <c r="BME27" s="158"/>
      <c r="BMF27" s="158"/>
      <c r="BMG27" s="158"/>
      <c r="BMH27" s="158"/>
      <c r="BMI27" s="158"/>
      <c r="BMJ27" s="158"/>
      <c r="BMK27" s="158"/>
      <c r="BML27" s="158"/>
      <c r="BMM27" s="158"/>
      <c r="BMN27" s="158"/>
      <c r="BMO27" s="158"/>
      <c r="BMP27" s="158"/>
      <c r="BMQ27" s="158"/>
      <c r="BMR27" s="158"/>
      <c r="BMS27" s="158"/>
      <c r="BMT27" s="158"/>
      <c r="BMU27" s="158"/>
      <c r="BMV27" s="158"/>
      <c r="BMW27" s="158"/>
      <c r="BMX27" s="158"/>
      <c r="BMY27" s="158"/>
      <c r="BMZ27" s="158"/>
      <c r="BNA27" s="158"/>
      <c r="BNB27" s="158"/>
      <c r="BNC27" s="158"/>
      <c r="BND27" s="158"/>
      <c r="BNE27" s="158"/>
      <c r="BNF27" s="158"/>
      <c r="BNG27" s="158"/>
      <c r="BNH27" s="158"/>
      <c r="BNI27" s="158"/>
      <c r="BNJ27" s="158"/>
      <c r="BNK27" s="158"/>
      <c r="BNL27" s="158"/>
      <c r="BNM27" s="158"/>
      <c r="BNN27" s="158"/>
      <c r="BNO27" s="158"/>
      <c r="BNP27" s="158"/>
      <c r="BNQ27" s="158"/>
      <c r="BNR27" s="158"/>
      <c r="BNS27" s="158"/>
      <c r="BNT27" s="158"/>
      <c r="BNU27" s="158"/>
      <c r="BNV27" s="158"/>
      <c r="BNW27" s="158"/>
      <c r="BNX27" s="158"/>
      <c r="BNY27" s="158"/>
      <c r="BNZ27" s="158"/>
      <c r="BOA27" s="158"/>
      <c r="BOB27" s="158"/>
      <c r="BOC27" s="158"/>
      <c r="BOD27" s="158"/>
      <c r="BOE27" s="158"/>
      <c r="BOF27" s="158"/>
      <c r="BOG27" s="158"/>
      <c r="BOH27" s="158"/>
      <c r="BOI27" s="158"/>
      <c r="BOJ27" s="158"/>
      <c r="BOK27" s="158"/>
      <c r="BOL27" s="158"/>
      <c r="BOM27" s="158"/>
      <c r="BON27" s="158"/>
      <c r="BOO27" s="158"/>
      <c r="BOP27" s="158"/>
      <c r="BOQ27" s="158"/>
      <c r="BOR27" s="158"/>
      <c r="BOS27" s="158"/>
      <c r="BOT27" s="158"/>
      <c r="BOU27" s="158"/>
      <c r="BOV27" s="158"/>
      <c r="BOW27" s="158"/>
      <c r="BOX27" s="158"/>
      <c r="BOY27" s="158"/>
      <c r="BOZ27" s="158"/>
      <c r="BPA27" s="158"/>
      <c r="BPB27" s="158"/>
      <c r="BPC27" s="158"/>
      <c r="BPD27" s="158"/>
      <c r="BPE27" s="158"/>
      <c r="BPF27" s="158"/>
      <c r="BPG27" s="158"/>
      <c r="BPH27" s="158"/>
      <c r="BPI27" s="158"/>
      <c r="BPJ27" s="158"/>
      <c r="BPK27" s="158"/>
      <c r="BPL27" s="158"/>
      <c r="BPM27" s="158"/>
      <c r="BPN27" s="158"/>
      <c r="BPO27" s="158"/>
      <c r="BPP27" s="158"/>
      <c r="BPQ27" s="158"/>
      <c r="BPR27" s="158"/>
      <c r="BPS27" s="158"/>
      <c r="BPT27" s="158"/>
      <c r="BPU27" s="158"/>
      <c r="BPV27" s="158"/>
      <c r="BPW27" s="158"/>
      <c r="BPX27" s="158"/>
      <c r="BPY27" s="158"/>
      <c r="BPZ27" s="158"/>
      <c r="BQA27" s="158"/>
      <c r="BQB27" s="158"/>
      <c r="BQC27" s="158"/>
      <c r="BQD27" s="158"/>
      <c r="BQE27" s="158"/>
      <c r="BQF27" s="158"/>
      <c r="BQG27" s="158"/>
      <c r="BQH27" s="158"/>
      <c r="BQI27" s="158"/>
      <c r="BQJ27" s="158"/>
      <c r="BQK27" s="158"/>
      <c r="BQL27" s="158"/>
      <c r="BQM27" s="158"/>
      <c r="BQN27" s="158"/>
      <c r="BQO27" s="158"/>
      <c r="BQP27" s="158"/>
      <c r="BQQ27" s="158"/>
      <c r="BQR27" s="158"/>
      <c r="BQS27" s="158"/>
      <c r="BQT27" s="158"/>
      <c r="BQU27" s="158"/>
      <c r="BQV27" s="158"/>
      <c r="BQW27" s="158"/>
      <c r="BQX27" s="158"/>
      <c r="BQY27" s="158"/>
      <c r="BQZ27" s="158"/>
      <c r="BRA27" s="158"/>
      <c r="BRB27" s="158"/>
      <c r="BRC27" s="158"/>
      <c r="BRD27" s="158"/>
      <c r="BRE27" s="158"/>
      <c r="BRF27" s="158"/>
      <c r="BRG27" s="158"/>
      <c r="BRH27" s="158"/>
      <c r="BRI27" s="158"/>
      <c r="BRJ27" s="158"/>
      <c r="BRK27" s="158"/>
      <c r="BRL27" s="158"/>
      <c r="BRM27" s="158"/>
      <c r="BRN27" s="158"/>
      <c r="BRO27" s="158"/>
      <c r="BRP27" s="158"/>
      <c r="BRQ27" s="158"/>
      <c r="BRR27" s="158"/>
      <c r="BRS27" s="158"/>
      <c r="BRT27" s="158"/>
      <c r="BRU27" s="158"/>
      <c r="BRV27" s="158"/>
      <c r="BRW27" s="158"/>
      <c r="BRX27" s="158"/>
      <c r="BRY27" s="158"/>
      <c r="BRZ27" s="158"/>
      <c r="BSA27" s="158"/>
      <c r="BSB27" s="158"/>
      <c r="BSC27" s="158"/>
      <c r="BSD27" s="158"/>
      <c r="BSE27" s="158"/>
      <c r="BSF27" s="158"/>
      <c r="BSG27" s="158"/>
      <c r="BSH27" s="158"/>
      <c r="BSI27" s="158"/>
      <c r="BSJ27" s="158"/>
      <c r="BSK27" s="158"/>
      <c r="BSL27" s="158"/>
      <c r="BSM27" s="158"/>
      <c r="BSN27" s="158"/>
      <c r="BSO27" s="158"/>
      <c r="BSP27" s="158"/>
      <c r="BSQ27" s="158"/>
      <c r="BSR27" s="158"/>
      <c r="BSS27" s="158"/>
      <c r="BST27" s="158"/>
      <c r="BSU27" s="158"/>
      <c r="BSV27" s="158"/>
      <c r="BSW27" s="158"/>
      <c r="BSX27" s="158"/>
      <c r="BSY27" s="158"/>
      <c r="BSZ27" s="158"/>
      <c r="BTA27" s="158"/>
      <c r="BTB27" s="158"/>
      <c r="BTC27" s="158"/>
      <c r="BTD27" s="158"/>
      <c r="BTE27" s="158"/>
      <c r="BTF27" s="158"/>
      <c r="BTG27" s="158"/>
      <c r="BTH27" s="158"/>
      <c r="BTI27" s="158"/>
      <c r="BTJ27" s="158"/>
      <c r="BTK27" s="158"/>
      <c r="BTL27" s="158"/>
      <c r="BTM27" s="158"/>
      <c r="BTN27" s="158"/>
      <c r="BTO27" s="158"/>
      <c r="BTP27" s="158"/>
      <c r="BTQ27" s="158"/>
      <c r="BTR27" s="158"/>
      <c r="BTS27" s="158"/>
      <c r="BTT27" s="158"/>
      <c r="BTU27" s="158"/>
      <c r="BTV27" s="158"/>
      <c r="BTW27" s="158"/>
      <c r="BTX27" s="158"/>
      <c r="BTY27" s="158"/>
      <c r="BTZ27" s="158"/>
      <c r="BUA27" s="158"/>
      <c r="BUB27" s="158"/>
      <c r="BUC27" s="158"/>
      <c r="BUD27" s="158"/>
      <c r="BUE27" s="158"/>
      <c r="BUF27" s="158"/>
      <c r="BUG27" s="158"/>
      <c r="BUH27" s="158"/>
      <c r="BUI27" s="158"/>
      <c r="BUJ27" s="158"/>
      <c r="BUK27" s="158"/>
      <c r="BUL27" s="158"/>
      <c r="BUM27" s="158"/>
      <c r="BUN27" s="158"/>
      <c r="BUO27" s="158"/>
      <c r="BUP27" s="158"/>
      <c r="BUQ27" s="158"/>
      <c r="BUR27" s="158"/>
      <c r="BUS27" s="158"/>
      <c r="BUT27" s="158"/>
      <c r="BUU27" s="158"/>
      <c r="BUV27" s="158"/>
      <c r="BUW27" s="158"/>
      <c r="BUX27" s="158"/>
      <c r="BUY27" s="158"/>
      <c r="BUZ27" s="158"/>
      <c r="BVA27" s="158"/>
      <c r="BVB27" s="158"/>
      <c r="BVC27" s="158"/>
      <c r="BVD27" s="158"/>
      <c r="BVE27" s="158"/>
      <c r="BVF27" s="158"/>
      <c r="BVG27" s="158"/>
      <c r="BVH27" s="158"/>
      <c r="BVI27" s="158"/>
      <c r="BVJ27" s="158"/>
      <c r="BVK27" s="158"/>
      <c r="BVL27" s="158"/>
      <c r="BVM27" s="158"/>
      <c r="BVN27" s="158"/>
      <c r="BVO27" s="158"/>
      <c r="BVP27" s="158"/>
      <c r="BVQ27" s="158"/>
      <c r="BVR27" s="158"/>
      <c r="BVS27" s="158"/>
      <c r="BVT27" s="158"/>
      <c r="BVU27" s="158"/>
      <c r="BVV27" s="158"/>
      <c r="BVW27" s="158"/>
      <c r="BVX27" s="158"/>
      <c r="BVY27" s="158"/>
      <c r="BVZ27" s="158"/>
      <c r="BWA27" s="158"/>
      <c r="BWB27" s="158"/>
      <c r="BWC27" s="158"/>
      <c r="BWD27" s="158"/>
      <c r="BWE27" s="158"/>
      <c r="BWF27" s="158"/>
      <c r="BWG27" s="158"/>
      <c r="BWH27" s="158"/>
      <c r="BWI27" s="158"/>
      <c r="BWJ27" s="158"/>
      <c r="BWK27" s="158"/>
      <c r="BWL27" s="158"/>
      <c r="BWM27" s="158"/>
      <c r="BWN27" s="158"/>
      <c r="BWO27" s="158"/>
      <c r="BWP27" s="158"/>
      <c r="BWQ27" s="158"/>
      <c r="BWR27" s="158"/>
      <c r="BWS27" s="158"/>
      <c r="BWT27" s="158"/>
      <c r="BWU27" s="158"/>
      <c r="BWV27" s="158"/>
      <c r="BWW27" s="158"/>
      <c r="BWX27" s="158"/>
      <c r="BWY27" s="158"/>
      <c r="BWZ27" s="158"/>
      <c r="BXA27" s="158"/>
      <c r="BXB27" s="158"/>
      <c r="BXC27" s="158"/>
      <c r="BXD27" s="158"/>
      <c r="BXE27" s="158"/>
      <c r="BXF27" s="158"/>
      <c r="BXG27" s="158"/>
      <c r="BXH27" s="158"/>
      <c r="BXI27" s="158"/>
      <c r="BXJ27" s="158"/>
      <c r="BXK27" s="158"/>
      <c r="BXL27" s="158"/>
      <c r="BXM27" s="158"/>
      <c r="BXN27" s="158"/>
      <c r="BXO27" s="158"/>
      <c r="BXP27" s="158"/>
      <c r="BXQ27" s="158"/>
      <c r="BXR27" s="158"/>
      <c r="BXS27" s="158"/>
      <c r="BXT27" s="158"/>
      <c r="BXU27" s="158"/>
      <c r="BXV27" s="158"/>
      <c r="BXW27" s="158"/>
      <c r="BXX27" s="158"/>
      <c r="BXY27" s="158"/>
      <c r="BXZ27" s="158"/>
      <c r="BYA27" s="158"/>
      <c r="BYB27" s="158"/>
      <c r="BYC27" s="158"/>
      <c r="BYD27" s="158"/>
      <c r="BYE27" s="158"/>
      <c r="BYF27" s="158"/>
      <c r="BYG27" s="158"/>
      <c r="BYH27" s="158"/>
      <c r="BYI27" s="158"/>
      <c r="BYJ27" s="158"/>
      <c r="BYK27" s="158"/>
      <c r="BYL27" s="158"/>
      <c r="BYM27" s="158"/>
      <c r="BYN27" s="158"/>
      <c r="BYO27" s="158"/>
      <c r="BYP27" s="158"/>
      <c r="BYQ27" s="158"/>
      <c r="BYR27" s="158"/>
      <c r="BYS27" s="158"/>
      <c r="BYT27" s="158"/>
      <c r="BYU27" s="158"/>
      <c r="BYV27" s="158"/>
      <c r="BYW27" s="158"/>
      <c r="BYX27" s="158"/>
      <c r="BYY27" s="158"/>
      <c r="BYZ27" s="158"/>
      <c r="BZA27" s="158"/>
      <c r="BZB27" s="158"/>
      <c r="BZC27" s="158"/>
      <c r="BZD27" s="158"/>
      <c r="BZE27" s="158"/>
      <c r="BZF27" s="158"/>
      <c r="BZG27" s="158"/>
      <c r="BZH27" s="158"/>
      <c r="BZI27" s="158"/>
      <c r="BZJ27" s="158"/>
      <c r="BZK27" s="158"/>
      <c r="BZL27" s="158"/>
      <c r="BZM27" s="158"/>
      <c r="BZN27" s="158"/>
      <c r="BZO27" s="158"/>
      <c r="BZP27" s="158"/>
      <c r="BZQ27" s="158"/>
      <c r="BZR27" s="158"/>
      <c r="BZS27" s="158"/>
      <c r="BZT27" s="158"/>
      <c r="BZU27" s="158"/>
      <c r="BZV27" s="158"/>
      <c r="BZW27" s="158"/>
      <c r="BZX27" s="158"/>
      <c r="BZY27" s="158"/>
      <c r="BZZ27" s="158"/>
      <c r="CAA27" s="158"/>
      <c r="CAB27" s="158"/>
      <c r="CAC27" s="158"/>
      <c r="CAD27" s="158"/>
      <c r="CAE27" s="158"/>
      <c r="CAF27" s="158"/>
      <c r="CAG27" s="158"/>
      <c r="CAH27" s="158"/>
      <c r="CAI27" s="158"/>
      <c r="CAJ27" s="158"/>
      <c r="CAK27" s="158"/>
      <c r="CAL27" s="158"/>
      <c r="CAM27" s="158"/>
      <c r="CAN27" s="158"/>
      <c r="CAO27" s="158"/>
      <c r="CAP27" s="158"/>
      <c r="CAQ27" s="158"/>
      <c r="CAR27" s="158"/>
      <c r="CAS27" s="158"/>
      <c r="CAT27" s="158"/>
      <c r="CAU27" s="158"/>
      <c r="CAV27" s="158"/>
      <c r="CAW27" s="158"/>
      <c r="CAX27" s="158"/>
      <c r="CAY27" s="158"/>
      <c r="CAZ27" s="158"/>
      <c r="CBA27" s="158"/>
      <c r="CBB27" s="158"/>
      <c r="CBC27" s="158"/>
      <c r="CBD27" s="158"/>
      <c r="CBE27" s="158"/>
      <c r="CBF27" s="158"/>
      <c r="CBG27" s="158"/>
      <c r="CBH27" s="158"/>
      <c r="CBI27" s="158"/>
      <c r="CBJ27" s="158"/>
      <c r="CBK27" s="158"/>
      <c r="CBL27" s="158"/>
      <c r="CBM27" s="158"/>
      <c r="CBN27" s="158"/>
      <c r="CBO27" s="158"/>
      <c r="CBP27" s="158"/>
      <c r="CBQ27" s="158"/>
      <c r="CBR27" s="158"/>
      <c r="CBS27" s="158"/>
      <c r="CBT27" s="158"/>
      <c r="CBU27" s="158"/>
      <c r="CBV27" s="158"/>
      <c r="CBW27" s="158"/>
      <c r="CBX27" s="158"/>
      <c r="CBY27" s="158"/>
      <c r="CBZ27" s="158"/>
      <c r="CCA27" s="158"/>
      <c r="CCB27" s="158"/>
      <c r="CCC27" s="158"/>
      <c r="CCD27" s="158"/>
      <c r="CCE27" s="158"/>
      <c r="CCF27" s="158"/>
      <c r="CCG27" s="158"/>
      <c r="CCH27" s="158"/>
      <c r="CCI27" s="158"/>
      <c r="CCJ27" s="158"/>
      <c r="CCK27" s="158"/>
      <c r="CCL27" s="158"/>
      <c r="CCM27" s="158"/>
      <c r="CCN27" s="158"/>
      <c r="CCO27" s="158"/>
      <c r="CCP27" s="158"/>
      <c r="CCQ27" s="158"/>
      <c r="CCR27" s="158"/>
      <c r="CCS27" s="158"/>
      <c r="CCT27" s="158"/>
      <c r="CCU27" s="158"/>
      <c r="CCV27" s="158"/>
      <c r="CCW27" s="158"/>
      <c r="CCX27" s="158"/>
      <c r="CCY27" s="158"/>
      <c r="CCZ27" s="158"/>
      <c r="CDA27" s="158"/>
      <c r="CDB27" s="158"/>
      <c r="CDC27" s="158"/>
      <c r="CDD27" s="158"/>
      <c r="CDE27" s="158"/>
      <c r="CDF27" s="158"/>
      <c r="CDG27" s="158"/>
      <c r="CDH27" s="158"/>
      <c r="CDI27" s="158"/>
      <c r="CDJ27" s="158"/>
      <c r="CDK27" s="158"/>
      <c r="CDL27" s="158"/>
      <c r="CDM27" s="158"/>
      <c r="CDN27" s="158"/>
      <c r="CDO27" s="158"/>
      <c r="CDP27" s="158"/>
      <c r="CDQ27" s="158"/>
      <c r="CDR27" s="158"/>
      <c r="CDS27" s="158"/>
      <c r="CDT27" s="158"/>
      <c r="CDU27" s="158"/>
      <c r="CDV27" s="158"/>
      <c r="CDW27" s="158"/>
      <c r="CDX27" s="158"/>
      <c r="CDY27" s="158"/>
      <c r="CDZ27" s="158"/>
      <c r="CEA27" s="158"/>
      <c r="CEB27" s="158"/>
      <c r="CEC27" s="158"/>
      <c r="CED27" s="158"/>
      <c r="CEE27" s="158"/>
      <c r="CEF27" s="158"/>
      <c r="CEG27" s="158"/>
      <c r="CEH27" s="158"/>
      <c r="CEI27" s="158"/>
      <c r="CEJ27" s="158"/>
      <c r="CEK27" s="158"/>
      <c r="CEL27" s="158"/>
      <c r="CEM27" s="158"/>
      <c r="CEN27" s="158"/>
      <c r="CEO27" s="158"/>
      <c r="CEP27" s="158"/>
      <c r="CEQ27" s="158"/>
      <c r="CER27" s="158"/>
      <c r="CES27" s="158"/>
      <c r="CET27" s="158"/>
      <c r="CEU27" s="158"/>
      <c r="CEV27" s="158"/>
      <c r="CEW27" s="158"/>
      <c r="CEX27" s="158"/>
      <c r="CEY27" s="158"/>
      <c r="CEZ27" s="158"/>
      <c r="CFA27" s="158"/>
      <c r="CFB27" s="158"/>
      <c r="CFC27" s="158"/>
      <c r="CFD27" s="158"/>
      <c r="CFE27" s="158"/>
      <c r="CFF27" s="158"/>
      <c r="CFG27" s="158"/>
      <c r="CFH27" s="158"/>
      <c r="CFI27" s="158"/>
      <c r="CFJ27" s="158"/>
      <c r="CFK27" s="158"/>
      <c r="CFL27" s="158"/>
      <c r="CFM27" s="158"/>
      <c r="CFN27" s="158"/>
      <c r="CFO27" s="158"/>
      <c r="CFP27" s="158"/>
      <c r="CFQ27" s="158"/>
      <c r="CFR27" s="158"/>
      <c r="CFS27" s="158"/>
      <c r="CFT27" s="158"/>
      <c r="CFU27" s="158"/>
      <c r="CFV27" s="158"/>
      <c r="CFW27" s="158"/>
      <c r="CFX27" s="158"/>
      <c r="CFY27" s="158"/>
      <c r="CFZ27" s="158"/>
      <c r="CGA27" s="158"/>
      <c r="CGB27" s="158"/>
      <c r="CGC27" s="158"/>
      <c r="CGD27" s="158"/>
      <c r="CGE27" s="158"/>
      <c r="CGF27" s="158"/>
      <c r="CGG27" s="158"/>
      <c r="CGH27" s="158"/>
      <c r="CGI27" s="158"/>
      <c r="CGJ27" s="158"/>
      <c r="CGK27" s="158"/>
      <c r="CGL27" s="158"/>
      <c r="CGM27" s="158"/>
      <c r="CGN27" s="158"/>
      <c r="CGO27" s="158"/>
      <c r="CGP27" s="158"/>
      <c r="CGQ27" s="158"/>
      <c r="CGR27" s="158"/>
      <c r="CGS27" s="158"/>
      <c r="CGT27" s="158"/>
      <c r="CGU27" s="158"/>
      <c r="CGV27" s="158"/>
      <c r="CGW27" s="158"/>
      <c r="CGX27" s="158"/>
      <c r="CGY27" s="158"/>
      <c r="CGZ27" s="158"/>
      <c r="CHA27" s="158"/>
      <c r="CHB27" s="158"/>
      <c r="CHC27" s="158"/>
      <c r="CHD27" s="158"/>
      <c r="CHE27" s="158"/>
      <c r="CHF27" s="158"/>
      <c r="CHG27" s="158"/>
      <c r="CHH27" s="158"/>
      <c r="CHI27" s="158"/>
      <c r="CHJ27" s="158"/>
      <c r="CHK27" s="158"/>
      <c r="CHL27" s="158"/>
      <c r="CHM27" s="158"/>
      <c r="CHN27" s="158"/>
      <c r="CHO27" s="158"/>
      <c r="CHP27" s="158"/>
      <c r="CHQ27" s="158"/>
      <c r="CHR27" s="158"/>
      <c r="CHS27" s="158"/>
      <c r="CHT27" s="158"/>
      <c r="CHU27" s="158"/>
      <c r="CHV27" s="158"/>
      <c r="CHW27" s="158"/>
      <c r="CHX27" s="158"/>
      <c r="CHY27" s="158"/>
      <c r="CHZ27" s="158"/>
      <c r="CIA27" s="158"/>
      <c r="CIB27" s="158"/>
      <c r="CIC27" s="158"/>
      <c r="CID27" s="158"/>
      <c r="CIE27" s="158"/>
      <c r="CIF27" s="158"/>
      <c r="CIG27" s="158"/>
      <c r="CIH27" s="158"/>
      <c r="CII27" s="158"/>
      <c r="CIJ27" s="158"/>
      <c r="CIK27" s="158"/>
      <c r="CIL27" s="158"/>
      <c r="CIM27" s="158"/>
      <c r="CIN27" s="158"/>
      <c r="CIO27" s="158"/>
      <c r="CIP27" s="158"/>
      <c r="CIQ27" s="158"/>
      <c r="CIR27" s="158"/>
      <c r="CIS27" s="158"/>
      <c r="CIT27" s="158"/>
      <c r="CIU27" s="158"/>
      <c r="CIV27" s="158"/>
      <c r="CIW27" s="158"/>
      <c r="CIX27" s="158"/>
      <c r="CIY27" s="158"/>
      <c r="CIZ27" s="158"/>
      <c r="CJA27" s="158"/>
      <c r="CJB27" s="158"/>
      <c r="CJC27" s="158"/>
      <c r="CJD27" s="158"/>
      <c r="CJE27" s="158"/>
      <c r="CJF27" s="158"/>
      <c r="CJG27" s="158"/>
      <c r="CJH27" s="158"/>
      <c r="CJI27" s="158"/>
      <c r="CJJ27" s="158"/>
      <c r="CJK27" s="158"/>
      <c r="CJL27" s="158"/>
      <c r="CJM27" s="158"/>
      <c r="CJN27" s="158"/>
      <c r="CJO27" s="158"/>
      <c r="CJP27" s="158"/>
      <c r="CJQ27" s="158"/>
      <c r="CJR27" s="158"/>
      <c r="CJS27" s="158"/>
      <c r="CJT27" s="158"/>
      <c r="CJU27" s="158"/>
      <c r="CJV27" s="158"/>
      <c r="CJW27" s="158"/>
      <c r="CJX27" s="158"/>
      <c r="CJY27" s="158"/>
      <c r="CJZ27" s="158"/>
      <c r="CKA27" s="158"/>
      <c r="CKB27" s="158"/>
      <c r="CKC27" s="158"/>
      <c r="CKD27" s="158"/>
      <c r="CKE27" s="158"/>
      <c r="CKF27" s="158"/>
      <c r="CKG27" s="158"/>
      <c r="CKH27" s="158"/>
      <c r="CKI27" s="158"/>
      <c r="CKJ27" s="158"/>
      <c r="CKK27" s="158"/>
      <c r="CKL27" s="158"/>
      <c r="CKM27" s="158"/>
      <c r="CKN27" s="158"/>
      <c r="CKO27" s="158"/>
      <c r="CKP27" s="158"/>
      <c r="CKQ27" s="158"/>
      <c r="CKR27" s="158"/>
      <c r="CKS27" s="158"/>
      <c r="CKT27" s="158"/>
      <c r="CKU27" s="158"/>
      <c r="CKV27" s="158"/>
      <c r="CKW27" s="158"/>
      <c r="CKX27" s="158"/>
      <c r="CKY27" s="158"/>
      <c r="CKZ27" s="158"/>
      <c r="CLA27" s="158"/>
      <c r="CLB27" s="158"/>
      <c r="CLC27" s="158"/>
      <c r="CLD27" s="158"/>
      <c r="CLE27" s="158"/>
      <c r="CLF27" s="158"/>
      <c r="CLG27" s="158"/>
      <c r="CLH27" s="158"/>
      <c r="CLI27" s="158"/>
      <c r="CLJ27" s="158"/>
      <c r="CLK27" s="158"/>
      <c r="CLL27" s="158"/>
      <c r="CLM27" s="158"/>
      <c r="CLN27" s="158"/>
      <c r="CLO27" s="158"/>
      <c r="CLP27" s="158"/>
      <c r="CLQ27" s="158"/>
      <c r="CLR27" s="158"/>
      <c r="CLS27" s="158"/>
      <c r="CLT27" s="158"/>
      <c r="CLU27" s="158"/>
      <c r="CLV27" s="158"/>
      <c r="CLW27" s="158"/>
      <c r="CLX27" s="158"/>
      <c r="CLY27" s="158"/>
      <c r="CLZ27" s="158"/>
      <c r="CMA27" s="158"/>
      <c r="CMB27" s="158"/>
      <c r="CMC27" s="158"/>
      <c r="CMD27" s="158"/>
      <c r="CME27" s="158"/>
      <c r="CMF27" s="158"/>
      <c r="CMG27" s="158"/>
      <c r="CMH27" s="158"/>
      <c r="CMI27" s="158"/>
      <c r="CMJ27" s="158"/>
      <c r="CMK27" s="158"/>
      <c r="CML27" s="158"/>
      <c r="CMM27" s="158"/>
      <c r="CMN27" s="158"/>
      <c r="CMO27" s="158"/>
      <c r="CMP27" s="158"/>
      <c r="CMQ27" s="158"/>
      <c r="CMR27" s="158"/>
      <c r="CMS27" s="158"/>
      <c r="CMT27" s="158"/>
      <c r="CMU27" s="158"/>
      <c r="CMV27" s="158"/>
      <c r="CMW27" s="158"/>
      <c r="CMX27" s="158"/>
      <c r="CMY27" s="158"/>
      <c r="CMZ27" s="158"/>
      <c r="CNA27" s="158"/>
      <c r="CNB27" s="158"/>
      <c r="CNC27" s="158"/>
      <c r="CND27" s="158"/>
      <c r="CNE27" s="158"/>
      <c r="CNF27" s="158"/>
      <c r="CNG27" s="158"/>
      <c r="CNH27" s="158"/>
      <c r="CNI27" s="158"/>
      <c r="CNJ27" s="158"/>
      <c r="CNK27" s="158"/>
      <c r="CNL27" s="158"/>
      <c r="CNM27" s="158"/>
      <c r="CNN27" s="158"/>
      <c r="CNO27" s="158"/>
      <c r="CNP27" s="158"/>
      <c r="CNQ27" s="158"/>
      <c r="CNR27" s="158"/>
      <c r="CNS27" s="158"/>
      <c r="CNT27" s="158"/>
      <c r="CNU27" s="158"/>
      <c r="CNV27" s="158"/>
      <c r="CNW27" s="158"/>
      <c r="CNX27" s="158"/>
      <c r="CNY27" s="158"/>
      <c r="CNZ27" s="158"/>
      <c r="COA27" s="158"/>
      <c r="COB27" s="158"/>
      <c r="COC27" s="158"/>
      <c r="COD27" s="158"/>
      <c r="COE27" s="158"/>
      <c r="COF27" s="158"/>
      <c r="COG27" s="158"/>
      <c r="COH27" s="158"/>
      <c r="COI27" s="158"/>
      <c r="COJ27" s="158"/>
      <c r="COK27" s="158"/>
      <c r="COL27" s="158"/>
      <c r="COM27" s="158"/>
      <c r="CON27" s="158"/>
      <c r="COO27" s="158"/>
      <c r="COP27" s="158"/>
      <c r="COQ27" s="158"/>
      <c r="COR27" s="158"/>
      <c r="COS27" s="158"/>
      <c r="COT27" s="158"/>
      <c r="COU27" s="158"/>
      <c r="COV27" s="158"/>
      <c r="COW27" s="158"/>
      <c r="COX27" s="158"/>
      <c r="COY27" s="158"/>
      <c r="COZ27" s="158"/>
      <c r="CPA27" s="158"/>
      <c r="CPB27" s="158"/>
      <c r="CPC27" s="158"/>
      <c r="CPD27" s="158"/>
      <c r="CPE27" s="158"/>
      <c r="CPF27" s="158"/>
      <c r="CPG27" s="158"/>
      <c r="CPH27" s="158"/>
      <c r="CPI27" s="158"/>
      <c r="CPJ27" s="158"/>
      <c r="CPK27" s="158"/>
      <c r="CPL27" s="158"/>
      <c r="CPM27" s="158"/>
      <c r="CPN27" s="158"/>
      <c r="CPO27" s="158"/>
      <c r="CPP27" s="158"/>
      <c r="CPQ27" s="158"/>
      <c r="CPR27" s="158"/>
      <c r="CPS27" s="158"/>
      <c r="CPT27" s="158"/>
      <c r="CPU27" s="158"/>
      <c r="CPV27" s="158"/>
      <c r="CPW27" s="158"/>
      <c r="CPX27" s="158"/>
      <c r="CPY27" s="158"/>
      <c r="CPZ27" s="158"/>
      <c r="CQA27" s="158"/>
      <c r="CQB27" s="158"/>
      <c r="CQC27" s="158"/>
      <c r="CQD27" s="158"/>
      <c r="CQE27" s="158"/>
      <c r="CQF27" s="158"/>
      <c r="CQG27" s="158"/>
      <c r="CQH27" s="158"/>
      <c r="CQI27" s="158"/>
      <c r="CQJ27" s="158"/>
      <c r="CQK27" s="158"/>
      <c r="CQL27" s="158"/>
      <c r="CQM27" s="158"/>
      <c r="CQN27" s="158"/>
      <c r="CQO27" s="158"/>
      <c r="CQP27" s="158"/>
      <c r="CQQ27" s="158"/>
      <c r="CQR27" s="158"/>
      <c r="CQS27" s="158"/>
      <c r="CQT27" s="158"/>
      <c r="CQU27" s="158"/>
      <c r="CQV27" s="158"/>
      <c r="CQW27" s="158"/>
      <c r="CQX27" s="158"/>
      <c r="CQY27" s="158"/>
      <c r="CQZ27" s="158"/>
      <c r="CRA27" s="158"/>
      <c r="CRB27" s="158"/>
      <c r="CRC27" s="158"/>
      <c r="CRD27" s="158"/>
      <c r="CRE27" s="158"/>
      <c r="CRF27" s="158"/>
      <c r="CRG27" s="158"/>
      <c r="CRH27" s="158"/>
      <c r="CRI27" s="158"/>
      <c r="CRJ27" s="158"/>
      <c r="CRK27" s="158"/>
      <c r="CRL27" s="158"/>
      <c r="CRM27" s="158"/>
      <c r="CRN27" s="158"/>
      <c r="CRO27" s="158"/>
      <c r="CRP27" s="158"/>
      <c r="CRQ27" s="158"/>
      <c r="CRR27" s="158"/>
      <c r="CRS27" s="158"/>
      <c r="CRT27" s="158"/>
      <c r="CRU27" s="158"/>
      <c r="CRV27" s="158"/>
      <c r="CRW27" s="158"/>
      <c r="CRX27" s="158"/>
      <c r="CRY27" s="158"/>
      <c r="CRZ27" s="158"/>
      <c r="CSA27" s="158"/>
      <c r="CSB27" s="158"/>
      <c r="CSC27" s="158"/>
      <c r="CSD27" s="158"/>
      <c r="CSE27" s="158"/>
      <c r="CSF27" s="158"/>
      <c r="CSG27" s="158"/>
      <c r="CSH27" s="158"/>
      <c r="CSI27" s="158"/>
      <c r="CSJ27" s="158"/>
      <c r="CSK27" s="158"/>
      <c r="CSL27" s="158"/>
      <c r="CSM27" s="158"/>
      <c r="CSN27" s="158"/>
      <c r="CSO27" s="158"/>
      <c r="CSP27" s="158"/>
      <c r="CSQ27" s="158"/>
      <c r="CSR27" s="158"/>
      <c r="CSS27" s="158"/>
      <c r="CST27" s="158"/>
      <c r="CSU27" s="158"/>
      <c r="CSV27" s="158"/>
      <c r="CSW27" s="158"/>
      <c r="CSX27" s="158"/>
      <c r="CSY27" s="158"/>
      <c r="CSZ27" s="158"/>
      <c r="CTA27" s="158"/>
      <c r="CTB27" s="158"/>
      <c r="CTC27" s="158"/>
      <c r="CTD27" s="158"/>
      <c r="CTE27" s="158"/>
      <c r="CTF27" s="158"/>
      <c r="CTG27" s="158"/>
      <c r="CTH27" s="158"/>
      <c r="CTI27" s="158"/>
      <c r="CTJ27" s="158"/>
      <c r="CTK27" s="158"/>
      <c r="CTL27" s="158"/>
      <c r="CTM27" s="158"/>
      <c r="CTN27" s="158"/>
      <c r="CTO27" s="158"/>
      <c r="CTP27" s="158"/>
      <c r="CTQ27" s="158"/>
      <c r="CTR27" s="158"/>
      <c r="CTS27" s="158"/>
      <c r="CTT27" s="158"/>
      <c r="CTU27" s="158"/>
      <c r="CTV27" s="158"/>
      <c r="CTW27" s="158"/>
      <c r="CTX27" s="158"/>
      <c r="CTY27" s="158"/>
      <c r="CTZ27" s="158"/>
      <c r="CUA27" s="158"/>
      <c r="CUB27" s="158"/>
      <c r="CUC27" s="158"/>
      <c r="CUD27" s="158"/>
      <c r="CUE27" s="158"/>
      <c r="CUF27" s="158"/>
      <c r="CUG27" s="158"/>
      <c r="CUH27" s="158"/>
      <c r="CUI27" s="158"/>
      <c r="CUJ27" s="158"/>
      <c r="CUK27" s="158"/>
      <c r="CUL27" s="158"/>
      <c r="CUM27" s="158"/>
      <c r="CUN27" s="158"/>
      <c r="CUO27" s="158"/>
      <c r="CUP27" s="158"/>
      <c r="CUQ27" s="158"/>
      <c r="CUR27" s="158"/>
      <c r="CUS27" s="158"/>
      <c r="CUT27" s="158"/>
      <c r="CUU27" s="158"/>
      <c r="CUV27" s="158"/>
      <c r="CUW27" s="158"/>
      <c r="CUX27" s="158"/>
      <c r="CUY27" s="158"/>
      <c r="CUZ27" s="158"/>
      <c r="CVA27" s="158"/>
      <c r="CVB27" s="158"/>
      <c r="CVC27" s="158"/>
      <c r="CVD27" s="158"/>
      <c r="CVE27" s="158"/>
      <c r="CVF27" s="158"/>
      <c r="CVG27" s="158"/>
      <c r="CVH27" s="158"/>
      <c r="CVI27" s="158"/>
      <c r="CVJ27" s="158"/>
      <c r="CVK27" s="158"/>
      <c r="CVL27" s="158"/>
      <c r="CVM27" s="158"/>
      <c r="CVN27" s="158"/>
      <c r="CVO27" s="158"/>
      <c r="CVP27" s="158"/>
      <c r="CVQ27" s="158"/>
      <c r="CVR27" s="158"/>
      <c r="CVS27" s="158"/>
      <c r="CVT27" s="158"/>
      <c r="CVU27" s="158"/>
      <c r="CVV27" s="158"/>
      <c r="CVW27" s="158"/>
      <c r="CVX27" s="158"/>
      <c r="CVY27" s="158"/>
      <c r="CVZ27" s="158"/>
      <c r="CWA27" s="158"/>
      <c r="CWB27" s="158"/>
      <c r="CWC27" s="158"/>
      <c r="CWD27" s="158"/>
      <c r="CWE27" s="158"/>
      <c r="CWF27" s="158"/>
      <c r="CWG27" s="158"/>
      <c r="CWH27" s="158"/>
      <c r="CWI27" s="158"/>
      <c r="CWJ27" s="158"/>
      <c r="CWK27" s="158"/>
      <c r="CWL27" s="158"/>
      <c r="CWM27" s="158"/>
      <c r="CWN27" s="158"/>
      <c r="CWO27" s="158"/>
      <c r="CWP27" s="158"/>
      <c r="CWQ27" s="158"/>
      <c r="CWR27" s="158"/>
      <c r="CWS27" s="158"/>
      <c r="CWT27" s="158"/>
      <c r="CWU27" s="158"/>
      <c r="CWV27" s="158"/>
      <c r="CWW27" s="158"/>
      <c r="CWX27" s="158"/>
      <c r="CWY27" s="158"/>
      <c r="CWZ27" s="158"/>
      <c r="CXA27" s="158"/>
      <c r="CXB27" s="158"/>
      <c r="CXC27" s="158"/>
      <c r="CXD27" s="158"/>
      <c r="CXE27" s="158"/>
      <c r="CXF27" s="158"/>
      <c r="CXG27" s="158"/>
      <c r="CXH27" s="158"/>
      <c r="CXI27" s="158"/>
      <c r="CXJ27" s="158"/>
      <c r="CXK27" s="158"/>
      <c r="CXL27" s="158"/>
      <c r="CXM27" s="158"/>
      <c r="CXN27" s="158"/>
      <c r="CXO27" s="158"/>
      <c r="CXP27" s="158"/>
      <c r="CXQ27" s="158"/>
      <c r="CXR27" s="158"/>
      <c r="CXS27" s="158"/>
      <c r="CXT27" s="158"/>
      <c r="CXU27" s="158"/>
      <c r="CXV27" s="158"/>
      <c r="CXW27" s="158"/>
      <c r="CXX27" s="158"/>
      <c r="CXY27" s="158"/>
      <c r="CXZ27" s="158"/>
      <c r="CYA27" s="158"/>
      <c r="CYB27" s="158"/>
      <c r="CYC27" s="158"/>
      <c r="CYD27" s="158"/>
      <c r="CYE27" s="158"/>
      <c r="CYF27" s="158"/>
      <c r="CYG27" s="158"/>
      <c r="CYH27" s="158"/>
      <c r="CYI27" s="158"/>
      <c r="CYJ27" s="158"/>
      <c r="CYK27" s="158"/>
      <c r="CYL27" s="158"/>
      <c r="CYM27" s="158"/>
      <c r="CYN27" s="158"/>
      <c r="CYO27" s="158"/>
      <c r="CYP27" s="158"/>
      <c r="CYQ27" s="158"/>
      <c r="CYR27" s="158"/>
      <c r="CYS27" s="158"/>
      <c r="CYT27" s="158"/>
      <c r="CYU27" s="158"/>
      <c r="CYV27" s="158"/>
      <c r="CYW27" s="158"/>
      <c r="CYX27" s="158"/>
      <c r="CYY27" s="158"/>
      <c r="CYZ27" s="158"/>
      <c r="CZA27" s="158"/>
      <c r="CZB27" s="158"/>
      <c r="CZC27" s="158"/>
      <c r="CZD27" s="158"/>
      <c r="CZE27" s="158"/>
      <c r="CZF27" s="158"/>
      <c r="CZG27" s="158"/>
      <c r="CZH27" s="158"/>
      <c r="CZI27" s="158"/>
      <c r="CZJ27" s="158"/>
      <c r="CZK27" s="158"/>
      <c r="CZL27" s="158"/>
      <c r="CZM27" s="158"/>
      <c r="CZN27" s="158"/>
      <c r="CZO27" s="158"/>
      <c r="CZP27" s="158"/>
      <c r="CZQ27" s="158"/>
      <c r="CZR27" s="158"/>
      <c r="CZS27" s="158"/>
      <c r="CZT27" s="158"/>
      <c r="CZU27" s="158"/>
      <c r="CZV27" s="158"/>
      <c r="CZW27" s="158"/>
      <c r="CZX27" s="158"/>
      <c r="CZY27" s="158"/>
      <c r="CZZ27" s="158"/>
      <c r="DAA27" s="158"/>
      <c r="DAB27" s="158"/>
      <c r="DAC27" s="158"/>
      <c r="DAD27" s="158"/>
      <c r="DAE27" s="158"/>
      <c r="DAF27" s="158"/>
      <c r="DAG27" s="158"/>
      <c r="DAH27" s="158"/>
      <c r="DAI27" s="158"/>
      <c r="DAJ27" s="158"/>
      <c r="DAK27" s="158"/>
      <c r="DAL27" s="158"/>
      <c r="DAM27" s="158"/>
      <c r="DAN27" s="158"/>
      <c r="DAO27" s="158"/>
      <c r="DAP27" s="158"/>
      <c r="DAQ27" s="158"/>
      <c r="DAR27" s="158"/>
      <c r="DAS27" s="158"/>
      <c r="DAT27" s="158"/>
      <c r="DAU27" s="158"/>
      <c r="DAV27" s="158"/>
      <c r="DAW27" s="158"/>
      <c r="DAX27" s="158"/>
      <c r="DAY27" s="158"/>
      <c r="DAZ27" s="158"/>
      <c r="DBA27" s="158"/>
      <c r="DBB27" s="158"/>
      <c r="DBC27" s="158"/>
      <c r="DBD27" s="158"/>
      <c r="DBE27" s="158"/>
      <c r="DBF27" s="158"/>
      <c r="DBG27" s="158"/>
      <c r="DBH27" s="158"/>
      <c r="DBI27" s="158"/>
      <c r="DBJ27" s="158"/>
      <c r="DBK27" s="158"/>
      <c r="DBL27" s="158"/>
      <c r="DBM27" s="158"/>
      <c r="DBN27" s="158"/>
      <c r="DBO27" s="158"/>
      <c r="DBP27" s="158"/>
      <c r="DBQ27" s="158"/>
      <c r="DBR27" s="158"/>
      <c r="DBS27" s="158"/>
      <c r="DBT27" s="158"/>
      <c r="DBU27" s="158"/>
      <c r="DBV27" s="158"/>
      <c r="DBW27" s="158"/>
      <c r="DBX27" s="158"/>
      <c r="DBY27" s="158"/>
      <c r="DBZ27" s="158"/>
      <c r="DCA27" s="158"/>
      <c r="DCB27" s="158"/>
      <c r="DCC27" s="158"/>
      <c r="DCD27" s="158"/>
      <c r="DCE27" s="158"/>
      <c r="DCF27" s="158"/>
      <c r="DCG27" s="158"/>
      <c r="DCH27" s="158"/>
      <c r="DCI27" s="158"/>
      <c r="DCJ27" s="158"/>
      <c r="DCK27" s="158"/>
      <c r="DCL27" s="158"/>
      <c r="DCM27" s="158"/>
      <c r="DCN27" s="158"/>
      <c r="DCO27" s="158"/>
      <c r="DCP27" s="158"/>
      <c r="DCQ27" s="158"/>
      <c r="DCR27" s="158"/>
      <c r="DCS27" s="158"/>
      <c r="DCT27" s="158"/>
      <c r="DCU27" s="158"/>
      <c r="DCV27" s="158"/>
      <c r="DCW27" s="158"/>
      <c r="DCX27" s="158"/>
      <c r="DCY27" s="158"/>
      <c r="DCZ27" s="158"/>
      <c r="DDA27" s="158"/>
      <c r="DDB27" s="158"/>
      <c r="DDC27" s="158"/>
      <c r="DDD27" s="158"/>
      <c r="DDE27" s="158"/>
      <c r="DDF27" s="158"/>
      <c r="DDG27" s="158"/>
      <c r="DDH27" s="158"/>
      <c r="DDI27" s="158"/>
      <c r="DDJ27" s="158"/>
      <c r="DDK27" s="158"/>
      <c r="DDL27" s="158"/>
      <c r="DDM27" s="158"/>
      <c r="DDN27" s="158"/>
      <c r="DDO27" s="158"/>
      <c r="DDP27" s="158"/>
      <c r="DDQ27" s="158"/>
      <c r="DDR27" s="158"/>
      <c r="DDS27" s="158"/>
      <c r="DDT27" s="158"/>
      <c r="DDU27" s="158"/>
      <c r="DDV27" s="158"/>
      <c r="DDW27" s="158"/>
      <c r="DDX27" s="158"/>
      <c r="DDY27" s="158"/>
      <c r="DDZ27" s="158"/>
      <c r="DEA27" s="158"/>
      <c r="DEB27" s="158"/>
      <c r="DEC27" s="158"/>
      <c r="DED27" s="158"/>
      <c r="DEE27" s="158"/>
      <c r="DEF27" s="158"/>
      <c r="DEG27" s="158"/>
      <c r="DEH27" s="158"/>
      <c r="DEI27" s="158"/>
      <c r="DEJ27" s="158"/>
      <c r="DEK27" s="158"/>
      <c r="DEL27" s="158"/>
      <c r="DEM27" s="158"/>
      <c r="DEN27" s="158"/>
      <c r="DEO27" s="158"/>
      <c r="DEP27" s="158"/>
      <c r="DEQ27" s="158"/>
      <c r="DER27" s="158"/>
      <c r="DES27" s="158"/>
      <c r="DET27" s="158"/>
      <c r="DEU27" s="158"/>
      <c r="DEV27" s="158"/>
      <c r="DEW27" s="158"/>
      <c r="DEX27" s="158"/>
      <c r="DEY27" s="158"/>
      <c r="DEZ27" s="158"/>
      <c r="DFA27" s="158"/>
      <c r="DFB27" s="158"/>
      <c r="DFC27" s="158"/>
      <c r="DFD27" s="158"/>
      <c r="DFE27" s="158"/>
      <c r="DFF27" s="158"/>
      <c r="DFG27" s="158"/>
      <c r="DFH27" s="158"/>
      <c r="DFI27" s="158"/>
      <c r="DFJ27" s="158"/>
      <c r="DFK27" s="158"/>
      <c r="DFL27" s="158"/>
      <c r="DFM27" s="158"/>
      <c r="DFN27" s="158"/>
      <c r="DFO27" s="158"/>
      <c r="DFP27" s="158"/>
      <c r="DFQ27" s="158"/>
      <c r="DFR27" s="158"/>
      <c r="DFS27" s="158"/>
      <c r="DFT27" s="158"/>
      <c r="DFU27" s="158"/>
      <c r="DFV27" s="158"/>
      <c r="DFW27" s="158"/>
      <c r="DFX27" s="158"/>
      <c r="DFY27" s="158"/>
      <c r="DFZ27" s="158"/>
      <c r="DGA27" s="158"/>
      <c r="DGB27" s="158"/>
      <c r="DGC27" s="158"/>
      <c r="DGD27" s="158"/>
      <c r="DGE27" s="158"/>
      <c r="DGF27" s="158"/>
      <c r="DGG27" s="158"/>
      <c r="DGH27" s="158"/>
      <c r="DGI27" s="158"/>
      <c r="DGJ27" s="158"/>
      <c r="DGK27" s="158"/>
      <c r="DGL27" s="158"/>
      <c r="DGM27" s="158"/>
      <c r="DGN27" s="158"/>
      <c r="DGO27" s="158"/>
      <c r="DGP27" s="158"/>
      <c r="DGQ27" s="158"/>
      <c r="DGR27" s="158"/>
      <c r="DGS27" s="158"/>
      <c r="DGT27" s="158"/>
      <c r="DGU27" s="158"/>
      <c r="DGV27" s="158"/>
      <c r="DGW27" s="158"/>
      <c r="DGX27" s="158"/>
      <c r="DGY27" s="158"/>
      <c r="DGZ27" s="158"/>
      <c r="DHA27" s="158"/>
      <c r="DHB27" s="158"/>
      <c r="DHC27" s="158"/>
      <c r="DHD27" s="158"/>
      <c r="DHE27" s="158"/>
      <c r="DHF27" s="158"/>
      <c r="DHG27" s="158"/>
      <c r="DHH27" s="158"/>
      <c r="DHI27" s="158"/>
      <c r="DHJ27" s="158"/>
      <c r="DHK27" s="158"/>
      <c r="DHL27" s="158"/>
      <c r="DHM27" s="158"/>
      <c r="DHN27" s="158"/>
      <c r="DHO27" s="158"/>
      <c r="DHP27" s="158"/>
      <c r="DHQ27" s="158"/>
      <c r="DHR27" s="158"/>
      <c r="DHS27" s="158"/>
      <c r="DHT27" s="158"/>
      <c r="DHU27" s="158"/>
      <c r="DHV27" s="158"/>
      <c r="DHW27" s="158"/>
      <c r="DHX27" s="158"/>
      <c r="DHY27" s="158"/>
      <c r="DHZ27" s="158"/>
      <c r="DIA27" s="158"/>
      <c r="DIB27" s="158"/>
      <c r="DIC27" s="158"/>
      <c r="DID27" s="158"/>
      <c r="DIE27" s="158"/>
      <c r="DIF27" s="158"/>
      <c r="DIG27" s="158"/>
      <c r="DIH27" s="158"/>
      <c r="DII27" s="158"/>
      <c r="DIJ27" s="158"/>
      <c r="DIK27" s="158"/>
      <c r="DIL27" s="158"/>
      <c r="DIM27" s="158"/>
      <c r="DIN27" s="158"/>
      <c r="DIO27" s="158"/>
      <c r="DIP27" s="158"/>
      <c r="DIQ27" s="158"/>
      <c r="DIR27" s="158"/>
      <c r="DIS27" s="158"/>
      <c r="DIT27" s="158"/>
      <c r="DIU27" s="158"/>
      <c r="DIV27" s="158"/>
      <c r="DIW27" s="158"/>
      <c r="DIX27" s="158"/>
      <c r="DIY27" s="158"/>
      <c r="DIZ27" s="158"/>
      <c r="DJA27" s="158"/>
      <c r="DJB27" s="158"/>
      <c r="DJC27" s="158"/>
      <c r="DJD27" s="158"/>
      <c r="DJE27" s="158"/>
      <c r="DJF27" s="158"/>
      <c r="DJG27" s="158"/>
      <c r="DJH27" s="158"/>
      <c r="DJI27" s="158"/>
      <c r="DJJ27" s="158"/>
      <c r="DJK27" s="158"/>
      <c r="DJL27" s="158"/>
      <c r="DJM27" s="158"/>
      <c r="DJN27" s="158"/>
      <c r="DJO27" s="158"/>
      <c r="DJP27" s="158"/>
      <c r="DJQ27" s="158"/>
      <c r="DJR27" s="158"/>
      <c r="DJS27" s="158"/>
      <c r="DJT27" s="158"/>
      <c r="DJU27" s="158"/>
      <c r="DJV27" s="158"/>
      <c r="DJW27" s="158"/>
      <c r="DJX27" s="158"/>
      <c r="DJY27" s="158"/>
      <c r="DJZ27" s="158"/>
      <c r="DKA27" s="158"/>
      <c r="DKB27" s="158"/>
      <c r="DKC27" s="158"/>
      <c r="DKD27" s="158"/>
      <c r="DKE27" s="158"/>
      <c r="DKF27" s="158"/>
      <c r="DKG27" s="158"/>
      <c r="DKH27" s="158"/>
      <c r="DKI27" s="158"/>
      <c r="DKJ27" s="158"/>
      <c r="DKK27" s="158"/>
      <c r="DKL27" s="158"/>
      <c r="DKM27" s="158"/>
      <c r="DKN27" s="158"/>
      <c r="DKO27" s="158"/>
      <c r="DKP27" s="158"/>
      <c r="DKQ27" s="158"/>
      <c r="DKR27" s="158"/>
      <c r="DKS27" s="158"/>
      <c r="DKT27" s="158"/>
      <c r="DKU27" s="158"/>
      <c r="DKV27" s="158"/>
      <c r="DKW27" s="158"/>
      <c r="DKX27" s="158"/>
      <c r="DKY27" s="158"/>
      <c r="DKZ27" s="158"/>
      <c r="DLA27" s="158"/>
      <c r="DLB27" s="158"/>
      <c r="DLC27" s="158"/>
      <c r="DLD27" s="158"/>
      <c r="DLE27" s="158"/>
      <c r="DLF27" s="158"/>
      <c r="DLG27" s="158"/>
      <c r="DLH27" s="158"/>
      <c r="DLI27" s="158"/>
      <c r="DLJ27" s="158"/>
      <c r="DLK27" s="158"/>
      <c r="DLL27" s="158"/>
      <c r="DLM27" s="158"/>
      <c r="DLN27" s="158"/>
      <c r="DLO27" s="158"/>
      <c r="DLP27" s="158"/>
      <c r="DLQ27" s="158"/>
      <c r="DLR27" s="158"/>
      <c r="DLS27" s="158"/>
      <c r="DLT27" s="158"/>
      <c r="DLU27" s="158"/>
      <c r="DLV27" s="158"/>
      <c r="DLW27" s="158"/>
      <c r="DLX27" s="158"/>
      <c r="DLY27" s="158"/>
      <c r="DLZ27" s="158"/>
      <c r="DMA27" s="158"/>
      <c r="DMB27" s="158"/>
      <c r="DMC27" s="158"/>
      <c r="DMD27" s="158"/>
      <c r="DME27" s="158"/>
      <c r="DMF27" s="158"/>
      <c r="DMG27" s="158"/>
      <c r="DMH27" s="158"/>
      <c r="DMI27" s="158"/>
      <c r="DMJ27" s="158"/>
      <c r="DMK27" s="158"/>
      <c r="DML27" s="158"/>
      <c r="DMM27" s="158"/>
      <c r="DMN27" s="158"/>
      <c r="DMO27" s="158"/>
      <c r="DMP27" s="158"/>
      <c r="DMQ27" s="158"/>
      <c r="DMR27" s="158"/>
      <c r="DMS27" s="158"/>
      <c r="DMT27" s="158"/>
      <c r="DMU27" s="158"/>
      <c r="DMV27" s="158"/>
      <c r="DMW27" s="158"/>
      <c r="DMX27" s="158"/>
      <c r="DMY27" s="158"/>
      <c r="DMZ27" s="158"/>
      <c r="DNA27" s="158"/>
      <c r="DNB27" s="158"/>
      <c r="DNC27" s="158"/>
      <c r="DND27" s="158"/>
      <c r="DNE27" s="158"/>
      <c r="DNF27" s="158"/>
      <c r="DNG27" s="158"/>
      <c r="DNH27" s="158"/>
      <c r="DNI27" s="158"/>
      <c r="DNJ27" s="158"/>
      <c r="DNK27" s="158"/>
      <c r="DNL27" s="158"/>
      <c r="DNM27" s="158"/>
      <c r="DNN27" s="158"/>
      <c r="DNO27" s="158"/>
      <c r="DNP27" s="158"/>
      <c r="DNQ27" s="158"/>
      <c r="DNR27" s="158"/>
      <c r="DNS27" s="158"/>
      <c r="DNT27" s="158"/>
      <c r="DNU27" s="158"/>
      <c r="DNV27" s="158"/>
      <c r="DNW27" s="158"/>
      <c r="DNX27" s="158"/>
      <c r="DNY27" s="158"/>
      <c r="DNZ27" s="158"/>
      <c r="DOA27" s="158"/>
      <c r="DOB27" s="158"/>
      <c r="DOC27" s="158"/>
      <c r="DOD27" s="158"/>
      <c r="DOE27" s="158"/>
      <c r="DOF27" s="158"/>
      <c r="DOG27" s="158"/>
      <c r="DOH27" s="158"/>
      <c r="DOI27" s="158"/>
      <c r="DOJ27" s="158"/>
      <c r="DOK27" s="158"/>
      <c r="DOL27" s="158"/>
      <c r="DOM27" s="158"/>
      <c r="DON27" s="158"/>
      <c r="DOO27" s="158"/>
      <c r="DOP27" s="158"/>
      <c r="DOQ27" s="158"/>
      <c r="DOR27" s="158"/>
      <c r="DOS27" s="158"/>
      <c r="DOT27" s="158"/>
      <c r="DOU27" s="158"/>
      <c r="DOV27" s="158"/>
      <c r="DOW27" s="158"/>
      <c r="DOX27" s="158"/>
      <c r="DOY27" s="158"/>
      <c r="DOZ27" s="158"/>
      <c r="DPA27" s="158"/>
      <c r="DPB27" s="158"/>
      <c r="DPC27" s="158"/>
      <c r="DPD27" s="158"/>
      <c r="DPE27" s="158"/>
      <c r="DPF27" s="158"/>
      <c r="DPG27" s="158"/>
      <c r="DPH27" s="158"/>
      <c r="DPI27" s="158"/>
      <c r="DPJ27" s="158"/>
      <c r="DPK27" s="158"/>
      <c r="DPL27" s="158"/>
      <c r="DPM27" s="158"/>
      <c r="DPN27" s="158"/>
      <c r="DPO27" s="158"/>
      <c r="DPP27" s="158"/>
      <c r="DPQ27" s="158"/>
      <c r="DPR27" s="158"/>
      <c r="DPS27" s="158"/>
      <c r="DPT27" s="158"/>
      <c r="DPU27" s="158"/>
      <c r="DPV27" s="158"/>
      <c r="DPW27" s="158"/>
      <c r="DPX27" s="158"/>
      <c r="DPY27" s="158"/>
      <c r="DPZ27" s="158"/>
      <c r="DQA27" s="158"/>
      <c r="DQB27" s="158"/>
      <c r="DQC27" s="158"/>
      <c r="DQD27" s="158"/>
      <c r="DQE27" s="158"/>
      <c r="DQF27" s="158"/>
      <c r="DQG27" s="158"/>
      <c r="DQH27" s="158"/>
      <c r="DQI27" s="158"/>
      <c r="DQJ27" s="158"/>
      <c r="DQK27" s="158"/>
      <c r="DQL27" s="158"/>
      <c r="DQM27" s="158"/>
      <c r="DQN27" s="158"/>
      <c r="DQO27" s="158"/>
      <c r="DQP27" s="158"/>
      <c r="DQQ27" s="158"/>
      <c r="DQR27" s="158"/>
      <c r="DQS27" s="158"/>
      <c r="DQT27" s="158"/>
      <c r="DQU27" s="158"/>
      <c r="DQV27" s="158"/>
      <c r="DQW27" s="158"/>
      <c r="DQX27" s="158"/>
      <c r="DQY27" s="158"/>
      <c r="DQZ27" s="158"/>
      <c r="DRA27" s="158"/>
      <c r="DRB27" s="158"/>
      <c r="DRC27" s="158"/>
      <c r="DRD27" s="158"/>
      <c r="DRE27" s="158"/>
      <c r="DRF27" s="158"/>
      <c r="DRG27" s="158"/>
      <c r="DRH27" s="158"/>
      <c r="DRI27" s="158"/>
      <c r="DRJ27" s="158"/>
      <c r="DRK27" s="158"/>
      <c r="DRL27" s="158"/>
      <c r="DRM27" s="158"/>
      <c r="DRN27" s="158"/>
      <c r="DRO27" s="158"/>
      <c r="DRP27" s="158"/>
      <c r="DRQ27" s="158"/>
      <c r="DRR27" s="158"/>
      <c r="DRS27" s="158"/>
      <c r="DRT27" s="158"/>
      <c r="DRU27" s="158"/>
      <c r="DRV27" s="158"/>
      <c r="DRW27" s="158"/>
      <c r="DRX27" s="158"/>
      <c r="DRY27" s="158"/>
      <c r="DRZ27" s="158"/>
      <c r="DSA27" s="158"/>
      <c r="DSB27" s="158"/>
      <c r="DSC27" s="158"/>
      <c r="DSD27" s="158"/>
      <c r="DSE27" s="158"/>
      <c r="DSF27" s="158"/>
      <c r="DSG27" s="158"/>
      <c r="DSH27" s="158"/>
      <c r="DSI27" s="158"/>
      <c r="DSJ27" s="158"/>
      <c r="DSK27" s="158"/>
      <c r="DSL27" s="158"/>
      <c r="DSM27" s="158"/>
      <c r="DSN27" s="158"/>
      <c r="DSO27" s="158"/>
      <c r="DSP27" s="158"/>
      <c r="DSQ27" s="158"/>
      <c r="DSR27" s="158"/>
      <c r="DSS27" s="158"/>
      <c r="DST27" s="158"/>
      <c r="DSU27" s="158"/>
      <c r="DSV27" s="158"/>
      <c r="DSW27" s="158"/>
      <c r="DSX27" s="158"/>
      <c r="DSY27" s="158"/>
      <c r="DSZ27" s="158"/>
      <c r="DTA27" s="158"/>
      <c r="DTB27" s="158"/>
      <c r="DTC27" s="158"/>
      <c r="DTD27" s="158"/>
      <c r="DTE27" s="158"/>
      <c r="DTF27" s="158"/>
      <c r="DTG27" s="158"/>
      <c r="DTH27" s="158"/>
      <c r="DTI27" s="158"/>
      <c r="DTJ27" s="158"/>
      <c r="DTK27" s="158"/>
      <c r="DTL27" s="158"/>
      <c r="DTM27" s="158"/>
      <c r="DTN27" s="158"/>
      <c r="DTO27" s="158"/>
      <c r="DTP27" s="158"/>
      <c r="DTQ27" s="158"/>
      <c r="DTR27" s="158"/>
      <c r="DTS27" s="158"/>
      <c r="DTT27" s="158"/>
      <c r="DTU27" s="158"/>
      <c r="DTV27" s="158"/>
      <c r="DTW27" s="158"/>
      <c r="DTX27" s="158"/>
      <c r="DTY27" s="158"/>
      <c r="DTZ27" s="158"/>
      <c r="DUA27" s="158"/>
      <c r="DUB27" s="158"/>
      <c r="DUC27" s="158"/>
      <c r="DUD27" s="158"/>
      <c r="DUE27" s="158"/>
      <c r="DUF27" s="158"/>
      <c r="DUG27" s="158"/>
      <c r="DUH27" s="158"/>
      <c r="DUI27" s="158"/>
      <c r="DUJ27" s="158"/>
      <c r="DUK27" s="158"/>
      <c r="DUL27" s="158"/>
      <c r="DUM27" s="158"/>
      <c r="DUN27" s="158"/>
      <c r="DUO27" s="158"/>
      <c r="DUP27" s="158"/>
      <c r="DUQ27" s="158"/>
      <c r="DUR27" s="158"/>
      <c r="DUS27" s="158"/>
      <c r="DUT27" s="158"/>
      <c r="DUU27" s="158"/>
      <c r="DUV27" s="158"/>
      <c r="DUW27" s="158"/>
      <c r="DUX27" s="158"/>
      <c r="DUY27" s="158"/>
      <c r="DUZ27" s="158"/>
      <c r="DVA27" s="158"/>
      <c r="DVB27" s="158"/>
      <c r="DVC27" s="158"/>
      <c r="DVD27" s="158"/>
      <c r="DVE27" s="158"/>
      <c r="DVF27" s="158"/>
      <c r="DVG27" s="158"/>
      <c r="DVH27" s="158"/>
      <c r="DVI27" s="158"/>
      <c r="DVJ27" s="158"/>
      <c r="DVK27" s="158"/>
      <c r="DVL27" s="158"/>
      <c r="DVM27" s="158"/>
      <c r="DVN27" s="158"/>
      <c r="DVO27" s="158"/>
      <c r="DVP27" s="158"/>
      <c r="DVQ27" s="158"/>
      <c r="DVR27" s="158"/>
      <c r="DVS27" s="158"/>
      <c r="DVT27" s="158"/>
      <c r="DVU27" s="158"/>
      <c r="DVV27" s="158"/>
      <c r="DVW27" s="158"/>
      <c r="DVX27" s="158"/>
      <c r="DVY27" s="158"/>
      <c r="DVZ27" s="158"/>
      <c r="DWA27" s="158"/>
      <c r="DWB27" s="158"/>
      <c r="DWC27" s="158"/>
      <c r="DWD27" s="158"/>
      <c r="DWE27" s="158"/>
      <c r="DWF27" s="158"/>
      <c r="DWG27" s="158"/>
      <c r="DWH27" s="158"/>
      <c r="DWI27" s="158"/>
      <c r="DWJ27" s="158"/>
      <c r="DWK27" s="158"/>
      <c r="DWL27" s="158"/>
      <c r="DWM27" s="158"/>
      <c r="DWN27" s="158"/>
      <c r="DWO27" s="158"/>
      <c r="DWP27" s="158"/>
      <c r="DWQ27" s="158"/>
      <c r="DWR27" s="158"/>
      <c r="DWS27" s="158"/>
      <c r="DWT27" s="158"/>
      <c r="DWU27" s="158"/>
      <c r="DWV27" s="158"/>
      <c r="DWW27" s="158"/>
      <c r="DWX27" s="158"/>
      <c r="DWY27" s="158"/>
      <c r="DWZ27" s="158"/>
      <c r="DXA27" s="158"/>
      <c r="DXB27" s="158"/>
      <c r="DXC27" s="158"/>
      <c r="DXD27" s="158"/>
      <c r="DXE27" s="158"/>
      <c r="DXF27" s="158"/>
      <c r="DXG27" s="158"/>
      <c r="DXH27" s="158"/>
      <c r="DXI27" s="158"/>
      <c r="DXJ27" s="158"/>
      <c r="DXK27" s="158"/>
      <c r="DXL27" s="158"/>
      <c r="DXM27" s="158"/>
      <c r="DXN27" s="158"/>
      <c r="DXO27" s="158"/>
      <c r="DXP27" s="158"/>
      <c r="DXQ27" s="158"/>
      <c r="DXR27" s="158"/>
      <c r="DXS27" s="158"/>
      <c r="DXT27" s="158"/>
      <c r="DXU27" s="158"/>
      <c r="DXV27" s="158"/>
      <c r="DXW27" s="158"/>
      <c r="DXX27" s="158"/>
      <c r="DXY27" s="158"/>
      <c r="DXZ27" s="158"/>
      <c r="DYA27" s="158"/>
      <c r="DYB27" s="158"/>
      <c r="DYC27" s="158"/>
      <c r="DYD27" s="158"/>
      <c r="DYE27" s="158"/>
      <c r="DYF27" s="158"/>
      <c r="DYG27" s="158"/>
      <c r="DYH27" s="158"/>
      <c r="DYI27" s="158"/>
      <c r="DYJ27" s="158"/>
      <c r="DYK27" s="158"/>
      <c r="DYL27" s="158"/>
      <c r="DYM27" s="158"/>
      <c r="DYN27" s="158"/>
      <c r="DYO27" s="158"/>
      <c r="DYP27" s="158"/>
      <c r="DYQ27" s="158"/>
      <c r="DYR27" s="158"/>
      <c r="DYS27" s="158"/>
      <c r="DYT27" s="158"/>
      <c r="DYU27" s="158"/>
      <c r="DYV27" s="158"/>
      <c r="DYW27" s="158"/>
      <c r="DYX27" s="158"/>
      <c r="DYY27" s="158"/>
      <c r="DYZ27" s="158"/>
      <c r="DZA27" s="158"/>
      <c r="DZB27" s="158"/>
      <c r="DZC27" s="158"/>
      <c r="DZD27" s="158"/>
      <c r="DZE27" s="158"/>
      <c r="DZF27" s="158"/>
      <c r="DZG27" s="158"/>
      <c r="DZH27" s="158"/>
      <c r="DZI27" s="158"/>
      <c r="DZJ27" s="158"/>
      <c r="DZK27" s="158"/>
      <c r="DZL27" s="158"/>
      <c r="DZM27" s="158"/>
      <c r="DZN27" s="158"/>
      <c r="DZO27" s="158"/>
      <c r="DZP27" s="158"/>
      <c r="DZQ27" s="158"/>
      <c r="DZR27" s="158"/>
      <c r="DZS27" s="158"/>
      <c r="DZT27" s="158"/>
      <c r="DZU27" s="158"/>
      <c r="DZV27" s="158"/>
      <c r="DZW27" s="158"/>
      <c r="DZX27" s="158"/>
      <c r="DZY27" s="158"/>
      <c r="DZZ27" s="158"/>
      <c r="EAA27" s="158"/>
      <c r="EAB27" s="158"/>
      <c r="EAC27" s="158"/>
      <c r="EAD27" s="158"/>
      <c r="EAE27" s="158"/>
      <c r="EAF27" s="158"/>
      <c r="EAG27" s="158"/>
      <c r="EAH27" s="158"/>
      <c r="EAI27" s="158"/>
      <c r="EAJ27" s="158"/>
      <c r="EAK27" s="158"/>
      <c r="EAL27" s="158"/>
      <c r="EAM27" s="158"/>
      <c r="EAN27" s="158"/>
      <c r="EAO27" s="158"/>
      <c r="EAP27" s="158"/>
      <c r="EAQ27" s="158"/>
      <c r="EAR27" s="158"/>
      <c r="EAS27" s="158"/>
      <c r="EAT27" s="158"/>
      <c r="EAU27" s="158"/>
      <c r="EAV27" s="158"/>
      <c r="EAW27" s="158"/>
      <c r="EAX27" s="158"/>
      <c r="EAY27" s="158"/>
      <c r="EAZ27" s="158"/>
      <c r="EBA27" s="158"/>
      <c r="EBB27" s="158"/>
      <c r="EBC27" s="158"/>
      <c r="EBD27" s="158"/>
      <c r="EBE27" s="158"/>
      <c r="EBF27" s="158"/>
      <c r="EBG27" s="158"/>
      <c r="EBH27" s="158"/>
      <c r="EBI27" s="158"/>
      <c r="EBJ27" s="158"/>
      <c r="EBK27" s="158"/>
      <c r="EBL27" s="158"/>
      <c r="EBM27" s="158"/>
      <c r="EBN27" s="158"/>
      <c r="EBO27" s="158"/>
      <c r="EBP27" s="158"/>
      <c r="EBQ27" s="158"/>
      <c r="EBR27" s="158"/>
      <c r="EBS27" s="158"/>
      <c r="EBT27" s="158"/>
      <c r="EBU27" s="158"/>
      <c r="EBV27" s="158"/>
      <c r="EBW27" s="158"/>
      <c r="EBX27" s="158"/>
      <c r="EBY27" s="158"/>
      <c r="EBZ27" s="158"/>
      <c r="ECA27" s="158"/>
      <c r="ECB27" s="158"/>
      <c r="ECC27" s="158"/>
      <c r="ECD27" s="158"/>
      <c r="ECE27" s="158"/>
      <c r="ECF27" s="158"/>
      <c r="ECG27" s="158"/>
      <c r="ECH27" s="158"/>
      <c r="ECI27" s="158"/>
      <c r="ECJ27" s="158"/>
      <c r="ECK27" s="158"/>
      <c r="ECL27" s="158"/>
      <c r="ECM27" s="158"/>
      <c r="ECN27" s="158"/>
      <c r="ECO27" s="158"/>
      <c r="ECP27" s="158"/>
      <c r="ECQ27" s="158"/>
      <c r="ECR27" s="158"/>
      <c r="ECS27" s="158"/>
      <c r="ECT27" s="158"/>
      <c r="ECU27" s="158"/>
      <c r="ECV27" s="158"/>
      <c r="ECW27" s="158"/>
      <c r="ECX27" s="158"/>
      <c r="ECY27" s="158"/>
      <c r="ECZ27" s="158"/>
      <c r="EDA27" s="158"/>
      <c r="EDB27" s="158"/>
      <c r="EDC27" s="158"/>
      <c r="EDD27" s="158"/>
      <c r="EDE27" s="158"/>
      <c r="EDF27" s="158"/>
      <c r="EDG27" s="158"/>
      <c r="EDH27" s="158"/>
      <c r="EDI27" s="158"/>
      <c r="EDJ27" s="158"/>
      <c r="EDK27" s="158"/>
      <c r="EDL27" s="158"/>
      <c r="EDM27" s="158"/>
      <c r="EDN27" s="158"/>
      <c r="EDO27" s="158"/>
      <c r="EDP27" s="158"/>
      <c r="EDQ27" s="158"/>
      <c r="EDR27" s="158"/>
      <c r="EDS27" s="158"/>
      <c r="EDT27" s="158"/>
      <c r="EDU27" s="158"/>
      <c r="EDV27" s="158"/>
      <c r="EDW27" s="158"/>
      <c r="EDX27" s="158"/>
      <c r="EDY27" s="158"/>
      <c r="EDZ27" s="158"/>
      <c r="EEA27" s="158"/>
      <c r="EEB27" s="158"/>
      <c r="EEC27" s="158"/>
      <c r="EED27" s="158"/>
      <c r="EEE27" s="158"/>
      <c r="EEF27" s="158"/>
      <c r="EEG27" s="158"/>
      <c r="EEH27" s="158"/>
      <c r="EEI27" s="158"/>
      <c r="EEJ27" s="158"/>
      <c r="EEK27" s="158"/>
      <c r="EEL27" s="158"/>
      <c r="EEM27" s="158"/>
      <c r="EEN27" s="158"/>
      <c r="EEO27" s="158"/>
      <c r="EEP27" s="158"/>
      <c r="EEQ27" s="158"/>
      <c r="EER27" s="158"/>
      <c r="EES27" s="158"/>
      <c r="EET27" s="158"/>
      <c r="EEU27" s="158"/>
      <c r="EEV27" s="158"/>
      <c r="EEW27" s="158"/>
      <c r="EEX27" s="158"/>
      <c r="EEY27" s="158"/>
      <c r="EEZ27" s="158"/>
      <c r="EFA27" s="158"/>
      <c r="EFB27" s="158"/>
      <c r="EFC27" s="158"/>
      <c r="EFD27" s="158"/>
      <c r="EFE27" s="158"/>
      <c r="EFF27" s="158"/>
      <c r="EFG27" s="158"/>
      <c r="EFH27" s="158"/>
      <c r="EFI27" s="158"/>
      <c r="EFJ27" s="158"/>
      <c r="EFK27" s="158"/>
      <c r="EFL27" s="158"/>
      <c r="EFM27" s="158"/>
      <c r="EFN27" s="158"/>
      <c r="EFO27" s="158"/>
      <c r="EFP27" s="158"/>
      <c r="EFQ27" s="158"/>
      <c r="EFR27" s="158"/>
      <c r="EFS27" s="158"/>
      <c r="EFT27" s="158"/>
      <c r="EFU27" s="158"/>
      <c r="EFV27" s="158"/>
      <c r="EFW27" s="158"/>
      <c r="EFX27" s="158"/>
      <c r="EFY27" s="158"/>
      <c r="EFZ27" s="158"/>
      <c r="EGA27" s="158"/>
      <c r="EGB27" s="158"/>
      <c r="EGC27" s="158"/>
      <c r="EGD27" s="158"/>
      <c r="EGE27" s="158"/>
      <c r="EGF27" s="158"/>
      <c r="EGG27" s="158"/>
      <c r="EGH27" s="158"/>
      <c r="EGI27" s="158"/>
      <c r="EGJ27" s="158"/>
      <c r="EGK27" s="158"/>
      <c r="EGL27" s="158"/>
      <c r="EGM27" s="158"/>
      <c r="EGN27" s="158"/>
      <c r="EGO27" s="158"/>
      <c r="EGP27" s="158"/>
      <c r="EGQ27" s="158"/>
      <c r="EGR27" s="158"/>
      <c r="EGS27" s="158"/>
      <c r="EGT27" s="158"/>
      <c r="EGU27" s="158"/>
      <c r="EGV27" s="158"/>
      <c r="EGW27" s="158"/>
      <c r="EGX27" s="158"/>
      <c r="EGY27" s="158"/>
      <c r="EGZ27" s="158"/>
      <c r="EHA27" s="158"/>
      <c r="EHB27" s="158"/>
      <c r="EHC27" s="158"/>
      <c r="EHD27" s="158"/>
      <c r="EHE27" s="158"/>
      <c r="EHF27" s="158"/>
      <c r="EHG27" s="158"/>
      <c r="EHH27" s="158"/>
      <c r="EHI27" s="158"/>
      <c r="EHJ27" s="158"/>
      <c r="EHK27" s="158"/>
      <c r="EHL27" s="158"/>
      <c r="EHM27" s="158"/>
      <c r="EHN27" s="158"/>
      <c r="EHO27" s="158"/>
      <c r="EHP27" s="158"/>
      <c r="EHQ27" s="158"/>
      <c r="EHR27" s="158"/>
      <c r="EHS27" s="158"/>
      <c r="EHT27" s="158"/>
      <c r="EHU27" s="158"/>
      <c r="EHV27" s="158"/>
      <c r="EHW27" s="158"/>
      <c r="EHX27" s="158"/>
      <c r="EHY27" s="158"/>
      <c r="EHZ27" s="158"/>
      <c r="EIA27" s="158"/>
      <c r="EIB27" s="158"/>
      <c r="EIC27" s="158"/>
      <c r="EID27" s="158"/>
      <c r="EIE27" s="158"/>
      <c r="EIF27" s="158"/>
      <c r="EIG27" s="158"/>
      <c r="EIH27" s="158"/>
      <c r="EII27" s="158"/>
      <c r="EIJ27" s="158"/>
      <c r="EIK27" s="158"/>
      <c r="EIL27" s="158"/>
      <c r="EIM27" s="158"/>
      <c r="EIN27" s="158"/>
      <c r="EIO27" s="158"/>
      <c r="EIP27" s="158"/>
      <c r="EIQ27" s="158"/>
      <c r="EIR27" s="158"/>
      <c r="EIS27" s="158"/>
      <c r="EIT27" s="158"/>
      <c r="EIU27" s="158"/>
      <c r="EIV27" s="158"/>
      <c r="EIW27" s="158"/>
      <c r="EIX27" s="158"/>
      <c r="EIY27" s="158"/>
      <c r="EIZ27" s="158"/>
      <c r="EJA27" s="158"/>
      <c r="EJB27" s="158"/>
      <c r="EJC27" s="158"/>
      <c r="EJD27" s="158"/>
      <c r="EJE27" s="158"/>
      <c r="EJF27" s="158"/>
      <c r="EJG27" s="158"/>
      <c r="EJH27" s="158"/>
      <c r="EJI27" s="158"/>
      <c r="EJJ27" s="158"/>
      <c r="EJK27" s="158"/>
      <c r="EJL27" s="158"/>
      <c r="EJM27" s="158"/>
      <c r="EJN27" s="158"/>
      <c r="EJO27" s="158"/>
      <c r="EJP27" s="158"/>
      <c r="EJQ27" s="158"/>
      <c r="EJR27" s="158"/>
      <c r="EJS27" s="158"/>
      <c r="EJT27" s="158"/>
      <c r="EJU27" s="158"/>
      <c r="EJV27" s="158"/>
      <c r="EJW27" s="158"/>
      <c r="EJX27" s="158"/>
      <c r="EJY27" s="158"/>
      <c r="EJZ27" s="158"/>
      <c r="EKA27" s="158"/>
      <c r="EKB27" s="158"/>
      <c r="EKC27" s="158"/>
      <c r="EKD27" s="158"/>
      <c r="EKE27" s="158"/>
      <c r="EKF27" s="158"/>
      <c r="EKG27" s="158"/>
      <c r="EKH27" s="158"/>
      <c r="EKI27" s="158"/>
      <c r="EKJ27" s="158"/>
      <c r="EKK27" s="158"/>
      <c r="EKL27" s="158"/>
      <c r="EKM27" s="158"/>
      <c r="EKN27" s="158"/>
      <c r="EKO27" s="158"/>
      <c r="EKP27" s="158"/>
      <c r="EKQ27" s="158"/>
      <c r="EKR27" s="158"/>
      <c r="EKS27" s="158"/>
      <c r="EKT27" s="158"/>
      <c r="EKU27" s="158"/>
      <c r="EKV27" s="158"/>
      <c r="EKW27" s="158"/>
      <c r="EKX27" s="158"/>
      <c r="EKY27" s="158"/>
      <c r="EKZ27" s="158"/>
      <c r="ELA27" s="158"/>
      <c r="ELB27" s="158"/>
      <c r="ELC27" s="158"/>
      <c r="ELD27" s="158"/>
      <c r="ELE27" s="158"/>
      <c r="ELF27" s="158"/>
      <c r="ELG27" s="158"/>
      <c r="ELH27" s="158"/>
      <c r="ELI27" s="158"/>
      <c r="ELJ27" s="158"/>
      <c r="ELK27" s="158"/>
      <c r="ELL27" s="158"/>
      <c r="ELM27" s="158"/>
      <c r="ELN27" s="158"/>
      <c r="ELO27" s="158"/>
      <c r="ELP27" s="158"/>
      <c r="ELQ27" s="158"/>
      <c r="ELR27" s="158"/>
      <c r="ELS27" s="158"/>
      <c r="ELT27" s="158"/>
      <c r="ELU27" s="158"/>
      <c r="ELV27" s="158"/>
      <c r="ELW27" s="158"/>
      <c r="ELX27" s="158"/>
      <c r="ELY27" s="158"/>
      <c r="ELZ27" s="158"/>
      <c r="EMA27" s="158"/>
      <c r="EMB27" s="158"/>
      <c r="EMC27" s="158"/>
      <c r="EMD27" s="158"/>
      <c r="EME27" s="158"/>
      <c r="EMF27" s="158"/>
      <c r="EMG27" s="158"/>
      <c r="EMH27" s="158"/>
      <c r="EMI27" s="158"/>
      <c r="EMJ27" s="158"/>
      <c r="EMK27" s="158"/>
      <c r="EML27" s="158"/>
      <c r="EMM27" s="158"/>
      <c r="EMN27" s="158"/>
      <c r="EMO27" s="158"/>
      <c r="EMP27" s="158"/>
      <c r="EMQ27" s="158"/>
      <c r="EMR27" s="158"/>
      <c r="EMS27" s="158"/>
      <c r="EMT27" s="158"/>
      <c r="EMU27" s="158"/>
      <c r="EMV27" s="158"/>
      <c r="EMW27" s="158"/>
      <c r="EMX27" s="158"/>
      <c r="EMY27" s="158"/>
      <c r="EMZ27" s="158"/>
      <c r="ENA27" s="158"/>
      <c r="ENB27" s="158"/>
      <c r="ENC27" s="158"/>
      <c r="END27" s="158"/>
      <c r="ENE27" s="158"/>
      <c r="ENF27" s="158"/>
      <c r="ENG27" s="158"/>
      <c r="ENH27" s="158"/>
      <c r="ENI27" s="158"/>
      <c r="ENJ27" s="158"/>
      <c r="ENK27" s="158"/>
      <c r="ENL27" s="158"/>
      <c r="ENM27" s="158"/>
      <c r="ENN27" s="158"/>
      <c r="ENO27" s="158"/>
      <c r="ENP27" s="158"/>
      <c r="ENQ27" s="158"/>
      <c r="ENR27" s="158"/>
      <c r="ENS27" s="158"/>
      <c r="ENT27" s="158"/>
      <c r="ENU27" s="158"/>
      <c r="ENV27" s="158"/>
      <c r="ENW27" s="158"/>
      <c r="ENX27" s="158"/>
      <c r="ENY27" s="158"/>
      <c r="ENZ27" s="158"/>
      <c r="EOA27" s="158"/>
      <c r="EOB27" s="158"/>
      <c r="EOC27" s="158"/>
      <c r="EOD27" s="158"/>
      <c r="EOE27" s="158"/>
      <c r="EOF27" s="158"/>
      <c r="EOG27" s="158"/>
      <c r="EOH27" s="158"/>
      <c r="EOI27" s="158"/>
      <c r="EOJ27" s="158"/>
      <c r="EOK27" s="158"/>
      <c r="EOL27" s="158"/>
      <c r="EOM27" s="158"/>
      <c r="EON27" s="158"/>
      <c r="EOO27" s="158"/>
      <c r="EOP27" s="158"/>
      <c r="EOQ27" s="158"/>
      <c r="EOR27" s="158"/>
      <c r="EOS27" s="158"/>
      <c r="EOT27" s="158"/>
      <c r="EOU27" s="158"/>
      <c r="EOV27" s="158"/>
      <c r="EOW27" s="158"/>
      <c r="EOX27" s="158"/>
      <c r="EOY27" s="158"/>
      <c r="EOZ27" s="158"/>
      <c r="EPA27" s="158"/>
      <c r="EPB27" s="158"/>
      <c r="EPC27" s="158"/>
      <c r="EPD27" s="158"/>
      <c r="EPE27" s="158"/>
      <c r="EPF27" s="158"/>
      <c r="EPG27" s="158"/>
      <c r="EPH27" s="158"/>
      <c r="EPI27" s="158"/>
      <c r="EPJ27" s="158"/>
      <c r="EPK27" s="158"/>
      <c r="EPL27" s="158"/>
      <c r="EPM27" s="158"/>
      <c r="EPN27" s="158"/>
      <c r="EPO27" s="158"/>
      <c r="EPP27" s="158"/>
      <c r="EPQ27" s="158"/>
      <c r="EPR27" s="158"/>
      <c r="EPS27" s="158"/>
      <c r="EPT27" s="158"/>
      <c r="EPU27" s="158"/>
      <c r="EPV27" s="158"/>
      <c r="EPW27" s="158"/>
      <c r="EPX27" s="158"/>
      <c r="EPY27" s="158"/>
      <c r="EPZ27" s="158"/>
      <c r="EQA27" s="158"/>
      <c r="EQB27" s="158"/>
      <c r="EQC27" s="158"/>
      <c r="EQD27" s="158"/>
      <c r="EQE27" s="158"/>
      <c r="EQF27" s="158"/>
      <c r="EQG27" s="158"/>
      <c r="EQH27" s="158"/>
      <c r="EQI27" s="158"/>
      <c r="EQJ27" s="158"/>
      <c r="EQK27" s="158"/>
      <c r="EQL27" s="158"/>
      <c r="EQM27" s="158"/>
      <c r="EQN27" s="158"/>
      <c r="EQO27" s="158"/>
      <c r="EQP27" s="158"/>
      <c r="EQQ27" s="158"/>
      <c r="EQR27" s="158"/>
      <c r="EQS27" s="158"/>
      <c r="EQT27" s="158"/>
      <c r="EQU27" s="158"/>
      <c r="EQV27" s="158"/>
      <c r="EQW27" s="158"/>
      <c r="EQX27" s="158"/>
      <c r="EQY27" s="158"/>
      <c r="EQZ27" s="158"/>
      <c r="ERA27" s="158"/>
      <c r="ERB27" s="158"/>
      <c r="ERC27" s="158"/>
      <c r="ERD27" s="158"/>
      <c r="ERE27" s="158"/>
      <c r="ERF27" s="158"/>
      <c r="ERG27" s="158"/>
      <c r="ERH27" s="158"/>
      <c r="ERI27" s="158"/>
      <c r="ERJ27" s="158"/>
      <c r="ERK27" s="158"/>
      <c r="ERL27" s="158"/>
      <c r="ERM27" s="158"/>
      <c r="ERN27" s="158"/>
      <c r="ERO27" s="158"/>
      <c r="ERP27" s="158"/>
      <c r="ERQ27" s="158"/>
      <c r="ERR27" s="158"/>
      <c r="ERS27" s="158"/>
      <c r="ERT27" s="158"/>
      <c r="ERU27" s="158"/>
      <c r="ERV27" s="158"/>
      <c r="ERW27" s="158"/>
      <c r="ERX27" s="158"/>
      <c r="ERY27" s="158"/>
      <c r="ERZ27" s="158"/>
      <c r="ESA27" s="158"/>
      <c r="ESB27" s="158"/>
      <c r="ESC27" s="158"/>
      <c r="ESD27" s="158"/>
      <c r="ESE27" s="158"/>
      <c r="ESF27" s="158"/>
      <c r="ESG27" s="158"/>
      <c r="ESH27" s="158"/>
      <c r="ESI27" s="158"/>
      <c r="ESJ27" s="158"/>
      <c r="ESK27" s="158"/>
      <c r="ESL27" s="158"/>
      <c r="ESM27" s="158"/>
      <c r="ESN27" s="158"/>
      <c r="ESO27" s="158"/>
      <c r="ESP27" s="158"/>
      <c r="ESQ27" s="158"/>
      <c r="ESR27" s="158"/>
      <c r="ESS27" s="158"/>
      <c r="EST27" s="158"/>
      <c r="ESU27" s="158"/>
      <c r="ESV27" s="158"/>
      <c r="ESW27" s="158"/>
      <c r="ESX27" s="158"/>
      <c r="ESY27" s="158"/>
      <c r="ESZ27" s="158"/>
      <c r="ETA27" s="158"/>
      <c r="ETB27" s="158"/>
      <c r="ETC27" s="158"/>
      <c r="ETD27" s="158"/>
      <c r="ETE27" s="158"/>
      <c r="ETF27" s="158"/>
      <c r="ETG27" s="158"/>
      <c r="ETH27" s="158"/>
      <c r="ETI27" s="158"/>
      <c r="ETJ27" s="158"/>
      <c r="ETK27" s="158"/>
      <c r="ETL27" s="158"/>
      <c r="ETM27" s="158"/>
      <c r="ETN27" s="158"/>
      <c r="ETO27" s="158"/>
      <c r="ETP27" s="158"/>
      <c r="ETQ27" s="158"/>
      <c r="ETR27" s="158"/>
      <c r="ETS27" s="158"/>
      <c r="ETT27" s="158"/>
      <c r="ETU27" s="158"/>
      <c r="ETV27" s="158"/>
      <c r="ETW27" s="158"/>
      <c r="ETX27" s="158"/>
      <c r="ETY27" s="158"/>
      <c r="ETZ27" s="158"/>
      <c r="EUA27" s="158"/>
      <c r="EUB27" s="158"/>
      <c r="EUC27" s="158"/>
      <c r="EUD27" s="158"/>
      <c r="EUE27" s="158"/>
      <c r="EUF27" s="158"/>
      <c r="EUG27" s="158"/>
      <c r="EUH27" s="158"/>
      <c r="EUI27" s="158"/>
      <c r="EUJ27" s="158"/>
      <c r="EUK27" s="158"/>
      <c r="EUL27" s="158"/>
      <c r="EUM27" s="158"/>
      <c r="EUN27" s="158"/>
      <c r="EUO27" s="158"/>
      <c r="EUP27" s="158"/>
      <c r="EUQ27" s="158"/>
      <c r="EUR27" s="158"/>
      <c r="EUS27" s="158"/>
      <c r="EUT27" s="158"/>
      <c r="EUU27" s="158"/>
      <c r="EUV27" s="158"/>
      <c r="EUW27" s="158"/>
      <c r="EUX27" s="158"/>
      <c r="EUY27" s="158"/>
      <c r="EUZ27" s="158"/>
      <c r="EVA27" s="158"/>
      <c r="EVB27" s="158"/>
      <c r="EVC27" s="158"/>
      <c r="EVD27" s="158"/>
      <c r="EVE27" s="158"/>
      <c r="EVF27" s="158"/>
      <c r="EVG27" s="158"/>
      <c r="EVH27" s="158"/>
      <c r="EVI27" s="158"/>
      <c r="EVJ27" s="158"/>
      <c r="EVK27" s="158"/>
      <c r="EVL27" s="158"/>
      <c r="EVM27" s="158"/>
      <c r="EVN27" s="158"/>
      <c r="EVO27" s="158"/>
      <c r="EVP27" s="158"/>
      <c r="EVQ27" s="158"/>
      <c r="EVR27" s="158"/>
      <c r="EVS27" s="158"/>
      <c r="EVT27" s="158"/>
      <c r="EVU27" s="158"/>
      <c r="EVV27" s="158"/>
      <c r="EVW27" s="158"/>
      <c r="EVX27" s="158"/>
      <c r="EVY27" s="158"/>
      <c r="EVZ27" s="158"/>
      <c r="EWA27" s="158"/>
      <c r="EWB27" s="158"/>
      <c r="EWC27" s="158"/>
      <c r="EWD27" s="158"/>
      <c r="EWE27" s="158"/>
      <c r="EWF27" s="158"/>
      <c r="EWG27" s="158"/>
      <c r="EWH27" s="158"/>
      <c r="EWI27" s="158"/>
      <c r="EWJ27" s="158"/>
      <c r="EWK27" s="158"/>
      <c r="EWL27" s="158"/>
      <c r="EWM27" s="158"/>
      <c r="EWN27" s="158"/>
      <c r="EWO27" s="158"/>
      <c r="EWP27" s="158"/>
      <c r="EWQ27" s="158"/>
      <c r="EWR27" s="158"/>
      <c r="EWS27" s="158"/>
      <c r="EWT27" s="158"/>
      <c r="EWU27" s="158"/>
      <c r="EWV27" s="158"/>
      <c r="EWW27" s="158"/>
      <c r="EWX27" s="158"/>
      <c r="EWY27" s="158"/>
      <c r="EWZ27" s="158"/>
      <c r="EXA27" s="158"/>
      <c r="EXB27" s="158"/>
      <c r="EXC27" s="158"/>
      <c r="EXD27" s="158"/>
      <c r="EXE27" s="158"/>
      <c r="EXF27" s="158"/>
      <c r="EXG27" s="158"/>
      <c r="EXH27" s="158"/>
      <c r="EXI27" s="158"/>
      <c r="EXJ27" s="158"/>
      <c r="EXK27" s="158"/>
      <c r="EXL27" s="158"/>
      <c r="EXM27" s="158"/>
      <c r="EXN27" s="158"/>
      <c r="EXO27" s="158"/>
      <c r="EXP27" s="158"/>
      <c r="EXQ27" s="158"/>
      <c r="EXR27" s="158"/>
      <c r="EXS27" s="158"/>
      <c r="EXT27" s="158"/>
      <c r="EXU27" s="158"/>
      <c r="EXV27" s="158"/>
      <c r="EXW27" s="158"/>
      <c r="EXX27" s="158"/>
      <c r="EXY27" s="158"/>
      <c r="EXZ27" s="158"/>
      <c r="EYA27" s="158"/>
      <c r="EYB27" s="158"/>
      <c r="EYC27" s="158"/>
      <c r="EYD27" s="158"/>
      <c r="EYE27" s="158"/>
      <c r="EYF27" s="158"/>
      <c r="EYG27" s="158"/>
      <c r="EYH27" s="158"/>
      <c r="EYI27" s="158"/>
      <c r="EYJ27" s="158"/>
      <c r="EYK27" s="158"/>
      <c r="EYL27" s="158"/>
      <c r="EYM27" s="158"/>
      <c r="EYN27" s="158"/>
      <c r="EYO27" s="158"/>
      <c r="EYP27" s="158"/>
      <c r="EYQ27" s="158"/>
      <c r="EYR27" s="158"/>
      <c r="EYS27" s="158"/>
      <c r="EYT27" s="158"/>
      <c r="EYU27" s="158"/>
      <c r="EYV27" s="158"/>
      <c r="EYW27" s="158"/>
      <c r="EYX27" s="158"/>
      <c r="EYY27" s="158"/>
      <c r="EYZ27" s="158"/>
      <c r="EZA27" s="158"/>
      <c r="EZB27" s="158"/>
      <c r="EZC27" s="158"/>
      <c r="EZD27" s="158"/>
      <c r="EZE27" s="158"/>
      <c r="EZF27" s="158"/>
      <c r="EZG27" s="158"/>
      <c r="EZH27" s="158"/>
      <c r="EZI27" s="158"/>
      <c r="EZJ27" s="158"/>
      <c r="EZK27" s="158"/>
      <c r="EZL27" s="158"/>
      <c r="EZM27" s="158"/>
      <c r="EZN27" s="158"/>
      <c r="EZO27" s="158"/>
      <c r="EZP27" s="158"/>
      <c r="EZQ27" s="158"/>
      <c r="EZR27" s="158"/>
      <c r="EZS27" s="158"/>
      <c r="EZT27" s="158"/>
      <c r="EZU27" s="158"/>
      <c r="EZV27" s="158"/>
      <c r="EZW27" s="158"/>
      <c r="EZX27" s="158"/>
      <c r="EZY27" s="158"/>
      <c r="EZZ27" s="158"/>
      <c r="FAA27" s="158"/>
      <c r="FAB27" s="158"/>
      <c r="FAC27" s="158"/>
      <c r="FAD27" s="158"/>
      <c r="FAE27" s="158"/>
      <c r="FAF27" s="158"/>
      <c r="FAG27" s="158"/>
      <c r="FAH27" s="158"/>
      <c r="FAI27" s="158"/>
      <c r="FAJ27" s="158"/>
      <c r="FAK27" s="158"/>
      <c r="FAL27" s="158"/>
      <c r="FAM27" s="158"/>
      <c r="FAN27" s="158"/>
      <c r="FAO27" s="158"/>
      <c r="FAP27" s="158"/>
      <c r="FAQ27" s="158"/>
      <c r="FAR27" s="158"/>
      <c r="FAS27" s="158"/>
      <c r="FAT27" s="158"/>
      <c r="FAU27" s="158"/>
      <c r="FAV27" s="158"/>
      <c r="FAW27" s="158"/>
      <c r="FAX27" s="158"/>
      <c r="FAY27" s="158"/>
      <c r="FAZ27" s="158"/>
      <c r="FBA27" s="158"/>
      <c r="FBB27" s="158"/>
      <c r="FBC27" s="158"/>
      <c r="FBD27" s="158"/>
      <c r="FBE27" s="158"/>
      <c r="FBF27" s="158"/>
      <c r="FBG27" s="158"/>
      <c r="FBH27" s="158"/>
      <c r="FBI27" s="158"/>
      <c r="FBJ27" s="158"/>
      <c r="FBK27" s="158"/>
      <c r="FBL27" s="158"/>
      <c r="FBM27" s="158"/>
      <c r="FBN27" s="158"/>
      <c r="FBO27" s="158"/>
      <c r="FBP27" s="158"/>
      <c r="FBQ27" s="158"/>
      <c r="FBR27" s="158"/>
      <c r="FBS27" s="158"/>
      <c r="FBT27" s="158"/>
      <c r="FBU27" s="158"/>
      <c r="FBV27" s="158"/>
      <c r="FBW27" s="158"/>
      <c r="FBX27" s="158"/>
      <c r="FBY27" s="158"/>
      <c r="FBZ27" s="158"/>
      <c r="FCA27" s="158"/>
      <c r="FCB27" s="158"/>
      <c r="FCC27" s="158"/>
      <c r="FCD27" s="158"/>
      <c r="FCE27" s="158"/>
      <c r="FCF27" s="158"/>
      <c r="FCG27" s="158"/>
      <c r="FCH27" s="158"/>
      <c r="FCI27" s="158"/>
      <c r="FCJ27" s="158"/>
      <c r="FCK27" s="158"/>
      <c r="FCL27" s="158"/>
      <c r="FCM27" s="158"/>
      <c r="FCN27" s="158"/>
      <c r="FCO27" s="158"/>
      <c r="FCP27" s="158"/>
      <c r="FCQ27" s="158"/>
      <c r="FCR27" s="158"/>
      <c r="FCS27" s="158"/>
      <c r="FCT27" s="158"/>
      <c r="FCU27" s="158"/>
      <c r="FCV27" s="158"/>
      <c r="FCW27" s="158"/>
      <c r="FCX27" s="158"/>
      <c r="FCY27" s="158"/>
      <c r="FCZ27" s="158"/>
      <c r="FDA27" s="158"/>
      <c r="FDB27" s="158"/>
      <c r="FDC27" s="158"/>
      <c r="FDD27" s="158"/>
      <c r="FDE27" s="158"/>
      <c r="FDF27" s="158"/>
      <c r="FDG27" s="158"/>
      <c r="FDH27" s="158"/>
      <c r="FDI27" s="158"/>
      <c r="FDJ27" s="158"/>
      <c r="FDK27" s="158"/>
      <c r="FDL27" s="158"/>
      <c r="FDM27" s="158"/>
      <c r="FDN27" s="158"/>
      <c r="FDO27" s="158"/>
      <c r="FDP27" s="158"/>
      <c r="FDQ27" s="158"/>
      <c r="FDR27" s="158"/>
      <c r="FDS27" s="158"/>
      <c r="FDT27" s="158"/>
      <c r="FDU27" s="158"/>
      <c r="FDV27" s="158"/>
      <c r="FDW27" s="158"/>
      <c r="FDX27" s="158"/>
      <c r="FDY27" s="158"/>
      <c r="FDZ27" s="158"/>
      <c r="FEA27" s="158"/>
      <c r="FEB27" s="158"/>
      <c r="FEC27" s="158"/>
      <c r="FED27" s="158"/>
      <c r="FEE27" s="158"/>
      <c r="FEF27" s="158"/>
      <c r="FEG27" s="158"/>
      <c r="FEH27" s="158"/>
      <c r="FEI27" s="158"/>
      <c r="FEJ27" s="158"/>
      <c r="FEK27" s="158"/>
      <c r="FEL27" s="158"/>
      <c r="FEM27" s="158"/>
      <c r="FEN27" s="158"/>
      <c r="FEO27" s="158"/>
      <c r="FEP27" s="158"/>
      <c r="FEQ27" s="158"/>
      <c r="FER27" s="158"/>
      <c r="FES27" s="158"/>
      <c r="FET27" s="158"/>
      <c r="FEU27" s="158"/>
      <c r="FEV27" s="158"/>
      <c r="FEW27" s="158"/>
      <c r="FEX27" s="158"/>
      <c r="FEY27" s="158"/>
      <c r="FEZ27" s="158"/>
      <c r="FFA27" s="158"/>
      <c r="FFB27" s="158"/>
      <c r="FFC27" s="158"/>
      <c r="FFD27" s="158"/>
      <c r="FFE27" s="158"/>
      <c r="FFF27" s="158"/>
      <c r="FFG27" s="158"/>
      <c r="FFH27" s="158"/>
      <c r="FFI27" s="158"/>
      <c r="FFJ27" s="158"/>
      <c r="FFK27" s="158"/>
      <c r="FFL27" s="158"/>
      <c r="FFM27" s="158"/>
      <c r="FFN27" s="158"/>
      <c r="FFO27" s="158"/>
      <c r="FFP27" s="158"/>
      <c r="FFQ27" s="158"/>
      <c r="FFR27" s="158"/>
      <c r="FFS27" s="158"/>
      <c r="FFT27" s="158"/>
      <c r="FFU27" s="158"/>
      <c r="FFV27" s="158"/>
      <c r="FFW27" s="158"/>
      <c r="FFX27" s="158"/>
      <c r="FFY27" s="158"/>
      <c r="FFZ27" s="158"/>
      <c r="FGA27" s="158"/>
      <c r="FGB27" s="158"/>
      <c r="FGC27" s="158"/>
      <c r="FGD27" s="158"/>
      <c r="FGE27" s="158"/>
      <c r="FGF27" s="158"/>
      <c r="FGG27" s="158"/>
      <c r="FGH27" s="158"/>
      <c r="FGI27" s="158"/>
      <c r="FGJ27" s="158"/>
      <c r="FGK27" s="158"/>
      <c r="FGL27" s="158"/>
      <c r="FGM27" s="158"/>
      <c r="FGN27" s="158"/>
      <c r="FGO27" s="158"/>
      <c r="FGP27" s="158"/>
      <c r="FGQ27" s="158"/>
      <c r="FGR27" s="158"/>
      <c r="FGS27" s="158"/>
      <c r="FGT27" s="158"/>
      <c r="FGU27" s="158"/>
      <c r="FGV27" s="158"/>
      <c r="FGW27" s="158"/>
      <c r="FGX27" s="158"/>
      <c r="FGY27" s="158"/>
      <c r="FGZ27" s="158"/>
      <c r="FHA27" s="158"/>
      <c r="FHB27" s="158"/>
      <c r="FHC27" s="158"/>
      <c r="FHD27" s="158"/>
      <c r="FHE27" s="158"/>
      <c r="FHF27" s="158"/>
      <c r="FHG27" s="158"/>
      <c r="FHH27" s="158"/>
      <c r="FHI27" s="158"/>
      <c r="FHJ27" s="158"/>
      <c r="FHK27" s="158"/>
      <c r="FHL27" s="158"/>
      <c r="FHM27" s="158"/>
      <c r="FHN27" s="158"/>
      <c r="FHO27" s="158"/>
      <c r="FHP27" s="158"/>
      <c r="FHQ27" s="158"/>
      <c r="FHR27" s="158"/>
      <c r="FHS27" s="158"/>
      <c r="FHT27" s="158"/>
      <c r="FHU27" s="158"/>
      <c r="FHV27" s="158"/>
      <c r="FHW27" s="158"/>
      <c r="FHX27" s="158"/>
      <c r="FHY27" s="158"/>
      <c r="FHZ27" s="158"/>
      <c r="FIA27" s="158"/>
      <c r="FIB27" s="158"/>
      <c r="FIC27" s="158"/>
      <c r="FID27" s="158"/>
      <c r="FIE27" s="158"/>
      <c r="FIF27" s="158"/>
      <c r="FIG27" s="158"/>
      <c r="FIH27" s="158"/>
      <c r="FII27" s="158"/>
      <c r="FIJ27" s="158"/>
      <c r="FIK27" s="158"/>
      <c r="FIL27" s="158"/>
      <c r="FIM27" s="158"/>
      <c r="FIN27" s="158"/>
      <c r="FIO27" s="158"/>
      <c r="FIP27" s="158"/>
      <c r="FIQ27" s="158"/>
      <c r="FIR27" s="158"/>
      <c r="FIS27" s="158"/>
      <c r="FIT27" s="158"/>
      <c r="FIU27" s="158"/>
      <c r="FIV27" s="158"/>
      <c r="FIW27" s="158"/>
      <c r="FIX27" s="158"/>
      <c r="FIY27" s="158"/>
      <c r="FIZ27" s="158"/>
      <c r="FJA27" s="158"/>
      <c r="FJB27" s="158"/>
      <c r="FJC27" s="158"/>
      <c r="FJD27" s="158"/>
      <c r="FJE27" s="158"/>
      <c r="FJF27" s="158"/>
      <c r="FJG27" s="158"/>
      <c r="FJH27" s="158"/>
      <c r="FJI27" s="158"/>
      <c r="FJJ27" s="158"/>
      <c r="FJK27" s="158"/>
      <c r="FJL27" s="158"/>
      <c r="FJM27" s="158"/>
      <c r="FJN27" s="158"/>
      <c r="FJO27" s="158"/>
      <c r="FJP27" s="158"/>
      <c r="FJQ27" s="158"/>
      <c r="FJR27" s="158"/>
      <c r="FJS27" s="158"/>
      <c r="FJT27" s="158"/>
      <c r="FJU27" s="158"/>
      <c r="FJV27" s="158"/>
      <c r="FJW27" s="158"/>
      <c r="FJX27" s="158"/>
      <c r="FJY27" s="158"/>
      <c r="FJZ27" s="158"/>
      <c r="FKA27" s="158"/>
      <c r="FKB27" s="158"/>
      <c r="FKC27" s="158"/>
      <c r="FKD27" s="158"/>
      <c r="FKE27" s="158"/>
      <c r="FKF27" s="158"/>
      <c r="FKG27" s="158"/>
      <c r="FKH27" s="158"/>
      <c r="FKI27" s="158"/>
      <c r="FKJ27" s="158"/>
      <c r="FKK27" s="158"/>
      <c r="FKL27" s="158"/>
      <c r="FKM27" s="158"/>
      <c r="FKN27" s="158"/>
      <c r="FKO27" s="158"/>
      <c r="FKP27" s="158"/>
      <c r="FKQ27" s="158"/>
      <c r="FKR27" s="158"/>
      <c r="FKS27" s="158"/>
      <c r="FKT27" s="158"/>
      <c r="FKU27" s="158"/>
      <c r="FKV27" s="158"/>
      <c r="FKW27" s="158"/>
      <c r="FKX27" s="158"/>
      <c r="FKY27" s="158"/>
      <c r="FKZ27" s="158"/>
      <c r="FLA27" s="158"/>
      <c r="FLB27" s="158"/>
      <c r="FLC27" s="158"/>
      <c r="FLD27" s="158"/>
      <c r="FLE27" s="158"/>
      <c r="FLF27" s="158"/>
      <c r="FLG27" s="158"/>
      <c r="FLH27" s="158"/>
      <c r="FLI27" s="158"/>
      <c r="FLJ27" s="158"/>
      <c r="FLK27" s="158"/>
      <c r="FLL27" s="158"/>
      <c r="FLM27" s="158"/>
      <c r="FLN27" s="158"/>
      <c r="FLO27" s="158"/>
      <c r="FLP27" s="158"/>
      <c r="FLQ27" s="158"/>
      <c r="FLR27" s="158"/>
      <c r="FLS27" s="158"/>
      <c r="FLT27" s="158"/>
      <c r="FLU27" s="158"/>
      <c r="FLV27" s="158"/>
      <c r="FLW27" s="158"/>
      <c r="FLX27" s="158"/>
      <c r="FLY27" s="158"/>
      <c r="FLZ27" s="158"/>
      <c r="FMA27" s="158"/>
      <c r="FMB27" s="158"/>
      <c r="FMC27" s="158"/>
      <c r="FMD27" s="158"/>
      <c r="FME27" s="158"/>
      <c r="FMF27" s="158"/>
      <c r="FMG27" s="158"/>
      <c r="FMH27" s="158"/>
      <c r="FMI27" s="158"/>
      <c r="FMJ27" s="158"/>
      <c r="FMK27" s="158"/>
      <c r="FML27" s="158"/>
      <c r="FMM27" s="158"/>
      <c r="FMN27" s="158"/>
      <c r="FMO27" s="158"/>
      <c r="FMP27" s="158"/>
      <c r="FMQ27" s="158"/>
      <c r="FMR27" s="158"/>
      <c r="FMS27" s="158"/>
      <c r="FMT27" s="158"/>
      <c r="FMU27" s="158"/>
      <c r="FMV27" s="158"/>
      <c r="FMW27" s="158"/>
      <c r="FMX27" s="158"/>
      <c r="FMY27" s="158"/>
      <c r="FMZ27" s="158"/>
      <c r="FNA27" s="158"/>
      <c r="FNB27" s="158"/>
      <c r="FNC27" s="158"/>
      <c r="FND27" s="158"/>
      <c r="FNE27" s="158"/>
      <c r="FNF27" s="158"/>
      <c r="FNG27" s="158"/>
      <c r="FNH27" s="158"/>
      <c r="FNI27" s="158"/>
      <c r="FNJ27" s="158"/>
      <c r="FNK27" s="158"/>
      <c r="FNL27" s="158"/>
      <c r="FNM27" s="158"/>
      <c r="FNN27" s="158"/>
      <c r="FNO27" s="158"/>
      <c r="FNP27" s="158"/>
      <c r="FNQ27" s="158"/>
      <c r="FNR27" s="158"/>
      <c r="FNS27" s="158"/>
      <c r="FNT27" s="158"/>
      <c r="FNU27" s="158"/>
      <c r="FNV27" s="158"/>
      <c r="FNW27" s="158"/>
      <c r="FNX27" s="158"/>
      <c r="FNY27" s="158"/>
      <c r="FNZ27" s="158"/>
      <c r="FOA27" s="158"/>
      <c r="FOB27" s="158"/>
      <c r="FOC27" s="158"/>
      <c r="FOD27" s="158"/>
      <c r="FOE27" s="158"/>
      <c r="FOF27" s="158"/>
      <c r="FOG27" s="158"/>
      <c r="FOH27" s="158"/>
      <c r="FOI27" s="158"/>
      <c r="FOJ27" s="158"/>
      <c r="FOK27" s="158"/>
      <c r="FOL27" s="158"/>
      <c r="FOM27" s="158"/>
      <c r="FON27" s="158"/>
      <c r="FOO27" s="158"/>
      <c r="FOP27" s="158"/>
      <c r="FOQ27" s="158"/>
      <c r="FOR27" s="158"/>
      <c r="FOS27" s="158"/>
      <c r="FOT27" s="158"/>
      <c r="FOU27" s="158"/>
      <c r="FOV27" s="158"/>
      <c r="FOW27" s="158"/>
      <c r="FOX27" s="158"/>
      <c r="FOY27" s="158"/>
      <c r="FOZ27" s="158"/>
      <c r="FPA27" s="158"/>
      <c r="FPB27" s="158"/>
      <c r="FPC27" s="158"/>
      <c r="FPD27" s="158"/>
      <c r="FPE27" s="158"/>
      <c r="FPF27" s="158"/>
      <c r="FPG27" s="158"/>
      <c r="FPH27" s="158"/>
      <c r="FPI27" s="158"/>
      <c r="FPJ27" s="158"/>
      <c r="FPK27" s="158"/>
      <c r="FPL27" s="158"/>
      <c r="FPM27" s="158"/>
      <c r="FPN27" s="158"/>
      <c r="FPO27" s="158"/>
      <c r="FPP27" s="158"/>
      <c r="FPQ27" s="158"/>
      <c r="FPR27" s="158"/>
      <c r="FPS27" s="158"/>
      <c r="FPT27" s="158"/>
      <c r="FPU27" s="158"/>
      <c r="FPV27" s="158"/>
      <c r="FPW27" s="158"/>
      <c r="FPX27" s="158"/>
      <c r="FPY27" s="158"/>
      <c r="FPZ27" s="158"/>
      <c r="FQA27" s="158"/>
      <c r="FQB27" s="158"/>
      <c r="FQC27" s="158"/>
      <c r="FQD27" s="158"/>
      <c r="FQE27" s="158"/>
      <c r="FQF27" s="158"/>
      <c r="FQG27" s="158"/>
      <c r="FQH27" s="158"/>
      <c r="FQI27" s="158"/>
      <c r="FQJ27" s="158"/>
      <c r="FQK27" s="158"/>
      <c r="FQL27" s="158"/>
      <c r="FQM27" s="158"/>
      <c r="FQN27" s="158"/>
      <c r="FQO27" s="158"/>
      <c r="FQP27" s="158"/>
      <c r="FQQ27" s="158"/>
      <c r="FQR27" s="158"/>
      <c r="FQS27" s="158"/>
      <c r="FQT27" s="158"/>
      <c r="FQU27" s="158"/>
      <c r="FQV27" s="158"/>
      <c r="FQW27" s="158"/>
      <c r="FQX27" s="158"/>
      <c r="FQY27" s="158"/>
      <c r="FQZ27" s="158"/>
      <c r="FRA27" s="158"/>
      <c r="FRB27" s="158"/>
      <c r="FRC27" s="158"/>
      <c r="FRD27" s="158"/>
      <c r="FRE27" s="158"/>
      <c r="FRF27" s="158"/>
      <c r="FRG27" s="158"/>
      <c r="FRH27" s="158"/>
      <c r="FRI27" s="158"/>
      <c r="FRJ27" s="158"/>
      <c r="FRK27" s="158"/>
      <c r="FRL27" s="158"/>
      <c r="FRM27" s="158"/>
      <c r="FRN27" s="158"/>
      <c r="FRO27" s="158"/>
      <c r="FRP27" s="158"/>
      <c r="FRQ27" s="158"/>
      <c r="FRR27" s="158"/>
      <c r="FRS27" s="158"/>
      <c r="FRT27" s="158"/>
      <c r="FRU27" s="158"/>
      <c r="FRV27" s="158"/>
      <c r="FRW27" s="158"/>
      <c r="FRX27" s="158"/>
      <c r="FRY27" s="158"/>
      <c r="FRZ27" s="158"/>
      <c r="FSA27" s="158"/>
      <c r="FSB27" s="158"/>
      <c r="FSC27" s="158"/>
      <c r="FSD27" s="158"/>
      <c r="FSE27" s="158"/>
      <c r="FSF27" s="158"/>
      <c r="FSG27" s="158"/>
      <c r="FSH27" s="158"/>
      <c r="FSI27" s="158"/>
      <c r="FSJ27" s="158"/>
      <c r="FSK27" s="158"/>
      <c r="FSL27" s="158"/>
      <c r="FSM27" s="158"/>
      <c r="FSN27" s="158"/>
      <c r="FSO27" s="158"/>
      <c r="FSP27" s="158"/>
      <c r="FSQ27" s="158"/>
      <c r="FSR27" s="158"/>
      <c r="FSS27" s="158"/>
      <c r="FST27" s="158"/>
      <c r="FSU27" s="158"/>
      <c r="FSV27" s="158"/>
      <c r="FSW27" s="158"/>
      <c r="FSX27" s="158"/>
      <c r="FSY27" s="158"/>
      <c r="FSZ27" s="158"/>
      <c r="FTA27" s="158"/>
      <c r="FTB27" s="158"/>
      <c r="FTC27" s="158"/>
      <c r="FTD27" s="158"/>
      <c r="FTE27" s="158"/>
      <c r="FTF27" s="158"/>
      <c r="FTG27" s="158"/>
      <c r="FTH27" s="158"/>
      <c r="FTI27" s="158"/>
      <c r="FTJ27" s="158"/>
      <c r="FTK27" s="158"/>
      <c r="FTL27" s="158"/>
      <c r="FTM27" s="158"/>
      <c r="FTN27" s="158"/>
      <c r="FTO27" s="158"/>
      <c r="FTP27" s="158"/>
      <c r="FTQ27" s="158"/>
      <c r="FTR27" s="158"/>
      <c r="FTS27" s="158"/>
      <c r="FTT27" s="158"/>
      <c r="FTU27" s="158"/>
      <c r="FTV27" s="158"/>
      <c r="FTW27" s="158"/>
      <c r="FTX27" s="158"/>
      <c r="FTY27" s="158"/>
      <c r="FTZ27" s="158"/>
      <c r="FUA27" s="158"/>
      <c r="FUB27" s="158"/>
      <c r="FUC27" s="158"/>
      <c r="FUD27" s="158"/>
      <c r="FUE27" s="158"/>
      <c r="FUF27" s="158"/>
      <c r="FUG27" s="158"/>
      <c r="FUH27" s="158"/>
      <c r="FUI27" s="158"/>
      <c r="FUJ27" s="158"/>
      <c r="FUK27" s="158"/>
      <c r="FUL27" s="158"/>
      <c r="FUM27" s="158"/>
      <c r="FUN27" s="158"/>
      <c r="FUO27" s="158"/>
      <c r="FUP27" s="158"/>
      <c r="FUQ27" s="158"/>
      <c r="FUR27" s="158"/>
      <c r="FUS27" s="158"/>
      <c r="FUT27" s="158"/>
      <c r="FUU27" s="158"/>
      <c r="FUV27" s="158"/>
      <c r="FUW27" s="158"/>
      <c r="FUX27" s="158"/>
      <c r="FUY27" s="158"/>
      <c r="FUZ27" s="158"/>
      <c r="FVA27" s="158"/>
      <c r="FVB27" s="158"/>
      <c r="FVC27" s="158"/>
      <c r="FVD27" s="158"/>
      <c r="FVE27" s="158"/>
      <c r="FVF27" s="158"/>
      <c r="FVG27" s="158"/>
      <c r="FVH27" s="158"/>
      <c r="FVI27" s="158"/>
      <c r="FVJ27" s="158"/>
      <c r="FVK27" s="158"/>
      <c r="FVL27" s="158"/>
      <c r="FVM27" s="158"/>
      <c r="FVN27" s="158"/>
      <c r="FVO27" s="158"/>
      <c r="FVP27" s="158"/>
      <c r="FVQ27" s="158"/>
      <c r="FVR27" s="158"/>
      <c r="FVS27" s="158"/>
      <c r="FVT27" s="158"/>
      <c r="FVU27" s="158"/>
      <c r="FVV27" s="158"/>
      <c r="FVW27" s="158"/>
      <c r="FVX27" s="158"/>
      <c r="FVY27" s="158"/>
      <c r="FVZ27" s="158"/>
      <c r="FWA27" s="158"/>
      <c r="FWB27" s="158"/>
      <c r="FWC27" s="158"/>
      <c r="FWD27" s="158"/>
      <c r="FWE27" s="158"/>
      <c r="FWF27" s="158"/>
      <c r="FWG27" s="158"/>
      <c r="FWH27" s="158"/>
      <c r="FWI27" s="158"/>
      <c r="FWJ27" s="158"/>
      <c r="FWK27" s="158"/>
      <c r="FWL27" s="158"/>
      <c r="FWM27" s="158"/>
      <c r="FWN27" s="158"/>
      <c r="FWO27" s="158"/>
      <c r="FWP27" s="158"/>
      <c r="FWQ27" s="158"/>
      <c r="FWR27" s="158"/>
      <c r="FWS27" s="158"/>
      <c r="FWT27" s="158"/>
      <c r="FWU27" s="158"/>
      <c r="FWV27" s="158"/>
      <c r="FWW27" s="158"/>
      <c r="FWX27" s="158"/>
      <c r="FWY27" s="158"/>
      <c r="FWZ27" s="158"/>
      <c r="FXA27" s="158"/>
      <c r="FXB27" s="158"/>
      <c r="FXC27" s="158"/>
      <c r="FXD27" s="158"/>
      <c r="FXE27" s="158"/>
      <c r="FXF27" s="158"/>
      <c r="FXG27" s="158"/>
      <c r="FXH27" s="158"/>
      <c r="FXI27" s="158"/>
      <c r="FXJ27" s="158"/>
      <c r="FXK27" s="158"/>
      <c r="FXL27" s="158"/>
      <c r="FXM27" s="158"/>
      <c r="FXN27" s="158"/>
      <c r="FXO27" s="158"/>
      <c r="FXP27" s="158"/>
      <c r="FXQ27" s="158"/>
      <c r="FXR27" s="158"/>
      <c r="FXS27" s="158"/>
      <c r="FXT27" s="158"/>
      <c r="FXU27" s="158"/>
      <c r="FXV27" s="158"/>
      <c r="FXW27" s="158"/>
      <c r="FXX27" s="158"/>
      <c r="FXY27" s="158"/>
      <c r="FXZ27" s="158"/>
      <c r="FYA27" s="158"/>
      <c r="FYB27" s="158"/>
      <c r="FYC27" s="158"/>
      <c r="FYD27" s="158"/>
      <c r="FYE27" s="158"/>
      <c r="FYF27" s="158"/>
      <c r="FYG27" s="158"/>
      <c r="FYH27" s="158"/>
      <c r="FYI27" s="158"/>
      <c r="FYJ27" s="158"/>
      <c r="FYK27" s="158"/>
      <c r="FYL27" s="158"/>
      <c r="FYM27" s="158"/>
      <c r="FYN27" s="158"/>
      <c r="FYO27" s="158"/>
      <c r="FYP27" s="158"/>
      <c r="FYQ27" s="158"/>
      <c r="FYR27" s="158"/>
      <c r="FYS27" s="158"/>
      <c r="FYT27" s="158"/>
      <c r="FYU27" s="158"/>
      <c r="FYV27" s="158"/>
      <c r="FYW27" s="158"/>
      <c r="FYX27" s="158"/>
      <c r="FYY27" s="158"/>
      <c r="FYZ27" s="158"/>
      <c r="FZA27" s="158"/>
      <c r="FZB27" s="158"/>
      <c r="FZC27" s="158"/>
      <c r="FZD27" s="158"/>
      <c r="FZE27" s="158"/>
      <c r="FZF27" s="158"/>
      <c r="FZG27" s="158"/>
      <c r="FZH27" s="158"/>
      <c r="FZI27" s="158"/>
      <c r="FZJ27" s="158"/>
      <c r="FZK27" s="158"/>
      <c r="FZL27" s="158"/>
      <c r="FZM27" s="158"/>
      <c r="FZN27" s="158"/>
      <c r="FZO27" s="158"/>
      <c r="FZP27" s="158"/>
      <c r="FZQ27" s="158"/>
      <c r="FZR27" s="158"/>
      <c r="FZS27" s="158"/>
      <c r="FZT27" s="158"/>
      <c r="FZU27" s="158"/>
      <c r="FZV27" s="158"/>
      <c r="FZW27" s="158"/>
      <c r="FZX27" s="158"/>
      <c r="FZY27" s="158"/>
      <c r="FZZ27" s="158"/>
      <c r="GAA27" s="158"/>
      <c r="GAB27" s="158"/>
      <c r="GAC27" s="158"/>
      <c r="GAD27" s="158"/>
      <c r="GAE27" s="158"/>
      <c r="GAF27" s="158"/>
      <c r="GAG27" s="158"/>
      <c r="GAH27" s="158"/>
      <c r="GAI27" s="158"/>
      <c r="GAJ27" s="158"/>
      <c r="GAK27" s="158"/>
      <c r="GAL27" s="158"/>
      <c r="GAM27" s="158"/>
      <c r="GAN27" s="158"/>
      <c r="GAO27" s="158"/>
      <c r="GAP27" s="158"/>
      <c r="GAQ27" s="158"/>
      <c r="GAR27" s="158"/>
      <c r="GAS27" s="158"/>
      <c r="GAT27" s="158"/>
      <c r="GAU27" s="158"/>
      <c r="GAV27" s="158"/>
      <c r="GAW27" s="158"/>
      <c r="GAX27" s="158"/>
      <c r="GAY27" s="158"/>
      <c r="GAZ27" s="158"/>
      <c r="GBA27" s="158"/>
      <c r="GBB27" s="158"/>
      <c r="GBC27" s="158"/>
      <c r="GBD27" s="158"/>
      <c r="GBE27" s="158"/>
      <c r="GBF27" s="158"/>
      <c r="GBG27" s="158"/>
      <c r="GBH27" s="158"/>
      <c r="GBI27" s="158"/>
      <c r="GBJ27" s="158"/>
      <c r="GBK27" s="158"/>
      <c r="GBL27" s="158"/>
      <c r="GBM27" s="158"/>
      <c r="GBN27" s="158"/>
      <c r="GBO27" s="158"/>
      <c r="GBP27" s="158"/>
      <c r="GBQ27" s="158"/>
      <c r="GBR27" s="158"/>
      <c r="GBS27" s="158"/>
      <c r="GBT27" s="158"/>
      <c r="GBU27" s="158"/>
      <c r="GBV27" s="158"/>
      <c r="GBW27" s="158"/>
      <c r="GBX27" s="158"/>
      <c r="GBY27" s="158"/>
      <c r="GBZ27" s="158"/>
      <c r="GCA27" s="158"/>
      <c r="GCB27" s="158"/>
      <c r="GCC27" s="158"/>
      <c r="GCD27" s="158"/>
      <c r="GCE27" s="158"/>
      <c r="GCF27" s="158"/>
      <c r="GCG27" s="158"/>
      <c r="GCH27" s="158"/>
      <c r="GCI27" s="158"/>
      <c r="GCJ27" s="158"/>
      <c r="GCK27" s="158"/>
      <c r="GCL27" s="158"/>
      <c r="GCM27" s="158"/>
      <c r="GCN27" s="158"/>
      <c r="GCO27" s="158"/>
      <c r="GCP27" s="158"/>
      <c r="GCQ27" s="158"/>
      <c r="GCR27" s="158"/>
      <c r="GCS27" s="158"/>
      <c r="GCT27" s="158"/>
      <c r="GCU27" s="158"/>
      <c r="GCV27" s="158"/>
      <c r="GCW27" s="158"/>
      <c r="GCX27" s="158"/>
      <c r="GCY27" s="158"/>
      <c r="GCZ27" s="158"/>
      <c r="GDA27" s="158"/>
      <c r="GDB27" s="158"/>
      <c r="GDC27" s="158"/>
      <c r="GDD27" s="158"/>
      <c r="GDE27" s="158"/>
      <c r="GDF27" s="158"/>
      <c r="GDG27" s="158"/>
      <c r="GDH27" s="158"/>
      <c r="GDI27" s="158"/>
      <c r="GDJ27" s="158"/>
      <c r="GDK27" s="158"/>
      <c r="GDL27" s="158"/>
      <c r="GDM27" s="158"/>
      <c r="GDN27" s="158"/>
      <c r="GDO27" s="158"/>
      <c r="GDP27" s="158"/>
      <c r="GDQ27" s="158"/>
      <c r="GDR27" s="158"/>
      <c r="GDS27" s="158"/>
      <c r="GDT27" s="158"/>
      <c r="GDU27" s="158"/>
      <c r="GDV27" s="158"/>
      <c r="GDW27" s="158"/>
      <c r="GDX27" s="158"/>
      <c r="GDY27" s="158"/>
      <c r="GDZ27" s="158"/>
      <c r="GEA27" s="158"/>
      <c r="GEB27" s="158"/>
      <c r="GEC27" s="158"/>
      <c r="GED27" s="158"/>
      <c r="GEE27" s="158"/>
      <c r="GEF27" s="158"/>
      <c r="GEG27" s="158"/>
      <c r="GEH27" s="158"/>
      <c r="GEI27" s="158"/>
      <c r="GEJ27" s="158"/>
      <c r="GEK27" s="158"/>
      <c r="GEL27" s="158"/>
      <c r="GEM27" s="158"/>
      <c r="GEN27" s="158"/>
      <c r="GEO27" s="158"/>
      <c r="GEP27" s="158"/>
      <c r="GEQ27" s="158"/>
      <c r="GER27" s="158"/>
      <c r="GES27" s="158"/>
      <c r="GET27" s="158"/>
      <c r="GEU27" s="158"/>
      <c r="GEV27" s="158"/>
      <c r="GEW27" s="158"/>
      <c r="GEX27" s="158"/>
      <c r="GEY27" s="158"/>
      <c r="GEZ27" s="158"/>
      <c r="GFA27" s="158"/>
      <c r="GFB27" s="158"/>
      <c r="GFC27" s="158"/>
      <c r="GFD27" s="158"/>
      <c r="GFE27" s="158"/>
      <c r="GFF27" s="158"/>
      <c r="GFG27" s="158"/>
      <c r="GFH27" s="158"/>
      <c r="GFI27" s="158"/>
      <c r="GFJ27" s="158"/>
      <c r="GFK27" s="158"/>
      <c r="GFL27" s="158"/>
      <c r="GFM27" s="158"/>
      <c r="GFN27" s="158"/>
      <c r="GFO27" s="158"/>
      <c r="GFP27" s="158"/>
      <c r="GFQ27" s="158"/>
      <c r="GFR27" s="158"/>
      <c r="GFS27" s="158"/>
      <c r="GFT27" s="158"/>
      <c r="GFU27" s="158"/>
      <c r="GFV27" s="158"/>
      <c r="GFW27" s="158"/>
      <c r="GFX27" s="158"/>
      <c r="GFY27" s="158"/>
      <c r="GFZ27" s="158"/>
      <c r="GGA27" s="158"/>
      <c r="GGB27" s="158"/>
      <c r="GGC27" s="158"/>
      <c r="GGD27" s="158"/>
      <c r="GGE27" s="158"/>
      <c r="GGF27" s="158"/>
      <c r="GGG27" s="158"/>
      <c r="GGH27" s="158"/>
      <c r="GGI27" s="158"/>
      <c r="GGJ27" s="158"/>
      <c r="GGK27" s="158"/>
      <c r="GGL27" s="158"/>
      <c r="GGM27" s="158"/>
      <c r="GGN27" s="158"/>
      <c r="GGO27" s="158"/>
      <c r="GGP27" s="158"/>
      <c r="GGQ27" s="158"/>
      <c r="GGR27" s="158"/>
      <c r="GGS27" s="158"/>
      <c r="GGT27" s="158"/>
      <c r="GGU27" s="158"/>
      <c r="GGV27" s="158"/>
      <c r="GGW27" s="158"/>
      <c r="GGX27" s="158"/>
      <c r="GGY27" s="158"/>
      <c r="GGZ27" s="158"/>
      <c r="GHA27" s="158"/>
      <c r="GHB27" s="158"/>
      <c r="GHC27" s="158"/>
      <c r="GHD27" s="158"/>
      <c r="GHE27" s="158"/>
      <c r="GHF27" s="158"/>
      <c r="GHG27" s="158"/>
      <c r="GHH27" s="158"/>
      <c r="GHI27" s="158"/>
      <c r="GHJ27" s="158"/>
      <c r="GHK27" s="158"/>
      <c r="GHL27" s="158"/>
      <c r="GHM27" s="158"/>
      <c r="GHN27" s="158"/>
      <c r="GHO27" s="158"/>
      <c r="GHP27" s="158"/>
      <c r="GHQ27" s="158"/>
      <c r="GHR27" s="158"/>
      <c r="GHS27" s="158"/>
      <c r="GHT27" s="158"/>
      <c r="GHU27" s="158"/>
      <c r="GHV27" s="158"/>
      <c r="GHW27" s="158"/>
      <c r="GHX27" s="158"/>
      <c r="GHY27" s="158"/>
      <c r="GHZ27" s="158"/>
      <c r="GIA27" s="158"/>
      <c r="GIB27" s="158"/>
      <c r="GIC27" s="158"/>
      <c r="GID27" s="158"/>
      <c r="GIE27" s="158"/>
      <c r="GIF27" s="158"/>
      <c r="GIG27" s="158"/>
      <c r="GIH27" s="158"/>
      <c r="GII27" s="158"/>
      <c r="GIJ27" s="158"/>
      <c r="GIK27" s="158"/>
      <c r="GIL27" s="158"/>
      <c r="GIM27" s="158"/>
      <c r="GIN27" s="158"/>
      <c r="GIO27" s="158"/>
      <c r="GIP27" s="158"/>
      <c r="GIQ27" s="158"/>
      <c r="GIR27" s="158"/>
      <c r="GIS27" s="158"/>
      <c r="GIT27" s="158"/>
      <c r="GIU27" s="158"/>
      <c r="GIV27" s="158"/>
      <c r="GIW27" s="158"/>
      <c r="GIX27" s="158"/>
      <c r="GIY27" s="158"/>
      <c r="GIZ27" s="158"/>
      <c r="GJA27" s="158"/>
      <c r="GJB27" s="158"/>
      <c r="GJC27" s="158"/>
      <c r="GJD27" s="158"/>
      <c r="GJE27" s="158"/>
      <c r="GJF27" s="158"/>
      <c r="GJG27" s="158"/>
      <c r="GJH27" s="158"/>
      <c r="GJI27" s="158"/>
      <c r="GJJ27" s="158"/>
      <c r="GJK27" s="158"/>
      <c r="GJL27" s="158"/>
      <c r="GJM27" s="158"/>
      <c r="GJN27" s="158"/>
      <c r="GJO27" s="158"/>
      <c r="GJP27" s="158"/>
      <c r="GJQ27" s="158"/>
      <c r="GJR27" s="158"/>
      <c r="GJS27" s="158"/>
      <c r="GJT27" s="158"/>
      <c r="GJU27" s="158"/>
      <c r="GJV27" s="158"/>
      <c r="GJW27" s="158"/>
      <c r="GJX27" s="158"/>
      <c r="GJY27" s="158"/>
      <c r="GJZ27" s="158"/>
      <c r="GKA27" s="158"/>
      <c r="GKB27" s="158"/>
      <c r="GKC27" s="158"/>
      <c r="GKD27" s="158"/>
      <c r="GKE27" s="158"/>
      <c r="GKF27" s="158"/>
      <c r="GKG27" s="158"/>
      <c r="GKH27" s="158"/>
      <c r="GKI27" s="158"/>
      <c r="GKJ27" s="158"/>
      <c r="GKK27" s="158"/>
      <c r="GKL27" s="158"/>
      <c r="GKM27" s="158"/>
      <c r="GKN27" s="158"/>
      <c r="GKO27" s="158"/>
      <c r="GKP27" s="158"/>
      <c r="GKQ27" s="158"/>
      <c r="GKR27" s="158"/>
      <c r="GKS27" s="158"/>
      <c r="GKT27" s="158"/>
      <c r="GKU27" s="158"/>
      <c r="GKV27" s="158"/>
      <c r="GKW27" s="158"/>
      <c r="GKX27" s="158"/>
      <c r="GKY27" s="158"/>
      <c r="GKZ27" s="158"/>
      <c r="GLA27" s="158"/>
      <c r="GLB27" s="158"/>
      <c r="GLC27" s="158"/>
      <c r="GLD27" s="158"/>
      <c r="GLE27" s="158"/>
      <c r="GLF27" s="158"/>
      <c r="GLG27" s="158"/>
      <c r="GLH27" s="158"/>
      <c r="GLI27" s="158"/>
      <c r="GLJ27" s="158"/>
      <c r="GLK27" s="158"/>
      <c r="GLL27" s="158"/>
      <c r="GLM27" s="158"/>
      <c r="GLN27" s="158"/>
      <c r="GLO27" s="158"/>
      <c r="GLP27" s="158"/>
      <c r="GLQ27" s="158"/>
      <c r="GLR27" s="158"/>
      <c r="GLS27" s="158"/>
      <c r="GLT27" s="158"/>
      <c r="GLU27" s="158"/>
      <c r="GLV27" s="158"/>
      <c r="GLW27" s="158"/>
      <c r="GLX27" s="158"/>
      <c r="GLY27" s="158"/>
      <c r="GLZ27" s="158"/>
      <c r="GMA27" s="158"/>
      <c r="GMB27" s="158"/>
      <c r="GMC27" s="158"/>
      <c r="GMD27" s="158"/>
      <c r="GME27" s="158"/>
      <c r="GMF27" s="158"/>
      <c r="GMG27" s="158"/>
      <c r="GMH27" s="158"/>
      <c r="GMI27" s="158"/>
      <c r="GMJ27" s="158"/>
      <c r="GMK27" s="158"/>
      <c r="GML27" s="158"/>
      <c r="GMM27" s="158"/>
      <c r="GMN27" s="158"/>
      <c r="GMO27" s="158"/>
      <c r="GMP27" s="158"/>
      <c r="GMQ27" s="158"/>
      <c r="GMR27" s="158"/>
      <c r="GMS27" s="158"/>
      <c r="GMT27" s="158"/>
      <c r="GMU27" s="158"/>
      <c r="GMV27" s="158"/>
      <c r="GMW27" s="158"/>
      <c r="GMX27" s="158"/>
      <c r="GMY27" s="158"/>
      <c r="GMZ27" s="158"/>
      <c r="GNA27" s="158"/>
      <c r="GNB27" s="158"/>
      <c r="GNC27" s="158"/>
      <c r="GND27" s="158"/>
      <c r="GNE27" s="158"/>
      <c r="GNF27" s="158"/>
      <c r="GNG27" s="158"/>
      <c r="GNH27" s="158"/>
      <c r="GNI27" s="158"/>
      <c r="GNJ27" s="158"/>
      <c r="GNK27" s="158"/>
      <c r="GNL27" s="158"/>
      <c r="GNM27" s="158"/>
      <c r="GNN27" s="158"/>
      <c r="GNO27" s="158"/>
      <c r="GNP27" s="158"/>
      <c r="GNQ27" s="158"/>
      <c r="GNR27" s="158"/>
      <c r="GNS27" s="158"/>
      <c r="GNT27" s="158"/>
      <c r="GNU27" s="158"/>
      <c r="GNV27" s="158"/>
      <c r="GNW27" s="158"/>
      <c r="GNX27" s="158"/>
      <c r="GNY27" s="158"/>
      <c r="GNZ27" s="158"/>
      <c r="GOA27" s="158"/>
      <c r="GOB27" s="158"/>
      <c r="GOC27" s="158"/>
      <c r="GOD27" s="158"/>
      <c r="GOE27" s="158"/>
      <c r="GOF27" s="158"/>
      <c r="GOG27" s="158"/>
      <c r="GOH27" s="158"/>
      <c r="GOI27" s="158"/>
      <c r="GOJ27" s="158"/>
      <c r="GOK27" s="158"/>
      <c r="GOL27" s="158"/>
      <c r="GOM27" s="158"/>
      <c r="GON27" s="158"/>
      <c r="GOO27" s="158"/>
      <c r="GOP27" s="158"/>
      <c r="GOQ27" s="158"/>
      <c r="GOR27" s="158"/>
      <c r="GOS27" s="158"/>
      <c r="GOT27" s="158"/>
      <c r="GOU27" s="158"/>
      <c r="GOV27" s="158"/>
      <c r="GOW27" s="158"/>
      <c r="GOX27" s="158"/>
      <c r="GOY27" s="158"/>
      <c r="GOZ27" s="158"/>
      <c r="GPA27" s="158"/>
      <c r="GPB27" s="158"/>
      <c r="GPC27" s="158"/>
      <c r="GPD27" s="158"/>
      <c r="GPE27" s="158"/>
      <c r="GPF27" s="158"/>
      <c r="GPG27" s="158"/>
      <c r="GPH27" s="158"/>
      <c r="GPI27" s="158"/>
      <c r="GPJ27" s="158"/>
      <c r="GPK27" s="158"/>
      <c r="GPL27" s="158"/>
      <c r="GPM27" s="158"/>
      <c r="GPN27" s="158"/>
      <c r="GPO27" s="158"/>
      <c r="GPP27" s="158"/>
      <c r="GPQ27" s="158"/>
      <c r="GPR27" s="158"/>
      <c r="GPS27" s="158"/>
      <c r="GPT27" s="158"/>
      <c r="GPU27" s="158"/>
      <c r="GPV27" s="158"/>
      <c r="GPW27" s="158"/>
      <c r="GPX27" s="158"/>
      <c r="GPY27" s="158"/>
      <c r="GPZ27" s="158"/>
      <c r="GQA27" s="158"/>
      <c r="GQB27" s="158"/>
      <c r="GQC27" s="158"/>
      <c r="GQD27" s="158"/>
      <c r="GQE27" s="158"/>
      <c r="GQF27" s="158"/>
      <c r="GQG27" s="158"/>
      <c r="GQH27" s="158"/>
      <c r="GQI27" s="158"/>
      <c r="GQJ27" s="158"/>
      <c r="GQK27" s="158"/>
      <c r="GQL27" s="158"/>
      <c r="GQM27" s="158"/>
      <c r="GQN27" s="158"/>
      <c r="GQO27" s="158"/>
      <c r="GQP27" s="158"/>
      <c r="GQQ27" s="158"/>
      <c r="GQR27" s="158"/>
      <c r="GQS27" s="158"/>
      <c r="GQT27" s="158"/>
      <c r="GQU27" s="158"/>
      <c r="GQV27" s="158"/>
      <c r="GQW27" s="158"/>
      <c r="GQX27" s="158"/>
      <c r="GQY27" s="158"/>
      <c r="GQZ27" s="158"/>
      <c r="GRA27" s="158"/>
      <c r="GRB27" s="158"/>
      <c r="GRC27" s="158"/>
      <c r="GRD27" s="158"/>
      <c r="GRE27" s="158"/>
      <c r="GRF27" s="158"/>
      <c r="GRG27" s="158"/>
      <c r="GRH27" s="158"/>
      <c r="GRI27" s="158"/>
      <c r="GRJ27" s="158"/>
      <c r="GRK27" s="158"/>
      <c r="GRL27" s="158"/>
      <c r="GRM27" s="158"/>
      <c r="GRN27" s="158"/>
      <c r="GRO27" s="158"/>
      <c r="GRP27" s="158"/>
      <c r="GRQ27" s="158"/>
      <c r="GRR27" s="158"/>
      <c r="GRS27" s="158"/>
      <c r="GRT27" s="158"/>
      <c r="GRU27" s="158"/>
      <c r="GRV27" s="158"/>
      <c r="GRW27" s="158"/>
      <c r="GRX27" s="158"/>
      <c r="GRY27" s="158"/>
      <c r="GRZ27" s="158"/>
      <c r="GSA27" s="158"/>
      <c r="GSB27" s="158"/>
      <c r="GSC27" s="158"/>
      <c r="GSD27" s="158"/>
      <c r="GSE27" s="158"/>
      <c r="GSF27" s="158"/>
      <c r="GSG27" s="158"/>
      <c r="GSH27" s="158"/>
      <c r="GSI27" s="158"/>
      <c r="GSJ27" s="158"/>
      <c r="GSK27" s="158"/>
      <c r="GSL27" s="158"/>
      <c r="GSM27" s="158"/>
      <c r="GSN27" s="158"/>
      <c r="GSO27" s="158"/>
      <c r="GSP27" s="158"/>
      <c r="GSQ27" s="158"/>
      <c r="GSR27" s="158"/>
      <c r="GSS27" s="158"/>
      <c r="GST27" s="158"/>
      <c r="GSU27" s="158"/>
      <c r="GSV27" s="158"/>
      <c r="GSW27" s="158"/>
      <c r="GSX27" s="158"/>
      <c r="GSY27" s="158"/>
      <c r="GSZ27" s="158"/>
      <c r="GTA27" s="158"/>
      <c r="GTB27" s="158"/>
      <c r="GTC27" s="158"/>
      <c r="GTD27" s="158"/>
      <c r="GTE27" s="158"/>
      <c r="GTF27" s="158"/>
      <c r="GTG27" s="158"/>
      <c r="GTH27" s="158"/>
      <c r="GTI27" s="158"/>
      <c r="GTJ27" s="158"/>
      <c r="GTK27" s="158"/>
      <c r="GTL27" s="158"/>
      <c r="GTM27" s="158"/>
      <c r="GTN27" s="158"/>
      <c r="GTO27" s="158"/>
      <c r="GTP27" s="158"/>
      <c r="GTQ27" s="158"/>
      <c r="GTR27" s="158"/>
      <c r="GTS27" s="158"/>
      <c r="GTT27" s="158"/>
      <c r="GTU27" s="158"/>
      <c r="GTV27" s="158"/>
      <c r="GTW27" s="158"/>
      <c r="GTX27" s="158"/>
      <c r="GTY27" s="158"/>
      <c r="GTZ27" s="158"/>
      <c r="GUA27" s="158"/>
      <c r="GUB27" s="158"/>
      <c r="GUC27" s="158"/>
      <c r="GUD27" s="158"/>
      <c r="GUE27" s="158"/>
      <c r="GUF27" s="158"/>
      <c r="GUG27" s="158"/>
      <c r="GUH27" s="158"/>
      <c r="GUI27" s="158"/>
      <c r="GUJ27" s="158"/>
      <c r="GUK27" s="158"/>
      <c r="GUL27" s="158"/>
      <c r="GUM27" s="158"/>
      <c r="GUN27" s="158"/>
      <c r="GUO27" s="158"/>
      <c r="GUP27" s="158"/>
      <c r="GUQ27" s="158"/>
      <c r="GUR27" s="158"/>
      <c r="GUS27" s="158"/>
      <c r="GUT27" s="158"/>
      <c r="GUU27" s="158"/>
      <c r="GUV27" s="158"/>
      <c r="GUW27" s="158"/>
      <c r="GUX27" s="158"/>
      <c r="GUY27" s="158"/>
      <c r="GUZ27" s="158"/>
      <c r="GVA27" s="158"/>
      <c r="GVB27" s="158"/>
      <c r="GVC27" s="158"/>
      <c r="GVD27" s="158"/>
      <c r="GVE27" s="158"/>
      <c r="GVF27" s="158"/>
      <c r="GVG27" s="158"/>
      <c r="GVH27" s="158"/>
      <c r="GVI27" s="158"/>
      <c r="GVJ27" s="158"/>
      <c r="GVK27" s="158"/>
      <c r="GVL27" s="158"/>
      <c r="GVM27" s="158"/>
      <c r="GVN27" s="158"/>
      <c r="GVO27" s="158"/>
      <c r="GVP27" s="158"/>
      <c r="GVQ27" s="158"/>
      <c r="GVR27" s="158"/>
      <c r="GVS27" s="158"/>
      <c r="GVT27" s="158"/>
      <c r="GVU27" s="158"/>
      <c r="GVV27" s="158"/>
      <c r="GVW27" s="158"/>
      <c r="GVX27" s="158"/>
      <c r="GVY27" s="158"/>
      <c r="GVZ27" s="158"/>
      <c r="GWA27" s="158"/>
      <c r="GWB27" s="158"/>
      <c r="GWC27" s="158"/>
      <c r="GWD27" s="158"/>
      <c r="GWE27" s="158"/>
      <c r="GWF27" s="158"/>
      <c r="GWG27" s="158"/>
      <c r="GWH27" s="158"/>
      <c r="GWI27" s="158"/>
      <c r="GWJ27" s="158"/>
      <c r="GWK27" s="158"/>
      <c r="GWL27" s="158"/>
      <c r="GWM27" s="158"/>
      <c r="GWN27" s="158"/>
      <c r="GWO27" s="158"/>
      <c r="GWP27" s="158"/>
      <c r="GWQ27" s="158"/>
      <c r="GWR27" s="158"/>
      <c r="GWS27" s="158"/>
      <c r="GWT27" s="158"/>
      <c r="GWU27" s="158"/>
      <c r="GWV27" s="158"/>
      <c r="GWW27" s="158"/>
      <c r="GWX27" s="158"/>
      <c r="GWY27" s="158"/>
      <c r="GWZ27" s="158"/>
      <c r="GXA27" s="158"/>
      <c r="GXB27" s="158"/>
      <c r="GXC27" s="158"/>
      <c r="GXD27" s="158"/>
      <c r="GXE27" s="158"/>
      <c r="GXF27" s="158"/>
      <c r="GXG27" s="158"/>
      <c r="GXH27" s="158"/>
      <c r="GXI27" s="158"/>
      <c r="GXJ27" s="158"/>
      <c r="GXK27" s="158"/>
      <c r="GXL27" s="158"/>
      <c r="GXM27" s="158"/>
      <c r="GXN27" s="158"/>
      <c r="GXO27" s="158"/>
      <c r="GXP27" s="158"/>
      <c r="GXQ27" s="158"/>
      <c r="GXR27" s="158"/>
      <c r="GXS27" s="158"/>
      <c r="GXT27" s="158"/>
      <c r="GXU27" s="158"/>
      <c r="GXV27" s="158"/>
      <c r="GXW27" s="158"/>
      <c r="GXX27" s="158"/>
      <c r="GXY27" s="158"/>
      <c r="GXZ27" s="158"/>
      <c r="GYA27" s="158"/>
      <c r="GYB27" s="158"/>
      <c r="GYC27" s="158"/>
      <c r="GYD27" s="158"/>
      <c r="GYE27" s="158"/>
      <c r="GYF27" s="158"/>
      <c r="GYG27" s="158"/>
      <c r="GYH27" s="158"/>
      <c r="GYI27" s="158"/>
      <c r="GYJ27" s="158"/>
      <c r="GYK27" s="158"/>
      <c r="GYL27" s="158"/>
      <c r="GYM27" s="158"/>
      <c r="GYN27" s="158"/>
      <c r="GYO27" s="158"/>
      <c r="GYP27" s="158"/>
      <c r="GYQ27" s="158"/>
      <c r="GYR27" s="158"/>
      <c r="GYS27" s="158"/>
      <c r="GYT27" s="158"/>
      <c r="GYU27" s="158"/>
      <c r="GYV27" s="158"/>
      <c r="GYW27" s="158"/>
      <c r="GYX27" s="158"/>
      <c r="GYY27" s="158"/>
      <c r="GYZ27" s="158"/>
      <c r="GZA27" s="158"/>
      <c r="GZB27" s="158"/>
      <c r="GZC27" s="158"/>
      <c r="GZD27" s="158"/>
      <c r="GZE27" s="158"/>
      <c r="GZF27" s="158"/>
      <c r="GZG27" s="158"/>
      <c r="GZH27" s="158"/>
      <c r="GZI27" s="158"/>
      <c r="GZJ27" s="158"/>
      <c r="GZK27" s="158"/>
      <c r="GZL27" s="158"/>
      <c r="GZM27" s="158"/>
      <c r="GZN27" s="158"/>
      <c r="GZO27" s="158"/>
      <c r="GZP27" s="158"/>
      <c r="GZQ27" s="158"/>
      <c r="GZR27" s="158"/>
      <c r="GZS27" s="158"/>
      <c r="GZT27" s="158"/>
      <c r="GZU27" s="158"/>
      <c r="GZV27" s="158"/>
      <c r="GZW27" s="158"/>
      <c r="GZX27" s="158"/>
      <c r="GZY27" s="158"/>
      <c r="GZZ27" s="158"/>
      <c r="HAA27" s="158"/>
      <c r="HAB27" s="158"/>
      <c r="HAC27" s="158"/>
      <c r="HAD27" s="158"/>
      <c r="HAE27" s="158"/>
      <c r="HAF27" s="158"/>
      <c r="HAG27" s="158"/>
      <c r="HAH27" s="158"/>
      <c r="HAI27" s="158"/>
      <c r="HAJ27" s="158"/>
      <c r="HAK27" s="158"/>
      <c r="HAL27" s="158"/>
      <c r="HAM27" s="158"/>
      <c r="HAN27" s="158"/>
      <c r="HAO27" s="158"/>
      <c r="HAP27" s="158"/>
      <c r="HAQ27" s="158"/>
      <c r="HAR27" s="158"/>
      <c r="HAS27" s="158"/>
      <c r="HAT27" s="158"/>
      <c r="HAU27" s="158"/>
      <c r="HAV27" s="158"/>
      <c r="HAW27" s="158"/>
      <c r="HAX27" s="158"/>
      <c r="HAY27" s="158"/>
      <c r="HAZ27" s="158"/>
      <c r="HBA27" s="158"/>
      <c r="HBB27" s="158"/>
      <c r="HBC27" s="158"/>
      <c r="HBD27" s="158"/>
      <c r="HBE27" s="158"/>
      <c r="HBF27" s="158"/>
      <c r="HBG27" s="158"/>
      <c r="HBH27" s="158"/>
      <c r="HBI27" s="158"/>
      <c r="HBJ27" s="158"/>
      <c r="HBK27" s="158"/>
      <c r="HBL27" s="158"/>
      <c r="HBM27" s="158"/>
      <c r="HBN27" s="158"/>
      <c r="HBO27" s="158"/>
      <c r="HBP27" s="158"/>
      <c r="HBQ27" s="158"/>
      <c r="HBR27" s="158"/>
      <c r="HBS27" s="158"/>
      <c r="HBT27" s="158"/>
      <c r="HBU27" s="158"/>
      <c r="HBV27" s="158"/>
      <c r="HBW27" s="158"/>
      <c r="HBX27" s="158"/>
      <c r="HBY27" s="158"/>
      <c r="HBZ27" s="158"/>
      <c r="HCA27" s="158"/>
      <c r="HCB27" s="158"/>
      <c r="HCC27" s="158"/>
      <c r="HCD27" s="158"/>
      <c r="HCE27" s="158"/>
      <c r="HCF27" s="158"/>
      <c r="HCG27" s="158"/>
      <c r="HCH27" s="158"/>
      <c r="HCI27" s="158"/>
      <c r="HCJ27" s="158"/>
      <c r="HCK27" s="158"/>
      <c r="HCL27" s="158"/>
      <c r="HCM27" s="158"/>
      <c r="HCN27" s="158"/>
      <c r="HCO27" s="158"/>
      <c r="HCP27" s="158"/>
      <c r="HCQ27" s="158"/>
      <c r="HCR27" s="158"/>
      <c r="HCS27" s="158"/>
      <c r="HCT27" s="158"/>
      <c r="HCU27" s="158"/>
      <c r="HCV27" s="158"/>
      <c r="HCW27" s="158"/>
      <c r="HCX27" s="158"/>
      <c r="HCY27" s="158"/>
      <c r="HCZ27" s="158"/>
      <c r="HDA27" s="158"/>
      <c r="HDB27" s="158"/>
      <c r="HDC27" s="158"/>
      <c r="HDD27" s="158"/>
      <c r="HDE27" s="158"/>
      <c r="HDF27" s="158"/>
      <c r="HDG27" s="158"/>
      <c r="HDH27" s="158"/>
      <c r="HDI27" s="158"/>
      <c r="HDJ27" s="158"/>
      <c r="HDK27" s="158"/>
      <c r="HDL27" s="158"/>
      <c r="HDM27" s="158"/>
      <c r="HDN27" s="158"/>
      <c r="HDO27" s="158"/>
      <c r="HDP27" s="158"/>
      <c r="HDQ27" s="158"/>
      <c r="HDR27" s="158"/>
      <c r="HDS27" s="158"/>
      <c r="HDT27" s="158"/>
      <c r="HDU27" s="158"/>
      <c r="HDV27" s="158"/>
      <c r="HDW27" s="158"/>
      <c r="HDX27" s="158"/>
      <c r="HDY27" s="158"/>
      <c r="HDZ27" s="158"/>
      <c r="HEA27" s="158"/>
      <c r="HEB27" s="158"/>
      <c r="HEC27" s="158"/>
      <c r="HED27" s="158"/>
      <c r="HEE27" s="158"/>
      <c r="HEF27" s="158"/>
      <c r="HEG27" s="158"/>
      <c r="HEH27" s="158"/>
      <c r="HEI27" s="158"/>
      <c r="HEJ27" s="158"/>
      <c r="HEK27" s="158"/>
      <c r="HEL27" s="158"/>
      <c r="HEM27" s="158"/>
      <c r="HEN27" s="158"/>
      <c r="HEO27" s="158"/>
      <c r="HEP27" s="158"/>
      <c r="HEQ27" s="158"/>
      <c r="HER27" s="158"/>
      <c r="HES27" s="158"/>
      <c r="HET27" s="158"/>
      <c r="HEU27" s="158"/>
      <c r="HEV27" s="158"/>
      <c r="HEW27" s="158"/>
      <c r="HEX27" s="158"/>
      <c r="HEY27" s="158"/>
      <c r="HEZ27" s="158"/>
      <c r="HFA27" s="158"/>
      <c r="HFB27" s="158"/>
      <c r="HFC27" s="158"/>
      <c r="HFD27" s="158"/>
      <c r="HFE27" s="158"/>
      <c r="HFF27" s="158"/>
      <c r="HFG27" s="158"/>
      <c r="HFH27" s="158"/>
      <c r="HFI27" s="158"/>
      <c r="HFJ27" s="158"/>
      <c r="HFK27" s="158"/>
      <c r="HFL27" s="158"/>
      <c r="HFM27" s="158"/>
      <c r="HFN27" s="158"/>
      <c r="HFO27" s="158"/>
      <c r="HFP27" s="158"/>
      <c r="HFQ27" s="158"/>
      <c r="HFR27" s="158"/>
      <c r="HFS27" s="158"/>
      <c r="HFT27" s="158"/>
      <c r="HFU27" s="158"/>
      <c r="HFV27" s="158"/>
      <c r="HFW27" s="158"/>
      <c r="HFX27" s="158"/>
      <c r="HFY27" s="158"/>
      <c r="HFZ27" s="158"/>
      <c r="HGA27" s="158"/>
      <c r="HGB27" s="158"/>
      <c r="HGC27" s="158"/>
      <c r="HGD27" s="158"/>
      <c r="HGE27" s="158"/>
      <c r="HGF27" s="158"/>
      <c r="HGG27" s="158"/>
      <c r="HGH27" s="158"/>
      <c r="HGI27" s="158"/>
      <c r="HGJ27" s="158"/>
      <c r="HGK27" s="158"/>
      <c r="HGL27" s="158"/>
      <c r="HGM27" s="158"/>
      <c r="HGN27" s="158"/>
      <c r="HGO27" s="158"/>
      <c r="HGP27" s="158"/>
      <c r="HGQ27" s="158"/>
      <c r="HGR27" s="158"/>
      <c r="HGS27" s="158"/>
      <c r="HGT27" s="158"/>
      <c r="HGU27" s="158"/>
      <c r="HGV27" s="158"/>
      <c r="HGW27" s="158"/>
      <c r="HGX27" s="158"/>
      <c r="HGY27" s="158"/>
      <c r="HGZ27" s="158"/>
      <c r="HHA27" s="158"/>
      <c r="HHB27" s="158"/>
      <c r="HHC27" s="158"/>
      <c r="HHD27" s="158"/>
      <c r="HHE27" s="158"/>
      <c r="HHF27" s="158"/>
      <c r="HHG27" s="158"/>
      <c r="HHH27" s="158"/>
      <c r="HHI27" s="158"/>
      <c r="HHJ27" s="158"/>
      <c r="HHK27" s="158"/>
      <c r="HHL27" s="158"/>
      <c r="HHM27" s="158"/>
      <c r="HHN27" s="158"/>
      <c r="HHO27" s="158"/>
      <c r="HHP27" s="158"/>
      <c r="HHQ27" s="158"/>
      <c r="HHR27" s="158"/>
      <c r="HHS27" s="158"/>
      <c r="HHT27" s="158"/>
      <c r="HHU27" s="158"/>
      <c r="HHV27" s="158"/>
      <c r="HHW27" s="158"/>
      <c r="HHX27" s="158"/>
      <c r="HHY27" s="158"/>
      <c r="HHZ27" s="158"/>
      <c r="HIA27" s="158"/>
      <c r="HIB27" s="158"/>
      <c r="HIC27" s="158"/>
      <c r="HID27" s="158"/>
      <c r="HIE27" s="158"/>
      <c r="HIF27" s="158"/>
      <c r="HIG27" s="158"/>
      <c r="HIH27" s="158"/>
      <c r="HII27" s="158"/>
      <c r="HIJ27" s="158"/>
      <c r="HIK27" s="158"/>
      <c r="HIL27" s="158"/>
      <c r="HIM27" s="158"/>
      <c r="HIN27" s="158"/>
      <c r="HIO27" s="158"/>
      <c r="HIP27" s="158"/>
      <c r="HIQ27" s="158"/>
      <c r="HIR27" s="158"/>
      <c r="HIS27" s="158"/>
      <c r="HIT27" s="158"/>
      <c r="HIU27" s="158"/>
      <c r="HIV27" s="158"/>
      <c r="HIW27" s="158"/>
      <c r="HIX27" s="158"/>
      <c r="HIY27" s="158"/>
      <c r="HIZ27" s="158"/>
      <c r="HJA27" s="158"/>
      <c r="HJB27" s="158"/>
      <c r="HJC27" s="158"/>
      <c r="HJD27" s="158"/>
      <c r="HJE27" s="158"/>
      <c r="HJF27" s="158"/>
      <c r="HJG27" s="158"/>
      <c r="HJH27" s="158"/>
      <c r="HJI27" s="158"/>
      <c r="HJJ27" s="158"/>
      <c r="HJK27" s="158"/>
      <c r="HJL27" s="158"/>
      <c r="HJM27" s="158"/>
      <c r="HJN27" s="158"/>
      <c r="HJO27" s="158"/>
      <c r="HJP27" s="158"/>
      <c r="HJQ27" s="158"/>
      <c r="HJR27" s="158"/>
      <c r="HJS27" s="158"/>
      <c r="HJT27" s="158"/>
      <c r="HJU27" s="158"/>
      <c r="HJV27" s="158"/>
      <c r="HJW27" s="158"/>
      <c r="HJX27" s="158"/>
      <c r="HJY27" s="158"/>
      <c r="HJZ27" s="158"/>
      <c r="HKA27" s="158"/>
      <c r="HKB27" s="158"/>
      <c r="HKC27" s="158"/>
      <c r="HKD27" s="158"/>
      <c r="HKE27" s="158"/>
      <c r="HKF27" s="158"/>
      <c r="HKG27" s="158"/>
      <c r="HKH27" s="158"/>
      <c r="HKI27" s="158"/>
      <c r="HKJ27" s="158"/>
      <c r="HKK27" s="158"/>
      <c r="HKL27" s="158"/>
      <c r="HKM27" s="158"/>
      <c r="HKN27" s="158"/>
      <c r="HKO27" s="158"/>
      <c r="HKP27" s="158"/>
      <c r="HKQ27" s="158"/>
      <c r="HKR27" s="158"/>
      <c r="HKS27" s="158"/>
      <c r="HKT27" s="158"/>
      <c r="HKU27" s="158"/>
      <c r="HKV27" s="158"/>
      <c r="HKW27" s="158"/>
      <c r="HKX27" s="158"/>
      <c r="HKY27" s="158"/>
      <c r="HKZ27" s="158"/>
      <c r="HLA27" s="158"/>
      <c r="HLB27" s="158"/>
      <c r="HLC27" s="158"/>
      <c r="HLD27" s="158"/>
      <c r="HLE27" s="158"/>
      <c r="HLF27" s="158"/>
      <c r="HLG27" s="158"/>
      <c r="HLH27" s="158"/>
      <c r="HLI27" s="158"/>
      <c r="HLJ27" s="158"/>
      <c r="HLK27" s="158"/>
      <c r="HLL27" s="158"/>
      <c r="HLM27" s="158"/>
      <c r="HLN27" s="158"/>
      <c r="HLO27" s="158"/>
      <c r="HLP27" s="158"/>
      <c r="HLQ27" s="158"/>
      <c r="HLR27" s="158"/>
      <c r="HLS27" s="158"/>
      <c r="HLT27" s="158"/>
      <c r="HLU27" s="158"/>
      <c r="HLV27" s="158"/>
      <c r="HLW27" s="158"/>
      <c r="HLX27" s="158"/>
      <c r="HLY27" s="158"/>
      <c r="HLZ27" s="158"/>
      <c r="HMA27" s="158"/>
      <c r="HMB27" s="158"/>
      <c r="HMC27" s="158"/>
      <c r="HMD27" s="158"/>
      <c r="HME27" s="158"/>
      <c r="HMF27" s="158"/>
      <c r="HMG27" s="158"/>
      <c r="HMH27" s="158"/>
      <c r="HMI27" s="158"/>
      <c r="HMJ27" s="158"/>
      <c r="HMK27" s="158"/>
      <c r="HML27" s="158"/>
      <c r="HMM27" s="158"/>
      <c r="HMN27" s="158"/>
      <c r="HMO27" s="158"/>
      <c r="HMP27" s="158"/>
      <c r="HMQ27" s="158"/>
      <c r="HMR27" s="158"/>
      <c r="HMS27" s="158"/>
      <c r="HMT27" s="158"/>
      <c r="HMU27" s="158"/>
      <c r="HMV27" s="158"/>
      <c r="HMW27" s="158"/>
      <c r="HMX27" s="158"/>
      <c r="HMY27" s="158"/>
      <c r="HMZ27" s="158"/>
      <c r="HNA27" s="158"/>
      <c r="HNB27" s="158"/>
      <c r="HNC27" s="158"/>
      <c r="HND27" s="158"/>
      <c r="HNE27" s="158"/>
      <c r="HNF27" s="158"/>
      <c r="HNG27" s="158"/>
      <c r="HNH27" s="158"/>
      <c r="HNI27" s="158"/>
      <c r="HNJ27" s="158"/>
      <c r="HNK27" s="158"/>
      <c r="HNL27" s="158"/>
      <c r="HNM27" s="158"/>
      <c r="HNN27" s="158"/>
      <c r="HNO27" s="158"/>
      <c r="HNP27" s="158"/>
      <c r="HNQ27" s="158"/>
      <c r="HNR27" s="158"/>
      <c r="HNS27" s="158"/>
      <c r="HNT27" s="158"/>
      <c r="HNU27" s="158"/>
      <c r="HNV27" s="158"/>
      <c r="HNW27" s="158"/>
      <c r="HNX27" s="158"/>
      <c r="HNY27" s="158"/>
      <c r="HNZ27" s="158"/>
      <c r="HOA27" s="158"/>
      <c r="HOB27" s="158"/>
      <c r="HOC27" s="158"/>
      <c r="HOD27" s="158"/>
      <c r="HOE27" s="158"/>
      <c r="HOF27" s="158"/>
      <c r="HOG27" s="158"/>
      <c r="HOH27" s="158"/>
      <c r="HOI27" s="158"/>
      <c r="HOJ27" s="158"/>
      <c r="HOK27" s="158"/>
      <c r="HOL27" s="158"/>
      <c r="HOM27" s="158"/>
      <c r="HON27" s="158"/>
      <c r="HOO27" s="158"/>
      <c r="HOP27" s="158"/>
      <c r="HOQ27" s="158"/>
      <c r="HOR27" s="158"/>
      <c r="HOS27" s="158"/>
      <c r="HOT27" s="158"/>
      <c r="HOU27" s="158"/>
      <c r="HOV27" s="158"/>
      <c r="HOW27" s="158"/>
      <c r="HOX27" s="158"/>
      <c r="HOY27" s="158"/>
      <c r="HOZ27" s="158"/>
      <c r="HPA27" s="158"/>
      <c r="HPB27" s="158"/>
      <c r="HPC27" s="158"/>
      <c r="HPD27" s="158"/>
      <c r="HPE27" s="158"/>
      <c r="HPF27" s="158"/>
      <c r="HPG27" s="158"/>
      <c r="HPH27" s="158"/>
      <c r="HPI27" s="158"/>
      <c r="HPJ27" s="158"/>
      <c r="HPK27" s="158"/>
      <c r="HPL27" s="158"/>
      <c r="HPM27" s="158"/>
      <c r="HPN27" s="158"/>
      <c r="HPO27" s="158"/>
      <c r="HPP27" s="158"/>
      <c r="HPQ27" s="158"/>
      <c r="HPR27" s="158"/>
      <c r="HPS27" s="158"/>
      <c r="HPT27" s="158"/>
      <c r="HPU27" s="158"/>
      <c r="HPV27" s="158"/>
      <c r="HPW27" s="158"/>
      <c r="HPX27" s="158"/>
      <c r="HPY27" s="158"/>
      <c r="HPZ27" s="158"/>
      <c r="HQA27" s="158"/>
      <c r="HQB27" s="158"/>
      <c r="HQC27" s="158"/>
      <c r="HQD27" s="158"/>
      <c r="HQE27" s="158"/>
      <c r="HQF27" s="158"/>
      <c r="HQG27" s="158"/>
      <c r="HQH27" s="158"/>
      <c r="HQI27" s="158"/>
      <c r="HQJ27" s="158"/>
      <c r="HQK27" s="158"/>
      <c r="HQL27" s="158"/>
      <c r="HQM27" s="158"/>
      <c r="HQN27" s="158"/>
      <c r="HQO27" s="158"/>
      <c r="HQP27" s="158"/>
      <c r="HQQ27" s="158"/>
      <c r="HQR27" s="158"/>
      <c r="HQS27" s="158"/>
      <c r="HQT27" s="158"/>
      <c r="HQU27" s="158"/>
      <c r="HQV27" s="158"/>
      <c r="HQW27" s="158"/>
      <c r="HQX27" s="158"/>
      <c r="HQY27" s="158"/>
      <c r="HQZ27" s="158"/>
      <c r="HRA27" s="158"/>
      <c r="HRB27" s="158"/>
      <c r="HRC27" s="158"/>
      <c r="HRD27" s="158"/>
      <c r="HRE27" s="158"/>
      <c r="HRF27" s="158"/>
      <c r="HRG27" s="158"/>
      <c r="HRH27" s="158"/>
      <c r="HRI27" s="158"/>
      <c r="HRJ27" s="158"/>
      <c r="HRK27" s="158"/>
      <c r="HRL27" s="158"/>
      <c r="HRM27" s="158"/>
      <c r="HRN27" s="158"/>
      <c r="HRO27" s="158"/>
      <c r="HRP27" s="158"/>
      <c r="HRQ27" s="158"/>
      <c r="HRR27" s="158"/>
      <c r="HRS27" s="158"/>
      <c r="HRT27" s="158"/>
      <c r="HRU27" s="158"/>
      <c r="HRV27" s="158"/>
      <c r="HRW27" s="158"/>
      <c r="HRX27" s="158"/>
      <c r="HRY27" s="158"/>
      <c r="HRZ27" s="158"/>
      <c r="HSA27" s="158"/>
      <c r="HSB27" s="158"/>
      <c r="HSC27" s="158"/>
      <c r="HSD27" s="158"/>
      <c r="HSE27" s="158"/>
      <c r="HSF27" s="158"/>
      <c r="HSG27" s="158"/>
      <c r="HSH27" s="158"/>
      <c r="HSI27" s="158"/>
      <c r="HSJ27" s="158"/>
      <c r="HSK27" s="158"/>
      <c r="HSL27" s="158"/>
      <c r="HSM27" s="158"/>
      <c r="HSN27" s="158"/>
      <c r="HSO27" s="158"/>
      <c r="HSP27" s="158"/>
      <c r="HSQ27" s="158"/>
      <c r="HSR27" s="158"/>
      <c r="HSS27" s="158"/>
      <c r="HST27" s="158"/>
      <c r="HSU27" s="158"/>
      <c r="HSV27" s="158"/>
      <c r="HSW27" s="158"/>
      <c r="HSX27" s="158"/>
      <c r="HSY27" s="158"/>
      <c r="HSZ27" s="158"/>
      <c r="HTA27" s="158"/>
      <c r="HTB27" s="158"/>
      <c r="HTC27" s="158"/>
      <c r="HTD27" s="158"/>
      <c r="HTE27" s="158"/>
      <c r="HTF27" s="158"/>
      <c r="HTG27" s="158"/>
      <c r="HTH27" s="158"/>
      <c r="HTI27" s="158"/>
      <c r="HTJ27" s="158"/>
      <c r="HTK27" s="158"/>
      <c r="HTL27" s="158"/>
      <c r="HTM27" s="158"/>
      <c r="HTN27" s="158"/>
      <c r="HTO27" s="158"/>
      <c r="HTP27" s="158"/>
      <c r="HTQ27" s="158"/>
      <c r="HTR27" s="158"/>
      <c r="HTS27" s="158"/>
      <c r="HTT27" s="158"/>
      <c r="HTU27" s="158"/>
      <c r="HTV27" s="158"/>
      <c r="HTW27" s="158"/>
      <c r="HTX27" s="158"/>
      <c r="HTY27" s="158"/>
      <c r="HTZ27" s="158"/>
      <c r="HUA27" s="158"/>
      <c r="HUB27" s="158"/>
      <c r="HUC27" s="158"/>
      <c r="HUD27" s="158"/>
      <c r="HUE27" s="158"/>
      <c r="HUF27" s="158"/>
      <c r="HUG27" s="158"/>
      <c r="HUH27" s="158"/>
      <c r="HUI27" s="158"/>
      <c r="HUJ27" s="158"/>
      <c r="HUK27" s="158"/>
      <c r="HUL27" s="158"/>
      <c r="HUM27" s="158"/>
      <c r="HUN27" s="158"/>
      <c r="HUO27" s="158"/>
      <c r="HUP27" s="158"/>
      <c r="HUQ27" s="158"/>
      <c r="HUR27" s="158"/>
      <c r="HUS27" s="158"/>
      <c r="HUT27" s="158"/>
      <c r="HUU27" s="158"/>
      <c r="HUV27" s="158"/>
      <c r="HUW27" s="158"/>
      <c r="HUX27" s="158"/>
      <c r="HUY27" s="158"/>
      <c r="HUZ27" s="158"/>
      <c r="HVA27" s="158"/>
      <c r="HVB27" s="158"/>
      <c r="HVC27" s="158"/>
      <c r="HVD27" s="158"/>
      <c r="HVE27" s="158"/>
      <c r="HVF27" s="158"/>
      <c r="HVG27" s="158"/>
      <c r="HVH27" s="158"/>
      <c r="HVI27" s="158"/>
      <c r="HVJ27" s="158"/>
      <c r="HVK27" s="158"/>
      <c r="HVL27" s="158"/>
      <c r="HVM27" s="158"/>
      <c r="HVN27" s="158"/>
      <c r="HVO27" s="158"/>
      <c r="HVP27" s="158"/>
      <c r="HVQ27" s="158"/>
      <c r="HVR27" s="158"/>
      <c r="HVS27" s="158"/>
      <c r="HVT27" s="158"/>
      <c r="HVU27" s="158"/>
      <c r="HVV27" s="158"/>
      <c r="HVW27" s="158"/>
      <c r="HVX27" s="158"/>
      <c r="HVY27" s="158"/>
      <c r="HVZ27" s="158"/>
      <c r="HWA27" s="158"/>
      <c r="HWB27" s="158"/>
      <c r="HWC27" s="158"/>
      <c r="HWD27" s="158"/>
      <c r="HWE27" s="158"/>
      <c r="HWF27" s="158"/>
      <c r="HWG27" s="158"/>
      <c r="HWH27" s="158"/>
      <c r="HWI27" s="158"/>
      <c r="HWJ27" s="158"/>
      <c r="HWK27" s="158"/>
      <c r="HWL27" s="158"/>
      <c r="HWM27" s="158"/>
      <c r="HWN27" s="158"/>
      <c r="HWO27" s="158"/>
      <c r="HWP27" s="158"/>
      <c r="HWQ27" s="158"/>
      <c r="HWR27" s="158"/>
      <c r="HWS27" s="158"/>
      <c r="HWT27" s="158"/>
      <c r="HWU27" s="158"/>
      <c r="HWV27" s="158"/>
      <c r="HWW27" s="158"/>
      <c r="HWX27" s="158"/>
      <c r="HWY27" s="158"/>
      <c r="HWZ27" s="158"/>
      <c r="HXA27" s="158"/>
      <c r="HXB27" s="158"/>
      <c r="HXC27" s="158"/>
      <c r="HXD27" s="158"/>
      <c r="HXE27" s="158"/>
      <c r="HXF27" s="158"/>
      <c r="HXG27" s="158"/>
      <c r="HXH27" s="158"/>
      <c r="HXI27" s="158"/>
      <c r="HXJ27" s="158"/>
      <c r="HXK27" s="158"/>
      <c r="HXL27" s="158"/>
      <c r="HXM27" s="158"/>
      <c r="HXN27" s="158"/>
      <c r="HXO27" s="158"/>
      <c r="HXP27" s="158"/>
      <c r="HXQ27" s="158"/>
      <c r="HXR27" s="158"/>
      <c r="HXS27" s="158"/>
      <c r="HXT27" s="158"/>
      <c r="HXU27" s="158"/>
      <c r="HXV27" s="158"/>
      <c r="HXW27" s="158"/>
      <c r="HXX27" s="158"/>
      <c r="HXY27" s="158"/>
      <c r="HXZ27" s="158"/>
      <c r="HYA27" s="158"/>
      <c r="HYB27" s="158"/>
      <c r="HYC27" s="158"/>
      <c r="HYD27" s="158"/>
      <c r="HYE27" s="158"/>
      <c r="HYF27" s="158"/>
      <c r="HYG27" s="158"/>
      <c r="HYH27" s="158"/>
      <c r="HYI27" s="158"/>
      <c r="HYJ27" s="158"/>
      <c r="HYK27" s="158"/>
      <c r="HYL27" s="158"/>
      <c r="HYM27" s="158"/>
      <c r="HYN27" s="158"/>
      <c r="HYO27" s="158"/>
      <c r="HYP27" s="158"/>
      <c r="HYQ27" s="158"/>
      <c r="HYR27" s="158"/>
      <c r="HYS27" s="158"/>
      <c r="HYT27" s="158"/>
      <c r="HYU27" s="158"/>
      <c r="HYV27" s="158"/>
      <c r="HYW27" s="158"/>
      <c r="HYX27" s="158"/>
      <c r="HYY27" s="158"/>
      <c r="HYZ27" s="158"/>
      <c r="HZA27" s="158"/>
      <c r="HZB27" s="158"/>
      <c r="HZC27" s="158"/>
      <c r="HZD27" s="158"/>
      <c r="HZE27" s="158"/>
      <c r="HZF27" s="158"/>
      <c r="HZG27" s="158"/>
      <c r="HZH27" s="158"/>
      <c r="HZI27" s="158"/>
      <c r="HZJ27" s="158"/>
      <c r="HZK27" s="158"/>
      <c r="HZL27" s="158"/>
      <c r="HZM27" s="158"/>
      <c r="HZN27" s="158"/>
      <c r="HZO27" s="158"/>
      <c r="HZP27" s="158"/>
      <c r="HZQ27" s="158"/>
      <c r="HZR27" s="158"/>
      <c r="HZS27" s="158"/>
      <c r="HZT27" s="158"/>
      <c r="HZU27" s="158"/>
      <c r="HZV27" s="158"/>
      <c r="HZW27" s="158"/>
      <c r="HZX27" s="158"/>
      <c r="HZY27" s="158"/>
      <c r="HZZ27" s="158"/>
      <c r="IAA27" s="158"/>
      <c r="IAB27" s="158"/>
      <c r="IAC27" s="158"/>
      <c r="IAD27" s="158"/>
      <c r="IAE27" s="158"/>
      <c r="IAF27" s="158"/>
      <c r="IAG27" s="158"/>
      <c r="IAH27" s="158"/>
      <c r="IAI27" s="158"/>
      <c r="IAJ27" s="158"/>
      <c r="IAK27" s="158"/>
      <c r="IAL27" s="158"/>
      <c r="IAM27" s="158"/>
      <c r="IAN27" s="158"/>
      <c r="IAO27" s="158"/>
      <c r="IAP27" s="158"/>
      <c r="IAQ27" s="158"/>
      <c r="IAR27" s="158"/>
      <c r="IAS27" s="158"/>
      <c r="IAT27" s="158"/>
      <c r="IAU27" s="158"/>
      <c r="IAV27" s="158"/>
      <c r="IAW27" s="158"/>
      <c r="IAX27" s="158"/>
      <c r="IAY27" s="158"/>
      <c r="IAZ27" s="158"/>
      <c r="IBA27" s="158"/>
      <c r="IBB27" s="158"/>
      <c r="IBC27" s="158"/>
      <c r="IBD27" s="158"/>
      <c r="IBE27" s="158"/>
      <c r="IBF27" s="158"/>
      <c r="IBG27" s="158"/>
      <c r="IBH27" s="158"/>
      <c r="IBI27" s="158"/>
      <c r="IBJ27" s="158"/>
      <c r="IBK27" s="158"/>
      <c r="IBL27" s="158"/>
      <c r="IBM27" s="158"/>
      <c r="IBN27" s="158"/>
      <c r="IBO27" s="158"/>
      <c r="IBP27" s="158"/>
      <c r="IBQ27" s="158"/>
      <c r="IBR27" s="158"/>
      <c r="IBS27" s="158"/>
      <c r="IBT27" s="158"/>
      <c r="IBU27" s="158"/>
      <c r="IBV27" s="158"/>
      <c r="IBW27" s="158"/>
      <c r="IBX27" s="158"/>
      <c r="IBY27" s="158"/>
      <c r="IBZ27" s="158"/>
      <c r="ICA27" s="158"/>
      <c r="ICB27" s="158"/>
      <c r="ICC27" s="158"/>
      <c r="ICD27" s="158"/>
      <c r="ICE27" s="158"/>
      <c r="ICF27" s="158"/>
      <c r="ICG27" s="158"/>
      <c r="ICH27" s="158"/>
      <c r="ICI27" s="158"/>
      <c r="ICJ27" s="158"/>
      <c r="ICK27" s="158"/>
      <c r="ICL27" s="158"/>
      <c r="ICM27" s="158"/>
      <c r="ICN27" s="158"/>
      <c r="ICO27" s="158"/>
      <c r="ICP27" s="158"/>
      <c r="ICQ27" s="158"/>
      <c r="ICR27" s="158"/>
      <c r="ICS27" s="158"/>
      <c r="ICT27" s="158"/>
      <c r="ICU27" s="158"/>
      <c r="ICV27" s="158"/>
      <c r="ICW27" s="158"/>
      <c r="ICX27" s="158"/>
      <c r="ICY27" s="158"/>
      <c r="ICZ27" s="158"/>
      <c r="IDA27" s="158"/>
      <c r="IDB27" s="158"/>
      <c r="IDC27" s="158"/>
      <c r="IDD27" s="158"/>
      <c r="IDE27" s="158"/>
      <c r="IDF27" s="158"/>
      <c r="IDG27" s="158"/>
      <c r="IDH27" s="158"/>
      <c r="IDI27" s="158"/>
      <c r="IDJ27" s="158"/>
      <c r="IDK27" s="158"/>
      <c r="IDL27" s="158"/>
      <c r="IDM27" s="158"/>
      <c r="IDN27" s="158"/>
      <c r="IDO27" s="158"/>
      <c r="IDP27" s="158"/>
      <c r="IDQ27" s="158"/>
      <c r="IDR27" s="158"/>
      <c r="IDS27" s="158"/>
      <c r="IDT27" s="158"/>
      <c r="IDU27" s="158"/>
      <c r="IDV27" s="158"/>
      <c r="IDW27" s="158"/>
      <c r="IDX27" s="158"/>
      <c r="IDY27" s="158"/>
      <c r="IDZ27" s="158"/>
      <c r="IEA27" s="158"/>
      <c r="IEB27" s="158"/>
      <c r="IEC27" s="158"/>
      <c r="IED27" s="158"/>
      <c r="IEE27" s="158"/>
      <c r="IEF27" s="158"/>
      <c r="IEG27" s="158"/>
      <c r="IEH27" s="158"/>
      <c r="IEI27" s="158"/>
      <c r="IEJ27" s="158"/>
      <c r="IEK27" s="158"/>
      <c r="IEL27" s="158"/>
      <c r="IEM27" s="158"/>
      <c r="IEN27" s="158"/>
      <c r="IEO27" s="158"/>
      <c r="IEP27" s="158"/>
      <c r="IEQ27" s="158"/>
      <c r="IER27" s="158"/>
      <c r="IES27" s="158"/>
      <c r="IET27" s="158"/>
      <c r="IEU27" s="158"/>
      <c r="IEV27" s="158"/>
      <c r="IEW27" s="158"/>
      <c r="IEX27" s="158"/>
      <c r="IEY27" s="158"/>
      <c r="IEZ27" s="158"/>
      <c r="IFA27" s="158"/>
      <c r="IFB27" s="158"/>
      <c r="IFC27" s="158"/>
      <c r="IFD27" s="158"/>
      <c r="IFE27" s="158"/>
      <c r="IFF27" s="158"/>
      <c r="IFG27" s="158"/>
      <c r="IFH27" s="158"/>
      <c r="IFI27" s="158"/>
      <c r="IFJ27" s="158"/>
      <c r="IFK27" s="158"/>
      <c r="IFL27" s="158"/>
      <c r="IFM27" s="158"/>
      <c r="IFN27" s="158"/>
      <c r="IFO27" s="158"/>
      <c r="IFP27" s="158"/>
      <c r="IFQ27" s="158"/>
      <c r="IFR27" s="158"/>
      <c r="IFS27" s="158"/>
      <c r="IFT27" s="158"/>
      <c r="IFU27" s="158"/>
      <c r="IFV27" s="158"/>
      <c r="IFW27" s="158"/>
      <c r="IFX27" s="158"/>
      <c r="IFY27" s="158"/>
      <c r="IFZ27" s="158"/>
      <c r="IGA27" s="158"/>
      <c r="IGB27" s="158"/>
      <c r="IGC27" s="158"/>
      <c r="IGD27" s="158"/>
      <c r="IGE27" s="158"/>
      <c r="IGF27" s="158"/>
      <c r="IGG27" s="158"/>
      <c r="IGH27" s="158"/>
      <c r="IGI27" s="158"/>
      <c r="IGJ27" s="158"/>
      <c r="IGK27" s="158"/>
      <c r="IGL27" s="158"/>
      <c r="IGM27" s="158"/>
      <c r="IGN27" s="158"/>
      <c r="IGO27" s="158"/>
      <c r="IGP27" s="158"/>
      <c r="IGQ27" s="158"/>
      <c r="IGR27" s="158"/>
      <c r="IGS27" s="158"/>
      <c r="IGT27" s="158"/>
      <c r="IGU27" s="158"/>
      <c r="IGV27" s="158"/>
      <c r="IGW27" s="158"/>
      <c r="IGX27" s="158"/>
      <c r="IGY27" s="158"/>
      <c r="IGZ27" s="158"/>
      <c r="IHA27" s="158"/>
      <c r="IHB27" s="158"/>
      <c r="IHC27" s="158"/>
      <c r="IHD27" s="158"/>
      <c r="IHE27" s="158"/>
      <c r="IHF27" s="158"/>
      <c r="IHG27" s="158"/>
      <c r="IHH27" s="158"/>
      <c r="IHI27" s="158"/>
      <c r="IHJ27" s="158"/>
      <c r="IHK27" s="158"/>
      <c r="IHL27" s="158"/>
      <c r="IHM27" s="158"/>
      <c r="IHN27" s="158"/>
      <c r="IHO27" s="158"/>
      <c r="IHP27" s="158"/>
      <c r="IHQ27" s="158"/>
      <c r="IHR27" s="158"/>
      <c r="IHS27" s="158"/>
      <c r="IHT27" s="158"/>
      <c r="IHU27" s="158"/>
      <c r="IHV27" s="158"/>
      <c r="IHW27" s="158"/>
      <c r="IHX27" s="158"/>
      <c r="IHY27" s="158"/>
      <c r="IHZ27" s="158"/>
      <c r="IIA27" s="158"/>
      <c r="IIB27" s="158"/>
      <c r="IIC27" s="158"/>
      <c r="IID27" s="158"/>
      <c r="IIE27" s="158"/>
      <c r="IIF27" s="158"/>
      <c r="IIG27" s="158"/>
      <c r="IIH27" s="158"/>
      <c r="III27" s="158"/>
      <c r="IIJ27" s="158"/>
      <c r="IIK27" s="158"/>
      <c r="IIL27" s="158"/>
      <c r="IIM27" s="158"/>
      <c r="IIN27" s="158"/>
      <c r="IIO27" s="158"/>
      <c r="IIP27" s="158"/>
      <c r="IIQ27" s="158"/>
      <c r="IIR27" s="158"/>
      <c r="IIS27" s="158"/>
      <c r="IIT27" s="158"/>
      <c r="IIU27" s="158"/>
      <c r="IIV27" s="158"/>
      <c r="IIW27" s="158"/>
      <c r="IIX27" s="158"/>
      <c r="IIY27" s="158"/>
      <c r="IIZ27" s="158"/>
      <c r="IJA27" s="158"/>
      <c r="IJB27" s="158"/>
      <c r="IJC27" s="158"/>
      <c r="IJD27" s="158"/>
      <c r="IJE27" s="158"/>
      <c r="IJF27" s="158"/>
      <c r="IJG27" s="158"/>
      <c r="IJH27" s="158"/>
      <c r="IJI27" s="158"/>
      <c r="IJJ27" s="158"/>
      <c r="IJK27" s="158"/>
      <c r="IJL27" s="158"/>
      <c r="IJM27" s="158"/>
      <c r="IJN27" s="158"/>
      <c r="IJO27" s="158"/>
      <c r="IJP27" s="158"/>
      <c r="IJQ27" s="158"/>
      <c r="IJR27" s="158"/>
      <c r="IJS27" s="158"/>
      <c r="IJT27" s="158"/>
      <c r="IJU27" s="158"/>
      <c r="IJV27" s="158"/>
      <c r="IJW27" s="158"/>
      <c r="IJX27" s="158"/>
      <c r="IJY27" s="158"/>
      <c r="IJZ27" s="158"/>
      <c r="IKA27" s="158"/>
      <c r="IKB27" s="158"/>
      <c r="IKC27" s="158"/>
      <c r="IKD27" s="158"/>
      <c r="IKE27" s="158"/>
      <c r="IKF27" s="158"/>
      <c r="IKG27" s="158"/>
      <c r="IKH27" s="158"/>
      <c r="IKI27" s="158"/>
      <c r="IKJ27" s="158"/>
      <c r="IKK27" s="158"/>
      <c r="IKL27" s="158"/>
      <c r="IKM27" s="158"/>
      <c r="IKN27" s="158"/>
      <c r="IKO27" s="158"/>
      <c r="IKP27" s="158"/>
      <c r="IKQ27" s="158"/>
      <c r="IKR27" s="158"/>
      <c r="IKS27" s="158"/>
      <c r="IKT27" s="158"/>
      <c r="IKU27" s="158"/>
      <c r="IKV27" s="158"/>
      <c r="IKW27" s="158"/>
      <c r="IKX27" s="158"/>
      <c r="IKY27" s="158"/>
      <c r="IKZ27" s="158"/>
      <c r="ILA27" s="158"/>
      <c r="ILB27" s="158"/>
      <c r="ILC27" s="158"/>
      <c r="ILD27" s="158"/>
      <c r="ILE27" s="158"/>
      <c r="ILF27" s="158"/>
      <c r="ILG27" s="158"/>
      <c r="ILH27" s="158"/>
      <c r="ILI27" s="158"/>
      <c r="ILJ27" s="158"/>
      <c r="ILK27" s="158"/>
      <c r="ILL27" s="158"/>
      <c r="ILM27" s="158"/>
      <c r="ILN27" s="158"/>
      <c r="ILO27" s="158"/>
      <c r="ILP27" s="158"/>
      <c r="ILQ27" s="158"/>
      <c r="ILR27" s="158"/>
      <c r="ILS27" s="158"/>
      <c r="ILT27" s="158"/>
      <c r="ILU27" s="158"/>
      <c r="ILV27" s="158"/>
      <c r="ILW27" s="158"/>
      <c r="ILX27" s="158"/>
      <c r="ILY27" s="158"/>
      <c r="ILZ27" s="158"/>
      <c r="IMA27" s="158"/>
      <c r="IMB27" s="158"/>
      <c r="IMC27" s="158"/>
      <c r="IMD27" s="158"/>
      <c r="IME27" s="158"/>
      <c r="IMF27" s="158"/>
      <c r="IMG27" s="158"/>
      <c r="IMH27" s="158"/>
      <c r="IMI27" s="158"/>
      <c r="IMJ27" s="158"/>
      <c r="IMK27" s="158"/>
      <c r="IML27" s="158"/>
      <c r="IMM27" s="158"/>
      <c r="IMN27" s="158"/>
      <c r="IMO27" s="158"/>
      <c r="IMP27" s="158"/>
      <c r="IMQ27" s="158"/>
      <c r="IMR27" s="158"/>
      <c r="IMS27" s="158"/>
      <c r="IMT27" s="158"/>
      <c r="IMU27" s="158"/>
      <c r="IMV27" s="158"/>
      <c r="IMW27" s="158"/>
      <c r="IMX27" s="158"/>
      <c r="IMY27" s="158"/>
      <c r="IMZ27" s="158"/>
      <c r="INA27" s="158"/>
      <c r="INB27" s="158"/>
      <c r="INC27" s="158"/>
      <c r="IND27" s="158"/>
      <c r="INE27" s="158"/>
      <c r="INF27" s="158"/>
      <c r="ING27" s="158"/>
      <c r="INH27" s="158"/>
      <c r="INI27" s="158"/>
      <c r="INJ27" s="158"/>
      <c r="INK27" s="158"/>
      <c r="INL27" s="158"/>
      <c r="INM27" s="158"/>
      <c r="INN27" s="158"/>
      <c r="INO27" s="158"/>
      <c r="INP27" s="158"/>
      <c r="INQ27" s="158"/>
      <c r="INR27" s="158"/>
      <c r="INS27" s="158"/>
      <c r="INT27" s="158"/>
      <c r="INU27" s="158"/>
      <c r="INV27" s="158"/>
      <c r="INW27" s="158"/>
      <c r="INX27" s="158"/>
      <c r="INY27" s="158"/>
      <c r="INZ27" s="158"/>
      <c r="IOA27" s="158"/>
      <c r="IOB27" s="158"/>
      <c r="IOC27" s="158"/>
      <c r="IOD27" s="158"/>
      <c r="IOE27" s="158"/>
      <c r="IOF27" s="158"/>
      <c r="IOG27" s="158"/>
      <c r="IOH27" s="158"/>
      <c r="IOI27" s="158"/>
      <c r="IOJ27" s="158"/>
      <c r="IOK27" s="158"/>
      <c r="IOL27" s="158"/>
      <c r="IOM27" s="158"/>
      <c r="ION27" s="158"/>
      <c r="IOO27" s="158"/>
      <c r="IOP27" s="158"/>
      <c r="IOQ27" s="158"/>
      <c r="IOR27" s="158"/>
      <c r="IOS27" s="158"/>
      <c r="IOT27" s="158"/>
      <c r="IOU27" s="158"/>
      <c r="IOV27" s="158"/>
      <c r="IOW27" s="158"/>
      <c r="IOX27" s="158"/>
      <c r="IOY27" s="158"/>
      <c r="IOZ27" s="158"/>
      <c r="IPA27" s="158"/>
      <c r="IPB27" s="158"/>
      <c r="IPC27" s="158"/>
      <c r="IPD27" s="158"/>
      <c r="IPE27" s="158"/>
      <c r="IPF27" s="158"/>
      <c r="IPG27" s="158"/>
      <c r="IPH27" s="158"/>
      <c r="IPI27" s="158"/>
      <c r="IPJ27" s="158"/>
      <c r="IPK27" s="158"/>
      <c r="IPL27" s="158"/>
      <c r="IPM27" s="158"/>
      <c r="IPN27" s="158"/>
      <c r="IPO27" s="158"/>
      <c r="IPP27" s="158"/>
      <c r="IPQ27" s="158"/>
      <c r="IPR27" s="158"/>
      <c r="IPS27" s="158"/>
      <c r="IPT27" s="158"/>
      <c r="IPU27" s="158"/>
      <c r="IPV27" s="158"/>
      <c r="IPW27" s="158"/>
      <c r="IPX27" s="158"/>
      <c r="IPY27" s="158"/>
      <c r="IPZ27" s="158"/>
      <c r="IQA27" s="158"/>
      <c r="IQB27" s="158"/>
      <c r="IQC27" s="158"/>
      <c r="IQD27" s="158"/>
      <c r="IQE27" s="158"/>
      <c r="IQF27" s="158"/>
      <c r="IQG27" s="158"/>
      <c r="IQH27" s="158"/>
      <c r="IQI27" s="158"/>
      <c r="IQJ27" s="158"/>
      <c r="IQK27" s="158"/>
      <c r="IQL27" s="158"/>
      <c r="IQM27" s="158"/>
      <c r="IQN27" s="158"/>
      <c r="IQO27" s="158"/>
      <c r="IQP27" s="158"/>
      <c r="IQQ27" s="158"/>
      <c r="IQR27" s="158"/>
      <c r="IQS27" s="158"/>
      <c r="IQT27" s="158"/>
      <c r="IQU27" s="158"/>
      <c r="IQV27" s="158"/>
      <c r="IQW27" s="158"/>
      <c r="IQX27" s="158"/>
      <c r="IQY27" s="158"/>
      <c r="IQZ27" s="158"/>
      <c r="IRA27" s="158"/>
      <c r="IRB27" s="158"/>
      <c r="IRC27" s="158"/>
      <c r="IRD27" s="158"/>
      <c r="IRE27" s="158"/>
      <c r="IRF27" s="158"/>
      <c r="IRG27" s="158"/>
      <c r="IRH27" s="158"/>
      <c r="IRI27" s="158"/>
      <c r="IRJ27" s="158"/>
      <c r="IRK27" s="158"/>
      <c r="IRL27" s="158"/>
      <c r="IRM27" s="158"/>
      <c r="IRN27" s="158"/>
      <c r="IRO27" s="158"/>
      <c r="IRP27" s="158"/>
      <c r="IRQ27" s="158"/>
      <c r="IRR27" s="158"/>
      <c r="IRS27" s="158"/>
      <c r="IRT27" s="158"/>
      <c r="IRU27" s="158"/>
      <c r="IRV27" s="158"/>
      <c r="IRW27" s="158"/>
      <c r="IRX27" s="158"/>
      <c r="IRY27" s="158"/>
      <c r="IRZ27" s="158"/>
      <c r="ISA27" s="158"/>
      <c r="ISB27" s="158"/>
      <c r="ISC27" s="158"/>
      <c r="ISD27" s="158"/>
      <c r="ISE27" s="158"/>
      <c r="ISF27" s="158"/>
      <c r="ISG27" s="158"/>
      <c r="ISH27" s="158"/>
      <c r="ISI27" s="158"/>
      <c r="ISJ27" s="158"/>
      <c r="ISK27" s="158"/>
      <c r="ISL27" s="158"/>
      <c r="ISM27" s="158"/>
      <c r="ISN27" s="158"/>
      <c r="ISO27" s="158"/>
      <c r="ISP27" s="158"/>
      <c r="ISQ27" s="158"/>
      <c r="ISR27" s="158"/>
      <c r="ISS27" s="158"/>
      <c r="IST27" s="158"/>
      <c r="ISU27" s="158"/>
      <c r="ISV27" s="158"/>
      <c r="ISW27" s="158"/>
      <c r="ISX27" s="158"/>
      <c r="ISY27" s="158"/>
      <c r="ISZ27" s="158"/>
      <c r="ITA27" s="158"/>
      <c r="ITB27" s="158"/>
      <c r="ITC27" s="158"/>
      <c r="ITD27" s="158"/>
      <c r="ITE27" s="158"/>
      <c r="ITF27" s="158"/>
      <c r="ITG27" s="158"/>
      <c r="ITH27" s="158"/>
      <c r="ITI27" s="158"/>
      <c r="ITJ27" s="158"/>
      <c r="ITK27" s="158"/>
      <c r="ITL27" s="158"/>
      <c r="ITM27" s="158"/>
      <c r="ITN27" s="158"/>
      <c r="ITO27" s="158"/>
      <c r="ITP27" s="158"/>
      <c r="ITQ27" s="158"/>
      <c r="ITR27" s="158"/>
      <c r="ITS27" s="158"/>
      <c r="ITT27" s="158"/>
      <c r="ITU27" s="158"/>
      <c r="ITV27" s="158"/>
      <c r="ITW27" s="158"/>
      <c r="ITX27" s="158"/>
      <c r="ITY27" s="158"/>
      <c r="ITZ27" s="158"/>
      <c r="IUA27" s="158"/>
      <c r="IUB27" s="158"/>
      <c r="IUC27" s="158"/>
      <c r="IUD27" s="158"/>
      <c r="IUE27" s="158"/>
      <c r="IUF27" s="158"/>
      <c r="IUG27" s="158"/>
      <c r="IUH27" s="158"/>
      <c r="IUI27" s="158"/>
      <c r="IUJ27" s="158"/>
      <c r="IUK27" s="158"/>
      <c r="IUL27" s="158"/>
      <c r="IUM27" s="158"/>
      <c r="IUN27" s="158"/>
      <c r="IUO27" s="158"/>
      <c r="IUP27" s="158"/>
      <c r="IUQ27" s="158"/>
      <c r="IUR27" s="158"/>
      <c r="IUS27" s="158"/>
      <c r="IUT27" s="158"/>
      <c r="IUU27" s="158"/>
      <c r="IUV27" s="158"/>
      <c r="IUW27" s="158"/>
      <c r="IUX27" s="158"/>
      <c r="IUY27" s="158"/>
      <c r="IUZ27" s="158"/>
      <c r="IVA27" s="158"/>
      <c r="IVB27" s="158"/>
      <c r="IVC27" s="158"/>
      <c r="IVD27" s="158"/>
      <c r="IVE27" s="158"/>
      <c r="IVF27" s="158"/>
      <c r="IVG27" s="158"/>
      <c r="IVH27" s="158"/>
      <c r="IVI27" s="158"/>
      <c r="IVJ27" s="158"/>
      <c r="IVK27" s="158"/>
      <c r="IVL27" s="158"/>
      <c r="IVM27" s="158"/>
      <c r="IVN27" s="158"/>
      <c r="IVO27" s="158"/>
      <c r="IVP27" s="158"/>
      <c r="IVQ27" s="158"/>
      <c r="IVR27" s="158"/>
      <c r="IVS27" s="158"/>
      <c r="IVT27" s="158"/>
      <c r="IVU27" s="158"/>
      <c r="IVV27" s="158"/>
      <c r="IVW27" s="158"/>
      <c r="IVX27" s="158"/>
      <c r="IVY27" s="158"/>
      <c r="IVZ27" s="158"/>
      <c r="IWA27" s="158"/>
      <c r="IWB27" s="158"/>
      <c r="IWC27" s="158"/>
      <c r="IWD27" s="158"/>
      <c r="IWE27" s="158"/>
      <c r="IWF27" s="158"/>
      <c r="IWG27" s="158"/>
      <c r="IWH27" s="158"/>
      <c r="IWI27" s="158"/>
      <c r="IWJ27" s="158"/>
      <c r="IWK27" s="158"/>
      <c r="IWL27" s="158"/>
      <c r="IWM27" s="158"/>
      <c r="IWN27" s="158"/>
      <c r="IWO27" s="158"/>
      <c r="IWP27" s="158"/>
      <c r="IWQ27" s="158"/>
      <c r="IWR27" s="158"/>
      <c r="IWS27" s="158"/>
      <c r="IWT27" s="158"/>
      <c r="IWU27" s="158"/>
      <c r="IWV27" s="158"/>
      <c r="IWW27" s="158"/>
      <c r="IWX27" s="158"/>
      <c r="IWY27" s="158"/>
      <c r="IWZ27" s="158"/>
      <c r="IXA27" s="158"/>
      <c r="IXB27" s="158"/>
      <c r="IXC27" s="158"/>
      <c r="IXD27" s="158"/>
      <c r="IXE27" s="158"/>
      <c r="IXF27" s="158"/>
      <c r="IXG27" s="158"/>
      <c r="IXH27" s="158"/>
      <c r="IXI27" s="158"/>
      <c r="IXJ27" s="158"/>
      <c r="IXK27" s="158"/>
      <c r="IXL27" s="158"/>
      <c r="IXM27" s="158"/>
      <c r="IXN27" s="158"/>
      <c r="IXO27" s="158"/>
      <c r="IXP27" s="158"/>
      <c r="IXQ27" s="158"/>
      <c r="IXR27" s="158"/>
      <c r="IXS27" s="158"/>
      <c r="IXT27" s="158"/>
      <c r="IXU27" s="158"/>
      <c r="IXV27" s="158"/>
      <c r="IXW27" s="158"/>
      <c r="IXX27" s="158"/>
      <c r="IXY27" s="158"/>
      <c r="IXZ27" s="158"/>
      <c r="IYA27" s="158"/>
      <c r="IYB27" s="158"/>
      <c r="IYC27" s="158"/>
      <c r="IYD27" s="158"/>
      <c r="IYE27" s="158"/>
      <c r="IYF27" s="158"/>
      <c r="IYG27" s="158"/>
      <c r="IYH27" s="158"/>
      <c r="IYI27" s="158"/>
      <c r="IYJ27" s="158"/>
      <c r="IYK27" s="158"/>
      <c r="IYL27" s="158"/>
      <c r="IYM27" s="158"/>
      <c r="IYN27" s="158"/>
      <c r="IYO27" s="158"/>
      <c r="IYP27" s="158"/>
      <c r="IYQ27" s="158"/>
      <c r="IYR27" s="158"/>
      <c r="IYS27" s="158"/>
      <c r="IYT27" s="158"/>
      <c r="IYU27" s="158"/>
      <c r="IYV27" s="158"/>
      <c r="IYW27" s="158"/>
      <c r="IYX27" s="158"/>
      <c r="IYY27" s="158"/>
      <c r="IYZ27" s="158"/>
      <c r="IZA27" s="158"/>
      <c r="IZB27" s="158"/>
      <c r="IZC27" s="158"/>
      <c r="IZD27" s="158"/>
      <c r="IZE27" s="158"/>
      <c r="IZF27" s="158"/>
      <c r="IZG27" s="158"/>
      <c r="IZH27" s="158"/>
      <c r="IZI27" s="158"/>
      <c r="IZJ27" s="158"/>
      <c r="IZK27" s="158"/>
      <c r="IZL27" s="158"/>
      <c r="IZM27" s="158"/>
      <c r="IZN27" s="158"/>
      <c r="IZO27" s="158"/>
      <c r="IZP27" s="158"/>
      <c r="IZQ27" s="158"/>
      <c r="IZR27" s="158"/>
      <c r="IZS27" s="158"/>
      <c r="IZT27" s="158"/>
      <c r="IZU27" s="158"/>
      <c r="IZV27" s="158"/>
      <c r="IZW27" s="158"/>
      <c r="IZX27" s="158"/>
      <c r="IZY27" s="158"/>
      <c r="IZZ27" s="158"/>
      <c r="JAA27" s="158"/>
      <c r="JAB27" s="158"/>
      <c r="JAC27" s="158"/>
      <c r="JAD27" s="158"/>
      <c r="JAE27" s="158"/>
      <c r="JAF27" s="158"/>
      <c r="JAG27" s="158"/>
      <c r="JAH27" s="158"/>
      <c r="JAI27" s="158"/>
      <c r="JAJ27" s="158"/>
      <c r="JAK27" s="158"/>
      <c r="JAL27" s="158"/>
      <c r="JAM27" s="158"/>
      <c r="JAN27" s="158"/>
      <c r="JAO27" s="158"/>
      <c r="JAP27" s="158"/>
      <c r="JAQ27" s="158"/>
      <c r="JAR27" s="158"/>
      <c r="JAS27" s="158"/>
      <c r="JAT27" s="158"/>
      <c r="JAU27" s="158"/>
      <c r="JAV27" s="158"/>
      <c r="JAW27" s="158"/>
      <c r="JAX27" s="158"/>
      <c r="JAY27" s="158"/>
      <c r="JAZ27" s="158"/>
      <c r="JBA27" s="158"/>
      <c r="JBB27" s="158"/>
      <c r="JBC27" s="158"/>
      <c r="JBD27" s="158"/>
      <c r="JBE27" s="158"/>
      <c r="JBF27" s="158"/>
      <c r="JBG27" s="158"/>
      <c r="JBH27" s="158"/>
      <c r="JBI27" s="158"/>
      <c r="JBJ27" s="158"/>
      <c r="JBK27" s="158"/>
      <c r="JBL27" s="158"/>
      <c r="JBM27" s="158"/>
      <c r="JBN27" s="158"/>
      <c r="JBO27" s="158"/>
      <c r="JBP27" s="158"/>
      <c r="JBQ27" s="158"/>
      <c r="JBR27" s="158"/>
      <c r="JBS27" s="158"/>
      <c r="JBT27" s="158"/>
      <c r="JBU27" s="158"/>
      <c r="JBV27" s="158"/>
      <c r="JBW27" s="158"/>
      <c r="JBX27" s="158"/>
      <c r="JBY27" s="158"/>
      <c r="JBZ27" s="158"/>
      <c r="JCA27" s="158"/>
      <c r="JCB27" s="158"/>
      <c r="JCC27" s="158"/>
      <c r="JCD27" s="158"/>
      <c r="JCE27" s="158"/>
      <c r="JCF27" s="158"/>
      <c r="JCG27" s="158"/>
      <c r="JCH27" s="158"/>
      <c r="JCI27" s="158"/>
      <c r="JCJ27" s="158"/>
      <c r="JCK27" s="158"/>
      <c r="JCL27" s="158"/>
      <c r="JCM27" s="158"/>
      <c r="JCN27" s="158"/>
      <c r="JCO27" s="158"/>
      <c r="JCP27" s="158"/>
      <c r="JCQ27" s="158"/>
      <c r="JCR27" s="158"/>
      <c r="JCS27" s="158"/>
      <c r="JCT27" s="158"/>
      <c r="JCU27" s="158"/>
      <c r="JCV27" s="158"/>
      <c r="JCW27" s="158"/>
      <c r="JCX27" s="158"/>
      <c r="JCY27" s="158"/>
      <c r="JCZ27" s="158"/>
      <c r="JDA27" s="158"/>
      <c r="JDB27" s="158"/>
      <c r="JDC27" s="158"/>
      <c r="JDD27" s="158"/>
      <c r="JDE27" s="158"/>
      <c r="JDF27" s="158"/>
      <c r="JDG27" s="158"/>
      <c r="JDH27" s="158"/>
      <c r="JDI27" s="158"/>
      <c r="JDJ27" s="158"/>
      <c r="JDK27" s="158"/>
      <c r="JDL27" s="158"/>
      <c r="JDM27" s="158"/>
      <c r="JDN27" s="158"/>
      <c r="JDO27" s="158"/>
      <c r="JDP27" s="158"/>
      <c r="JDQ27" s="158"/>
      <c r="JDR27" s="158"/>
      <c r="JDS27" s="158"/>
      <c r="JDT27" s="158"/>
      <c r="JDU27" s="158"/>
      <c r="JDV27" s="158"/>
      <c r="JDW27" s="158"/>
      <c r="JDX27" s="158"/>
      <c r="JDY27" s="158"/>
      <c r="JDZ27" s="158"/>
      <c r="JEA27" s="158"/>
      <c r="JEB27" s="158"/>
      <c r="JEC27" s="158"/>
      <c r="JED27" s="158"/>
      <c r="JEE27" s="158"/>
      <c r="JEF27" s="158"/>
      <c r="JEG27" s="158"/>
      <c r="JEH27" s="158"/>
      <c r="JEI27" s="158"/>
      <c r="JEJ27" s="158"/>
      <c r="JEK27" s="158"/>
      <c r="JEL27" s="158"/>
      <c r="JEM27" s="158"/>
      <c r="JEN27" s="158"/>
      <c r="JEO27" s="158"/>
      <c r="JEP27" s="158"/>
      <c r="JEQ27" s="158"/>
      <c r="JER27" s="158"/>
      <c r="JES27" s="158"/>
      <c r="JET27" s="158"/>
      <c r="JEU27" s="158"/>
      <c r="JEV27" s="158"/>
      <c r="JEW27" s="158"/>
      <c r="JEX27" s="158"/>
      <c r="JEY27" s="158"/>
      <c r="JEZ27" s="158"/>
      <c r="JFA27" s="158"/>
      <c r="JFB27" s="158"/>
      <c r="JFC27" s="158"/>
      <c r="JFD27" s="158"/>
      <c r="JFE27" s="158"/>
      <c r="JFF27" s="158"/>
      <c r="JFG27" s="158"/>
      <c r="JFH27" s="158"/>
      <c r="JFI27" s="158"/>
      <c r="JFJ27" s="158"/>
      <c r="JFK27" s="158"/>
      <c r="JFL27" s="158"/>
      <c r="JFM27" s="158"/>
      <c r="JFN27" s="158"/>
      <c r="JFO27" s="158"/>
      <c r="JFP27" s="158"/>
      <c r="JFQ27" s="158"/>
    </row>
    <row r="28" spans="1:6933" ht="16.5" thickBot="1">
      <c r="A28" s="321">
        <v>2</v>
      </c>
      <c r="B28" s="248">
        <v>65</v>
      </c>
      <c r="C28" s="172">
        <v>300</v>
      </c>
      <c r="D28" s="172">
        <v>0</v>
      </c>
      <c r="E28" s="172">
        <v>100</v>
      </c>
      <c r="F28" s="172">
        <v>0</v>
      </c>
      <c r="G28" s="172">
        <v>100</v>
      </c>
      <c r="H28" s="172">
        <v>100</v>
      </c>
      <c r="I28" s="172">
        <v>200</v>
      </c>
      <c r="J28" s="245">
        <f t="shared" si="0"/>
        <v>800</v>
      </c>
      <c r="K28" s="246">
        <v>403</v>
      </c>
      <c r="L28" s="172">
        <f t="shared" si="1"/>
        <v>397</v>
      </c>
      <c r="M28" s="176">
        <f>B.wt.!J28</f>
        <v>5</v>
      </c>
      <c r="N28" s="179">
        <f t="shared" si="2"/>
        <v>79.400000000000006</v>
      </c>
      <c r="O28" s="172">
        <v>350</v>
      </c>
      <c r="P28" s="154">
        <v>200</v>
      </c>
      <c r="Q28" s="172">
        <v>250</v>
      </c>
      <c r="R28" s="172">
        <v>100</v>
      </c>
      <c r="S28" s="172">
        <v>200</v>
      </c>
      <c r="T28" s="172">
        <v>300</v>
      </c>
      <c r="U28" s="172">
        <v>350</v>
      </c>
      <c r="V28" s="173">
        <f t="shared" si="3"/>
        <v>1750</v>
      </c>
      <c r="W28" s="174">
        <v>330</v>
      </c>
      <c r="X28" s="172">
        <f t="shared" si="4"/>
        <v>1420</v>
      </c>
      <c r="Y28" s="172">
        <v>5</v>
      </c>
      <c r="Z28" s="175">
        <f t="shared" si="28"/>
        <v>284</v>
      </c>
      <c r="AA28" s="175">
        <f t="shared" si="6"/>
        <v>1817</v>
      </c>
      <c r="AB28" s="179">
        <f t="shared" si="7"/>
        <v>363.4</v>
      </c>
      <c r="AC28" s="154">
        <v>500</v>
      </c>
      <c r="AD28" s="172">
        <v>400</v>
      </c>
      <c r="AE28" s="172">
        <v>400</v>
      </c>
      <c r="AF28" s="172">
        <v>400</v>
      </c>
      <c r="AG28" s="172">
        <v>400</v>
      </c>
      <c r="AH28" s="172">
        <v>400</v>
      </c>
      <c r="AI28" s="172">
        <v>400</v>
      </c>
      <c r="AJ28" s="173">
        <f t="shared" si="8"/>
        <v>2900</v>
      </c>
      <c r="AK28" s="174">
        <v>309</v>
      </c>
      <c r="AL28" s="156">
        <f t="shared" si="29"/>
        <v>2591</v>
      </c>
      <c r="AM28" s="176">
        <v>5</v>
      </c>
      <c r="AN28" s="175">
        <f t="shared" si="10"/>
        <v>518.20000000000005</v>
      </c>
      <c r="AO28" s="175">
        <f t="shared" si="11"/>
        <v>4408</v>
      </c>
      <c r="AP28" s="179">
        <f t="shared" si="12"/>
        <v>881.6</v>
      </c>
      <c r="AQ28" s="172">
        <v>600</v>
      </c>
      <c r="AR28" s="172">
        <v>600</v>
      </c>
      <c r="AS28" s="172">
        <v>500</v>
      </c>
      <c r="AT28" s="172">
        <v>500</v>
      </c>
      <c r="AU28" s="172">
        <v>800</v>
      </c>
      <c r="AV28" s="172">
        <v>500</v>
      </c>
      <c r="AW28" s="172">
        <v>500</v>
      </c>
      <c r="AX28" s="173">
        <f t="shared" si="13"/>
        <v>4000</v>
      </c>
      <c r="AY28" s="250">
        <v>237</v>
      </c>
      <c r="AZ28" s="176">
        <f t="shared" si="30"/>
        <v>3883</v>
      </c>
      <c r="BA28" s="251">
        <v>5</v>
      </c>
      <c r="BB28" s="156">
        <f t="shared" si="15"/>
        <v>8291</v>
      </c>
      <c r="BC28" s="175">
        <f t="shared" si="16"/>
        <v>776.6</v>
      </c>
      <c r="BD28" s="179">
        <f t="shared" si="17"/>
        <v>1658.2</v>
      </c>
      <c r="BE28" s="172">
        <v>800</v>
      </c>
      <c r="BF28" s="172">
        <v>800</v>
      </c>
      <c r="BG28" s="172">
        <v>900</v>
      </c>
      <c r="BH28" s="172">
        <v>600</v>
      </c>
      <c r="BI28" s="172">
        <v>600</v>
      </c>
      <c r="BJ28" s="172">
        <v>600</v>
      </c>
      <c r="BK28" s="172">
        <v>700</v>
      </c>
      <c r="BL28" s="173">
        <f t="shared" si="18"/>
        <v>5000</v>
      </c>
      <c r="BM28" s="174">
        <v>221</v>
      </c>
      <c r="BN28" s="176">
        <f t="shared" si="19"/>
        <v>4779</v>
      </c>
      <c r="BO28" s="176">
        <v>3</v>
      </c>
      <c r="BP28" s="156">
        <f t="shared" si="20"/>
        <v>13070</v>
      </c>
      <c r="BQ28" s="175">
        <f t="shared" si="21"/>
        <v>1593</v>
      </c>
      <c r="BR28" s="179">
        <f t="shared" si="22"/>
        <v>3251.2</v>
      </c>
      <c r="BS28" s="154">
        <v>1000</v>
      </c>
      <c r="BT28" s="154">
        <v>800</v>
      </c>
      <c r="BU28" s="154">
        <v>0</v>
      </c>
      <c r="BV28" s="154">
        <v>0</v>
      </c>
      <c r="BW28" s="154"/>
      <c r="BX28" s="156"/>
      <c r="BY28" s="156"/>
      <c r="BZ28" s="173">
        <f t="shared" si="23"/>
        <v>1800</v>
      </c>
      <c r="CA28" s="177">
        <v>0</v>
      </c>
      <c r="CB28" s="176">
        <f t="shared" si="24"/>
        <v>1800</v>
      </c>
      <c r="CC28" s="176">
        <v>3</v>
      </c>
      <c r="CD28" s="256">
        <f t="shared" si="25"/>
        <v>14870</v>
      </c>
      <c r="CE28" s="175">
        <f t="shared" si="26"/>
        <v>600</v>
      </c>
      <c r="CF28" s="175">
        <f t="shared" si="27"/>
        <v>3851.2</v>
      </c>
      <c r="CG28" s="158"/>
      <c r="CH28" s="158"/>
      <c r="CI28" s="158"/>
      <c r="CJ28" s="158"/>
      <c r="CK28" s="158"/>
      <c r="CL28" s="158"/>
      <c r="CM28" s="158"/>
      <c r="CN28" s="158"/>
      <c r="CO28" s="158"/>
      <c r="CP28" s="158"/>
      <c r="CQ28" s="158"/>
      <c r="CR28" s="158"/>
      <c r="CS28" s="158"/>
      <c r="CT28" s="158"/>
      <c r="CU28" s="158"/>
      <c r="CV28" s="158"/>
      <c r="CW28" s="158"/>
      <c r="CX28" s="158"/>
      <c r="CY28" s="158"/>
      <c r="CZ28" s="158"/>
      <c r="DA28" s="158"/>
      <c r="DB28" s="158"/>
      <c r="DC28" s="158"/>
      <c r="DD28" s="158"/>
      <c r="DE28" s="158"/>
      <c r="DF28" s="158"/>
      <c r="DG28" s="158"/>
      <c r="DH28" s="158"/>
      <c r="DI28" s="158"/>
      <c r="DJ28" s="158"/>
      <c r="DK28" s="158"/>
      <c r="DL28" s="158"/>
      <c r="DM28" s="158"/>
      <c r="DN28" s="158"/>
      <c r="DO28" s="158"/>
      <c r="DP28" s="158"/>
      <c r="DQ28" s="158"/>
      <c r="DR28" s="158"/>
      <c r="DS28" s="158"/>
      <c r="DT28" s="158"/>
      <c r="DU28" s="158"/>
      <c r="DV28" s="158"/>
      <c r="DW28" s="158"/>
      <c r="DX28" s="158"/>
      <c r="DY28" s="158"/>
      <c r="DZ28" s="158"/>
      <c r="EA28" s="158"/>
      <c r="EB28" s="158"/>
      <c r="EC28" s="158"/>
      <c r="ED28" s="158"/>
      <c r="EE28" s="158"/>
      <c r="EF28" s="158"/>
      <c r="EG28" s="158"/>
      <c r="EH28" s="158"/>
      <c r="EI28" s="158"/>
      <c r="EJ28" s="158"/>
      <c r="EK28" s="158"/>
      <c r="EL28" s="158"/>
      <c r="EM28" s="158"/>
      <c r="EN28" s="158"/>
      <c r="EO28" s="158"/>
      <c r="EP28" s="158"/>
      <c r="EQ28" s="158"/>
      <c r="ER28" s="158"/>
      <c r="ES28" s="158"/>
      <c r="ET28" s="158"/>
      <c r="EU28" s="158"/>
      <c r="EV28" s="158"/>
      <c r="EW28" s="158"/>
      <c r="EX28" s="158"/>
      <c r="EY28" s="158"/>
      <c r="EZ28" s="158"/>
      <c r="FA28" s="158"/>
      <c r="FB28" s="158"/>
      <c r="FC28" s="158"/>
      <c r="FD28" s="158"/>
      <c r="FE28" s="158"/>
      <c r="FF28" s="158"/>
      <c r="FG28" s="158"/>
      <c r="FH28" s="158"/>
      <c r="FI28" s="158"/>
      <c r="FJ28" s="158"/>
      <c r="FK28" s="158"/>
      <c r="FL28" s="158"/>
      <c r="FM28" s="158"/>
      <c r="FN28" s="158"/>
      <c r="FO28" s="158"/>
      <c r="FP28" s="158"/>
      <c r="FQ28" s="158"/>
      <c r="FR28" s="158"/>
      <c r="FS28" s="158"/>
      <c r="FT28" s="158"/>
      <c r="FU28" s="158"/>
      <c r="FV28" s="158"/>
      <c r="FW28" s="158"/>
      <c r="FX28" s="158"/>
      <c r="FY28" s="158"/>
      <c r="FZ28" s="158"/>
      <c r="GA28" s="158"/>
      <c r="GB28" s="158"/>
      <c r="GC28" s="158"/>
      <c r="GD28" s="158"/>
      <c r="GE28" s="158"/>
      <c r="GF28" s="158"/>
      <c r="GG28" s="158"/>
      <c r="GH28" s="158"/>
      <c r="GI28" s="158"/>
      <c r="GJ28" s="158"/>
      <c r="GK28" s="158"/>
      <c r="GL28" s="158"/>
      <c r="GM28" s="158"/>
      <c r="GN28" s="158"/>
      <c r="GO28" s="158"/>
      <c r="GP28" s="158"/>
      <c r="GQ28" s="158"/>
      <c r="GR28" s="158"/>
      <c r="GS28" s="158"/>
      <c r="GT28" s="158"/>
      <c r="GU28" s="158"/>
      <c r="GV28" s="158"/>
      <c r="GW28" s="158"/>
      <c r="GX28" s="158"/>
      <c r="GY28" s="158"/>
      <c r="GZ28" s="158"/>
      <c r="HA28" s="158"/>
      <c r="HB28" s="158"/>
      <c r="HC28" s="158"/>
      <c r="HD28" s="158"/>
      <c r="HE28" s="158"/>
      <c r="HF28" s="158"/>
      <c r="HG28" s="158"/>
      <c r="HH28" s="158"/>
      <c r="HI28" s="158"/>
      <c r="HJ28" s="158"/>
      <c r="HK28" s="158"/>
      <c r="HL28" s="158"/>
      <c r="HM28" s="158"/>
      <c r="HN28" s="158"/>
      <c r="HO28" s="158"/>
      <c r="HP28" s="158"/>
      <c r="HQ28" s="158"/>
      <c r="HR28" s="158"/>
      <c r="HS28" s="158"/>
      <c r="HT28" s="158"/>
      <c r="HU28" s="158"/>
      <c r="HV28" s="158"/>
      <c r="HW28" s="158"/>
      <c r="HX28" s="158"/>
      <c r="HY28" s="158"/>
      <c r="HZ28" s="158"/>
      <c r="IA28" s="158"/>
      <c r="IB28" s="158"/>
      <c r="IC28" s="158"/>
      <c r="ID28" s="158"/>
      <c r="IE28" s="158"/>
      <c r="IF28" s="158"/>
      <c r="IG28" s="158"/>
      <c r="IH28" s="158"/>
      <c r="II28" s="158"/>
      <c r="IJ28" s="158"/>
      <c r="IK28" s="158"/>
      <c r="IL28" s="158"/>
      <c r="IM28" s="158"/>
      <c r="IN28" s="158"/>
      <c r="IO28" s="158"/>
      <c r="IP28" s="158"/>
      <c r="IQ28" s="158"/>
      <c r="IR28" s="158"/>
      <c r="IS28" s="158"/>
      <c r="IT28" s="158"/>
      <c r="IU28" s="158"/>
      <c r="IV28" s="158"/>
      <c r="IW28" s="158"/>
      <c r="IX28" s="158"/>
      <c r="IY28" s="158"/>
      <c r="IZ28" s="158"/>
      <c r="JA28" s="158"/>
      <c r="JB28" s="158"/>
      <c r="JC28" s="158"/>
      <c r="JD28" s="158"/>
      <c r="JE28" s="158"/>
      <c r="JF28" s="158"/>
      <c r="JG28" s="158"/>
      <c r="JH28" s="158"/>
      <c r="JI28" s="158"/>
      <c r="JJ28" s="158"/>
      <c r="JK28" s="158"/>
      <c r="JL28" s="158"/>
      <c r="JM28" s="158"/>
      <c r="JN28" s="158"/>
      <c r="JO28" s="158"/>
      <c r="JP28" s="158"/>
      <c r="JQ28" s="158"/>
      <c r="JR28" s="158"/>
      <c r="JS28" s="158"/>
      <c r="JT28" s="158"/>
      <c r="JU28" s="158"/>
      <c r="JV28" s="158"/>
      <c r="JW28" s="158"/>
      <c r="JX28" s="158"/>
      <c r="JY28" s="158"/>
      <c r="JZ28" s="158"/>
      <c r="KA28" s="158"/>
      <c r="KB28" s="158"/>
      <c r="KC28" s="158"/>
      <c r="KD28" s="158"/>
      <c r="KE28" s="158"/>
      <c r="KF28" s="158"/>
      <c r="KG28" s="158"/>
      <c r="KH28" s="158"/>
      <c r="KI28" s="158"/>
      <c r="KJ28" s="158"/>
      <c r="KK28" s="158"/>
      <c r="KL28" s="158"/>
      <c r="KM28" s="158"/>
      <c r="KN28" s="158"/>
      <c r="KO28" s="158"/>
      <c r="KP28" s="158"/>
      <c r="KQ28" s="158"/>
      <c r="KR28" s="158"/>
      <c r="KS28" s="158"/>
      <c r="KT28" s="158"/>
      <c r="KU28" s="158"/>
      <c r="KV28" s="158"/>
      <c r="KW28" s="158"/>
      <c r="KX28" s="158"/>
      <c r="KY28" s="158"/>
      <c r="KZ28" s="158"/>
      <c r="LA28" s="158"/>
      <c r="LB28" s="158"/>
      <c r="LC28" s="158"/>
      <c r="LD28" s="158"/>
      <c r="LE28" s="158"/>
      <c r="LF28" s="158"/>
      <c r="LG28" s="158"/>
      <c r="LH28" s="158"/>
      <c r="LI28" s="158"/>
      <c r="LJ28" s="158"/>
      <c r="LK28" s="158"/>
      <c r="LL28" s="158"/>
      <c r="LM28" s="158"/>
      <c r="LN28" s="158"/>
      <c r="LO28" s="158"/>
      <c r="LP28" s="158"/>
      <c r="LQ28" s="158"/>
      <c r="LR28" s="158"/>
      <c r="LS28" s="158"/>
      <c r="LT28" s="158"/>
      <c r="LU28" s="158"/>
      <c r="LV28" s="158"/>
      <c r="LW28" s="158"/>
      <c r="LX28" s="158"/>
      <c r="LY28" s="158"/>
      <c r="LZ28" s="158"/>
      <c r="MA28" s="158"/>
      <c r="MB28" s="158"/>
      <c r="MC28" s="158"/>
      <c r="MD28" s="158"/>
      <c r="ME28" s="158"/>
      <c r="MF28" s="158"/>
      <c r="MG28" s="158"/>
      <c r="MH28" s="158"/>
      <c r="MI28" s="158"/>
      <c r="MJ28" s="158"/>
      <c r="MK28" s="158"/>
      <c r="ML28" s="158"/>
      <c r="MM28" s="158"/>
      <c r="MN28" s="158"/>
      <c r="MO28" s="158"/>
      <c r="MP28" s="158"/>
      <c r="MQ28" s="158"/>
      <c r="MR28" s="158"/>
      <c r="MS28" s="158"/>
      <c r="MT28" s="158"/>
      <c r="MU28" s="158"/>
      <c r="MV28" s="158"/>
      <c r="MW28" s="158"/>
      <c r="MX28" s="158"/>
      <c r="MY28" s="158"/>
      <c r="MZ28" s="158"/>
      <c r="NA28" s="158"/>
      <c r="NB28" s="158"/>
      <c r="NC28" s="158"/>
      <c r="ND28" s="158"/>
      <c r="NE28" s="158"/>
      <c r="NF28" s="158"/>
      <c r="NG28" s="158"/>
      <c r="NH28" s="158"/>
      <c r="NI28" s="158"/>
      <c r="NJ28" s="158"/>
      <c r="NK28" s="158"/>
      <c r="NL28" s="158"/>
      <c r="NM28" s="158"/>
      <c r="NN28" s="158"/>
      <c r="NO28" s="158"/>
      <c r="NP28" s="158"/>
      <c r="NQ28" s="158"/>
      <c r="NR28" s="158"/>
      <c r="NS28" s="158"/>
      <c r="NT28" s="158"/>
      <c r="NU28" s="158"/>
      <c r="NV28" s="158"/>
      <c r="NW28" s="158"/>
      <c r="NX28" s="158"/>
      <c r="NY28" s="158"/>
      <c r="NZ28" s="158"/>
      <c r="OA28" s="158"/>
      <c r="OB28" s="158"/>
      <c r="OC28" s="158"/>
      <c r="OD28" s="158"/>
      <c r="OE28" s="158"/>
      <c r="OF28" s="158"/>
      <c r="OG28" s="158"/>
      <c r="OH28" s="158"/>
      <c r="OI28" s="158"/>
      <c r="OJ28" s="158"/>
      <c r="OK28" s="158"/>
      <c r="OL28" s="158"/>
      <c r="OM28" s="158"/>
      <c r="ON28" s="158"/>
      <c r="OO28" s="158"/>
      <c r="OP28" s="158"/>
      <c r="OQ28" s="158"/>
      <c r="OR28" s="158"/>
      <c r="OS28" s="158"/>
      <c r="OT28" s="158"/>
      <c r="OU28" s="158"/>
      <c r="OV28" s="158"/>
      <c r="OW28" s="158"/>
      <c r="OX28" s="158"/>
      <c r="OY28" s="158"/>
      <c r="OZ28" s="158"/>
      <c r="PA28" s="158"/>
      <c r="PB28" s="158"/>
      <c r="PC28" s="158"/>
      <c r="PD28" s="158"/>
      <c r="PE28" s="158"/>
      <c r="PF28" s="158"/>
      <c r="PG28" s="158"/>
      <c r="PH28" s="158"/>
      <c r="PI28" s="158"/>
      <c r="PJ28" s="158"/>
      <c r="PK28" s="158"/>
      <c r="PL28" s="158"/>
      <c r="PM28" s="158"/>
      <c r="PN28" s="158"/>
      <c r="PO28" s="158"/>
      <c r="PP28" s="158"/>
      <c r="PQ28" s="158"/>
      <c r="PR28" s="158"/>
      <c r="PS28" s="158"/>
      <c r="PT28" s="158"/>
      <c r="PU28" s="158"/>
      <c r="PV28" s="158"/>
      <c r="PW28" s="158"/>
      <c r="PX28" s="158"/>
      <c r="PY28" s="158"/>
      <c r="PZ28" s="158"/>
      <c r="QA28" s="158"/>
      <c r="QB28" s="158"/>
      <c r="QC28" s="158"/>
      <c r="QD28" s="158"/>
      <c r="QE28" s="158"/>
      <c r="QF28" s="158"/>
      <c r="QG28" s="158"/>
      <c r="QH28" s="158"/>
      <c r="QI28" s="158"/>
      <c r="QJ28" s="158"/>
      <c r="QK28" s="158"/>
      <c r="QL28" s="158"/>
      <c r="QM28" s="158"/>
      <c r="QN28" s="158"/>
      <c r="QO28" s="158"/>
      <c r="QP28" s="158"/>
      <c r="QQ28" s="158"/>
      <c r="QR28" s="158"/>
      <c r="QS28" s="158"/>
      <c r="QT28" s="158"/>
      <c r="QU28" s="158"/>
      <c r="QV28" s="158"/>
      <c r="QW28" s="158"/>
      <c r="QX28" s="158"/>
      <c r="QY28" s="158"/>
      <c r="QZ28" s="158"/>
      <c r="RA28" s="158"/>
      <c r="RB28" s="158"/>
      <c r="RC28" s="158"/>
      <c r="RD28" s="158"/>
      <c r="RE28" s="158"/>
      <c r="RF28" s="158"/>
      <c r="RG28" s="158"/>
      <c r="RH28" s="158"/>
      <c r="RI28" s="158"/>
      <c r="RJ28" s="158"/>
      <c r="RK28" s="158"/>
      <c r="RL28" s="158"/>
      <c r="RM28" s="158"/>
      <c r="RN28" s="158"/>
      <c r="RO28" s="158"/>
      <c r="RP28" s="158"/>
      <c r="RQ28" s="158"/>
      <c r="RR28" s="158"/>
      <c r="RS28" s="158"/>
      <c r="RT28" s="158"/>
      <c r="RU28" s="158"/>
      <c r="RV28" s="158"/>
      <c r="RW28" s="158"/>
      <c r="RX28" s="158"/>
      <c r="RY28" s="158"/>
      <c r="RZ28" s="158"/>
      <c r="SA28" s="158"/>
      <c r="SB28" s="158"/>
      <c r="SC28" s="158"/>
      <c r="SD28" s="158"/>
      <c r="SE28" s="158"/>
      <c r="SF28" s="158"/>
      <c r="SG28" s="158"/>
      <c r="SH28" s="158"/>
      <c r="SI28" s="158"/>
      <c r="SJ28" s="158"/>
      <c r="SK28" s="158"/>
      <c r="SL28" s="158"/>
      <c r="SM28" s="158"/>
      <c r="SN28" s="158"/>
      <c r="SO28" s="158"/>
      <c r="SP28" s="158"/>
      <c r="SQ28" s="158"/>
      <c r="SR28" s="158"/>
      <c r="SS28" s="158"/>
      <c r="ST28" s="158"/>
      <c r="SU28" s="158"/>
      <c r="SV28" s="158"/>
      <c r="SW28" s="158"/>
      <c r="SX28" s="158"/>
      <c r="SY28" s="158"/>
      <c r="SZ28" s="158"/>
      <c r="TA28" s="158"/>
      <c r="TB28" s="158"/>
      <c r="TC28" s="158"/>
      <c r="TD28" s="158"/>
      <c r="TE28" s="158"/>
      <c r="TF28" s="158"/>
      <c r="TG28" s="158"/>
      <c r="TH28" s="158"/>
      <c r="TI28" s="158"/>
      <c r="TJ28" s="158"/>
      <c r="TK28" s="158"/>
      <c r="TL28" s="158"/>
      <c r="TM28" s="158"/>
      <c r="TN28" s="158"/>
      <c r="TO28" s="158"/>
      <c r="TP28" s="158"/>
      <c r="TQ28" s="158"/>
      <c r="TR28" s="158"/>
      <c r="TS28" s="158"/>
      <c r="TT28" s="158"/>
      <c r="TU28" s="158"/>
      <c r="TV28" s="158"/>
      <c r="TW28" s="158"/>
      <c r="TX28" s="158"/>
      <c r="TY28" s="158"/>
      <c r="TZ28" s="158"/>
      <c r="UA28" s="158"/>
      <c r="UB28" s="158"/>
      <c r="UC28" s="158"/>
      <c r="UD28" s="158"/>
      <c r="UE28" s="158"/>
      <c r="UF28" s="158"/>
      <c r="UG28" s="158"/>
      <c r="UH28" s="158"/>
      <c r="UI28" s="158"/>
      <c r="UJ28" s="158"/>
      <c r="UK28" s="158"/>
      <c r="UL28" s="158"/>
      <c r="UM28" s="158"/>
      <c r="UN28" s="158"/>
      <c r="UO28" s="158"/>
      <c r="UP28" s="158"/>
      <c r="UQ28" s="158"/>
      <c r="UR28" s="158"/>
      <c r="US28" s="158"/>
      <c r="UT28" s="158"/>
      <c r="UU28" s="158"/>
      <c r="UV28" s="158"/>
      <c r="UW28" s="158"/>
      <c r="UX28" s="158"/>
      <c r="UY28" s="158"/>
      <c r="UZ28" s="158"/>
      <c r="VA28" s="158"/>
      <c r="VB28" s="158"/>
      <c r="VC28" s="158"/>
      <c r="VD28" s="158"/>
      <c r="VE28" s="158"/>
      <c r="VF28" s="158"/>
      <c r="VG28" s="158"/>
      <c r="VH28" s="158"/>
      <c r="VI28" s="158"/>
      <c r="VJ28" s="158"/>
      <c r="VK28" s="158"/>
      <c r="VL28" s="158"/>
      <c r="VM28" s="158"/>
      <c r="VN28" s="158"/>
      <c r="VO28" s="158"/>
      <c r="VP28" s="158"/>
      <c r="VQ28" s="158"/>
      <c r="VR28" s="158"/>
      <c r="VS28" s="158"/>
      <c r="VT28" s="158"/>
      <c r="VU28" s="158"/>
      <c r="VV28" s="158"/>
      <c r="VW28" s="158"/>
      <c r="VX28" s="158"/>
      <c r="VY28" s="158"/>
      <c r="VZ28" s="158"/>
      <c r="WA28" s="158"/>
      <c r="WB28" s="158"/>
      <c r="WC28" s="158"/>
      <c r="WD28" s="158"/>
      <c r="WE28" s="158"/>
      <c r="WF28" s="158"/>
      <c r="WG28" s="158"/>
      <c r="WH28" s="158"/>
      <c r="WI28" s="158"/>
      <c r="WJ28" s="158"/>
      <c r="WK28" s="158"/>
      <c r="WL28" s="158"/>
      <c r="WM28" s="158"/>
      <c r="WN28" s="158"/>
      <c r="WO28" s="158"/>
      <c r="WP28" s="158"/>
      <c r="WQ28" s="158"/>
      <c r="WR28" s="158"/>
      <c r="WS28" s="158"/>
      <c r="WT28" s="158"/>
      <c r="WU28" s="158"/>
      <c r="WV28" s="158"/>
      <c r="WW28" s="158"/>
      <c r="WX28" s="158"/>
      <c r="WY28" s="158"/>
      <c r="WZ28" s="158"/>
      <c r="XA28" s="158"/>
      <c r="XB28" s="158"/>
      <c r="XC28" s="158"/>
      <c r="XD28" s="158"/>
      <c r="XE28" s="158"/>
      <c r="XF28" s="158"/>
      <c r="XG28" s="158"/>
      <c r="XH28" s="158"/>
      <c r="XI28" s="158"/>
      <c r="XJ28" s="158"/>
      <c r="XK28" s="158"/>
      <c r="XL28" s="158"/>
      <c r="XM28" s="158"/>
      <c r="XN28" s="158"/>
      <c r="XO28" s="158"/>
      <c r="XP28" s="158"/>
      <c r="XQ28" s="158"/>
      <c r="XR28" s="158"/>
      <c r="XS28" s="158"/>
      <c r="XT28" s="158"/>
      <c r="XU28" s="158"/>
      <c r="XV28" s="158"/>
      <c r="XW28" s="158"/>
      <c r="XX28" s="158"/>
      <c r="XY28" s="158"/>
      <c r="XZ28" s="158"/>
      <c r="YA28" s="158"/>
      <c r="YB28" s="158"/>
      <c r="YC28" s="158"/>
      <c r="YD28" s="158"/>
      <c r="YE28" s="158"/>
      <c r="YF28" s="158"/>
      <c r="YG28" s="158"/>
      <c r="YH28" s="158"/>
      <c r="YI28" s="158"/>
      <c r="YJ28" s="158"/>
      <c r="YK28" s="158"/>
      <c r="YL28" s="158"/>
      <c r="YM28" s="158"/>
      <c r="YN28" s="158"/>
      <c r="YO28" s="158"/>
      <c r="YP28" s="158"/>
      <c r="YQ28" s="158"/>
      <c r="YR28" s="158"/>
      <c r="YS28" s="158"/>
      <c r="YT28" s="158"/>
      <c r="YU28" s="158"/>
      <c r="YV28" s="158"/>
      <c r="YW28" s="158"/>
      <c r="YX28" s="158"/>
      <c r="YY28" s="158"/>
      <c r="YZ28" s="158"/>
      <c r="ZA28" s="158"/>
      <c r="ZB28" s="158"/>
      <c r="ZC28" s="158"/>
      <c r="ZD28" s="158"/>
      <c r="ZE28" s="158"/>
      <c r="ZF28" s="158"/>
      <c r="ZG28" s="158"/>
      <c r="ZH28" s="158"/>
      <c r="ZI28" s="158"/>
      <c r="ZJ28" s="158"/>
      <c r="ZK28" s="158"/>
      <c r="ZL28" s="158"/>
      <c r="ZM28" s="158"/>
      <c r="ZN28" s="158"/>
      <c r="ZO28" s="158"/>
      <c r="ZP28" s="158"/>
      <c r="ZQ28" s="158"/>
      <c r="ZR28" s="158"/>
      <c r="ZS28" s="158"/>
      <c r="ZT28" s="158"/>
      <c r="ZU28" s="158"/>
      <c r="ZV28" s="158"/>
      <c r="ZW28" s="158"/>
      <c r="ZX28" s="158"/>
      <c r="ZY28" s="158"/>
      <c r="ZZ28" s="158"/>
      <c r="AAA28" s="158"/>
      <c r="AAB28" s="158"/>
      <c r="AAC28" s="158"/>
      <c r="AAD28" s="158"/>
      <c r="AAE28" s="158"/>
      <c r="AAF28" s="158"/>
      <c r="AAG28" s="158"/>
      <c r="AAH28" s="158"/>
      <c r="AAI28" s="158"/>
      <c r="AAJ28" s="158"/>
      <c r="AAK28" s="158"/>
      <c r="AAL28" s="158"/>
      <c r="AAM28" s="158"/>
      <c r="AAN28" s="158"/>
      <c r="AAO28" s="158"/>
      <c r="AAP28" s="158"/>
      <c r="AAQ28" s="158"/>
      <c r="AAR28" s="158"/>
      <c r="AAS28" s="158"/>
      <c r="AAT28" s="158"/>
      <c r="AAU28" s="158"/>
      <c r="AAV28" s="158"/>
      <c r="AAW28" s="158"/>
      <c r="AAX28" s="158"/>
      <c r="AAY28" s="158"/>
      <c r="AAZ28" s="158"/>
      <c r="ABA28" s="158"/>
      <c r="ABB28" s="158"/>
      <c r="ABC28" s="158"/>
      <c r="ABD28" s="158"/>
      <c r="ABE28" s="158"/>
      <c r="ABF28" s="158"/>
      <c r="ABG28" s="158"/>
      <c r="ABH28" s="158"/>
      <c r="ABI28" s="158"/>
      <c r="ABJ28" s="158"/>
      <c r="ABK28" s="158"/>
      <c r="ABL28" s="158"/>
      <c r="ABM28" s="158"/>
      <c r="ABN28" s="158"/>
      <c r="ABO28" s="158"/>
      <c r="ABP28" s="158"/>
      <c r="ABQ28" s="158"/>
      <c r="ABR28" s="158"/>
      <c r="ABS28" s="158"/>
      <c r="ABT28" s="158"/>
      <c r="ABU28" s="158"/>
      <c r="ABV28" s="158"/>
      <c r="ABW28" s="158"/>
      <c r="ABX28" s="158"/>
      <c r="ABY28" s="158"/>
      <c r="ABZ28" s="158"/>
      <c r="ACA28" s="158"/>
      <c r="ACB28" s="158"/>
      <c r="ACC28" s="158"/>
      <c r="ACD28" s="158"/>
      <c r="ACE28" s="158"/>
      <c r="ACF28" s="158"/>
      <c r="ACG28" s="158"/>
      <c r="ACH28" s="158"/>
      <c r="ACI28" s="158"/>
      <c r="ACJ28" s="158"/>
      <c r="ACK28" s="158"/>
      <c r="ACL28" s="158"/>
      <c r="ACM28" s="158"/>
      <c r="ACN28" s="158"/>
      <c r="ACO28" s="158"/>
      <c r="ACP28" s="158"/>
      <c r="ACQ28" s="158"/>
      <c r="ACR28" s="158"/>
      <c r="ACS28" s="158"/>
      <c r="ACT28" s="158"/>
      <c r="ACU28" s="158"/>
      <c r="ACV28" s="158"/>
      <c r="ACW28" s="158"/>
      <c r="ACX28" s="158"/>
      <c r="ACY28" s="158"/>
      <c r="ACZ28" s="158"/>
      <c r="ADA28" s="158"/>
      <c r="ADB28" s="158"/>
      <c r="ADC28" s="158"/>
      <c r="ADD28" s="158"/>
      <c r="ADE28" s="158"/>
      <c r="ADF28" s="158"/>
      <c r="ADG28" s="158"/>
      <c r="ADH28" s="158"/>
      <c r="ADI28" s="158"/>
      <c r="ADJ28" s="158"/>
      <c r="ADK28" s="158"/>
      <c r="ADL28" s="158"/>
      <c r="ADM28" s="158"/>
      <c r="ADN28" s="158"/>
      <c r="ADO28" s="158"/>
      <c r="ADP28" s="158"/>
      <c r="ADQ28" s="158"/>
      <c r="ADR28" s="158"/>
      <c r="ADS28" s="158"/>
      <c r="ADT28" s="158"/>
      <c r="ADU28" s="158"/>
      <c r="ADV28" s="158"/>
      <c r="ADW28" s="158"/>
      <c r="ADX28" s="158"/>
      <c r="ADY28" s="158"/>
      <c r="ADZ28" s="158"/>
      <c r="AEA28" s="158"/>
      <c r="AEB28" s="158"/>
      <c r="AEC28" s="158"/>
      <c r="AED28" s="158"/>
      <c r="AEE28" s="158"/>
      <c r="AEF28" s="158"/>
      <c r="AEG28" s="158"/>
      <c r="AEH28" s="158"/>
      <c r="AEI28" s="158"/>
      <c r="AEJ28" s="158"/>
      <c r="AEK28" s="158"/>
      <c r="AEL28" s="158"/>
      <c r="AEM28" s="158"/>
      <c r="AEN28" s="158"/>
      <c r="AEO28" s="158"/>
      <c r="AEP28" s="158"/>
      <c r="AEQ28" s="158"/>
      <c r="AER28" s="158"/>
      <c r="AES28" s="158"/>
      <c r="AET28" s="158"/>
      <c r="AEU28" s="158"/>
      <c r="AEV28" s="158"/>
      <c r="AEW28" s="158"/>
      <c r="AEX28" s="158"/>
      <c r="AEY28" s="158"/>
      <c r="AEZ28" s="158"/>
      <c r="AFA28" s="158"/>
      <c r="AFB28" s="158"/>
      <c r="AFC28" s="158"/>
      <c r="AFD28" s="158"/>
      <c r="AFE28" s="158"/>
      <c r="AFF28" s="158"/>
      <c r="AFG28" s="158"/>
      <c r="AFH28" s="158"/>
      <c r="AFI28" s="158"/>
      <c r="AFJ28" s="158"/>
      <c r="AFK28" s="158"/>
      <c r="AFL28" s="158"/>
      <c r="AFM28" s="158"/>
      <c r="AFN28" s="158"/>
      <c r="AFO28" s="158"/>
      <c r="AFP28" s="158"/>
      <c r="AFQ28" s="158"/>
      <c r="AFR28" s="158"/>
      <c r="AFS28" s="158"/>
      <c r="AFT28" s="158"/>
      <c r="AFU28" s="158"/>
      <c r="AFV28" s="158"/>
      <c r="AFW28" s="158"/>
      <c r="AFX28" s="158"/>
      <c r="AFY28" s="158"/>
      <c r="AFZ28" s="158"/>
      <c r="AGA28" s="158"/>
      <c r="AGB28" s="158"/>
      <c r="AGC28" s="158"/>
      <c r="AGD28" s="158"/>
      <c r="AGE28" s="158"/>
      <c r="AGF28" s="158"/>
      <c r="AGG28" s="158"/>
      <c r="AGH28" s="158"/>
      <c r="AGI28" s="158"/>
      <c r="AGJ28" s="158"/>
      <c r="AGK28" s="158"/>
      <c r="AGL28" s="158"/>
      <c r="AGM28" s="158"/>
      <c r="AGN28" s="158"/>
      <c r="AGO28" s="158"/>
      <c r="AGP28" s="158"/>
      <c r="AGQ28" s="158"/>
      <c r="AGR28" s="158"/>
      <c r="AGS28" s="158"/>
      <c r="AGT28" s="158"/>
      <c r="AGU28" s="158"/>
      <c r="AGV28" s="158"/>
      <c r="AGW28" s="158"/>
      <c r="AGX28" s="158"/>
      <c r="AGY28" s="158"/>
      <c r="AGZ28" s="158"/>
      <c r="AHA28" s="158"/>
      <c r="AHB28" s="158"/>
      <c r="AHC28" s="158"/>
      <c r="AHD28" s="158"/>
      <c r="AHE28" s="158"/>
      <c r="AHF28" s="158"/>
      <c r="AHG28" s="158"/>
      <c r="AHH28" s="158"/>
      <c r="AHI28" s="158"/>
      <c r="AHJ28" s="158"/>
      <c r="AHK28" s="158"/>
      <c r="AHL28" s="158"/>
      <c r="AHM28" s="158"/>
      <c r="AHN28" s="158"/>
      <c r="AHO28" s="158"/>
      <c r="AHP28" s="158"/>
      <c r="AHQ28" s="158"/>
      <c r="AHR28" s="158"/>
      <c r="AHS28" s="158"/>
      <c r="AHT28" s="158"/>
      <c r="AHU28" s="158"/>
      <c r="AHV28" s="158"/>
      <c r="AHW28" s="158"/>
      <c r="AHX28" s="158"/>
      <c r="AHY28" s="158"/>
      <c r="AHZ28" s="158"/>
      <c r="AIA28" s="158"/>
      <c r="AIB28" s="158"/>
      <c r="AIC28" s="158"/>
      <c r="AID28" s="158"/>
      <c r="AIE28" s="158"/>
      <c r="AIF28" s="158"/>
      <c r="AIG28" s="158"/>
      <c r="AIH28" s="158"/>
      <c r="AII28" s="158"/>
      <c r="AIJ28" s="158"/>
      <c r="AIK28" s="158"/>
      <c r="AIL28" s="158"/>
      <c r="AIM28" s="158"/>
      <c r="AIN28" s="158"/>
      <c r="AIO28" s="158"/>
      <c r="AIP28" s="158"/>
      <c r="AIQ28" s="158"/>
      <c r="AIR28" s="158"/>
      <c r="AIS28" s="158"/>
      <c r="AIT28" s="158"/>
      <c r="AIU28" s="158"/>
      <c r="AIV28" s="158"/>
      <c r="AIW28" s="158"/>
      <c r="AIX28" s="158"/>
      <c r="AIY28" s="158"/>
      <c r="AIZ28" s="158"/>
      <c r="AJA28" s="158"/>
      <c r="AJB28" s="158"/>
      <c r="AJC28" s="158"/>
      <c r="AJD28" s="158"/>
      <c r="AJE28" s="158"/>
      <c r="AJF28" s="158"/>
      <c r="AJG28" s="158"/>
      <c r="AJH28" s="158"/>
      <c r="AJI28" s="158"/>
      <c r="AJJ28" s="158"/>
      <c r="AJK28" s="158"/>
      <c r="AJL28" s="158"/>
      <c r="AJM28" s="158"/>
      <c r="AJN28" s="158"/>
      <c r="AJO28" s="158"/>
      <c r="AJP28" s="158"/>
      <c r="AJQ28" s="158"/>
      <c r="AJR28" s="158"/>
      <c r="AJS28" s="158"/>
      <c r="AJT28" s="158"/>
      <c r="AJU28" s="158"/>
      <c r="AJV28" s="158"/>
      <c r="AJW28" s="158"/>
      <c r="AJX28" s="158"/>
      <c r="AJY28" s="158"/>
      <c r="AJZ28" s="158"/>
      <c r="AKA28" s="158"/>
      <c r="AKB28" s="158"/>
      <c r="AKC28" s="158"/>
      <c r="AKD28" s="158"/>
      <c r="AKE28" s="158"/>
      <c r="AKF28" s="158"/>
      <c r="AKG28" s="158"/>
      <c r="AKH28" s="158"/>
      <c r="AKI28" s="158"/>
      <c r="AKJ28" s="158"/>
      <c r="AKK28" s="158"/>
      <c r="AKL28" s="158"/>
      <c r="AKM28" s="158"/>
      <c r="AKN28" s="158"/>
      <c r="AKO28" s="158"/>
      <c r="AKP28" s="158"/>
      <c r="AKQ28" s="158"/>
      <c r="AKR28" s="158"/>
      <c r="AKS28" s="158"/>
      <c r="AKT28" s="158"/>
      <c r="AKU28" s="158"/>
      <c r="AKV28" s="158"/>
      <c r="AKW28" s="158"/>
      <c r="AKX28" s="158"/>
      <c r="AKY28" s="158"/>
      <c r="AKZ28" s="158"/>
      <c r="ALA28" s="158"/>
      <c r="ALB28" s="158"/>
      <c r="ALC28" s="158"/>
      <c r="ALD28" s="158"/>
      <c r="ALE28" s="158"/>
      <c r="ALF28" s="158"/>
      <c r="ALG28" s="158"/>
      <c r="ALH28" s="158"/>
      <c r="ALI28" s="158"/>
      <c r="ALJ28" s="158"/>
      <c r="ALK28" s="158"/>
      <c r="ALL28" s="158"/>
      <c r="ALM28" s="158"/>
      <c r="ALN28" s="158"/>
      <c r="ALO28" s="158"/>
      <c r="ALP28" s="158"/>
      <c r="ALQ28" s="158"/>
      <c r="ALR28" s="158"/>
      <c r="ALS28" s="158"/>
      <c r="ALT28" s="158"/>
      <c r="ALU28" s="158"/>
      <c r="ALV28" s="158"/>
      <c r="ALW28" s="158"/>
      <c r="ALX28" s="158"/>
      <c r="ALY28" s="158"/>
      <c r="ALZ28" s="158"/>
      <c r="AMA28" s="158"/>
      <c r="AMB28" s="158"/>
      <c r="AMC28" s="158"/>
      <c r="AMD28" s="158"/>
      <c r="AME28" s="158"/>
      <c r="AMF28" s="158"/>
      <c r="AMG28" s="158"/>
      <c r="AMH28" s="158"/>
      <c r="AMI28" s="158"/>
      <c r="AMJ28" s="158"/>
      <c r="AMK28" s="158"/>
      <c r="AML28" s="158"/>
      <c r="AMM28" s="158"/>
      <c r="AMN28" s="158"/>
      <c r="AMO28" s="158"/>
      <c r="AMP28" s="158"/>
      <c r="AMQ28" s="158"/>
      <c r="AMR28" s="158"/>
      <c r="AMS28" s="158"/>
      <c r="AMT28" s="158"/>
      <c r="AMU28" s="158"/>
      <c r="AMV28" s="158"/>
      <c r="AMW28" s="158"/>
      <c r="AMX28" s="158"/>
      <c r="AMY28" s="158"/>
      <c r="AMZ28" s="158"/>
      <c r="ANA28" s="158"/>
      <c r="ANB28" s="158"/>
      <c r="ANC28" s="158"/>
      <c r="AND28" s="158"/>
      <c r="ANE28" s="158"/>
      <c r="ANF28" s="158"/>
      <c r="ANG28" s="158"/>
      <c r="ANH28" s="158"/>
      <c r="ANI28" s="158"/>
      <c r="ANJ28" s="158"/>
      <c r="ANK28" s="158"/>
      <c r="ANL28" s="158"/>
      <c r="ANM28" s="158"/>
      <c r="ANN28" s="158"/>
      <c r="ANO28" s="158"/>
      <c r="ANP28" s="158"/>
      <c r="ANQ28" s="158"/>
      <c r="ANR28" s="158"/>
      <c r="ANS28" s="158"/>
      <c r="ANT28" s="158"/>
      <c r="ANU28" s="158"/>
      <c r="ANV28" s="158"/>
      <c r="ANW28" s="158"/>
      <c r="ANX28" s="158"/>
      <c r="ANY28" s="158"/>
      <c r="ANZ28" s="158"/>
      <c r="AOA28" s="158"/>
      <c r="AOB28" s="158"/>
      <c r="AOC28" s="158"/>
      <c r="AOD28" s="158"/>
      <c r="AOE28" s="158"/>
      <c r="AOF28" s="158"/>
      <c r="AOG28" s="158"/>
      <c r="AOH28" s="158"/>
      <c r="AOI28" s="158"/>
      <c r="AOJ28" s="158"/>
      <c r="AOK28" s="158"/>
      <c r="AOL28" s="158"/>
      <c r="AOM28" s="158"/>
      <c r="AON28" s="158"/>
      <c r="AOO28" s="158"/>
      <c r="AOP28" s="158"/>
      <c r="AOQ28" s="158"/>
      <c r="AOR28" s="158"/>
      <c r="AOS28" s="158"/>
      <c r="AOT28" s="158"/>
      <c r="AOU28" s="158"/>
      <c r="AOV28" s="158"/>
      <c r="AOW28" s="158"/>
      <c r="AOX28" s="158"/>
      <c r="AOY28" s="158"/>
      <c r="AOZ28" s="158"/>
      <c r="APA28" s="158"/>
      <c r="APB28" s="158"/>
      <c r="APC28" s="158"/>
      <c r="APD28" s="158"/>
      <c r="APE28" s="158"/>
      <c r="APF28" s="158"/>
      <c r="APG28" s="158"/>
      <c r="APH28" s="158"/>
      <c r="API28" s="158"/>
      <c r="APJ28" s="158"/>
      <c r="APK28" s="158"/>
      <c r="APL28" s="158"/>
      <c r="APM28" s="158"/>
      <c r="APN28" s="158"/>
      <c r="APO28" s="158"/>
      <c r="APP28" s="158"/>
      <c r="APQ28" s="158"/>
      <c r="APR28" s="158"/>
      <c r="APS28" s="158"/>
      <c r="APT28" s="158"/>
      <c r="APU28" s="158"/>
      <c r="APV28" s="158"/>
      <c r="APW28" s="158"/>
      <c r="APX28" s="158"/>
      <c r="APY28" s="158"/>
      <c r="APZ28" s="158"/>
      <c r="AQA28" s="158"/>
      <c r="AQB28" s="158"/>
      <c r="AQC28" s="158"/>
      <c r="AQD28" s="158"/>
      <c r="AQE28" s="158"/>
      <c r="AQF28" s="158"/>
      <c r="AQG28" s="158"/>
      <c r="AQH28" s="158"/>
      <c r="AQI28" s="158"/>
      <c r="AQJ28" s="158"/>
      <c r="AQK28" s="158"/>
      <c r="AQL28" s="158"/>
      <c r="AQM28" s="158"/>
      <c r="AQN28" s="158"/>
      <c r="AQO28" s="158"/>
      <c r="AQP28" s="158"/>
      <c r="AQQ28" s="158"/>
      <c r="AQR28" s="158"/>
      <c r="AQS28" s="158"/>
      <c r="AQT28" s="158"/>
      <c r="AQU28" s="158"/>
      <c r="AQV28" s="158"/>
      <c r="AQW28" s="158"/>
      <c r="AQX28" s="158"/>
      <c r="AQY28" s="158"/>
      <c r="AQZ28" s="158"/>
      <c r="ARA28" s="158"/>
      <c r="ARB28" s="158"/>
      <c r="ARC28" s="158"/>
      <c r="ARD28" s="158"/>
      <c r="ARE28" s="158"/>
      <c r="ARF28" s="158"/>
      <c r="ARG28" s="158"/>
      <c r="ARH28" s="158"/>
      <c r="ARI28" s="158"/>
      <c r="ARJ28" s="158"/>
      <c r="ARK28" s="158"/>
      <c r="ARL28" s="158"/>
      <c r="ARM28" s="158"/>
      <c r="ARN28" s="158"/>
      <c r="ARO28" s="158"/>
      <c r="ARP28" s="158"/>
      <c r="ARQ28" s="158"/>
      <c r="ARR28" s="158"/>
      <c r="ARS28" s="158"/>
      <c r="ART28" s="158"/>
      <c r="ARU28" s="158"/>
      <c r="ARV28" s="158"/>
      <c r="ARW28" s="158"/>
      <c r="ARX28" s="158"/>
      <c r="ARY28" s="158"/>
      <c r="ARZ28" s="158"/>
      <c r="ASA28" s="158"/>
      <c r="ASB28" s="158"/>
      <c r="ASC28" s="158"/>
      <c r="ASD28" s="158"/>
      <c r="ASE28" s="158"/>
      <c r="ASF28" s="158"/>
      <c r="ASG28" s="158"/>
      <c r="ASH28" s="158"/>
      <c r="ASI28" s="158"/>
      <c r="ASJ28" s="158"/>
      <c r="ASK28" s="158"/>
      <c r="ASL28" s="158"/>
      <c r="ASM28" s="158"/>
      <c r="ASN28" s="158"/>
      <c r="ASO28" s="158"/>
      <c r="ASP28" s="158"/>
      <c r="ASQ28" s="158"/>
      <c r="ASR28" s="158"/>
      <c r="ASS28" s="158"/>
      <c r="AST28" s="158"/>
      <c r="ASU28" s="158"/>
      <c r="ASV28" s="158"/>
      <c r="ASW28" s="158"/>
      <c r="ASX28" s="158"/>
      <c r="ASY28" s="158"/>
      <c r="ASZ28" s="158"/>
      <c r="ATA28" s="158"/>
      <c r="ATB28" s="158"/>
      <c r="ATC28" s="158"/>
      <c r="ATD28" s="158"/>
      <c r="ATE28" s="158"/>
      <c r="ATF28" s="158"/>
      <c r="ATG28" s="158"/>
      <c r="ATH28" s="158"/>
      <c r="ATI28" s="158"/>
      <c r="ATJ28" s="158"/>
      <c r="ATK28" s="158"/>
      <c r="ATL28" s="158"/>
      <c r="ATM28" s="158"/>
      <c r="ATN28" s="158"/>
      <c r="ATO28" s="158"/>
      <c r="ATP28" s="158"/>
      <c r="ATQ28" s="158"/>
      <c r="ATR28" s="158"/>
      <c r="ATS28" s="158"/>
      <c r="ATT28" s="158"/>
      <c r="ATU28" s="158"/>
      <c r="ATV28" s="158"/>
      <c r="ATW28" s="158"/>
      <c r="ATX28" s="158"/>
      <c r="ATY28" s="158"/>
      <c r="ATZ28" s="158"/>
      <c r="AUA28" s="158"/>
      <c r="AUB28" s="158"/>
      <c r="AUC28" s="158"/>
      <c r="AUD28" s="158"/>
      <c r="AUE28" s="158"/>
      <c r="AUF28" s="158"/>
      <c r="AUG28" s="158"/>
      <c r="AUH28" s="158"/>
      <c r="AUI28" s="158"/>
      <c r="AUJ28" s="158"/>
      <c r="AUK28" s="158"/>
      <c r="AUL28" s="158"/>
      <c r="AUM28" s="158"/>
      <c r="AUN28" s="158"/>
      <c r="AUO28" s="158"/>
      <c r="AUP28" s="158"/>
      <c r="AUQ28" s="158"/>
      <c r="AUR28" s="158"/>
      <c r="AUS28" s="158"/>
      <c r="AUT28" s="158"/>
      <c r="AUU28" s="158"/>
      <c r="AUV28" s="158"/>
      <c r="AUW28" s="158"/>
      <c r="AUX28" s="158"/>
      <c r="AUY28" s="158"/>
      <c r="AUZ28" s="158"/>
      <c r="AVA28" s="158"/>
      <c r="AVB28" s="158"/>
      <c r="AVC28" s="158"/>
      <c r="AVD28" s="158"/>
      <c r="AVE28" s="158"/>
      <c r="AVF28" s="158"/>
      <c r="AVG28" s="158"/>
      <c r="AVH28" s="158"/>
      <c r="AVI28" s="158"/>
      <c r="AVJ28" s="158"/>
      <c r="AVK28" s="158"/>
      <c r="AVL28" s="158"/>
      <c r="AVM28" s="158"/>
      <c r="AVN28" s="158"/>
      <c r="AVO28" s="158"/>
      <c r="AVP28" s="158"/>
      <c r="AVQ28" s="158"/>
      <c r="AVR28" s="158"/>
      <c r="AVS28" s="158"/>
      <c r="AVT28" s="158"/>
      <c r="AVU28" s="158"/>
      <c r="AVV28" s="158"/>
      <c r="AVW28" s="158"/>
      <c r="AVX28" s="158"/>
      <c r="AVY28" s="158"/>
      <c r="AVZ28" s="158"/>
      <c r="AWA28" s="158"/>
      <c r="AWB28" s="158"/>
      <c r="AWC28" s="158"/>
      <c r="AWD28" s="158"/>
      <c r="AWE28" s="158"/>
      <c r="AWF28" s="158"/>
      <c r="AWG28" s="158"/>
      <c r="AWH28" s="158"/>
      <c r="AWI28" s="158"/>
      <c r="AWJ28" s="158"/>
      <c r="AWK28" s="158"/>
      <c r="AWL28" s="158"/>
      <c r="AWM28" s="158"/>
      <c r="AWN28" s="158"/>
      <c r="AWO28" s="158"/>
      <c r="AWP28" s="158"/>
      <c r="AWQ28" s="158"/>
      <c r="AWR28" s="158"/>
      <c r="AWS28" s="158"/>
      <c r="AWT28" s="158"/>
      <c r="AWU28" s="158"/>
      <c r="AWV28" s="158"/>
      <c r="AWW28" s="158"/>
      <c r="AWX28" s="158"/>
      <c r="AWY28" s="158"/>
      <c r="AWZ28" s="158"/>
      <c r="AXA28" s="158"/>
      <c r="AXB28" s="158"/>
      <c r="AXC28" s="158"/>
      <c r="AXD28" s="158"/>
      <c r="AXE28" s="158"/>
      <c r="AXF28" s="158"/>
      <c r="AXG28" s="158"/>
      <c r="AXH28" s="158"/>
      <c r="AXI28" s="158"/>
      <c r="AXJ28" s="158"/>
      <c r="AXK28" s="158"/>
      <c r="AXL28" s="158"/>
      <c r="AXM28" s="158"/>
      <c r="AXN28" s="158"/>
      <c r="AXO28" s="158"/>
      <c r="AXP28" s="158"/>
      <c r="AXQ28" s="158"/>
      <c r="AXR28" s="158"/>
      <c r="AXS28" s="158"/>
      <c r="AXT28" s="158"/>
      <c r="AXU28" s="158"/>
      <c r="AXV28" s="158"/>
      <c r="AXW28" s="158"/>
      <c r="AXX28" s="158"/>
      <c r="AXY28" s="158"/>
      <c r="AXZ28" s="158"/>
      <c r="AYA28" s="158"/>
      <c r="AYB28" s="158"/>
      <c r="AYC28" s="158"/>
      <c r="AYD28" s="158"/>
      <c r="AYE28" s="158"/>
      <c r="AYF28" s="158"/>
      <c r="AYG28" s="158"/>
      <c r="AYH28" s="158"/>
      <c r="AYI28" s="158"/>
      <c r="AYJ28" s="158"/>
      <c r="AYK28" s="158"/>
      <c r="AYL28" s="158"/>
      <c r="AYM28" s="158"/>
      <c r="AYN28" s="158"/>
      <c r="AYO28" s="158"/>
      <c r="AYP28" s="158"/>
      <c r="AYQ28" s="158"/>
      <c r="AYR28" s="158"/>
      <c r="AYS28" s="158"/>
      <c r="AYT28" s="158"/>
      <c r="AYU28" s="158"/>
      <c r="AYV28" s="158"/>
      <c r="AYW28" s="158"/>
      <c r="AYX28" s="158"/>
      <c r="AYY28" s="158"/>
      <c r="AYZ28" s="158"/>
      <c r="AZA28" s="158"/>
      <c r="AZB28" s="158"/>
      <c r="AZC28" s="158"/>
      <c r="AZD28" s="158"/>
      <c r="AZE28" s="158"/>
      <c r="AZF28" s="158"/>
      <c r="AZG28" s="158"/>
      <c r="AZH28" s="158"/>
      <c r="AZI28" s="158"/>
      <c r="AZJ28" s="158"/>
      <c r="AZK28" s="158"/>
      <c r="AZL28" s="158"/>
      <c r="AZM28" s="158"/>
      <c r="AZN28" s="158"/>
      <c r="AZO28" s="158"/>
      <c r="AZP28" s="158"/>
      <c r="AZQ28" s="158"/>
      <c r="AZR28" s="158"/>
      <c r="AZS28" s="158"/>
      <c r="AZT28" s="158"/>
      <c r="AZU28" s="158"/>
      <c r="AZV28" s="158"/>
      <c r="AZW28" s="158"/>
      <c r="AZX28" s="158"/>
      <c r="AZY28" s="158"/>
      <c r="AZZ28" s="158"/>
      <c r="BAA28" s="158"/>
      <c r="BAB28" s="158"/>
      <c r="BAC28" s="158"/>
      <c r="BAD28" s="158"/>
      <c r="BAE28" s="158"/>
      <c r="BAF28" s="158"/>
      <c r="BAG28" s="158"/>
      <c r="BAH28" s="158"/>
      <c r="BAI28" s="158"/>
      <c r="BAJ28" s="158"/>
      <c r="BAK28" s="158"/>
      <c r="BAL28" s="158"/>
      <c r="BAM28" s="158"/>
      <c r="BAN28" s="158"/>
      <c r="BAO28" s="158"/>
      <c r="BAP28" s="158"/>
      <c r="BAQ28" s="158"/>
      <c r="BAR28" s="158"/>
      <c r="BAS28" s="158"/>
      <c r="BAT28" s="158"/>
      <c r="BAU28" s="158"/>
      <c r="BAV28" s="158"/>
      <c r="BAW28" s="158"/>
      <c r="BAX28" s="158"/>
      <c r="BAY28" s="158"/>
      <c r="BAZ28" s="158"/>
      <c r="BBA28" s="158"/>
      <c r="BBB28" s="158"/>
      <c r="BBC28" s="158"/>
      <c r="BBD28" s="158"/>
      <c r="BBE28" s="158"/>
      <c r="BBF28" s="158"/>
      <c r="BBG28" s="158"/>
      <c r="BBH28" s="158"/>
      <c r="BBI28" s="158"/>
      <c r="BBJ28" s="158"/>
      <c r="BBK28" s="158"/>
      <c r="BBL28" s="158"/>
      <c r="BBM28" s="158"/>
      <c r="BBN28" s="158"/>
      <c r="BBO28" s="158"/>
      <c r="BBP28" s="158"/>
      <c r="BBQ28" s="158"/>
      <c r="BBR28" s="158"/>
      <c r="BBS28" s="158"/>
      <c r="BBT28" s="158"/>
      <c r="BBU28" s="158"/>
      <c r="BBV28" s="158"/>
      <c r="BBW28" s="158"/>
      <c r="BBX28" s="158"/>
      <c r="BBY28" s="158"/>
      <c r="BBZ28" s="158"/>
      <c r="BCA28" s="158"/>
      <c r="BCB28" s="158"/>
      <c r="BCC28" s="158"/>
      <c r="BCD28" s="158"/>
      <c r="BCE28" s="158"/>
      <c r="BCF28" s="158"/>
      <c r="BCG28" s="158"/>
      <c r="BCH28" s="158"/>
      <c r="BCI28" s="158"/>
      <c r="BCJ28" s="158"/>
      <c r="BCK28" s="158"/>
      <c r="BCL28" s="158"/>
      <c r="BCM28" s="158"/>
      <c r="BCN28" s="158"/>
      <c r="BCO28" s="158"/>
      <c r="BCP28" s="158"/>
      <c r="BCQ28" s="158"/>
      <c r="BCR28" s="158"/>
      <c r="BCS28" s="158"/>
      <c r="BCT28" s="158"/>
      <c r="BCU28" s="158"/>
      <c r="BCV28" s="158"/>
      <c r="BCW28" s="158"/>
      <c r="BCX28" s="158"/>
      <c r="BCY28" s="158"/>
      <c r="BCZ28" s="158"/>
      <c r="BDA28" s="158"/>
      <c r="BDB28" s="158"/>
      <c r="BDC28" s="158"/>
      <c r="BDD28" s="158"/>
      <c r="BDE28" s="158"/>
      <c r="BDF28" s="158"/>
      <c r="BDG28" s="158"/>
      <c r="BDH28" s="158"/>
      <c r="BDI28" s="158"/>
      <c r="BDJ28" s="158"/>
      <c r="BDK28" s="158"/>
      <c r="BDL28" s="158"/>
      <c r="BDM28" s="158"/>
      <c r="BDN28" s="158"/>
      <c r="BDO28" s="158"/>
      <c r="BDP28" s="158"/>
      <c r="BDQ28" s="158"/>
      <c r="BDR28" s="158"/>
      <c r="BDS28" s="158"/>
      <c r="BDT28" s="158"/>
      <c r="BDU28" s="158"/>
      <c r="BDV28" s="158"/>
      <c r="BDW28" s="158"/>
      <c r="BDX28" s="158"/>
      <c r="BDY28" s="158"/>
      <c r="BDZ28" s="158"/>
      <c r="BEA28" s="158"/>
      <c r="BEB28" s="158"/>
      <c r="BEC28" s="158"/>
      <c r="BED28" s="158"/>
      <c r="BEE28" s="158"/>
      <c r="BEF28" s="158"/>
      <c r="BEG28" s="158"/>
      <c r="BEH28" s="158"/>
      <c r="BEI28" s="158"/>
      <c r="BEJ28" s="158"/>
      <c r="BEK28" s="158"/>
      <c r="BEL28" s="158"/>
      <c r="BEM28" s="158"/>
      <c r="BEN28" s="158"/>
      <c r="BEO28" s="158"/>
      <c r="BEP28" s="158"/>
      <c r="BEQ28" s="158"/>
      <c r="BER28" s="158"/>
      <c r="BES28" s="158"/>
      <c r="BET28" s="158"/>
      <c r="BEU28" s="158"/>
      <c r="BEV28" s="158"/>
      <c r="BEW28" s="158"/>
      <c r="BEX28" s="158"/>
      <c r="BEY28" s="158"/>
      <c r="BEZ28" s="158"/>
      <c r="BFA28" s="158"/>
      <c r="BFB28" s="158"/>
      <c r="BFC28" s="158"/>
      <c r="BFD28" s="158"/>
      <c r="BFE28" s="158"/>
      <c r="BFF28" s="158"/>
      <c r="BFG28" s="158"/>
      <c r="BFH28" s="158"/>
      <c r="BFI28" s="158"/>
      <c r="BFJ28" s="158"/>
      <c r="BFK28" s="158"/>
      <c r="BFL28" s="158"/>
      <c r="BFM28" s="158"/>
      <c r="BFN28" s="158"/>
      <c r="BFO28" s="158"/>
      <c r="BFP28" s="158"/>
      <c r="BFQ28" s="158"/>
      <c r="BFR28" s="158"/>
      <c r="BFS28" s="158"/>
      <c r="BFT28" s="158"/>
      <c r="BFU28" s="158"/>
      <c r="BFV28" s="158"/>
      <c r="BFW28" s="158"/>
      <c r="BFX28" s="158"/>
      <c r="BFY28" s="158"/>
      <c r="BFZ28" s="158"/>
      <c r="BGA28" s="158"/>
      <c r="BGB28" s="158"/>
      <c r="BGC28" s="158"/>
      <c r="BGD28" s="158"/>
      <c r="BGE28" s="158"/>
      <c r="BGF28" s="158"/>
      <c r="BGG28" s="158"/>
      <c r="BGH28" s="158"/>
      <c r="BGI28" s="158"/>
      <c r="BGJ28" s="158"/>
      <c r="BGK28" s="158"/>
      <c r="BGL28" s="158"/>
      <c r="BGM28" s="158"/>
      <c r="BGN28" s="158"/>
      <c r="BGO28" s="158"/>
      <c r="BGP28" s="158"/>
      <c r="BGQ28" s="158"/>
      <c r="BGR28" s="158"/>
      <c r="BGS28" s="158"/>
      <c r="BGT28" s="158"/>
      <c r="BGU28" s="158"/>
      <c r="BGV28" s="158"/>
      <c r="BGW28" s="158"/>
      <c r="BGX28" s="158"/>
      <c r="BGY28" s="158"/>
      <c r="BGZ28" s="158"/>
      <c r="BHA28" s="158"/>
      <c r="BHB28" s="158"/>
      <c r="BHC28" s="158"/>
      <c r="BHD28" s="158"/>
      <c r="BHE28" s="158"/>
      <c r="BHF28" s="158"/>
      <c r="BHG28" s="158"/>
      <c r="BHH28" s="158"/>
      <c r="BHI28" s="158"/>
      <c r="BHJ28" s="158"/>
      <c r="BHK28" s="158"/>
      <c r="BHL28" s="158"/>
      <c r="BHM28" s="158"/>
      <c r="BHN28" s="158"/>
      <c r="BHO28" s="158"/>
      <c r="BHP28" s="158"/>
      <c r="BHQ28" s="158"/>
      <c r="BHR28" s="158"/>
      <c r="BHS28" s="158"/>
      <c r="BHT28" s="158"/>
      <c r="BHU28" s="158"/>
      <c r="BHV28" s="158"/>
      <c r="BHW28" s="158"/>
      <c r="BHX28" s="158"/>
      <c r="BHY28" s="158"/>
      <c r="BHZ28" s="158"/>
      <c r="BIA28" s="158"/>
      <c r="BIB28" s="158"/>
      <c r="BIC28" s="158"/>
      <c r="BID28" s="158"/>
      <c r="BIE28" s="158"/>
      <c r="BIF28" s="158"/>
      <c r="BIG28" s="158"/>
      <c r="BIH28" s="158"/>
      <c r="BII28" s="158"/>
      <c r="BIJ28" s="158"/>
      <c r="BIK28" s="158"/>
      <c r="BIL28" s="158"/>
      <c r="BIM28" s="158"/>
      <c r="BIN28" s="158"/>
      <c r="BIO28" s="158"/>
      <c r="BIP28" s="158"/>
      <c r="BIQ28" s="158"/>
      <c r="BIR28" s="158"/>
      <c r="BIS28" s="158"/>
      <c r="BIT28" s="158"/>
      <c r="BIU28" s="158"/>
      <c r="BIV28" s="158"/>
      <c r="BIW28" s="158"/>
      <c r="BIX28" s="158"/>
      <c r="BIY28" s="158"/>
      <c r="BIZ28" s="158"/>
      <c r="BJA28" s="158"/>
      <c r="BJB28" s="158"/>
      <c r="BJC28" s="158"/>
      <c r="BJD28" s="158"/>
      <c r="BJE28" s="158"/>
      <c r="BJF28" s="158"/>
      <c r="BJG28" s="158"/>
      <c r="BJH28" s="158"/>
      <c r="BJI28" s="158"/>
      <c r="BJJ28" s="158"/>
      <c r="BJK28" s="158"/>
      <c r="BJL28" s="158"/>
      <c r="BJM28" s="158"/>
      <c r="BJN28" s="158"/>
      <c r="BJO28" s="158"/>
      <c r="BJP28" s="158"/>
      <c r="BJQ28" s="158"/>
      <c r="BJR28" s="158"/>
      <c r="BJS28" s="158"/>
      <c r="BJT28" s="158"/>
      <c r="BJU28" s="158"/>
      <c r="BJV28" s="158"/>
      <c r="BJW28" s="158"/>
      <c r="BJX28" s="158"/>
      <c r="BJY28" s="158"/>
      <c r="BJZ28" s="158"/>
      <c r="BKA28" s="158"/>
      <c r="BKB28" s="158"/>
      <c r="BKC28" s="158"/>
      <c r="BKD28" s="158"/>
      <c r="BKE28" s="158"/>
      <c r="BKF28" s="158"/>
      <c r="BKG28" s="158"/>
      <c r="BKH28" s="158"/>
      <c r="BKI28" s="158"/>
      <c r="BKJ28" s="158"/>
      <c r="BKK28" s="158"/>
      <c r="BKL28" s="158"/>
      <c r="BKM28" s="158"/>
      <c r="BKN28" s="158"/>
      <c r="BKO28" s="158"/>
      <c r="BKP28" s="158"/>
      <c r="BKQ28" s="158"/>
      <c r="BKR28" s="158"/>
      <c r="BKS28" s="158"/>
      <c r="BKT28" s="158"/>
      <c r="BKU28" s="158"/>
      <c r="BKV28" s="158"/>
      <c r="BKW28" s="158"/>
      <c r="BKX28" s="158"/>
      <c r="BKY28" s="158"/>
      <c r="BKZ28" s="158"/>
      <c r="BLA28" s="158"/>
      <c r="BLB28" s="158"/>
      <c r="BLC28" s="158"/>
      <c r="BLD28" s="158"/>
      <c r="BLE28" s="158"/>
      <c r="BLF28" s="158"/>
      <c r="BLG28" s="158"/>
      <c r="BLH28" s="158"/>
      <c r="BLI28" s="158"/>
      <c r="BLJ28" s="158"/>
      <c r="BLK28" s="158"/>
      <c r="BLL28" s="158"/>
      <c r="BLM28" s="158"/>
      <c r="BLN28" s="158"/>
      <c r="BLO28" s="158"/>
      <c r="BLP28" s="158"/>
      <c r="BLQ28" s="158"/>
      <c r="BLR28" s="158"/>
      <c r="BLS28" s="158"/>
      <c r="BLT28" s="158"/>
      <c r="BLU28" s="158"/>
      <c r="BLV28" s="158"/>
      <c r="BLW28" s="158"/>
      <c r="BLX28" s="158"/>
      <c r="BLY28" s="158"/>
      <c r="BLZ28" s="158"/>
      <c r="BMA28" s="158"/>
      <c r="BMB28" s="158"/>
      <c r="BMC28" s="158"/>
      <c r="BMD28" s="158"/>
      <c r="BME28" s="158"/>
      <c r="BMF28" s="158"/>
      <c r="BMG28" s="158"/>
      <c r="BMH28" s="158"/>
      <c r="BMI28" s="158"/>
      <c r="BMJ28" s="158"/>
      <c r="BMK28" s="158"/>
      <c r="BML28" s="158"/>
      <c r="BMM28" s="158"/>
      <c r="BMN28" s="158"/>
      <c r="BMO28" s="158"/>
      <c r="BMP28" s="158"/>
      <c r="BMQ28" s="158"/>
      <c r="BMR28" s="158"/>
      <c r="BMS28" s="158"/>
      <c r="BMT28" s="158"/>
      <c r="BMU28" s="158"/>
      <c r="BMV28" s="158"/>
      <c r="BMW28" s="158"/>
      <c r="BMX28" s="158"/>
      <c r="BMY28" s="158"/>
      <c r="BMZ28" s="158"/>
      <c r="BNA28" s="158"/>
      <c r="BNB28" s="158"/>
      <c r="BNC28" s="158"/>
      <c r="BND28" s="158"/>
      <c r="BNE28" s="158"/>
      <c r="BNF28" s="158"/>
      <c r="BNG28" s="158"/>
      <c r="BNH28" s="158"/>
      <c r="BNI28" s="158"/>
      <c r="BNJ28" s="158"/>
      <c r="BNK28" s="158"/>
      <c r="BNL28" s="158"/>
      <c r="BNM28" s="158"/>
      <c r="BNN28" s="158"/>
      <c r="BNO28" s="158"/>
      <c r="BNP28" s="158"/>
      <c r="BNQ28" s="158"/>
      <c r="BNR28" s="158"/>
      <c r="BNS28" s="158"/>
      <c r="BNT28" s="158"/>
      <c r="BNU28" s="158"/>
      <c r="BNV28" s="158"/>
      <c r="BNW28" s="158"/>
      <c r="BNX28" s="158"/>
      <c r="BNY28" s="158"/>
      <c r="BNZ28" s="158"/>
      <c r="BOA28" s="158"/>
      <c r="BOB28" s="158"/>
      <c r="BOC28" s="158"/>
      <c r="BOD28" s="158"/>
      <c r="BOE28" s="158"/>
      <c r="BOF28" s="158"/>
      <c r="BOG28" s="158"/>
      <c r="BOH28" s="158"/>
      <c r="BOI28" s="158"/>
      <c r="BOJ28" s="158"/>
      <c r="BOK28" s="158"/>
      <c r="BOL28" s="158"/>
      <c r="BOM28" s="158"/>
      <c r="BON28" s="158"/>
      <c r="BOO28" s="158"/>
      <c r="BOP28" s="158"/>
      <c r="BOQ28" s="158"/>
      <c r="BOR28" s="158"/>
      <c r="BOS28" s="158"/>
      <c r="BOT28" s="158"/>
      <c r="BOU28" s="158"/>
      <c r="BOV28" s="158"/>
      <c r="BOW28" s="158"/>
      <c r="BOX28" s="158"/>
      <c r="BOY28" s="158"/>
      <c r="BOZ28" s="158"/>
      <c r="BPA28" s="158"/>
      <c r="BPB28" s="158"/>
      <c r="BPC28" s="158"/>
      <c r="BPD28" s="158"/>
      <c r="BPE28" s="158"/>
      <c r="BPF28" s="158"/>
      <c r="BPG28" s="158"/>
      <c r="BPH28" s="158"/>
      <c r="BPI28" s="158"/>
      <c r="BPJ28" s="158"/>
      <c r="BPK28" s="158"/>
      <c r="BPL28" s="158"/>
      <c r="BPM28" s="158"/>
      <c r="BPN28" s="158"/>
      <c r="BPO28" s="158"/>
      <c r="BPP28" s="158"/>
      <c r="BPQ28" s="158"/>
      <c r="BPR28" s="158"/>
      <c r="BPS28" s="158"/>
      <c r="BPT28" s="158"/>
      <c r="BPU28" s="158"/>
      <c r="BPV28" s="158"/>
      <c r="BPW28" s="158"/>
      <c r="BPX28" s="158"/>
      <c r="BPY28" s="158"/>
      <c r="BPZ28" s="158"/>
      <c r="BQA28" s="158"/>
      <c r="BQB28" s="158"/>
      <c r="BQC28" s="158"/>
      <c r="BQD28" s="158"/>
      <c r="BQE28" s="158"/>
      <c r="BQF28" s="158"/>
      <c r="BQG28" s="158"/>
      <c r="BQH28" s="158"/>
      <c r="BQI28" s="158"/>
      <c r="BQJ28" s="158"/>
      <c r="BQK28" s="158"/>
      <c r="BQL28" s="158"/>
      <c r="BQM28" s="158"/>
      <c r="BQN28" s="158"/>
      <c r="BQO28" s="158"/>
      <c r="BQP28" s="158"/>
      <c r="BQQ28" s="158"/>
      <c r="BQR28" s="158"/>
      <c r="BQS28" s="158"/>
      <c r="BQT28" s="158"/>
      <c r="BQU28" s="158"/>
      <c r="BQV28" s="158"/>
      <c r="BQW28" s="158"/>
      <c r="BQX28" s="158"/>
      <c r="BQY28" s="158"/>
      <c r="BQZ28" s="158"/>
      <c r="BRA28" s="158"/>
      <c r="BRB28" s="158"/>
      <c r="BRC28" s="158"/>
      <c r="BRD28" s="158"/>
      <c r="BRE28" s="158"/>
      <c r="BRF28" s="158"/>
      <c r="BRG28" s="158"/>
      <c r="BRH28" s="158"/>
      <c r="BRI28" s="158"/>
      <c r="BRJ28" s="158"/>
      <c r="BRK28" s="158"/>
      <c r="BRL28" s="158"/>
      <c r="BRM28" s="158"/>
      <c r="BRN28" s="158"/>
      <c r="BRO28" s="158"/>
      <c r="BRP28" s="158"/>
      <c r="BRQ28" s="158"/>
      <c r="BRR28" s="158"/>
      <c r="BRS28" s="158"/>
      <c r="BRT28" s="158"/>
      <c r="BRU28" s="158"/>
      <c r="BRV28" s="158"/>
      <c r="BRW28" s="158"/>
      <c r="BRX28" s="158"/>
      <c r="BRY28" s="158"/>
      <c r="BRZ28" s="158"/>
      <c r="BSA28" s="158"/>
      <c r="BSB28" s="158"/>
      <c r="BSC28" s="158"/>
      <c r="BSD28" s="158"/>
      <c r="BSE28" s="158"/>
      <c r="BSF28" s="158"/>
      <c r="BSG28" s="158"/>
      <c r="BSH28" s="158"/>
      <c r="BSI28" s="158"/>
      <c r="BSJ28" s="158"/>
      <c r="BSK28" s="158"/>
      <c r="BSL28" s="158"/>
      <c r="BSM28" s="158"/>
      <c r="BSN28" s="158"/>
      <c r="BSO28" s="158"/>
      <c r="BSP28" s="158"/>
      <c r="BSQ28" s="158"/>
      <c r="BSR28" s="158"/>
      <c r="BSS28" s="158"/>
      <c r="BST28" s="158"/>
      <c r="BSU28" s="158"/>
      <c r="BSV28" s="158"/>
      <c r="BSW28" s="158"/>
      <c r="BSX28" s="158"/>
      <c r="BSY28" s="158"/>
      <c r="BSZ28" s="158"/>
      <c r="BTA28" s="158"/>
      <c r="BTB28" s="158"/>
      <c r="BTC28" s="158"/>
      <c r="BTD28" s="158"/>
      <c r="BTE28" s="158"/>
      <c r="BTF28" s="158"/>
      <c r="BTG28" s="158"/>
      <c r="BTH28" s="158"/>
      <c r="BTI28" s="158"/>
      <c r="BTJ28" s="158"/>
      <c r="BTK28" s="158"/>
      <c r="BTL28" s="158"/>
      <c r="BTM28" s="158"/>
      <c r="BTN28" s="158"/>
      <c r="BTO28" s="158"/>
      <c r="BTP28" s="158"/>
      <c r="BTQ28" s="158"/>
      <c r="BTR28" s="158"/>
      <c r="BTS28" s="158"/>
      <c r="BTT28" s="158"/>
      <c r="BTU28" s="158"/>
      <c r="BTV28" s="158"/>
      <c r="BTW28" s="158"/>
      <c r="BTX28" s="158"/>
      <c r="BTY28" s="158"/>
      <c r="BTZ28" s="158"/>
      <c r="BUA28" s="158"/>
      <c r="BUB28" s="158"/>
      <c r="BUC28" s="158"/>
      <c r="BUD28" s="158"/>
      <c r="BUE28" s="158"/>
      <c r="BUF28" s="158"/>
      <c r="BUG28" s="158"/>
      <c r="BUH28" s="158"/>
      <c r="BUI28" s="158"/>
      <c r="BUJ28" s="158"/>
      <c r="BUK28" s="158"/>
      <c r="BUL28" s="158"/>
      <c r="BUM28" s="158"/>
      <c r="BUN28" s="158"/>
      <c r="BUO28" s="158"/>
      <c r="BUP28" s="158"/>
      <c r="BUQ28" s="158"/>
      <c r="BUR28" s="158"/>
      <c r="BUS28" s="158"/>
      <c r="BUT28" s="158"/>
      <c r="BUU28" s="158"/>
      <c r="BUV28" s="158"/>
      <c r="BUW28" s="158"/>
      <c r="BUX28" s="158"/>
      <c r="BUY28" s="158"/>
      <c r="BUZ28" s="158"/>
      <c r="BVA28" s="158"/>
      <c r="BVB28" s="158"/>
      <c r="BVC28" s="158"/>
      <c r="BVD28" s="158"/>
      <c r="BVE28" s="158"/>
      <c r="BVF28" s="158"/>
      <c r="BVG28" s="158"/>
      <c r="BVH28" s="158"/>
      <c r="BVI28" s="158"/>
      <c r="BVJ28" s="158"/>
      <c r="BVK28" s="158"/>
      <c r="BVL28" s="158"/>
      <c r="BVM28" s="158"/>
      <c r="BVN28" s="158"/>
      <c r="BVO28" s="158"/>
      <c r="BVP28" s="158"/>
      <c r="BVQ28" s="158"/>
      <c r="BVR28" s="158"/>
      <c r="BVS28" s="158"/>
      <c r="BVT28" s="158"/>
      <c r="BVU28" s="158"/>
      <c r="BVV28" s="158"/>
      <c r="BVW28" s="158"/>
      <c r="BVX28" s="158"/>
      <c r="BVY28" s="158"/>
      <c r="BVZ28" s="158"/>
      <c r="BWA28" s="158"/>
      <c r="BWB28" s="158"/>
      <c r="BWC28" s="158"/>
      <c r="BWD28" s="158"/>
      <c r="BWE28" s="158"/>
      <c r="BWF28" s="158"/>
      <c r="BWG28" s="158"/>
      <c r="BWH28" s="158"/>
      <c r="BWI28" s="158"/>
      <c r="BWJ28" s="158"/>
      <c r="BWK28" s="158"/>
      <c r="BWL28" s="158"/>
      <c r="BWM28" s="158"/>
      <c r="BWN28" s="158"/>
      <c r="BWO28" s="158"/>
      <c r="BWP28" s="158"/>
      <c r="BWQ28" s="158"/>
      <c r="BWR28" s="158"/>
      <c r="BWS28" s="158"/>
      <c r="BWT28" s="158"/>
      <c r="BWU28" s="158"/>
      <c r="BWV28" s="158"/>
      <c r="BWW28" s="158"/>
      <c r="BWX28" s="158"/>
      <c r="BWY28" s="158"/>
      <c r="BWZ28" s="158"/>
      <c r="BXA28" s="158"/>
      <c r="BXB28" s="158"/>
      <c r="BXC28" s="158"/>
      <c r="BXD28" s="158"/>
      <c r="BXE28" s="158"/>
      <c r="BXF28" s="158"/>
      <c r="BXG28" s="158"/>
      <c r="BXH28" s="158"/>
      <c r="BXI28" s="158"/>
      <c r="BXJ28" s="158"/>
      <c r="BXK28" s="158"/>
      <c r="BXL28" s="158"/>
      <c r="BXM28" s="158"/>
      <c r="BXN28" s="158"/>
      <c r="BXO28" s="158"/>
      <c r="BXP28" s="158"/>
      <c r="BXQ28" s="158"/>
      <c r="BXR28" s="158"/>
      <c r="BXS28" s="158"/>
      <c r="BXT28" s="158"/>
      <c r="BXU28" s="158"/>
      <c r="BXV28" s="158"/>
      <c r="BXW28" s="158"/>
      <c r="BXX28" s="158"/>
      <c r="BXY28" s="158"/>
      <c r="BXZ28" s="158"/>
      <c r="BYA28" s="158"/>
      <c r="BYB28" s="158"/>
      <c r="BYC28" s="158"/>
      <c r="BYD28" s="158"/>
      <c r="BYE28" s="158"/>
      <c r="BYF28" s="158"/>
      <c r="BYG28" s="158"/>
      <c r="BYH28" s="158"/>
      <c r="BYI28" s="158"/>
      <c r="BYJ28" s="158"/>
      <c r="BYK28" s="158"/>
      <c r="BYL28" s="158"/>
      <c r="BYM28" s="158"/>
      <c r="BYN28" s="158"/>
      <c r="BYO28" s="158"/>
      <c r="BYP28" s="158"/>
      <c r="BYQ28" s="158"/>
      <c r="BYR28" s="158"/>
      <c r="BYS28" s="158"/>
      <c r="BYT28" s="158"/>
      <c r="BYU28" s="158"/>
      <c r="BYV28" s="158"/>
      <c r="BYW28" s="158"/>
      <c r="BYX28" s="158"/>
      <c r="BYY28" s="158"/>
      <c r="BYZ28" s="158"/>
      <c r="BZA28" s="158"/>
      <c r="BZB28" s="158"/>
      <c r="BZC28" s="158"/>
      <c r="BZD28" s="158"/>
      <c r="BZE28" s="158"/>
      <c r="BZF28" s="158"/>
      <c r="BZG28" s="158"/>
      <c r="BZH28" s="158"/>
      <c r="BZI28" s="158"/>
      <c r="BZJ28" s="158"/>
      <c r="BZK28" s="158"/>
      <c r="BZL28" s="158"/>
      <c r="BZM28" s="158"/>
      <c r="BZN28" s="158"/>
      <c r="BZO28" s="158"/>
      <c r="BZP28" s="158"/>
      <c r="BZQ28" s="158"/>
      <c r="BZR28" s="158"/>
      <c r="BZS28" s="158"/>
      <c r="BZT28" s="158"/>
      <c r="BZU28" s="158"/>
      <c r="BZV28" s="158"/>
      <c r="BZW28" s="158"/>
      <c r="BZX28" s="158"/>
      <c r="BZY28" s="158"/>
      <c r="BZZ28" s="158"/>
      <c r="CAA28" s="158"/>
      <c r="CAB28" s="158"/>
      <c r="CAC28" s="158"/>
      <c r="CAD28" s="158"/>
      <c r="CAE28" s="158"/>
      <c r="CAF28" s="158"/>
      <c r="CAG28" s="158"/>
      <c r="CAH28" s="158"/>
      <c r="CAI28" s="158"/>
      <c r="CAJ28" s="158"/>
      <c r="CAK28" s="158"/>
      <c r="CAL28" s="158"/>
      <c r="CAM28" s="158"/>
      <c r="CAN28" s="158"/>
      <c r="CAO28" s="158"/>
      <c r="CAP28" s="158"/>
      <c r="CAQ28" s="158"/>
      <c r="CAR28" s="158"/>
      <c r="CAS28" s="158"/>
      <c r="CAT28" s="158"/>
      <c r="CAU28" s="158"/>
      <c r="CAV28" s="158"/>
      <c r="CAW28" s="158"/>
      <c r="CAX28" s="158"/>
      <c r="CAY28" s="158"/>
      <c r="CAZ28" s="158"/>
      <c r="CBA28" s="158"/>
      <c r="CBB28" s="158"/>
      <c r="CBC28" s="158"/>
      <c r="CBD28" s="158"/>
      <c r="CBE28" s="158"/>
      <c r="CBF28" s="158"/>
      <c r="CBG28" s="158"/>
      <c r="CBH28" s="158"/>
      <c r="CBI28" s="158"/>
      <c r="CBJ28" s="158"/>
      <c r="CBK28" s="158"/>
      <c r="CBL28" s="158"/>
      <c r="CBM28" s="158"/>
      <c r="CBN28" s="158"/>
      <c r="CBO28" s="158"/>
      <c r="CBP28" s="158"/>
      <c r="CBQ28" s="158"/>
      <c r="CBR28" s="158"/>
      <c r="CBS28" s="158"/>
      <c r="CBT28" s="158"/>
      <c r="CBU28" s="158"/>
      <c r="CBV28" s="158"/>
      <c r="CBW28" s="158"/>
      <c r="CBX28" s="158"/>
      <c r="CBY28" s="158"/>
      <c r="CBZ28" s="158"/>
      <c r="CCA28" s="158"/>
      <c r="CCB28" s="158"/>
      <c r="CCC28" s="158"/>
      <c r="CCD28" s="158"/>
      <c r="CCE28" s="158"/>
      <c r="CCF28" s="158"/>
      <c r="CCG28" s="158"/>
      <c r="CCH28" s="158"/>
      <c r="CCI28" s="158"/>
      <c r="CCJ28" s="158"/>
      <c r="CCK28" s="158"/>
      <c r="CCL28" s="158"/>
      <c r="CCM28" s="158"/>
      <c r="CCN28" s="158"/>
      <c r="CCO28" s="158"/>
      <c r="CCP28" s="158"/>
      <c r="CCQ28" s="158"/>
      <c r="CCR28" s="158"/>
      <c r="CCS28" s="158"/>
      <c r="CCT28" s="158"/>
      <c r="CCU28" s="158"/>
      <c r="CCV28" s="158"/>
      <c r="CCW28" s="158"/>
      <c r="CCX28" s="158"/>
      <c r="CCY28" s="158"/>
      <c r="CCZ28" s="158"/>
      <c r="CDA28" s="158"/>
      <c r="CDB28" s="158"/>
      <c r="CDC28" s="158"/>
      <c r="CDD28" s="158"/>
      <c r="CDE28" s="158"/>
      <c r="CDF28" s="158"/>
      <c r="CDG28" s="158"/>
      <c r="CDH28" s="158"/>
      <c r="CDI28" s="158"/>
      <c r="CDJ28" s="158"/>
      <c r="CDK28" s="158"/>
      <c r="CDL28" s="158"/>
      <c r="CDM28" s="158"/>
      <c r="CDN28" s="158"/>
      <c r="CDO28" s="158"/>
      <c r="CDP28" s="158"/>
      <c r="CDQ28" s="158"/>
      <c r="CDR28" s="158"/>
      <c r="CDS28" s="158"/>
      <c r="CDT28" s="158"/>
      <c r="CDU28" s="158"/>
      <c r="CDV28" s="158"/>
      <c r="CDW28" s="158"/>
      <c r="CDX28" s="158"/>
      <c r="CDY28" s="158"/>
      <c r="CDZ28" s="158"/>
      <c r="CEA28" s="158"/>
      <c r="CEB28" s="158"/>
      <c r="CEC28" s="158"/>
      <c r="CED28" s="158"/>
      <c r="CEE28" s="158"/>
      <c r="CEF28" s="158"/>
      <c r="CEG28" s="158"/>
      <c r="CEH28" s="158"/>
      <c r="CEI28" s="158"/>
      <c r="CEJ28" s="158"/>
      <c r="CEK28" s="158"/>
      <c r="CEL28" s="158"/>
      <c r="CEM28" s="158"/>
      <c r="CEN28" s="158"/>
      <c r="CEO28" s="158"/>
      <c r="CEP28" s="158"/>
      <c r="CEQ28" s="158"/>
      <c r="CER28" s="158"/>
      <c r="CES28" s="158"/>
      <c r="CET28" s="158"/>
      <c r="CEU28" s="158"/>
      <c r="CEV28" s="158"/>
      <c r="CEW28" s="158"/>
      <c r="CEX28" s="158"/>
      <c r="CEY28" s="158"/>
      <c r="CEZ28" s="158"/>
      <c r="CFA28" s="158"/>
      <c r="CFB28" s="158"/>
      <c r="CFC28" s="158"/>
      <c r="CFD28" s="158"/>
      <c r="CFE28" s="158"/>
      <c r="CFF28" s="158"/>
      <c r="CFG28" s="158"/>
      <c r="CFH28" s="158"/>
      <c r="CFI28" s="158"/>
      <c r="CFJ28" s="158"/>
      <c r="CFK28" s="158"/>
      <c r="CFL28" s="158"/>
      <c r="CFM28" s="158"/>
      <c r="CFN28" s="158"/>
      <c r="CFO28" s="158"/>
      <c r="CFP28" s="158"/>
      <c r="CFQ28" s="158"/>
      <c r="CFR28" s="158"/>
      <c r="CFS28" s="158"/>
      <c r="CFT28" s="158"/>
      <c r="CFU28" s="158"/>
      <c r="CFV28" s="158"/>
      <c r="CFW28" s="158"/>
      <c r="CFX28" s="158"/>
      <c r="CFY28" s="158"/>
      <c r="CFZ28" s="158"/>
      <c r="CGA28" s="158"/>
      <c r="CGB28" s="158"/>
      <c r="CGC28" s="158"/>
      <c r="CGD28" s="158"/>
      <c r="CGE28" s="158"/>
      <c r="CGF28" s="158"/>
      <c r="CGG28" s="158"/>
      <c r="CGH28" s="158"/>
      <c r="CGI28" s="158"/>
      <c r="CGJ28" s="158"/>
      <c r="CGK28" s="158"/>
      <c r="CGL28" s="158"/>
      <c r="CGM28" s="158"/>
      <c r="CGN28" s="158"/>
      <c r="CGO28" s="158"/>
      <c r="CGP28" s="158"/>
      <c r="CGQ28" s="158"/>
      <c r="CGR28" s="158"/>
      <c r="CGS28" s="158"/>
      <c r="CGT28" s="158"/>
      <c r="CGU28" s="158"/>
      <c r="CGV28" s="158"/>
      <c r="CGW28" s="158"/>
      <c r="CGX28" s="158"/>
      <c r="CGY28" s="158"/>
      <c r="CGZ28" s="158"/>
      <c r="CHA28" s="158"/>
      <c r="CHB28" s="158"/>
      <c r="CHC28" s="158"/>
      <c r="CHD28" s="158"/>
      <c r="CHE28" s="158"/>
      <c r="CHF28" s="158"/>
      <c r="CHG28" s="158"/>
      <c r="CHH28" s="158"/>
      <c r="CHI28" s="158"/>
      <c r="CHJ28" s="158"/>
      <c r="CHK28" s="158"/>
      <c r="CHL28" s="158"/>
      <c r="CHM28" s="158"/>
      <c r="CHN28" s="158"/>
      <c r="CHO28" s="158"/>
      <c r="CHP28" s="158"/>
      <c r="CHQ28" s="158"/>
      <c r="CHR28" s="158"/>
      <c r="CHS28" s="158"/>
      <c r="CHT28" s="158"/>
      <c r="CHU28" s="158"/>
      <c r="CHV28" s="158"/>
      <c r="CHW28" s="158"/>
      <c r="CHX28" s="158"/>
      <c r="CHY28" s="158"/>
      <c r="CHZ28" s="158"/>
      <c r="CIA28" s="158"/>
      <c r="CIB28" s="158"/>
      <c r="CIC28" s="158"/>
      <c r="CID28" s="158"/>
      <c r="CIE28" s="158"/>
      <c r="CIF28" s="158"/>
      <c r="CIG28" s="158"/>
      <c r="CIH28" s="158"/>
      <c r="CII28" s="158"/>
      <c r="CIJ28" s="158"/>
      <c r="CIK28" s="158"/>
      <c r="CIL28" s="158"/>
      <c r="CIM28" s="158"/>
      <c r="CIN28" s="158"/>
      <c r="CIO28" s="158"/>
      <c r="CIP28" s="158"/>
      <c r="CIQ28" s="158"/>
      <c r="CIR28" s="158"/>
      <c r="CIS28" s="158"/>
      <c r="CIT28" s="158"/>
      <c r="CIU28" s="158"/>
      <c r="CIV28" s="158"/>
      <c r="CIW28" s="158"/>
      <c r="CIX28" s="158"/>
      <c r="CIY28" s="158"/>
      <c r="CIZ28" s="158"/>
      <c r="CJA28" s="158"/>
      <c r="CJB28" s="158"/>
      <c r="CJC28" s="158"/>
      <c r="CJD28" s="158"/>
      <c r="CJE28" s="158"/>
      <c r="CJF28" s="158"/>
      <c r="CJG28" s="158"/>
      <c r="CJH28" s="158"/>
      <c r="CJI28" s="158"/>
      <c r="CJJ28" s="158"/>
      <c r="CJK28" s="158"/>
      <c r="CJL28" s="158"/>
      <c r="CJM28" s="158"/>
      <c r="CJN28" s="158"/>
      <c r="CJO28" s="158"/>
      <c r="CJP28" s="158"/>
      <c r="CJQ28" s="158"/>
      <c r="CJR28" s="158"/>
      <c r="CJS28" s="158"/>
      <c r="CJT28" s="158"/>
      <c r="CJU28" s="158"/>
      <c r="CJV28" s="158"/>
      <c r="CJW28" s="158"/>
      <c r="CJX28" s="158"/>
      <c r="CJY28" s="158"/>
      <c r="CJZ28" s="158"/>
      <c r="CKA28" s="158"/>
      <c r="CKB28" s="158"/>
      <c r="CKC28" s="158"/>
      <c r="CKD28" s="158"/>
      <c r="CKE28" s="158"/>
      <c r="CKF28" s="158"/>
      <c r="CKG28" s="158"/>
      <c r="CKH28" s="158"/>
      <c r="CKI28" s="158"/>
      <c r="CKJ28" s="158"/>
      <c r="CKK28" s="158"/>
      <c r="CKL28" s="158"/>
      <c r="CKM28" s="158"/>
      <c r="CKN28" s="158"/>
      <c r="CKO28" s="158"/>
      <c r="CKP28" s="158"/>
      <c r="CKQ28" s="158"/>
      <c r="CKR28" s="158"/>
      <c r="CKS28" s="158"/>
      <c r="CKT28" s="158"/>
      <c r="CKU28" s="158"/>
      <c r="CKV28" s="158"/>
      <c r="CKW28" s="158"/>
      <c r="CKX28" s="158"/>
      <c r="CKY28" s="158"/>
      <c r="CKZ28" s="158"/>
      <c r="CLA28" s="158"/>
      <c r="CLB28" s="158"/>
      <c r="CLC28" s="158"/>
      <c r="CLD28" s="158"/>
      <c r="CLE28" s="158"/>
      <c r="CLF28" s="158"/>
      <c r="CLG28" s="158"/>
      <c r="CLH28" s="158"/>
      <c r="CLI28" s="158"/>
      <c r="CLJ28" s="158"/>
      <c r="CLK28" s="158"/>
      <c r="CLL28" s="158"/>
      <c r="CLM28" s="158"/>
      <c r="CLN28" s="158"/>
      <c r="CLO28" s="158"/>
      <c r="CLP28" s="158"/>
      <c r="CLQ28" s="158"/>
      <c r="CLR28" s="158"/>
      <c r="CLS28" s="158"/>
      <c r="CLT28" s="158"/>
      <c r="CLU28" s="158"/>
      <c r="CLV28" s="158"/>
      <c r="CLW28" s="158"/>
      <c r="CLX28" s="158"/>
      <c r="CLY28" s="158"/>
      <c r="CLZ28" s="158"/>
      <c r="CMA28" s="158"/>
      <c r="CMB28" s="158"/>
      <c r="CMC28" s="158"/>
      <c r="CMD28" s="158"/>
      <c r="CME28" s="158"/>
      <c r="CMF28" s="158"/>
      <c r="CMG28" s="158"/>
      <c r="CMH28" s="158"/>
      <c r="CMI28" s="158"/>
      <c r="CMJ28" s="158"/>
      <c r="CMK28" s="158"/>
      <c r="CML28" s="158"/>
      <c r="CMM28" s="158"/>
      <c r="CMN28" s="158"/>
      <c r="CMO28" s="158"/>
      <c r="CMP28" s="158"/>
      <c r="CMQ28" s="158"/>
      <c r="CMR28" s="158"/>
      <c r="CMS28" s="158"/>
      <c r="CMT28" s="158"/>
      <c r="CMU28" s="158"/>
      <c r="CMV28" s="158"/>
      <c r="CMW28" s="158"/>
      <c r="CMX28" s="158"/>
      <c r="CMY28" s="158"/>
      <c r="CMZ28" s="158"/>
      <c r="CNA28" s="158"/>
      <c r="CNB28" s="158"/>
      <c r="CNC28" s="158"/>
      <c r="CND28" s="158"/>
      <c r="CNE28" s="158"/>
      <c r="CNF28" s="158"/>
      <c r="CNG28" s="158"/>
      <c r="CNH28" s="158"/>
      <c r="CNI28" s="158"/>
      <c r="CNJ28" s="158"/>
      <c r="CNK28" s="158"/>
      <c r="CNL28" s="158"/>
      <c r="CNM28" s="158"/>
      <c r="CNN28" s="158"/>
      <c r="CNO28" s="158"/>
      <c r="CNP28" s="158"/>
      <c r="CNQ28" s="158"/>
      <c r="CNR28" s="158"/>
      <c r="CNS28" s="158"/>
      <c r="CNT28" s="158"/>
      <c r="CNU28" s="158"/>
      <c r="CNV28" s="158"/>
      <c r="CNW28" s="158"/>
      <c r="CNX28" s="158"/>
      <c r="CNY28" s="158"/>
      <c r="CNZ28" s="158"/>
      <c r="COA28" s="158"/>
      <c r="COB28" s="158"/>
      <c r="COC28" s="158"/>
      <c r="COD28" s="158"/>
      <c r="COE28" s="158"/>
      <c r="COF28" s="158"/>
      <c r="COG28" s="158"/>
      <c r="COH28" s="158"/>
      <c r="COI28" s="158"/>
      <c r="COJ28" s="158"/>
      <c r="COK28" s="158"/>
      <c r="COL28" s="158"/>
      <c r="COM28" s="158"/>
      <c r="CON28" s="158"/>
      <c r="COO28" s="158"/>
      <c r="COP28" s="158"/>
      <c r="COQ28" s="158"/>
      <c r="COR28" s="158"/>
      <c r="COS28" s="158"/>
      <c r="COT28" s="158"/>
      <c r="COU28" s="158"/>
      <c r="COV28" s="158"/>
      <c r="COW28" s="158"/>
      <c r="COX28" s="158"/>
      <c r="COY28" s="158"/>
      <c r="COZ28" s="158"/>
      <c r="CPA28" s="158"/>
      <c r="CPB28" s="158"/>
      <c r="CPC28" s="158"/>
      <c r="CPD28" s="158"/>
      <c r="CPE28" s="158"/>
      <c r="CPF28" s="158"/>
      <c r="CPG28" s="158"/>
      <c r="CPH28" s="158"/>
      <c r="CPI28" s="158"/>
      <c r="CPJ28" s="158"/>
      <c r="CPK28" s="158"/>
      <c r="CPL28" s="158"/>
      <c r="CPM28" s="158"/>
      <c r="CPN28" s="158"/>
      <c r="CPO28" s="158"/>
      <c r="CPP28" s="158"/>
      <c r="CPQ28" s="158"/>
      <c r="CPR28" s="158"/>
      <c r="CPS28" s="158"/>
      <c r="CPT28" s="158"/>
      <c r="CPU28" s="158"/>
      <c r="CPV28" s="158"/>
      <c r="CPW28" s="158"/>
      <c r="CPX28" s="158"/>
      <c r="CPY28" s="158"/>
      <c r="CPZ28" s="158"/>
      <c r="CQA28" s="158"/>
      <c r="CQB28" s="158"/>
      <c r="CQC28" s="158"/>
      <c r="CQD28" s="158"/>
      <c r="CQE28" s="158"/>
      <c r="CQF28" s="158"/>
      <c r="CQG28" s="158"/>
      <c r="CQH28" s="158"/>
      <c r="CQI28" s="158"/>
      <c r="CQJ28" s="158"/>
      <c r="CQK28" s="158"/>
      <c r="CQL28" s="158"/>
      <c r="CQM28" s="158"/>
      <c r="CQN28" s="158"/>
      <c r="CQO28" s="158"/>
      <c r="CQP28" s="158"/>
      <c r="CQQ28" s="158"/>
      <c r="CQR28" s="158"/>
      <c r="CQS28" s="158"/>
      <c r="CQT28" s="158"/>
      <c r="CQU28" s="158"/>
      <c r="CQV28" s="158"/>
      <c r="CQW28" s="158"/>
      <c r="CQX28" s="158"/>
      <c r="CQY28" s="158"/>
      <c r="CQZ28" s="158"/>
      <c r="CRA28" s="158"/>
      <c r="CRB28" s="158"/>
      <c r="CRC28" s="158"/>
      <c r="CRD28" s="158"/>
      <c r="CRE28" s="158"/>
      <c r="CRF28" s="158"/>
      <c r="CRG28" s="158"/>
      <c r="CRH28" s="158"/>
      <c r="CRI28" s="158"/>
      <c r="CRJ28" s="158"/>
      <c r="CRK28" s="158"/>
      <c r="CRL28" s="158"/>
      <c r="CRM28" s="158"/>
      <c r="CRN28" s="158"/>
      <c r="CRO28" s="158"/>
      <c r="CRP28" s="158"/>
      <c r="CRQ28" s="158"/>
      <c r="CRR28" s="158"/>
      <c r="CRS28" s="158"/>
      <c r="CRT28" s="158"/>
      <c r="CRU28" s="158"/>
      <c r="CRV28" s="158"/>
      <c r="CRW28" s="158"/>
      <c r="CRX28" s="158"/>
      <c r="CRY28" s="158"/>
      <c r="CRZ28" s="158"/>
      <c r="CSA28" s="158"/>
      <c r="CSB28" s="158"/>
      <c r="CSC28" s="158"/>
      <c r="CSD28" s="158"/>
      <c r="CSE28" s="158"/>
      <c r="CSF28" s="158"/>
      <c r="CSG28" s="158"/>
      <c r="CSH28" s="158"/>
      <c r="CSI28" s="158"/>
      <c r="CSJ28" s="158"/>
      <c r="CSK28" s="158"/>
      <c r="CSL28" s="158"/>
      <c r="CSM28" s="158"/>
      <c r="CSN28" s="158"/>
      <c r="CSO28" s="158"/>
      <c r="CSP28" s="158"/>
      <c r="CSQ28" s="158"/>
      <c r="CSR28" s="158"/>
      <c r="CSS28" s="158"/>
      <c r="CST28" s="158"/>
      <c r="CSU28" s="158"/>
      <c r="CSV28" s="158"/>
      <c r="CSW28" s="158"/>
      <c r="CSX28" s="158"/>
      <c r="CSY28" s="158"/>
      <c r="CSZ28" s="158"/>
      <c r="CTA28" s="158"/>
      <c r="CTB28" s="158"/>
      <c r="CTC28" s="158"/>
      <c r="CTD28" s="158"/>
      <c r="CTE28" s="158"/>
      <c r="CTF28" s="158"/>
      <c r="CTG28" s="158"/>
      <c r="CTH28" s="158"/>
      <c r="CTI28" s="158"/>
      <c r="CTJ28" s="158"/>
      <c r="CTK28" s="158"/>
      <c r="CTL28" s="158"/>
      <c r="CTM28" s="158"/>
      <c r="CTN28" s="158"/>
      <c r="CTO28" s="158"/>
      <c r="CTP28" s="158"/>
      <c r="CTQ28" s="158"/>
      <c r="CTR28" s="158"/>
      <c r="CTS28" s="158"/>
      <c r="CTT28" s="158"/>
      <c r="CTU28" s="158"/>
      <c r="CTV28" s="158"/>
      <c r="CTW28" s="158"/>
      <c r="CTX28" s="158"/>
      <c r="CTY28" s="158"/>
      <c r="CTZ28" s="158"/>
      <c r="CUA28" s="158"/>
      <c r="CUB28" s="158"/>
      <c r="CUC28" s="158"/>
      <c r="CUD28" s="158"/>
      <c r="CUE28" s="158"/>
      <c r="CUF28" s="158"/>
      <c r="CUG28" s="158"/>
      <c r="CUH28" s="158"/>
      <c r="CUI28" s="158"/>
      <c r="CUJ28" s="158"/>
      <c r="CUK28" s="158"/>
      <c r="CUL28" s="158"/>
      <c r="CUM28" s="158"/>
      <c r="CUN28" s="158"/>
      <c r="CUO28" s="158"/>
      <c r="CUP28" s="158"/>
      <c r="CUQ28" s="158"/>
      <c r="CUR28" s="158"/>
      <c r="CUS28" s="158"/>
      <c r="CUT28" s="158"/>
      <c r="CUU28" s="158"/>
      <c r="CUV28" s="158"/>
      <c r="CUW28" s="158"/>
      <c r="CUX28" s="158"/>
      <c r="CUY28" s="158"/>
      <c r="CUZ28" s="158"/>
      <c r="CVA28" s="158"/>
      <c r="CVB28" s="158"/>
      <c r="CVC28" s="158"/>
      <c r="CVD28" s="158"/>
      <c r="CVE28" s="158"/>
      <c r="CVF28" s="158"/>
      <c r="CVG28" s="158"/>
      <c r="CVH28" s="158"/>
      <c r="CVI28" s="158"/>
      <c r="CVJ28" s="158"/>
      <c r="CVK28" s="158"/>
      <c r="CVL28" s="158"/>
      <c r="CVM28" s="158"/>
      <c r="CVN28" s="158"/>
      <c r="CVO28" s="158"/>
      <c r="CVP28" s="158"/>
      <c r="CVQ28" s="158"/>
      <c r="CVR28" s="158"/>
      <c r="CVS28" s="158"/>
      <c r="CVT28" s="158"/>
      <c r="CVU28" s="158"/>
      <c r="CVV28" s="158"/>
      <c r="CVW28" s="158"/>
      <c r="CVX28" s="158"/>
      <c r="CVY28" s="158"/>
      <c r="CVZ28" s="158"/>
      <c r="CWA28" s="158"/>
      <c r="CWB28" s="158"/>
      <c r="CWC28" s="158"/>
      <c r="CWD28" s="158"/>
      <c r="CWE28" s="158"/>
      <c r="CWF28" s="158"/>
      <c r="CWG28" s="158"/>
      <c r="CWH28" s="158"/>
      <c r="CWI28" s="158"/>
      <c r="CWJ28" s="158"/>
      <c r="CWK28" s="158"/>
      <c r="CWL28" s="158"/>
      <c r="CWM28" s="158"/>
      <c r="CWN28" s="158"/>
      <c r="CWO28" s="158"/>
      <c r="CWP28" s="158"/>
      <c r="CWQ28" s="158"/>
      <c r="CWR28" s="158"/>
      <c r="CWS28" s="158"/>
      <c r="CWT28" s="158"/>
      <c r="CWU28" s="158"/>
      <c r="CWV28" s="158"/>
      <c r="CWW28" s="158"/>
      <c r="CWX28" s="158"/>
      <c r="CWY28" s="158"/>
      <c r="CWZ28" s="158"/>
      <c r="CXA28" s="158"/>
      <c r="CXB28" s="158"/>
      <c r="CXC28" s="158"/>
      <c r="CXD28" s="158"/>
      <c r="CXE28" s="158"/>
      <c r="CXF28" s="158"/>
      <c r="CXG28" s="158"/>
      <c r="CXH28" s="158"/>
      <c r="CXI28" s="158"/>
      <c r="CXJ28" s="158"/>
      <c r="CXK28" s="158"/>
      <c r="CXL28" s="158"/>
      <c r="CXM28" s="158"/>
      <c r="CXN28" s="158"/>
      <c r="CXO28" s="158"/>
      <c r="CXP28" s="158"/>
      <c r="CXQ28" s="158"/>
      <c r="CXR28" s="158"/>
      <c r="CXS28" s="158"/>
      <c r="CXT28" s="158"/>
      <c r="CXU28" s="158"/>
      <c r="CXV28" s="158"/>
      <c r="CXW28" s="158"/>
      <c r="CXX28" s="158"/>
      <c r="CXY28" s="158"/>
      <c r="CXZ28" s="158"/>
      <c r="CYA28" s="158"/>
      <c r="CYB28" s="158"/>
      <c r="CYC28" s="158"/>
      <c r="CYD28" s="158"/>
      <c r="CYE28" s="158"/>
      <c r="CYF28" s="158"/>
      <c r="CYG28" s="158"/>
      <c r="CYH28" s="158"/>
      <c r="CYI28" s="158"/>
      <c r="CYJ28" s="158"/>
      <c r="CYK28" s="158"/>
      <c r="CYL28" s="158"/>
      <c r="CYM28" s="158"/>
      <c r="CYN28" s="158"/>
      <c r="CYO28" s="158"/>
      <c r="CYP28" s="158"/>
      <c r="CYQ28" s="158"/>
      <c r="CYR28" s="158"/>
      <c r="CYS28" s="158"/>
      <c r="CYT28" s="158"/>
      <c r="CYU28" s="158"/>
      <c r="CYV28" s="158"/>
      <c r="CYW28" s="158"/>
      <c r="CYX28" s="158"/>
      <c r="CYY28" s="158"/>
      <c r="CYZ28" s="158"/>
      <c r="CZA28" s="158"/>
      <c r="CZB28" s="158"/>
      <c r="CZC28" s="158"/>
      <c r="CZD28" s="158"/>
      <c r="CZE28" s="158"/>
      <c r="CZF28" s="158"/>
      <c r="CZG28" s="158"/>
      <c r="CZH28" s="158"/>
      <c r="CZI28" s="158"/>
      <c r="CZJ28" s="158"/>
      <c r="CZK28" s="158"/>
      <c r="CZL28" s="158"/>
      <c r="CZM28" s="158"/>
      <c r="CZN28" s="158"/>
      <c r="CZO28" s="158"/>
      <c r="CZP28" s="158"/>
      <c r="CZQ28" s="158"/>
      <c r="CZR28" s="158"/>
      <c r="CZS28" s="158"/>
      <c r="CZT28" s="158"/>
      <c r="CZU28" s="158"/>
      <c r="CZV28" s="158"/>
      <c r="CZW28" s="158"/>
      <c r="CZX28" s="158"/>
      <c r="CZY28" s="158"/>
      <c r="CZZ28" s="158"/>
      <c r="DAA28" s="158"/>
      <c r="DAB28" s="158"/>
      <c r="DAC28" s="158"/>
      <c r="DAD28" s="158"/>
      <c r="DAE28" s="158"/>
      <c r="DAF28" s="158"/>
      <c r="DAG28" s="158"/>
      <c r="DAH28" s="158"/>
      <c r="DAI28" s="158"/>
      <c r="DAJ28" s="158"/>
      <c r="DAK28" s="158"/>
      <c r="DAL28" s="158"/>
      <c r="DAM28" s="158"/>
      <c r="DAN28" s="158"/>
      <c r="DAO28" s="158"/>
      <c r="DAP28" s="158"/>
      <c r="DAQ28" s="158"/>
      <c r="DAR28" s="158"/>
      <c r="DAS28" s="158"/>
      <c r="DAT28" s="158"/>
      <c r="DAU28" s="158"/>
      <c r="DAV28" s="158"/>
      <c r="DAW28" s="158"/>
      <c r="DAX28" s="158"/>
      <c r="DAY28" s="158"/>
      <c r="DAZ28" s="158"/>
      <c r="DBA28" s="158"/>
      <c r="DBB28" s="158"/>
      <c r="DBC28" s="158"/>
      <c r="DBD28" s="158"/>
      <c r="DBE28" s="158"/>
      <c r="DBF28" s="158"/>
      <c r="DBG28" s="158"/>
      <c r="DBH28" s="158"/>
      <c r="DBI28" s="158"/>
      <c r="DBJ28" s="158"/>
      <c r="DBK28" s="158"/>
      <c r="DBL28" s="158"/>
      <c r="DBM28" s="158"/>
      <c r="DBN28" s="158"/>
      <c r="DBO28" s="158"/>
      <c r="DBP28" s="158"/>
      <c r="DBQ28" s="158"/>
      <c r="DBR28" s="158"/>
      <c r="DBS28" s="158"/>
      <c r="DBT28" s="158"/>
      <c r="DBU28" s="158"/>
      <c r="DBV28" s="158"/>
      <c r="DBW28" s="158"/>
      <c r="DBX28" s="158"/>
      <c r="DBY28" s="158"/>
      <c r="DBZ28" s="158"/>
      <c r="DCA28" s="158"/>
      <c r="DCB28" s="158"/>
      <c r="DCC28" s="158"/>
      <c r="DCD28" s="158"/>
      <c r="DCE28" s="158"/>
      <c r="DCF28" s="158"/>
      <c r="DCG28" s="158"/>
      <c r="DCH28" s="158"/>
      <c r="DCI28" s="158"/>
      <c r="DCJ28" s="158"/>
      <c r="DCK28" s="158"/>
      <c r="DCL28" s="158"/>
      <c r="DCM28" s="158"/>
      <c r="DCN28" s="158"/>
      <c r="DCO28" s="158"/>
      <c r="DCP28" s="158"/>
      <c r="DCQ28" s="158"/>
      <c r="DCR28" s="158"/>
      <c r="DCS28" s="158"/>
      <c r="DCT28" s="158"/>
      <c r="DCU28" s="158"/>
      <c r="DCV28" s="158"/>
      <c r="DCW28" s="158"/>
      <c r="DCX28" s="158"/>
      <c r="DCY28" s="158"/>
      <c r="DCZ28" s="158"/>
      <c r="DDA28" s="158"/>
      <c r="DDB28" s="158"/>
      <c r="DDC28" s="158"/>
      <c r="DDD28" s="158"/>
      <c r="DDE28" s="158"/>
      <c r="DDF28" s="158"/>
      <c r="DDG28" s="158"/>
      <c r="DDH28" s="158"/>
      <c r="DDI28" s="158"/>
      <c r="DDJ28" s="158"/>
      <c r="DDK28" s="158"/>
      <c r="DDL28" s="158"/>
      <c r="DDM28" s="158"/>
      <c r="DDN28" s="158"/>
      <c r="DDO28" s="158"/>
      <c r="DDP28" s="158"/>
      <c r="DDQ28" s="158"/>
      <c r="DDR28" s="158"/>
      <c r="DDS28" s="158"/>
      <c r="DDT28" s="158"/>
      <c r="DDU28" s="158"/>
      <c r="DDV28" s="158"/>
      <c r="DDW28" s="158"/>
      <c r="DDX28" s="158"/>
      <c r="DDY28" s="158"/>
      <c r="DDZ28" s="158"/>
      <c r="DEA28" s="158"/>
      <c r="DEB28" s="158"/>
      <c r="DEC28" s="158"/>
      <c r="DED28" s="158"/>
      <c r="DEE28" s="158"/>
      <c r="DEF28" s="158"/>
      <c r="DEG28" s="158"/>
      <c r="DEH28" s="158"/>
      <c r="DEI28" s="158"/>
      <c r="DEJ28" s="158"/>
      <c r="DEK28" s="158"/>
      <c r="DEL28" s="158"/>
      <c r="DEM28" s="158"/>
      <c r="DEN28" s="158"/>
      <c r="DEO28" s="158"/>
      <c r="DEP28" s="158"/>
      <c r="DEQ28" s="158"/>
      <c r="DER28" s="158"/>
      <c r="DES28" s="158"/>
      <c r="DET28" s="158"/>
      <c r="DEU28" s="158"/>
      <c r="DEV28" s="158"/>
      <c r="DEW28" s="158"/>
      <c r="DEX28" s="158"/>
      <c r="DEY28" s="158"/>
      <c r="DEZ28" s="158"/>
      <c r="DFA28" s="158"/>
      <c r="DFB28" s="158"/>
      <c r="DFC28" s="158"/>
      <c r="DFD28" s="158"/>
      <c r="DFE28" s="158"/>
      <c r="DFF28" s="158"/>
      <c r="DFG28" s="158"/>
      <c r="DFH28" s="158"/>
      <c r="DFI28" s="158"/>
      <c r="DFJ28" s="158"/>
      <c r="DFK28" s="158"/>
      <c r="DFL28" s="158"/>
      <c r="DFM28" s="158"/>
      <c r="DFN28" s="158"/>
      <c r="DFO28" s="158"/>
      <c r="DFP28" s="158"/>
      <c r="DFQ28" s="158"/>
      <c r="DFR28" s="158"/>
      <c r="DFS28" s="158"/>
      <c r="DFT28" s="158"/>
      <c r="DFU28" s="158"/>
      <c r="DFV28" s="158"/>
      <c r="DFW28" s="158"/>
      <c r="DFX28" s="158"/>
      <c r="DFY28" s="158"/>
      <c r="DFZ28" s="158"/>
      <c r="DGA28" s="158"/>
      <c r="DGB28" s="158"/>
      <c r="DGC28" s="158"/>
      <c r="DGD28" s="158"/>
      <c r="DGE28" s="158"/>
      <c r="DGF28" s="158"/>
      <c r="DGG28" s="158"/>
      <c r="DGH28" s="158"/>
      <c r="DGI28" s="158"/>
      <c r="DGJ28" s="158"/>
      <c r="DGK28" s="158"/>
      <c r="DGL28" s="158"/>
      <c r="DGM28" s="158"/>
      <c r="DGN28" s="158"/>
      <c r="DGO28" s="158"/>
      <c r="DGP28" s="158"/>
      <c r="DGQ28" s="158"/>
      <c r="DGR28" s="158"/>
      <c r="DGS28" s="158"/>
      <c r="DGT28" s="158"/>
      <c r="DGU28" s="158"/>
      <c r="DGV28" s="158"/>
      <c r="DGW28" s="158"/>
      <c r="DGX28" s="158"/>
      <c r="DGY28" s="158"/>
      <c r="DGZ28" s="158"/>
      <c r="DHA28" s="158"/>
      <c r="DHB28" s="158"/>
      <c r="DHC28" s="158"/>
      <c r="DHD28" s="158"/>
      <c r="DHE28" s="158"/>
      <c r="DHF28" s="158"/>
      <c r="DHG28" s="158"/>
      <c r="DHH28" s="158"/>
      <c r="DHI28" s="158"/>
      <c r="DHJ28" s="158"/>
      <c r="DHK28" s="158"/>
      <c r="DHL28" s="158"/>
      <c r="DHM28" s="158"/>
      <c r="DHN28" s="158"/>
      <c r="DHO28" s="158"/>
      <c r="DHP28" s="158"/>
      <c r="DHQ28" s="158"/>
      <c r="DHR28" s="158"/>
      <c r="DHS28" s="158"/>
      <c r="DHT28" s="158"/>
      <c r="DHU28" s="158"/>
      <c r="DHV28" s="158"/>
      <c r="DHW28" s="158"/>
      <c r="DHX28" s="158"/>
      <c r="DHY28" s="158"/>
      <c r="DHZ28" s="158"/>
      <c r="DIA28" s="158"/>
      <c r="DIB28" s="158"/>
      <c r="DIC28" s="158"/>
      <c r="DID28" s="158"/>
      <c r="DIE28" s="158"/>
      <c r="DIF28" s="158"/>
      <c r="DIG28" s="158"/>
      <c r="DIH28" s="158"/>
      <c r="DII28" s="158"/>
      <c r="DIJ28" s="158"/>
      <c r="DIK28" s="158"/>
      <c r="DIL28" s="158"/>
      <c r="DIM28" s="158"/>
      <c r="DIN28" s="158"/>
      <c r="DIO28" s="158"/>
      <c r="DIP28" s="158"/>
      <c r="DIQ28" s="158"/>
      <c r="DIR28" s="158"/>
      <c r="DIS28" s="158"/>
      <c r="DIT28" s="158"/>
      <c r="DIU28" s="158"/>
      <c r="DIV28" s="158"/>
      <c r="DIW28" s="158"/>
      <c r="DIX28" s="158"/>
      <c r="DIY28" s="158"/>
      <c r="DIZ28" s="158"/>
      <c r="DJA28" s="158"/>
      <c r="DJB28" s="158"/>
      <c r="DJC28" s="158"/>
      <c r="DJD28" s="158"/>
      <c r="DJE28" s="158"/>
      <c r="DJF28" s="158"/>
      <c r="DJG28" s="158"/>
      <c r="DJH28" s="158"/>
      <c r="DJI28" s="158"/>
      <c r="DJJ28" s="158"/>
      <c r="DJK28" s="158"/>
      <c r="DJL28" s="158"/>
      <c r="DJM28" s="158"/>
      <c r="DJN28" s="158"/>
      <c r="DJO28" s="158"/>
      <c r="DJP28" s="158"/>
      <c r="DJQ28" s="158"/>
      <c r="DJR28" s="158"/>
      <c r="DJS28" s="158"/>
      <c r="DJT28" s="158"/>
      <c r="DJU28" s="158"/>
      <c r="DJV28" s="158"/>
      <c r="DJW28" s="158"/>
      <c r="DJX28" s="158"/>
      <c r="DJY28" s="158"/>
      <c r="DJZ28" s="158"/>
      <c r="DKA28" s="158"/>
      <c r="DKB28" s="158"/>
      <c r="DKC28" s="158"/>
      <c r="DKD28" s="158"/>
      <c r="DKE28" s="158"/>
      <c r="DKF28" s="158"/>
      <c r="DKG28" s="158"/>
      <c r="DKH28" s="158"/>
      <c r="DKI28" s="158"/>
      <c r="DKJ28" s="158"/>
      <c r="DKK28" s="158"/>
      <c r="DKL28" s="158"/>
      <c r="DKM28" s="158"/>
      <c r="DKN28" s="158"/>
      <c r="DKO28" s="158"/>
      <c r="DKP28" s="158"/>
      <c r="DKQ28" s="158"/>
      <c r="DKR28" s="158"/>
      <c r="DKS28" s="158"/>
      <c r="DKT28" s="158"/>
      <c r="DKU28" s="158"/>
      <c r="DKV28" s="158"/>
      <c r="DKW28" s="158"/>
      <c r="DKX28" s="158"/>
      <c r="DKY28" s="158"/>
      <c r="DKZ28" s="158"/>
      <c r="DLA28" s="158"/>
      <c r="DLB28" s="158"/>
      <c r="DLC28" s="158"/>
      <c r="DLD28" s="158"/>
      <c r="DLE28" s="158"/>
      <c r="DLF28" s="158"/>
      <c r="DLG28" s="158"/>
      <c r="DLH28" s="158"/>
      <c r="DLI28" s="158"/>
      <c r="DLJ28" s="158"/>
      <c r="DLK28" s="158"/>
      <c r="DLL28" s="158"/>
      <c r="DLM28" s="158"/>
      <c r="DLN28" s="158"/>
      <c r="DLO28" s="158"/>
      <c r="DLP28" s="158"/>
      <c r="DLQ28" s="158"/>
      <c r="DLR28" s="158"/>
      <c r="DLS28" s="158"/>
      <c r="DLT28" s="158"/>
      <c r="DLU28" s="158"/>
      <c r="DLV28" s="158"/>
      <c r="DLW28" s="158"/>
      <c r="DLX28" s="158"/>
      <c r="DLY28" s="158"/>
      <c r="DLZ28" s="158"/>
      <c r="DMA28" s="158"/>
      <c r="DMB28" s="158"/>
      <c r="DMC28" s="158"/>
      <c r="DMD28" s="158"/>
      <c r="DME28" s="158"/>
      <c r="DMF28" s="158"/>
      <c r="DMG28" s="158"/>
      <c r="DMH28" s="158"/>
      <c r="DMI28" s="158"/>
      <c r="DMJ28" s="158"/>
      <c r="DMK28" s="158"/>
      <c r="DML28" s="158"/>
      <c r="DMM28" s="158"/>
      <c r="DMN28" s="158"/>
      <c r="DMO28" s="158"/>
      <c r="DMP28" s="158"/>
      <c r="DMQ28" s="158"/>
      <c r="DMR28" s="158"/>
      <c r="DMS28" s="158"/>
      <c r="DMT28" s="158"/>
      <c r="DMU28" s="158"/>
      <c r="DMV28" s="158"/>
      <c r="DMW28" s="158"/>
      <c r="DMX28" s="158"/>
      <c r="DMY28" s="158"/>
      <c r="DMZ28" s="158"/>
      <c r="DNA28" s="158"/>
      <c r="DNB28" s="158"/>
      <c r="DNC28" s="158"/>
      <c r="DND28" s="158"/>
      <c r="DNE28" s="158"/>
      <c r="DNF28" s="158"/>
      <c r="DNG28" s="158"/>
      <c r="DNH28" s="158"/>
      <c r="DNI28" s="158"/>
      <c r="DNJ28" s="158"/>
      <c r="DNK28" s="158"/>
      <c r="DNL28" s="158"/>
      <c r="DNM28" s="158"/>
      <c r="DNN28" s="158"/>
      <c r="DNO28" s="158"/>
      <c r="DNP28" s="158"/>
      <c r="DNQ28" s="158"/>
      <c r="DNR28" s="158"/>
      <c r="DNS28" s="158"/>
      <c r="DNT28" s="158"/>
      <c r="DNU28" s="158"/>
      <c r="DNV28" s="158"/>
      <c r="DNW28" s="158"/>
      <c r="DNX28" s="158"/>
      <c r="DNY28" s="158"/>
      <c r="DNZ28" s="158"/>
      <c r="DOA28" s="158"/>
      <c r="DOB28" s="158"/>
      <c r="DOC28" s="158"/>
      <c r="DOD28" s="158"/>
      <c r="DOE28" s="158"/>
      <c r="DOF28" s="158"/>
      <c r="DOG28" s="158"/>
      <c r="DOH28" s="158"/>
      <c r="DOI28" s="158"/>
      <c r="DOJ28" s="158"/>
      <c r="DOK28" s="158"/>
      <c r="DOL28" s="158"/>
      <c r="DOM28" s="158"/>
      <c r="DON28" s="158"/>
      <c r="DOO28" s="158"/>
      <c r="DOP28" s="158"/>
      <c r="DOQ28" s="158"/>
      <c r="DOR28" s="158"/>
      <c r="DOS28" s="158"/>
      <c r="DOT28" s="158"/>
      <c r="DOU28" s="158"/>
      <c r="DOV28" s="158"/>
      <c r="DOW28" s="158"/>
      <c r="DOX28" s="158"/>
      <c r="DOY28" s="158"/>
      <c r="DOZ28" s="158"/>
      <c r="DPA28" s="158"/>
      <c r="DPB28" s="158"/>
      <c r="DPC28" s="158"/>
      <c r="DPD28" s="158"/>
      <c r="DPE28" s="158"/>
      <c r="DPF28" s="158"/>
      <c r="DPG28" s="158"/>
      <c r="DPH28" s="158"/>
      <c r="DPI28" s="158"/>
      <c r="DPJ28" s="158"/>
      <c r="DPK28" s="158"/>
      <c r="DPL28" s="158"/>
      <c r="DPM28" s="158"/>
      <c r="DPN28" s="158"/>
      <c r="DPO28" s="158"/>
      <c r="DPP28" s="158"/>
      <c r="DPQ28" s="158"/>
      <c r="DPR28" s="158"/>
      <c r="DPS28" s="158"/>
      <c r="DPT28" s="158"/>
      <c r="DPU28" s="158"/>
      <c r="DPV28" s="158"/>
      <c r="DPW28" s="158"/>
      <c r="DPX28" s="158"/>
      <c r="DPY28" s="158"/>
      <c r="DPZ28" s="158"/>
      <c r="DQA28" s="158"/>
      <c r="DQB28" s="158"/>
      <c r="DQC28" s="158"/>
      <c r="DQD28" s="158"/>
      <c r="DQE28" s="158"/>
      <c r="DQF28" s="158"/>
      <c r="DQG28" s="158"/>
      <c r="DQH28" s="158"/>
      <c r="DQI28" s="158"/>
      <c r="DQJ28" s="158"/>
      <c r="DQK28" s="158"/>
      <c r="DQL28" s="158"/>
      <c r="DQM28" s="158"/>
      <c r="DQN28" s="158"/>
      <c r="DQO28" s="158"/>
      <c r="DQP28" s="158"/>
      <c r="DQQ28" s="158"/>
      <c r="DQR28" s="158"/>
      <c r="DQS28" s="158"/>
      <c r="DQT28" s="158"/>
      <c r="DQU28" s="158"/>
      <c r="DQV28" s="158"/>
      <c r="DQW28" s="158"/>
      <c r="DQX28" s="158"/>
      <c r="DQY28" s="158"/>
      <c r="DQZ28" s="158"/>
      <c r="DRA28" s="158"/>
      <c r="DRB28" s="158"/>
      <c r="DRC28" s="158"/>
      <c r="DRD28" s="158"/>
      <c r="DRE28" s="158"/>
      <c r="DRF28" s="158"/>
      <c r="DRG28" s="158"/>
      <c r="DRH28" s="158"/>
      <c r="DRI28" s="158"/>
      <c r="DRJ28" s="158"/>
      <c r="DRK28" s="158"/>
      <c r="DRL28" s="158"/>
      <c r="DRM28" s="158"/>
      <c r="DRN28" s="158"/>
      <c r="DRO28" s="158"/>
      <c r="DRP28" s="158"/>
      <c r="DRQ28" s="158"/>
      <c r="DRR28" s="158"/>
      <c r="DRS28" s="158"/>
      <c r="DRT28" s="158"/>
      <c r="DRU28" s="158"/>
      <c r="DRV28" s="158"/>
      <c r="DRW28" s="158"/>
      <c r="DRX28" s="158"/>
      <c r="DRY28" s="158"/>
      <c r="DRZ28" s="158"/>
      <c r="DSA28" s="158"/>
      <c r="DSB28" s="158"/>
      <c r="DSC28" s="158"/>
      <c r="DSD28" s="158"/>
      <c r="DSE28" s="158"/>
      <c r="DSF28" s="158"/>
      <c r="DSG28" s="158"/>
      <c r="DSH28" s="158"/>
      <c r="DSI28" s="158"/>
      <c r="DSJ28" s="158"/>
      <c r="DSK28" s="158"/>
      <c r="DSL28" s="158"/>
      <c r="DSM28" s="158"/>
      <c r="DSN28" s="158"/>
      <c r="DSO28" s="158"/>
      <c r="DSP28" s="158"/>
      <c r="DSQ28" s="158"/>
      <c r="DSR28" s="158"/>
      <c r="DSS28" s="158"/>
      <c r="DST28" s="158"/>
      <c r="DSU28" s="158"/>
      <c r="DSV28" s="158"/>
      <c r="DSW28" s="158"/>
      <c r="DSX28" s="158"/>
      <c r="DSY28" s="158"/>
      <c r="DSZ28" s="158"/>
      <c r="DTA28" s="158"/>
      <c r="DTB28" s="158"/>
      <c r="DTC28" s="158"/>
      <c r="DTD28" s="158"/>
      <c r="DTE28" s="158"/>
      <c r="DTF28" s="158"/>
      <c r="DTG28" s="158"/>
      <c r="DTH28" s="158"/>
      <c r="DTI28" s="158"/>
      <c r="DTJ28" s="158"/>
      <c r="DTK28" s="158"/>
      <c r="DTL28" s="158"/>
      <c r="DTM28" s="158"/>
      <c r="DTN28" s="158"/>
      <c r="DTO28" s="158"/>
      <c r="DTP28" s="158"/>
      <c r="DTQ28" s="158"/>
      <c r="DTR28" s="158"/>
      <c r="DTS28" s="158"/>
      <c r="DTT28" s="158"/>
      <c r="DTU28" s="158"/>
      <c r="DTV28" s="158"/>
      <c r="DTW28" s="158"/>
      <c r="DTX28" s="158"/>
      <c r="DTY28" s="158"/>
      <c r="DTZ28" s="158"/>
      <c r="DUA28" s="158"/>
      <c r="DUB28" s="158"/>
      <c r="DUC28" s="158"/>
      <c r="DUD28" s="158"/>
      <c r="DUE28" s="158"/>
      <c r="DUF28" s="158"/>
      <c r="DUG28" s="158"/>
      <c r="DUH28" s="158"/>
      <c r="DUI28" s="158"/>
      <c r="DUJ28" s="158"/>
      <c r="DUK28" s="158"/>
      <c r="DUL28" s="158"/>
      <c r="DUM28" s="158"/>
      <c r="DUN28" s="158"/>
      <c r="DUO28" s="158"/>
      <c r="DUP28" s="158"/>
      <c r="DUQ28" s="158"/>
      <c r="DUR28" s="158"/>
      <c r="DUS28" s="158"/>
      <c r="DUT28" s="158"/>
      <c r="DUU28" s="158"/>
      <c r="DUV28" s="158"/>
      <c r="DUW28" s="158"/>
      <c r="DUX28" s="158"/>
      <c r="DUY28" s="158"/>
      <c r="DUZ28" s="158"/>
      <c r="DVA28" s="158"/>
      <c r="DVB28" s="158"/>
      <c r="DVC28" s="158"/>
      <c r="DVD28" s="158"/>
      <c r="DVE28" s="158"/>
      <c r="DVF28" s="158"/>
      <c r="DVG28" s="158"/>
      <c r="DVH28" s="158"/>
      <c r="DVI28" s="158"/>
      <c r="DVJ28" s="158"/>
      <c r="DVK28" s="158"/>
      <c r="DVL28" s="158"/>
      <c r="DVM28" s="158"/>
      <c r="DVN28" s="158"/>
      <c r="DVO28" s="158"/>
      <c r="DVP28" s="158"/>
      <c r="DVQ28" s="158"/>
      <c r="DVR28" s="158"/>
      <c r="DVS28" s="158"/>
      <c r="DVT28" s="158"/>
      <c r="DVU28" s="158"/>
      <c r="DVV28" s="158"/>
      <c r="DVW28" s="158"/>
      <c r="DVX28" s="158"/>
      <c r="DVY28" s="158"/>
      <c r="DVZ28" s="158"/>
      <c r="DWA28" s="158"/>
      <c r="DWB28" s="158"/>
      <c r="DWC28" s="158"/>
      <c r="DWD28" s="158"/>
      <c r="DWE28" s="158"/>
      <c r="DWF28" s="158"/>
      <c r="DWG28" s="158"/>
      <c r="DWH28" s="158"/>
      <c r="DWI28" s="158"/>
      <c r="DWJ28" s="158"/>
      <c r="DWK28" s="158"/>
      <c r="DWL28" s="158"/>
      <c r="DWM28" s="158"/>
      <c r="DWN28" s="158"/>
      <c r="DWO28" s="158"/>
      <c r="DWP28" s="158"/>
      <c r="DWQ28" s="158"/>
      <c r="DWR28" s="158"/>
      <c r="DWS28" s="158"/>
      <c r="DWT28" s="158"/>
      <c r="DWU28" s="158"/>
      <c r="DWV28" s="158"/>
      <c r="DWW28" s="158"/>
      <c r="DWX28" s="158"/>
      <c r="DWY28" s="158"/>
      <c r="DWZ28" s="158"/>
      <c r="DXA28" s="158"/>
      <c r="DXB28" s="158"/>
      <c r="DXC28" s="158"/>
      <c r="DXD28" s="158"/>
      <c r="DXE28" s="158"/>
      <c r="DXF28" s="158"/>
      <c r="DXG28" s="158"/>
      <c r="DXH28" s="158"/>
      <c r="DXI28" s="158"/>
      <c r="DXJ28" s="158"/>
      <c r="DXK28" s="158"/>
      <c r="DXL28" s="158"/>
      <c r="DXM28" s="158"/>
      <c r="DXN28" s="158"/>
      <c r="DXO28" s="158"/>
      <c r="DXP28" s="158"/>
      <c r="DXQ28" s="158"/>
      <c r="DXR28" s="158"/>
      <c r="DXS28" s="158"/>
      <c r="DXT28" s="158"/>
      <c r="DXU28" s="158"/>
      <c r="DXV28" s="158"/>
      <c r="DXW28" s="158"/>
      <c r="DXX28" s="158"/>
      <c r="DXY28" s="158"/>
      <c r="DXZ28" s="158"/>
      <c r="DYA28" s="158"/>
      <c r="DYB28" s="158"/>
      <c r="DYC28" s="158"/>
      <c r="DYD28" s="158"/>
      <c r="DYE28" s="158"/>
      <c r="DYF28" s="158"/>
      <c r="DYG28" s="158"/>
      <c r="DYH28" s="158"/>
      <c r="DYI28" s="158"/>
      <c r="DYJ28" s="158"/>
      <c r="DYK28" s="158"/>
      <c r="DYL28" s="158"/>
      <c r="DYM28" s="158"/>
      <c r="DYN28" s="158"/>
      <c r="DYO28" s="158"/>
      <c r="DYP28" s="158"/>
      <c r="DYQ28" s="158"/>
      <c r="DYR28" s="158"/>
      <c r="DYS28" s="158"/>
      <c r="DYT28" s="158"/>
      <c r="DYU28" s="158"/>
      <c r="DYV28" s="158"/>
      <c r="DYW28" s="158"/>
      <c r="DYX28" s="158"/>
      <c r="DYY28" s="158"/>
      <c r="DYZ28" s="158"/>
      <c r="DZA28" s="158"/>
      <c r="DZB28" s="158"/>
      <c r="DZC28" s="158"/>
      <c r="DZD28" s="158"/>
      <c r="DZE28" s="158"/>
      <c r="DZF28" s="158"/>
      <c r="DZG28" s="158"/>
      <c r="DZH28" s="158"/>
      <c r="DZI28" s="158"/>
      <c r="DZJ28" s="158"/>
      <c r="DZK28" s="158"/>
      <c r="DZL28" s="158"/>
      <c r="DZM28" s="158"/>
      <c r="DZN28" s="158"/>
      <c r="DZO28" s="158"/>
      <c r="DZP28" s="158"/>
      <c r="DZQ28" s="158"/>
      <c r="DZR28" s="158"/>
      <c r="DZS28" s="158"/>
      <c r="DZT28" s="158"/>
      <c r="DZU28" s="158"/>
      <c r="DZV28" s="158"/>
      <c r="DZW28" s="158"/>
      <c r="DZX28" s="158"/>
      <c r="DZY28" s="158"/>
      <c r="DZZ28" s="158"/>
      <c r="EAA28" s="158"/>
      <c r="EAB28" s="158"/>
      <c r="EAC28" s="158"/>
      <c r="EAD28" s="158"/>
      <c r="EAE28" s="158"/>
      <c r="EAF28" s="158"/>
      <c r="EAG28" s="158"/>
      <c r="EAH28" s="158"/>
      <c r="EAI28" s="158"/>
      <c r="EAJ28" s="158"/>
      <c r="EAK28" s="158"/>
      <c r="EAL28" s="158"/>
      <c r="EAM28" s="158"/>
      <c r="EAN28" s="158"/>
      <c r="EAO28" s="158"/>
      <c r="EAP28" s="158"/>
      <c r="EAQ28" s="158"/>
      <c r="EAR28" s="158"/>
      <c r="EAS28" s="158"/>
      <c r="EAT28" s="158"/>
      <c r="EAU28" s="158"/>
      <c r="EAV28" s="158"/>
      <c r="EAW28" s="158"/>
      <c r="EAX28" s="158"/>
      <c r="EAY28" s="158"/>
      <c r="EAZ28" s="158"/>
      <c r="EBA28" s="158"/>
      <c r="EBB28" s="158"/>
      <c r="EBC28" s="158"/>
      <c r="EBD28" s="158"/>
      <c r="EBE28" s="158"/>
      <c r="EBF28" s="158"/>
      <c r="EBG28" s="158"/>
      <c r="EBH28" s="158"/>
      <c r="EBI28" s="158"/>
      <c r="EBJ28" s="158"/>
      <c r="EBK28" s="158"/>
      <c r="EBL28" s="158"/>
      <c r="EBM28" s="158"/>
      <c r="EBN28" s="158"/>
      <c r="EBO28" s="158"/>
      <c r="EBP28" s="158"/>
      <c r="EBQ28" s="158"/>
      <c r="EBR28" s="158"/>
      <c r="EBS28" s="158"/>
      <c r="EBT28" s="158"/>
      <c r="EBU28" s="158"/>
      <c r="EBV28" s="158"/>
      <c r="EBW28" s="158"/>
      <c r="EBX28" s="158"/>
      <c r="EBY28" s="158"/>
      <c r="EBZ28" s="158"/>
      <c r="ECA28" s="158"/>
      <c r="ECB28" s="158"/>
      <c r="ECC28" s="158"/>
      <c r="ECD28" s="158"/>
      <c r="ECE28" s="158"/>
      <c r="ECF28" s="158"/>
      <c r="ECG28" s="158"/>
      <c r="ECH28" s="158"/>
      <c r="ECI28" s="158"/>
      <c r="ECJ28" s="158"/>
      <c r="ECK28" s="158"/>
      <c r="ECL28" s="158"/>
      <c r="ECM28" s="158"/>
      <c r="ECN28" s="158"/>
      <c r="ECO28" s="158"/>
      <c r="ECP28" s="158"/>
      <c r="ECQ28" s="158"/>
      <c r="ECR28" s="158"/>
      <c r="ECS28" s="158"/>
      <c r="ECT28" s="158"/>
      <c r="ECU28" s="158"/>
      <c r="ECV28" s="158"/>
      <c r="ECW28" s="158"/>
      <c r="ECX28" s="158"/>
      <c r="ECY28" s="158"/>
      <c r="ECZ28" s="158"/>
      <c r="EDA28" s="158"/>
      <c r="EDB28" s="158"/>
      <c r="EDC28" s="158"/>
      <c r="EDD28" s="158"/>
      <c r="EDE28" s="158"/>
      <c r="EDF28" s="158"/>
      <c r="EDG28" s="158"/>
      <c r="EDH28" s="158"/>
      <c r="EDI28" s="158"/>
      <c r="EDJ28" s="158"/>
      <c r="EDK28" s="158"/>
      <c r="EDL28" s="158"/>
      <c r="EDM28" s="158"/>
      <c r="EDN28" s="158"/>
      <c r="EDO28" s="158"/>
      <c r="EDP28" s="158"/>
      <c r="EDQ28" s="158"/>
      <c r="EDR28" s="158"/>
      <c r="EDS28" s="158"/>
      <c r="EDT28" s="158"/>
      <c r="EDU28" s="158"/>
      <c r="EDV28" s="158"/>
      <c r="EDW28" s="158"/>
      <c r="EDX28" s="158"/>
      <c r="EDY28" s="158"/>
      <c r="EDZ28" s="158"/>
      <c r="EEA28" s="158"/>
      <c r="EEB28" s="158"/>
      <c r="EEC28" s="158"/>
      <c r="EED28" s="158"/>
      <c r="EEE28" s="158"/>
      <c r="EEF28" s="158"/>
      <c r="EEG28" s="158"/>
      <c r="EEH28" s="158"/>
      <c r="EEI28" s="158"/>
      <c r="EEJ28" s="158"/>
      <c r="EEK28" s="158"/>
      <c r="EEL28" s="158"/>
      <c r="EEM28" s="158"/>
      <c r="EEN28" s="158"/>
      <c r="EEO28" s="158"/>
      <c r="EEP28" s="158"/>
      <c r="EEQ28" s="158"/>
      <c r="EER28" s="158"/>
      <c r="EES28" s="158"/>
      <c r="EET28" s="158"/>
      <c r="EEU28" s="158"/>
      <c r="EEV28" s="158"/>
      <c r="EEW28" s="158"/>
      <c r="EEX28" s="158"/>
      <c r="EEY28" s="158"/>
      <c r="EEZ28" s="158"/>
      <c r="EFA28" s="158"/>
      <c r="EFB28" s="158"/>
      <c r="EFC28" s="158"/>
      <c r="EFD28" s="158"/>
      <c r="EFE28" s="158"/>
      <c r="EFF28" s="158"/>
      <c r="EFG28" s="158"/>
      <c r="EFH28" s="158"/>
      <c r="EFI28" s="158"/>
      <c r="EFJ28" s="158"/>
      <c r="EFK28" s="158"/>
      <c r="EFL28" s="158"/>
      <c r="EFM28" s="158"/>
      <c r="EFN28" s="158"/>
      <c r="EFO28" s="158"/>
      <c r="EFP28" s="158"/>
      <c r="EFQ28" s="158"/>
      <c r="EFR28" s="158"/>
      <c r="EFS28" s="158"/>
      <c r="EFT28" s="158"/>
      <c r="EFU28" s="158"/>
      <c r="EFV28" s="158"/>
      <c r="EFW28" s="158"/>
      <c r="EFX28" s="158"/>
      <c r="EFY28" s="158"/>
      <c r="EFZ28" s="158"/>
      <c r="EGA28" s="158"/>
      <c r="EGB28" s="158"/>
      <c r="EGC28" s="158"/>
      <c r="EGD28" s="158"/>
      <c r="EGE28" s="158"/>
      <c r="EGF28" s="158"/>
      <c r="EGG28" s="158"/>
      <c r="EGH28" s="158"/>
      <c r="EGI28" s="158"/>
      <c r="EGJ28" s="158"/>
      <c r="EGK28" s="158"/>
      <c r="EGL28" s="158"/>
      <c r="EGM28" s="158"/>
      <c r="EGN28" s="158"/>
      <c r="EGO28" s="158"/>
      <c r="EGP28" s="158"/>
      <c r="EGQ28" s="158"/>
      <c r="EGR28" s="158"/>
      <c r="EGS28" s="158"/>
      <c r="EGT28" s="158"/>
      <c r="EGU28" s="158"/>
      <c r="EGV28" s="158"/>
      <c r="EGW28" s="158"/>
      <c r="EGX28" s="158"/>
      <c r="EGY28" s="158"/>
      <c r="EGZ28" s="158"/>
      <c r="EHA28" s="158"/>
      <c r="EHB28" s="158"/>
      <c r="EHC28" s="158"/>
      <c r="EHD28" s="158"/>
      <c r="EHE28" s="158"/>
      <c r="EHF28" s="158"/>
      <c r="EHG28" s="158"/>
      <c r="EHH28" s="158"/>
      <c r="EHI28" s="158"/>
      <c r="EHJ28" s="158"/>
      <c r="EHK28" s="158"/>
      <c r="EHL28" s="158"/>
      <c r="EHM28" s="158"/>
      <c r="EHN28" s="158"/>
      <c r="EHO28" s="158"/>
      <c r="EHP28" s="158"/>
      <c r="EHQ28" s="158"/>
      <c r="EHR28" s="158"/>
      <c r="EHS28" s="158"/>
      <c r="EHT28" s="158"/>
      <c r="EHU28" s="158"/>
      <c r="EHV28" s="158"/>
      <c r="EHW28" s="158"/>
      <c r="EHX28" s="158"/>
      <c r="EHY28" s="158"/>
      <c r="EHZ28" s="158"/>
      <c r="EIA28" s="158"/>
      <c r="EIB28" s="158"/>
      <c r="EIC28" s="158"/>
      <c r="EID28" s="158"/>
      <c r="EIE28" s="158"/>
      <c r="EIF28" s="158"/>
      <c r="EIG28" s="158"/>
      <c r="EIH28" s="158"/>
      <c r="EII28" s="158"/>
      <c r="EIJ28" s="158"/>
      <c r="EIK28" s="158"/>
      <c r="EIL28" s="158"/>
      <c r="EIM28" s="158"/>
      <c r="EIN28" s="158"/>
      <c r="EIO28" s="158"/>
      <c r="EIP28" s="158"/>
      <c r="EIQ28" s="158"/>
      <c r="EIR28" s="158"/>
      <c r="EIS28" s="158"/>
      <c r="EIT28" s="158"/>
      <c r="EIU28" s="158"/>
      <c r="EIV28" s="158"/>
      <c r="EIW28" s="158"/>
      <c r="EIX28" s="158"/>
      <c r="EIY28" s="158"/>
      <c r="EIZ28" s="158"/>
      <c r="EJA28" s="158"/>
      <c r="EJB28" s="158"/>
      <c r="EJC28" s="158"/>
      <c r="EJD28" s="158"/>
      <c r="EJE28" s="158"/>
      <c r="EJF28" s="158"/>
      <c r="EJG28" s="158"/>
      <c r="EJH28" s="158"/>
      <c r="EJI28" s="158"/>
      <c r="EJJ28" s="158"/>
      <c r="EJK28" s="158"/>
      <c r="EJL28" s="158"/>
      <c r="EJM28" s="158"/>
      <c r="EJN28" s="158"/>
      <c r="EJO28" s="158"/>
      <c r="EJP28" s="158"/>
      <c r="EJQ28" s="158"/>
      <c r="EJR28" s="158"/>
      <c r="EJS28" s="158"/>
      <c r="EJT28" s="158"/>
      <c r="EJU28" s="158"/>
      <c r="EJV28" s="158"/>
      <c r="EJW28" s="158"/>
      <c r="EJX28" s="158"/>
      <c r="EJY28" s="158"/>
      <c r="EJZ28" s="158"/>
      <c r="EKA28" s="158"/>
      <c r="EKB28" s="158"/>
      <c r="EKC28" s="158"/>
      <c r="EKD28" s="158"/>
      <c r="EKE28" s="158"/>
      <c r="EKF28" s="158"/>
      <c r="EKG28" s="158"/>
      <c r="EKH28" s="158"/>
      <c r="EKI28" s="158"/>
      <c r="EKJ28" s="158"/>
      <c r="EKK28" s="158"/>
      <c r="EKL28" s="158"/>
      <c r="EKM28" s="158"/>
      <c r="EKN28" s="158"/>
      <c r="EKO28" s="158"/>
      <c r="EKP28" s="158"/>
      <c r="EKQ28" s="158"/>
      <c r="EKR28" s="158"/>
      <c r="EKS28" s="158"/>
      <c r="EKT28" s="158"/>
      <c r="EKU28" s="158"/>
      <c r="EKV28" s="158"/>
      <c r="EKW28" s="158"/>
      <c r="EKX28" s="158"/>
      <c r="EKY28" s="158"/>
      <c r="EKZ28" s="158"/>
      <c r="ELA28" s="158"/>
      <c r="ELB28" s="158"/>
      <c r="ELC28" s="158"/>
      <c r="ELD28" s="158"/>
      <c r="ELE28" s="158"/>
      <c r="ELF28" s="158"/>
      <c r="ELG28" s="158"/>
      <c r="ELH28" s="158"/>
      <c r="ELI28" s="158"/>
      <c r="ELJ28" s="158"/>
      <c r="ELK28" s="158"/>
      <c r="ELL28" s="158"/>
      <c r="ELM28" s="158"/>
      <c r="ELN28" s="158"/>
      <c r="ELO28" s="158"/>
      <c r="ELP28" s="158"/>
      <c r="ELQ28" s="158"/>
      <c r="ELR28" s="158"/>
      <c r="ELS28" s="158"/>
      <c r="ELT28" s="158"/>
      <c r="ELU28" s="158"/>
      <c r="ELV28" s="158"/>
      <c r="ELW28" s="158"/>
      <c r="ELX28" s="158"/>
      <c r="ELY28" s="158"/>
      <c r="ELZ28" s="158"/>
      <c r="EMA28" s="158"/>
      <c r="EMB28" s="158"/>
      <c r="EMC28" s="158"/>
      <c r="EMD28" s="158"/>
      <c r="EME28" s="158"/>
      <c r="EMF28" s="158"/>
      <c r="EMG28" s="158"/>
      <c r="EMH28" s="158"/>
      <c r="EMI28" s="158"/>
      <c r="EMJ28" s="158"/>
      <c r="EMK28" s="158"/>
      <c r="EML28" s="158"/>
      <c r="EMM28" s="158"/>
      <c r="EMN28" s="158"/>
      <c r="EMO28" s="158"/>
      <c r="EMP28" s="158"/>
      <c r="EMQ28" s="158"/>
      <c r="EMR28" s="158"/>
      <c r="EMS28" s="158"/>
      <c r="EMT28" s="158"/>
      <c r="EMU28" s="158"/>
      <c r="EMV28" s="158"/>
      <c r="EMW28" s="158"/>
      <c r="EMX28" s="158"/>
      <c r="EMY28" s="158"/>
      <c r="EMZ28" s="158"/>
      <c r="ENA28" s="158"/>
      <c r="ENB28" s="158"/>
      <c r="ENC28" s="158"/>
      <c r="END28" s="158"/>
      <c r="ENE28" s="158"/>
      <c r="ENF28" s="158"/>
      <c r="ENG28" s="158"/>
      <c r="ENH28" s="158"/>
      <c r="ENI28" s="158"/>
      <c r="ENJ28" s="158"/>
      <c r="ENK28" s="158"/>
      <c r="ENL28" s="158"/>
      <c r="ENM28" s="158"/>
      <c r="ENN28" s="158"/>
      <c r="ENO28" s="158"/>
      <c r="ENP28" s="158"/>
      <c r="ENQ28" s="158"/>
      <c r="ENR28" s="158"/>
      <c r="ENS28" s="158"/>
      <c r="ENT28" s="158"/>
      <c r="ENU28" s="158"/>
      <c r="ENV28" s="158"/>
      <c r="ENW28" s="158"/>
      <c r="ENX28" s="158"/>
      <c r="ENY28" s="158"/>
      <c r="ENZ28" s="158"/>
      <c r="EOA28" s="158"/>
      <c r="EOB28" s="158"/>
      <c r="EOC28" s="158"/>
      <c r="EOD28" s="158"/>
      <c r="EOE28" s="158"/>
      <c r="EOF28" s="158"/>
      <c r="EOG28" s="158"/>
      <c r="EOH28" s="158"/>
      <c r="EOI28" s="158"/>
      <c r="EOJ28" s="158"/>
      <c r="EOK28" s="158"/>
      <c r="EOL28" s="158"/>
      <c r="EOM28" s="158"/>
      <c r="EON28" s="158"/>
      <c r="EOO28" s="158"/>
      <c r="EOP28" s="158"/>
      <c r="EOQ28" s="158"/>
      <c r="EOR28" s="158"/>
      <c r="EOS28" s="158"/>
      <c r="EOT28" s="158"/>
      <c r="EOU28" s="158"/>
      <c r="EOV28" s="158"/>
      <c r="EOW28" s="158"/>
      <c r="EOX28" s="158"/>
      <c r="EOY28" s="158"/>
      <c r="EOZ28" s="158"/>
      <c r="EPA28" s="158"/>
      <c r="EPB28" s="158"/>
      <c r="EPC28" s="158"/>
      <c r="EPD28" s="158"/>
      <c r="EPE28" s="158"/>
      <c r="EPF28" s="158"/>
      <c r="EPG28" s="158"/>
      <c r="EPH28" s="158"/>
      <c r="EPI28" s="158"/>
      <c r="EPJ28" s="158"/>
      <c r="EPK28" s="158"/>
      <c r="EPL28" s="158"/>
      <c r="EPM28" s="158"/>
      <c r="EPN28" s="158"/>
      <c r="EPO28" s="158"/>
      <c r="EPP28" s="158"/>
      <c r="EPQ28" s="158"/>
      <c r="EPR28" s="158"/>
      <c r="EPS28" s="158"/>
      <c r="EPT28" s="158"/>
      <c r="EPU28" s="158"/>
      <c r="EPV28" s="158"/>
      <c r="EPW28" s="158"/>
      <c r="EPX28" s="158"/>
      <c r="EPY28" s="158"/>
      <c r="EPZ28" s="158"/>
      <c r="EQA28" s="158"/>
      <c r="EQB28" s="158"/>
      <c r="EQC28" s="158"/>
      <c r="EQD28" s="158"/>
      <c r="EQE28" s="158"/>
      <c r="EQF28" s="158"/>
      <c r="EQG28" s="158"/>
      <c r="EQH28" s="158"/>
      <c r="EQI28" s="158"/>
      <c r="EQJ28" s="158"/>
      <c r="EQK28" s="158"/>
      <c r="EQL28" s="158"/>
      <c r="EQM28" s="158"/>
      <c r="EQN28" s="158"/>
      <c r="EQO28" s="158"/>
      <c r="EQP28" s="158"/>
      <c r="EQQ28" s="158"/>
      <c r="EQR28" s="158"/>
      <c r="EQS28" s="158"/>
      <c r="EQT28" s="158"/>
      <c r="EQU28" s="158"/>
      <c r="EQV28" s="158"/>
      <c r="EQW28" s="158"/>
      <c r="EQX28" s="158"/>
      <c r="EQY28" s="158"/>
      <c r="EQZ28" s="158"/>
      <c r="ERA28" s="158"/>
      <c r="ERB28" s="158"/>
      <c r="ERC28" s="158"/>
      <c r="ERD28" s="158"/>
      <c r="ERE28" s="158"/>
      <c r="ERF28" s="158"/>
      <c r="ERG28" s="158"/>
      <c r="ERH28" s="158"/>
      <c r="ERI28" s="158"/>
      <c r="ERJ28" s="158"/>
      <c r="ERK28" s="158"/>
      <c r="ERL28" s="158"/>
      <c r="ERM28" s="158"/>
      <c r="ERN28" s="158"/>
      <c r="ERO28" s="158"/>
      <c r="ERP28" s="158"/>
      <c r="ERQ28" s="158"/>
      <c r="ERR28" s="158"/>
      <c r="ERS28" s="158"/>
      <c r="ERT28" s="158"/>
      <c r="ERU28" s="158"/>
      <c r="ERV28" s="158"/>
      <c r="ERW28" s="158"/>
      <c r="ERX28" s="158"/>
      <c r="ERY28" s="158"/>
      <c r="ERZ28" s="158"/>
      <c r="ESA28" s="158"/>
      <c r="ESB28" s="158"/>
      <c r="ESC28" s="158"/>
      <c r="ESD28" s="158"/>
      <c r="ESE28" s="158"/>
      <c r="ESF28" s="158"/>
      <c r="ESG28" s="158"/>
      <c r="ESH28" s="158"/>
      <c r="ESI28" s="158"/>
      <c r="ESJ28" s="158"/>
      <c r="ESK28" s="158"/>
      <c r="ESL28" s="158"/>
      <c r="ESM28" s="158"/>
      <c r="ESN28" s="158"/>
      <c r="ESO28" s="158"/>
      <c r="ESP28" s="158"/>
      <c r="ESQ28" s="158"/>
      <c r="ESR28" s="158"/>
      <c r="ESS28" s="158"/>
      <c r="EST28" s="158"/>
      <c r="ESU28" s="158"/>
      <c r="ESV28" s="158"/>
      <c r="ESW28" s="158"/>
      <c r="ESX28" s="158"/>
      <c r="ESY28" s="158"/>
      <c r="ESZ28" s="158"/>
      <c r="ETA28" s="158"/>
      <c r="ETB28" s="158"/>
      <c r="ETC28" s="158"/>
      <c r="ETD28" s="158"/>
      <c r="ETE28" s="158"/>
      <c r="ETF28" s="158"/>
      <c r="ETG28" s="158"/>
      <c r="ETH28" s="158"/>
      <c r="ETI28" s="158"/>
      <c r="ETJ28" s="158"/>
      <c r="ETK28" s="158"/>
      <c r="ETL28" s="158"/>
      <c r="ETM28" s="158"/>
      <c r="ETN28" s="158"/>
      <c r="ETO28" s="158"/>
      <c r="ETP28" s="158"/>
      <c r="ETQ28" s="158"/>
      <c r="ETR28" s="158"/>
      <c r="ETS28" s="158"/>
      <c r="ETT28" s="158"/>
      <c r="ETU28" s="158"/>
      <c r="ETV28" s="158"/>
      <c r="ETW28" s="158"/>
      <c r="ETX28" s="158"/>
      <c r="ETY28" s="158"/>
      <c r="ETZ28" s="158"/>
      <c r="EUA28" s="158"/>
      <c r="EUB28" s="158"/>
      <c r="EUC28" s="158"/>
      <c r="EUD28" s="158"/>
      <c r="EUE28" s="158"/>
      <c r="EUF28" s="158"/>
      <c r="EUG28" s="158"/>
      <c r="EUH28" s="158"/>
      <c r="EUI28" s="158"/>
      <c r="EUJ28" s="158"/>
      <c r="EUK28" s="158"/>
      <c r="EUL28" s="158"/>
      <c r="EUM28" s="158"/>
      <c r="EUN28" s="158"/>
      <c r="EUO28" s="158"/>
      <c r="EUP28" s="158"/>
      <c r="EUQ28" s="158"/>
      <c r="EUR28" s="158"/>
      <c r="EUS28" s="158"/>
      <c r="EUT28" s="158"/>
      <c r="EUU28" s="158"/>
      <c r="EUV28" s="158"/>
      <c r="EUW28" s="158"/>
      <c r="EUX28" s="158"/>
      <c r="EUY28" s="158"/>
      <c r="EUZ28" s="158"/>
      <c r="EVA28" s="158"/>
      <c r="EVB28" s="158"/>
      <c r="EVC28" s="158"/>
      <c r="EVD28" s="158"/>
      <c r="EVE28" s="158"/>
      <c r="EVF28" s="158"/>
      <c r="EVG28" s="158"/>
      <c r="EVH28" s="158"/>
      <c r="EVI28" s="158"/>
      <c r="EVJ28" s="158"/>
      <c r="EVK28" s="158"/>
      <c r="EVL28" s="158"/>
      <c r="EVM28" s="158"/>
      <c r="EVN28" s="158"/>
      <c r="EVO28" s="158"/>
      <c r="EVP28" s="158"/>
      <c r="EVQ28" s="158"/>
      <c r="EVR28" s="158"/>
      <c r="EVS28" s="158"/>
      <c r="EVT28" s="158"/>
      <c r="EVU28" s="158"/>
      <c r="EVV28" s="158"/>
      <c r="EVW28" s="158"/>
      <c r="EVX28" s="158"/>
      <c r="EVY28" s="158"/>
      <c r="EVZ28" s="158"/>
      <c r="EWA28" s="158"/>
      <c r="EWB28" s="158"/>
      <c r="EWC28" s="158"/>
      <c r="EWD28" s="158"/>
      <c r="EWE28" s="158"/>
      <c r="EWF28" s="158"/>
      <c r="EWG28" s="158"/>
      <c r="EWH28" s="158"/>
      <c r="EWI28" s="158"/>
      <c r="EWJ28" s="158"/>
      <c r="EWK28" s="158"/>
      <c r="EWL28" s="158"/>
      <c r="EWM28" s="158"/>
      <c r="EWN28" s="158"/>
      <c r="EWO28" s="158"/>
      <c r="EWP28" s="158"/>
      <c r="EWQ28" s="158"/>
      <c r="EWR28" s="158"/>
      <c r="EWS28" s="158"/>
      <c r="EWT28" s="158"/>
      <c r="EWU28" s="158"/>
      <c r="EWV28" s="158"/>
      <c r="EWW28" s="158"/>
      <c r="EWX28" s="158"/>
      <c r="EWY28" s="158"/>
      <c r="EWZ28" s="158"/>
      <c r="EXA28" s="158"/>
      <c r="EXB28" s="158"/>
      <c r="EXC28" s="158"/>
      <c r="EXD28" s="158"/>
      <c r="EXE28" s="158"/>
      <c r="EXF28" s="158"/>
      <c r="EXG28" s="158"/>
      <c r="EXH28" s="158"/>
      <c r="EXI28" s="158"/>
      <c r="EXJ28" s="158"/>
      <c r="EXK28" s="158"/>
      <c r="EXL28" s="158"/>
      <c r="EXM28" s="158"/>
      <c r="EXN28" s="158"/>
      <c r="EXO28" s="158"/>
      <c r="EXP28" s="158"/>
      <c r="EXQ28" s="158"/>
      <c r="EXR28" s="158"/>
      <c r="EXS28" s="158"/>
      <c r="EXT28" s="158"/>
      <c r="EXU28" s="158"/>
      <c r="EXV28" s="158"/>
      <c r="EXW28" s="158"/>
      <c r="EXX28" s="158"/>
      <c r="EXY28" s="158"/>
      <c r="EXZ28" s="158"/>
      <c r="EYA28" s="158"/>
      <c r="EYB28" s="158"/>
      <c r="EYC28" s="158"/>
      <c r="EYD28" s="158"/>
      <c r="EYE28" s="158"/>
      <c r="EYF28" s="158"/>
      <c r="EYG28" s="158"/>
      <c r="EYH28" s="158"/>
      <c r="EYI28" s="158"/>
      <c r="EYJ28" s="158"/>
      <c r="EYK28" s="158"/>
      <c r="EYL28" s="158"/>
      <c r="EYM28" s="158"/>
      <c r="EYN28" s="158"/>
      <c r="EYO28" s="158"/>
      <c r="EYP28" s="158"/>
      <c r="EYQ28" s="158"/>
      <c r="EYR28" s="158"/>
      <c r="EYS28" s="158"/>
      <c r="EYT28" s="158"/>
      <c r="EYU28" s="158"/>
      <c r="EYV28" s="158"/>
      <c r="EYW28" s="158"/>
      <c r="EYX28" s="158"/>
      <c r="EYY28" s="158"/>
      <c r="EYZ28" s="158"/>
      <c r="EZA28" s="158"/>
      <c r="EZB28" s="158"/>
      <c r="EZC28" s="158"/>
      <c r="EZD28" s="158"/>
      <c r="EZE28" s="158"/>
      <c r="EZF28" s="158"/>
      <c r="EZG28" s="158"/>
      <c r="EZH28" s="158"/>
      <c r="EZI28" s="158"/>
      <c r="EZJ28" s="158"/>
      <c r="EZK28" s="158"/>
      <c r="EZL28" s="158"/>
      <c r="EZM28" s="158"/>
      <c r="EZN28" s="158"/>
      <c r="EZO28" s="158"/>
      <c r="EZP28" s="158"/>
      <c r="EZQ28" s="158"/>
      <c r="EZR28" s="158"/>
      <c r="EZS28" s="158"/>
      <c r="EZT28" s="158"/>
      <c r="EZU28" s="158"/>
      <c r="EZV28" s="158"/>
      <c r="EZW28" s="158"/>
      <c r="EZX28" s="158"/>
      <c r="EZY28" s="158"/>
      <c r="EZZ28" s="158"/>
      <c r="FAA28" s="158"/>
      <c r="FAB28" s="158"/>
      <c r="FAC28" s="158"/>
      <c r="FAD28" s="158"/>
      <c r="FAE28" s="158"/>
      <c r="FAF28" s="158"/>
      <c r="FAG28" s="158"/>
      <c r="FAH28" s="158"/>
      <c r="FAI28" s="158"/>
      <c r="FAJ28" s="158"/>
      <c r="FAK28" s="158"/>
      <c r="FAL28" s="158"/>
      <c r="FAM28" s="158"/>
      <c r="FAN28" s="158"/>
      <c r="FAO28" s="158"/>
      <c r="FAP28" s="158"/>
      <c r="FAQ28" s="158"/>
      <c r="FAR28" s="158"/>
      <c r="FAS28" s="158"/>
      <c r="FAT28" s="158"/>
      <c r="FAU28" s="158"/>
      <c r="FAV28" s="158"/>
      <c r="FAW28" s="158"/>
      <c r="FAX28" s="158"/>
      <c r="FAY28" s="158"/>
      <c r="FAZ28" s="158"/>
      <c r="FBA28" s="158"/>
      <c r="FBB28" s="158"/>
      <c r="FBC28" s="158"/>
      <c r="FBD28" s="158"/>
      <c r="FBE28" s="158"/>
      <c r="FBF28" s="158"/>
      <c r="FBG28" s="158"/>
      <c r="FBH28" s="158"/>
      <c r="FBI28" s="158"/>
      <c r="FBJ28" s="158"/>
      <c r="FBK28" s="158"/>
      <c r="FBL28" s="158"/>
      <c r="FBM28" s="158"/>
      <c r="FBN28" s="158"/>
      <c r="FBO28" s="158"/>
      <c r="FBP28" s="158"/>
      <c r="FBQ28" s="158"/>
      <c r="FBR28" s="158"/>
      <c r="FBS28" s="158"/>
      <c r="FBT28" s="158"/>
      <c r="FBU28" s="158"/>
      <c r="FBV28" s="158"/>
      <c r="FBW28" s="158"/>
      <c r="FBX28" s="158"/>
      <c r="FBY28" s="158"/>
      <c r="FBZ28" s="158"/>
      <c r="FCA28" s="158"/>
      <c r="FCB28" s="158"/>
      <c r="FCC28" s="158"/>
      <c r="FCD28" s="158"/>
      <c r="FCE28" s="158"/>
      <c r="FCF28" s="158"/>
      <c r="FCG28" s="158"/>
      <c r="FCH28" s="158"/>
      <c r="FCI28" s="158"/>
      <c r="FCJ28" s="158"/>
      <c r="FCK28" s="158"/>
      <c r="FCL28" s="158"/>
      <c r="FCM28" s="158"/>
      <c r="FCN28" s="158"/>
      <c r="FCO28" s="158"/>
      <c r="FCP28" s="158"/>
      <c r="FCQ28" s="158"/>
      <c r="FCR28" s="158"/>
      <c r="FCS28" s="158"/>
      <c r="FCT28" s="158"/>
      <c r="FCU28" s="158"/>
      <c r="FCV28" s="158"/>
      <c r="FCW28" s="158"/>
      <c r="FCX28" s="158"/>
      <c r="FCY28" s="158"/>
      <c r="FCZ28" s="158"/>
      <c r="FDA28" s="158"/>
      <c r="FDB28" s="158"/>
      <c r="FDC28" s="158"/>
      <c r="FDD28" s="158"/>
      <c r="FDE28" s="158"/>
      <c r="FDF28" s="158"/>
      <c r="FDG28" s="158"/>
      <c r="FDH28" s="158"/>
      <c r="FDI28" s="158"/>
      <c r="FDJ28" s="158"/>
      <c r="FDK28" s="158"/>
      <c r="FDL28" s="158"/>
      <c r="FDM28" s="158"/>
      <c r="FDN28" s="158"/>
      <c r="FDO28" s="158"/>
      <c r="FDP28" s="158"/>
      <c r="FDQ28" s="158"/>
      <c r="FDR28" s="158"/>
      <c r="FDS28" s="158"/>
      <c r="FDT28" s="158"/>
      <c r="FDU28" s="158"/>
      <c r="FDV28" s="158"/>
      <c r="FDW28" s="158"/>
      <c r="FDX28" s="158"/>
      <c r="FDY28" s="158"/>
      <c r="FDZ28" s="158"/>
      <c r="FEA28" s="158"/>
      <c r="FEB28" s="158"/>
      <c r="FEC28" s="158"/>
      <c r="FED28" s="158"/>
      <c r="FEE28" s="158"/>
      <c r="FEF28" s="158"/>
      <c r="FEG28" s="158"/>
      <c r="FEH28" s="158"/>
      <c r="FEI28" s="158"/>
      <c r="FEJ28" s="158"/>
      <c r="FEK28" s="158"/>
      <c r="FEL28" s="158"/>
      <c r="FEM28" s="158"/>
      <c r="FEN28" s="158"/>
      <c r="FEO28" s="158"/>
      <c r="FEP28" s="158"/>
      <c r="FEQ28" s="158"/>
      <c r="FER28" s="158"/>
      <c r="FES28" s="158"/>
      <c r="FET28" s="158"/>
      <c r="FEU28" s="158"/>
      <c r="FEV28" s="158"/>
      <c r="FEW28" s="158"/>
      <c r="FEX28" s="158"/>
      <c r="FEY28" s="158"/>
      <c r="FEZ28" s="158"/>
      <c r="FFA28" s="158"/>
      <c r="FFB28" s="158"/>
      <c r="FFC28" s="158"/>
      <c r="FFD28" s="158"/>
      <c r="FFE28" s="158"/>
      <c r="FFF28" s="158"/>
      <c r="FFG28" s="158"/>
      <c r="FFH28" s="158"/>
      <c r="FFI28" s="158"/>
      <c r="FFJ28" s="158"/>
      <c r="FFK28" s="158"/>
      <c r="FFL28" s="158"/>
      <c r="FFM28" s="158"/>
      <c r="FFN28" s="158"/>
      <c r="FFO28" s="158"/>
      <c r="FFP28" s="158"/>
      <c r="FFQ28" s="158"/>
      <c r="FFR28" s="158"/>
      <c r="FFS28" s="158"/>
      <c r="FFT28" s="158"/>
      <c r="FFU28" s="158"/>
      <c r="FFV28" s="158"/>
      <c r="FFW28" s="158"/>
      <c r="FFX28" s="158"/>
      <c r="FFY28" s="158"/>
      <c r="FFZ28" s="158"/>
      <c r="FGA28" s="158"/>
      <c r="FGB28" s="158"/>
      <c r="FGC28" s="158"/>
      <c r="FGD28" s="158"/>
      <c r="FGE28" s="158"/>
      <c r="FGF28" s="158"/>
      <c r="FGG28" s="158"/>
      <c r="FGH28" s="158"/>
      <c r="FGI28" s="158"/>
      <c r="FGJ28" s="158"/>
      <c r="FGK28" s="158"/>
      <c r="FGL28" s="158"/>
      <c r="FGM28" s="158"/>
      <c r="FGN28" s="158"/>
      <c r="FGO28" s="158"/>
      <c r="FGP28" s="158"/>
      <c r="FGQ28" s="158"/>
      <c r="FGR28" s="158"/>
      <c r="FGS28" s="158"/>
      <c r="FGT28" s="158"/>
      <c r="FGU28" s="158"/>
      <c r="FGV28" s="158"/>
      <c r="FGW28" s="158"/>
      <c r="FGX28" s="158"/>
      <c r="FGY28" s="158"/>
      <c r="FGZ28" s="158"/>
      <c r="FHA28" s="158"/>
      <c r="FHB28" s="158"/>
      <c r="FHC28" s="158"/>
      <c r="FHD28" s="158"/>
      <c r="FHE28" s="158"/>
      <c r="FHF28" s="158"/>
      <c r="FHG28" s="158"/>
      <c r="FHH28" s="158"/>
      <c r="FHI28" s="158"/>
      <c r="FHJ28" s="158"/>
      <c r="FHK28" s="158"/>
      <c r="FHL28" s="158"/>
      <c r="FHM28" s="158"/>
      <c r="FHN28" s="158"/>
      <c r="FHO28" s="158"/>
      <c r="FHP28" s="158"/>
      <c r="FHQ28" s="158"/>
      <c r="FHR28" s="158"/>
      <c r="FHS28" s="158"/>
      <c r="FHT28" s="158"/>
      <c r="FHU28" s="158"/>
      <c r="FHV28" s="158"/>
      <c r="FHW28" s="158"/>
      <c r="FHX28" s="158"/>
      <c r="FHY28" s="158"/>
      <c r="FHZ28" s="158"/>
      <c r="FIA28" s="158"/>
      <c r="FIB28" s="158"/>
      <c r="FIC28" s="158"/>
      <c r="FID28" s="158"/>
      <c r="FIE28" s="158"/>
      <c r="FIF28" s="158"/>
      <c r="FIG28" s="158"/>
      <c r="FIH28" s="158"/>
      <c r="FII28" s="158"/>
      <c r="FIJ28" s="158"/>
      <c r="FIK28" s="158"/>
      <c r="FIL28" s="158"/>
      <c r="FIM28" s="158"/>
      <c r="FIN28" s="158"/>
      <c r="FIO28" s="158"/>
      <c r="FIP28" s="158"/>
      <c r="FIQ28" s="158"/>
      <c r="FIR28" s="158"/>
      <c r="FIS28" s="158"/>
      <c r="FIT28" s="158"/>
      <c r="FIU28" s="158"/>
      <c r="FIV28" s="158"/>
      <c r="FIW28" s="158"/>
      <c r="FIX28" s="158"/>
      <c r="FIY28" s="158"/>
      <c r="FIZ28" s="158"/>
      <c r="FJA28" s="158"/>
      <c r="FJB28" s="158"/>
      <c r="FJC28" s="158"/>
      <c r="FJD28" s="158"/>
      <c r="FJE28" s="158"/>
      <c r="FJF28" s="158"/>
      <c r="FJG28" s="158"/>
      <c r="FJH28" s="158"/>
      <c r="FJI28" s="158"/>
      <c r="FJJ28" s="158"/>
      <c r="FJK28" s="158"/>
      <c r="FJL28" s="158"/>
      <c r="FJM28" s="158"/>
      <c r="FJN28" s="158"/>
      <c r="FJO28" s="158"/>
      <c r="FJP28" s="158"/>
      <c r="FJQ28" s="158"/>
      <c r="FJR28" s="158"/>
      <c r="FJS28" s="158"/>
      <c r="FJT28" s="158"/>
      <c r="FJU28" s="158"/>
      <c r="FJV28" s="158"/>
      <c r="FJW28" s="158"/>
      <c r="FJX28" s="158"/>
      <c r="FJY28" s="158"/>
      <c r="FJZ28" s="158"/>
      <c r="FKA28" s="158"/>
      <c r="FKB28" s="158"/>
      <c r="FKC28" s="158"/>
      <c r="FKD28" s="158"/>
      <c r="FKE28" s="158"/>
      <c r="FKF28" s="158"/>
      <c r="FKG28" s="158"/>
      <c r="FKH28" s="158"/>
      <c r="FKI28" s="158"/>
      <c r="FKJ28" s="158"/>
      <c r="FKK28" s="158"/>
      <c r="FKL28" s="158"/>
      <c r="FKM28" s="158"/>
      <c r="FKN28" s="158"/>
      <c r="FKO28" s="158"/>
      <c r="FKP28" s="158"/>
      <c r="FKQ28" s="158"/>
      <c r="FKR28" s="158"/>
      <c r="FKS28" s="158"/>
      <c r="FKT28" s="158"/>
      <c r="FKU28" s="158"/>
      <c r="FKV28" s="158"/>
      <c r="FKW28" s="158"/>
      <c r="FKX28" s="158"/>
      <c r="FKY28" s="158"/>
      <c r="FKZ28" s="158"/>
      <c r="FLA28" s="158"/>
      <c r="FLB28" s="158"/>
      <c r="FLC28" s="158"/>
      <c r="FLD28" s="158"/>
      <c r="FLE28" s="158"/>
      <c r="FLF28" s="158"/>
      <c r="FLG28" s="158"/>
      <c r="FLH28" s="158"/>
      <c r="FLI28" s="158"/>
      <c r="FLJ28" s="158"/>
      <c r="FLK28" s="158"/>
      <c r="FLL28" s="158"/>
      <c r="FLM28" s="158"/>
      <c r="FLN28" s="158"/>
      <c r="FLO28" s="158"/>
      <c r="FLP28" s="158"/>
      <c r="FLQ28" s="158"/>
      <c r="FLR28" s="158"/>
      <c r="FLS28" s="158"/>
      <c r="FLT28" s="158"/>
      <c r="FLU28" s="158"/>
      <c r="FLV28" s="158"/>
      <c r="FLW28" s="158"/>
      <c r="FLX28" s="158"/>
      <c r="FLY28" s="158"/>
      <c r="FLZ28" s="158"/>
      <c r="FMA28" s="158"/>
      <c r="FMB28" s="158"/>
      <c r="FMC28" s="158"/>
      <c r="FMD28" s="158"/>
      <c r="FME28" s="158"/>
      <c r="FMF28" s="158"/>
      <c r="FMG28" s="158"/>
      <c r="FMH28" s="158"/>
      <c r="FMI28" s="158"/>
      <c r="FMJ28" s="158"/>
      <c r="FMK28" s="158"/>
      <c r="FML28" s="158"/>
      <c r="FMM28" s="158"/>
      <c r="FMN28" s="158"/>
      <c r="FMO28" s="158"/>
      <c r="FMP28" s="158"/>
      <c r="FMQ28" s="158"/>
      <c r="FMR28" s="158"/>
      <c r="FMS28" s="158"/>
      <c r="FMT28" s="158"/>
      <c r="FMU28" s="158"/>
      <c r="FMV28" s="158"/>
      <c r="FMW28" s="158"/>
      <c r="FMX28" s="158"/>
      <c r="FMY28" s="158"/>
      <c r="FMZ28" s="158"/>
      <c r="FNA28" s="158"/>
      <c r="FNB28" s="158"/>
      <c r="FNC28" s="158"/>
      <c r="FND28" s="158"/>
      <c r="FNE28" s="158"/>
      <c r="FNF28" s="158"/>
      <c r="FNG28" s="158"/>
      <c r="FNH28" s="158"/>
      <c r="FNI28" s="158"/>
      <c r="FNJ28" s="158"/>
      <c r="FNK28" s="158"/>
      <c r="FNL28" s="158"/>
      <c r="FNM28" s="158"/>
      <c r="FNN28" s="158"/>
      <c r="FNO28" s="158"/>
      <c r="FNP28" s="158"/>
      <c r="FNQ28" s="158"/>
      <c r="FNR28" s="158"/>
      <c r="FNS28" s="158"/>
      <c r="FNT28" s="158"/>
      <c r="FNU28" s="158"/>
      <c r="FNV28" s="158"/>
      <c r="FNW28" s="158"/>
      <c r="FNX28" s="158"/>
      <c r="FNY28" s="158"/>
      <c r="FNZ28" s="158"/>
      <c r="FOA28" s="158"/>
      <c r="FOB28" s="158"/>
      <c r="FOC28" s="158"/>
      <c r="FOD28" s="158"/>
      <c r="FOE28" s="158"/>
      <c r="FOF28" s="158"/>
      <c r="FOG28" s="158"/>
      <c r="FOH28" s="158"/>
      <c r="FOI28" s="158"/>
      <c r="FOJ28" s="158"/>
      <c r="FOK28" s="158"/>
      <c r="FOL28" s="158"/>
      <c r="FOM28" s="158"/>
      <c r="FON28" s="158"/>
      <c r="FOO28" s="158"/>
      <c r="FOP28" s="158"/>
      <c r="FOQ28" s="158"/>
      <c r="FOR28" s="158"/>
      <c r="FOS28" s="158"/>
      <c r="FOT28" s="158"/>
      <c r="FOU28" s="158"/>
      <c r="FOV28" s="158"/>
      <c r="FOW28" s="158"/>
      <c r="FOX28" s="158"/>
      <c r="FOY28" s="158"/>
      <c r="FOZ28" s="158"/>
      <c r="FPA28" s="158"/>
      <c r="FPB28" s="158"/>
      <c r="FPC28" s="158"/>
      <c r="FPD28" s="158"/>
      <c r="FPE28" s="158"/>
      <c r="FPF28" s="158"/>
      <c r="FPG28" s="158"/>
      <c r="FPH28" s="158"/>
      <c r="FPI28" s="158"/>
      <c r="FPJ28" s="158"/>
      <c r="FPK28" s="158"/>
      <c r="FPL28" s="158"/>
      <c r="FPM28" s="158"/>
      <c r="FPN28" s="158"/>
      <c r="FPO28" s="158"/>
      <c r="FPP28" s="158"/>
      <c r="FPQ28" s="158"/>
      <c r="FPR28" s="158"/>
      <c r="FPS28" s="158"/>
      <c r="FPT28" s="158"/>
      <c r="FPU28" s="158"/>
      <c r="FPV28" s="158"/>
      <c r="FPW28" s="158"/>
      <c r="FPX28" s="158"/>
      <c r="FPY28" s="158"/>
      <c r="FPZ28" s="158"/>
      <c r="FQA28" s="158"/>
      <c r="FQB28" s="158"/>
      <c r="FQC28" s="158"/>
      <c r="FQD28" s="158"/>
      <c r="FQE28" s="158"/>
      <c r="FQF28" s="158"/>
      <c r="FQG28" s="158"/>
      <c r="FQH28" s="158"/>
      <c r="FQI28" s="158"/>
      <c r="FQJ28" s="158"/>
      <c r="FQK28" s="158"/>
      <c r="FQL28" s="158"/>
      <c r="FQM28" s="158"/>
      <c r="FQN28" s="158"/>
      <c r="FQO28" s="158"/>
      <c r="FQP28" s="158"/>
      <c r="FQQ28" s="158"/>
      <c r="FQR28" s="158"/>
      <c r="FQS28" s="158"/>
      <c r="FQT28" s="158"/>
      <c r="FQU28" s="158"/>
      <c r="FQV28" s="158"/>
      <c r="FQW28" s="158"/>
      <c r="FQX28" s="158"/>
      <c r="FQY28" s="158"/>
      <c r="FQZ28" s="158"/>
      <c r="FRA28" s="158"/>
      <c r="FRB28" s="158"/>
      <c r="FRC28" s="158"/>
      <c r="FRD28" s="158"/>
      <c r="FRE28" s="158"/>
      <c r="FRF28" s="158"/>
      <c r="FRG28" s="158"/>
      <c r="FRH28" s="158"/>
      <c r="FRI28" s="158"/>
      <c r="FRJ28" s="158"/>
      <c r="FRK28" s="158"/>
      <c r="FRL28" s="158"/>
      <c r="FRM28" s="158"/>
      <c r="FRN28" s="158"/>
      <c r="FRO28" s="158"/>
      <c r="FRP28" s="158"/>
      <c r="FRQ28" s="158"/>
      <c r="FRR28" s="158"/>
      <c r="FRS28" s="158"/>
      <c r="FRT28" s="158"/>
      <c r="FRU28" s="158"/>
      <c r="FRV28" s="158"/>
      <c r="FRW28" s="158"/>
      <c r="FRX28" s="158"/>
      <c r="FRY28" s="158"/>
      <c r="FRZ28" s="158"/>
      <c r="FSA28" s="158"/>
      <c r="FSB28" s="158"/>
      <c r="FSC28" s="158"/>
      <c r="FSD28" s="158"/>
      <c r="FSE28" s="158"/>
      <c r="FSF28" s="158"/>
      <c r="FSG28" s="158"/>
      <c r="FSH28" s="158"/>
      <c r="FSI28" s="158"/>
      <c r="FSJ28" s="158"/>
      <c r="FSK28" s="158"/>
      <c r="FSL28" s="158"/>
      <c r="FSM28" s="158"/>
      <c r="FSN28" s="158"/>
      <c r="FSO28" s="158"/>
      <c r="FSP28" s="158"/>
      <c r="FSQ28" s="158"/>
      <c r="FSR28" s="158"/>
      <c r="FSS28" s="158"/>
      <c r="FST28" s="158"/>
      <c r="FSU28" s="158"/>
      <c r="FSV28" s="158"/>
      <c r="FSW28" s="158"/>
      <c r="FSX28" s="158"/>
      <c r="FSY28" s="158"/>
      <c r="FSZ28" s="158"/>
      <c r="FTA28" s="158"/>
      <c r="FTB28" s="158"/>
      <c r="FTC28" s="158"/>
      <c r="FTD28" s="158"/>
      <c r="FTE28" s="158"/>
      <c r="FTF28" s="158"/>
      <c r="FTG28" s="158"/>
      <c r="FTH28" s="158"/>
      <c r="FTI28" s="158"/>
      <c r="FTJ28" s="158"/>
      <c r="FTK28" s="158"/>
      <c r="FTL28" s="158"/>
      <c r="FTM28" s="158"/>
      <c r="FTN28" s="158"/>
      <c r="FTO28" s="158"/>
      <c r="FTP28" s="158"/>
      <c r="FTQ28" s="158"/>
      <c r="FTR28" s="158"/>
      <c r="FTS28" s="158"/>
      <c r="FTT28" s="158"/>
      <c r="FTU28" s="158"/>
      <c r="FTV28" s="158"/>
      <c r="FTW28" s="158"/>
      <c r="FTX28" s="158"/>
      <c r="FTY28" s="158"/>
      <c r="FTZ28" s="158"/>
      <c r="FUA28" s="158"/>
      <c r="FUB28" s="158"/>
      <c r="FUC28" s="158"/>
      <c r="FUD28" s="158"/>
      <c r="FUE28" s="158"/>
      <c r="FUF28" s="158"/>
      <c r="FUG28" s="158"/>
      <c r="FUH28" s="158"/>
      <c r="FUI28" s="158"/>
      <c r="FUJ28" s="158"/>
      <c r="FUK28" s="158"/>
      <c r="FUL28" s="158"/>
      <c r="FUM28" s="158"/>
      <c r="FUN28" s="158"/>
      <c r="FUO28" s="158"/>
      <c r="FUP28" s="158"/>
      <c r="FUQ28" s="158"/>
      <c r="FUR28" s="158"/>
      <c r="FUS28" s="158"/>
      <c r="FUT28" s="158"/>
      <c r="FUU28" s="158"/>
      <c r="FUV28" s="158"/>
      <c r="FUW28" s="158"/>
      <c r="FUX28" s="158"/>
      <c r="FUY28" s="158"/>
      <c r="FUZ28" s="158"/>
      <c r="FVA28" s="158"/>
      <c r="FVB28" s="158"/>
      <c r="FVC28" s="158"/>
      <c r="FVD28" s="158"/>
      <c r="FVE28" s="158"/>
      <c r="FVF28" s="158"/>
      <c r="FVG28" s="158"/>
      <c r="FVH28" s="158"/>
      <c r="FVI28" s="158"/>
      <c r="FVJ28" s="158"/>
      <c r="FVK28" s="158"/>
      <c r="FVL28" s="158"/>
      <c r="FVM28" s="158"/>
      <c r="FVN28" s="158"/>
      <c r="FVO28" s="158"/>
      <c r="FVP28" s="158"/>
      <c r="FVQ28" s="158"/>
      <c r="FVR28" s="158"/>
      <c r="FVS28" s="158"/>
      <c r="FVT28" s="158"/>
      <c r="FVU28" s="158"/>
      <c r="FVV28" s="158"/>
      <c r="FVW28" s="158"/>
      <c r="FVX28" s="158"/>
      <c r="FVY28" s="158"/>
      <c r="FVZ28" s="158"/>
      <c r="FWA28" s="158"/>
      <c r="FWB28" s="158"/>
      <c r="FWC28" s="158"/>
      <c r="FWD28" s="158"/>
      <c r="FWE28" s="158"/>
      <c r="FWF28" s="158"/>
      <c r="FWG28" s="158"/>
      <c r="FWH28" s="158"/>
      <c r="FWI28" s="158"/>
      <c r="FWJ28" s="158"/>
      <c r="FWK28" s="158"/>
      <c r="FWL28" s="158"/>
      <c r="FWM28" s="158"/>
      <c r="FWN28" s="158"/>
      <c r="FWO28" s="158"/>
      <c r="FWP28" s="158"/>
      <c r="FWQ28" s="158"/>
      <c r="FWR28" s="158"/>
      <c r="FWS28" s="158"/>
      <c r="FWT28" s="158"/>
      <c r="FWU28" s="158"/>
      <c r="FWV28" s="158"/>
      <c r="FWW28" s="158"/>
      <c r="FWX28" s="158"/>
      <c r="FWY28" s="158"/>
      <c r="FWZ28" s="158"/>
      <c r="FXA28" s="158"/>
      <c r="FXB28" s="158"/>
      <c r="FXC28" s="158"/>
      <c r="FXD28" s="158"/>
      <c r="FXE28" s="158"/>
      <c r="FXF28" s="158"/>
      <c r="FXG28" s="158"/>
      <c r="FXH28" s="158"/>
      <c r="FXI28" s="158"/>
      <c r="FXJ28" s="158"/>
      <c r="FXK28" s="158"/>
      <c r="FXL28" s="158"/>
      <c r="FXM28" s="158"/>
      <c r="FXN28" s="158"/>
      <c r="FXO28" s="158"/>
      <c r="FXP28" s="158"/>
      <c r="FXQ28" s="158"/>
      <c r="FXR28" s="158"/>
      <c r="FXS28" s="158"/>
      <c r="FXT28" s="158"/>
      <c r="FXU28" s="158"/>
      <c r="FXV28" s="158"/>
      <c r="FXW28" s="158"/>
      <c r="FXX28" s="158"/>
      <c r="FXY28" s="158"/>
      <c r="FXZ28" s="158"/>
      <c r="FYA28" s="158"/>
      <c r="FYB28" s="158"/>
      <c r="FYC28" s="158"/>
      <c r="FYD28" s="158"/>
      <c r="FYE28" s="158"/>
      <c r="FYF28" s="158"/>
      <c r="FYG28" s="158"/>
      <c r="FYH28" s="158"/>
      <c r="FYI28" s="158"/>
      <c r="FYJ28" s="158"/>
      <c r="FYK28" s="158"/>
      <c r="FYL28" s="158"/>
      <c r="FYM28" s="158"/>
      <c r="FYN28" s="158"/>
      <c r="FYO28" s="158"/>
      <c r="FYP28" s="158"/>
      <c r="FYQ28" s="158"/>
      <c r="FYR28" s="158"/>
      <c r="FYS28" s="158"/>
      <c r="FYT28" s="158"/>
      <c r="FYU28" s="158"/>
      <c r="FYV28" s="158"/>
      <c r="FYW28" s="158"/>
      <c r="FYX28" s="158"/>
      <c r="FYY28" s="158"/>
      <c r="FYZ28" s="158"/>
      <c r="FZA28" s="158"/>
      <c r="FZB28" s="158"/>
      <c r="FZC28" s="158"/>
      <c r="FZD28" s="158"/>
      <c r="FZE28" s="158"/>
      <c r="FZF28" s="158"/>
      <c r="FZG28" s="158"/>
      <c r="FZH28" s="158"/>
      <c r="FZI28" s="158"/>
      <c r="FZJ28" s="158"/>
      <c r="FZK28" s="158"/>
      <c r="FZL28" s="158"/>
      <c r="FZM28" s="158"/>
      <c r="FZN28" s="158"/>
      <c r="FZO28" s="158"/>
      <c r="FZP28" s="158"/>
      <c r="FZQ28" s="158"/>
      <c r="FZR28" s="158"/>
      <c r="FZS28" s="158"/>
      <c r="FZT28" s="158"/>
      <c r="FZU28" s="158"/>
      <c r="FZV28" s="158"/>
      <c r="FZW28" s="158"/>
      <c r="FZX28" s="158"/>
      <c r="FZY28" s="158"/>
      <c r="FZZ28" s="158"/>
      <c r="GAA28" s="158"/>
      <c r="GAB28" s="158"/>
      <c r="GAC28" s="158"/>
      <c r="GAD28" s="158"/>
      <c r="GAE28" s="158"/>
      <c r="GAF28" s="158"/>
      <c r="GAG28" s="158"/>
      <c r="GAH28" s="158"/>
      <c r="GAI28" s="158"/>
      <c r="GAJ28" s="158"/>
      <c r="GAK28" s="158"/>
      <c r="GAL28" s="158"/>
      <c r="GAM28" s="158"/>
      <c r="GAN28" s="158"/>
      <c r="GAO28" s="158"/>
      <c r="GAP28" s="158"/>
      <c r="GAQ28" s="158"/>
      <c r="GAR28" s="158"/>
      <c r="GAS28" s="158"/>
      <c r="GAT28" s="158"/>
      <c r="GAU28" s="158"/>
      <c r="GAV28" s="158"/>
      <c r="GAW28" s="158"/>
      <c r="GAX28" s="158"/>
      <c r="GAY28" s="158"/>
      <c r="GAZ28" s="158"/>
      <c r="GBA28" s="158"/>
      <c r="GBB28" s="158"/>
      <c r="GBC28" s="158"/>
      <c r="GBD28" s="158"/>
      <c r="GBE28" s="158"/>
      <c r="GBF28" s="158"/>
      <c r="GBG28" s="158"/>
      <c r="GBH28" s="158"/>
      <c r="GBI28" s="158"/>
      <c r="GBJ28" s="158"/>
      <c r="GBK28" s="158"/>
      <c r="GBL28" s="158"/>
      <c r="GBM28" s="158"/>
      <c r="GBN28" s="158"/>
      <c r="GBO28" s="158"/>
      <c r="GBP28" s="158"/>
      <c r="GBQ28" s="158"/>
      <c r="GBR28" s="158"/>
      <c r="GBS28" s="158"/>
      <c r="GBT28" s="158"/>
      <c r="GBU28" s="158"/>
      <c r="GBV28" s="158"/>
      <c r="GBW28" s="158"/>
      <c r="GBX28" s="158"/>
      <c r="GBY28" s="158"/>
      <c r="GBZ28" s="158"/>
      <c r="GCA28" s="158"/>
      <c r="GCB28" s="158"/>
      <c r="GCC28" s="158"/>
      <c r="GCD28" s="158"/>
      <c r="GCE28" s="158"/>
      <c r="GCF28" s="158"/>
      <c r="GCG28" s="158"/>
      <c r="GCH28" s="158"/>
      <c r="GCI28" s="158"/>
      <c r="GCJ28" s="158"/>
      <c r="GCK28" s="158"/>
      <c r="GCL28" s="158"/>
      <c r="GCM28" s="158"/>
      <c r="GCN28" s="158"/>
      <c r="GCO28" s="158"/>
      <c r="GCP28" s="158"/>
      <c r="GCQ28" s="158"/>
      <c r="GCR28" s="158"/>
      <c r="GCS28" s="158"/>
      <c r="GCT28" s="158"/>
      <c r="GCU28" s="158"/>
      <c r="GCV28" s="158"/>
      <c r="GCW28" s="158"/>
      <c r="GCX28" s="158"/>
      <c r="GCY28" s="158"/>
      <c r="GCZ28" s="158"/>
      <c r="GDA28" s="158"/>
      <c r="GDB28" s="158"/>
      <c r="GDC28" s="158"/>
      <c r="GDD28" s="158"/>
      <c r="GDE28" s="158"/>
      <c r="GDF28" s="158"/>
      <c r="GDG28" s="158"/>
      <c r="GDH28" s="158"/>
      <c r="GDI28" s="158"/>
      <c r="GDJ28" s="158"/>
      <c r="GDK28" s="158"/>
      <c r="GDL28" s="158"/>
      <c r="GDM28" s="158"/>
      <c r="GDN28" s="158"/>
      <c r="GDO28" s="158"/>
      <c r="GDP28" s="158"/>
      <c r="GDQ28" s="158"/>
      <c r="GDR28" s="158"/>
      <c r="GDS28" s="158"/>
      <c r="GDT28" s="158"/>
      <c r="GDU28" s="158"/>
      <c r="GDV28" s="158"/>
      <c r="GDW28" s="158"/>
      <c r="GDX28" s="158"/>
      <c r="GDY28" s="158"/>
      <c r="GDZ28" s="158"/>
      <c r="GEA28" s="158"/>
      <c r="GEB28" s="158"/>
      <c r="GEC28" s="158"/>
      <c r="GED28" s="158"/>
      <c r="GEE28" s="158"/>
      <c r="GEF28" s="158"/>
      <c r="GEG28" s="158"/>
      <c r="GEH28" s="158"/>
      <c r="GEI28" s="158"/>
      <c r="GEJ28" s="158"/>
      <c r="GEK28" s="158"/>
      <c r="GEL28" s="158"/>
      <c r="GEM28" s="158"/>
      <c r="GEN28" s="158"/>
      <c r="GEO28" s="158"/>
      <c r="GEP28" s="158"/>
      <c r="GEQ28" s="158"/>
      <c r="GER28" s="158"/>
      <c r="GES28" s="158"/>
      <c r="GET28" s="158"/>
      <c r="GEU28" s="158"/>
      <c r="GEV28" s="158"/>
      <c r="GEW28" s="158"/>
      <c r="GEX28" s="158"/>
      <c r="GEY28" s="158"/>
      <c r="GEZ28" s="158"/>
      <c r="GFA28" s="158"/>
      <c r="GFB28" s="158"/>
      <c r="GFC28" s="158"/>
      <c r="GFD28" s="158"/>
      <c r="GFE28" s="158"/>
      <c r="GFF28" s="158"/>
      <c r="GFG28" s="158"/>
      <c r="GFH28" s="158"/>
      <c r="GFI28" s="158"/>
      <c r="GFJ28" s="158"/>
      <c r="GFK28" s="158"/>
      <c r="GFL28" s="158"/>
      <c r="GFM28" s="158"/>
      <c r="GFN28" s="158"/>
      <c r="GFO28" s="158"/>
      <c r="GFP28" s="158"/>
      <c r="GFQ28" s="158"/>
      <c r="GFR28" s="158"/>
      <c r="GFS28" s="158"/>
      <c r="GFT28" s="158"/>
      <c r="GFU28" s="158"/>
      <c r="GFV28" s="158"/>
      <c r="GFW28" s="158"/>
      <c r="GFX28" s="158"/>
      <c r="GFY28" s="158"/>
      <c r="GFZ28" s="158"/>
      <c r="GGA28" s="158"/>
      <c r="GGB28" s="158"/>
      <c r="GGC28" s="158"/>
      <c r="GGD28" s="158"/>
      <c r="GGE28" s="158"/>
      <c r="GGF28" s="158"/>
      <c r="GGG28" s="158"/>
      <c r="GGH28" s="158"/>
      <c r="GGI28" s="158"/>
      <c r="GGJ28" s="158"/>
      <c r="GGK28" s="158"/>
      <c r="GGL28" s="158"/>
      <c r="GGM28" s="158"/>
      <c r="GGN28" s="158"/>
      <c r="GGO28" s="158"/>
      <c r="GGP28" s="158"/>
      <c r="GGQ28" s="158"/>
      <c r="GGR28" s="158"/>
      <c r="GGS28" s="158"/>
      <c r="GGT28" s="158"/>
      <c r="GGU28" s="158"/>
      <c r="GGV28" s="158"/>
      <c r="GGW28" s="158"/>
      <c r="GGX28" s="158"/>
      <c r="GGY28" s="158"/>
      <c r="GGZ28" s="158"/>
      <c r="GHA28" s="158"/>
      <c r="GHB28" s="158"/>
      <c r="GHC28" s="158"/>
      <c r="GHD28" s="158"/>
      <c r="GHE28" s="158"/>
      <c r="GHF28" s="158"/>
      <c r="GHG28" s="158"/>
      <c r="GHH28" s="158"/>
      <c r="GHI28" s="158"/>
      <c r="GHJ28" s="158"/>
      <c r="GHK28" s="158"/>
      <c r="GHL28" s="158"/>
      <c r="GHM28" s="158"/>
      <c r="GHN28" s="158"/>
      <c r="GHO28" s="158"/>
      <c r="GHP28" s="158"/>
      <c r="GHQ28" s="158"/>
      <c r="GHR28" s="158"/>
      <c r="GHS28" s="158"/>
      <c r="GHT28" s="158"/>
      <c r="GHU28" s="158"/>
      <c r="GHV28" s="158"/>
      <c r="GHW28" s="158"/>
      <c r="GHX28" s="158"/>
      <c r="GHY28" s="158"/>
      <c r="GHZ28" s="158"/>
      <c r="GIA28" s="158"/>
      <c r="GIB28" s="158"/>
      <c r="GIC28" s="158"/>
      <c r="GID28" s="158"/>
      <c r="GIE28" s="158"/>
      <c r="GIF28" s="158"/>
      <c r="GIG28" s="158"/>
      <c r="GIH28" s="158"/>
      <c r="GII28" s="158"/>
      <c r="GIJ28" s="158"/>
      <c r="GIK28" s="158"/>
      <c r="GIL28" s="158"/>
      <c r="GIM28" s="158"/>
      <c r="GIN28" s="158"/>
      <c r="GIO28" s="158"/>
      <c r="GIP28" s="158"/>
      <c r="GIQ28" s="158"/>
      <c r="GIR28" s="158"/>
      <c r="GIS28" s="158"/>
      <c r="GIT28" s="158"/>
      <c r="GIU28" s="158"/>
      <c r="GIV28" s="158"/>
      <c r="GIW28" s="158"/>
      <c r="GIX28" s="158"/>
      <c r="GIY28" s="158"/>
      <c r="GIZ28" s="158"/>
      <c r="GJA28" s="158"/>
      <c r="GJB28" s="158"/>
      <c r="GJC28" s="158"/>
      <c r="GJD28" s="158"/>
      <c r="GJE28" s="158"/>
      <c r="GJF28" s="158"/>
      <c r="GJG28" s="158"/>
      <c r="GJH28" s="158"/>
      <c r="GJI28" s="158"/>
      <c r="GJJ28" s="158"/>
      <c r="GJK28" s="158"/>
      <c r="GJL28" s="158"/>
      <c r="GJM28" s="158"/>
      <c r="GJN28" s="158"/>
      <c r="GJO28" s="158"/>
      <c r="GJP28" s="158"/>
      <c r="GJQ28" s="158"/>
      <c r="GJR28" s="158"/>
      <c r="GJS28" s="158"/>
      <c r="GJT28" s="158"/>
      <c r="GJU28" s="158"/>
      <c r="GJV28" s="158"/>
      <c r="GJW28" s="158"/>
      <c r="GJX28" s="158"/>
      <c r="GJY28" s="158"/>
      <c r="GJZ28" s="158"/>
      <c r="GKA28" s="158"/>
      <c r="GKB28" s="158"/>
      <c r="GKC28" s="158"/>
      <c r="GKD28" s="158"/>
      <c r="GKE28" s="158"/>
      <c r="GKF28" s="158"/>
      <c r="GKG28" s="158"/>
      <c r="GKH28" s="158"/>
      <c r="GKI28" s="158"/>
      <c r="GKJ28" s="158"/>
      <c r="GKK28" s="158"/>
      <c r="GKL28" s="158"/>
      <c r="GKM28" s="158"/>
      <c r="GKN28" s="158"/>
      <c r="GKO28" s="158"/>
      <c r="GKP28" s="158"/>
      <c r="GKQ28" s="158"/>
      <c r="GKR28" s="158"/>
      <c r="GKS28" s="158"/>
      <c r="GKT28" s="158"/>
      <c r="GKU28" s="158"/>
      <c r="GKV28" s="158"/>
      <c r="GKW28" s="158"/>
      <c r="GKX28" s="158"/>
      <c r="GKY28" s="158"/>
      <c r="GKZ28" s="158"/>
      <c r="GLA28" s="158"/>
      <c r="GLB28" s="158"/>
      <c r="GLC28" s="158"/>
      <c r="GLD28" s="158"/>
      <c r="GLE28" s="158"/>
      <c r="GLF28" s="158"/>
      <c r="GLG28" s="158"/>
      <c r="GLH28" s="158"/>
      <c r="GLI28" s="158"/>
      <c r="GLJ28" s="158"/>
      <c r="GLK28" s="158"/>
      <c r="GLL28" s="158"/>
      <c r="GLM28" s="158"/>
      <c r="GLN28" s="158"/>
      <c r="GLO28" s="158"/>
      <c r="GLP28" s="158"/>
      <c r="GLQ28" s="158"/>
      <c r="GLR28" s="158"/>
      <c r="GLS28" s="158"/>
      <c r="GLT28" s="158"/>
      <c r="GLU28" s="158"/>
      <c r="GLV28" s="158"/>
      <c r="GLW28" s="158"/>
      <c r="GLX28" s="158"/>
      <c r="GLY28" s="158"/>
      <c r="GLZ28" s="158"/>
      <c r="GMA28" s="158"/>
      <c r="GMB28" s="158"/>
      <c r="GMC28" s="158"/>
      <c r="GMD28" s="158"/>
      <c r="GME28" s="158"/>
      <c r="GMF28" s="158"/>
      <c r="GMG28" s="158"/>
      <c r="GMH28" s="158"/>
      <c r="GMI28" s="158"/>
      <c r="GMJ28" s="158"/>
      <c r="GMK28" s="158"/>
      <c r="GML28" s="158"/>
      <c r="GMM28" s="158"/>
      <c r="GMN28" s="158"/>
      <c r="GMO28" s="158"/>
      <c r="GMP28" s="158"/>
      <c r="GMQ28" s="158"/>
      <c r="GMR28" s="158"/>
      <c r="GMS28" s="158"/>
      <c r="GMT28" s="158"/>
      <c r="GMU28" s="158"/>
      <c r="GMV28" s="158"/>
      <c r="GMW28" s="158"/>
      <c r="GMX28" s="158"/>
      <c r="GMY28" s="158"/>
      <c r="GMZ28" s="158"/>
      <c r="GNA28" s="158"/>
      <c r="GNB28" s="158"/>
      <c r="GNC28" s="158"/>
      <c r="GND28" s="158"/>
      <c r="GNE28" s="158"/>
      <c r="GNF28" s="158"/>
      <c r="GNG28" s="158"/>
      <c r="GNH28" s="158"/>
      <c r="GNI28" s="158"/>
      <c r="GNJ28" s="158"/>
      <c r="GNK28" s="158"/>
      <c r="GNL28" s="158"/>
      <c r="GNM28" s="158"/>
      <c r="GNN28" s="158"/>
      <c r="GNO28" s="158"/>
      <c r="GNP28" s="158"/>
      <c r="GNQ28" s="158"/>
      <c r="GNR28" s="158"/>
      <c r="GNS28" s="158"/>
      <c r="GNT28" s="158"/>
      <c r="GNU28" s="158"/>
      <c r="GNV28" s="158"/>
      <c r="GNW28" s="158"/>
      <c r="GNX28" s="158"/>
      <c r="GNY28" s="158"/>
      <c r="GNZ28" s="158"/>
      <c r="GOA28" s="158"/>
      <c r="GOB28" s="158"/>
      <c r="GOC28" s="158"/>
      <c r="GOD28" s="158"/>
      <c r="GOE28" s="158"/>
      <c r="GOF28" s="158"/>
      <c r="GOG28" s="158"/>
      <c r="GOH28" s="158"/>
      <c r="GOI28" s="158"/>
      <c r="GOJ28" s="158"/>
      <c r="GOK28" s="158"/>
      <c r="GOL28" s="158"/>
      <c r="GOM28" s="158"/>
      <c r="GON28" s="158"/>
      <c r="GOO28" s="158"/>
      <c r="GOP28" s="158"/>
      <c r="GOQ28" s="158"/>
      <c r="GOR28" s="158"/>
      <c r="GOS28" s="158"/>
      <c r="GOT28" s="158"/>
      <c r="GOU28" s="158"/>
      <c r="GOV28" s="158"/>
      <c r="GOW28" s="158"/>
      <c r="GOX28" s="158"/>
      <c r="GOY28" s="158"/>
      <c r="GOZ28" s="158"/>
      <c r="GPA28" s="158"/>
      <c r="GPB28" s="158"/>
      <c r="GPC28" s="158"/>
      <c r="GPD28" s="158"/>
      <c r="GPE28" s="158"/>
      <c r="GPF28" s="158"/>
      <c r="GPG28" s="158"/>
      <c r="GPH28" s="158"/>
      <c r="GPI28" s="158"/>
      <c r="GPJ28" s="158"/>
      <c r="GPK28" s="158"/>
      <c r="GPL28" s="158"/>
      <c r="GPM28" s="158"/>
      <c r="GPN28" s="158"/>
      <c r="GPO28" s="158"/>
      <c r="GPP28" s="158"/>
      <c r="GPQ28" s="158"/>
      <c r="GPR28" s="158"/>
      <c r="GPS28" s="158"/>
      <c r="GPT28" s="158"/>
      <c r="GPU28" s="158"/>
      <c r="GPV28" s="158"/>
      <c r="GPW28" s="158"/>
      <c r="GPX28" s="158"/>
      <c r="GPY28" s="158"/>
      <c r="GPZ28" s="158"/>
      <c r="GQA28" s="158"/>
      <c r="GQB28" s="158"/>
      <c r="GQC28" s="158"/>
      <c r="GQD28" s="158"/>
      <c r="GQE28" s="158"/>
      <c r="GQF28" s="158"/>
      <c r="GQG28" s="158"/>
      <c r="GQH28" s="158"/>
      <c r="GQI28" s="158"/>
      <c r="GQJ28" s="158"/>
      <c r="GQK28" s="158"/>
      <c r="GQL28" s="158"/>
      <c r="GQM28" s="158"/>
      <c r="GQN28" s="158"/>
      <c r="GQO28" s="158"/>
      <c r="GQP28" s="158"/>
      <c r="GQQ28" s="158"/>
      <c r="GQR28" s="158"/>
      <c r="GQS28" s="158"/>
      <c r="GQT28" s="158"/>
      <c r="GQU28" s="158"/>
      <c r="GQV28" s="158"/>
      <c r="GQW28" s="158"/>
      <c r="GQX28" s="158"/>
      <c r="GQY28" s="158"/>
      <c r="GQZ28" s="158"/>
      <c r="GRA28" s="158"/>
      <c r="GRB28" s="158"/>
      <c r="GRC28" s="158"/>
      <c r="GRD28" s="158"/>
      <c r="GRE28" s="158"/>
      <c r="GRF28" s="158"/>
      <c r="GRG28" s="158"/>
      <c r="GRH28" s="158"/>
      <c r="GRI28" s="158"/>
      <c r="GRJ28" s="158"/>
      <c r="GRK28" s="158"/>
      <c r="GRL28" s="158"/>
      <c r="GRM28" s="158"/>
      <c r="GRN28" s="158"/>
      <c r="GRO28" s="158"/>
      <c r="GRP28" s="158"/>
      <c r="GRQ28" s="158"/>
      <c r="GRR28" s="158"/>
      <c r="GRS28" s="158"/>
      <c r="GRT28" s="158"/>
      <c r="GRU28" s="158"/>
      <c r="GRV28" s="158"/>
      <c r="GRW28" s="158"/>
      <c r="GRX28" s="158"/>
      <c r="GRY28" s="158"/>
      <c r="GRZ28" s="158"/>
      <c r="GSA28" s="158"/>
      <c r="GSB28" s="158"/>
      <c r="GSC28" s="158"/>
      <c r="GSD28" s="158"/>
      <c r="GSE28" s="158"/>
      <c r="GSF28" s="158"/>
      <c r="GSG28" s="158"/>
      <c r="GSH28" s="158"/>
      <c r="GSI28" s="158"/>
      <c r="GSJ28" s="158"/>
      <c r="GSK28" s="158"/>
      <c r="GSL28" s="158"/>
      <c r="GSM28" s="158"/>
      <c r="GSN28" s="158"/>
      <c r="GSO28" s="158"/>
      <c r="GSP28" s="158"/>
      <c r="GSQ28" s="158"/>
      <c r="GSR28" s="158"/>
      <c r="GSS28" s="158"/>
      <c r="GST28" s="158"/>
      <c r="GSU28" s="158"/>
      <c r="GSV28" s="158"/>
      <c r="GSW28" s="158"/>
      <c r="GSX28" s="158"/>
      <c r="GSY28" s="158"/>
      <c r="GSZ28" s="158"/>
      <c r="GTA28" s="158"/>
      <c r="GTB28" s="158"/>
      <c r="GTC28" s="158"/>
      <c r="GTD28" s="158"/>
      <c r="GTE28" s="158"/>
      <c r="GTF28" s="158"/>
      <c r="GTG28" s="158"/>
      <c r="GTH28" s="158"/>
      <c r="GTI28" s="158"/>
      <c r="GTJ28" s="158"/>
      <c r="GTK28" s="158"/>
      <c r="GTL28" s="158"/>
      <c r="GTM28" s="158"/>
      <c r="GTN28" s="158"/>
      <c r="GTO28" s="158"/>
      <c r="GTP28" s="158"/>
      <c r="GTQ28" s="158"/>
      <c r="GTR28" s="158"/>
      <c r="GTS28" s="158"/>
      <c r="GTT28" s="158"/>
      <c r="GTU28" s="158"/>
      <c r="GTV28" s="158"/>
      <c r="GTW28" s="158"/>
      <c r="GTX28" s="158"/>
      <c r="GTY28" s="158"/>
      <c r="GTZ28" s="158"/>
      <c r="GUA28" s="158"/>
      <c r="GUB28" s="158"/>
      <c r="GUC28" s="158"/>
      <c r="GUD28" s="158"/>
      <c r="GUE28" s="158"/>
      <c r="GUF28" s="158"/>
      <c r="GUG28" s="158"/>
      <c r="GUH28" s="158"/>
      <c r="GUI28" s="158"/>
      <c r="GUJ28" s="158"/>
      <c r="GUK28" s="158"/>
      <c r="GUL28" s="158"/>
      <c r="GUM28" s="158"/>
      <c r="GUN28" s="158"/>
      <c r="GUO28" s="158"/>
      <c r="GUP28" s="158"/>
      <c r="GUQ28" s="158"/>
      <c r="GUR28" s="158"/>
      <c r="GUS28" s="158"/>
      <c r="GUT28" s="158"/>
      <c r="GUU28" s="158"/>
      <c r="GUV28" s="158"/>
      <c r="GUW28" s="158"/>
      <c r="GUX28" s="158"/>
      <c r="GUY28" s="158"/>
      <c r="GUZ28" s="158"/>
      <c r="GVA28" s="158"/>
      <c r="GVB28" s="158"/>
      <c r="GVC28" s="158"/>
      <c r="GVD28" s="158"/>
      <c r="GVE28" s="158"/>
      <c r="GVF28" s="158"/>
      <c r="GVG28" s="158"/>
      <c r="GVH28" s="158"/>
      <c r="GVI28" s="158"/>
      <c r="GVJ28" s="158"/>
      <c r="GVK28" s="158"/>
      <c r="GVL28" s="158"/>
      <c r="GVM28" s="158"/>
      <c r="GVN28" s="158"/>
      <c r="GVO28" s="158"/>
      <c r="GVP28" s="158"/>
      <c r="GVQ28" s="158"/>
      <c r="GVR28" s="158"/>
      <c r="GVS28" s="158"/>
      <c r="GVT28" s="158"/>
      <c r="GVU28" s="158"/>
      <c r="GVV28" s="158"/>
      <c r="GVW28" s="158"/>
      <c r="GVX28" s="158"/>
      <c r="GVY28" s="158"/>
      <c r="GVZ28" s="158"/>
      <c r="GWA28" s="158"/>
      <c r="GWB28" s="158"/>
      <c r="GWC28" s="158"/>
      <c r="GWD28" s="158"/>
      <c r="GWE28" s="158"/>
      <c r="GWF28" s="158"/>
      <c r="GWG28" s="158"/>
      <c r="GWH28" s="158"/>
      <c r="GWI28" s="158"/>
      <c r="GWJ28" s="158"/>
      <c r="GWK28" s="158"/>
      <c r="GWL28" s="158"/>
      <c r="GWM28" s="158"/>
      <c r="GWN28" s="158"/>
      <c r="GWO28" s="158"/>
      <c r="GWP28" s="158"/>
      <c r="GWQ28" s="158"/>
      <c r="GWR28" s="158"/>
      <c r="GWS28" s="158"/>
      <c r="GWT28" s="158"/>
      <c r="GWU28" s="158"/>
      <c r="GWV28" s="158"/>
      <c r="GWW28" s="158"/>
      <c r="GWX28" s="158"/>
      <c r="GWY28" s="158"/>
      <c r="GWZ28" s="158"/>
      <c r="GXA28" s="158"/>
      <c r="GXB28" s="158"/>
      <c r="GXC28" s="158"/>
      <c r="GXD28" s="158"/>
      <c r="GXE28" s="158"/>
      <c r="GXF28" s="158"/>
      <c r="GXG28" s="158"/>
      <c r="GXH28" s="158"/>
      <c r="GXI28" s="158"/>
      <c r="GXJ28" s="158"/>
      <c r="GXK28" s="158"/>
      <c r="GXL28" s="158"/>
      <c r="GXM28" s="158"/>
      <c r="GXN28" s="158"/>
      <c r="GXO28" s="158"/>
      <c r="GXP28" s="158"/>
      <c r="GXQ28" s="158"/>
      <c r="GXR28" s="158"/>
      <c r="GXS28" s="158"/>
      <c r="GXT28" s="158"/>
      <c r="GXU28" s="158"/>
      <c r="GXV28" s="158"/>
      <c r="GXW28" s="158"/>
      <c r="GXX28" s="158"/>
      <c r="GXY28" s="158"/>
      <c r="GXZ28" s="158"/>
      <c r="GYA28" s="158"/>
      <c r="GYB28" s="158"/>
      <c r="GYC28" s="158"/>
      <c r="GYD28" s="158"/>
      <c r="GYE28" s="158"/>
      <c r="GYF28" s="158"/>
      <c r="GYG28" s="158"/>
      <c r="GYH28" s="158"/>
      <c r="GYI28" s="158"/>
      <c r="GYJ28" s="158"/>
      <c r="GYK28" s="158"/>
      <c r="GYL28" s="158"/>
      <c r="GYM28" s="158"/>
      <c r="GYN28" s="158"/>
      <c r="GYO28" s="158"/>
      <c r="GYP28" s="158"/>
      <c r="GYQ28" s="158"/>
      <c r="GYR28" s="158"/>
      <c r="GYS28" s="158"/>
      <c r="GYT28" s="158"/>
      <c r="GYU28" s="158"/>
      <c r="GYV28" s="158"/>
      <c r="GYW28" s="158"/>
      <c r="GYX28" s="158"/>
      <c r="GYY28" s="158"/>
      <c r="GYZ28" s="158"/>
      <c r="GZA28" s="158"/>
      <c r="GZB28" s="158"/>
      <c r="GZC28" s="158"/>
      <c r="GZD28" s="158"/>
      <c r="GZE28" s="158"/>
      <c r="GZF28" s="158"/>
      <c r="GZG28" s="158"/>
      <c r="GZH28" s="158"/>
      <c r="GZI28" s="158"/>
      <c r="GZJ28" s="158"/>
      <c r="GZK28" s="158"/>
      <c r="GZL28" s="158"/>
      <c r="GZM28" s="158"/>
      <c r="GZN28" s="158"/>
      <c r="GZO28" s="158"/>
      <c r="GZP28" s="158"/>
      <c r="GZQ28" s="158"/>
      <c r="GZR28" s="158"/>
      <c r="GZS28" s="158"/>
      <c r="GZT28" s="158"/>
      <c r="GZU28" s="158"/>
      <c r="GZV28" s="158"/>
      <c r="GZW28" s="158"/>
      <c r="GZX28" s="158"/>
      <c r="GZY28" s="158"/>
      <c r="GZZ28" s="158"/>
      <c r="HAA28" s="158"/>
      <c r="HAB28" s="158"/>
      <c r="HAC28" s="158"/>
      <c r="HAD28" s="158"/>
      <c r="HAE28" s="158"/>
      <c r="HAF28" s="158"/>
      <c r="HAG28" s="158"/>
      <c r="HAH28" s="158"/>
      <c r="HAI28" s="158"/>
      <c r="HAJ28" s="158"/>
      <c r="HAK28" s="158"/>
      <c r="HAL28" s="158"/>
      <c r="HAM28" s="158"/>
      <c r="HAN28" s="158"/>
      <c r="HAO28" s="158"/>
      <c r="HAP28" s="158"/>
      <c r="HAQ28" s="158"/>
      <c r="HAR28" s="158"/>
      <c r="HAS28" s="158"/>
      <c r="HAT28" s="158"/>
      <c r="HAU28" s="158"/>
      <c r="HAV28" s="158"/>
      <c r="HAW28" s="158"/>
      <c r="HAX28" s="158"/>
      <c r="HAY28" s="158"/>
      <c r="HAZ28" s="158"/>
      <c r="HBA28" s="158"/>
      <c r="HBB28" s="158"/>
      <c r="HBC28" s="158"/>
      <c r="HBD28" s="158"/>
      <c r="HBE28" s="158"/>
      <c r="HBF28" s="158"/>
      <c r="HBG28" s="158"/>
      <c r="HBH28" s="158"/>
      <c r="HBI28" s="158"/>
      <c r="HBJ28" s="158"/>
      <c r="HBK28" s="158"/>
      <c r="HBL28" s="158"/>
      <c r="HBM28" s="158"/>
      <c r="HBN28" s="158"/>
      <c r="HBO28" s="158"/>
      <c r="HBP28" s="158"/>
      <c r="HBQ28" s="158"/>
      <c r="HBR28" s="158"/>
      <c r="HBS28" s="158"/>
      <c r="HBT28" s="158"/>
      <c r="HBU28" s="158"/>
      <c r="HBV28" s="158"/>
      <c r="HBW28" s="158"/>
      <c r="HBX28" s="158"/>
      <c r="HBY28" s="158"/>
      <c r="HBZ28" s="158"/>
      <c r="HCA28" s="158"/>
      <c r="HCB28" s="158"/>
      <c r="HCC28" s="158"/>
      <c r="HCD28" s="158"/>
      <c r="HCE28" s="158"/>
      <c r="HCF28" s="158"/>
      <c r="HCG28" s="158"/>
      <c r="HCH28" s="158"/>
      <c r="HCI28" s="158"/>
      <c r="HCJ28" s="158"/>
      <c r="HCK28" s="158"/>
      <c r="HCL28" s="158"/>
      <c r="HCM28" s="158"/>
      <c r="HCN28" s="158"/>
      <c r="HCO28" s="158"/>
      <c r="HCP28" s="158"/>
      <c r="HCQ28" s="158"/>
      <c r="HCR28" s="158"/>
      <c r="HCS28" s="158"/>
      <c r="HCT28" s="158"/>
      <c r="HCU28" s="158"/>
      <c r="HCV28" s="158"/>
      <c r="HCW28" s="158"/>
      <c r="HCX28" s="158"/>
      <c r="HCY28" s="158"/>
      <c r="HCZ28" s="158"/>
      <c r="HDA28" s="158"/>
      <c r="HDB28" s="158"/>
      <c r="HDC28" s="158"/>
      <c r="HDD28" s="158"/>
      <c r="HDE28" s="158"/>
      <c r="HDF28" s="158"/>
      <c r="HDG28" s="158"/>
      <c r="HDH28" s="158"/>
      <c r="HDI28" s="158"/>
      <c r="HDJ28" s="158"/>
      <c r="HDK28" s="158"/>
      <c r="HDL28" s="158"/>
      <c r="HDM28" s="158"/>
      <c r="HDN28" s="158"/>
      <c r="HDO28" s="158"/>
      <c r="HDP28" s="158"/>
      <c r="HDQ28" s="158"/>
      <c r="HDR28" s="158"/>
      <c r="HDS28" s="158"/>
      <c r="HDT28" s="158"/>
      <c r="HDU28" s="158"/>
      <c r="HDV28" s="158"/>
      <c r="HDW28" s="158"/>
      <c r="HDX28" s="158"/>
      <c r="HDY28" s="158"/>
      <c r="HDZ28" s="158"/>
      <c r="HEA28" s="158"/>
      <c r="HEB28" s="158"/>
      <c r="HEC28" s="158"/>
      <c r="HED28" s="158"/>
      <c r="HEE28" s="158"/>
      <c r="HEF28" s="158"/>
      <c r="HEG28" s="158"/>
      <c r="HEH28" s="158"/>
      <c r="HEI28" s="158"/>
      <c r="HEJ28" s="158"/>
      <c r="HEK28" s="158"/>
      <c r="HEL28" s="158"/>
      <c r="HEM28" s="158"/>
      <c r="HEN28" s="158"/>
      <c r="HEO28" s="158"/>
      <c r="HEP28" s="158"/>
      <c r="HEQ28" s="158"/>
      <c r="HER28" s="158"/>
      <c r="HES28" s="158"/>
      <c r="HET28" s="158"/>
      <c r="HEU28" s="158"/>
      <c r="HEV28" s="158"/>
      <c r="HEW28" s="158"/>
      <c r="HEX28" s="158"/>
      <c r="HEY28" s="158"/>
      <c r="HEZ28" s="158"/>
      <c r="HFA28" s="158"/>
      <c r="HFB28" s="158"/>
      <c r="HFC28" s="158"/>
      <c r="HFD28" s="158"/>
      <c r="HFE28" s="158"/>
      <c r="HFF28" s="158"/>
      <c r="HFG28" s="158"/>
      <c r="HFH28" s="158"/>
      <c r="HFI28" s="158"/>
      <c r="HFJ28" s="158"/>
      <c r="HFK28" s="158"/>
      <c r="HFL28" s="158"/>
      <c r="HFM28" s="158"/>
      <c r="HFN28" s="158"/>
      <c r="HFO28" s="158"/>
      <c r="HFP28" s="158"/>
      <c r="HFQ28" s="158"/>
      <c r="HFR28" s="158"/>
      <c r="HFS28" s="158"/>
      <c r="HFT28" s="158"/>
      <c r="HFU28" s="158"/>
      <c r="HFV28" s="158"/>
      <c r="HFW28" s="158"/>
      <c r="HFX28" s="158"/>
      <c r="HFY28" s="158"/>
      <c r="HFZ28" s="158"/>
      <c r="HGA28" s="158"/>
      <c r="HGB28" s="158"/>
      <c r="HGC28" s="158"/>
      <c r="HGD28" s="158"/>
      <c r="HGE28" s="158"/>
      <c r="HGF28" s="158"/>
      <c r="HGG28" s="158"/>
      <c r="HGH28" s="158"/>
      <c r="HGI28" s="158"/>
      <c r="HGJ28" s="158"/>
      <c r="HGK28" s="158"/>
      <c r="HGL28" s="158"/>
      <c r="HGM28" s="158"/>
      <c r="HGN28" s="158"/>
      <c r="HGO28" s="158"/>
      <c r="HGP28" s="158"/>
      <c r="HGQ28" s="158"/>
      <c r="HGR28" s="158"/>
      <c r="HGS28" s="158"/>
      <c r="HGT28" s="158"/>
      <c r="HGU28" s="158"/>
      <c r="HGV28" s="158"/>
      <c r="HGW28" s="158"/>
      <c r="HGX28" s="158"/>
      <c r="HGY28" s="158"/>
      <c r="HGZ28" s="158"/>
      <c r="HHA28" s="158"/>
      <c r="HHB28" s="158"/>
      <c r="HHC28" s="158"/>
      <c r="HHD28" s="158"/>
      <c r="HHE28" s="158"/>
      <c r="HHF28" s="158"/>
      <c r="HHG28" s="158"/>
      <c r="HHH28" s="158"/>
      <c r="HHI28" s="158"/>
      <c r="HHJ28" s="158"/>
      <c r="HHK28" s="158"/>
      <c r="HHL28" s="158"/>
      <c r="HHM28" s="158"/>
      <c r="HHN28" s="158"/>
      <c r="HHO28" s="158"/>
      <c r="HHP28" s="158"/>
      <c r="HHQ28" s="158"/>
      <c r="HHR28" s="158"/>
      <c r="HHS28" s="158"/>
      <c r="HHT28" s="158"/>
      <c r="HHU28" s="158"/>
      <c r="HHV28" s="158"/>
      <c r="HHW28" s="158"/>
      <c r="HHX28" s="158"/>
      <c r="HHY28" s="158"/>
      <c r="HHZ28" s="158"/>
      <c r="HIA28" s="158"/>
      <c r="HIB28" s="158"/>
      <c r="HIC28" s="158"/>
      <c r="HID28" s="158"/>
      <c r="HIE28" s="158"/>
      <c r="HIF28" s="158"/>
      <c r="HIG28" s="158"/>
      <c r="HIH28" s="158"/>
      <c r="HII28" s="158"/>
      <c r="HIJ28" s="158"/>
      <c r="HIK28" s="158"/>
      <c r="HIL28" s="158"/>
      <c r="HIM28" s="158"/>
      <c r="HIN28" s="158"/>
      <c r="HIO28" s="158"/>
      <c r="HIP28" s="158"/>
      <c r="HIQ28" s="158"/>
      <c r="HIR28" s="158"/>
      <c r="HIS28" s="158"/>
      <c r="HIT28" s="158"/>
      <c r="HIU28" s="158"/>
      <c r="HIV28" s="158"/>
      <c r="HIW28" s="158"/>
      <c r="HIX28" s="158"/>
      <c r="HIY28" s="158"/>
      <c r="HIZ28" s="158"/>
      <c r="HJA28" s="158"/>
      <c r="HJB28" s="158"/>
      <c r="HJC28" s="158"/>
      <c r="HJD28" s="158"/>
      <c r="HJE28" s="158"/>
      <c r="HJF28" s="158"/>
      <c r="HJG28" s="158"/>
      <c r="HJH28" s="158"/>
      <c r="HJI28" s="158"/>
      <c r="HJJ28" s="158"/>
      <c r="HJK28" s="158"/>
      <c r="HJL28" s="158"/>
      <c r="HJM28" s="158"/>
      <c r="HJN28" s="158"/>
      <c r="HJO28" s="158"/>
      <c r="HJP28" s="158"/>
      <c r="HJQ28" s="158"/>
      <c r="HJR28" s="158"/>
      <c r="HJS28" s="158"/>
      <c r="HJT28" s="158"/>
      <c r="HJU28" s="158"/>
      <c r="HJV28" s="158"/>
      <c r="HJW28" s="158"/>
      <c r="HJX28" s="158"/>
      <c r="HJY28" s="158"/>
      <c r="HJZ28" s="158"/>
      <c r="HKA28" s="158"/>
      <c r="HKB28" s="158"/>
      <c r="HKC28" s="158"/>
      <c r="HKD28" s="158"/>
      <c r="HKE28" s="158"/>
      <c r="HKF28" s="158"/>
      <c r="HKG28" s="158"/>
      <c r="HKH28" s="158"/>
      <c r="HKI28" s="158"/>
      <c r="HKJ28" s="158"/>
      <c r="HKK28" s="158"/>
      <c r="HKL28" s="158"/>
      <c r="HKM28" s="158"/>
      <c r="HKN28" s="158"/>
      <c r="HKO28" s="158"/>
      <c r="HKP28" s="158"/>
      <c r="HKQ28" s="158"/>
      <c r="HKR28" s="158"/>
      <c r="HKS28" s="158"/>
      <c r="HKT28" s="158"/>
      <c r="HKU28" s="158"/>
      <c r="HKV28" s="158"/>
      <c r="HKW28" s="158"/>
      <c r="HKX28" s="158"/>
      <c r="HKY28" s="158"/>
      <c r="HKZ28" s="158"/>
      <c r="HLA28" s="158"/>
      <c r="HLB28" s="158"/>
      <c r="HLC28" s="158"/>
      <c r="HLD28" s="158"/>
      <c r="HLE28" s="158"/>
      <c r="HLF28" s="158"/>
      <c r="HLG28" s="158"/>
      <c r="HLH28" s="158"/>
      <c r="HLI28" s="158"/>
      <c r="HLJ28" s="158"/>
      <c r="HLK28" s="158"/>
      <c r="HLL28" s="158"/>
      <c r="HLM28" s="158"/>
      <c r="HLN28" s="158"/>
      <c r="HLO28" s="158"/>
      <c r="HLP28" s="158"/>
      <c r="HLQ28" s="158"/>
      <c r="HLR28" s="158"/>
      <c r="HLS28" s="158"/>
      <c r="HLT28" s="158"/>
      <c r="HLU28" s="158"/>
      <c r="HLV28" s="158"/>
      <c r="HLW28" s="158"/>
      <c r="HLX28" s="158"/>
      <c r="HLY28" s="158"/>
      <c r="HLZ28" s="158"/>
      <c r="HMA28" s="158"/>
      <c r="HMB28" s="158"/>
      <c r="HMC28" s="158"/>
      <c r="HMD28" s="158"/>
      <c r="HME28" s="158"/>
      <c r="HMF28" s="158"/>
      <c r="HMG28" s="158"/>
      <c r="HMH28" s="158"/>
      <c r="HMI28" s="158"/>
      <c r="HMJ28" s="158"/>
      <c r="HMK28" s="158"/>
      <c r="HML28" s="158"/>
      <c r="HMM28" s="158"/>
      <c r="HMN28" s="158"/>
      <c r="HMO28" s="158"/>
      <c r="HMP28" s="158"/>
      <c r="HMQ28" s="158"/>
      <c r="HMR28" s="158"/>
      <c r="HMS28" s="158"/>
      <c r="HMT28" s="158"/>
      <c r="HMU28" s="158"/>
      <c r="HMV28" s="158"/>
      <c r="HMW28" s="158"/>
      <c r="HMX28" s="158"/>
      <c r="HMY28" s="158"/>
      <c r="HMZ28" s="158"/>
      <c r="HNA28" s="158"/>
      <c r="HNB28" s="158"/>
      <c r="HNC28" s="158"/>
      <c r="HND28" s="158"/>
      <c r="HNE28" s="158"/>
      <c r="HNF28" s="158"/>
      <c r="HNG28" s="158"/>
      <c r="HNH28" s="158"/>
      <c r="HNI28" s="158"/>
      <c r="HNJ28" s="158"/>
      <c r="HNK28" s="158"/>
      <c r="HNL28" s="158"/>
      <c r="HNM28" s="158"/>
      <c r="HNN28" s="158"/>
      <c r="HNO28" s="158"/>
      <c r="HNP28" s="158"/>
      <c r="HNQ28" s="158"/>
      <c r="HNR28" s="158"/>
      <c r="HNS28" s="158"/>
      <c r="HNT28" s="158"/>
      <c r="HNU28" s="158"/>
      <c r="HNV28" s="158"/>
      <c r="HNW28" s="158"/>
      <c r="HNX28" s="158"/>
      <c r="HNY28" s="158"/>
      <c r="HNZ28" s="158"/>
      <c r="HOA28" s="158"/>
      <c r="HOB28" s="158"/>
      <c r="HOC28" s="158"/>
      <c r="HOD28" s="158"/>
      <c r="HOE28" s="158"/>
      <c r="HOF28" s="158"/>
      <c r="HOG28" s="158"/>
      <c r="HOH28" s="158"/>
      <c r="HOI28" s="158"/>
      <c r="HOJ28" s="158"/>
      <c r="HOK28" s="158"/>
      <c r="HOL28" s="158"/>
      <c r="HOM28" s="158"/>
      <c r="HON28" s="158"/>
      <c r="HOO28" s="158"/>
      <c r="HOP28" s="158"/>
      <c r="HOQ28" s="158"/>
      <c r="HOR28" s="158"/>
      <c r="HOS28" s="158"/>
      <c r="HOT28" s="158"/>
      <c r="HOU28" s="158"/>
      <c r="HOV28" s="158"/>
      <c r="HOW28" s="158"/>
      <c r="HOX28" s="158"/>
      <c r="HOY28" s="158"/>
      <c r="HOZ28" s="158"/>
      <c r="HPA28" s="158"/>
      <c r="HPB28" s="158"/>
      <c r="HPC28" s="158"/>
      <c r="HPD28" s="158"/>
      <c r="HPE28" s="158"/>
      <c r="HPF28" s="158"/>
      <c r="HPG28" s="158"/>
      <c r="HPH28" s="158"/>
      <c r="HPI28" s="158"/>
      <c r="HPJ28" s="158"/>
      <c r="HPK28" s="158"/>
      <c r="HPL28" s="158"/>
      <c r="HPM28" s="158"/>
      <c r="HPN28" s="158"/>
      <c r="HPO28" s="158"/>
      <c r="HPP28" s="158"/>
      <c r="HPQ28" s="158"/>
      <c r="HPR28" s="158"/>
      <c r="HPS28" s="158"/>
      <c r="HPT28" s="158"/>
      <c r="HPU28" s="158"/>
      <c r="HPV28" s="158"/>
      <c r="HPW28" s="158"/>
      <c r="HPX28" s="158"/>
      <c r="HPY28" s="158"/>
      <c r="HPZ28" s="158"/>
      <c r="HQA28" s="158"/>
      <c r="HQB28" s="158"/>
      <c r="HQC28" s="158"/>
      <c r="HQD28" s="158"/>
      <c r="HQE28" s="158"/>
      <c r="HQF28" s="158"/>
      <c r="HQG28" s="158"/>
      <c r="HQH28" s="158"/>
      <c r="HQI28" s="158"/>
      <c r="HQJ28" s="158"/>
      <c r="HQK28" s="158"/>
      <c r="HQL28" s="158"/>
      <c r="HQM28" s="158"/>
      <c r="HQN28" s="158"/>
      <c r="HQO28" s="158"/>
      <c r="HQP28" s="158"/>
      <c r="HQQ28" s="158"/>
      <c r="HQR28" s="158"/>
      <c r="HQS28" s="158"/>
      <c r="HQT28" s="158"/>
      <c r="HQU28" s="158"/>
      <c r="HQV28" s="158"/>
      <c r="HQW28" s="158"/>
      <c r="HQX28" s="158"/>
      <c r="HQY28" s="158"/>
      <c r="HQZ28" s="158"/>
      <c r="HRA28" s="158"/>
      <c r="HRB28" s="158"/>
      <c r="HRC28" s="158"/>
      <c r="HRD28" s="158"/>
      <c r="HRE28" s="158"/>
      <c r="HRF28" s="158"/>
      <c r="HRG28" s="158"/>
      <c r="HRH28" s="158"/>
      <c r="HRI28" s="158"/>
      <c r="HRJ28" s="158"/>
      <c r="HRK28" s="158"/>
      <c r="HRL28" s="158"/>
      <c r="HRM28" s="158"/>
      <c r="HRN28" s="158"/>
      <c r="HRO28" s="158"/>
      <c r="HRP28" s="158"/>
      <c r="HRQ28" s="158"/>
      <c r="HRR28" s="158"/>
      <c r="HRS28" s="158"/>
      <c r="HRT28" s="158"/>
      <c r="HRU28" s="158"/>
      <c r="HRV28" s="158"/>
      <c r="HRW28" s="158"/>
      <c r="HRX28" s="158"/>
      <c r="HRY28" s="158"/>
      <c r="HRZ28" s="158"/>
      <c r="HSA28" s="158"/>
      <c r="HSB28" s="158"/>
      <c r="HSC28" s="158"/>
      <c r="HSD28" s="158"/>
      <c r="HSE28" s="158"/>
      <c r="HSF28" s="158"/>
      <c r="HSG28" s="158"/>
      <c r="HSH28" s="158"/>
      <c r="HSI28" s="158"/>
      <c r="HSJ28" s="158"/>
      <c r="HSK28" s="158"/>
      <c r="HSL28" s="158"/>
      <c r="HSM28" s="158"/>
      <c r="HSN28" s="158"/>
      <c r="HSO28" s="158"/>
      <c r="HSP28" s="158"/>
      <c r="HSQ28" s="158"/>
      <c r="HSR28" s="158"/>
      <c r="HSS28" s="158"/>
      <c r="HST28" s="158"/>
      <c r="HSU28" s="158"/>
      <c r="HSV28" s="158"/>
      <c r="HSW28" s="158"/>
      <c r="HSX28" s="158"/>
      <c r="HSY28" s="158"/>
      <c r="HSZ28" s="158"/>
      <c r="HTA28" s="158"/>
      <c r="HTB28" s="158"/>
      <c r="HTC28" s="158"/>
      <c r="HTD28" s="158"/>
      <c r="HTE28" s="158"/>
      <c r="HTF28" s="158"/>
      <c r="HTG28" s="158"/>
      <c r="HTH28" s="158"/>
      <c r="HTI28" s="158"/>
      <c r="HTJ28" s="158"/>
      <c r="HTK28" s="158"/>
      <c r="HTL28" s="158"/>
      <c r="HTM28" s="158"/>
      <c r="HTN28" s="158"/>
      <c r="HTO28" s="158"/>
      <c r="HTP28" s="158"/>
      <c r="HTQ28" s="158"/>
      <c r="HTR28" s="158"/>
      <c r="HTS28" s="158"/>
      <c r="HTT28" s="158"/>
      <c r="HTU28" s="158"/>
      <c r="HTV28" s="158"/>
      <c r="HTW28" s="158"/>
      <c r="HTX28" s="158"/>
      <c r="HTY28" s="158"/>
      <c r="HTZ28" s="158"/>
      <c r="HUA28" s="158"/>
      <c r="HUB28" s="158"/>
      <c r="HUC28" s="158"/>
      <c r="HUD28" s="158"/>
      <c r="HUE28" s="158"/>
      <c r="HUF28" s="158"/>
      <c r="HUG28" s="158"/>
      <c r="HUH28" s="158"/>
      <c r="HUI28" s="158"/>
      <c r="HUJ28" s="158"/>
      <c r="HUK28" s="158"/>
      <c r="HUL28" s="158"/>
      <c r="HUM28" s="158"/>
      <c r="HUN28" s="158"/>
      <c r="HUO28" s="158"/>
      <c r="HUP28" s="158"/>
      <c r="HUQ28" s="158"/>
      <c r="HUR28" s="158"/>
      <c r="HUS28" s="158"/>
      <c r="HUT28" s="158"/>
      <c r="HUU28" s="158"/>
      <c r="HUV28" s="158"/>
      <c r="HUW28" s="158"/>
      <c r="HUX28" s="158"/>
      <c r="HUY28" s="158"/>
      <c r="HUZ28" s="158"/>
      <c r="HVA28" s="158"/>
      <c r="HVB28" s="158"/>
      <c r="HVC28" s="158"/>
      <c r="HVD28" s="158"/>
      <c r="HVE28" s="158"/>
      <c r="HVF28" s="158"/>
      <c r="HVG28" s="158"/>
      <c r="HVH28" s="158"/>
      <c r="HVI28" s="158"/>
      <c r="HVJ28" s="158"/>
      <c r="HVK28" s="158"/>
      <c r="HVL28" s="158"/>
      <c r="HVM28" s="158"/>
      <c r="HVN28" s="158"/>
      <c r="HVO28" s="158"/>
      <c r="HVP28" s="158"/>
      <c r="HVQ28" s="158"/>
      <c r="HVR28" s="158"/>
      <c r="HVS28" s="158"/>
      <c r="HVT28" s="158"/>
      <c r="HVU28" s="158"/>
      <c r="HVV28" s="158"/>
      <c r="HVW28" s="158"/>
      <c r="HVX28" s="158"/>
      <c r="HVY28" s="158"/>
      <c r="HVZ28" s="158"/>
      <c r="HWA28" s="158"/>
      <c r="HWB28" s="158"/>
      <c r="HWC28" s="158"/>
      <c r="HWD28" s="158"/>
      <c r="HWE28" s="158"/>
      <c r="HWF28" s="158"/>
      <c r="HWG28" s="158"/>
      <c r="HWH28" s="158"/>
      <c r="HWI28" s="158"/>
      <c r="HWJ28" s="158"/>
      <c r="HWK28" s="158"/>
      <c r="HWL28" s="158"/>
      <c r="HWM28" s="158"/>
      <c r="HWN28" s="158"/>
      <c r="HWO28" s="158"/>
      <c r="HWP28" s="158"/>
      <c r="HWQ28" s="158"/>
      <c r="HWR28" s="158"/>
      <c r="HWS28" s="158"/>
      <c r="HWT28" s="158"/>
      <c r="HWU28" s="158"/>
      <c r="HWV28" s="158"/>
      <c r="HWW28" s="158"/>
      <c r="HWX28" s="158"/>
      <c r="HWY28" s="158"/>
      <c r="HWZ28" s="158"/>
      <c r="HXA28" s="158"/>
      <c r="HXB28" s="158"/>
      <c r="HXC28" s="158"/>
      <c r="HXD28" s="158"/>
      <c r="HXE28" s="158"/>
      <c r="HXF28" s="158"/>
      <c r="HXG28" s="158"/>
      <c r="HXH28" s="158"/>
      <c r="HXI28" s="158"/>
      <c r="HXJ28" s="158"/>
      <c r="HXK28" s="158"/>
      <c r="HXL28" s="158"/>
      <c r="HXM28" s="158"/>
      <c r="HXN28" s="158"/>
      <c r="HXO28" s="158"/>
      <c r="HXP28" s="158"/>
      <c r="HXQ28" s="158"/>
      <c r="HXR28" s="158"/>
      <c r="HXS28" s="158"/>
      <c r="HXT28" s="158"/>
      <c r="HXU28" s="158"/>
      <c r="HXV28" s="158"/>
      <c r="HXW28" s="158"/>
      <c r="HXX28" s="158"/>
      <c r="HXY28" s="158"/>
      <c r="HXZ28" s="158"/>
      <c r="HYA28" s="158"/>
      <c r="HYB28" s="158"/>
      <c r="HYC28" s="158"/>
      <c r="HYD28" s="158"/>
      <c r="HYE28" s="158"/>
      <c r="HYF28" s="158"/>
      <c r="HYG28" s="158"/>
      <c r="HYH28" s="158"/>
      <c r="HYI28" s="158"/>
      <c r="HYJ28" s="158"/>
      <c r="HYK28" s="158"/>
      <c r="HYL28" s="158"/>
      <c r="HYM28" s="158"/>
      <c r="HYN28" s="158"/>
      <c r="HYO28" s="158"/>
      <c r="HYP28" s="158"/>
      <c r="HYQ28" s="158"/>
      <c r="HYR28" s="158"/>
      <c r="HYS28" s="158"/>
      <c r="HYT28" s="158"/>
      <c r="HYU28" s="158"/>
      <c r="HYV28" s="158"/>
      <c r="HYW28" s="158"/>
      <c r="HYX28" s="158"/>
      <c r="HYY28" s="158"/>
      <c r="HYZ28" s="158"/>
      <c r="HZA28" s="158"/>
      <c r="HZB28" s="158"/>
      <c r="HZC28" s="158"/>
      <c r="HZD28" s="158"/>
      <c r="HZE28" s="158"/>
      <c r="HZF28" s="158"/>
      <c r="HZG28" s="158"/>
      <c r="HZH28" s="158"/>
      <c r="HZI28" s="158"/>
      <c r="HZJ28" s="158"/>
      <c r="HZK28" s="158"/>
      <c r="HZL28" s="158"/>
      <c r="HZM28" s="158"/>
      <c r="HZN28" s="158"/>
      <c r="HZO28" s="158"/>
      <c r="HZP28" s="158"/>
      <c r="HZQ28" s="158"/>
      <c r="HZR28" s="158"/>
      <c r="HZS28" s="158"/>
      <c r="HZT28" s="158"/>
      <c r="HZU28" s="158"/>
      <c r="HZV28" s="158"/>
      <c r="HZW28" s="158"/>
      <c r="HZX28" s="158"/>
      <c r="HZY28" s="158"/>
      <c r="HZZ28" s="158"/>
      <c r="IAA28" s="158"/>
      <c r="IAB28" s="158"/>
      <c r="IAC28" s="158"/>
      <c r="IAD28" s="158"/>
      <c r="IAE28" s="158"/>
      <c r="IAF28" s="158"/>
      <c r="IAG28" s="158"/>
      <c r="IAH28" s="158"/>
      <c r="IAI28" s="158"/>
      <c r="IAJ28" s="158"/>
      <c r="IAK28" s="158"/>
      <c r="IAL28" s="158"/>
      <c r="IAM28" s="158"/>
      <c r="IAN28" s="158"/>
      <c r="IAO28" s="158"/>
      <c r="IAP28" s="158"/>
      <c r="IAQ28" s="158"/>
      <c r="IAR28" s="158"/>
      <c r="IAS28" s="158"/>
      <c r="IAT28" s="158"/>
      <c r="IAU28" s="158"/>
      <c r="IAV28" s="158"/>
      <c r="IAW28" s="158"/>
      <c r="IAX28" s="158"/>
      <c r="IAY28" s="158"/>
      <c r="IAZ28" s="158"/>
      <c r="IBA28" s="158"/>
      <c r="IBB28" s="158"/>
      <c r="IBC28" s="158"/>
      <c r="IBD28" s="158"/>
      <c r="IBE28" s="158"/>
      <c r="IBF28" s="158"/>
      <c r="IBG28" s="158"/>
      <c r="IBH28" s="158"/>
      <c r="IBI28" s="158"/>
      <c r="IBJ28" s="158"/>
      <c r="IBK28" s="158"/>
      <c r="IBL28" s="158"/>
      <c r="IBM28" s="158"/>
      <c r="IBN28" s="158"/>
      <c r="IBO28" s="158"/>
      <c r="IBP28" s="158"/>
      <c r="IBQ28" s="158"/>
      <c r="IBR28" s="158"/>
      <c r="IBS28" s="158"/>
      <c r="IBT28" s="158"/>
      <c r="IBU28" s="158"/>
      <c r="IBV28" s="158"/>
      <c r="IBW28" s="158"/>
      <c r="IBX28" s="158"/>
      <c r="IBY28" s="158"/>
      <c r="IBZ28" s="158"/>
      <c r="ICA28" s="158"/>
      <c r="ICB28" s="158"/>
      <c r="ICC28" s="158"/>
      <c r="ICD28" s="158"/>
      <c r="ICE28" s="158"/>
      <c r="ICF28" s="158"/>
      <c r="ICG28" s="158"/>
      <c r="ICH28" s="158"/>
      <c r="ICI28" s="158"/>
      <c r="ICJ28" s="158"/>
      <c r="ICK28" s="158"/>
      <c r="ICL28" s="158"/>
      <c r="ICM28" s="158"/>
      <c r="ICN28" s="158"/>
      <c r="ICO28" s="158"/>
      <c r="ICP28" s="158"/>
      <c r="ICQ28" s="158"/>
      <c r="ICR28" s="158"/>
      <c r="ICS28" s="158"/>
      <c r="ICT28" s="158"/>
      <c r="ICU28" s="158"/>
      <c r="ICV28" s="158"/>
      <c r="ICW28" s="158"/>
      <c r="ICX28" s="158"/>
      <c r="ICY28" s="158"/>
      <c r="ICZ28" s="158"/>
      <c r="IDA28" s="158"/>
      <c r="IDB28" s="158"/>
      <c r="IDC28" s="158"/>
      <c r="IDD28" s="158"/>
      <c r="IDE28" s="158"/>
      <c r="IDF28" s="158"/>
      <c r="IDG28" s="158"/>
      <c r="IDH28" s="158"/>
      <c r="IDI28" s="158"/>
      <c r="IDJ28" s="158"/>
      <c r="IDK28" s="158"/>
      <c r="IDL28" s="158"/>
      <c r="IDM28" s="158"/>
      <c r="IDN28" s="158"/>
      <c r="IDO28" s="158"/>
      <c r="IDP28" s="158"/>
      <c r="IDQ28" s="158"/>
      <c r="IDR28" s="158"/>
      <c r="IDS28" s="158"/>
      <c r="IDT28" s="158"/>
      <c r="IDU28" s="158"/>
      <c r="IDV28" s="158"/>
      <c r="IDW28" s="158"/>
      <c r="IDX28" s="158"/>
      <c r="IDY28" s="158"/>
      <c r="IDZ28" s="158"/>
      <c r="IEA28" s="158"/>
      <c r="IEB28" s="158"/>
      <c r="IEC28" s="158"/>
      <c r="IED28" s="158"/>
      <c r="IEE28" s="158"/>
      <c r="IEF28" s="158"/>
      <c r="IEG28" s="158"/>
      <c r="IEH28" s="158"/>
      <c r="IEI28" s="158"/>
      <c r="IEJ28" s="158"/>
      <c r="IEK28" s="158"/>
      <c r="IEL28" s="158"/>
      <c r="IEM28" s="158"/>
      <c r="IEN28" s="158"/>
      <c r="IEO28" s="158"/>
      <c r="IEP28" s="158"/>
      <c r="IEQ28" s="158"/>
      <c r="IER28" s="158"/>
      <c r="IES28" s="158"/>
      <c r="IET28" s="158"/>
      <c r="IEU28" s="158"/>
      <c r="IEV28" s="158"/>
      <c r="IEW28" s="158"/>
      <c r="IEX28" s="158"/>
      <c r="IEY28" s="158"/>
      <c r="IEZ28" s="158"/>
      <c r="IFA28" s="158"/>
      <c r="IFB28" s="158"/>
      <c r="IFC28" s="158"/>
      <c r="IFD28" s="158"/>
      <c r="IFE28" s="158"/>
      <c r="IFF28" s="158"/>
      <c r="IFG28" s="158"/>
      <c r="IFH28" s="158"/>
      <c r="IFI28" s="158"/>
      <c r="IFJ28" s="158"/>
      <c r="IFK28" s="158"/>
      <c r="IFL28" s="158"/>
      <c r="IFM28" s="158"/>
      <c r="IFN28" s="158"/>
      <c r="IFO28" s="158"/>
      <c r="IFP28" s="158"/>
      <c r="IFQ28" s="158"/>
      <c r="IFR28" s="158"/>
      <c r="IFS28" s="158"/>
      <c r="IFT28" s="158"/>
      <c r="IFU28" s="158"/>
      <c r="IFV28" s="158"/>
      <c r="IFW28" s="158"/>
      <c r="IFX28" s="158"/>
      <c r="IFY28" s="158"/>
      <c r="IFZ28" s="158"/>
      <c r="IGA28" s="158"/>
      <c r="IGB28" s="158"/>
      <c r="IGC28" s="158"/>
      <c r="IGD28" s="158"/>
      <c r="IGE28" s="158"/>
      <c r="IGF28" s="158"/>
      <c r="IGG28" s="158"/>
      <c r="IGH28" s="158"/>
      <c r="IGI28" s="158"/>
      <c r="IGJ28" s="158"/>
      <c r="IGK28" s="158"/>
      <c r="IGL28" s="158"/>
      <c r="IGM28" s="158"/>
      <c r="IGN28" s="158"/>
      <c r="IGO28" s="158"/>
      <c r="IGP28" s="158"/>
      <c r="IGQ28" s="158"/>
      <c r="IGR28" s="158"/>
      <c r="IGS28" s="158"/>
      <c r="IGT28" s="158"/>
      <c r="IGU28" s="158"/>
      <c r="IGV28" s="158"/>
      <c r="IGW28" s="158"/>
      <c r="IGX28" s="158"/>
      <c r="IGY28" s="158"/>
      <c r="IGZ28" s="158"/>
      <c r="IHA28" s="158"/>
      <c r="IHB28" s="158"/>
      <c r="IHC28" s="158"/>
      <c r="IHD28" s="158"/>
      <c r="IHE28" s="158"/>
      <c r="IHF28" s="158"/>
      <c r="IHG28" s="158"/>
      <c r="IHH28" s="158"/>
      <c r="IHI28" s="158"/>
      <c r="IHJ28" s="158"/>
      <c r="IHK28" s="158"/>
      <c r="IHL28" s="158"/>
      <c r="IHM28" s="158"/>
      <c r="IHN28" s="158"/>
      <c r="IHO28" s="158"/>
      <c r="IHP28" s="158"/>
      <c r="IHQ28" s="158"/>
      <c r="IHR28" s="158"/>
      <c r="IHS28" s="158"/>
      <c r="IHT28" s="158"/>
      <c r="IHU28" s="158"/>
      <c r="IHV28" s="158"/>
      <c r="IHW28" s="158"/>
      <c r="IHX28" s="158"/>
      <c r="IHY28" s="158"/>
      <c r="IHZ28" s="158"/>
      <c r="IIA28" s="158"/>
      <c r="IIB28" s="158"/>
      <c r="IIC28" s="158"/>
      <c r="IID28" s="158"/>
      <c r="IIE28" s="158"/>
      <c r="IIF28" s="158"/>
      <c r="IIG28" s="158"/>
      <c r="IIH28" s="158"/>
      <c r="III28" s="158"/>
      <c r="IIJ28" s="158"/>
      <c r="IIK28" s="158"/>
      <c r="IIL28" s="158"/>
      <c r="IIM28" s="158"/>
      <c r="IIN28" s="158"/>
      <c r="IIO28" s="158"/>
      <c r="IIP28" s="158"/>
      <c r="IIQ28" s="158"/>
      <c r="IIR28" s="158"/>
      <c r="IIS28" s="158"/>
      <c r="IIT28" s="158"/>
      <c r="IIU28" s="158"/>
      <c r="IIV28" s="158"/>
      <c r="IIW28" s="158"/>
      <c r="IIX28" s="158"/>
      <c r="IIY28" s="158"/>
      <c r="IIZ28" s="158"/>
      <c r="IJA28" s="158"/>
      <c r="IJB28" s="158"/>
      <c r="IJC28" s="158"/>
      <c r="IJD28" s="158"/>
      <c r="IJE28" s="158"/>
      <c r="IJF28" s="158"/>
      <c r="IJG28" s="158"/>
      <c r="IJH28" s="158"/>
      <c r="IJI28" s="158"/>
      <c r="IJJ28" s="158"/>
      <c r="IJK28" s="158"/>
      <c r="IJL28" s="158"/>
      <c r="IJM28" s="158"/>
      <c r="IJN28" s="158"/>
      <c r="IJO28" s="158"/>
      <c r="IJP28" s="158"/>
      <c r="IJQ28" s="158"/>
      <c r="IJR28" s="158"/>
      <c r="IJS28" s="158"/>
      <c r="IJT28" s="158"/>
      <c r="IJU28" s="158"/>
      <c r="IJV28" s="158"/>
      <c r="IJW28" s="158"/>
      <c r="IJX28" s="158"/>
      <c r="IJY28" s="158"/>
      <c r="IJZ28" s="158"/>
      <c r="IKA28" s="158"/>
      <c r="IKB28" s="158"/>
      <c r="IKC28" s="158"/>
      <c r="IKD28" s="158"/>
      <c r="IKE28" s="158"/>
      <c r="IKF28" s="158"/>
      <c r="IKG28" s="158"/>
      <c r="IKH28" s="158"/>
      <c r="IKI28" s="158"/>
      <c r="IKJ28" s="158"/>
      <c r="IKK28" s="158"/>
      <c r="IKL28" s="158"/>
      <c r="IKM28" s="158"/>
      <c r="IKN28" s="158"/>
      <c r="IKO28" s="158"/>
      <c r="IKP28" s="158"/>
      <c r="IKQ28" s="158"/>
      <c r="IKR28" s="158"/>
      <c r="IKS28" s="158"/>
      <c r="IKT28" s="158"/>
      <c r="IKU28" s="158"/>
      <c r="IKV28" s="158"/>
      <c r="IKW28" s="158"/>
      <c r="IKX28" s="158"/>
      <c r="IKY28" s="158"/>
      <c r="IKZ28" s="158"/>
      <c r="ILA28" s="158"/>
      <c r="ILB28" s="158"/>
      <c r="ILC28" s="158"/>
      <c r="ILD28" s="158"/>
      <c r="ILE28" s="158"/>
      <c r="ILF28" s="158"/>
      <c r="ILG28" s="158"/>
      <c r="ILH28" s="158"/>
      <c r="ILI28" s="158"/>
      <c r="ILJ28" s="158"/>
      <c r="ILK28" s="158"/>
      <c r="ILL28" s="158"/>
      <c r="ILM28" s="158"/>
      <c r="ILN28" s="158"/>
      <c r="ILO28" s="158"/>
      <c r="ILP28" s="158"/>
      <c r="ILQ28" s="158"/>
      <c r="ILR28" s="158"/>
      <c r="ILS28" s="158"/>
      <c r="ILT28" s="158"/>
      <c r="ILU28" s="158"/>
      <c r="ILV28" s="158"/>
      <c r="ILW28" s="158"/>
      <c r="ILX28" s="158"/>
      <c r="ILY28" s="158"/>
      <c r="ILZ28" s="158"/>
      <c r="IMA28" s="158"/>
      <c r="IMB28" s="158"/>
      <c r="IMC28" s="158"/>
      <c r="IMD28" s="158"/>
      <c r="IME28" s="158"/>
      <c r="IMF28" s="158"/>
      <c r="IMG28" s="158"/>
      <c r="IMH28" s="158"/>
      <c r="IMI28" s="158"/>
      <c r="IMJ28" s="158"/>
      <c r="IMK28" s="158"/>
      <c r="IML28" s="158"/>
      <c r="IMM28" s="158"/>
      <c r="IMN28" s="158"/>
      <c r="IMO28" s="158"/>
      <c r="IMP28" s="158"/>
      <c r="IMQ28" s="158"/>
      <c r="IMR28" s="158"/>
      <c r="IMS28" s="158"/>
      <c r="IMT28" s="158"/>
      <c r="IMU28" s="158"/>
      <c r="IMV28" s="158"/>
      <c r="IMW28" s="158"/>
      <c r="IMX28" s="158"/>
      <c r="IMY28" s="158"/>
      <c r="IMZ28" s="158"/>
      <c r="INA28" s="158"/>
      <c r="INB28" s="158"/>
      <c r="INC28" s="158"/>
      <c r="IND28" s="158"/>
      <c r="INE28" s="158"/>
      <c r="INF28" s="158"/>
      <c r="ING28" s="158"/>
      <c r="INH28" s="158"/>
      <c r="INI28" s="158"/>
      <c r="INJ28" s="158"/>
      <c r="INK28" s="158"/>
      <c r="INL28" s="158"/>
      <c r="INM28" s="158"/>
      <c r="INN28" s="158"/>
      <c r="INO28" s="158"/>
      <c r="INP28" s="158"/>
      <c r="INQ28" s="158"/>
      <c r="INR28" s="158"/>
      <c r="INS28" s="158"/>
      <c r="INT28" s="158"/>
      <c r="INU28" s="158"/>
      <c r="INV28" s="158"/>
      <c r="INW28" s="158"/>
      <c r="INX28" s="158"/>
      <c r="INY28" s="158"/>
      <c r="INZ28" s="158"/>
      <c r="IOA28" s="158"/>
      <c r="IOB28" s="158"/>
      <c r="IOC28" s="158"/>
      <c r="IOD28" s="158"/>
      <c r="IOE28" s="158"/>
      <c r="IOF28" s="158"/>
      <c r="IOG28" s="158"/>
      <c r="IOH28" s="158"/>
      <c r="IOI28" s="158"/>
      <c r="IOJ28" s="158"/>
      <c r="IOK28" s="158"/>
      <c r="IOL28" s="158"/>
      <c r="IOM28" s="158"/>
      <c r="ION28" s="158"/>
      <c r="IOO28" s="158"/>
      <c r="IOP28" s="158"/>
      <c r="IOQ28" s="158"/>
      <c r="IOR28" s="158"/>
      <c r="IOS28" s="158"/>
      <c r="IOT28" s="158"/>
      <c r="IOU28" s="158"/>
      <c r="IOV28" s="158"/>
      <c r="IOW28" s="158"/>
      <c r="IOX28" s="158"/>
      <c r="IOY28" s="158"/>
      <c r="IOZ28" s="158"/>
      <c r="IPA28" s="158"/>
      <c r="IPB28" s="158"/>
      <c r="IPC28" s="158"/>
      <c r="IPD28" s="158"/>
      <c r="IPE28" s="158"/>
      <c r="IPF28" s="158"/>
      <c r="IPG28" s="158"/>
      <c r="IPH28" s="158"/>
      <c r="IPI28" s="158"/>
      <c r="IPJ28" s="158"/>
      <c r="IPK28" s="158"/>
      <c r="IPL28" s="158"/>
      <c r="IPM28" s="158"/>
      <c r="IPN28" s="158"/>
      <c r="IPO28" s="158"/>
      <c r="IPP28" s="158"/>
      <c r="IPQ28" s="158"/>
      <c r="IPR28" s="158"/>
      <c r="IPS28" s="158"/>
      <c r="IPT28" s="158"/>
      <c r="IPU28" s="158"/>
      <c r="IPV28" s="158"/>
      <c r="IPW28" s="158"/>
      <c r="IPX28" s="158"/>
      <c r="IPY28" s="158"/>
      <c r="IPZ28" s="158"/>
      <c r="IQA28" s="158"/>
      <c r="IQB28" s="158"/>
      <c r="IQC28" s="158"/>
      <c r="IQD28" s="158"/>
      <c r="IQE28" s="158"/>
      <c r="IQF28" s="158"/>
      <c r="IQG28" s="158"/>
      <c r="IQH28" s="158"/>
      <c r="IQI28" s="158"/>
      <c r="IQJ28" s="158"/>
      <c r="IQK28" s="158"/>
      <c r="IQL28" s="158"/>
      <c r="IQM28" s="158"/>
      <c r="IQN28" s="158"/>
      <c r="IQO28" s="158"/>
      <c r="IQP28" s="158"/>
      <c r="IQQ28" s="158"/>
      <c r="IQR28" s="158"/>
      <c r="IQS28" s="158"/>
      <c r="IQT28" s="158"/>
      <c r="IQU28" s="158"/>
      <c r="IQV28" s="158"/>
      <c r="IQW28" s="158"/>
      <c r="IQX28" s="158"/>
      <c r="IQY28" s="158"/>
      <c r="IQZ28" s="158"/>
      <c r="IRA28" s="158"/>
      <c r="IRB28" s="158"/>
      <c r="IRC28" s="158"/>
      <c r="IRD28" s="158"/>
      <c r="IRE28" s="158"/>
      <c r="IRF28" s="158"/>
      <c r="IRG28" s="158"/>
      <c r="IRH28" s="158"/>
      <c r="IRI28" s="158"/>
      <c r="IRJ28" s="158"/>
      <c r="IRK28" s="158"/>
      <c r="IRL28" s="158"/>
      <c r="IRM28" s="158"/>
      <c r="IRN28" s="158"/>
      <c r="IRO28" s="158"/>
      <c r="IRP28" s="158"/>
      <c r="IRQ28" s="158"/>
      <c r="IRR28" s="158"/>
      <c r="IRS28" s="158"/>
      <c r="IRT28" s="158"/>
      <c r="IRU28" s="158"/>
      <c r="IRV28" s="158"/>
      <c r="IRW28" s="158"/>
      <c r="IRX28" s="158"/>
      <c r="IRY28" s="158"/>
      <c r="IRZ28" s="158"/>
      <c r="ISA28" s="158"/>
      <c r="ISB28" s="158"/>
      <c r="ISC28" s="158"/>
      <c r="ISD28" s="158"/>
      <c r="ISE28" s="158"/>
      <c r="ISF28" s="158"/>
      <c r="ISG28" s="158"/>
      <c r="ISH28" s="158"/>
      <c r="ISI28" s="158"/>
      <c r="ISJ28" s="158"/>
      <c r="ISK28" s="158"/>
      <c r="ISL28" s="158"/>
      <c r="ISM28" s="158"/>
      <c r="ISN28" s="158"/>
      <c r="ISO28" s="158"/>
      <c r="ISP28" s="158"/>
      <c r="ISQ28" s="158"/>
      <c r="ISR28" s="158"/>
      <c r="ISS28" s="158"/>
      <c r="IST28" s="158"/>
      <c r="ISU28" s="158"/>
      <c r="ISV28" s="158"/>
      <c r="ISW28" s="158"/>
      <c r="ISX28" s="158"/>
      <c r="ISY28" s="158"/>
      <c r="ISZ28" s="158"/>
      <c r="ITA28" s="158"/>
      <c r="ITB28" s="158"/>
      <c r="ITC28" s="158"/>
      <c r="ITD28" s="158"/>
      <c r="ITE28" s="158"/>
      <c r="ITF28" s="158"/>
      <c r="ITG28" s="158"/>
      <c r="ITH28" s="158"/>
      <c r="ITI28" s="158"/>
      <c r="ITJ28" s="158"/>
      <c r="ITK28" s="158"/>
      <c r="ITL28" s="158"/>
      <c r="ITM28" s="158"/>
      <c r="ITN28" s="158"/>
      <c r="ITO28" s="158"/>
      <c r="ITP28" s="158"/>
      <c r="ITQ28" s="158"/>
      <c r="ITR28" s="158"/>
      <c r="ITS28" s="158"/>
      <c r="ITT28" s="158"/>
      <c r="ITU28" s="158"/>
      <c r="ITV28" s="158"/>
      <c r="ITW28" s="158"/>
      <c r="ITX28" s="158"/>
      <c r="ITY28" s="158"/>
      <c r="ITZ28" s="158"/>
      <c r="IUA28" s="158"/>
      <c r="IUB28" s="158"/>
      <c r="IUC28" s="158"/>
      <c r="IUD28" s="158"/>
      <c r="IUE28" s="158"/>
      <c r="IUF28" s="158"/>
      <c r="IUG28" s="158"/>
      <c r="IUH28" s="158"/>
      <c r="IUI28" s="158"/>
      <c r="IUJ28" s="158"/>
      <c r="IUK28" s="158"/>
      <c r="IUL28" s="158"/>
      <c r="IUM28" s="158"/>
      <c r="IUN28" s="158"/>
      <c r="IUO28" s="158"/>
      <c r="IUP28" s="158"/>
      <c r="IUQ28" s="158"/>
      <c r="IUR28" s="158"/>
      <c r="IUS28" s="158"/>
      <c r="IUT28" s="158"/>
      <c r="IUU28" s="158"/>
      <c r="IUV28" s="158"/>
      <c r="IUW28" s="158"/>
      <c r="IUX28" s="158"/>
      <c r="IUY28" s="158"/>
      <c r="IUZ28" s="158"/>
      <c r="IVA28" s="158"/>
      <c r="IVB28" s="158"/>
      <c r="IVC28" s="158"/>
      <c r="IVD28" s="158"/>
      <c r="IVE28" s="158"/>
      <c r="IVF28" s="158"/>
      <c r="IVG28" s="158"/>
      <c r="IVH28" s="158"/>
      <c r="IVI28" s="158"/>
      <c r="IVJ28" s="158"/>
      <c r="IVK28" s="158"/>
      <c r="IVL28" s="158"/>
      <c r="IVM28" s="158"/>
      <c r="IVN28" s="158"/>
      <c r="IVO28" s="158"/>
      <c r="IVP28" s="158"/>
      <c r="IVQ28" s="158"/>
      <c r="IVR28" s="158"/>
      <c r="IVS28" s="158"/>
      <c r="IVT28" s="158"/>
      <c r="IVU28" s="158"/>
      <c r="IVV28" s="158"/>
      <c r="IVW28" s="158"/>
      <c r="IVX28" s="158"/>
      <c r="IVY28" s="158"/>
      <c r="IVZ28" s="158"/>
      <c r="IWA28" s="158"/>
      <c r="IWB28" s="158"/>
      <c r="IWC28" s="158"/>
      <c r="IWD28" s="158"/>
      <c r="IWE28" s="158"/>
      <c r="IWF28" s="158"/>
      <c r="IWG28" s="158"/>
      <c r="IWH28" s="158"/>
      <c r="IWI28" s="158"/>
      <c r="IWJ28" s="158"/>
      <c r="IWK28" s="158"/>
      <c r="IWL28" s="158"/>
      <c r="IWM28" s="158"/>
      <c r="IWN28" s="158"/>
      <c r="IWO28" s="158"/>
      <c r="IWP28" s="158"/>
      <c r="IWQ28" s="158"/>
      <c r="IWR28" s="158"/>
      <c r="IWS28" s="158"/>
      <c r="IWT28" s="158"/>
      <c r="IWU28" s="158"/>
      <c r="IWV28" s="158"/>
      <c r="IWW28" s="158"/>
      <c r="IWX28" s="158"/>
      <c r="IWY28" s="158"/>
      <c r="IWZ28" s="158"/>
      <c r="IXA28" s="158"/>
      <c r="IXB28" s="158"/>
      <c r="IXC28" s="158"/>
      <c r="IXD28" s="158"/>
      <c r="IXE28" s="158"/>
      <c r="IXF28" s="158"/>
      <c r="IXG28" s="158"/>
      <c r="IXH28" s="158"/>
      <c r="IXI28" s="158"/>
      <c r="IXJ28" s="158"/>
      <c r="IXK28" s="158"/>
      <c r="IXL28" s="158"/>
      <c r="IXM28" s="158"/>
      <c r="IXN28" s="158"/>
      <c r="IXO28" s="158"/>
      <c r="IXP28" s="158"/>
      <c r="IXQ28" s="158"/>
      <c r="IXR28" s="158"/>
      <c r="IXS28" s="158"/>
      <c r="IXT28" s="158"/>
      <c r="IXU28" s="158"/>
      <c r="IXV28" s="158"/>
      <c r="IXW28" s="158"/>
      <c r="IXX28" s="158"/>
      <c r="IXY28" s="158"/>
      <c r="IXZ28" s="158"/>
      <c r="IYA28" s="158"/>
      <c r="IYB28" s="158"/>
      <c r="IYC28" s="158"/>
      <c r="IYD28" s="158"/>
      <c r="IYE28" s="158"/>
      <c r="IYF28" s="158"/>
      <c r="IYG28" s="158"/>
      <c r="IYH28" s="158"/>
      <c r="IYI28" s="158"/>
      <c r="IYJ28" s="158"/>
      <c r="IYK28" s="158"/>
      <c r="IYL28" s="158"/>
      <c r="IYM28" s="158"/>
      <c r="IYN28" s="158"/>
      <c r="IYO28" s="158"/>
      <c r="IYP28" s="158"/>
      <c r="IYQ28" s="158"/>
      <c r="IYR28" s="158"/>
      <c r="IYS28" s="158"/>
      <c r="IYT28" s="158"/>
      <c r="IYU28" s="158"/>
      <c r="IYV28" s="158"/>
      <c r="IYW28" s="158"/>
      <c r="IYX28" s="158"/>
      <c r="IYY28" s="158"/>
      <c r="IYZ28" s="158"/>
      <c r="IZA28" s="158"/>
      <c r="IZB28" s="158"/>
      <c r="IZC28" s="158"/>
      <c r="IZD28" s="158"/>
      <c r="IZE28" s="158"/>
      <c r="IZF28" s="158"/>
      <c r="IZG28" s="158"/>
      <c r="IZH28" s="158"/>
      <c r="IZI28" s="158"/>
      <c r="IZJ28" s="158"/>
      <c r="IZK28" s="158"/>
      <c r="IZL28" s="158"/>
      <c r="IZM28" s="158"/>
      <c r="IZN28" s="158"/>
      <c r="IZO28" s="158"/>
      <c r="IZP28" s="158"/>
      <c r="IZQ28" s="158"/>
      <c r="IZR28" s="158"/>
      <c r="IZS28" s="158"/>
      <c r="IZT28" s="158"/>
      <c r="IZU28" s="158"/>
      <c r="IZV28" s="158"/>
      <c r="IZW28" s="158"/>
      <c r="IZX28" s="158"/>
      <c r="IZY28" s="158"/>
      <c r="IZZ28" s="158"/>
      <c r="JAA28" s="158"/>
      <c r="JAB28" s="158"/>
      <c r="JAC28" s="158"/>
      <c r="JAD28" s="158"/>
      <c r="JAE28" s="158"/>
      <c r="JAF28" s="158"/>
      <c r="JAG28" s="158"/>
      <c r="JAH28" s="158"/>
      <c r="JAI28" s="158"/>
      <c r="JAJ28" s="158"/>
      <c r="JAK28" s="158"/>
      <c r="JAL28" s="158"/>
      <c r="JAM28" s="158"/>
      <c r="JAN28" s="158"/>
      <c r="JAO28" s="158"/>
      <c r="JAP28" s="158"/>
      <c r="JAQ28" s="158"/>
      <c r="JAR28" s="158"/>
      <c r="JAS28" s="158"/>
      <c r="JAT28" s="158"/>
      <c r="JAU28" s="158"/>
      <c r="JAV28" s="158"/>
      <c r="JAW28" s="158"/>
      <c r="JAX28" s="158"/>
      <c r="JAY28" s="158"/>
      <c r="JAZ28" s="158"/>
      <c r="JBA28" s="158"/>
      <c r="JBB28" s="158"/>
      <c r="JBC28" s="158"/>
      <c r="JBD28" s="158"/>
      <c r="JBE28" s="158"/>
      <c r="JBF28" s="158"/>
      <c r="JBG28" s="158"/>
      <c r="JBH28" s="158"/>
      <c r="JBI28" s="158"/>
      <c r="JBJ28" s="158"/>
      <c r="JBK28" s="158"/>
      <c r="JBL28" s="158"/>
      <c r="JBM28" s="158"/>
      <c r="JBN28" s="158"/>
      <c r="JBO28" s="158"/>
      <c r="JBP28" s="158"/>
      <c r="JBQ28" s="158"/>
      <c r="JBR28" s="158"/>
      <c r="JBS28" s="158"/>
      <c r="JBT28" s="158"/>
      <c r="JBU28" s="158"/>
      <c r="JBV28" s="158"/>
      <c r="JBW28" s="158"/>
      <c r="JBX28" s="158"/>
      <c r="JBY28" s="158"/>
      <c r="JBZ28" s="158"/>
      <c r="JCA28" s="158"/>
      <c r="JCB28" s="158"/>
      <c r="JCC28" s="158"/>
      <c r="JCD28" s="158"/>
      <c r="JCE28" s="158"/>
      <c r="JCF28" s="158"/>
      <c r="JCG28" s="158"/>
      <c r="JCH28" s="158"/>
      <c r="JCI28" s="158"/>
      <c r="JCJ28" s="158"/>
      <c r="JCK28" s="158"/>
      <c r="JCL28" s="158"/>
      <c r="JCM28" s="158"/>
      <c r="JCN28" s="158"/>
      <c r="JCO28" s="158"/>
      <c r="JCP28" s="158"/>
      <c r="JCQ28" s="158"/>
      <c r="JCR28" s="158"/>
      <c r="JCS28" s="158"/>
      <c r="JCT28" s="158"/>
      <c r="JCU28" s="158"/>
      <c r="JCV28" s="158"/>
      <c r="JCW28" s="158"/>
      <c r="JCX28" s="158"/>
      <c r="JCY28" s="158"/>
      <c r="JCZ28" s="158"/>
      <c r="JDA28" s="158"/>
      <c r="JDB28" s="158"/>
      <c r="JDC28" s="158"/>
      <c r="JDD28" s="158"/>
      <c r="JDE28" s="158"/>
      <c r="JDF28" s="158"/>
      <c r="JDG28" s="158"/>
      <c r="JDH28" s="158"/>
      <c r="JDI28" s="158"/>
      <c r="JDJ28" s="158"/>
      <c r="JDK28" s="158"/>
      <c r="JDL28" s="158"/>
      <c r="JDM28" s="158"/>
      <c r="JDN28" s="158"/>
      <c r="JDO28" s="158"/>
      <c r="JDP28" s="158"/>
      <c r="JDQ28" s="158"/>
      <c r="JDR28" s="158"/>
      <c r="JDS28" s="158"/>
      <c r="JDT28" s="158"/>
      <c r="JDU28" s="158"/>
      <c r="JDV28" s="158"/>
      <c r="JDW28" s="158"/>
      <c r="JDX28" s="158"/>
      <c r="JDY28" s="158"/>
      <c r="JDZ28" s="158"/>
      <c r="JEA28" s="158"/>
      <c r="JEB28" s="158"/>
      <c r="JEC28" s="158"/>
      <c r="JED28" s="158"/>
      <c r="JEE28" s="158"/>
      <c r="JEF28" s="158"/>
      <c r="JEG28" s="158"/>
      <c r="JEH28" s="158"/>
      <c r="JEI28" s="158"/>
      <c r="JEJ28" s="158"/>
      <c r="JEK28" s="158"/>
      <c r="JEL28" s="158"/>
      <c r="JEM28" s="158"/>
      <c r="JEN28" s="158"/>
      <c r="JEO28" s="158"/>
      <c r="JEP28" s="158"/>
      <c r="JEQ28" s="158"/>
      <c r="JER28" s="158"/>
      <c r="JES28" s="158"/>
      <c r="JET28" s="158"/>
      <c r="JEU28" s="158"/>
      <c r="JEV28" s="158"/>
      <c r="JEW28" s="158"/>
      <c r="JEX28" s="158"/>
      <c r="JEY28" s="158"/>
      <c r="JEZ28" s="158"/>
      <c r="JFA28" s="158"/>
      <c r="JFB28" s="158"/>
      <c r="JFC28" s="158"/>
      <c r="JFD28" s="158"/>
      <c r="JFE28" s="158"/>
      <c r="JFF28" s="158"/>
      <c r="JFG28" s="158"/>
      <c r="JFH28" s="158"/>
      <c r="JFI28" s="158"/>
      <c r="JFJ28" s="158"/>
      <c r="JFK28" s="158"/>
      <c r="JFL28" s="158"/>
      <c r="JFM28" s="158"/>
      <c r="JFN28" s="158"/>
      <c r="JFO28" s="158"/>
      <c r="JFP28" s="158"/>
      <c r="JFQ28" s="158"/>
    </row>
    <row r="29" spans="1:6933" ht="16.5" thickBot="1">
      <c r="A29" s="321">
        <v>2</v>
      </c>
      <c r="B29" s="248">
        <v>72</v>
      </c>
      <c r="C29" s="172">
        <v>300</v>
      </c>
      <c r="D29" s="172">
        <v>0</v>
      </c>
      <c r="E29" s="172">
        <v>100</v>
      </c>
      <c r="F29" s="172">
        <v>100</v>
      </c>
      <c r="G29" s="172">
        <v>100</v>
      </c>
      <c r="H29" s="172">
        <v>200</v>
      </c>
      <c r="I29" s="172">
        <v>200</v>
      </c>
      <c r="J29" s="245">
        <f t="shared" si="0"/>
        <v>1000</v>
      </c>
      <c r="K29" s="246">
        <v>214</v>
      </c>
      <c r="L29" s="172">
        <f t="shared" si="1"/>
        <v>786</v>
      </c>
      <c r="M29" s="176">
        <f>B.wt.!J29</f>
        <v>5</v>
      </c>
      <c r="N29" s="179">
        <f t="shared" si="2"/>
        <v>157.19999999999999</v>
      </c>
      <c r="O29" s="172">
        <v>350</v>
      </c>
      <c r="P29" s="154">
        <v>200</v>
      </c>
      <c r="Q29" s="172">
        <v>250</v>
      </c>
      <c r="R29" s="172">
        <v>100</v>
      </c>
      <c r="S29" s="172">
        <v>300</v>
      </c>
      <c r="T29" s="172">
        <v>300</v>
      </c>
      <c r="U29" s="172">
        <v>350</v>
      </c>
      <c r="V29" s="173">
        <f t="shared" si="3"/>
        <v>1850</v>
      </c>
      <c r="W29" s="174">
        <v>10</v>
      </c>
      <c r="X29" s="172">
        <f t="shared" si="4"/>
        <v>1840</v>
      </c>
      <c r="Y29" s="172">
        <v>5</v>
      </c>
      <c r="Z29" s="175">
        <f t="shared" si="28"/>
        <v>368</v>
      </c>
      <c r="AA29" s="175">
        <f t="shared" si="6"/>
        <v>2626</v>
      </c>
      <c r="AB29" s="179">
        <f t="shared" si="7"/>
        <v>525.20000000000005</v>
      </c>
      <c r="AC29" s="154">
        <v>500</v>
      </c>
      <c r="AD29" s="172">
        <v>400</v>
      </c>
      <c r="AE29" s="172">
        <v>400</v>
      </c>
      <c r="AF29" s="172">
        <v>400</v>
      </c>
      <c r="AG29" s="172">
        <v>700</v>
      </c>
      <c r="AH29" s="172">
        <v>800</v>
      </c>
      <c r="AI29" s="172">
        <v>400</v>
      </c>
      <c r="AJ29" s="173">
        <f t="shared" si="8"/>
        <v>3600</v>
      </c>
      <c r="AK29" s="174">
        <v>191</v>
      </c>
      <c r="AL29" s="156">
        <f t="shared" si="29"/>
        <v>3409</v>
      </c>
      <c r="AM29" s="176">
        <v>5</v>
      </c>
      <c r="AN29" s="175">
        <f t="shared" si="10"/>
        <v>681.8</v>
      </c>
      <c r="AO29" s="175">
        <f t="shared" si="11"/>
        <v>6035</v>
      </c>
      <c r="AP29" s="179">
        <f t="shared" si="12"/>
        <v>1207</v>
      </c>
      <c r="AQ29" s="172">
        <v>600</v>
      </c>
      <c r="AR29" s="172">
        <v>600</v>
      </c>
      <c r="AS29" s="172">
        <v>500</v>
      </c>
      <c r="AT29" s="172">
        <v>500</v>
      </c>
      <c r="AU29" s="172">
        <v>800</v>
      </c>
      <c r="AV29" s="172">
        <v>800</v>
      </c>
      <c r="AW29" s="172">
        <v>700</v>
      </c>
      <c r="AX29" s="173">
        <f t="shared" si="13"/>
        <v>4500</v>
      </c>
      <c r="AY29" s="250">
        <v>11</v>
      </c>
      <c r="AZ29" s="176">
        <f t="shared" si="30"/>
        <v>4263</v>
      </c>
      <c r="BA29" s="251">
        <v>5</v>
      </c>
      <c r="BB29" s="156">
        <f t="shared" si="15"/>
        <v>10298</v>
      </c>
      <c r="BC29" s="175">
        <f t="shared" si="16"/>
        <v>852.6</v>
      </c>
      <c r="BD29" s="179">
        <f t="shared" si="17"/>
        <v>2059.6</v>
      </c>
      <c r="BE29" s="172">
        <v>800</v>
      </c>
      <c r="BF29" s="172">
        <v>800</v>
      </c>
      <c r="BG29" s="172">
        <v>900</v>
      </c>
      <c r="BH29" s="172">
        <v>800</v>
      </c>
      <c r="BI29" s="172">
        <v>600</v>
      </c>
      <c r="BJ29" s="172">
        <v>600</v>
      </c>
      <c r="BK29" s="172">
        <v>700</v>
      </c>
      <c r="BL29" s="173">
        <f t="shared" si="18"/>
        <v>5200</v>
      </c>
      <c r="BM29" s="174">
        <v>20</v>
      </c>
      <c r="BN29" s="176">
        <f t="shared" si="19"/>
        <v>5180</v>
      </c>
      <c r="BO29" s="176">
        <v>5</v>
      </c>
      <c r="BP29" s="156">
        <f t="shared" si="20"/>
        <v>15478</v>
      </c>
      <c r="BQ29" s="175">
        <f t="shared" si="21"/>
        <v>1036</v>
      </c>
      <c r="BR29" s="179">
        <f t="shared" si="22"/>
        <v>3095.6</v>
      </c>
      <c r="BS29" s="154">
        <v>1000</v>
      </c>
      <c r="BT29" s="154">
        <v>800</v>
      </c>
      <c r="BU29" s="154">
        <v>0</v>
      </c>
      <c r="BV29" s="154">
        <v>0</v>
      </c>
      <c r="BW29" s="154"/>
      <c r="BX29" s="156"/>
      <c r="BY29" s="156"/>
      <c r="BZ29" s="173">
        <f t="shared" si="23"/>
        <v>1800</v>
      </c>
      <c r="CA29" s="177">
        <v>0</v>
      </c>
      <c r="CB29" s="176">
        <f t="shared" si="24"/>
        <v>1800</v>
      </c>
      <c r="CC29" s="176">
        <v>5</v>
      </c>
      <c r="CD29" s="256">
        <f t="shared" si="25"/>
        <v>17278</v>
      </c>
      <c r="CE29" s="175">
        <f t="shared" si="26"/>
        <v>360</v>
      </c>
      <c r="CF29" s="175">
        <f t="shared" si="27"/>
        <v>3455.6</v>
      </c>
      <c r="CG29" s="158"/>
      <c r="CH29" s="158"/>
      <c r="CI29" s="158"/>
      <c r="CJ29" s="158"/>
      <c r="CK29" s="158"/>
      <c r="CL29" s="158"/>
      <c r="CM29" s="158"/>
      <c r="CN29" s="158"/>
      <c r="CO29" s="158"/>
      <c r="CP29" s="158"/>
      <c r="CQ29" s="158"/>
      <c r="CR29" s="158"/>
      <c r="CS29" s="158"/>
      <c r="CT29" s="158"/>
      <c r="CU29" s="158"/>
      <c r="CV29" s="158"/>
      <c r="CW29" s="158"/>
      <c r="CX29" s="158"/>
      <c r="CY29" s="158"/>
      <c r="CZ29" s="158"/>
      <c r="DA29" s="158"/>
      <c r="DB29" s="158"/>
      <c r="DC29" s="158"/>
      <c r="DD29" s="158"/>
      <c r="DE29" s="158"/>
      <c r="DF29" s="158"/>
      <c r="DG29" s="158"/>
      <c r="DH29" s="158"/>
      <c r="DI29" s="158"/>
      <c r="DJ29" s="158"/>
      <c r="DK29" s="158"/>
      <c r="DL29" s="158"/>
      <c r="DM29" s="158"/>
      <c r="DN29" s="158"/>
      <c r="DO29" s="158"/>
      <c r="DP29" s="158"/>
      <c r="DQ29" s="158"/>
      <c r="DR29" s="158"/>
      <c r="DS29" s="158"/>
      <c r="DT29" s="158"/>
      <c r="DU29" s="158"/>
      <c r="DV29" s="158"/>
      <c r="DW29" s="158"/>
      <c r="DX29" s="158"/>
      <c r="DY29" s="158"/>
      <c r="DZ29" s="158"/>
      <c r="EA29" s="158"/>
      <c r="EB29" s="158"/>
      <c r="EC29" s="158"/>
      <c r="ED29" s="158"/>
      <c r="EE29" s="158"/>
      <c r="EF29" s="158"/>
      <c r="EG29" s="158"/>
      <c r="EH29" s="158"/>
      <c r="EI29" s="158"/>
      <c r="EJ29" s="158"/>
      <c r="EK29" s="158"/>
      <c r="EL29" s="158"/>
      <c r="EM29" s="158"/>
      <c r="EN29" s="158"/>
      <c r="EO29" s="158"/>
      <c r="EP29" s="158"/>
      <c r="EQ29" s="158"/>
      <c r="ER29" s="158"/>
      <c r="ES29" s="158"/>
      <c r="ET29" s="158"/>
      <c r="EU29" s="158"/>
      <c r="EV29" s="158"/>
      <c r="EW29" s="158"/>
      <c r="EX29" s="158"/>
      <c r="EY29" s="158"/>
      <c r="EZ29" s="158"/>
      <c r="FA29" s="158"/>
      <c r="FB29" s="158"/>
      <c r="FC29" s="158"/>
      <c r="FD29" s="158"/>
      <c r="FE29" s="158"/>
      <c r="FF29" s="158"/>
      <c r="FG29" s="158"/>
      <c r="FH29" s="158"/>
      <c r="FI29" s="158"/>
      <c r="FJ29" s="158"/>
      <c r="FK29" s="158"/>
      <c r="FL29" s="158"/>
      <c r="FM29" s="158"/>
      <c r="FN29" s="158"/>
      <c r="FO29" s="158"/>
      <c r="FP29" s="158"/>
      <c r="FQ29" s="158"/>
      <c r="FR29" s="158"/>
      <c r="FS29" s="158"/>
      <c r="FT29" s="158"/>
      <c r="FU29" s="158"/>
      <c r="FV29" s="158"/>
      <c r="FW29" s="158"/>
      <c r="FX29" s="158"/>
      <c r="FY29" s="158"/>
      <c r="FZ29" s="158"/>
      <c r="GA29" s="158"/>
      <c r="GB29" s="158"/>
      <c r="GC29" s="158"/>
      <c r="GD29" s="158"/>
      <c r="GE29" s="158"/>
      <c r="GF29" s="158"/>
      <c r="GG29" s="158"/>
      <c r="GH29" s="158"/>
      <c r="GI29" s="158"/>
      <c r="GJ29" s="158"/>
      <c r="GK29" s="158"/>
      <c r="GL29" s="158"/>
      <c r="GM29" s="158"/>
      <c r="GN29" s="158"/>
      <c r="GO29" s="158"/>
      <c r="GP29" s="158"/>
      <c r="GQ29" s="158"/>
      <c r="GR29" s="158"/>
      <c r="GS29" s="158"/>
      <c r="GT29" s="158"/>
      <c r="GU29" s="158"/>
      <c r="GV29" s="158"/>
      <c r="GW29" s="158"/>
      <c r="GX29" s="158"/>
      <c r="GY29" s="158"/>
      <c r="GZ29" s="158"/>
      <c r="HA29" s="158"/>
      <c r="HB29" s="158"/>
      <c r="HC29" s="158"/>
      <c r="HD29" s="158"/>
      <c r="HE29" s="158"/>
      <c r="HF29" s="158"/>
      <c r="HG29" s="158"/>
      <c r="HH29" s="158"/>
      <c r="HI29" s="158"/>
      <c r="HJ29" s="158"/>
      <c r="HK29" s="158"/>
      <c r="HL29" s="158"/>
      <c r="HM29" s="158"/>
      <c r="HN29" s="158"/>
      <c r="HO29" s="158"/>
      <c r="HP29" s="158"/>
      <c r="HQ29" s="158"/>
      <c r="HR29" s="158"/>
      <c r="HS29" s="158"/>
      <c r="HT29" s="158"/>
      <c r="HU29" s="158"/>
      <c r="HV29" s="158"/>
      <c r="HW29" s="158"/>
      <c r="HX29" s="158"/>
      <c r="HY29" s="158"/>
      <c r="HZ29" s="158"/>
      <c r="IA29" s="158"/>
      <c r="IB29" s="158"/>
      <c r="IC29" s="158"/>
      <c r="ID29" s="158"/>
      <c r="IE29" s="158"/>
      <c r="IF29" s="158"/>
      <c r="IG29" s="158"/>
      <c r="IH29" s="158"/>
      <c r="II29" s="158"/>
      <c r="IJ29" s="158"/>
      <c r="IK29" s="158"/>
      <c r="IL29" s="158"/>
      <c r="IM29" s="158"/>
      <c r="IN29" s="158"/>
      <c r="IO29" s="158"/>
      <c r="IP29" s="158"/>
      <c r="IQ29" s="158"/>
      <c r="IR29" s="158"/>
      <c r="IS29" s="158"/>
      <c r="IT29" s="158"/>
      <c r="IU29" s="158"/>
      <c r="IV29" s="158"/>
      <c r="IW29" s="158"/>
      <c r="IX29" s="158"/>
      <c r="IY29" s="158"/>
      <c r="IZ29" s="158"/>
      <c r="JA29" s="158"/>
      <c r="JB29" s="158"/>
      <c r="JC29" s="158"/>
      <c r="JD29" s="158"/>
      <c r="JE29" s="158"/>
      <c r="JF29" s="158"/>
      <c r="JG29" s="158"/>
      <c r="JH29" s="158"/>
      <c r="JI29" s="158"/>
      <c r="JJ29" s="158"/>
      <c r="JK29" s="158"/>
      <c r="JL29" s="158"/>
      <c r="JM29" s="158"/>
      <c r="JN29" s="158"/>
      <c r="JO29" s="158"/>
      <c r="JP29" s="158"/>
      <c r="JQ29" s="158"/>
      <c r="JR29" s="158"/>
      <c r="JS29" s="158"/>
      <c r="JT29" s="158"/>
      <c r="JU29" s="158"/>
      <c r="JV29" s="158"/>
      <c r="JW29" s="158"/>
      <c r="JX29" s="158"/>
      <c r="JY29" s="158"/>
      <c r="JZ29" s="158"/>
      <c r="KA29" s="158"/>
      <c r="KB29" s="158"/>
      <c r="KC29" s="158"/>
      <c r="KD29" s="158"/>
      <c r="KE29" s="158"/>
      <c r="KF29" s="158"/>
      <c r="KG29" s="158"/>
      <c r="KH29" s="158"/>
      <c r="KI29" s="158"/>
      <c r="KJ29" s="158"/>
      <c r="KK29" s="158"/>
      <c r="KL29" s="158"/>
      <c r="KM29" s="158"/>
      <c r="KN29" s="158"/>
      <c r="KO29" s="158"/>
      <c r="KP29" s="158"/>
      <c r="KQ29" s="158"/>
      <c r="KR29" s="158"/>
      <c r="KS29" s="158"/>
      <c r="KT29" s="158"/>
      <c r="KU29" s="158"/>
      <c r="KV29" s="158"/>
      <c r="KW29" s="158"/>
      <c r="KX29" s="158"/>
      <c r="KY29" s="158"/>
      <c r="KZ29" s="158"/>
      <c r="LA29" s="158"/>
      <c r="LB29" s="158"/>
      <c r="LC29" s="158"/>
      <c r="LD29" s="158"/>
      <c r="LE29" s="158"/>
      <c r="LF29" s="158"/>
      <c r="LG29" s="158"/>
      <c r="LH29" s="158"/>
      <c r="LI29" s="158"/>
      <c r="LJ29" s="158"/>
      <c r="LK29" s="158"/>
      <c r="LL29" s="158"/>
      <c r="LM29" s="158"/>
      <c r="LN29" s="158"/>
      <c r="LO29" s="158"/>
      <c r="LP29" s="158"/>
      <c r="LQ29" s="158"/>
      <c r="LR29" s="158"/>
      <c r="LS29" s="158"/>
      <c r="LT29" s="158"/>
      <c r="LU29" s="158"/>
      <c r="LV29" s="158"/>
      <c r="LW29" s="158"/>
      <c r="LX29" s="158"/>
      <c r="LY29" s="158"/>
      <c r="LZ29" s="158"/>
      <c r="MA29" s="158"/>
      <c r="MB29" s="158"/>
      <c r="MC29" s="158"/>
      <c r="MD29" s="158"/>
      <c r="ME29" s="158"/>
      <c r="MF29" s="158"/>
      <c r="MG29" s="158"/>
      <c r="MH29" s="158"/>
      <c r="MI29" s="158"/>
      <c r="MJ29" s="158"/>
      <c r="MK29" s="158"/>
      <c r="ML29" s="158"/>
      <c r="MM29" s="158"/>
      <c r="MN29" s="158"/>
      <c r="MO29" s="158"/>
      <c r="MP29" s="158"/>
      <c r="MQ29" s="158"/>
      <c r="MR29" s="158"/>
      <c r="MS29" s="158"/>
      <c r="MT29" s="158"/>
      <c r="MU29" s="158"/>
      <c r="MV29" s="158"/>
      <c r="MW29" s="158"/>
      <c r="MX29" s="158"/>
      <c r="MY29" s="158"/>
      <c r="MZ29" s="158"/>
      <c r="NA29" s="158"/>
      <c r="NB29" s="158"/>
      <c r="NC29" s="158"/>
      <c r="ND29" s="158"/>
      <c r="NE29" s="158"/>
      <c r="NF29" s="158"/>
      <c r="NG29" s="158"/>
      <c r="NH29" s="158"/>
      <c r="NI29" s="158"/>
      <c r="NJ29" s="158"/>
      <c r="NK29" s="158"/>
      <c r="NL29" s="158"/>
      <c r="NM29" s="158"/>
      <c r="NN29" s="158"/>
      <c r="NO29" s="158"/>
      <c r="NP29" s="158"/>
      <c r="NQ29" s="158"/>
      <c r="NR29" s="158"/>
      <c r="NS29" s="158"/>
      <c r="NT29" s="158"/>
      <c r="NU29" s="158"/>
      <c r="NV29" s="158"/>
      <c r="NW29" s="158"/>
      <c r="NX29" s="158"/>
      <c r="NY29" s="158"/>
      <c r="NZ29" s="158"/>
      <c r="OA29" s="158"/>
      <c r="OB29" s="158"/>
      <c r="OC29" s="158"/>
      <c r="OD29" s="158"/>
      <c r="OE29" s="158"/>
      <c r="OF29" s="158"/>
      <c r="OG29" s="158"/>
      <c r="OH29" s="158"/>
      <c r="OI29" s="158"/>
      <c r="OJ29" s="158"/>
      <c r="OK29" s="158"/>
      <c r="OL29" s="158"/>
      <c r="OM29" s="158"/>
      <c r="ON29" s="158"/>
      <c r="OO29" s="158"/>
      <c r="OP29" s="158"/>
      <c r="OQ29" s="158"/>
      <c r="OR29" s="158"/>
      <c r="OS29" s="158"/>
      <c r="OT29" s="158"/>
      <c r="OU29" s="158"/>
      <c r="OV29" s="158"/>
      <c r="OW29" s="158"/>
      <c r="OX29" s="158"/>
      <c r="OY29" s="158"/>
      <c r="OZ29" s="158"/>
      <c r="PA29" s="158"/>
      <c r="PB29" s="158"/>
      <c r="PC29" s="158"/>
      <c r="PD29" s="158"/>
      <c r="PE29" s="158"/>
      <c r="PF29" s="158"/>
      <c r="PG29" s="158"/>
      <c r="PH29" s="158"/>
      <c r="PI29" s="158"/>
      <c r="PJ29" s="158"/>
      <c r="PK29" s="158"/>
      <c r="PL29" s="158"/>
      <c r="PM29" s="158"/>
      <c r="PN29" s="158"/>
      <c r="PO29" s="158"/>
      <c r="PP29" s="158"/>
      <c r="PQ29" s="158"/>
      <c r="PR29" s="158"/>
      <c r="PS29" s="158"/>
      <c r="PT29" s="158"/>
      <c r="PU29" s="158"/>
      <c r="PV29" s="158"/>
      <c r="PW29" s="158"/>
      <c r="PX29" s="158"/>
      <c r="PY29" s="158"/>
      <c r="PZ29" s="158"/>
      <c r="QA29" s="158"/>
      <c r="QB29" s="158"/>
      <c r="QC29" s="158"/>
      <c r="QD29" s="158"/>
      <c r="QE29" s="158"/>
      <c r="QF29" s="158"/>
      <c r="QG29" s="158"/>
      <c r="QH29" s="158"/>
      <c r="QI29" s="158"/>
      <c r="QJ29" s="158"/>
      <c r="QK29" s="158"/>
      <c r="QL29" s="158"/>
      <c r="QM29" s="158"/>
      <c r="QN29" s="158"/>
      <c r="QO29" s="158"/>
      <c r="QP29" s="158"/>
      <c r="QQ29" s="158"/>
      <c r="QR29" s="158"/>
      <c r="QS29" s="158"/>
      <c r="QT29" s="158"/>
      <c r="QU29" s="158"/>
      <c r="QV29" s="158"/>
      <c r="QW29" s="158"/>
      <c r="QX29" s="158"/>
      <c r="QY29" s="158"/>
      <c r="QZ29" s="158"/>
      <c r="RA29" s="158"/>
      <c r="RB29" s="158"/>
      <c r="RC29" s="158"/>
      <c r="RD29" s="158"/>
      <c r="RE29" s="158"/>
      <c r="RF29" s="158"/>
      <c r="RG29" s="158"/>
      <c r="RH29" s="158"/>
      <c r="RI29" s="158"/>
      <c r="RJ29" s="158"/>
      <c r="RK29" s="158"/>
      <c r="RL29" s="158"/>
      <c r="RM29" s="158"/>
      <c r="RN29" s="158"/>
      <c r="RO29" s="158"/>
      <c r="RP29" s="158"/>
      <c r="RQ29" s="158"/>
      <c r="RR29" s="158"/>
      <c r="RS29" s="158"/>
      <c r="RT29" s="158"/>
      <c r="RU29" s="158"/>
      <c r="RV29" s="158"/>
      <c r="RW29" s="158"/>
      <c r="RX29" s="158"/>
      <c r="RY29" s="158"/>
      <c r="RZ29" s="158"/>
      <c r="SA29" s="158"/>
      <c r="SB29" s="158"/>
      <c r="SC29" s="158"/>
      <c r="SD29" s="158"/>
      <c r="SE29" s="158"/>
      <c r="SF29" s="158"/>
      <c r="SG29" s="158"/>
      <c r="SH29" s="158"/>
      <c r="SI29" s="158"/>
      <c r="SJ29" s="158"/>
      <c r="SK29" s="158"/>
      <c r="SL29" s="158"/>
      <c r="SM29" s="158"/>
      <c r="SN29" s="158"/>
      <c r="SO29" s="158"/>
      <c r="SP29" s="158"/>
      <c r="SQ29" s="158"/>
      <c r="SR29" s="158"/>
      <c r="SS29" s="158"/>
      <c r="ST29" s="158"/>
      <c r="SU29" s="158"/>
      <c r="SV29" s="158"/>
      <c r="SW29" s="158"/>
      <c r="SX29" s="158"/>
      <c r="SY29" s="158"/>
      <c r="SZ29" s="158"/>
      <c r="TA29" s="158"/>
      <c r="TB29" s="158"/>
      <c r="TC29" s="158"/>
      <c r="TD29" s="158"/>
      <c r="TE29" s="158"/>
      <c r="TF29" s="158"/>
      <c r="TG29" s="158"/>
      <c r="TH29" s="158"/>
      <c r="TI29" s="158"/>
      <c r="TJ29" s="158"/>
      <c r="TK29" s="158"/>
      <c r="TL29" s="158"/>
      <c r="TM29" s="158"/>
      <c r="TN29" s="158"/>
      <c r="TO29" s="158"/>
      <c r="TP29" s="158"/>
      <c r="TQ29" s="158"/>
      <c r="TR29" s="158"/>
      <c r="TS29" s="158"/>
      <c r="TT29" s="158"/>
      <c r="TU29" s="158"/>
      <c r="TV29" s="158"/>
      <c r="TW29" s="158"/>
      <c r="TX29" s="158"/>
      <c r="TY29" s="158"/>
      <c r="TZ29" s="158"/>
      <c r="UA29" s="158"/>
      <c r="UB29" s="158"/>
      <c r="UC29" s="158"/>
      <c r="UD29" s="158"/>
      <c r="UE29" s="158"/>
      <c r="UF29" s="158"/>
      <c r="UG29" s="158"/>
      <c r="UH29" s="158"/>
      <c r="UI29" s="158"/>
      <c r="UJ29" s="158"/>
      <c r="UK29" s="158"/>
      <c r="UL29" s="158"/>
      <c r="UM29" s="158"/>
      <c r="UN29" s="158"/>
      <c r="UO29" s="158"/>
      <c r="UP29" s="158"/>
      <c r="UQ29" s="158"/>
      <c r="UR29" s="158"/>
      <c r="US29" s="158"/>
      <c r="UT29" s="158"/>
      <c r="UU29" s="158"/>
      <c r="UV29" s="158"/>
      <c r="UW29" s="158"/>
      <c r="UX29" s="158"/>
      <c r="UY29" s="158"/>
      <c r="UZ29" s="158"/>
      <c r="VA29" s="158"/>
      <c r="VB29" s="158"/>
      <c r="VC29" s="158"/>
      <c r="VD29" s="158"/>
      <c r="VE29" s="158"/>
      <c r="VF29" s="158"/>
      <c r="VG29" s="158"/>
      <c r="VH29" s="158"/>
      <c r="VI29" s="158"/>
      <c r="VJ29" s="158"/>
      <c r="VK29" s="158"/>
      <c r="VL29" s="158"/>
      <c r="VM29" s="158"/>
      <c r="VN29" s="158"/>
      <c r="VO29" s="158"/>
      <c r="VP29" s="158"/>
      <c r="VQ29" s="158"/>
      <c r="VR29" s="158"/>
      <c r="VS29" s="158"/>
      <c r="VT29" s="158"/>
      <c r="VU29" s="158"/>
      <c r="VV29" s="158"/>
      <c r="VW29" s="158"/>
      <c r="VX29" s="158"/>
      <c r="VY29" s="158"/>
      <c r="VZ29" s="158"/>
      <c r="WA29" s="158"/>
      <c r="WB29" s="158"/>
      <c r="WC29" s="158"/>
      <c r="WD29" s="158"/>
      <c r="WE29" s="158"/>
      <c r="WF29" s="158"/>
      <c r="WG29" s="158"/>
      <c r="WH29" s="158"/>
      <c r="WI29" s="158"/>
      <c r="WJ29" s="158"/>
      <c r="WK29" s="158"/>
      <c r="WL29" s="158"/>
      <c r="WM29" s="158"/>
      <c r="WN29" s="158"/>
      <c r="WO29" s="158"/>
      <c r="WP29" s="158"/>
      <c r="WQ29" s="158"/>
      <c r="WR29" s="158"/>
      <c r="WS29" s="158"/>
      <c r="WT29" s="158"/>
      <c r="WU29" s="158"/>
      <c r="WV29" s="158"/>
      <c r="WW29" s="158"/>
      <c r="WX29" s="158"/>
      <c r="WY29" s="158"/>
      <c r="WZ29" s="158"/>
      <c r="XA29" s="158"/>
      <c r="XB29" s="158"/>
      <c r="XC29" s="158"/>
      <c r="XD29" s="158"/>
      <c r="XE29" s="158"/>
      <c r="XF29" s="158"/>
      <c r="XG29" s="158"/>
      <c r="XH29" s="158"/>
      <c r="XI29" s="158"/>
      <c r="XJ29" s="158"/>
      <c r="XK29" s="158"/>
      <c r="XL29" s="158"/>
      <c r="XM29" s="158"/>
      <c r="XN29" s="158"/>
      <c r="XO29" s="158"/>
      <c r="XP29" s="158"/>
      <c r="XQ29" s="158"/>
      <c r="XR29" s="158"/>
      <c r="XS29" s="158"/>
      <c r="XT29" s="158"/>
      <c r="XU29" s="158"/>
      <c r="XV29" s="158"/>
      <c r="XW29" s="158"/>
      <c r="XX29" s="158"/>
      <c r="XY29" s="158"/>
      <c r="XZ29" s="158"/>
      <c r="YA29" s="158"/>
      <c r="YB29" s="158"/>
      <c r="YC29" s="158"/>
      <c r="YD29" s="158"/>
      <c r="YE29" s="158"/>
      <c r="YF29" s="158"/>
      <c r="YG29" s="158"/>
      <c r="YH29" s="158"/>
      <c r="YI29" s="158"/>
      <c r="YJ29" s="158"/>
      <c r="YK29" s="158"/>
      <c r="YL29" s="158"/>
      <c r="YM29" s="158"/>
      <c r="YN29" s="158"/>
      <c r="YO29" s="158"/>
      <c r="YP29" s="158"/>
      <c r="YQ29" s="158"/>
      <c r="YR29" s="158"/>
      <c r="YS29" s="158"/>
      <c r="YT29" s="158"/>
      <c r="YU29" s="158"/>
      <c r="YV29" s="158"/>
      <c r="YW29" s="158"/>
      <c r="YX29" s="158"/>
      <c r="YY29" s="158"/>
      <c r="YZ29" s="158"/>
      <c r="ZA29" s="158"/>
      <c r="ZB29" s="158"/>
      <c r="ZC29" s="158"/>
      <c r="ZD29" s="158"/>
      <c r="ZE29" s="158"/>
      <c r="ZF29" s="158"/>
      <c r="ZG29" s="158"/>
      <c r="ZH29" s="158"/>
      <c r="ZI29" s="158"/>
      <c r="ZJ29" s="158"/>
      <c r="ZK29" s="158"/>
      <c r="ZL29" s="158"/>
      <c r="ZM29" s="158"/>
      <c r="ZN29" s="158"/>
      <c r="ZO29" s="158"/>
      <c r="ZP29" s="158"/>
      <c r="ZQ29" s="158"/>
      <c r="ZR29" s="158"/>
      <c r="ZS29" s="158"/>
      <c r="ZT29" s="158"/>
      <c r="ZU29" s="158"/>
      <c r="ZV29" s="158"/>
      <c r="ZW29" s="158"/>
      <c r="ZX29" s="158"/>
      <c r="ZY29" s="158"/>
      <c r="ZZ29" s="158"/>
      <c r="AAA29" s="158"/>
      <c r="AAB29" s="158"/>
      <c r="AAC29" s="158"/>
      <c r="AAD29" s="158"/>
      <c r="AAE29" s="158"/>
      <c r="AAF29" s="158"/>
      <c r="AAG29" s="158"/>
      <c r="AAH29" s="158"/>
      <c r="AAI29" s="158"/>
      <c r="AAJ29" s="158"/>
      <c r="AAK29" s="158"/>
      <c r="AAL29" s="158"/>
      <c r="AAM29" s="158"/>
      <c r="AAN29" s="158"/>
      <c r="AAO29" s="158"/>
      <c r="AAP29" s="158"/>
      <c r="AAQ29" s="158"/>
      <c r="AAR29" s="158"/>
      <c r="AAS29" s="158"/>
      <c r="AAT29" s="158"/>
      <c r="AAU29" s="158"/>
      <c r="AAV29" s="158"/>
      <c r="AAW29" s="158"/>
      <c r="AAX29" s="158"/>
      <c r="AAY29" s="158"/>
      <c r="AAZ29" s="158"/>
      <c r="ABA29" s="158"/>
      <c r="ABB29" s="158"/>
      <c r="ABC29" s="158"/>
      <c r="ABD29" s="158"/>
      <c r="ABE29" s="158"/>
      <c r="ABF29" s="158"/>
      <c r="ABG29" s="158"/>
      <c r="ABH29" s="158"/>
      <c r="ABI29" s="158"/>
      <c r="ABJ29" s="158"/>
      <c r="ABK29" s="158"/>
      <c r="ABL29" s="158"/>
      <c r="ABM29" s="158"/>
      <c r="ABN29" s="158"/>
      <c r="ABO29" s="158"/>
      <c r="ABP29" s="158"/>
      <c r="ABQ29" s="158"/>
      <c r="ABR29" s="158"/>
      <c r="ABS29" s="158"/>
      <c r="ABT29" s="158"/>
      <c r="ABU29" s="158"/>
      <c r="ABV29" s="158"/>
      <c r="ABW29" s="158"/>
      <c r="ABX29" s="158"/>
      <c r="ABY29" s="158"/>
      <c r="ABZ29" s="158"/>
      <c r="ACA29" s="158"/>
      <c r="ACB29" s="158"/>
      <c r="ACC29" s="158"/>
      <c r="ACD29" s="158"/>
      <c r="ACE29" s="158"/>
      <c r="ACF29" s="158"/>
      <c r="ACG29" s="158"/>
      <c r="ACH29" s="158"/>
      <c r="ACI29" s="158"/>
      <c r="ACJ29" s="158"/>
      <c r="ACK29" s="158"/>
      <c r="ACL29" s="158"/>
      <c r="ACM29" s="158"/>
      <c r="ACN29" s="158"/>
      <c r="ACO29" s="158"/>
      <c r="ACP29" s="158"/>
      <c r="ACQ29" s="158"/>
      <c r="ACR29" s="158"/>
      <c r="ACS29" s="158"/>
      <c r="ACT29" s="158"/>
      <c r="ACU29" s="158"/>
      <c r="ACV29" s="158"/>
      <c r="ACW29" s="158"/>
      <c r="ACX29" s="158"/>
      <c r="ACY29" s="158"/>
      <c r="ACZ29" s="158"/>
      <c r="ADA29" s="158"/>
      <c r="ADB29" s="158"/>
      <c r="ADC29" s="158"/>
      <c r="ADD29" s="158"/>
      <c r="ADE29" s="158"/>
      <c r="ADF29" s="158"/>
      <c r="ADG29" s="158"/>
      <c r="ADH29" s="158"/>
      <c r="ADI29" s="158"/>
      <c r="ADJ29" s="158"/>
      <c r="ADK29" s="158"/>
      <c r="ADL29" s="158"/>
      <c r="ADM29" s="158"/>
      <c r="ADN29" s="158"/>
      <c r="ADO29" s="158"/>
      <c r="ADP29" s="158"/>
      <c r="ADQ29" s="158"/>
      <c r="ADR29" s="158"/>
      <c r="ADS29" s="158"/>
      <c r="ADT29" s="158"/>
      <c r="ADU29" s="158"/>
      <c r="ADV29" s="158"/>
      <c r="ADW29" s="158"/>
      <c r="ADX29" s="158"/>
      <c r="ADY29" s="158"/>
      <c r="ADZ29" s="158"/>
      <c r="AEA29" s="158"/>
      <c r="AEB29" s="158"/>
      <c r="AEC29" s="158"/>
      <c r="AED29" s="158"/>
      <c r="AEE29" s="158"/>
      <c r="AEF29" s="158"/>
      <c r="AEG29" s="158"/>
      <c r="AEH29" s="158"/>
      <c r="AEI29" s="158"/>
      <c r="AEJ29" s="158"/>
      <c r="AEK29" s="158"/>
      <c r="AEL29" s="158"/>
      <c r="AEM29" s="158"/>
      <c r="AEN29" s="158"/>
      <c r="AEO29" s="158"/>
      <c r="AEP29" s="158"/>
      <c r="AEQ29" s="158"/>
      <c r="AER29" s="158"/>
      <c r="AES29" s="158"/>
      <c r="AET29" s="158"/>
      <c r="AEU29" s="158"/>
      <c r="AEV29" s="158"/>
      <c r="AEW29" s="158"/>
      <c r="AEX29" s="158"/>
      <c r="AEY29" s="158"/>
      <c r="AEZ29" s="158"/>
      <c r="AFA29" s="158"/>
      <c r="AFB29" s="158"/>
      <c r="AFC29" s="158"/>
      <c r="AFD29" s="158"/>
      <c r="AFE29" s="158"/>
      <c r="AFF29" s="158"/>
      <c r="AFG29" s="158"/>
      <c r="AFH29" s="158"/>
      <c r="AFI29" s="158"/>
      <c r="AFJ29" s="158"/>
      <c r="AFK29" s="158"/>
      <c r="AFL29" s="158"/>
      <c r="AFM29" s="158"/>
      <c r="AFN29" s="158"/>
      <c r="AFO29" s="158"/>
      <c r="AFP29" s="158"/>
      <c r="AFQ29" s="158"/>
      <c r="AFR29" s="158"/>
      <c r="AFS29" s="158"/>
      <c r="AFT29" s="158"/>
      <c r="AFU29" s="158"/>
      <c r="AFV29" s="158"/>
      <c r="AFW29" s="158"/>
      <c r="AFX29" s="158"/>
      <c r="AFY29" s="158"/>
      <c r="AFZ29" s="158"/>
      <c r="AGA29" s="158"/>
      <c r="AGB29" s="158"/>
      <c r="AGC29" s="158"/>
      <c r="AGD29" s="158"/>
      <c r="AGE29" s="158"/>
      <c r="AGF29" s="158"/>
      <c r="AGG29" s="158"/>
      <c r="AGH29" s="158"/>
      <c r="AGI29" s="158"/>
      <c r="AGJ29" s="158"/>
      <c r="AGK29" s="158"/>
      <c r="AGL29" s="158"/>
      <c r="AGM29" s="158"/>
      <c r="AGN29" s="158"/>
      <c r="AGO29" s="158"/>
      <c r="AGP29" s="158"/>
      <c r="AGQ29" s="158"/>
      <c r="AGR29" s="158"/>
      <c r="AGS29" s="158"/>
      <c r="AGT29" s="158"/>
      <c r="AGU29" s="158"/>
      <c r="AGV29" s="158"/>
      <c r="AGW29" s="158"/>
      <c r="AGX29" s="158"/>
      <c r="AGY29" s="158"/>
      <c r="AGZ29" s="158"/>
      <c r="AHA29" s="158"/>
      <c r="AHB29" s="158"/>
      <c r="AHC29" s="158"/>
      <c r="AHD29" s="158"/>
      <c r="AHE29" s="158"/>
      <c r="AHF29" s="158"/>
      <c r="AHG29" s="158"/>
      <c r="AHH29" s="158"/>
      <c r="AHI29" s="158"/>
      <c r="AHJ29" s="158"/>
      <c r="AHK29" s="158"/>
      <c r="AHL29" s="158"/>
      <c r="AHM29" s="158"/>
      <c r="AHN29" s="158"/>
      <c r="AHO29" s="158"/>
      <c r="AHP29" s="158"/>
      <c r="AHQ29" s="158"/>
      <c r="AHR29" s="158"/>
      <c r="AHS29" s="158"/>
      <c r="AHT29" s="158"/>
      <c r="AHU29" s="158"/>
      <c r="AHV29" s="158"/>
      <c r="AHW29" s="158"/>
      <c r="AHX29" s="158"/>
      <c r="AHY29" s="158"/>
      <c r="AHZ29" s="158"/>
      <c r="AIA29" s="158"/>
      <c r="AIB29" s="158"/>
      <c r="AIC29" s="158"/>
      <c r="AID29" s="158"/>
      <c r="AIE29" s="158"/>
      <c r="AIF29" s="158"/>
      <c r="AIG29" s="158"/>
      <c r="AIH29" s="158"/>
      <c r="AII29" s="158"/>
      <c r="AIJ29" s="158"/>
      <c r="AIK29" s="158"/>
      <c r="AIL29" s="158"/>
      <c r="AIM29" s="158"/>
      <c r="AIN29" s="158"/>
      <c r="AIO29" s="158"/>
      <c r="AIP29" s="158"/>
      <c r="AIQ29" s="158"/>
      <c r="AIR29" s="158"/>
      <c r="AIS29" s="158"/>
      <c r="AIT29" s="158"/>
      <c r="AIU29" s="158"/>
      <c r="AIV29" s="158"/>
      <c r="AIW29" s="158"/>
      <c r="AIX29" s="158"/>
      <c r="AIY29" s="158"/>
      <c r="AIZ29" s="158"/>
      <c r="AJA29" s="158"/>
      <c r="AJB29" s="158"/>
      <c r="AJC29" s="158"/>
      <c r="AJD29" s="158"/>
      <c r="AJE29" s="158"/>
      <c r="AJF29" s="158"/>
      <c r="AJG29" s="158"/>
      <c r="AJH29" s="158"/>
      <c r="AJI29" s="158"/>
      <c r="AJJ29" s="158"/>
      <c r="AJK29" s="158"/>
      <c r="AJL29" s="158"/>
      <c r="AJM29" s="158"/>
      <c r="AJN29" s="158"/>
      <c r="AJO29" s="158"/>
      <c r="AJP29" s="158"/>
      <c r="AJQ29" s="158"/>
      <c r="AJR29" s="158"/>
      <c r="AJS29" s="158"/>
      <c r="AJT29" s="158"/>
      <c r="AJU29" s="158"/>
      <c r="AJV29" s="158"/>
      <c r="AJW29" s="158"/>
      <c r="AJX29" s="158"/>
      <c r="AJY29" s="158"/>
      <c r="AJZ29" s="158"/>
      <c r="AKA29" s="158"/>
      <c r="AKB29" s="158"/>
      <c r="AKC29" s="158"/>
      <c r="AKD29" s="158"/>
      <c r="AKE29" s="158"/>
      <c r="AKF29" s="158"/>
      <c r="AKG29" s="158"/>
      <c r="AKH29" s="158"/>
      <c r="AKI29" s="158"/>
      <c r="AKJ29" s="158"/>
      <c r="AKK29" s="158"/>
      <c r="AKL29" s="158"/>
      <c r="AKM29" s="158"/>
      <c r="AKN29" s="158"/>
      <c r="AKO29" s="158"/>
      <c r="AKP29" s="158"/>
      <c r="AKQ29" s="158"/>
      <c r="AKR29" s="158"/>
      <c r="AKS29" s="158"/>
      <c r="AKT29" s="158"/>
      <c r="AKU29" s="158"/>
      <c r="AKV29" s="158"/>
      <c r="AKW29" s="158"/>
      <c r="AKX29" s="158"/>
      <c r="AKY29" s="158"/>
      <c r="AKZ29" s="158"/>
      <c r="ALA29" s="158"/>
      <c r="ALB29" s="158"/>
      <c r="ALC29" s="158"/>
      <c r="ALD29" s="158"/>
      <c r="ALE29" s="158"/>
      <c r="ALF29" s="158"/>
      <c r="ALG29" s="158"/>
      <c r="ALH29" s="158"/>
      <c r="ALI29" s="158"/>
      <c r="ALJ29" s="158"/>
      <c r="ALK29" s="158"/>
      <c r="ALL29" s="158"/>
      <c r="ALM29" s="158"/>
      <c r="ALN29" s="158"/>
      <c r="ALO29" s="158"/>
      <c r="ALP29" s="158"/>
      <c r="ALQ29" s="158"/>
      <c r="ALR29" s="158"/>
      <c r="ALS29" s="158"/>
      <c r="ALT29" s="158"/>
      <c r="ALU29" s="158"/>
      <c r="ALV29" s="158"/>
      <c r="ALW29" s="158"/>
      <c r="ALX29" s="158"/>
      <c r="ALY29" s="158"/>
      <c r="ALZ29" s="158"/>
      <c r="AMA29" s="158"/>
      <c r="AMB29" s="158"/>
      <c r="AMC29" s="158"/>
      <c r="AMD29" s="158"/>
      <c r="AME29" s="158"/>
      <c r="AMF29" s="158"/>
      <c r="AMG29" s="158"/>
      <c r="AMH29" s="158"/>
      <c r="AMI29" s="158"/>
      <c r="AMJ29" s="158"/>
      <c r="AMK29" s="158"/>
      <c r="AML29" s="158"/>
      <c r="AMM29" s="158"/>
      <c r="AMN29" s="158"/>
      <c r="AMO29" s="158"/>
      <c r="AMP29" s="158"/>
      <c r="AMQ29" s="158"/>
      <c r="AMR29" s="158"/>
      <c r="AMS29" s="158"/>
      <c r="AMT29" s="158"/>
      <c r="AMU29" s="158"/>
      <c r="AMV29" s="158"/>
      <c r="AMW29" s="158"/>
      <c r="AMX29" s="158"/>
      <c r="AMY29" s="158"/>
      <c r="AMZ29" s="158"/>
      <c r="ANA29" s="158"/>
      <c r="ANB29" s="158"/>
      <c r="ANC29" s="158"/>
      <c r="AND29" s="158"/>
      <c r="ANE29" s="158"/>
      <c r="ANF29" s="158"/>
      <c r="ANG29" s="158"/>
      <c r="ANH29" s="158"/>
      <c r="ANI29" s="158"/>
      <c r="ANJ29" s="158"/>
      <c r="ANK29" s="158"/>
      <c r="ANL29" s="158"/>
      <c r="ANM29" s="158"/>
      <c r="ANN29" s="158"/>
      <c r="ANO29" s="158"/>
      <c r="ANP29" s="158"/>
      <c r="ANQ29" s="158"/>
      <c r="ANR29" s="158"/>
      <c r="ANS29" s="158"/>
      <c r="ANT29" s="158"/>
      <c r="ANU29" s="158"/>
      <c r="ANV29" s="158"/>
      <c r="ANW29" s="158"/>
      <c r="ANX29" s="158"/>
      <c r="ANY29" s="158"/>
      <c r="ANZ29" s="158"/>
      <c r="AOA29" s="158"/>
      <c r="AOB29" s="158"/>
      <c r="AOC29" s="158"/>
      <c r="AOD29" s="158"/>
      <c r="AOE29" s="158"/>
      <c r="AOF29" s="158"/>
      <c r="AOG29" s="158"/>
      <c r="AOH29" s="158"/>
      <c r="AOI29" s="158"/>
      <c r="AOJ29" s="158"/>
      <c r="AOK29" s="158"/>
      <c r="AOL29" s="158"/>
      <c r="AOM29" s="158"/>
      <c r="AON29" s="158"/>
      <c r="AOO29" s="158"/>
      <c r="AOP29" s="158"/>
      <c r="AOQ29" s="158"/>
      <c r="AOR29" s="158"/>
      <c r="AOS29" s="158"/>
      <c r="AOT29" s="158"/>
      <c r="AOU29" s="158"/>
      <c r="AOV29" s="158"/>
      <c r="AOW29" s="158"/>
      <c r="AOX29" s="158"/>
      <c r="AOY29" s="158"/>
      <c r="AOZ29" s="158"/>
      <c r="APA29" s="158"/>
      <c r="APB29" s="158"/>
      <c r="APC29" s="158"/>
      <c r="APD29" s="158"/>
      <c r="APE29" s="158"/>
      <c r="APF29" s="158"/>
      <c r="APG29" s="158"/>
      <c r="APH29" s="158"/>
      <c r="API29" s="158"/>
      <c r="APJ29" s="158"/>
      <c r="APK29" s="158"/>
      <c r="APL29" s="158"/>
      <c r="APM29" s="158"/>
      <c r="APN29" s="158"/>
      <c r="APO29" s="158"/>
      <c r="APP29" s="158"/>
      <c r="APQ29" s="158"/>
      <c r="APR29" s="158"/>
      <c r="APS29" s="158"/>
      <c r="APT29" s="158"/>
      <c r="APU29" s="158"/>
      <c r="APV29" s="158"/>
      <c r="APW29" s="158"/>
      <c r="APX29" s="158"/>
      <c r="APY29" s="158"/>
      <c r="APZ29" s="158"/>
      <c r="AQA29" s="158"/>
      <c r="AQB29" s="158"/>
      <c r="AQC29" s="158"/>
      <c r="AQD29" s="158"/>
      <c r="AQE29" s="158"/>
      <c r="AQF29" s="158"/>
      <c r="AQG29" s="158"/>
      <c r="AQH29" s="158"/>
      <c r="AQI29" s="158"/>
      <c r="AQJ29" s="158"/>
      <c r="AQK29" s="158"/>
      <c r="AQL29" s="158"/>
      <c r="AQM29" s="158"/>
      <c r="AQN29" s="158"/>
      <c r="AQO29" s="158"/>
      <c r="AQP29" s="158"/>
      <c r="AQQ29" s="158"/>
      <c r="AQR29" s="158"/>
      <c r="AQS29" s="158"/>
      <c r="AQT29" s="158"/>
      <c r="AQU29" s="158"/>
      <c r="AQV29" s="158"/>
      <c r="AQW29" s="158"/>
      <c r="AQX29" s="158"/>
      <c r="AQY29" s="158"/>
      <c r="AQZ29" s="158"/>
      <c r="ARA29" s="158"/>
      <c r="ARB29" s="158"/>
      <c r="ARC29" s="158"/>
      <c r="ARD29" s="158"/>
      <c r="ARE29" s="158"/>
      <c r="ARF29" s="158"/>
      <c r="ARG29" s="158"/>
      <c r="ARH29" s="158"/>
      <c r="ARI29" s="158"/>
      <c r="ARJ29" s="158"/>
      <c r="ARK29" s="158"/>
      <c r="ARL29" s="158"/>
      <c r="ARM29" s="158"/>
      <c r="ARN29" s="158"/>
      <c r="ARO29" s="158"/>
      <c r="ARP29" s="158"/>
      <c r="ARQ29" s="158"/>
      <c r="ARR29" s="158"/>
      <c r="ARS29" s="158"/>
      <c r="ART29" s="158"/>
      <c r="ARU29" s="158"/>
      <c r="ARV29" s="158"/>
      <c r="ARW29" s="158"/>
      <c r="ARX29" s="158"/>
      <c r="ARY29" s="158"/>
      <c r="ARZ29" s="158"/>
      <c r="ASA29" s="158"/>
      <c r="ASB29" s="158"/>
      <c r="ASC29" s="158"/>
      <c r="ASD29" s="158"/>
      <c r="ASE29" s="158"/>
      <c r="ASF29" s="158"/>
      <c r="ASG29" s="158"/>
      <c r="ASH29" s="158"/>
      <c r="ASI29" s="158"/>
      <c r="ASJ29" s="158"/>
      <c r="ASK29" s="158"/>
      <c r="ASL29" s="158"/>
      <c r="ASM29" s="158"/>
      <c r="ASN29" s="158"/>
      <c r="ASO29" s="158"/>
      <c r="ASP29" s="158"/>
      <c r="ASQ29" s="158"/>
      <c r="ASR29" s="158"/>
      <c r="ASS29" s="158"/>
      <c r="AST29" s="158"/>
      <c r="ASU29" s="158"/>
      <c r="ASV29" s="158"/>
      <c r="ASW29" s="158"/>
      <c r="ASX29" s="158"/>
      <c r="ASY29" s="158"/>
      <c r="ASZ29" s="158"/>
      <c r="ATA29" s="158"/>
      <c r="ATB29" s="158"/>
      <c r="ATC29" s="158"/>
      <c r="ATD29" s="158"/>
      <c r="ATE29" s="158"/>
      <c r="ATF29" s="158"/>
      <c r="ATG29" s="158"/>
      <c r="ATH29" s="158"/>
      <c r="ATI29" s="158"/>
      <c r="ATJ29" s="158"/>
      <c r="ATK29" s="158"/>
      <c r="ATL29" s="158"/>
      <c r="ATM29" s="158"/>
      <c r="ATN29" s="158"/>
      <c r="ATO29" s="158"/>
      <c r="ATP29" s="158"/>
      <c r="ATQ29" s="158"/>
      <c r="ATR29" s="158"/>
      <c r="ATS29" s="158"/>
      <c r="ATT29" s="158"/>
      <c r="ATU29" s="158"/>
      <c r="ATV29" s="158"/>
      <c r="ATW29" s="158"/>
      <c r="ATX29" s="158"/>
      <c r="ATY29" s="158"/>
      <c r="ATZ29" s="158"/>
      <c r="AUA29" s="158"/>
      <c r="AUB29" s="158"/>
      <c r="AUC29" s="158"/>
      <c r="AUD29" s="158"/>
      <c r="AUE29" s="158"/>
      <c r="AUF29" s="158"/>
      <c r="AUG29" s="158"/>
      <c r="AUH29" s="158"/>
      <c r="AUI29" s="158"/>
      <c r="AUJ29" s="158"/>
      <c r="AUK29" s="158"/>
      <c r="AUL29" s="158"/>
      <c r="AUM29" s="158"/>
      <c r="AUN29" s="158"/>
      <c r="AUO29" s="158"/>
      <c r="AUP29" s="158"/>
      <c r="AUQ29" s="158"/>
      <c r="AUR29" s="158"/>
      <c r="AUS29" s="158"/>
      <c r="AUT29" s="158"/>
      <c r="AUU29" s="158"/>
      <c r="AUV29" s="158"/>
      <c r="AUW29" s="158"/>
      <c r="AUX29" s="158"/>
      <c r="AUY29" s="158"/>
      <c r="AUZ29" s="158"/>
      <c r="AVA29" s="158"/>
      <c r="AVB29" s="158"/>
      <c r="AVC29" s="158"/>
      <c r="AVD29" s="158"/>
      <c r="AVE29" s="158"/>
      <c r="AVF29" s="158"/>
      <c r="AVG29" s="158"/>
      <c r="AVH29" s="158"/>
      <c r="AVI29" s="158"/>
      <c r="AVJ29" s="158"/>
      <c r="AVK29" s="158"/>
      <c r="AVL29" s="158"/>
      <c r="AVM29" s="158"/>
      <c r="AVN29" s="158"/>
      <c r="AVO29" s="158"/>
      <c r="AVP29" s="158"/>
      <c r="AVQ29" s="158"/>
      <c r="AVR29" s="158"/>
      <c r="AVS29" s="158"/>
      <c r="AVT29" s="158"/>
      <c r="AVU29" s="158"/>
      <c r="AVV29" s="158"/>
      <c r="AVW29" s="158"/>
      <c r="AVX29" s="158"/>
      <c r="AVY29" s="158"/>
      <c r="AVZ29" s="158"/>
      <c r="AWA29" s="158"/>
      <c r="AWB29" s="158"/>
      <c r="AWC29" s="158"/>
      <c r="AWD29" s="158"/>
      <c r="AWE29" s="158"/>
      <c r="AWF29" s="158"/>
      <c r="AWG29" s="158"/>
      <c r="AWH29" s="158"/>
      <c r="AWI29" s="158"/>
      <c r="AWJ29" s="158"/>
      <c r="AWK29" s="158"/>
      <c r="AWL29" s="158"/>
      <c r="AWM29" s="158"/>
      <c r="AWN29" s="158"/>
      <c r="AWO29" s="158"/>
      <c r="AWP29" s="158"/>
      <c r="AWQ29" s="158"/>
      <c r="AWR29" s="158"/>
      <c r="AWS29" s="158"/>
      <c r="AWT29" s="158"/>
      <c r="AWU29" s="158"/>
      <c r="AWV29" s="158"/>
      <c r="AWW29" s="158"/>
      <c r="AWX29" s="158"/>
      <c r="AWY29" s="158"/>
      <c r="AWZ29" s="158"/>
      <c r="AXA29" s="158"/>
      <c r="AXB29" s="158"/>
      <c r="AXC29" s="158"/>
      <c r="AXD29" s="158"/>
      <c r="AXE29" s="158"/>
      <c r="AXF29" s="158"/>
      <c r="AXG29" s="158"/>
      <c r="AXH29" s="158"/>
      <c r="AXI29" s="158"/>
      <c r="AXJ29" s="158"/>
      <c r="AXK29" s="158"/>
      <c r="AXL29" s="158"/>
      <c r="AXM29" s="158"/>
      <c r="AXN29" s="158"/>
      <c r="AXO29" s="158"/>
      <c r="AXP29" s="158"/>
      <c r="AXQ29" s="158"/>
      <c r="AXR29" s="158"/>
      <c r="AXS29" s="158"/>
      <c r="AXT29" s="158"/>
      <c r="AXU29" s="158"/>
      <c r="AXV29" s="158"/>
      <c r="AXW29" s="158"/>
      <c r="AXX29" s="158"/>
      <c r="AXY29" s="158"/>
      <c r="AXZ29" s="158"/>
      <c r="AYA29" s="158"/>
      <c r="AYB29" s="158"/>
      <c r="AYC29" s="158"/>
      <c r="AYD29" s="158"/>
      <c r="AYE29" s="158"/>
      <c r="AYF29" s="158"/>
      <c r="AYG29" s="158"/>
      <c r="AYH29" s="158"/>
      <c r="AYI29" s="158"/>
      <c r="AYJ29" s="158"/>
      <c r="AYK29" s="158"/>
      <c r="AYL29" s="158"/>
      <c r="AYM29" s="158"/>
      <c r="AYN29" s="158"/>
      <c r="AYO29" s="158"/>
      <c r="AYP29" s="158"/>
      <c r="AYQ29" s="158"/>
      <c r="AYR29" s="158"/>
      <c r="AYS29" s="158"/>
      <c r="AYT29" s="158"/>
      <c r="AYU29" s="158"/>
      <c r="AYV29" s="158"/>
      <c r="AYW29" s="158"/>
      <c r="AYX29" s="158"/>
      <c r="AYY29" s="158"/>
      <c r="AYZ29" s="158"/>
      <c r="AZA29" s="158"/>
      <c r="AZB29" s="158"/>
      <c r="AZC29" s="158"/>
      <c r="AZD29" s="158"/>
      <c r="AZE29" s="158"/>
      <c r="AZF29" s="158"/>
      <c r="AZG29" s="158"/>
      <c r="AZH29" s="158"/>
      <c r="AZI29" s="158"/>
      <c r="AZJ29" s="158"/>
      <c r="AZK29" s="158"/>
      <c r="AZL29" s="158"/>
      <c r="AZM29" s="158"/>
      <c r="AZN29" s="158"/>
      <c r="AZO29" s="158"/>
      <c r="AZP29" s="158"/>
      <c r="AZQ29" s="158"/>
      <c r="AZR29" s="158"/>
      <c r="AZS29" s="158"/>
      <c r="AZT29" s="158"/>
      <c r="AZU29" s="158"/>
      <c r="AZV29" s="158"/>
      <c r="AZW29" s="158"/>
      <c r="AZX29" s="158"/>
      <c r="AZY29" s="158"/>
      <c r="AZZ29" s="158"/>
      <c r="BAA29" s="158"/>
      <c r="BAB29" s="158"/>
      <c r="BAC29" s="158"/>
      <c r="BAD29" s="158"/>
      <c r="BAE29" s="158"/>
      <c r="BAF29" s="158"/>
      <c r="BAG29" s="158"/>
      <c r="BAH29" s="158"/>
      <c r="BAI29" s="158"/>
      <c r="BAJ29" s="158"/>
      <c r="BAK29" s="158"/>
      <c r="BAL29" s="158"/>
      <c r="BAM29" s="158"/>
      <c r="BAN29" s="158"/>
      <c r="BAO29" s="158"/>
      <c r="BAP29" s="158"/>
      <c r="BAQ29" s="158"/>
      <c r="BAR29" s="158"/>
      <c r="BAS29" s="158"/>
      <c r="BAT29" s="158"/>
      <c r="BAU29" s="158"/>
      <c r="BAV29" s="158"/>
      <c r="BAW29" s="158"/>
      <c r="BAX29" s="158"/>
      <c r="BAY29" s="158"/>
      <c r="BAZ29" s="158"/>
      <c r="BBA29" s="158"/>
      <c r="BBB29" s="158"/>
      <c r="BBC29" s="158"/>
      <c r="BBD29" s="158"/>
      <c r="BBE29" s="158"/>
      <c r="BBF29" s="158"/>
      <c r="BBG29" s="158"/>
      <c r="BBH29" s="158"/>
      <c r="BBI29" s="158"/>
      <c r="BBJ29" s="158"/>
      <c r="BBK29" s="158"/>
      <c r="BBL29" s="158"/>
      <c r="BBM29" s="158"/>
      <c r="BBN29" s="158"/>
      <c r="BBO29" s="158"/>
      <c r="BBP29" s="158"/>
      <c r="BBQ29" s="158"/>
      <c r="BBR29" s="158"/>
      <c r="BBS29" s="158"/>
      <c r="BBT29" s="158"/>
      <c r="BBU29" s="158"/>
      <c r="BBV29" s="158"/>
      <c r="BBW29" s="158"/>
      <c r="BBX29" s="158"/>
      <c r="BBY29" s="158"/>
      <c r="BBZ29" s="158"/>
      <c r="BCA29" s="158"/>
      <c r="BCB29" s="158"/>
      <c r="BCC29" s="158"/>
      <c r="BCD29" s="158"/>
      <c r="BCE29" s="158"/>
      <c r="BCF29" s="158"/>
      <c r="BCG29" s="158"/>
      <c r="BCH29" s="158"/>
      <c r="BCI29" s="158"/>
      <c r="BCJ29" s="158"/>
      <c r="BCK29" s="158"/>
      <c r="BCL29" s="158"/>
      <c r="BCM29" s="158"/>
      <c r="BCN29" s="158"/>
      <c r="BCO29" s="158"/>
      <c r="BCP29" s="158"/>
      <c r="BCQ29" s="158"/>
      <c r="BCR29" s="158"/>
      <c r="BCS29" s="158"/>
      <c r="BCT29" s="158"/>
      <c r="BCU29" s="158"/>
      <c r="BCV29" s="158"/>
      <c r="BCW29" s="158"/>
      <c r="BCX29" s="158"/>
      <c r="BCY29" s="158"/>
      <c r="BCZ29" s="158"/>
      <c r="BDA29" s="158"/>
      <c r="BDB29" s="158"/>
      <c r="BDC29" s="158"/>
      <c r="BDD29" s="158"/>
      <c r="BDE29" s="158"/>
      <c r="BDF29" s="158"/>
      <c r="BDG29" s="158"/>
      <c r="BDH29" s="158"/>
      <c r="BDI29" s="158"/>
      <c r="BDJ29" s="158"/>
      <c r="BDK29" s="158"/>
      <c r="BDL29" s="158"/>
      <c r="BDM29" s="158"/>
      <c r="BDN29" s="158"/>
      <c r="BDO29" s="158"/>
      <c r="BDP29" s="158"/>
      <c r="BDQ29" s="158"/>
      <c r="BDR29" s="158"/>
      <c r="BDS29" s="158"/>
      <c r="BDT29" s="158"/>
      <c r="BDU29" s="158"/>
      <c r="BDV29" s="158"/>
      <c r="BDW29" s="158"/>
      <c r="BDX29" s="158"/>
      <c r="BDY29" s="158"/>
      <c r="BDZ29" s="158"/>
      <c r="BEA29" s="158"/>
      <c r="BEB29" s="158"/>
      <c r="BEC29" s="158"/>
      <c r="BED29" s="158"/>
      <c r="BEE29" s="158"/>
      <c r="BEF29" s="158"/>
      <c r="BEG29" s="158"/>
      <c r="BEH29" s="158"/>
      <c r="BEI29" s="158"/>
      <c r="BEJ29" s="158"/>
      <c r="BEK29" s="158"/>
      <c r="BEL29" s="158"/>
      <c r="BEM29" s="158"/>
      <c r="BEN29" s="158"/>
      <c r="BEO29" s="158"/>
      <c r="BEP29" s="158"/>
      <c r="BEQ29" s="158"/>
      <c r="BER29" s="158"/>
      <c r="BES29" s="158"/>
      <c r="BET29" s="158"/>
      <c r="BEU29" s="158"/>
      <c r="BEV29" s="158"/>
      <c r="BEW29" s="158"/>
      <c r="BEX29" s="158"/>
      <c r="BEY29" s="158"/>
      <c r="BEZ29" s="158"/>
      <c r="BFA29" s="158"/>
      <c r="BFB29" s="158"/>
      <c r="BFC29" s="158"/>
      <c r="BFD29" s="158"/>
      <c r="BFE29" s="158"/>
      <c r="BFF29" s="158"/>
      <c r="BFG29" s="158"/>
      <c r="BFH29" s="158"/>
      <c r="BFI29" s="158"/>
      <c r="BFJ29" s="158"/>
      <c r="BFK29" s="158"/>
      <c r="BFL29" s="158"/>
      <c r="BFM29" s="158"/>
      <c r="BFN29" s="158"/>
      <c r="BFO29" s="158"/>
      <c r="BFP29" s="158"/>
      <c r="BFQ29" s="158"/>
      <c r="BFR29" s="158"/>
      <c r="BFS29" s="158"/>
      <c r="BFT29" s="158"/>
      <c r="BFU29" s="158"/>
      <c r="BFV29" s="158"/>
      <c r="BFW29" s="158"/>
      <c r="BFX29" s="158"/>
      <c r="BFY29" s="158"/>
      <c r="BFZ29" s="158"/>
      <c r="BGA29" s="158"/>
      <c r="BGB29" s="158"/>
      <c r="BGC29" s="158"/>
      <c r="BGD29" s="158"/>
      <c r="BGE29" s="158"/>
      <c r="BGF29" s="158"/>
      <c r="BGG29" s="158"/>
      <c r="BGH29" s="158"/>
      <c r="BGI29" s="158"/>
      <c r="BGJ29" s="158"/>
      <c r="BGK29" s="158"/>
      <c r="BGL29" s="158"/>
      <c r="BGM29" s="158"/>
      <c r="BGN29" s="158"/>
      <c r="BGO29" s="158"/>
      <c r="BGP29" s="158"/>
      <c r="BGQ29" s="158"/>
      <c r="BGR29" s="158"/>
      <c r="BGS29" s="158"/>
      <c r="BGT29" s="158"/>
      <c r="BGU29" s="158"/>
      <c r="BGV29" s="158"/>
      <c r="BGW29" s="158"/>
      <c r="BGX29" s="158"/>
      <c r="BGY29" s="158"/>
      <c r="BGZ29" s="158"/>
      <c r="BHA29" s="158"/>
      <c r="BHB29" s="158"/>
      <c r="BHC29" s="158"/>
      <c r="BHD29" s="158"/>
      <c r="BHE29" s="158"/>
      <c r="BHF29" s="158"/>
      <c r="BHG29" s="158"/>
      <c r="BHH29" s="158"/>
      <c r="BHI29" s="158"/>
      <c r="BHJ29" s="158"/>
      <c r="BHK29" s="158"/>
      <c r="BHL29" s="158"/>
      <c r="BHM29" s="158"/>
      <c r="BHN29" s="158"/>
      <c r="BHO29" s="158"/>
      <c r="BHP29" s="158"/>
      <c r="BHQ29" s="158"/>
      <c r="BHR29" s="158"/>
      <c r="BHS29" s="158"/>
      <c r="BHT29" s="158"/>
      <c r="BHU29" s="158"/>
      <c r="BHV29" s="158"/>
      <c r="BHW29" s="158"/>
      <c r="BHX29" s="158"/>
      <c r="BHY29" s="158"/>
      <c r="BHZ29" s="158"/>
      <c r="BIA29" s="158"/>
      <c r="BIB29" s="158"/>
      <c r="BIC29" s="158"/>
      <c r="BID29" s="158"/>
      <c r="BIE29" s="158"/>
      <c r="BIF29" s="158"/>
      <c r="BIG29" s="158"/>
      <c r="BIH29" s="158"/>
      <c r="BII29" s="158"/>
      <c r="BIJ29" s="158"/>
      <c r="BIK29" s="158"/>
      <c r="BIL29" s="158"/>
      <c r="BIM29" s="158"/>
      <c r="BIN29" s="158"/>
      <c r="BIO29" s="158"/>
      <c r="BIP29" s="158"/>
      <c r="BIQ29" s="158"/>
      <c r="BIR29" s="158"/>
      <c r="BIS29" s="158"/>
      <c r="BIT29" s="158"/>
      <c r="BIU29" s="158"/>
      <c r="BIV29" s="158"/>
      <c r="BIW29" s="158"/>
      <c r="BIX29" s="158"/>
      <c r="BIY29" s="158"/>
      <c r="BIZ29" s="158"/>
      <c r="BJA29" s="158"/>
      <c r="BJB29" s="158"/>
      <c r="BJC29" s="158"/>
      <c r="BJD29" s="158"/>
      <c r="BJE29" s="158"/>
      <c r="BJF29" s="158"/>
      <c r="BJG29" s="158"/>
      <c r="BJH29" s="158"/>
      <c r="BJI29" s="158"/>
      <c r="BJJ29" s="158"/>
      <c r="BJK29" s="158"/>
      <c r="BJL29" s="158"/>
      <c r="BJM29" s="158"/>
      <c r="BJN29" s="158"/>
      <c r="BJO29" s="158"/>
      <c r="BJP29" s="158"/>
      <c r="BJQ29" s="158"/>
      <c r="BJR29" s="158"/>
      <c r="BJS29" s="158"/>
      <c r="BJT29" s="158"/>
      <c r="BJU29" s="158"/>
      <c r="BJV29" s="158"/>
      <c r="BJW29" s="158"/>
      <c r="BJX29" s="158"/>
      <c r="BJY29" s="158"/>
      <c r="BJZ29" s="158"/>
      <c r="BKA29" s="158"/>
      <c r="BKB29" s="158"/>
      <c r="BKC29" s="158"/>
      <c r="BKD29" s="158"/>
      <c r="BKE29" s="158"/>
      <c r="BKF29" s="158"/>
      <c r="BKG29" s="158"/>
      <c r="BKH29" s="158"/>
      <c r="BKI29" s="158"/>
      <c r="BKJ29" s="158"/>
      <c r="BKK29" s="158"/>
      <c r="BKL29" s="158"/>
      <c r="BKM29" s="158"/>
      <c r="BKN29" s="158"/>
      <c r="BKO29" s="158"/>
      <c r="BKP29" s="158"/>
      <c r="BKQ29" s="158"/>
      <c r="BKR29" s="158"/>
      <c r="BKS29" s="158"/>
      <c r="BKT29" s="158"/>
      <c r="BKU29" s="158"/>
      <c r="BKV29" s="158"/>
      <c r="BKW29" s="158"/>
      <c r="BKX29" s="158"/>
      <c r="BKY29" s="158"/>
      <c r="BKZ29" s="158"/>
      <c r="BLA29" s="158"/>
      <c r="BLB29" s="158"/>
      <c r="BLC29" s="158"/>
      <c r="BLD29" s="158"/>
      <c r="BLE29" s="158"/>
      <c r="BLF29" s="158"/>
      <c r="BLG29" s="158"/>
      <c r="BLH29" s="158"/>
      <c r="BLI29" s="158"/>
      <c r="BLJ29" s="158"/>
      <c r="BLK29" s="158"/>
      <c r="BLL29" s="158"/>
      <c r="BLM29" s="158"/>
      <c r="BLN29" s="158"/>
      <c r="BLO29" s="158"/>
      <c r="BLP29" s="158"/>
      <c r="BLQ29" s="158"/>
      <c r="BLR29" s="158"/>
      <c r="BLS29" s="158"/>
      <c r="BLT29" s="158"/>
      <c r="BLU29" s="158"/>
      <c r="BLV29" s="158"/>
      <c r="BLW29" s="158"/>
      <c r="BLX29" s="158"/>
      <c r="BLY29" s="158"/>
      <c r="BLZ29" s="158"/>
      <c r="BMA29" s="158"/>
      <c r="BMB29" s="158"/>
      <c r="BMC29" s="158"/>
      <c r="BMD29" s="158"/>
      <c r="BME29" s="158"/>
      <c r="BMF29" s="158"/>
      <c r="BMG29" s="158"/>
      <c r="BMH29" s="158"/>
      <c r="BMI29" s="158"/>
      <c r="BMJ29" s="158"/>
      <c r="BMK29" s="158"/>
      <c r="BML29" s="158"/>
      <c r="BMM29" s="158"/>
      <c r="BMN29" s="158"/>
      <c r="BMO29" s="158"/>
      <c r="BMP29" s="158"/>
      <c r="BMQ29" s="158"/>
      <c r="BMR29" s="158"/>
      <c r="BMS29" s="158"/>
      <c r="BMT29" s="158"/>
      <c r="BMU29" s="158"/>
      <c r="BMV29" s="158"/>
      <c r="BMW29" s="158"/>
      <c r="BMX29" s="158"/>
      <c r="BMY29" s="158"/>
      <c r="BMZ29" s="158"/>
      <c r="BNA29" s="158"/>
      <c r="BNB29" s="158"/>
      <c r="BNC29" s="158"/>
      <c r="BND29" s="158"/>
      <c r="BNE29" s="158"/>
      <c r="BNF29" s="158"/>
      <c r="BNG29" s="158"/>
      <c r="BNH29" s="158"/>
      <c r="BNI29" s="158"/>
      <c r="BNJ29" s="158"/>
      <c r="BNK29" s="158"/>
      <c r="BNL29" s="158"/>
      <c r="BNM29" s="158"/>
      <c r="BNN29" s="158"/>
      <c r="BNO29" s="158"/>
      <c r="BNP29" s="158"/>
      <c r="BNQ29" s="158"/>
      <c r="BNR29" s="158"/>
      <c r="BNS29" s="158"/>
      <c r="BNT29" s="158"/>
      <c r="BNU29" s="158"/>
      <c r="BNV29" s="158"/>
      <c r="BNW29" s="158"/>
      <c r="BNX29" s="158"/>
      <c r="BNY29" s="158"/>
      <c r="BNZ29" s="158"/>
      <c r="BOA29" s="158"/>
      <c r="BOB29" s="158"/>
      <c r="BOC29" s="158"/>
      <c r="BOD29" s="158"/>
      <c r="BOE29" s="158"/>
      <c r="BOF29" s="158"/>
      <c r="BOG29" s="158"/>
      <c r="BOH29" s="158"/>
      <c r="BOI29" s="158"/>
      <c r="BOJ29" s="158"/>
      <c r="BOK29" s="158"/>
      <c r="BOL29" s="158"/>
      <c r="BOM29" s="158"/>
      <c r="BON29" s="158"/>
      <c r="BOO29" s="158"/>
      <c r="BOP29" s="158"/>
      <c r="BOQ29" s="158"/>
      <c r="BOR29" s="158"/>
      <c r="BOS29" s="158"/>
      <c r="BOT29" s="158"/>
      <c r="BOU29" s="158"/>
      <c r="BOV29" s="158"/>
      <c r="BOW29" s="158"/>
      <c r="BOX29" s="158"/>
      <c r="BOY29" s="158"/>
      <c r="BOZ29" s="158"/>
      <c r="BPA29" s="158"/>
      <c r="BPB29" s="158"/>
      <c r="BPC29" s="158"/>
      <c r="BPD29" s="158"/>
      <c r="BPE29" s="158"/>
      <c r="BPF29" s="158"/>
      <c r="BPG29" s="158"/>
      <c r="BPH29" s="158"/>
      <c r="BPI29" s="158"/>
      <c r="BPJ29" s="158"/>
      <c r="BPK29" s="158"/>
      <c r="BPL29" s="158"/>
      <c r="BPM29" s="158"/>
      <c r="BPN29" s="158"/>
      <c r="BPO29" s="158"/>
      <c r="BPP29" s="158"/>
      <c r="BPQ29" s="158"/>
      <c r="BPR29" s="158"/>
      <c r="BPS29" s="158"/>
      <c r="BPT29" s="158"/>
      <c r="BPU29" s="158"/>
      <c r="BPV29" s="158"/>
      <c r="BPW29" s="158"/>
      <c r="BPX29" s="158"/>
      <c r="BPY29" s="158"/>
      <c r="BPZ29" s="158"/>
      <c r="BQA29" s="158"/>
      <c r="BQB29" s="158"/>
      <c r="BQC29" s="158"/>
      <c r="BQD29" s="158"/>
      <c r="BQE29" s="158"/>
      <c r="BQF29" s="158"/>
      <c r="BQG29" s="158"/>
      <c r="BQH29" s="158"/>
      <c r="BQI29" s="158"/>
      <c r="BQJ29" s="158"/>
      <c r="BQK29" s="158"/>
      <c r="BQL29" s="158"/>
      <c r="BQM29" s="158"/>
      <c r="BQN29" s="158"/>
      <c r="BQO29" s="158"/>
      <c r="BQP29" s="158"/>
      <c r="BQQ29" s="158"/>
      <c r="BQR29" s="158"/>
      <c r="BQS29" s="158"/>
      <c r="BQT29" s="158"/>
      <c r="BQU29" s="158"/>
      <c r="BQV29" s="158"/>
      <c r="BQW29" s="158"/>
      <c r="BQX29" s="158"/>
      <c r="BQY29" s="158"/>
      <c r="BQZ29" s="158"/>
      <c r="BRA29" s="158"/>
      <c r="BRB29" s="158"/>
      <c r="BRC29" s="158"/>
      <c r="BRD29" s="158"/>
      <c r="BRE29" s="158"/>
      <c r="BRF29" s="158"/>
      <c r="BRG29" s="158"/>
      <c r="BRH29" s="158"/>
      <c r="BRI29" s="158"/>
      <c r="BRJ29" s="158"/>
      <c r="BRK29" s="158"/>
      <c r="BRL29" s="158"/>
      <c r="BRM29" s="158"/>
      <c r="BRN29" s="158"/>
      <c r="BRO29" s="158"/>
      <c r="BRP29" s="158"/>
      <c r="BRQ29" s="158"/>
      <c r="BRR29" s="158"/>
      <c r="BRS29" s="158"/>
      <c r="BRT29" s="158"/>
      <c r="BRU29" s="158"/>
      <c r="BRV29" s="158"/>
      <c r="BRW29" s="158"/>
      <c r="BRX29" s="158"/>
      <c r="BRY29" s="158"/>
      <c r="BRZ29" s="158"/>
      <c r="BSA29" s="158"/>
      <c r="BSB29" s="158"/>
      <c r="BSC29" s="158"/>
      <c r="BSD29" s="158"/>
      <c r="BSE29" s="158"/>
      <c r="BSF29" s="158"/>
      <c r="BSG29" s="158"/>
      <c r="BSH29" s="158"/>
      <c r="BSI29" s="158"/>
      <c r="BSJ29" s="158"/>
      <c r="BSK29" s="158"/>
      <c r="BSL29" s="158"/>
      <c r="BSM29" s="158"/>
      <c r="BSN29" s="158"/>
      <c r="BSO29" s="158"/>
      <c r="BSP29" s="158"/>
      <c r="BSQ29" s="158"/>
      <c r="BSR29" s="158"/>
      <c r="BSS29" s="158"/>
      <c r="BST29" s="158"/>
      <c r="BSU29" s="158"/>
      <c r="BSV29" s="158"/>
      <c r="BSW29" s="158"/>
      <c r="BSX29" s="158"/>
      <c r="BSY29" s="158"/>
      <c r="BSZ29" s="158"/>
      <c r="BTA29" s="158"/>
      <c r="BTB29" s="158"/>
      <c r="BTC29" s="158"/>
      <c r="BTD29" s="158"/>
      <c r="BTE29" s="158"/>
      <c r="BTF29" s="158"/>
      <c r="BTG29" s="158"/>
      <c r="BTH29" s="158"/>
      <c r="BTI29" s="158"/>
      <c r="BTJ29" s="158"/>
      <c r="BTK29" s="158"/>
      <c r="BTL29" s="158"/>
      <c r="BTM29" s="158"/>
      <c r="BTN29" s="158"/>
      <c r="BTO29" s="158"/>
      <c r="BTP29" s="158"/>
      <c r="BTQ29" s="158"/>
      <c r="BTR29" s="158"/>
      <c r="BTS29" s="158"/>
      <c r="BTT29" s="158"/>
      <c r="BTU29" s="158"/>
      <c r="BTV29" s="158"/>
      <c r="BTW29" s="158"/>
      <c r="BTX29" s="158"/>
      <c r="BTY29" s="158"/>
      <c r="BTZ29" s="158"/>
      <c r="BUA29" s="158"/>
      <c r="BUB29" s="158"/>
      <c r="BUC29" s="158"/>
      <c r="BUD29" s="158"/>
      <c r="BUE29" s="158"/>
      <c r="BUF29" s="158"/>
      <c r="BUG29" s="158"/>
      <c r="BUH29" s="158"/>
      <c r="BUI29" s="158"/>
      <c r="BUJ29" s="158"/>
      <c r="BUK29" s="158"/>
      <c r="BUL29" s="158"/>
      <c r="BUM29" s="158"/>
      <c r="BUN29" s="158"/>
      <c r="BUO29" s="158"/>
      <c r="BUP29" s="158"/>
      <c r="BUQ29" s="158"/>
      <c r="BUR29" s="158"/>
      <c r="BUS29" s="158"/>
      <c r="BUT29" s="158"/>
      <c r="BUU29" s="158"/>
      <c r="BUV29" s="158"/>
      <c r="BUW29" s="158"/>
      <c r="BUX29" s="158"/>
      <c r="BUY29" s="158"/>
      <c r="BUZ29" s="158"/>
      <c r="BVA29" s="158"/>
      <c r="BVB29" s="158"/>
      <c r="BVC29" s="158"/>
      <c r="BVD29" s="158"/>
      <c r="BVE29" s="158"/>
      <c r="BVF29" s="158"/>
      <c r="BVG29" s="158"/>
      <c r="BVH29" s="158"/>
      <c r="BVI29" s="158"/>
      <c r="BVJ29" s="158"/>
      <c r="BVK29" s="158"/>
      <c r="BVL29" s="158"/>
      <c r="BVM29" s="158"/>
      <c r="BVN29" s="158"/>
      <c r="BVO29" s="158"/>
      <c r="BVP29" s="158"/>
      <c r="BVQ29" s="158"/>
      <c r="BVR29" s="158"/>
      <c r="BVS29" s="158"/>
      <c r="BVT29" s="158"/>
      <c r="BVU29" s="158"/>
      <c r="BVV29" s="158"/>
      <c r="BVW29" s="158"/>
      <c r="BVX29" s="158"/>
      <c r="BVY29" s="158"/>
      <c r="BVZ29" s="158"/>
      <c r="BWA29" s="158"/>
      <c r="BWB29" s="158"/>
      <c r="BWC29" s="158"/>
      <c r="BWD29" s="158"/>
      <c r="BWE29" s="158"/>
      <c r="BWF29" s="158"/>
      <c r="BWG29" s="158"/>
      <c r="BWH29" s="158"/>
      <c r="BWI29" s="158"/>
      <c r="BWJ29" s="158"/>
      <c r="BWK29" s="158"/>
      <c r="BWL29" s="158"/>
      <c r="BWM29" s="158"/>
      <c r="BWN29" s="158"/>
      <c r="BWO29" s="158"/>
      <c r="BWP29" s="158"/>
      <c r="BWQ29" s="158"/>
      <c r="BWR29" s="158"/>
      <c r="BWS29" s="158"/>
      <c r="BWT29" s="158"/>
      <c r="BWU29" s="158"/>
      <c r="BWV29" s="158"/>
      <c r="BWW29" s="158"/>
      <c r="BWX29" s="158"/>
      <c r="BWY29" s="158"/>
      <c r="BWZ29" s="158"/>
      <c r="BXA29" s="158"/>
      <c r="BXB29" s="158"/>
      <c r="BXC29" s="158"/>
      <c r="BXD29" s="158"/>
      <c r="BXE29" s="158"/>
      <c r="BXF29" s="158"/>
      <c r="BXG29" s="158"/>
      <c r="BXH29" s="158"/>
      <c r="BXI29" s="158"/>
      <c r="BXJ29" s="158"/>
      <c r="BXK29" s="158"/>
      <c r="BXL29" s="158"/>
      <c r="BXM29" s="158"/>
      <c r="BXN29" s="158"/>
      <c r="BXO29" s="158"/>
      <c r="BXP29" s="158"/>
      <c r="BXQ29" s="158"/>
      <c r="BXR29" s="158"/>
      <c r="BXS29" s="158"/>
      <c r="BXT29" s="158"/>
      <c r="BXU29" s="158"/>
      <c r="BXV29" s="158"/>
      <c r="BXW29" s="158"/>
      <c r="BXX29" s="158"/>
      <c r="BXY29" s="158"/>
      <c r="BXZ29" s="158"/>
      <c r="BYA29" s="158"/>
      <c r="BYB29" s="158"/>
      <c r="BYC29" s="158"/>
      <c r="BYD29" s="158"/>
      <c r="BYE29" s="158"/>
      <c r="BYF29" s="158"/>
      <c r="BYG29" s="158"/>
      <c r="BYH29" s="158"/>
      <c r="BYI29" s="158"/>
      <c r="BYJ29" s="158"/>
      <c r="BYK29" s="158"/>
      <c r="BYL29" s="158"/>
      <c r="BYM29" s="158"/>
      <c r="BYN29" s="158"/>
      <c r="BYO29" s="158"/>
      <c r="BYP29" s="158"/>
      <c r="BYQ29" s="158"/>
      <c r="BYR29" s="158"/>
      <c r="BYS29" s="158"/>
      <c r="BYT29" s="158"/>
      <c r="BYU29" s="158"/>
      <c r="BYV29" s="158"/>
      <c r="BYW29" s="158"/>
      <c r="BYX29" s="158"/>
      <c r="BYY29" s="158"/>
      <c r="BYZ29" s="158"/>
      <c r="BZA29" s="158"/>
      <c r="BZB29" s="158"/>
      <c r="BZC29" s="158"/>
      <c r="BZD29" s="158"/>
      <c r="BZE29" s="158"/>
      <c r="BZF29" s="158"/>
      <c r="BZG29" s="158"/>
      <c r="BZH29" s="158"/>
      <c r="BZI29" s="158"/>
      <c r="BZJ29" s="158"/>
      <c r="BZK29" s="158"/>
      <c r="BZL29" s="158"/>
      <c r="BZM29" s="158"/>
      <c r="BZN29" s="158"/>
      <c r="BZO29" s="158"/>
      <c r="BZP29" s="158"/>
      <c r="BZQ29" s="158"/>
      <c r="BZR29" s="158"/>
      <c r="BZS29" s="158"/>
      <c r="BZT29" s="158"/>
      <c r="BZU29" s="158"/>
      <c r="BZV29" s="158"/>
      <c r="BZW29" s="158"/>
      <c r="BZX29" s="158"/>
      <c r="BZY29" s="158"/>
      <c r="BZZ29" s="158"/>
      <c r="CAA29" s="158"/>
      <c r="CAB29" s="158"/>
      <c r="CAC29" s="158"/>
      <c r="CAD29" s="158"/>
      <c r="CAE29" s="158"/>
      <c r="CAF29" s="158"/>
      <c r="CAG29" s="158"/>
      <c r="CAH29" s="158"/>
      <c r="CAI29" s="158"/>
      <c r="CAJ29" s="158"/>
      <c r="CAK29" s="158"/>
      <c r="CAL29" s="158"/>
      <c r="CAM29" s="158"/>
      <c r="CAN29" s="158"/>
      <c r="CAO29" s="158"/>
      <c r="CAP29" s="158"/>
      <c r="CAQ29" s="158"/>
      <c r="CAR29" s="158"/>
      <c r="CAS29" s="158"/>
      <c r="CAT29" s="158"/>
      <c r="CAU29" s="158"/>
      <c r="CAV29" s="158"/>
      <c r="CAW29" s="158"/>
      <c r="CAX29" s="158"/>
      <c r="CAY29" s="158"/>
      <c r="CAZ29" s="158"/>
      <c r="CBA29" s="158"/>
      <c r="CBB29" s="158"/>
      <c r="CBC29" s="158"/>
      <c r="CBD29" s="158"/>
      <c r="CBE29" s="158"/>
      <c r="CBF29" s="158"/>
      <c r="CBG29" s="158"/>
      <c r="CBH29" s="158"/>
      <c r="CBI29" s="158"/>
      <c r="CBJ29" s="158"/>
      <c r="CBK29" s="158"/>
      <c r="CBL29" s="158"/>
      <c r="CBM29" s="158"/>
      <c r="CBN29" s="158"/>
      <c r="CBO29" s="158"/>
      <c r="CBP29" s="158"/>
      <c r="CBQ29" s="158"/>
      <c r="CBR29" s="158"/>
      <c r="CBS29" s="158"/>
      <c r="CBT29" s="158"/>
      <c r="CBU29" s="158"/>
      <c r="CBV29" s="158"/>
      <c r="CBW29" s="158"/>
      <c r="CBX29" s="158"/>
      <c r="CBY29" s="158"/>
      <c r="CBZ29" s="158"/>
      <c r="CCA29" s="158"/>
      <c r="CCB29" s="158"/>
      <c r="CCC29" s="158"/>
      <c r="CCD29" s="158"/>
      <c r="CCE29" s="158"/>
      <c r="CCF29" s="158"/>
      <c r="CCG29" s="158"/>
      <c r="CCH29" s="158"/>
      <c r="CCI29" s="158"/>
      <c r="CCJ29" s="158"/>
      <c r="CCK29" s="158"/>
      <c r="CCL29" s="158"/>
      <c r="CCM29" s="158"/>
      <c r="CCN29" s="158"/>
      <c r="CCO29" s="158"/>
      <c r="CCP29" s="158"/>
      <c r="CCQ29" s="158"/>
      <c r="CCR29" s="158"/>
      <c r="CCS29" s="158"/>
      <c r="CCT29" s="158"/>
      <c r="CCU29" s="158"/>
      <c r="CCV29" s="158"/>
      <c r="CCW29" s="158"/>
      <c r="CCX29" s="158"/>
      <c r="CCY29" s="158"/>
      <c r="CCZ29" s="158"/>
      <c r="CDA29" s="158"/>
      <c r="CDB29" s="158"/>
      <c r="CDC29" s="158"/>
      <c r="CDD29" s="158"/>
      <c r="CDE29" s="158"/>
      <c r="CDF29" s="158"/>
      <c r="CDG29" s="158"/>
      <c r="CDH29" s="158"/>
      <c r="CDI29" s="158"/>
      <c r="CDJ29" s="158"/>
      <c r="CDK29" s="158"/>
      <c r="CDL29" s="158"/>
      <c r="CDM29" s="158"/>
      <c r="CDN29" s="158"/>
      <c r="CDO29" s="158"/>
      <c r="CDP29" s="158"/>
      <c r="CDQ29" s="158"/>
      <c r="CDR29" s="158"/>
      <c r="CDS29" s="158"/>
      <c r="CDT29" s="158"/>
      <c r="CDU29" s="158"/>
      <c r="CDV29" s="158"/>
      <c r="CDW29" s="158"/>
      <c r="CDX29" s="158"/>
      <c r="CDY29" s="158"/>
      <c r="CDZ29" s="158"/>
      <c r="CEA29" s="158"/>
      <c r="CEB29" s="158"/>
      <c r="CEC29" s="158"/>
      <c r="CED29" s="158"/>
      <c r="CEE29" s="158"/>
      <c r="CEF29" s="158"/>
      <c r="CEG29" s="158"/>
      <c r="CEH29" s="158"/>
      <c r="CEI29" s="158"/>
      <c r="CEJ29" s="158"/>
      <c r="CEK29" s="158"/>
      <c r="CEL29" s="158"/>
      <c r="CEM29" s="158"/>
      <c r="CEN29" s="158"/>
      <c r="CEO29" s="158"/>
      <c r="CEP29" s="158"/>
      <c r="CEQ29" s="158"/>
      <c r="CER29" s="158"/>
      <c r="CES29" s="158"/>
      <c r="CET29" s="158"/>
      <c r="CEU29" s="158"/>
      <c r="CEV29" s="158"/>
      <c r="CEW29" s="158"/>
      <c r="CEX29" s="158"/>
      <c r="CEY29" s="158"/>
      <c r="CEZ29" s="158"/>
      <c r="CFA29" s="158"/>
      <c r="CFB29" s="158"/>
      <c r="CFC29" s="158"/>
      <c r="CFD29" s="158"/>
      <c r="CFE29" s="158"/>
      <c r="CFF29" s="158"/>
      <c r="CFG29" s="158"/>
      <c r="CFH29" s="158"/>
      <c r="CFI29" s="158"/>
      <c r="CFJ29" s="158"/>
      <c r="CFK29" s="158"/>
      <c r="CFL29" s="158"/>
      <c r="CFM29" s="158"/>
      <c r="CFN29" s="158"/>
      <c r="CFO29" s="158"/>
      <c r="CFP29" s="158"/>
      <c r="CFQ29" s="158"/>
      <c r="CFR29" s="158"/>
      <c r="CFS29" s="158"/>
      <c r="CFT29" s="158"/>
      <c r="CFU29" s="158"/>
      <c r="CFV29" s="158"/>
      <c r="CFW29" s="158"/>
      <c r="CFX29" s="158"/>
      <c r="CFY29" s="158"/>
      <c r="CFZ29" s="158"/>
      <c r="CGA29" s="158"/>
      <c r="CGB29" s="158"/>
      <c r="CGC29" s="158"/>
      <c r="CGD29" s="158"/>
      <c r="CGE29" s="158"/>
      <c r="CGF29" s="158"/>
      <c r="CGG29" s="158"/>
      <c r="CGH29" s="158"/>
      <c r="CGI29" s="158"/>
      <c r="CGJ29" s="158"/>
      <c r="CGK29" s="158"/>
      <c r="CGL29" s="158"/>
      <c r="CGM29" s="158"/>
      <c r="CGN29" s="158"/>
      <c r="CGO29" s="158"/>
      <c r="CGP29" s="158"/>
      <c r="CGQ29" s="158"/>
      <c r="CGR29" s="158"/>
      <c r="CGS29" s="158"/>
      <c r="CGT29" s="158"/>
      <c r="CGU29" s="158"/>
      <c r="CGV29" s="158"/>
      <c r="CGW29" s="158"/>
      <c r="CGX29" s="158"/>
      <c r="CGY29" s="158"/>
      <c r="CGZ29" s="158"/>
      <c r="CHA29" s="158"/>
      <c r="CHB29" s="158"/>
      <c r="CHC29" s="158"/>
      <c r="CHD29" s="158"/>
      <c r="CHE29" s="158"/>
      <c r="CHF29" s="158"/>
      <c r="CHG29" s="158"/>
      <c r="CHH29" s="158"/>
      <c r="CHI29" s="158"/>
      <c r="CHJ29" s="158"/>
      <c r="CHK29" s="158"/>
      <c r="CHL29" s="158"/>
      <c r="CHM29" s="158"/>
      <c r="CHN29" s="158"/>
      <c r="CHO29" s="158"/>
      <c r="CHP29" s="158"/>
      <c r="CHQ29" s="158"/>
      <c r="CHR29" s="158"/>
      <c r="CHS29" s="158"/>
      <c r="CHT29" s="158"/>
      <c r="CHU29" s="158"/>
      <c r="CHV29" s="158"/>
      <c r="CHW29" s="158"/>
      <c r="CHX29" s="158"/>
      <c r="CHY29" s="158"/>
      <c r="CHZ29" s="158"/>
      <c r="CIA29" s="158"/>
      <c r="CIB29" s="158"/>
      <c r="CIC29" s="158"/>
      <c r="CID29" s="158"/>
      <c r="CIE29" s="158"/>
      <c r="CIF29" s="158"/>
      <c r="CIG29" s="158"/>
      <c r="CIH29" s="158"/>
      <c r="CII29" s="158"/>
      <c r="CIJ29" s="158"/>
      <c r="CIK29" s="158"/>
      <c r="CIL29" s="158"/>
      <c r="CIM29" s="158"/>
      <c r="CIN29" s="158"/>
      <c r="CIO29" s="158"/>
      <c r="CIP29" s="158"/>
      <c r="CIQ29" s="158"/>
      <c r="CIR29" s="158"/>
      <c r="CIS29" s="158"/>
      <c r="CIT29" s="158"/>
      <c r="CIU29" s="158"/>
      <c r="CIV29" s="158"/>
      <c r="CIW29" s="158"/>
      <c r="CIX29" s="158"/>
      <c r="CIY29" s="158"/>
      <c r="CIZ29" s="158"/>
      <c r="CJA29" s="158"/>
      <c r="CJB29" s="158"/>
      <c r="CJC29" s="158"/>
      <c r="CJD29" s="158"/>
      <c r="CJE29" s="158"/>
      <c r="CJF29" s="158"/>
      <c r="CJG29" s="158"/>
      <c r="CJH29" s="158"/>
      <c r="CJI29" s="158"/>
      <c r="CJJ29" s="158"/>
      <c r="CJK29" s="158"/>
      <c r="CJL29" s="158"/>
      <c r="CJM29" s="158"/>
      <c r="CJN29" s="158"/>
      <c r="CJO29" s="158"/>
      <c r="CJP29" s="158"/>
      <c r="CJQ29" s="158"/>
      <c r="CJR29" s="158"/>
      <c r="CJS29" s="158"/>
      <c r="CJT29" s="158"/>
      <c r="CJU29" s="158"/>
      <c r="CJV29" s="158"/>
      <c r="CJW29" s="158"/>
      <c r="CJX29" s="158"/>
      <c r="CJY29" s="158"/>
      <c r="CJZ29" s="158"/>
      <c r="CKA29" s="158"/>
      <c r="CKB29" s="158"/>
      <c r="CKC29" s="158"/>
      <c r="CKD29" s="158"/>
      <c r="CKE29" s="158"/>
      <c r="CKF29" s="158"/>
      <c r="CKG29" s="158"/>
      <c r="CKH29" s="158"/>
      <c r="CKI29" s="158"/>
      <c r="CKJ29" s="158"/>
      <c r="CKK29" s="158"/>
      <c r="CKL29" s="158"/>
      <c r="CKM29" s="158"/>
      <c r="CKN29" s="158"/>
      <c r="CKO29" s="158"/>
      <c r="CKP29" s="158"/>
      <c r="CKQ29" s="158"/>
      <c r="CKR29" s="158"/>
      <c r="CKS29" s="158"/>
      <c r="CKT29" s="158"/>
      <c r="CKU29" s="158"/>
      <c r="CKV29" s="158"/>
      <c r="CKW29" s="158"/>
      <c r="CKX29" s="158"/>
      <c r="CKY29" s="158"/>
      <c r="CKZ29" s="158"/>
      <c r="CLA29" s="158"/>
      <c r="CLB29" s="158"/>
      <c r="CLC29" s="158"/>
      <c r="CLD29" s="158"/>
      <c r="CLE29" s="158"/>
      <c r="CLF29" s="158"/>
      <c r="CLG29" s="158"/>
      <c r="CLH29" s="158"/>
      <c r="CLI29" s="158"/>
      <c r="CLJ29" s="158"/>
      <c r="CLK29" s="158"/>
      <c r="CLL29" s="158"/>
      <c r="CLM29" s="158"/>
      <c r="CLN29" s="158"/>
      <c r="CLO29" s="158"/>
      <c r="CLP29" s="158"/>
      <c r="CLQ29" s="158"/>
      <c r="CLR29" s="158"/>
      <c r="CLS29" s="158"/>
      <c r="CLT29" s="158"/>
      <c r="CLU29" s="158"/>
      <c r="CLV29" s="158"/>
      <c r="CLW29" s="158"/>
      <c r="CLX29" s="158"/>
      <c r="CLY29" s="158"/>
      <c r="CLZ29" s="158"/>
      <c r="CMA29" s="158"/>
      <c r="CMB29" s="158"/>
      <c r="CMC29" s="158"/>
      <c r="CMD29" s="158"/>
      <c r="CME29" s="158"/>
      <c r="CMF29" s="158"/>
      <c r="CMG29" s="158"/>
      <c r="CMH29" s="158"/>
      <c r="CMI29" s="158"/>
      <c r="CMJ29" s="158"/>
      <c r="CMK29" s="158"/>
      <c r="CML29" s="158"/>
      <c r="CMM29" s="158"/>
      <c r="CMN29" s="158"/>
      <c r="CMO29" s="158"/>
      <c r="CMP29" s="158"/>
      <c r="CMQ29" s="158"/>
      <c r="CMR29" s="158"/>
      <c r="CMS29" s="158"/>
      <c r="CMT29" s="158"/>
      <c r="CMU29" s="158"/>
      <c r="CMV29" s="158"/>
      <c r="CMW29" s="158"/>
      <c r="CMX29" s="158"/>
      <c r="CMY29" s="158"/>
      <c r="CMZ29" s="158"/>
      <c r="CNA29" s="158"/>
      <c r="CNB29" s="158"/>
      <c r="CNC29" s="158"/>
      <c r="CND29" s="158"/>
      <c r="CNE29" s="158"/>
      <c r="CNF29" s="158"/>
      <c r="CNG29" s="158"/>
      <c r="CNH29" s="158"/>
      <c r="CNI29" s="158"/>
      <c r="CNJ29" s="158"/>
      <c r="CNK29" s="158"/>
      <c r="CNL29" s="158"/>
      <c r="CNM29" s="158"/>
      <c r="CNN29" s="158"/>
      <c r="CNO29" s="158"/>
      <c r="CNP29" s="158"/>
      <c r="CNQ29" s="158"/>
      <c r="CNR29" s="158"/>
      <c r="CNS29" s="158"/>
      <c r="CNT29" s="158"/>
      <c r="CNU29" s="158"/>
      <c r="CNV29" s="158"/>
      <c r="CNW29" s="158"/>
      <c r="CNX29" s="158"/>
      <c r="CNY29" s="158"/>
      <c r="CNZ29" s="158"/>
      <c r="COA29" s="158"/>
      <c r="COB29" s="158"/>
      <c r="COC29" s="158"/>
      <c r="COD29" s="158"/>
      <c r="COE29" s="158"/>
      <c r="COF29" s="158"/>
      <c r="COG29" s="158"/>
      <c r="COH29" s="158"/>
      <c r="COI29" s="158"/>
      <c r="COJ29" s="158"/>
      <c r="COK29" s="158"/>
      <c r="COL29" s="158"/>
      <c r="COM29" s="158"/>
      <c r="CON29" s="158"/>
      <c r="COO29" s="158"/>
      <c r="COP29" s="158"/>
      <c r="COQ29" s="158"/>
      <c r="COR29" s="158"/>
      <c r="COS29" s="158"/>
      <c r="COT29" s="158"/>
      <c r="COU29" s="158"/>
      <c r="COV29" s="158"/>
      <c r="COW29" s="158"/>
      <c r="COX29" s="158"/>
      <c r="COY29" s="158"/>
      <c r="COZ29" s="158"/>
      <c r="CPA29" s="158"/>
      <c r="CPB29" s="158"/>
      <c r="CPC29" s="158"/>
      <c r="CPD29" s="158"/>
      <c r="CPE29" s="158"/>
      <c r="CPF29" s="158"/>
      <c r="CPG29" s="158"/>
      <c r="CPH29" s="158"/>
      <c r="CPI29" s="158"/>
      <c r="CPJ29" s="158"/>
      <c r="CPK29" s="158"/>
      <c r="CPL29" s="158"/>
      <c r="CPM29" s="158"/>
      <c r="CPN29" s="158"/>
      <c r="CPO29" s="158"/>
      <c r="CPP29" s="158"/>
      <c r="CPQ29" s="158"/>
      <c r="CPR29" s="158"/>
      <c r="CPS29" s="158"/>
      <c r="CPT29" s="158"/>
      <c r="CPU29" s="158"/>
      <c r="CPV29" s="158"/>
      <c r="CPW29" s="158"/>
      <c r="CPX29" s="158"/>
      <c r="CPY29" s="158"/>
      <c r="CPZ29" s="158"/>
      <c r="CQA29" s="158"/>
      <c r="CQB29" s="158"/>
      <c r="CQC29" s="158"/>
      <c r="CQD29" s="158"/>
      <c r="CQE29" s="158"/>
      <c r="CQF29" s="158"/>
      <c r="CQG29" s="158"/>
      <c r="CQH29" s="158"/>
      <c r="CQI29" s="158"/>
      <c r="CQJ29" s="158"/>
      <c r="CQK29" s="158"/>
      <c r="CQL29" s="158"/>
      <c r="CQM29" s="158"/>
      <c r="CQN29" s="158"/>
      <c r="CQO29" s="158"/>
      <c r="CQP29" s="158"/>
      <c r="CQQ29" s="158"/>
      <c r="CQR29" s="158"/>
      <c r="CQS29" s="158"/>
      <c r="CQT29" s="158"/>
      <c r="CQU29" s="158"/>
      <c r="CQV29" s="158"/>
      <c r="CQW29" s="158"/>
      <c r="CQX29" s="158"/>
      <c r="CQY29" s="158"/>
      <c r="CQZ29" s="158"/>
      <c r="CRA29" s="158"/>
      <c r="CRB29" s="158"/>
      <c r="CRC29" s="158"/>
      <c r="CRD29" s="158"/>
      <c r="CRE29" s="158"/>
      <c r="CRF29" s="158"/>
      <c r="CRG29" s="158"/>
      <c r="CRH29" s="158"/>
      <c r="CRI29" s="158"/>
      <c r="CRJ29" s="158"/>
      <c r="CRK29" s="158"/>
      <c r="CRL29" s="158"/>
      <c r="CRM29" s="158"/>
      <c r="CRN29" s="158"/>
      <c r="CRO29" s="158"/>
      <c r="CRP29" s="158"/>
      <c r="CRQ29" s="158"/>
      <c r="CRR29" s="158"/>
      <c r="CRS29" s="158"/>
      <c r="CRT29" s="158"/>
      <c r="CRU29" s="158"/>
      <c r="CRV29" s="158"/>
      <c r="CRW29" s="158"/>
      <c r="CRX29" s="158"/>
      <c r="CRY29" s="158"/>
      <c r="CRZ29" s="158"/>
      <c r="CSA29" s="158"/>
      <c r="CSB29" s="158"/>
      <c r="CSC29" s="158"/>
      <c r="CSD29" s="158"/>
      <c r="CSE29" s="158"/>
      <c r="CSF29" s="158"/>
      <c r="CSG29" s="158"/>
      <c r="CSH29" s="158"/>
      <c r="CSI29" s="158"/>
      <c r="CSJ29" s="158"/>
      <c r="CSK29" s="158"/>
      <c r="CSL29" s="158"/>
      <c r="CSM29" s="158"/>
      <c r="CSN29" s="158"/>
      <c r="CSO29" s="158"/>
      <c r="CSP29" s="158"/>
      <c r="CSQ29" s="158"/>
      <c r="CSR29" s="158"/>
      <c r="CSS29" s="158"/>
      <c r="CST29" s="158"/>
      <c r="CSU29" s="158"/>
      <c r="CSV29" s="158"/>
      <c r="CSW29" s="158"/>
      <c r="CSX29" s="158"/>
      <c r="CSY29" s="158"/>
      <c r="CSZ29" s="158"/>
      <c r="CTA29" s="158"/>
      <c r="CTB29" s="158"/>
      <c r="CTC29" s="158"/>
      <c r="CTD29" s="158"/>
      <c r="CTE29" s="158"/>
      <c r="CTF29" s="158"/>
      <c r="CTG29" s="158"/>
      <c r="CTH29" s="158"/>
      <c r="CTI29" s="158"/>
      <c r="CTJ29" s="158"/>
      <c r="CTK29" s="158"/>
      <c r="CTL29" s="158"/>
      <c r="CTM29" s="158"/>
      <c r="CTN29" s="158"/>
      <c r="CTO29" s="158"/>
      <c r="CTP29" s="158"/>
      <c r="CTQ29" s="158"/>
      <c r="CTR29" s="158"/>
      <c r="CTS29" s="158"/>
      <c r="CTT29" s="158"/>
      <c r="CTU29" s="158"/>
      <c r="CTV29" s="158"/>
      <c r="CTW29" s="158"/>
      <c r="CTX29" s="158"/>
      <c r="CTY29" s="158"/>
      <c r="CTZ29" s="158"/>
      <c r="CUA29" s="158"/>
      <c r="CUB29" s="158"/>
      <c r="CUC29" s="158"/>
      <c r="CUD29" s="158"/>
      <c r="CUE29" s="158"/>
      <c r="CUF29" s="158"/>
      <c r="CUG29" s="158"/>
      <c r="CUH29" s="158"/>
      <c r="CUI29" s="158"/>
      <c r="CUJ29" s="158"/>
      <c r="CUK29" s="158"/>
      <c r="CUL29" s="158"/>
      <c r="CUM29" s="158"/>
      <c r="CUN29" s="158"/>
      <c r="CUO29" s="158"/>
      <c r="CUP29" s="158"/>
      <c r="CUQ29" s="158"/>
      <c r="CUR29" s="158"/>
      <c r="CUS29" s="158"/>
      <c r="CUT29" s="158"/>
      <c r="CUU29" s="158"/>
      <c r="CUV29" s="158"/>
      <c r="CUW29" s="158"/>
      <c r="CUX29" s="158"/>
      <c r="CUY29" s="158"/>
      <c r="CUZ29" s="158"/>
      <c r="CVA29" s="158"/>
      <c r="CVB29" s="158"/>
      <c r="CVC29" s="158"/>
      <c r="CVD29" s="158"/>
      <c r="CVE29" s="158"/>
      <c r="CVF29" s="158"/>
      <c r="CVG29" s="158"/>
      <c r="CVH29" s="158"/>
      <c r="CVI29" s="158"/>
      <c r="CVJ29" s="158"/>
      <c r="CVK29" s="158"/>
      <c r="CVL29" s="158"/>
      <c r="CVM29" s="158"/>
      <c r="CVN29" s="158"/>
      <c r="CVO29" s="158"/>
      <c r="CVP29" s="158"/>
      <c r="CVQ29" s="158"/>
      <c r="CVR29" s="158"/>
      <c r="CVS29" s="158"/>
      <c r="CVT29" s="158"/>
      <c r="CVU29" s="158"/>
      <c r="CVV29" s="158"/>
      <c r="CVW29" s="158"/>
      <c r="CVX29" s="158"/>
      <c r="CVY29" s="158"/>
      <c r="CVZ29" s="158"/>
      <c r="CWA29" s="158"/>
      <c r="CWB29" s="158"/>
      <c r="CWC29" s="158"/>
      <c r="CWD29" s="158"/>
      <c r="CWE29" s="158"/>
      <c r="CWF29" s="158"/>
      <c r="CWG29" s="158"/>
      <c r="CWH29" s="158"/>
      <c r="CWI29" s="158"/>
      <c r="CWJ29" s="158"/>
      <c r="CWK29" s="158"/>
      <c r="CWL29" s="158"/>
      <c r="CWM29" s="158"/>
      <c r="CWN29" s="158"/>
      <c r="CWO29" s="158"/>
      <c r="CWP29" s="158"/>
      <c r="CWQ29" s="158"/>
      <c r="CWR29" s="158"/>
      <c r="CWS29" s="158"/>
      <c r="CWT29" s="158"/>
      <c r="CWU29" s="158"/>
      <c r="CWV29" s="158"/>
      <c r="CWW29" s="158"/>
      <c r="CWX29" s="158"/>
      <c r="CWY29" s="158"/>
      <c r="CWZ29" s="158"/>
      <c r="CXA29" s="158"/>
      <c r="CXB29" s="158"/>
      <c r="CXC29" s="158"/>
      <c r="CXD29" s="158"/>
      <c r="CXE29" s="158"/>
      <c r="CXF29" s="158"/>
      <c r="CXG29" s="158"/>
      <c r="CXH29" s="158"/>
      <c r="CXI29" s="158"/>
      <c r="CXJ29" s="158"/>
      <c r="CXK29" s="158"/>
      <c r="CXL29" s="158"/>
      <c r="CXM29" s="158"/>
      <c r="CXN29" s="158"/>
      <c r="CXO29" s="158"/>
      <c r="CXP29" s="158"/>
      <c r="CXQ29" s="158"/>
      <c r="CXR29" s="158"/>
      <c r="CXS29" s="158"/>
      <c r="CXT29" s="158"/>
      <c r="CXU29" s="158"/>
      <c r="CXV29" s="158"/>
      <c r="CXW29" s="158"/>
      <c r="CXX29" s="158"/>
      <c r="CXY29" s="158"/>
      <c r="CXZ29" s="158"/>
      <c r="CYA29" s="158"/>
      <c r="CYB29" s="158"/>
      <c r="CYC29" s="158"/>
      <c r="CYD29" s="158"/>
      <c r="CYE29" s="158"/>
      <c r="CYF29" s="158"/>
      <c r="CYG29" s="158"/>
      <c r="CYH29" s="158"/>
      <c r="CYI29" s="158"/>
      <c r="CYJ29" s="158"/>
      <c r="CYK29" s="158"/>
      <c r="CYL29" s="158"/>
      <c r="CYM29" s="158"/>
      <c r="CYN29" s="158"/>
      <c r="CYO29" s="158"/>
      <c r="CYP29" s="158"/>
      <c r="CYQ29" s="158"/>
      <c r="CYR29" s="158"/>
      <c r="CYS29" s="158"/>
      <c r="CYT29" s="158"/>
      <c r="CYU29" s="158"/>
      <c r="CYV29" s="158"/>
      <c r="CYW29" s="158"/>
      <c r="CYX29" s="158"/>
      <c r="CYY29" s="158"/>
      <c r="CYZ29" s="158"/>
      <c r="CZA29" s="158"/>
      <c r="CZB29" s="158"/>
      <c r="CZC29" s="158"/>
      <c r="CZD29" s="158"/>
      <c r="CZE29" s="158"/>
      <c r="CZF29" s="158"/>
      <c r="CZG29" s="158"/>
      <c r="CZH29" s="158"/>
      <c r="CZI29" s="158"/>
      <c r="CZJ29" s="158"/>
      <c r="CZK29" s="158"/>
      <c r="CZL29" s="158"/>
      <c r="CZM29" s="158"/>
      <c r="CZN29" s="158"/>
      <c r="CZO29" s="158"/>
      <c r="CZP29" s="158"/>
      <c r="CZQ29" s="158"/>
      <c r="CZR29" s="158"/>
      <c r="CZS29" s="158"/>
      <c r="CZT29" s="158"/>
      <c r="CZU29" s="158"/>
      <c r="CZV29" s="158"/>
      <c r="CZW29" s="158"/>
      <c r="CZX29" s="158"/>
      <c r="CZY29" s="158"/>
      <c r="CZZ29" s="158"/>
      <c r="DAA29" s="158"/>
      <c r="DAB29" s="158"/>
      <c r="DAC29" s="158"/>
      <c r="DAD29" s="158"/>
      <c r="DAE29" s="158"/>
      <c r="DAF29" s="158"/>
      <c r="DAG29" s="158"/>
      <c r="DAH29" s="158"/>
      <c r="DAI29" s="158"/>
      <c r="DAJ29" s="158"/>
      <c r="DAK29" s="158"/>
      <c r="DAL29" s="158"/>
      <c r="DAM29" s="158"/>
      <c r="DAN29" s="158"/>
      <c r="DAO29" s="158"/>
      <c r="DAP29" s="158"/>
      <c r="DAQ29" s="158"/>
      <c r="DAR29" s="158"/>
      <c r="DAS29" s="158"/>
      <c r="DAT29" s="158"/>
      <c r="DAU29" s="158"/>
      <c r="DAV29" s="158"/>
      <c r="DAW29" s="158"/>
      <c r="DAX29" s="158"/>
      <c r="DAY29" s="158"/>
      <c r="DAZ29" s="158"/>
      <c r="DBA29" s="158"/>
      <c r="DBB29" s="158"/>
      <c r="DBC29" s="158"/>
      <c r="DBD29" s="158"/>
      <c r="DBE29" s="158"/>
      <c r="DBF29" s="158"/>
      <c r="DBG29" s="158"/>
      <c r="DBH29" s="158"/>
      <c r="DBI29" s="158"/>
      <c r="DBJ29" s="158"/>
      <c r="DBK29" s="158"/>
      <c r="DBL29" s="158"/>
      <c r="DBM29" s="158"/>
      <c r="DBN29" s="158"/>
      <c r="DBO29" s="158"/>
      <c r="DBP29" s="158"/>
      <c r="DBQ29" s="158"/>
      <c r="DBR29" s="158"/>
      <c r="DBS29" s="158"/>
      <c r="DBT29" s="158"/>
      <c r="DBU29" s="158"/>
      <c r="DBV29" s="158"/>
      <c r="DBW29" s="158"/>
      <c r="DBX29" s="158"/>
      <c r="DBY29" s="158"/>
      <c r="DBZ29" s="158"/>
      <c r="DCA29" s="158"/>
      <c r="DCB29" s="158"/>
      <c r="DCC29" s="158"/>
      <c r="DCD29" s="158"/>
      <c r="DCE29" s="158"/>
      <c r="DCF29" s="158"/>
      <c r="DCG29" s="158"/>
      <c r="DCH29" s="158"/>
      <c r="DCI29" s="158"/>
      <c r="DCJ29" s="158"/>
      <c r="DCK29" s="158"/>
      <c r="DCL29" s="158"/>
      <c r="DCM29" s="158"/>
      <c r="DCN29" s="158"/>
      <c r="DCO29" s="158"/>
      <c r="DCP29" s="158"/>
      <c r="DCQ29" s="158"/>
      <c r="DCR29" s="158"/>
      <c r="DCS29" s="158"/>
      <c r="DCT29" s="158"/>
      <c r="DCU29" s="158"/>
      <c r="DCV29" s="158"/>
      <c r="DCW29" s="158"/>
      <c r="DCX29" s="158"/>
      <c r="DCY29" s="158"/>
      <c r="DCZ29" s="158"/>
      <c r="DDA29" s="158"/>
      <c r="DDB29" s="158"/>
      <c r="DDC29" s="158"/>
      <c r="DDD29" s="158"/>
      <c r="DDE29" s="158"/>
      <c r="DDF29" s="158"/>
      <c r="DDG29" s="158"/>
      <c r="DDH29" s="158"/>
      <c r="DDI29" s="158"/>
      <c r="DDJ29" s="158"/>
      <c r="DDK29" s="158"/>
      <c r="DDL29" s="158"/>
      <c r="DDM29" s="158"/>
      <c r="DDN29" s="158"/>
      <c r="DDO29" s="158"/>
      <c r="DDP29" s="158"/>
      <c r="DDQ29" s="158"/>
      <c r="DDR29" s="158"/>
      <c r="DDS29" s="158"/>
      <c r="DDT29" s="158"/>
      <c r="DDU29" s="158"/>
      <c r="DDV29" s="158"/>
      <c r="DDW29" s="158"/>
      <c r="DDX29" s="158"/>
      <c r="DDY29" s="158"/>
      <c r="DDZ29" s="158"/>
      <c r="DEA29" s="158"/>
      <c r="DEB29" s="158"/>
      <c r="DEC29" s="158"/>
      <c r="DED29" s="158"/>
      <c r="DEE29" s="158"/>
      <c r="DEF29" s="158"/>
      <c r="DEG29" s="158"/>
      <c r="DEH29" s="158"/>
      <c r="DEI29" s="158"/>
      <c r="DEJ29" s="158"/>
      <c r="DEK29" s="158"/>
      <c r="DEL29" s="158"/>
      <c r="DEM29" s="158"/>
      <c r="DEN29" s="158"/>
      <c r="DEO29" s="158"/>
      <c r="DEP29" s="158"/>
      <c r="DEQ29" s="158"/>
      <c r="DER29" s="158"/>
      <c r="DES29" s="158"/>
      <c r="DET29" s="158"/>
      <c r="DEU29" s="158"/>
      <c r="DEV29" s="158"/>
      <c r="DEW29" s="158"/>
      <c r="DEX29" s="158"/>
      <c r="DEY29" s="158"/>
      <c r="DEZ29" s="158"/>
      <c r="DFA29" s="158"/>
      <c r="DFB29" s="158"/>
      <c r="DFC29" s="158"/>
      <c r="DFD29" s="158"/>
      <c r="DFE29" s="158"/>
      <c r="DFF29" s="158"/>
      <c r="DFG29" s="158"/>
      <c r="DFH29" s="158"/>
      <c r="DFI29" s="158"/>
      <c r="DFJ29" s="158"/>
      <c r="DFK29" s="158"/>
      <c r="DFL29" s="158"/>
      <c r="DFM29" s="158"/>
      <c r="DFN29" s="158"/>
      <c r="DFO29" s="158"/>
      <c r="DFP29" s="158"/>
      <c r="DFQ29" s="158"/>
      <c r="DFR29" s="158"/>
      <c r="DFS29" s="158"/>
      <c r="DFT29" s="158"/>
      <c r="DFU29" s="158"/>
      <c r="DFV29" s="158"/>
      <c r="DFW29" s="158"/>
      <c r="DFX29" s="158"/>
      <c r="DFY29" s="158"/>
      <c r="DFZ29" s="158"/>
      <c r="DGA29" s="158"/>
      <c r="DGB29" s="158"/>
      <c r="DGC29" s="158"/>
      <c r="DGD29" s="158"/>
      <c r="DGE29" s="158"/>
      <c r="DGF29" s="158"/>
      <c r="DGG29" s="158"/>
      <c r="DGH29" s="158"/>
      <c r="DGI29" s="158"/>
      <c r="DGJ29" s="158"/>
      <c r="DGK29" s="158"/>
      <c r="DGL29" s="158"/>
      <c r="DGM29" s="158"/>
      <c r="DGN29" s="158"/>
      <c r="DGO29" s="158"/>
      <c r="DGP29" s="158"/>
      <c r="DGQ29" s="158"/>
      <c r="DGR29" s="158"/>
      <c r="DGS29" s="158"/>
      <c r="DGT29" s="158"/>
      <c r="DGU29" s="158"/>
      <c r="DGV29" s="158"/>
      <c r="DGW29" s="158"/>
      <c r="DGX29" s="158"/>
      <c r="DGY29" s="158"/>
      <c r="DGZ29" s="158"/>
      <c r="DHA29" s="158"/>
      <c r="DHB29" s="158"/>
      <c r="DHC29" s="158"/>
      <c r="DHD29" s="158"/>
      <c r="DHE29" s="158"/>
      <c r="DHF29" s="158"/>
      <c r="DHG29" s="158"/>
      <c r="DHH29" s="158"/>
      <c r="DHI29" s="158"/>
      <c r="DHJ29" s="158"/>
      <c r="DHK29" s="158"/>
      <c r="DHL29" s="158"/>
      <c r="DHM29" s="158"/>
      <c r="DHN29" s="158"/>
      <c r="DHO29" s="158"/>
      <c r="DHP29" s="158"/>
      <c r="DHQ29" s="158"/>
      <c r="DHR29" s="158"/>
      <c r="DHS29" s="158"/>
      <c r="DHT29" s="158"/>
      <c r="DHU29" s="158"/>
      <c r="DHV29" s="158"/>
      <c r="DHW29" s="158"/>
      <c r="DHX29" s="158"/>
      <c r="DHY29" s="158"/>
      <c r="DHZ29" s="158"/>
      <c r="DIA29" s="158"/>
      <c r="DIB29" s="158"/>
      <c r="DIC29" s="158"/>
      <c r="DID29" s="158"/>
      <c r="DIE29" s="158"/>
      <c r="DIF29" s="158"/>
      <c r="DIG29" s="158"/>
      <c r="DIH29" s="158"/>
      <c r="DII29" s="158"/>
      <c r="DIJ29" s="158"/>
      <c r="DIK29" s="158"/>
      <c r="DIL29" s="158"/>
      <c r="DIM29" s="158"/>
      <c r="DIN29" s="158"/>
      <c r="DIO29" s="158"/>
      <c r="DIP29" s="158"/>
      <c r="DIQ29" s="158"/>
      <c r="DIR29" s="158"/>
      <c r="DIS29" s="158"/>
      <c r="DIT29" s="158"/>
      <c r="DIU29" s="158"/>
      <c r="DIV29" s="158"/>
      <c r="DIW29" s="158"/>
      <c r="DIX29" s="158"/>
      <c r="DIY29" s="158"/>
      <c r="DIZ29" s="158"/>
      <c r="DJA29" s="158"/>
      <c r="DJB29" s="158"/>
      <c r="DJC29" s="158"/>
      <c r="DJD29" s="158"/>
      <c r="DJE29" s="158"/>
      <c r="DJF29" s="158"/>
      <c r="DJG29" s="158"/>
      <c r="DJH29" s="158"/>
      <c r="DJI29" s="158"/>
      <c r="DJJ29" s="158"/>
      <c r="DJK29" s="158"/>
      <c r="DJL29" s="158"/>
      <c r="DJM29" s="158"/>
      <c r="DJN29" s="158"/>
      <c r="DJO29" s="158"/>
      <c r="DJP29" s="158"/>
      <c r="DJQ29" s="158"/>
      <c r="DJR29" s="158"/>
      <c r="DJS29" s="158"/>
      <c r="DJT29" s="158"/>
      <c r="DJU29" s="158"/>
      <c r="DJV29" s="158"/>
      <c r="DJW29" s="158"/>
      <c r="DJX29" s="158"/>
      <c r="DJY29" s="158"/>
      <c r="DJZ29" s="158"/>
      <c r="DKA29" s="158"/>
      <c r="DKB29" s="158"/>
      <c r="DKC29" s="158"/>
      <c r="DKD29" s="158"/>
      <c r="DKE29" s="158"/>
      <c r="DKF29" s="158"/>
      <c r="DKG29" s="158"/>
      <c r="DKH29" s="158"/>
      <c r="DKI29" s="158"/>
      <c r="DKJ29" s="158"/>
      <c r="DKK29" s="158"/>
      <c r="DKL29" s="158"/>
      <c r="DKM29" s="158"/>
      <c r="DKN29" s="158"/>
      <c r="DKO29" s="158"/>
      <c r="DKP29" s="158"/>
      <c r="DKQ29" s="158"/>
      <c r="DKR29" s="158"/>
      <c r="DKS29" s="158"/>
      <c r="DKT29" s="158"/>
      <c r="DKU29" s="158"/>
      <c r="DKV29" s="158"/>
      <c r="DKW29" s="158"/>
      <c r="DKX29" s="158"/>
      <c r="DKY29" s="158"/>
      <c r="DKZ29" s="158"/>
      <c r="DLA29" s="158"/>
      <c r="DLB29" s="158"/>
      <c r="DLC29" s="158"/>
      <c r="DLD29" s="158"/>
      <c r="DLE29" s="158"/>
      <c r="DLF29" s="158"/>
      <c r="DLG29" s="158"/>
      <c r="DLH29" s="158"/>
      <c r="DLI29" s="158"/>
      <c r="DLJ29" s="158"/>
      <c r="DLK29" s="158"/>
      <c r="DLL29" s="158"/>
      <c r="DLM29" s="158"/>
      <c r="DLN29" s="158"/>
      <c r="DLO29" s="158"/>
      <c r="DLP29" s="158"/>
      <c r="DLQ29" s="158"/>
      <c r="DLR29" s="158"/>
      <c r="DLS29" s="158"/>
      <c r="DLT29" s="158"/>
      <c r="DLU29" s="158"/>
      <c r="DLV29" s="158"/>
      <c r="DLW29" s="158"/>
      <c r="DLX29" s="158"/>
      <c r="DLY29" s="158"/>
      <c r="DLZ29" s="158"/>
      <c r="DMA29" s="158"/>
      <c r="DMB29" s="158"/>
      <c r="DMC29" s="158"/>
      <c r="DMD29" s="158"/>
      <c r="DME29" s="158"/>
      <c r="DMF29" s="158"/>
      <c r="DMG29" s="158"/>
      <c r="DMH29" s="158"/>
      <c r="DMI29" s="158"/>
      <c r="DMJ29" s="158"/>
      <c r="DMK29" s="158"/>
      <c r="DML29" s="158"/>
      <c r="DMM29" s="158"/>
      <c r="DMN29" s="158"/>
      <c r="DMO29" s="158"/>
      <c r="DMP29" s="158"/>
      <c r="DMQ29" s="158"/>
      <c r="DMR29" s="158"/>
      <c r="DMS29" s="158"/>
      <c r="DMT29" s="158"/>
      <c r="DMU29" s="158"/>
      <c r="DMV29" s="158"/>
      <c r="DMW29" s="158"/>
      <c r="DMX29" s="158"/>
      <c r="DMY29" s="158"/>
      <c r="DMZ29" s="158"/>
      <c r="DNA29" s="158"/>
      <c r="DNB29" s="158"/>
      <c r="DNC29" s="158"/>
      <c r="DND29" s="158"/>
      <c r="DNE29" s="158"/>
      <c r="DNF29" s="158"/>
      <c r="DNG29" s="158"/>
      <c r="DNH29" s="158"/>
      <c r="DNI29" s="158"/>
      <c r="DNJ29" s="158"/>
      <c r="DNK29" s="158"/>
      <c r="DNL29" s="158"/>
      <c r="DNM29" s="158"/>
      <c r="DNN29" s="158"/>
      <c r="DNO29" s="158"/>
      <c r="DNP29" s="158"/>
      <c r="DNQ29" s="158"/>
      <c r="DNR29" s="158"/>
      <c r="DNS29" s="158"/>
      <c r="DNT29" s="158"/>
      <c r="DNU29" s="158"/>
      <c r="DNV29" s="158"/>
      <c r="DNW29" s="158"/>
      <c r="DNX29" s="158"/>
      <c r="DNY29" s="158"/>
      <c r="DNZ29" s="158"/>
      <c r="DOA29" s="158"/>
      <c r="DOB29" s="158"/>
      <c r="DOC29" s="158"/>
      <c r="DOD29" s="158"/>
      <c r="DOE29" s="158"/>
      <c r="DOF29" s="158"/>
      <c r="DOG29" s="158"/>
      <c r="DOH29" s="158"/>
      <c r="DOI29" s="158"/>
      <c r="DOJ29" s="158"/>
      <c r="DOK29" s="158"/>
      <c r="DOL29" s="158"/>
      <c r="DOM29" s="158"/>
      <c r="DON29" s="158"/>
      <c r="DOO29" s="158"/>
      <c r="DOP29" s="158"/>
      <c r="DOQ29" s="158"/>
      <c r="DOR29" s="158"/>
      <c r="DOS29" s="158"/>
      <c r="DOT29" s="158"/>
      <c r="DOU29" s="158"/>
      <c r="DOV29" s="158"/>
      <c r="DOW29" s="158"/>
      <c r="DOX29" s="158"/>
      <c r="DOY29" s="158"/>
      <c r="DOZ29" s="158"/>
      <c r="DPA29" s="158"/>
      <c r="DPB29" s="158"/>
      <c r="DPC29" s="158"/>
      <c r="DPD29" s="158"/>
      <c r="DPE29" s="158"/>
      <c r="DPF29" s="158"/>
      <c r="DPG29" s="158"/>
      <c r="DPH29" s="158"/>
      <c r="DPI29" s="158"/>
      <c r="DPJ29" s="158"/>
      <c r="DPK29" s="158"/>
      <c r="DPL29" s="158"/>
      <c r="DPM29" s="158"/>
      <c r="DPN29" s="158"/>
      <c r="DPO29" s="158"/>
      <c r="DPP29" s="158"/>
      <c r="DPQ29" s="158"/>
      <c r="DPR29" s="158"/>
      <c r="DPS29" s="158"/>
      <c r="DPT29" s="158"/>
      <c r="DPU29" s="158"/>
      <c r="DPV29" s="158"/>
      <c r="DPW29" s="158"/>
      <c r="DPX29" s="158"/>
      <c r="DPY29" s="158"/>
      <c r="DPZ29" s="158"/>
      <c r="DQA29" s="158"/>
      <c r="DQB29" s="158"/>
      <c r="DQC29" s="158"/>
      <c r="DQD29" s="158"/>
      <c r="DQE29" s="158"/>
      <c r="DQF29" s="158"/>
      <c r="DQG29" s="158"/>
      <c r="DQH29" s="158"/>
      <c r="DQI29" s="158"/>
      <c r="DQJ29" s="158"/>
      <c r="DQK29" s="158"/>
      <c r="DQL29" s="158"/>
      <c r="DQM29" s="158"/>
      <c r="DQN29" s="158"/>
      <c r="DQO29" s="158"/>
      <c r="DQP29" s="158"/>
      <c r="DQQ29" s="158"/>
      <c r="DQR29" s="158"/>
      <c r="DQS29" s="158"/>
      <c r="DQT29" s="158"/>
      <c r="DQU29" s="158"/>
      <c r="DQV29" s="158"/>
      <c r="DQW29" s="158"/>
      <c r="DQX29" s="158"/>
      <c r="DQY29" s="158"/>
      <c r="DQZ29" s="158"/>
      <c r="DRA29" s="158"/>
      <c r="DRB29" s="158"/>
      <c r="DRC29" s="158"/>
      <c r="DRD29" s="158"/>
      <c r="DRE29" s="158"/>
      <c r="DRF29" s="158"/>
      <c r="DRG29" s="158"/>
      <c r="DRH29" s="158"/>
      <c r="DRI29" s="158"/>
      <c r="DRJ29" s="158"/>
      <c r="DRK29" s="158"/>
      <c r="DRL29" s="158"/>
      <c r="DRM29" s="158"/>
      <c r="DRN29" s="158"/>
      <c r="DRO29" s="158"/>
      <c r="DRP29" s="158"/>
      <c r="DRQ29" s="158"/>
      <c r="DRR29" s="158"/>
      <c r="DRS29" s="158"/>
      <c r="DRT29" s="158"/>
      <c r="DRU29" s="158"/>
      <c r="DRV29" s="158"/>
      <c r="DRW29" s="158"/>
      <c r="DRX29" s="158"/>
      <c r="DRY29" s="158"/>
      <c r="DRZ29" s="158"/>
      <c r="DSA29" s="158"/>
      <c r="DSB29" s="158"/>
      <c r="DSC29" s="158"/>
      <c r="DSD29" s="158"/>
      <c r="DSE29" s="158"/>
      <c r="DSF29" s="158"/>
      <c r="DSG29" s="158"/>
      <c r="DSH29" s="158"/>
      <c r="DSI29" s="158"/>
      <c r="DSJ29" s="158"/>
      <c r="DSK29" s="158"/>
      <c r="DSL29" s="158"/>
      <c r="DSM29" s="158"/>
      <c r="DSN29" s="158"/>
      <c r="DSO29" s="158"/>
      <c r="DSP29" s="158"/>
      <c r="DSQ29" s="158"/>
      <c r="DSR29" s="158"/>
      <c r="DSS29" s="158"/>
      <c r="DST29" s="158"/>
      <c r="DSU29" s="158"/>
      <c r="DSV29" s="158"/>
      <c r="DSW29" s="158"/>
      <c r="DSX29" s="158"/>
      <c r="DSY29" s="158"/>
      <c r="DSZ29" s="158"/>
      <c r="DTA29" s="158"/>
      <c r="DTB29" s="158"/>
      <c r="DTC29" s="158"/>
      <c r="DTD29" s="158"/>
      <c r="DTE29" s="158"/>
      <c r="DTF29" s="158"/>
      <c r="DTG29" s="158"/>
      <c r="DTH29" s="158"/>
      <c r="DTI29" s="158"/>
      <c r="DTJ29" s="158"/>
      <c r="DTK29" s="158"/>
      <c r="DTL29" s="158"/>
      <c r="DTM29" s="158"/>
      <c r="DTN29" s="158"/>
      <c r="DTO29" s="158"/>
      <c r="DTP29" s="158"/>
      <c r="DTQ29" s="158"/>
      <c r="DTR29" s="158"/>
      <c r="DTS29" s="158"/>
      <c r="DTT29" s="158"/>
      <c r="DTU29" s="158"/>
      <c r="DTV29" s="158"/>
      <c r="DTW29" s="158"/>
      <c r="DTX29" s="158"/>
      <c r="DTY29" s="158"/>
      <c r="DTZ29" s="158"/>
      <c r="DUA29" s="158"/>
      <c r="DUB29" s="158"/>
      <c r="DUC29" s="158"/>
      <c r="DUD29" s="158"/>
      <c r="DUE29" s="158"/>
      <c r="DUF29" s="158"/>
      <c r="DUG29" s="158"/>
      <c r="DUH29" s="158"/>
      <c r="DUI29" s="158"/>
      <c r="DUJ29" s="158"/>
      <c r="DUK29" s="158"/>
      <c r="DUL29" s="158"/>
      <c r="DUM29" s="158"/>
      <c r="DUN29" s="158"/>
      <c r="DUO29" s="158"/>
      <c r="DUP29" s="158"/>
      <c r="DUQ29" s="158"/>
      <c r="DUR29" s="158"/>
      <c r="DUS29" s="158"/>
      <c r="DUT29" s="158"/>
      <c r="DUU29" s="158"/>
      <c r="DUV29" s="158"/>
      <c r="DUW29" s="158"/>
      <c r="DUX29" s="158"/>
      <c r="DUY29" s="158"/>
      <c r="DUZ29" s="158"/>
      <c r="DVA29" s="158"/>
      <c r="DVB29" s="158"/>
      <c r="DVC29" s="158"/>
      <c r="DVD29" s="158"/>
      <c r="DVE29" s="158"/>
      <c r="DVF29" s="158"/>
      <c r="DVG29" s="158"/>
      <c r="DVH29" s="158"/>
      <c r="DVI29" s="158"/>
      <c r="DVJ29" s="158"/>
      <c r="DVK29" s="158"/>
      <c r="DVL29" s="158"/>
      <c r="DVM29" s="158"/>
      <c r="DVN29" s="158"/>
      <c r="DVO29" s="158"/>
      <c r="DVP29" s="158"/>
      <c r="DVQ29" s="158"/>
      <c r="DVR29" s="158"/>
      <c r="DVS29" s="158"/>
      <c r="DVT29" s="158"/>
      <c r="DVU29" s="158"/>
      <c r="DVV29" s="158"/>
      <c r="DVW29" s="158"/>
      <c r="DVX29" s="158"/>
      <c r="DVY29" s="158"/>
      <c r="DVZ29" s="158"/>
      <c r="DWA29" s="158"/>
      <c r="DWB29" s="158"/>
      <c r="DWC29" s="158"/>
      <c r="DWD29" s="158"/>
      <c r="DWE29" s="158"/>
      <c r="DWF29" s="158"/>
      <c r="DWG29" s="158"/>
      <c r="DWH29" s="158"/>
      <c r="DWI29" s="158"/>
      <c r="DWJ29" s="158"/>
      <c r="DWK29" s="158"/>
      <c r="DWL29" s="158"/>
      <c r="DWM29" s="158"/>
      <c r="DWN29" s="158"/>
      <c r="DWO29" s="158"/>
      <c r="DWP29" s="158"/>
      <c r="DWQ29" s="158"/>
      <c r="DWR29" s="158"/>
      <c r="DWS29" s="158"/>
      <c r="DWT29" s="158"/>
      <c r="DWU29" s="158"/>
      <c r="DWV29" s="158"/>
      <c r="DWW29" s="158"/>
      <c r="DWX29" s="158"/>
      <c r="DWY29" s="158"/>
      <c r="DWZ29" s="158"/>
      <c r="DXA29" s="158"/>
      <c r="DXB29" s="158"/>
      <c r="DXC29" s="158"/>
      <c r="DXD29" s="158"/>
      <c r="DXE29" s="158"/>
      <c r="DXF29" s="158"/>
      <c r="DXG29" s="158"/>
      <c r="DXH29" s="158"/>
      <c r="DXI29" s="158"/>
      <c r="DXJ29" s="158"/>
      <c r="DXK29" s="158"/>
      <c r="DXL29" s="158"/>
      <c r="DXM29" s="158"/>
      <c r="DXN29" s="158"/>
      <c r="DXO29" s="158"/>
      <c r="DXP29" s="158"/>
      <c r="DXQ29" s="158"/>
      <c r="DXR29" s="158"/>
      <c r="DXS29" s="158"/>
      <c r="DXT29" s="158"/>
      <c r="DXU29" s="158"/>
      <c r="DXV29" s="158"/>
      <c r="DXW29" s="158"/>
      <c r="DXX29" s="158"/>
      <c r="DXY29" s="158"/>
      <c r="DXZ29" s="158"/>
      <c r="DYA29" s="158"/>
      <c r="DYB29" s="158"/>
      <c r="DYC29" s="158"/>
      <c r="DYD29" s="158"/>
      <c r="DYE29" s="158"/>
      <c r="DYF29" s="158"/>
      <c r="DYG29" s="158"/>
      <c r="DYH29" s="158"/>
      <c r="DYI29" s="158"/>
      <c r="DYJ29" s="158"/>
      <c r="DYK29" s="158"/>
      <c r="DYL29" s="158"/>
      <c r="DYM29" s="158"/>
      <c r="DYN29" s="158"/>
      <c r="DYO29" s="158"/>
      <c r="DYP29" s="158"/>
      <c r="DYQ29" s="158"/>
      <c r="DYR29" s="158"/>
      <c r="DYS29" s="158"/>
      <c r="DYT29" s="158"/>
      <c r="DYU29" s="158"/>
      <c r="DYV29" s="158"/>
      <c r="DYW29" s="158"/>
      <c r="DYX29" s="158"/>
      <c r="DYY29" s="158"/>
      <c r="DYZ29" s="158"/>
      <c r="DZA29" s="158"/>
      <c r="DZB29" s="158"/>
      <c r="DZC29" s="158"/>
      <c r="DZD29" s="158"/>
      <c r="DZE29" s="158"/>
      <c r="DZF29" s="158"/>
      <c r="DZG29" s="158"/>
      <c r="DZH29" s="158"/>
      <c r="DZI29" s="158"/>
      <c r="DZJ29" s="158"/>
      <c r="DZK29" s="158"/>
      <c r="DZL29" s="158"/>
      <c r="DZM29" s="158"/>
      <c r="DZN29" s="158"/>
      <c r="DZO29" s="158"/>
      <c r="DZP29" s="158"/>
      <c r="DZQ29" s="158"/>
      <c r="DZR29" s="158"/>
      <c r="DZS29" s="158"/>
      <c r="DZT29" s="158"/>
      <c r="DZU29" s="158"/>
      <c r="DZV29" s="158"/>
      <c r="DZW29" s="158"/>
      <c r="DZX29" s="158"/>
      <c r="DZY29" s="158"/>
      <c r="DZZ29" s="158"/>
      <c r="EAA29" s="158"/>
      <c r="EAB29" s="158"/>
      <c r="EAC29" s="158"/>
      <c r="EAD29" s="158"/>
      <c r="EAE29" s="158"/>
      <c r="EAF29" s="158"/>
      <c r="EAG29" s="158"/>
      <c r="EAH29" s="158"/>
      <c r="EAI29" s="158"/>
      <c r="EAJ29" s="158"/>
      <c r="EAK29" s="158"/>
      <c r="EAL29" s="158"/>
      <c r="EAM29" s="158"/>
      <c r="EAN29" s="158"/>
      <c r="EAO29" s="158"/>
      <c r="EAP29" s="158"/>
      <c r="EAQ29" s="158"/>
      <c r="EAR29" s="158"/>
      <c r="EAS29" s="158"/>
      <c r="EAT29" s="158"/>
      <c r="EAU29" s="158"/>
      <c r="EAV29" s="158"/>
      <c r="EAW29" s="158"/>
      <c r="EAX29" s="158"/>
      <c r="EAY29" s="158"/>
      <c r="EAZ29" s="158"/>
      <c r="EBA29" s="158"/>
      <c r="EBB29" s="158"/>
      <c r="EBC29" s="158"/>
      <c r="EBD29" s="158"/>
      <c r="EBE29" s="158"/>
      <c r="EBF29" s="158"/>
      <c r="EBG29" s="158"/>
      <c r="EBH29" s="158"/>
      <c r="EBI29" s="158"/>
      <c r="EBJ29" s="158"/>
      <c r="EBK29" s="158"/>
      <c r="EBL29" s="158"/>
      <c r="EBM29" s="158"/>
      <c r="EBN29" s="158"/>
      <c r="EBO29" s="158"/>
      <c r="EBP29" s="158"/>
      <c r="EBQ29" s="158"/>
      <c r="EBR29" s="158"/>
      <c r="EBS29" s="158"/>
      <c r="EBT29" s="158"/>
      <c r="EBU29" s="158"/>
      <c r="EBV29" s="158"/>
      <c r="EBW29" s="158"/>
      <c r="EBX29" s="158"/>
      <c r="EBY29" s="158"/>
      <c r="EBZ29" s="158"/>
      <c r="ECA29" s="158"/>
      <c r="ECB29" s="158"/>
      <c r="ECC29" s="158"/>
      <c r="ECD29" s="158"/>
      <c r="ECE29" s="158"/>
      <c r="ECF29" s="158"/>
      <c r="ECG29" s="158"/>
      <c r="ECH29" s="158"/>
      <c r="ECI29" s="158"/>
      <c r="ECJ29" s="158"/>
      <c r="ECK29" s="158"/>
      <c r="ECL29" s="158"/>
      <c r="ECM29" s="158"/>
      <c r="ECN29" s="158"/>
      <c r="ECO29" s="158"/>
      <c r="ECP29" s="158"/>
      <c r="ECQ29" s="158"/>
      <c r="ECR29" s="158"/>
      <c r="ECS29" s="158"/>
      <c r="ECT29" s="158"/>
      <c r="ECU29" s="158"/>
      <c r="ECV29" s="158"/>
      <c r="ECW29" s="158"/>
      <c r="ECX29" s="158"/>
      <c r="ECY29" s="158"/>
      <c r="ECZ29" s="158"/>
      <c r="EDA29" s="158"/>
      <c r="EDB29" s="158"/>
      <c r="EDC29" s="158"/>
      <c r="EDD29" s="158"/>
      <c r="EDE29" s="158"/>
      <c r="EDF29" s="158"/>
      <c r="EDG29" s="158"/>
      <c r="EDH29" s="158"/>
      <c r="EDI29" s="158"/>
      <c r="EDJ29" s="158"/>
      <c r="EDK29" s="158"/>
      <c r="EDL29" s="158"/>
      <c r="EDM29" s="158"/>
      <c r="EDN29" s="158"/>
      <c r="EDO29" s="158"/>
      <c r="EDP29" s="158"/>
      <c r="EDQ29" s="158"/>
      <c r="EDR29" s="158"/>
      <c r="EDS29" s="158"/>
      <c r="EDT29" s="158"/>
      <c r="EDU29" s="158"/>
      <c r="EDV29" s="158"/>
      <c r="EDW29" s="158"/>
      <c r="EDX29" s="158"/>
      <c r="EDY29" s="158"/>
      <c r="EDZ29" s="158"/>
      <c r="EEA29" s="158"/>
      <c r="EEB29" s="158"/>
      <c r="EEC29" s="158"/>
      <c r="EED29" s="158"/>
      <c r="EEE29" s="158"/>
      <c r="EEF29" s="158"/>
      <c r="EEG29" s="158"/>
      <c r="EEH29" s="158"/>
      <c r="EEI29" s="158"/>
      <c r="EEJ29" s="158"/>
      <c r="EEK29" s="158"/>
      <c r="EEL29" s="158"/>
      <c r="EEM29" s="158"/>
      <c r="EEN29" s="158"/>
      <c r="EEO29" s="158"/>
      <c r="EEP29" s="158"/>
      <c r="EEQ29" s="158"/>
      <c r="EER29" s="158"/>
      <c r="EES29" s="158"/>
      <c r="EET29" s="158"/>
      <c r="EEU29" s="158"/>
      <c r="EEV29" s="158"/>
      <c r="EEW29" s="158"/>
      <c r="EEX29" s="158"/>
      <c r="EEY29" s="158"/>
      <c r="EEZ29" s="158"/>
      <c r="EFA29" s="158"/>
      <c r="EFB29" s="158"/>
      <c r="EFC29" s="158"/>
      <c r="EFD29" s="158"/>
      <c r="EFE29" s="158"/>
      <c r="EFF29" s="158"/>
      <c r="EFG29" s="158"/>
      <c r="EFH29" s="158"/>
      <c r="EFI29" s="158"/>
      <c r="EFJ29" s="158"/>
      <c r="EFK29" s="158"/>
      <c r="EFL29" s="158"/>
      <c r="EFM29" s="158"/>
      <c r="EFN29" s="158"/>
      <c r="EFO29" s="158"/>
      <c r="EFP29" s="158"/>
      <c r="EFQ29" s="158"/>
      <c r="EFR29" s="158"/>
      <c r="EFS29" s="158"/>
      <c r="EFT29" s="158"/>
      <c r="EFU29" s="158"/>
      <c r="EFV29" s="158"/>
      <c r="EFW29" s="158"/>
      <c r="EFX29" s="158"/>
      <c r="EFY29" s="158"/>
      <c r="EFZ29" s="158"/>
      <c r="EGA29" s="158"/>
      <c r="EGB29" s="158"/>
      <c r="EGC29" s="158"/>
      <c r="EGD29" s="158"/>
      <c r="EGE29" s="158"/>
      <c r="EGF29" s="158"/>
      <c r="EGG29" s="158"/>
      <c r="EGH29" s="158"/>
      <c r="EGI29" s="158"/>
      <c r="EGJ29" s="158"/>
      <c r="EGK29" s="158"/>
      <c r="EGL29" s="158"/>
      <c r="EGM29" s="158"/>
      <c r="EGN29" s="158"/>
      <c r="EGO29" s="158"/>
      <c r="EGP29" s="158"/>
      <c r="EGQ29" s="158"/>
      <c r="EGR29" s="158"/>
      <c r="EGS29" s="158"/>
      <c r="EGT29" s="158"/>
      <c r="EGU29" s="158"/>
      <c r="EGV29" s="158"/>
      <c r="EGW29" s="158"/>
      <c r="EGX29" s="158"/>
      <c r="EGY29" s="158"/>
      <c r="EGZ29" s="158"/>
      <c r="EHA29" s="158"/>
      <c r="EHB29" s="158"/>
      <c r="EHC29" s="158"/>
      <c r="EHD29" s="158"/>
      <c r="EHE29" s="158"/>
      <c r="EHF29" s="158"/>
      <c r="EHG29" s="158"/>
      <c r="EHH29" s="158"/>
      <c r="EHI29" s="158"/>
      <c r="EHJ29" s="158"/>
      <c r="EHK29" s="158"/>
      <c r="EHL29" s="158"/>
      <c r="EHM29" s="158"/>
      <c r="EHN29" s="158"/>
      <c r="EHO29" s="158"/>
      <c r="EHP29" s="158"/>
      <c r="EHQ29" s="158"/>
      <c r="EHR29" s="158"/>
      <c r="EHS29" s="158"/>
      <c r="EHT29" s="158"/>
      <c r="EHU29" s="158"/>
      <c r="EHV29" s="158"/>
      <c r="EHW29" s="158"/>
      <c r="EHX29" s="158"/>
      <c r="EHY29" s="158"/>
      <c r="EHZ29" s="158"/>
      <c r="EIA29" s="158"/>
      <c r="EIB29" s="158"/>
      <c r="EIC29" s="158"/>
      <c r="EID29" s="158"/>
      <c r="EIE29" s="158"/>
      <c r="EIF29" s="158"/>
      <c r="EIG29" s="158"/>
      <c r="EIH29" s="158"/>
      <c r="EII29" s="158"/>
      <c r="EIJ29" s="158"/>
      <c r="EIK29" s="158"/>
      <c r="EIL29" s="158"/>
      <c r="EIM29" s="158"/>
      <c r="EIN29" s="158"/>
      <c r="EIO29" s="158"/>
      <c r="EIP29" s="158"/>
      <c r="EIQ29" s="158"/>
      <c r="EIR29" s="158"/>
      <c r="EIS29" s="158"/>
      <c r="EIT29" s="158"/>
      <c r="EIU29" s="158"/>
      <c r="EIV29" s="158"/>
      <c r="EIW29" s="158"/>
      <c r="EIX29" s="158"/>
      <c r="EIY29" s="158"/>
      <c r="EIZ29" s="158"/>
      <c r="EJA29" s="158"/>
      <c r="EJB29" s="158"/>
      <c r="EJC29" s="158"/>
      <c r="EJD29" s="158"/>
      <c r="EJE29" s="158"/>
      <c r="EJF29" s="158"/>
      <c r="EJG29" s="158"/>
      <c r="EJH29" s="158"/>
      <c r="EJI29" s="158"/>
      <c r="EJJ29" s="158"/>
      <c r="EJK29" s="158"/>
      <c r="EJL29" s="158"/>
      <c r="EJM29" s="158"/>
      <c r="EJN29" s="158"/>
      <c r="EJO29" s="158"/>
      <c r="EJP29" s="158"/>
      <c r="EJQ29" s="158"/>
      <c r="EJR29" s="158"/>
      <c r="EJS29" s="158"/>
      <c r="EJT29" s="158"/>
      <c r="EJU29" s="158"/>
      <c r="EJV29" s="158"/>
      <c r="EJW29" s="158"/>
      <c r="EJX29" s="158"/>
      <c r="EJY29" s="158"/>
      <c r="EJZ29" s="158"/>
      <c r="EKA29" s="158"/>
      <c r="EKB29" s="158"/>
      <c r="EKC29" s="158"/>
      <c r="EKD29" s="158"/>
      <c r="EKE29" s="158"/>
      <c r="EKF29" s="158"/>
      <c r="EKG29" s="158"/>
      <c r="EKH29" s="158"/>
      <c r="EKI29" s="158"/>
      <c r="EKJ29" s="158"/>
      <c r="EKK29" s="158"/>
      <c r="EKL29" s="158"/>
      <c r="EKM29" s="158"/>
      <c r="EKN29" s="158"/>
      <c r="EKO29" s="158"/>
      <c r="EKP29" s="158"/>
      <c r="EKQ29" s="158"/>
      <c r="EKR29" s="158"/>
      <c r="EKS29" s="158"/>
      <c r="EKT29" s="158"/>
      <c r="EKU29" s="158"/>
      <c r="EKV29" s="158"/>
      <c r="EKW29" s="158"/>
      <c r="EKX29" s="158"/>
      <c r="EKY29" s="158"/>
      <c r="EKZ29" s="158"/>
      <c r="ELA29" s="158"/>
      <c r="ELB29" s="158"/>
      <c r="ELC29" s="158"/>
      <c r="ELD29" s="158"/>
      <c r="ELE29" s="158"/>
      <c r="ELF29" s="158"/>
      <c r="ELG29" s="158"/>
      <c r="ELH29" s="158"/>
      <c r="ELI29" s="158"/>
      <c r="ELJ29" s="158"/>
      <c r="ELK29" s="158"/>
      <c r="ELL29" s="158"/>
      <c r="ELM29" s="158"/>
      <c r="ELN29" s="158"/>
      <c r="ELO29" s="158"/>
      <c r="ELP29" s="158"/>
      <c r="ELQ29" s="158"/>
      <c r="ELR29" s="158"/>
      <c r="ELS29" s="158"/>
      <c r="ELT29" s="158"/>
      <c r="ELU29" s="158"/>
      <c r="ELV29" s="158"/>
      <c r="ELW29" s="158"/>
      <c r="ELX29" s="158"/>
      <c r="ELY29" s="158"/>
      <c r="ELZ29" s="158"/>
      <c r="EMA29" s="158"/>
      <c r="EMB29" s="158"/>
      <c r="EMC29" s="158"/>
      <c r="EMD29" s="158"/>
      <c r="EME29" s="158"/>
      <c r="EMF29" s="158"/>
      <c r="EMG29" s="158"/>
      <c r="EMH29" s="158"/>
      <c r="EMI29" s="158"/>
      <c r="EMJ29" s="158"/>
      <c r="EMK29" s="158"/>
      <c r="EML29" s="158"/>
      <c r="EMM29" s="158"/>
      <c r="EMN29" s="158"/>
      <c r="EMO29" s="158"/>
      <c r="EMP29" s="158"/>
      <c r="EMQ29" s="158"/>
      <c r="EMR29" s="158"/>
      <c r="EMS29" s="158"/>
      <c r="EMT29" s="158"/>
      <c r="EMU29" s="158"/>
      <c r="EMV29" s="158"/>
      <c r="EMW29" s="158"/>
      <c r="EMX29" s="158"/>
      <c r="EMY29" s="158"/>
      <c r="EMZ29" s="158"/>
      <c r="ENA29" s="158"/>
      <c r="ENB29" s="158"/>
      <c r="ENC29" s="158"/>
      <c r="END29" s="158"/>
      <c r="ENE29" s="158"/>
      <c r="ENF29" s="158"/>
      <c r="ENG29" s="158"/>
      <c r="ENH29" s="158"/>
      <c r="ENI29" s="158"/>
      <c r="ENJ29" s="158"/>
      <c r="ENK29" s="158"/>
      <c r="ENL29" s="158"/>
      <c r="ENM29" s="158"/>
      <c r="ENN29" s="158"/>
      <c r="ENO29" s="158"/>
      <c r="ENP29" s="158"/>
      <c r="ENQ29" s="158"/>
      <c r="ENR29" s="158"/>
      <c r="ENS29" s="158"/>
      <c r="ENT29" s="158"/>
      <c r="ENU29" s="158"/>
      <c r="ENV29" s="158"/>
      <c r="ENW29" s="158"/>
      <c r="ENX29" s="158"/>
      <c r="ENY29" s="158"/>
      <c r="ENZ29" s="158"/>
      <c r="EOA29" s="158"/>
      <c r="EOB29" s="158"/>
      <c r="EOC29" s="158"/>
      <c r="EOD29" s="158"/>
      <c r="EOE29" s="158"/>
      <c r="EOF29" s="158"/>
      <c r="EOG29" s="158"/>
      <c r="EOH29" s="158"/>
      <c r="EOI29" s="158"/>
      <c r="EOJ29" s="158"/>
      <c r="EOK29" s="158"/>
      <c r="EOL29" s="158"/>
      <c r="EOM29" s="158"/>
      <c r="EON29" s="158"/>
      <c r="EOO29" s="158"/>
      <c r="EOP29" s="158"/>
      <c r="EOQ29" s="158"/>
      <c r="EOR29" s="158"/>
      <c r="EOS29" s="158"/>
      <c r="EOT29" s="158"/>
      <c r="EOU29" s="158"/>
      <c r="EOV29" s="158"/>
      <c r="EOW29" s="158"/>
      <c r="EOX29" s="158"/>
      <c r="EOY29" s="158"/>
      <c r="EOZ29" s="158"/>
      <c r="EPA29" s="158"/>
      <c r="EPB29" s="158"/>
      <c r="EPC29" s="158"/>
      <c r="EPD29" s="158"/>
      <c r="EPE29" s="158"/>
      <c r="EPF29" s="158"/>
      <c r="EPG29" s="158"/>
      <c r="EPH29" s="158"/>
      <c r="EPI29" s="158"/>
      <c r="EPJ29" s="158"/>
      <c r="EPK29" s="158"/>
      <c r="EPL29" s="158"/>
      <c r="EPM29" s="158"/>
      <c r="EPN29" s="158"/>
      <c r="EPO29" s="158"/>
      <c r="EPP29" s="158"/>
      <c r="EPQ29" s="158"/>
      <c r="EPR29" s="158"/>
      <c r="EPS29" s="158"/>
      <c r="EPT29" s="158"/>
      <c r="EPU29" s="158"/>
      <c r="EPV29" s="158"/>
      <c r="EPW29" s="158"/>
      <c r="EPX29" s="158"/>
      <c r="EPY29" s="158"/>
      <c r="EPZ29" s="158"/>
      <c r="EQA29" s="158"/>
      <c r="EQB29" s="158"/>
      <c r="EQC29" s="158"/>
      <c r="EQD29" s="158"/>
      <c r="EQE29" s="158"/>
      <c r="EQF29" s="158"/>
      <c r="EQG29" s="158"/>
      <c r="EQH29" s="158"/>
      <c r="EQI29" s="158"/>
      <c r="EQJ29" s="158"/>
      <c r="EQK29" s="158"/>
      <c r="EQL29" s="158"/>
      <c r="EQM29" s="158"/>
      <c r="EQN29" s="158"/>
      <c r="EQO29" s="158"/>
      <c r="EQP29" s="158"/>
      <c r="EQQ29" s="158"/>
      <c r="EQR29" s="158"/>
      <c r="EQS29" s="158"/>
      <c r="EQT29" s="158"/>
      <c r="EQU29" s="158"/>
      <c r="EQV29" s="158"/>
      <c r="EQW29" s="158"/>
      <c r="EQX29" s="158"/>
      <c r="EQY29" s="158"/>
      <c r="EQZ29" s="158"/>
      <c r="ERA29" s="158"/>
      <c r="ERB29" s="158"/>
      <c r="ERC29" s="158"/>
      <c r="ERD29" s="158"/>
      <c r="ERE29" s="158"/>
      <c r="ERF29" s="158"/>
      <c r="ERG29" s="158"/>
      <c r="ERH29" s="158"/>
      <c r="ERI29" s="158"/>
      <c r="ERJ29" s="158"/>
      <c r="ERK29" s="158"/>
      <c r="ERL29" s="158"/>
      <c r="ERM29" s="158"/>
      <c r="ERN29" s="158"/>
      <c r="ERO29" s="158"/>
      <c r="ERP29" s="158"/>
      <c r="ERQ29" s="158"/>
      <c r="ERR29" s="158"/>
      <c r="ERS29" s="158"/>
      <c r="ERT29" s="158"/>
      <c r="ERU29" s="158"/>
      <c r="ERV29" s="158"/>
      <c r="ERW29" s="158"/>
      <c r="ERX29" s="158"/>
      <c r="ERY29" s="158"/>
      <c r="ERZ29" s="158"/>
      <c r="ESA29" s="158"/>
      <c r="ESB29" s="158"/>
      <c r="ESC29" s="158"/>
      <c r="ESD29" s="158"/>
      <c r="ESE29" s="158"/>
      <c r="ESF29" s="158"/>
      <c r="ESG29" s="158"/>
      <c r="ESH29" s="158"/>
      <c r="ESI29" s="158"/>
      <c r="ESJ29" s="158"/>
      <c r="ESK29" s="158"/>
      <c r="ESL29" s="158"/>
      <c r="ESM29" s="158"/>
      <c r="ESN29" s="158"/>
      <c r="ESO29" s="158"/>
      <c r="ESP29" s="158"/>
      <c r="ESQ29" s="158"/>
      <c r="ESR29" s="158"/>
      <c r="ESS29" s="158"/>
      <c r="EST29" s="158"/>
      <c r="ESU29" s="158"/>
      <c r="ESV29" s="158"/>
      <c r="ESW29" s="158"/>
      <c r="ESX29" s="158"/>
      <c r="ESY29" s="158"/>
      <c r="ESZ29" s="158"/>
      <c r="ETA29" s="158"/>
      <c r="ETB29" s="158"/>
      <c r="ETC29" s="158"/>
      <c r="ETD29" s="158"/>
      <c r="ETE29" s="158"/>
      <c r="ETF29" s="158"/>
      <c r="ETG29" s="158"/>
      <c r="ETH29" s="158"/>
      <c r="ETI29" s="158"/>
      <c r="ETJ29" s="158"/>
      <c r="ETK29" s="158"/>
      <c r="ETL29" s="158"/>
      <c r="ETM29" s="158"/>
      <c r="ETN29" s="158"/>
      <c r="ETO29" s="158"/>
      <c r="ETP29" s="158"/>
      <c r="ETQ29" s="158"/>
      <c r="ETR29" s="158"/>
      <c r="ETS29" s="158"/>
      <c r="ETT29" s="158"/>
      <c r="ETU29" s="158"/>
      <c r="ETV29" s="158"/>
      <c r="ETW29" s="158"/>
      <c r="ETX29" s="158"/>
      <c r="ETY29" s="158"/>
      <c r="ETZ29" s="158"/>
      <c r="EUA29" s="158"/>
      <c r="EUB29" s="158"/>
      <c r="EUC29" s="158"/>
      <c r="EUD29" s="158"/>
      <c r="EUE29" s="158"/>
      <c r="EUF29" s="158"/>
      <c r="EUG29" s="158"/>
      <c r="EUH29" s="158"/>
      <c r="EUI29" s="158"/>
      <c r="EUJ29" s="158"/>
      <c r="EUK29" s="158"/>
      <c r="EUL29" s="158"/>
      <c r="EUM29" s="158"/>
      <c r="EUN29" s="158"/>
      <c r="EUO29" s="158"/>
      <c r="EUP29" s="158"/>
      <c r="EUQ29" s="158"/>
      <c r="EUR29" s="158"/>
      <c r="EUS29" s="158"/>
      <c r="EUT29" s="158"/>
      <c r="EUU29" s="158"/>
      <c r="EUV29" s="158"/>
      <c r="EUW29" s="158"/>
      <c r="EUX29" s="158"/>
      <c r="EUY29" s="158"/>
      <c r="EUZ29" s="158"/>
      <c r="EVA29" s="158"/>
      <c r="EVB29" s="158"/>
      <c r="EVC29" s="158"/>
      <c r="EVD29" s="158"/>
      <c r="EVE29" s="158"/>
      <c r="EVF29" s="158"/>
      <c r="EVG29" s="158"/>
      <c r="EVH29" s="158"/>
      <c r="EVI29" s="158"/>
      <c r="EVJ29" s="158"/>
      <c r="EVK29" s="158"/>
      <c r="EVL29" s="158"/>
      <c r="EVM29" s="158"/>
      <c r="EVN29" s="158"/>
      <c r="EVO29" s="158"/>
      <c r="EVP29" s="158"/>
      <c r="EVQ29" s="158"/>
      <c r="EVR29" s="158"/>
      <c r="EVS29" s="158"/>
      <c r="EVT29" s="158"/>
      <c r="EVU29" s="158"/>
      <c r="EVV29" s="158"/>
      <c r="EVW29" s="158"/>
      <c r="EVX29" s="158"/>
      <c r="EVY29" s="158"/>
      <c r="EVZ29" s="158"/>
      <c r="EWA29" s="158"/>
      <c r="EWB29" s="158"/>
      <c r="EWC29" s="158"/>
      <c r="EWD29" s="158"/>
      <c r="EWE29" s="158"/>
      <c r="EWF29" s="158"/>
      <c r="EWG29" s="158"/>
      <c r="EWH29" s="158"/>
      <c r="EWI29" s="158"/>
      <c r="EWJ29" s="158"/>
      <c r="EWK29" s="158"/>
      <c r="EWL29" s="158"/>
      <c r="EWM29" s="158"/>
      <c r="EWN29" s="158"/>
      <c r="EWO29" s="158"/>
      <c r="EWP29" s="158"/>
      <c r="EWQ29" s="158"/>
      <c r="EWR29" s="158"/>
      <c r="EWS29" s="158"/>
      <c r="EWT29" s="158"/>
      <c r="EWU29" s="158"/>
      <c r="EWV29" s="158"/>
      <c r="EWW29" s="158"/>
      <c r="EWX29" s="158"/>
      <c r="EWY29" s="158"/>
      <c r="EWZ29" s="158"/>
      <c r="EXA29" s="158"/>
      <c r="EXB29" s="158"/>
      <c r="EXC29" s="158"/>
      <c r="EXD29" s="158"/>
      <c r="EXE29" s="158"/>
      <c r="EXF29" s="158"/>
      <c r="EXG29" s="158"/>
      <c r="EXH29" s="158"/>
      <c r="EXI29" s="158"/>
      <c r="EXJ29" s="158"/>
      <c r="EXK29" s="158"/>
      <c r="EXL29" s="158"/>
      <c r="EXM29" s="158"/>
      <c r="EXN29" s="158"/>
      <c r="EXO29" s="158"/>
      <c r="EXP29" s="158"/>
      <c r="EXQ29" s="158"/>
      <c r="EXR29" s="158"/>
      <c r="EXS29" s="158"/>
      <c r="EXT29" s="158"/>
      <c r="EXU29" s="158"/>
      <c r="EXV29" s="158"/>
      <c r="EXW29" s="158"/>
      <c r="EXX29" s="158"/>
      <c r="EXY29" s="158"/>
      <c r="EXZ29" s="158"/>
      <c r="EYA29" s="158"/>
      <c r="EYB29" s="158"/>
      <c r="EYC29" s="158"/>
      <c r="EYD29" s="158"/>
      <c r="EYE29" s="158"/>
      <c r="EYF29" s="158"/>
      <c r="EYG29" s="158"/>
      <c r="EYH29" s="158"/>
      <c r="EYI29" s="158"/>
      <c r="EYJ29" s="158"/>
      <c r="EYK29" s="158"/>
      <c r="EYL29" s="158"/>
      <c r="EYM29" s="158"/>
      <c r="EYN29" s="158"/>
      <c r="EYO29" s="158"/>
      <c r="EYP29" s="158"/>
      <c r="EYQ29" s="158"/>
      <c r="EYR29" s="158"/>
      <c r="EYS29" s="158"/>
      <c r="EYT29" s="158"/>
      <c r="EYU29" s="158"/>
      <c r="EYV29" s="158"/>
      <c r="EYW29" s="158"/>
      <c r="EYX29" s="158"/>
      <c r="EYY29" s="158"/>
      <c r="EYZ29" s="158"/>
      <c r="EZA29" s="158"/>
      <c r="EZB29" s="158"/>
      <c r="EZC29" s="158"/>
      <c r="EZD29" s="158"/>
      <c r="EZE29" s="158"/>
      <c r="EZF29" s="158"/>
      <c r="EZG29" s="158"/>
      <c r="EZH29" s="158"/>
      <c r="EZI29" s="158"/>
      <c r="EZJ29" s="158"/>
      <c r="EZK29" s="158"/>
      <c r="EZL29" s="158"/>
      <c r="EZM29" s="158"/>
      <c r="EZN29" s="158"/>
      <c r="EZO29" s="158"/>
      <c r="EZP29" s="158"/>
      <c r="EZQ29" s="158"/>
      <c r="EZR29" s="158"/>
      <c r="EZS29" s="158"/>
      <c r="EZT29" s="158"/>
      <c r="EZU29" s="158"/>
      <c r="EZV29" s="158"/>
      <c r="EZW29" s="158"/>
      <c r="EZX29" s="158"/>
      <c r="EZY29" s="158"/>
      <c r="EZZ29" s="158"/>
      <c r="FAA29" s="158"/>
      <c r="FAB29" s="158"/>
      <c r="FAC29" s="158"/>
      <c r="FAD29" s="158"/>
      <c r="FAE29" s="158"/>
      <c r="FAF29" s="158"/>
      <c r="FAG29" s="158"/>
      <c r="FAH29" s="158"/>
      <c r="FAI29" s="158"/>
      <c r="FAJ29" s="158"/>
      <c r="FAK29" s="158"/>
      <c r="FAL29" s="158"/>
      <c r="FAM29" s="158"/>
      <c r="FAN29" s="158"/>
      <c r="FAO29" s="158"/>
      <c r="FAP29" s="158"/>
      <c r="FAQ29" s="158"/>
      <c r="FAR29" s="158"/>
      <c r="FAS29" s="158"/>
      <c r="FAT29" s="158"/>
      <c r="FAU29" s="158"/>
      <c r="FAV29" s="158"/>
      <c r="FAW29" s="158"/>
      <c r="FAX29" s="158"/>
      <c r="FAY29" s="158"/>
      <c r="FAZ29" s="158"/>
      <c r="FBA29" s="158"/>
      <c r="FBB29" s="158"/>
      <c r="FBC29" s="158"/>
      <c r="FBD29" s="158"/>
      <c r="FBE29" s="158"/>
      <c r="FBF29" s="158"/>
      <c r="FBG29" s="158"/>
      <c r="FBH29" s="158"/>
      <c r="FBI29" s="158"/>
      <c r="FBJ29" s="158"/>
      <c r="FBK29" s="158"/>
      <c r="FBL29" s="158"/>
      <c r="FBM29" s="158"/>
      <c r="FBN29" s="158"/>
      <c r="FBO29" s="158"/>
      <c r="FBP29" s="158"/>
      <c r="FBQ29" s="158"/>
      <c r="FBR29" s="158"/>
      <c r="FBS29" s="158"/>
      <c r="FBT29" s="158"/>
      <c r="FBU29" s="158"/>
      <c r="FBV29" s="158"/>
      <c r="FBW29" s="158"/>
      <c r="FBX29" s="158"/>
      <c r="FBY29" s="158"/>
      <c r="FBZ29" s="158"/>
      <c r="FCA29" s="158"/>
      <c r="FCB29" s="158"/>
      <c r="FCC29" s="158"/>
      <c r="FCD29" s="158"/>
      <c r="FCE29" s="158"/>
      <c r="FCF29" s="158"/>
      <c r="FCG29" s="158"/>
      <c r="FCH29" s="158"/>
      <c r="FCI29" s="158"/>
      <c r="FCJ29" s="158"/>
      <c r="FCK29" s="158"/>
      <c r="FCL29" s="158"/>
      <c r="FCM29" s="158"/>
      <c r="FCN29" s="158"/>
      <c r="FCO29" s="158"/>
      <c r="FCP29" s="158"/>
      <c r="FCQ29" s="158"/>
      <c r="FCR29" s="158"/>
      <c r="FCS29" s="158"/>
      <c r="FCT29" s="158"/>
      <c r="FCU29" s="158"/>
      <c r="FCV29" s="158"/>
      <c r="FCW29" s="158"/>
      <c r="FCX29" s="158"/>
      <c r="FCY29" s="158"/>
      <c r="FCZ29" s="158"/>
      <c r="FDA29" s="158"/>
      <c r="FDB29" s="158"/>
      <c r="FDC29" s="158"/>
      <c r="FDD29" s="158"/>
      <c r="FDE29" s="158"/>
      <c r="FDF29" s="158"/>
      <c r="FDG29" s="158"/>
      <c r="FDH29" s="158"/>
      <c r="FDI29" s="158"/>
      <c r="FDJ29" s="158"/>
      <c r="FDK29" s="158"/>
      <c r="FDL29" s="158"/>
      <c r="FDM29" s="158"/>
      <c r="FDN29" s="158"/>
      <c r="FDO29" s="158"/>
      <c r="FDP29" s="158"/>
      <c r="FDQ29" s="158"/>
      <c r="FDR29" s="158"/>
      <c r="FDS29" s="158"/>
      <c r="FDT29" s="158"/>
      <c r="FDU29" s="158"/>
      <c r="FDV29" s="158"/>
      <c r="FDW29" s="158"/>
      <c r="FDX29" s="158"/>
      <c r="FDY29" s="158"/>
      <c r="FDZ29" s="158"/>
      <c r="FEA29" s="158"/>
      <c r="FEB29" s="158"/>
      <c r="FEC29" s="158"/>
      <c r="FED29" s="158"/>
      <c r="FEE29" s="158"/>
      <c r="FEF29" s="158"/>
      <c r="FEG29" s="158"/>
      <c r="FEH29" s="158"/>
      <c r="FEI29" s="158"/>
      <c r="FEJ29" s="158"/>
      <c r="FEK29" s="158"/>
      <c r="FEL29" s="158"/>
      <c r="FEM29" s="158"/>
      <c r="FEN29" s="158"/>
      <c r="FEO29" s="158"/>
      <c r="FEP29" s="158"/>
      <c r="FEQ29" s="158"/>
      <c r="FER29" s="158"/>
      <c r="FES29" s="158"/>
      <c r="FET29" s="158"/>
      <c r="FEU29" s="158"/>
      <c r="FEV29" s="158"/>
      <c r="FEW29" s="158"/>
      <c r="FEX29" s="158"/>
      <c r="FEY29" s="158"/>
      <c r="FEZ29" s="158"/>
      <c r="FFA29" s="158"/>
      <c r="FFB29" s="158"/>
      <c r="FFC29" s="158"/>
      <c r="FFD29" s="158"/>
      <c r="FFE29" s="158"/>
      <c r="FFF29" s="158"/>
      <c r="FFG29" s="158"/>
      <c r="FFH29" s="158"/>
      <c r="FFI29" s="158"/>
      <c r="FFJ29" s="158"/>
      <c r="FFK29" s="158"/>
      <c r="FFL29" s="158"/>
      <c r="FFM29" s="158"/>
      <c r="FFN29" s="158"/>
      <c r="FFO29" s="158"/>
      <c r="FFP29" s="158"/>
      <c r="FFQ29" s="158"/>
      <c r="FFR29" s="158"/>
      <c r="FFS29" s="158"/>
      <c r="FFT29" s="158"/>
      <c r="FFU29" s="158"/>
      <c r="FFV29" s="158"/>
      <c r="FFW29" s="158"/>
      <c r="FFX29" s="158"/>
      <c r="FFY29" s="158"/>
      <c r="FFZ29" s="158"/>
      <c r="FGA29" s="158"/>
      <c r="FGB29" s="158"/>
      <c r="FGC29" s="158"/>
      <c r="FGD29" s="158"/>
      <c r="FGE29" s="158"/>
      <c r="FGF29" s="158"/>
      <c r="FGG29" s="158"/>
      <c r="FGH29" s="158"/>
      <c r="FGI29" s="158"/>
      <c r="FGJ29" s="158"/>
      <c r="FGK29" s="158"/>
      <c r="FGL29" s="158"/>
      <c r="FGM29" s="158"/>
      <c r="FGN29" s="158"/>
      <c r="FGO29" s="158"/>
      <c r="FGP29" s="158"/>
      <c r="FGQ29" s="158"/>
      <c r="FGR29" s="158"/>
      <c r="FGS29" s="158"/>
      <c r="FGT29" s="158"/>
      <c r="FGU29" s="158"/>
      <c r="FGV29" s="158"/>
      <c r="FGW29" s="158"/>
      <c r="FGX29" s="158"/>
      <c r="FGY29" s="158"/>
      <c r="FGZ29" s="158"/>
      <c r="FHA29" s="158"/>
      <c r="FHB29" s="158"/>
      <c r="FHC29" s="158"/>
      <c r="FHD29" s="158"/>
      <c r="FHE29" s="158"/>
      <c r="FHF29" s="158"/>
      <c r="FHG29" s="158"/>
      <c r="FHH29" s="158"/>
      <c r="FHI29" s="158"/>
      <c r="FHJ29" s="158"/>
      <c r="FHK29" s="158"/>
      <c r="FHL29" s="158"/>
      <c r="FHM29" s="158"/>
      <c r="FHN29" s="158"/>
      <c r="FHO29" s="158"/>
      <c r="FHP29" s="158"/>
      <c r="FHQ29" s="158"/>
      <c r="FHR29" s="158"/>
      <c r="FHS29" s="158"/>
      <c r="FHT29" s="158"/>
      <c r="FHU29" s="158"/>
      <c r="FHV29" s="158"/>
      <c r="FHW29" s="158"/>
      <c r="FHX29" s="158"/>
      <c r="FHY29" s="158"/>
      <c r="FHZ29" s="158"/>
      <c r="FIA29" s="158"/>
      <c r="FIB29" s="158"/>
      <c r="FIC29" s="158"/>
      <c r="FID29" s="158"/>
      <c r="FIE29" s="158"/>
      <c r="FIF29" s="158"/>
      <c r="FIG29" s="158"/>
      <c r="FIH29" s="158"/>
      <c r="FII29" s="158"/>
      <c r="FIJ29" s="158"/>
      <c r="FIK29" s="158"/>
      <c r="FIL29" s="158"/>
      <c r="FIM29" s="158"/>
      <c r="FIN29" s="158"/>
      <c r="FIO29" s="158"/>
      <c r="FIP29" s="158"/>
      <c r="FIQ29" s="158"/>
      <c r="FIR29" s="158"/>
      <c r="FIS29" s="158"/>
      <c r="FIT29" s="158"/>
      <c r="FIU29" s="158"/>
      <c r="FIV29" s="158"/>
      <c r="FIW29" s="158"/>
      <c r="FIX29" s="158"/>
      <c r="FIY29" s="158"/>
      <c r="FIZ29" s="158"/>
      <c r="FJA29" s="158"/>
      <c r="FJB29" s="158"/>
      <c r="FJC29" s="158"/>
      <c r="FJD29" s="158"/>
      <c r="FJE29" s="158"/>
      <c r="FJF29" s="158"/>
      <c r="FJG29" s="158"/>
      <c r="FJH29" s="158"/>
      <c r="FJI29" s="158"/>
      <c r="FJJ29" s="158"/>
      <c r="FJK29" s="158"/>
      <c r="FJL29" s="158"/>
      <c r="FJM29" s="158"/>
      <c r="FJN29" s="158"/>
      <c r="FJO29" s="158"/>
      <c r="FJP29" s="158"/>
      <c r="FJQ29" s="158"/>
      <c r="FJR29" s="158"/>
      <c r="FJS29" s="158"/>
      <c r="FJT29" s="158"/>
      <c r="FJU29" s="158"/>
      <c r="FJV29" s="158"/>
      <c r="FJW29" s="158"/>
      <c r="FJX29" s="158"/>
      <c r="FJY29" s="158"/>
      <c r="FJZ29" s="158"/>
      <c r="FKA29" s="158"/>
      <c r="FKB29" s="158"/>
      <c r="FKC29" s="158"/>
      <c r="FKD29" s="158"/>
      <c r="FKE29" s="158"/>
      <c r="FKF29" s="158"/>
      <c r="FKG29" s="158"/>
      <c r="FKH29" s="158"/>
      <c r="FKI29" s="158"/>
      <c r="FKJ29" s="158"/>
      <c r="FKK29" s="158"/>
      <c r="FKL29" s="158"/>
      <c r="FKM29" s="158"/>
      <c r="FKN29" s="158"/>
      <c r="FKO29" s="158"/>
      <c r="FKP29" s="158"/>
      <c r="FKQ29" s="158"/>
      <c r="FKR29" s="158"/>
      <c r="FKS29" s="158"/>
      <c r="FKT29" s="158"/>
      <c r="FKU29" s="158"/>
      <c r="FKV29" s="158"/>
      <c r="FKW29" s="158"/>
      <c r="FKX29" s="158"/>
      <c r="FKY29" s="158"/>
      <c r="FKZ29" s="158"/>
      <c r="FLA29" s="158"/>
      <c r="FLB29" s="158"/>
      <c r="FLC29" s="158"/>
      <c r="FLD29" s="158"/>
      <c r="FLE29" s="158"/>
      <c r="FLF29" s="158"/>
      <c r="FLG29" s="158"/>
      <c r="FLH29" s="158"/>
      <c r="FLI29" s="158"/>
      <c r="FLJ29" s="158"/>
      <c r="FLK29" s="158"/>
      <c r="FLL29" s="158"/>
      <c r="FLM29" s="158"/>
      <c r="FLN29" s="158"/>
      <c r="FLO29" s="158"/>
      <c r="FLP29" s="158"/>
      <c r="FLQ29" s="158"/>
      <c r="FLR29" s="158"/>
      <c r="FLS29" s="158"/>
      <c r="FLT29" s="158"/>
      <c r="FLU29" s="158"/>
      <c r="FLV29" s="158"/>
      <c r="FLW29" s="158"/>
      <c r="FLX29" s="158"/>
      <c r="FLY29" s="158"/>
      <c r="FLZ29" s="158"/>
      <c r="FMA29" s="158"/>
      <c r="FMB29" s="158"/>
      <c r="FMC29" s="158"/>
      <c r="FMD29" s="158"/>
      <c r="FME29" s="158"/>
      <c r="FMF29" s="158"/>
      <c r="FMG29" s="158"/>
      <c r="FMH29" s="158"/>
      <c r="FMI29" s="158"/>
      <c r="FMJ29" s="158"/>
      <c r="FMK29" s="158"/>
      <c r="FML29" s="158"/>
      <c r="FMM29" s="158"/>
      <c r="FMN29" s="158"/>
      <c r="FMO29" s="158"/>
      <c r="FMP29" s="158"/>
      <c r="FMQ29" s="158"/>
      <c r="FMR29" s="158"/>
      <c r="FMS29" s="158"/>
      <c r="FMT29" s="158"/>
      <c r="FMU29" s="158"/>
      <c r="FMV29" s="158"/>
      <c r="FMW29" s="158"/>
      <c r="FMX29" s="158"/>
      <c r="FMY29" s="158"/>
      <c r="FMZ29" s="158"/>
      <c r="FNA29" s="158"/>
      <c r="FNB29" s="158"/>
      <c r="FNC29" s="158"/>
      <c r="FND29" s="158"/>
      <c r="FNE29" s="158"/>
      <c r="FNF29" s="158"/>
      <c r="FNG29" s="158"/>
      <c r="FNH29" s="158"/>
      <c r="FNI29" s="158"/>
      <c r="FNJ29" s="158"/>
      <c r="FNK29" s="158"/>
      <c r="FNL29" s="158"/>
      <c r="FNM29" s="158"/>
      <c r="FNN29" s="158"/>
      <c r="FNO29" s="158"/>
      <c r="FNP29" s="158"/>
      <c r="FNQ29" s="158"/>
      <c r="FNR29" s="158"/>
      <c r="FNS29" s="158"/>
      <c r="FNT29" s="158"/>
      <c r="FNU29" s="158"/>
      <c r="FNV29" s="158"/>
      <c r="FNW29" s="158"/>
      <c r="FNX29" s="158"/>
      <c r="FNY29" s="158"/>
      <c r="FNZ29" s="158"/>
      <c r="FOA29" s="158"/>
      <c r="FOB29" s="158"/>
      <c r="FOC29" s="158"/>
      <c r="FOD29" s="158"/>
      <c r="FOE29" s="158"/>
      <c r="FOF29" s="158"/>
      <c r="FOG29" s="158"/>
      <c r="FOH29" s="158"/>
      <c r="FOI29" s="158"/>
      <c r="FOJ29" s="158"/>
      <c r="FOK29" s="158"/>
      <c r="FOL29" s="158"/>
      <c r="FOM29" s="158"/>
      <c r="FON29" s="158"/>
      <c r="FOO29" s="158"/>
      <c r="FOP29" s="158"/>
      <c r="FOQ29" s="158"/>
      <c r="FOR29" s="158"/>
      <c r="FOS29" s="158"/>
      <c r="FOT29" s="158"/>
      <c r="FOU29" s="158"/>
      <c r="FOV29" s="158"/>
      <c r="FOW29" s="158"/>
      <c r="FOX29" s="158"/>
      <c r="FOY29" s="158"/>
      <c r="FOZ29" s="158"/>
      <c r="FPA29" s="158"/>
      <c r="FPB29" s="158"/>
      <c r="FPC29" s="158"/>
      <c r="FPD29" s="158"/>
      <c r="FPE29" s="158"/>
      <c r="FPF29" s="158"/>
      <c r="FPG29" s="158"/>
      <c r="FPH29" s="158"/>
      <c r="FPI29" s="158"/>
      <c r="FPJ29" s="158"/>
      <c r="FPK29" s="158"/>
      <c r="FPL29" s="158"/>
      <c r="FPM29" s="158"/>
      <c r="FPN29" s="158"/>
      <c r="FPO29" s="158"/>
      <c r="FPP29" s="158"/>
      <c r="FPQ29" s="158"/>
      <c r="FPR29" s="158"/>
      <c r="FPS29" s="158"/>
      <c r="FPT29" s="158"/>
      <c r="FPU29" s="158"/>
      <c r="FPV29" s="158"/>
      <c r="FPW29" s="158"/>
      <c r="FPX29" s="158"/>
      <c r="FPY29" s="158"/>
      <c r="FPZ29" s="158"/>
      <c r="FQA29" s="158"/>
      <c r="FQB29" s="158"/>
      <c r="FQC29" s="158"/>
      <c r="FQD29" s="158"/>
      <c r="FQE29" s="158"/>
      <c r="FQF29" s="158"/>
      <c r="FQG29" s="158"/>
      <c r="FQH29" s="158"/>
      <c r="FQI29" s="158"/>
      <c r="FQJ29" s="158"/>
      <c r="FQK29" s="158"/>
      <c r="FQL29" s="158"/>
      <c r="FQM29" s="158"/>
      <c r="FQN29" s="158"/>
      <c r="FQO29" s="158"/>
      <c r="FQP29" s="158"/>
      <c r="FQQ29" s="158"/>
      <c r="FQR29" s="158"/>
      <c r="FQS29" s="158"/>
      <c r="FQT29" s="158"/>
      <c r="FQU29" s="158"/>
      <c r="FQV29" s="158"/>
      <c r="FQW29" s="158"/>
      <c r="FQX29" s="158"/>
      <c r="FQY29" s="158"/>
      <c r="FQZ29" s="158"/>
      <c r="FRA29" s="158"/>
      <c r="FRB29" s="158"/>
      <c r="FRC29" s="158"/>
      <c r="FRD29" s="158"/>
      <c r="FRE29" s="158"/>
      <c r="FRF29" s="158"/>
      <c r="FRG29" s="158"/>
      <c r="FRH29" s="158"/>
      <c r="FRI29" s="158"/>
      <c r="FRJ29" s="158"/>
      <c r="FRK29" s="158"/>
      <c r="FRL29" s="158"/>
      <c r="FRM29" s="158"/>
      <c r="FRN29" s="158"/>
      <c r="FRO29" s="158"/>
      <c r="FRP29" s="158"/>
      <c r="FRQ29" s="158"/>
      <c r="FRR29" s="158"/>
      <c r="FRS29" s="158"/>
      <c r="FRT29" s="158"/>
      <c r="FRU29" s="158"/>
      <c r="FRV29" s="158"/>
      <c r="FRW29" s="158"/>
      <c r="FRX29" s="158"/>
      <c r="FRY29" s="158"/>
      <c r="FRZ29" s="158"/>
      <c r="FSA29" s="158"/>
      <c r="FSB29" s="158"/>
      <c r="FSC29" s="158"/>
      <c r="FSD29" s="158"/>
      <c r="FSE29" s="158"/>
      <c r="FSF29" s="158"/>
      <c r="FSG29" s="158"/>
      <c r="FSH29" s="158"/>
      <c r="FSI29" s="158"/>
      <c r="FSJ29" s="158"/>
      <c r="FSK29" s="158"/>
      <c r="FSL29" s="158"/>
      <c r="FSM29" s="158"/>
      <c r="FSN29" s="158"/>
      <c r="FSO29" s="158"/>
      <c r="FSP29" s="158"/>
      <c r="FSQ29" s="158"/>
      <c r="FSR29" s="158"/>
      <c r="FSS29" s="158"/>
      <c r="FST29" s="158"/>
      <c r="FSU29" s="158"/>
      <c r="FSV29" s="158"/>
      <c r="FSW29" s="158"/>
      <c r="FSX29" s="158"/>
      <c r="FSY29" s="158"/>
      <c r="FSZ29" s="158"/>
      <c r="FTA29" s="158"/>
      <c r="FTB29" s="158"/>
      <c r="FTC29" s="158"/>
      <c r="FTD29" s="158"/>
      <c r="FTE29" s="158"/>
      <c r="FTF29" s="158"/>
      <c r="FTG29" s="158"/>
      <c r="FTH29" s="158"/>
      <c r="FTI29" s="158"/>
      <c r="FTJ29" s="158"/>
      <c r="FTK29" s="158"/>
      <c r="FTL29" s="158"/>
      <c r="FTM29" s="158"/>
      <c r="FTN29" s="158"/>
      <c r="FTO29" s="158"/>
      <c r="FTP29" s="158"/>
      <c r="FTQ29" s="158"/>
      <c r="FTR29" s="158"/>
      <c r="FTS29" s="158"/>
      <c r="FTT29" s="158"/>
      <c r="FTU29" s="158"/>
      <c r="FTV29" s="158"/>
      <c r="FTW29" s="158"/>
      <c r="FTX29" s="158"/>
      <c r="FTY29" s="158"/>
      <c r="FTZ29" s="158"/>
      <c r="FUA29" s="158"/>
      <c r="FUB29" s="158"/>
      <c r="FUC29" s="158"/>
      <c r="FUD29" s="158"/>
      <c r="FUE29" s="158"/>
      <c r="FUF29" s="158"/>
      <c r="FUG29" s="158"/>
      <c r="FUH29" s="158"/>
      <c r="FUI29" s="158"/>
      <c r="FUJ29" s="158"/>
      <c r="FUK29" s="158"/>
      <c r="FUL29" s="158"/>
      <c r="FUM29" s="158"/>
      <c r="FUN29" s="158"/>
      <c r="FUO29" s="158"/>
      <c r="FUP29" s="158"/>
      <c r="FUQ29" s="158"/>
      <c r="FUR29" s="158"/>
      <c r="FUS29" s="158"/>
      <c r="FUT29" s="158"/>
      <c r="FUU29" s="158"/>
      <c r="FUV29" s="158"/>
      <c r="FUW29" s="158"/>
      <c r="FUX29" s="158"/>
      <c r="FUY29" s="158"/>
      <c r="FUZ29" s="158"/>
      <c r="FVA29" s="158"/>
      <c r="FVB29" s="158"/>
      <c r="FVC29" s="158"/>
      <c r="FVD29" s="158"/>
      <c r="FVE29" s="158"/>
      <c r="FVF29" s="158"/>
      <c r="FVG29" s="158"/>
      <c r="FVH29" s="158"/>
      <c r="FVI29" s="158"/>
      <c r="FVJ29" s="158"/>
      <c r="FVK29" s="158"/>
      <c r="FVL29" s="158"/>
      <c r="FVM29" s="158"/>
      <c r="FVN29" s="158"/>
      <c r="FVO29" s="158"/>
      <c r="FVP29" s="158"/>
      <c r="FVQ29" s="158"/>
      <c r="FVR29" s="158"/>
      <c r="FVS29" s="158"/>
      <c r="FVT29" s="158"/>
      <c r="FVU29" s="158"/>
      <c r="FVV29" s="158"/>
      <c r="FVW29" s="158"/>
      <c r="FVX29" s="158"/>
      <c r="FVY29" s="158"/>
      <c r="FVZ29" s="158"/>
      <c r="FWA29" s="158"/>
      <c r="FWB29" s="158"/>
      <c r="FWC29" s="158"/>
      <c r="FWD29" s="158"/>
      <c r="FWE29" s="158"/>
      <c r="FWF29" s="158"/>
      <c r="FWG29" s="158"/>
      <c r="FWH29" s="158"/>
      <c r="FWI29" s="158"/>
      <c r="FWJ29" s="158"/>
      <c r="FWK29" s="158"/>
      <c r="FWL29" s="158"/>
      <c r="FWM29" s="158"/>
      <c r="FWN29" s="158"/>
      <c r="FWO29" s="158"/>
      <c r="FWP29" s="158"/>
      <c r="FWQ29" s="158"/>
      <c r="FWR29" s="158"/>
      <c r="FWS29" s="158"/>
      <c r="FWT29" s="158"/>
      <c r="FWU29" s="158"/>
      <c r="FWV29" s="158"/>
      <c r="FWW29" s="158"/>
      <c r="FWX29" s="158"/>
      <c r="FWY29" s="158"/>
      <c r="FWZ29" s="158"/>
      <c r="FXA29" s="158"/>
      <c r="FXB29" s="158"/>
      <c r="FXC29" s="158"/>
      <c r="FXD29" s="158"/>
      <c r="FXE29" s="158"/>
      <c r="FXF29" s="158"/>
      <c r="FXG29" s="158"/>
      <c r="FXH29" s="158"/>
      <c r="FXI29" s="158"/>
      <c r="FXJ29" s="158"/>
      <c r="FXK29" s="158"/>
      <c r="FXL29" s="158"/>
      <c r="FXM29" s="158"/>
      <c r="FXN29" s="158"/>
      <c r="FXO29" s="158"/>
      <c r="FXP29" s="158"/>
      <c r="FXQ29" s="158"/>
      <c r="FXR29" s="158"/>
      <c r="FXS29" s="158"/>
      <c r="FXT29" s="158"/>
      <c r="FXU29" s="158"/>
      <c r="FXV29" s="158"/>
      <c r="FXW29" s="158"/>
      <c r="FXX29" s="158"/>
      <c r="FXY29" s="158"/>
      <c r="FXZ29" s="158"/>
      <c r="FYA29" s="158"/>
      <c r="FYB29" s="158"/>
      <c r="FYC29" s="158"/>
      <c r="FYD29" s="158"/>
      <c r="FYE29" s="158"/>
      <c r="FYF29" s="158"/>
      <c r="FYG29" s="158"/>
      <c r="FYH29" s="158"/>
      <c r="FYI29" s="158"/>
      <c r="FYJ29" s="158"/>
      <c r="FYK29" s="158"/>
      <c r="FYL29" s="158"/>
      <c r="FYM29" s="158"/>
      <c r="FYN29" s="158"/>
      <c r="FYO29" s="158"/>
      <c r="FYP29" s="158"/>
      <c r="FYQ29" s="158"/>
      <c r="FYR29" s="158"/>
      <c r="FYS29" s="158"/>
      <c r="FYT29" s="158"/>
      <c r="FYU29" s="158"/>
      <c r="FYV29" s="158"/>
      <c r="FYW29" s="158"/>
      <c r="FYX29" s="158"/>
      <c r="FYY29" s="158"/>
      <c r="FYZ29" s="158"/>
      <c r="FZA29" s="158"/>
      <c r="FZB29" s="158"/>
      <c r="FZC29" s="158"/>
      <c r="FZD29" s="158"/>
      <c r="FZE29" s="158"/>
      <c r="FZF29" s="158"/>
      <c r="FZG29" s="158"/>
      <c r="FZH29" s="158"/>
      <c r="FZI29" s="158"/>
      <c r="FZJ29" s="158"/>
      <c r="FZK29" s="158"/>
      <c r="FZL29" s="158"/>
      <c r="FZM29" s="158"/>
      <c r="FZN29" s="158"/>
      <c r="FZO29" s="158"/>
      <c r="FZP29" s="158"/>
      <c r="FZQ29" s="158"/>
      <c r="FZR29" s="158"/>
      <c r="FZS29" s="158"/>
      <c r="FZT29" s="158"/>
      <c r="FZU29" s="158"/>
      <c r="FZV29" s="158"/>
      <c r="FZW29" s="158"/>
      <c r="FZX29" s="158"/>
      <c r="FZY29" s="158"/>
      <c r="FZZ29" s="158"/>
      <c r="GAA29" s="158"/>
      <c r="GAB29" s="158"/>
      <c r="GAC29" s="158"/>
      <c r="GAD29" s="158"/>
      <c r="GAE29" s="158"/>
      <c r="GAF29" s="158"/>
      <c r="GAG29" s="158"/>
      <c r="GAH29" s="158"/>
      <c r="GAI29" s="158"/>
      <c r="GAJ29" s="158"/>
      <c r="GAK29" s="158"/>
      <c r="GAL29" s="158"/>
      <c r="GAM29" s="158"/>
      <c r="GAN29" s="158"/>
      <c r="GAO29" s="158"/>
      <c r="GAP29" s="158"/>
      <c r="GAQ29" s="158"/>
      <c r="GAR29" s="158"/>
      <c r="GAS29" s="158"/>
      <c r="GAT29" s="158"/>
      <c r="GAU29" s="158"/>
      <c r="GAV29" s="158"/>
      <c r="GAW29" s="158"/>
      <c r="GAX29" s="158"/>
      <c r="GAY29" s="158"/>
      <c r="GAZ29" s="158"/>
      <c r="GBA29" s="158"/>
      <c r="GBB29" s="158"/>
      <c r="GBC29" s="158"/>
      <c r="GBD29" s="158"/>
      <c r="GBE29" s="158"/>
      <c r="GBF29" s="158"/>
      <c r="GBG29" s="158"/>
      <c r="GBH29" s="158"/>
      <c r="GBI29" s="158"/>
      <c r="GBJ29" s="158"/>
      <c r="GBK29" s="158"/>
      <c r="GBL29" s="158"/>
      <c r="GBM29" s="158"/>
      <c r="GBN29" s="158"/>
      <c r="GBO29" s="158"/>
      <c r="GBP29" s="158"/>
      <c r="GBQ29" s="158"/>
      <c r="GBR29" s="158"/>
      <c r="GBS29" s="158"/>
      <c r="GBT29" s="158"/>
      <c r="GBU29" s="158"/>
      <c r="GBV29" s="158"/>
      <c r="GBW29" s="158"/>
      <c r="GBX29" s="158"/>
      <c r="GBY29" s="158"/>
      <c r="GBZ29" s="158"/>
      <c r="GCA29" s="158"/>
      <c r="GCB29" s="158"/>
      <c r="GCC29" s="158"/>
      <c r="GCD29" s="158"/>
      <c r="GCE29" s="158"/>
      <c r="GCF29" s="158"/>
      <c r="GCG29" s="158"/>
      <c r="GCH29" s="158"/>
      <c r="GCI29" s="158"/>
      <c r="GCJ29" s="158"/>
      <c r="GCK29" s="158"/>
      <c r="GCL29" s="158"/>
      <c r="GCM29" s="158"/>
      <c r="GCN29" s="158"/>
      <c r="GCO29" s="158"/>
      <c r="GCP29" s="158"/>
      <c r="GCQ29" s="158"/>
      <c r="GCR29" s="158"/>
      <c r="GCS29" s="158"/>
      <c r="GCT29" s="158"/>
      <c r="GCU29" s="158"/>
      <c r="GCV29" s="158"/>
      <c r="GCW29" s="158"/>
      <c r="GCX29" s="158"/>
      <c r="GCY29" s="158"/>
      <c r="GCZ29" s="158"/>
      <c r="GDA29" s="158"/>
      <c r="GDB29" s="158"/>
      <c r="GDC29" s="158"/>
      <c r="GDD29" s="158"/>
      <c r="GDE29" s="158"/>
      <c r="GDF29" s="158"/>
      <c r="GDG29" s="158"/>
      <c r="GDH29" s="158"/>
      <c r="GDI29" s="158"/>
      <c r="GDJ29" s="158"/>
      <c r="GDK29" s="158"/>
      <c r="GDL29" s="158"/>
      <c r="GDM29" s="158"/>
      <c r="GDN29" s="158"/>
      <c r="GDO29" s="158"/>
      <c r="GDP29" s="158"/>
      <c r="GDQ29" s="158"/>
      <c r="GDR29" s="158"/>
      <c r="GDS29" s="158"/>
      <c r="GDT29" s="158"/>
      <c r="GDU29" s="158"/>
      <c r="GDV29" s="158"/>
      <c r="GDW29" s="158"/>
      <c r="GDX29" s="158"/>
      <c r="GDY29" s="158"/>
      <c r="GDZ29" s="158"/>
      <c r="GEA29" s="158"/>
      <c r="GEB29" s="158"/>
      <c r="GEC29" s="158"/>
      <c r="GED29" s="158"/>
      <c r="GEE29" s="158"/>
      <c r="GEF29" s="158"/>
      <c r="GEG29" s="158"/>
      <c r="GEH29" s="158"/>
      <c r="GEI29" s="158"/>
      <c r="GEJ29" s="158"/>
      <c r="GEK29" s="158"/>
      <c r="GEL29" s="158"/>
      <c r="GEM29" s="158"/>
      <c r="GEN29" s="158"/>
      <c r="GEO29" s="158"/>
      <c r="GEP29" s="158"/>
      <c r="GEQ29" s="158"/>
      <c r="GER29" s="158"/>
      <c r="GES29" s="158"/>
      <c r="GET29" s="158"/>
      <c r="GEU29" s="158"/>
      <c r="GEV29" s="158"/>
      <c r="GEW29" s="158"/>
      <c r="GEX29" s="158"/>
      <c r="GEY29" s="158"/>
      <c r="GEZ29" s="158"/>
      <c r="GFA29" s="158"/>
      <c r="GFB29" s="158"/>
      <c r="GFC29" s="158"/>
      <c r="GFD29" s="158"/>
      <c r="GFE29" s="158"/>
      <c r="GFF29" s="158"/>
      <c r="GFG29" s="158"/>
      <c r="GFH29" s="158"/>
      <c r="GFI29" s="158"/>
      <c r="GFJ29" s="158"/>
      <c r="GFK29" s="158"/>
      <c r="GFL29" s="158"/>
      <c r="GFM29" s="158"/>
      <c r="GFN29" s="158"/>
      <c r="GFO29" s="158"/>
      <c r="GFP29" s="158"/>
      <c r="GFQ29" s="158"/>
      <c r="GFR29" s="158"/>
      <c r="GFS29" s="158"/>
      <c r="GFT29" s="158"/>
      <c r="GFU29" s="158"/>
      <c r="GFV29" s="158"/>
      <c r="GFW29" s="158"/>
      <c r="GFX29" s="158"/>
      <c r="GFY29" s="158"/>
      <c r="GFZ29" s="158"/>
      <c r="GGA29" s="158"/>
      <c r="GGB29" s="158"/>
      <c r="GGC29" s="158"/>
      <c r="GGD29" s="158"/>
      <c r="GGE29" s="158"/>
      <c r="GGF29" s="158"/>
      <c r="GGG29" s="158"/>
      <c r="GGH29" s="158"/>
      <c r="GGI29" s="158"/>
      <c r="GGJ29" s="158"/>
      <c r="GGK29" s="158"/>
      <c r="GGL29" s="158"/>
      <c r="GGM29" s="158"/>
      <c r="GGN29" s="158"/>
      <c r="GGO29" s="158"/>
      <c r="GGP29" s="158"/>
      <c r="GGQ29" s="158"/>
      <c r="GGR29" s="158"/>
      <c r="GGS29" s="158"/>
      <c r="GGT29" s="158"/>
      <c r="GGU29" s="158"/>
      <c r="GGV29" s="158"/>
      <c r="GGW29" s="158"/>
      <c r="GGX29" s="158"/>
      <c r="GGY29" s="158"/>
      <c r="GGZ29" s="158"/>
      <c r="GHA29" s="158"/>
      <c r="GHB29" s="158"/>
      <c r="GHC29" s="158"/>
      <c r="GHD29" s="158"/>
      <c r="GHE29" s="158"/>
      <c r="GHF29" s="158"/>
      <c r="GHG29" s="158"/>
      <c r="GHH29" s="158"/>
      <c r="GHI29" s="158"/>
      <c r="GHJ29" s="158"/>
      <c r="GHK29" s="158"/>
      <c r="GHL29" s="158"/>
      <c r="GHM29" s="158"/>
      <c r="GHN29" s="158"/>
      <c r="GHO29" s="158"/>
      <c r="GHP29" s="158"/>
      <c r="GHQ29" s="158"/>
      <c r="GHR29" s="158"/>
      <c r="GHS29" s="158"/>
      <c r="GHT29" s="158"/>
      <c r="GHU29" s="158"/>
      <c r="GHV29" s="158"/>
      <c r="GHW29" s="158"/>
      <c r="GHX29" s="158"/>
      <c r="GHY29" s="158"/>
      <c r="GHZ29" s="158"/>
      <c r="GIA29" s="158"/>
      <c r="GIB29" s="158"/>
      <c r="GIC29" s="158"/>
      <c r="GID29" s="158"/>
      <c r="GIE29" s="158"/>
      <c r="GIF29" s="158"/>
      <c r="GIG29" s="158"/>
      <c r="GIH29" s="158"/>
      <c r="GII29" s="158"/>
      <c r="GIJ29" s="158"/>
      <c r="GIK29" s="158"/>
      <c r="GIL29" s="158"/>
      <c r="GIM29" s="158"/>
      <c r="GIN29" s="158"/>
      <c r="GIO29" s="158"/>
      <c r="GIP29" s="158"/>
      <c r="GIQ29" s="158"/>
      <c r="GIR29" s="158"/>
      <c r="GIS29" s="158"/>
      <c r="GIT29" s="158"/>
      <c r="GIU29" s="158"/>
      <c r="GIV29" s="158"/>
      <c r="GIW29" s="158"/>
      <c r="GIX29" s="158"/>
      <c r="GIY29" s="158"/>
      <c r="GIZ29" s="158"/>
      <c r="GJA29" s="158"/>
      <c r="GJB29" s="158"/>
      <c r="GJC29" s="158"/>
      <c r="GJD29" s="158"/>
      <c r="GJE29" s="158"/>
      <c r="GJF29" s="158"/>
      <c r="GJG29" s="158"/>
      <c r="GJH29" s="158"/>
      <c r="GJI29" s="158"/>
      <c r="GJJ29" s="158"/>
      <c r="GJK29" s="158"/>
      <c r="GJL29" s="158"/>
      <c r="GJM29" s="158"/>
      <c r="GJN29" s="158"/>
      <c r="GJO29" s="158"/>
      <c r="GJP29" s="158"/>
      <c r="GJQ29" s="158"/>
      <c r="GJR29" s="158"/>
      <c r="GJS29" s="158"/>
      <c r="GJT29" s="158"/>
      <c r="GJU29" s="158"/>
      <c r="GJV29" s="158"/>
      <c r="GJW29" s="158"/>
      <c r="GJX29" s="158"/>
      <c r="GJY29" s="158"/>
      <c r="GJZ29" s="158"/>
      <c r="GKA29" s="158"/>
      <c r="GKB29" s="158"/>
      <c r="GKC29" s="158"/>
      <c r="GKD29" s="158"/>
      <c r="GKE29" s="158"/>
      <c r="GKF29" s="158"/>
      <c r="GKG29" s="158"/>
      <c r="GKH29" s="158"/>
      <c r="GKI29" s="158"/>
      <c r="GKJ29" s="158"/>
      <c r="GKK29" s="158"/>
      <c r="GKL29" s="158"/>
      <c r="GKM29" s="158"/>
      <c r="GKN29" s="158"/>
      <c r="GKO29" s="158"/>
      <c r="GKP29" s="158"/>
      <c r="GKQ29" s="158"/>
      <c r="GKR29" s="158"/>
      <c r="GKS29" s="158"/>
      <c r="GKT29" s="158"/>
      <c r="GKU29" s="158"/>
      <c r="GKV29" s="158"/>
      <c r="GKW29" s="158"/>
      <c r="GKX29" s="158"/>
      <c r="GKY29" s="158"/>
      <c r="GKZ29" s="158"/>
      <c r="GLA29" s="158"/>
      <c r="GLB29" s="158"/>
      <c r="GLC29" s="158"/>
      <c r="GLD29" s="158"/>
      <c r="GLE29" s="158"/>
      <c r="GLF29" s="158"/>
      <c r="GLG29" s="158"/>
      <c r="GLH29" s="158"/>
      <c r="GLI29" s="158"/>
      <c r="GLJ29" s="158"/>
      <c r="GLK29" s="158"/>
      <c r="GLL29" s="158"/>
      <c r="GLM29" s="158"/>
      <c r="GLN29" s="158"/>
      <c r="GLO29" s="158"/>
      <c r="GLP29" s="158"/>
      <c r="GLQ29" s="158"/>
      <c r="GLR29" s="158"/>
      <c r="GLS29" s="158"/>
      <c r="GLT29" s="158"/>
      <c r="GLU29" s="158"/>
      <c r="GLV29" s="158"/>
      <c r="GLW29" s="158"/>
      <c r="GLX29" s="158"/>
      <c r="GLY29" s="158"/>
      <c r="GLZ29" s="158"/>
      <c r="GMA29" s="158"/>
      <c r="GMB29" s="158"/>
      <c r="GMC29" s="158"/>
      <c r="GMD29" s="158"/>
      <c r="GME29" s="158"/>
      <c r="GMF29" s="158"/>
      <c r="GMG29" s="158"/>
      <c r="GMH29" s="158"/>
      <c r="GMI29" s="158"/>
      <c r="GMJ29" s="158"/>
      <c r="GMK29" s="158"/>
      <c r="GML29" s="158"/>
      <c r="GMM29" s="158"/>
      <c r="GMN29" s="158"/>
      <c r="GMO29" s="158"/>
      <c r="GMP29" s="158"/>
      <c r="GMQ29" s="158"/>
      <c r="GMR29" s="158"/>
      <c r="GMS29" s="158"/>
      <c r="GMT29" s="158"/>
      <c r="GMU29" s="158"/>
      <c r="GMV29" s="158"/>
      <c r="GMW29" s="158"/>
      <c r="GMX29" s="158"/>
      <c r="GMY29" s="158"/>
      <c r="GMZ29" s="158"/>
      <c r="GNA29" s="158"/>
      <c r="GNB29" s="158"/>
      <c r="GNC29" s="158"/>
      <c r="GND29" s="158"/>
      <c r="GNE29" s="158"/>
      <c r="GNF29" s="158"/>
      <c r="GNG29" s="158"/>
      <c r="GNH29" s="158"/>
      <c r="GNI29" s="158"/>
      <c r="GNJ29" s="158"/>
      <c r="GNK29" s="158"/>
      <c r="GNL29" s="158"/>
      <c r="GNM29" s="158"/>
      <c r="GNN29" s="158"/>
      <c r="GNO29" s="158"/>
      <c r="GNP29" s="158"/>
      <c r="GNQ29" s="158"/>
      <c r="GNR29" s="158"/>
      <c r="GNS29" s="158"/>
      <c r="GNT29" s="158"/>
      <c r="GNU29" s="158"/>
      <c r="GNV29" s="158"/>
      <c r="GNW29" s="158"/>
      <c r="GNX29" s="158"/>
      <c r="GNY29" s="158"/>
      <c r="GNZ29" s="158"/>
      <c r="GOA29" s="158"/>
      <c r="GOB29" s="158"/>
      <c r="GOC29" s="158"/>
      <c r="GOD29" s="158"/>
      <c r="GOE29" s="158"/>
      <c r="GOF29" s="158"/>
      <c r="GOG29" s="158"/>
      <c r="GOH29" s="158"/>
      <c r="GOI29" s="158"/>
      <c r="GOJ29" s="158"/>
      <c r="GOK29" s="158"/>
      <c r="GOL29" s="158"/>
      <c r="GOM29" s="158"/>
      <c r="GON29" s="158"/>
      <c r="GOO29" s="158"/>
      <c r="GOP29" s="158"/>
      <c r="GOQ29" s="158"/>
      <c r="GOR29" s="158"/>
      <c r="GOS29" s="158"/>
      <c r="GOT29" s="158"/>
      <c r="GOU29" s="158"/>
      <c r="GOV29" s="158"/>
      <c r="GOW29" s="158"/>
      <c r="GOX29" s="158"/>
      <c r="GOY29" s="158"/>
      <c r="GOZ29" s="158"/>
      <c r="GPA29" s="158"/>
      <c r="GPB29" s="158"/>
      <c r="GPC29" s="158"/>
      <c r="GPD29" s="158"/>
      <c r="GPE29" s="158"/>
      <c r="GPF29" s="158"/>
      <c r="GPG29" s="158"/>
      <c r="GPH29" s="158"/>
      <c r="GPI29" s="158"/>
      <c r="GPJ29" s="158"/>
      <c r="GPK29" s="158"/>
      <c r="GPL29" s="158"/>
      <c r="GPM29" s="158"/>
      <c r="GPN29" s="158"/>
      <c r="GPO29" s="158"/>
      <c r="GPP29" s="158"/>
      <c r="GPQ29" s="158"/>
      <c r="GPR29" s="158"/>
      <c r="GPS29" s="158"/>
      <c r="GPT29" s="158"/>
      <c r="GPU29" s="158"/>
      <c r="GPV29" s="158"/>
      <c r="GPW29" s="158"/>
      <c r="GPX29" s="158"/>
      <c r="GPY29" s="158"/>
      <c r="GPZ29" s="158"/>
      <c r="GQA29" s="158"/>
      <c r="GQB29" s="158"/>
      <c r="GQC29" s="158"/>
      <c r="GQD29" s="158"/>
      <c r="GQE29" s="158"/>
      <c r="GQF29" s="158"/>
      <c r="GQG29" s="158"/>
      <c r="GQH29" s="158"/>
      <c r="GQI29" s="158"/>
      <c r="GQJ29" s="158"/>
      <c r="GQK29" s="158"/>
      <c r="GQL29" s="158"/>
      <c r="GQM29" s="158"/>
      <c r="GQN29" s="158"/>
      <c r="GQO29" s="158"/>
      <c r="GQP29" s="158"/>
      <c r="GQQ29" s="158"/>
      <c r="GQR29" s="158"/>
      <c r="GQS29" s="158"/>
      <c r="GQT29" s="158"/>
      <c r="GQU29" s="158"/>
      <c r="GQV29" s="158"/>
      <c r="GQW29" s="158"/>
      <c r="GQX29" s="158"/>
      <c r="GQY29" s="158"/>
      <c r="GQZ29" s="158"/>
      <c r="GRA29" s="158"/>
      <c r="GRB29" s="158"/>
      <c r="GRC29" s="158"/>
      <c r="GRD29" s="158"/>
      <c r="GRE29" s="158"/>
      <c r="GRF29" s="158"/>
      <c r="GRG29" s="158"/>
      <c r="GRH29" s="158"/>
      <c r="GRI29" s="158"/>
      <c r="GRJ29" s="158"/>
      <c r="GRK29" s="158"/>
      <c r="GRL29" s="158"/>
      <c r="GRM29" s="158"/>
      <c r="GRN29" s="158"/>
      <c r="GRO29" s="158"/>
      <c r="GRP29" s="158"/>
      <c r="GRQ29" s="158"/>
      <c r="GRR29" s="158"/>
      <c r="GRS29" s="158"/>
      <c r="GRT29" s="158"/>
      <c r="GRU29" s="158"/>
      <c r="GRV29" s="158"/>
      <c r="GRW29" s="158"/>
      <c r="GRX29" s="158"/>
      <c r="GRY29" s="158"/>
      <c r="GRZ29" s="158"/>
      <c r="GSA29" s="158"/>
      <c r="GSB29" s="158"/>
      <c r="GSC29" s="158"/>
      <c r="GSD29" s="158"/>
      <c r="GSE29" s="158"/>
      <c r="GSF29" s="158"/>
      <c r="GSG29" s="158"/>
      <c r="GSH29" s="158"/>
      <c r="GSI29" s="158"/>
      <c r="GSJ29" s="158"/>
      <c r="GSK29" s="158"/>
      <c r="GSL29" s="158"/>
      <c r="GSM29" s="158"/>
      <c r="GSN29" s="158"/>
      <c r="GSO29" s="158"/>
      <c r="GSP29" s="158"/>
      <c r="GSQ29" s="158"/>
      <c r="GSR29" s="158"/>
      <c r="GSS29" s="158"/>
      <c r="GST29" s="158"/>
      <c r="GSU29" s="158"/>
      <c r="GSV29" s="158"/>
      <c r="GSW29" s="158"/>
      <c r="GSX29" s="158"/>
      <c r="GSY29" s="158"/>
      <c r="GSZ29" s="158"/>
      <c r="GTA29" s="158"/>
      <c r="GTB29" s="158"/>
      <c r="GTC29" s="158"/>
      <c r="GTD29" s="158"/>
      <c r="GTE29" s="158"/>
      <c r="GTF29" s="158"/>
      <c r="GTG29" s="158"/>
      <c r="GTH29" s="158"/>
      <c r="GTI29" s="158"/>
      <c r="GTJ29" s="158"/>
      <c r="GTK29" s="158"/>
      <c r="GTL29" s="158"/>
      <c r="GTM29" s="158"/>
      <c r="GTN29" s="158"/>
      <c r="GTO29" s="158"/>
      <c r="GTP29" s="158"/>
      <c r="GTQ29" s="158"/>
      <c r="GTR29" s="158"/>
      <c r="GTS29" s="158"/>
      <c r="GTT29" s="158"/>
      <c r="GTU29" s="158"/>
      <c r="GTV29" s="158"/>
      <c r="GTW29" s="158"/>
      <c r="GTX29" s="158"/>
      <c r="GTY29" s="158"/>
      <c r="GTZ29" s="158"/>
      <c r="GUA29" s="158"/>
      <c r="GUB29" s="158"/>
      <c r="GUC29" s="158"/>
      <c r="GUD29" s="158"/>
      <c r="GUE29" s="158"/>
      <c r="GUF29" s="158"/>
      <c r="GUG29" s="158"/>
      <c r="GUH29" s="158"/>
      <c r="GUI29" s="158"/>
      <c r="GUJ29" s="158"/>
      <c r="GUK29" s="158"/>
      <c r="GUL29" s="158"/>
      <c r="GUM29" s="158"/>
      <c r="GUN29" s="158"/>
      <c r="GUO29" s="158"/>
      <c r="GUP29" s="158"/>
      <c r="GUQ29" s="158"/>
      <c r="GUR29" s="158"/>
      <c r="GUS29" s="158"/>
      <c r="GUT29" s="158"/>
      <c r="GUU29" s="158"/>
      <c r="GUV29" s="158"/>
      <c r="GUW29" s="158"/>
      <c r="GUX29" s="158"/>
      <c r="GUY29" s="158"/>
      <c r="GUZ29" s="158"/>
      <c r="GVA29" s="158"/>
      <c r="GVB29" s="158"/>
      <c r="GVC29" s="158"/>
      <c r="GVD29" s="158"/>
      <c r="GVE29" s="158"/>
      <c r="GVF29" s="158"/>
      <c r="GVG29" s="158"/>
      <c r="GVH29" s="158"/>
      <c r="GVI29" s="158"/>
      <c r="GVJ29" s="158"/>
      <c r="GVK29" s="158"/>
      <c r="GVL29" s="158"/>
      <c r="GVM29" s="158"/>
      <c r="GVN29" s="158"/>
      <c r="GVO29" s="158"/>
      <c r="GVP29" s="158"/>
      <c r="GVQ29" s="158"/>
      <c r="GVR29" s="158"/>
      <c r="GVS29" s="158"/>
      <c r="GVT29" s="158"/>
      <c r="GVU29" s="158"/>
      <c r="GVV29" s="158"/>
      <c r="GVW29" s="158"/>
      <c r="GVX29" s="158"/>
      <c r="GVY29" s="158"/>
      <c r="GVZ29" s="158"/>
      <c r="GWA29" s="158"/>
      <c r="GWB29" s="158"/>
      <c r="GWC29" s="158"/>
      <c r="GWD29" s="158"/>
      <c r="GWE29" s="158"/>
      <c r="GWF29" s="158"/>
      <c r="GWG29" s="158"/>
      <c r="GWH29" s="158"/>
      <c r="GWI29" s="158"/>
      <c r="GWJ29" s="158"/>
      <c r="GWK29" s="158"/>
      <c r="GWL29" s="158"/>
      <c r="GWM29" s="158"/>
      <c r="GWN29" s="158"/>
      <c r="GWO29" s="158"/>
      <c r="GWP29" s="158"/>
      <c r="GWQ29" s="158"/>
      <c r="GWR29" s="158"/>
      <c r="GWS29" s="158"/>
      <c r="GWT29" s="158"/>
      <c r="GWU29" s="158"/>
      <c r="GWV29" s="158"/>
      <c r="GWW29" s="158"/>
      <c r="GWX29" s="158"/>
      <c r="GWY29" s="158"/>
      <c r="GWZ29" s="158"/>
      <c r="GXA29" s="158"/>
      <c r="GXB29" s="158"/>
      <c r="GXC29" s="158"/>
      <c r="GXD29" s="158"/>
      <c r="GXE29" s="158"/>
      <c r="GXF29" s="158"/>
      <c r="GXG29" s="158"/>
      <c r="GXH29" s="158"/>
      <c r="GXI29" s="158"/>
      <c r="GXJ29" s="158"/>
      <c r="GXK29" s="158"/>
      <c r="GXL29" s="158"/>
      <c r="GXM29" s="158"/>
      <c r="GXN29" s="158"/>
      <c r="GXO29" s="158"/>
      <c r="GXP29" s="158"/>
      <c r="GXQ29" s="158"/>
      <c r="GXR29" s="158"/>
      <c r="GXS29" s="158"/>
      <c r="GXT29" s="158"/>
      <c r="GXU29" s="158"/>
      <c r="GXV29" s="158"/>
      <c r="GXW29" s="158"/>
      <c r="GXX29" s="158"/>
      <c r="GXY29" s="158"/>
      <c r="GXZ29" s="158"/>
      <c r="GYA29" s="158"/>
      <c r="GYB29" s="158"/>
      <c r="GYC29" s="158"/>
      <c r="GYD29" s="158"/>
      <c r="GYE29" s="158"/>
      <c r="GYF29" s="158"/>
      <c r="GYG29" s="158"/>
      <c r="GYH29" s="158"/>
      <c r="GYI29" s="158"/>
      <c r="GYJ29" s="158"/>
      <c r="GYK29" s="158"/>
      <c r="GYL29" s="158"/>
      <c r="GYM29" s="158"/>
      <c r="GYN29" s="158"/>
      <c r="GYO29" s="158"/>
      <c r="GYP29" s="158"/>
      <c r="GYQ29" s="158"/>
      <c r="GYR29" s="158"/>
      <c r="GYS29" s="158"/>
      <c r="GYT29" s="158"/>
      <c r="GYU29" s="158"/>
      <c r="GYV29" s="158"/>
      <c r="GYW29" s="158"/>
      <c r="GYX29" s="158"/>
      <c r="GYY29" s="158"/>
      <c r="GYZ29" s="158"/>
      <c r="GZA29" s="158"/>
      <c r="GZB29" s="158"/>
      <c r="GZC29" s="158"/>
      <c r="GZD29" s="158"/>
      <c r="GZE29" s="158"/>
      <c r="GZF29" s="158"/>
      <c r="GZG29" s="158"/>
      <c r="GZH29" s="158"/>
      <c r="GZI29" s="158"/>
      <c r="GZJ29" s="158"/>
      <c r="GZK29" s="158"/>
      <c r="GZL29" s="158"/>
      <c r="GZM29" s="158"/>
      <c r="GZN29" s="158"/>
      <c r="GZO29" s="158"/>
      <c r="GZP29" s="158"/>
      <c r="GZQ29" s="158"/>
      <c r="GZR29" s="158"/>
      <c r="GZS29" s="158"/>
      <c r="GZT29" s="158"/>
      <c r="GZU29" s="158"/>
      <c r="GZV29" s="158"/>
      <c r="GZW29" s="158"/>
      <c r="GZX29" s="158"/>
      <c r="GZY29" s="158"/>
      <c r="GZZ29" s="158"/>
      <c r="HAA29" s="158"/>
      <c r="HAB29" s="158"/>
      <c r="HAC29" s="158"/>
      <c r="HAD29" s="158"/>
      <c r="HAE29" s="158"/>
      <c r="HAF29" s="158"/>
      <c r="HAG29" s="158"/>
      <c r="HAH29" s="158"/>
      <c r="HAI29" s="158"/>
      <c r="HAJ29" s="158"/>
      <c r="HAK29" s="158"/>
      <c r="HAL29" s="158"/>
      <c r="HAM29" s="158"/>
      <c r="HAN29" s="158"/>
      <c r="HAO29" s="158"/>
      <c r="HAP29" s="158"/>
      <c r="HAQ29" s="158"/>
      <c r="HAR29" s="158"/>
      <c r="HAS29" s="158"/>
      <c r="HAT29" s="158"/>
      <c r="HAU29" s="158"/>
      <c r="HAV29" s="158"/>
      <c r="HAW29" s="158"/>
      <c r="HAX29" s="158"/>
      <c r="HAY29" s="158"/>
      <c r="HAZ29" s="158"/>
      <c r="HBA29" s="158"/>
      <c r="HBB29" s="158"/>
      <c r="HBC29" s="158"/>
      <c r="HBD29" s="158"/>
      <c r="HBE29" s="158"/>
      <c r="HBF29" s="158"/>
      <c r="HBG29" s="158"/>
      <c r="HBH29" s="158"/>
      <c r="HBI29" s="158"/>
      <c r="HBJ29" s="158"/>
      <c r="HBK29" s="158"/>
      <c r="HBL29" s="158"/>
      <c r="HBM29" s="158"/>
      <c r="HBN29" s="158"/>
      <c r="HBO29" s="158"/>
      <c r="HBP29" s="158"/>
      <c r="HBQ29" s="158"/>
      <c r="HBR29" s="158"/>
      <c r="HBS29" s="158"/>
      <c r="HBT29" s="158"/>
      <c r="HBU29" s="158"/>
      <c r="HBV29" s="158"/>
      <c r="HBW29" s="158"/>
      <c r="HBX29" s="158"/>
      <c r="HBY29" s="158"/>
      <c r="HBZ29" s="158"/>
      <c r="HCA29" s="158"/>
      <c r="HCB29" s="158"/>
      <c r="HCC29" s="158"/>
      <c r="HCD29" s="158"/>
      <c r="HCE29" s="158"/>
      <c r="HCF29" s="158"/>
      <c r="HCG29" s="158"/>
      <c r="HCH29" s="158"/>
      <c r="HCI29" s="158"/>
      <c r="HCJ29" s="158"/>
      <c r="HCK29" s="158"/>
      <c r="HCL29" s="158"/>
      <c r="HCM29" s="158"/>
      <c r="HCN29" s="158"/>
      <c r="HCO29" s="158"/>
      <c r="HCP29" s="158"/>
      <c r="HCQ29" s="158"/>
      <c r="HCR29" s="158"/>
      <c r="HCS29" s="158"/>
      <c r="HCT29" s="158"/>
      <c r="HCU29" s="158"/>
      <c r="HCV29" s="158"/>
      <c r="HCW29" s="158"/>
      <c r="HCX29" s="158"/>
      <c r="HCY29" s="158"/>
      <c r="HCZ29" s="158"/>
      <c r="HDA29" s="158"/>
      <c r="HDB29" s="158"/>
      <c r="HDC29" s="158"/>
      <c r="HDD29" s="158"/>
      <c r="HDE29" s="158"/>
      <c r="HDF29" s="158"/>
      <c r="HDG29" s="158"/>
      <c r="HDH29" s="158"/>
      <c r="HDI29" s="158"/>
      <c r="HDJ29" s="158"/>
      <c r="HDK29" s="158"/>
      <c r="HDL29" s="158"/>
      <c r="HDM29" s="158"/>
      <c r="HDN29" s="158"/>
      <c r="HDO29" s="158"/>
      <c r="HDP29" s="158"/>
      <c r="HDQ29" s="158"/>
      <c r="HDR29" s="158"/>
      <c r="HDS29" s="158"/>
      <c r="HDT29" s="158"/>
      <c r="HDU29" s="158"/>
      <c r="HDV29" s="158"/>
      <c r="HDW29" s="158"/>
      <c r="HDX29" s="158"/>
      <c r="HDY29" s="158"/>
      <c r="HDZ29" s="158"/>
      <c r="HEA29" s="158"/>
      <c r="HEB29" s="158"/>
      <c r="HEC29" s="158"/>
      <c r="HED29" s="158"/>
      <c r="HEE29" s="158"/>
      <c r="HEF29" s="158"/>
      <c r="HEG29" s="158"/>
      <c r="HEH29" s="158"/>
      <c r="HEI29" s="158"/>
      <c r="HEJ29" s="158"/>
      <c r="HEK29" s="158"/>
      <c r="HEL29" s="158"/>
      <c r="HEM29" s="158"/>
      <c r="HEN29" s="158"/>
      <c r="HEO29" s="158"/>
      <c r="HEP29" s="158"/>
      <c r="HEQ29" s="158"/>
      <c r="HER29" s="158"/>
      <c r="HES29" s="158"/>
      <c r="HET29" s="158"/>
      <c r="HEU29" s="158"/>
      <c r="HEV29" s="158"/>
      <c r="HEW29" s="158"/>
      <c r="HEX29" s="158"/>
      <c r="HEY29" s="158"/>
      <c r="HEZ29" s="158"/>
      <c r="HFA29" s="158"/>
      <c r="HFB29" s="158"/>
      <c r="HFC29" s="158"/>
      <c r="HFD29" s="158"/>
      <c r="HFE29" s="158"/>
      <c r="HFF29" s="158"/>
      <c r="HFG29" s="158"/>
      <c r="HFH29" s="158"/>
      <c r="HFI29" s="158"/>
      <c r="HFJ29" s="158"/>
      <c r="HFK29" s="158"/>
      <c r="HFL29" s="158"/>
      <c r="HFM29" s="158"/>
      <c r="HFN29" s="158"/>
      <c r="HFO29" s="158"/>
      <c r="HFP29" s="158"/>
      <c r="HFQ29" s="158"/>
      <c r="HFR29" s="158"/>
      <c r="HFS29" s="158"/>
      <c r="HFT29" s="158"/>
      <c r="HFU29" s="158"/>
      <c r="HFV29" s="158"/>
      <c r="HFW29" s="158"/>
      <c r="HFX29" s="158"/>
      <c r="HFY29" s="158"/>
      <c r="HFZ29" s="158"/>
      <c r="HGA29" s="158"/>
      <c r="HGB29" s="158"/>
      <c r="HGC29" s="158"/>
      <c r="HGD29" s="158"/>
      <c r="HGE29" s="158"/>
      <c r="HGF29" s="158"/>
      <c r="HGG29" s="158"/>
      <c r="HGH29" s="158"/>
      <c r="HGI29" s="158"/>
      <c r="HGJ29" s="158"/>
      <c r="HGK29" s="158"/>
      <c r="HGL29" s="158"/>
      <c r="HGM29" s="158"/>
      <c r="HGN29" s="158"/>
      <c r="HGO29" s="158"/>
      <c r="HGP29" s="158"/>
      <c r="HGQ29" s="158"/>
      <c r="HGR29" s="158"/>
      <c r="HGS29" s="158"/>
      <c r="HGT29" s="158"/>
      <c r="HGU29" s="158"/>
      <c r="HGV29" s="158"/>
      <c r="HGW29" s="158"/>
      <c r="HGX29" s="158"/>
      <c r="HGY29" s="158"/>
      <c r="HGZ29" s="158"/>
      <c r="HHA29" s="158"/>
      <c r="HHB29" s="158"/>
      <c r="HHC29" s="158"/>
      <c r="HHD29" s="158"/>
      <c r="HHE29" s="158"/>
      <c r="HHF29" s="158"/>
      <c r="HHG29" s="158"/>
      <c r="HHH29" s="158"/>
      <c r="HHI29" s="158"/>
      <c r="HHJ29" s="158"/>
      <c r="HHK29" s="158"/>
      <c r="HHL29" s="158"/>
      <c r="HHM29" s="158"/>
      <c r="HHN29" s="158"/>
      <c r="HHO29" s="158"/>
      <c r="HHP29" s="158"/>
      <c r="HHQ29" s="158"/>
      <c r="HHR29" s="158"/>
      <c r="HHS29" s="158"/>
      <c r="HHT29" s="158"/>
      <c r="HHU29" s="158"/>
      <c r="HHV29" s="158"/>
      <c r="HHW29" s="158"/>
      <c r="HHX29" s="158"/>
      <c r="HHY29" s="158"/>
      <c r="HHZ29" s="158"/>
      <c r="HIA29" s="158"/>
      <c r="HIB29" s="158"/>
      <c r="HIC29" s="158"/>
      <c r="HID29" s="158"/>
      <c r="HIE29" s="158"/>
      <c r="HIF29" s="158"/>
      <c r="HIG29" s="158"/>
      <c r="HIH29" s="158"/>
      <c r="HII29" s="158"/>
      <c r="HIJ29" s="158"/>
      <c r="HIK29" s="158"/>
      <c r="HIL29" s="158"/>
      <c r="HIM29" s="158"/>
      <c r="HIN29" s="158"/>
      <c r="HIO29" s="158"/>
      <c r="HIP29" s="158"/>
      <c r="HIQ29" s="158"/>
      <c r="HIR29" s="158"/>
      <c r="HIS29" s="158"/>
      <c r="HIT29" s="158"/>
      <c r="HIU29" s="158"/>
      <c r="HIV29" s="158"/>
      <c r="HIW29" s="158"/>
      <c r="HIX29" s="158"/>
      <c r="HIY29" s="158"/>
      <c r="HIZ29" s="158"/>
      <c r="HJA29" s="158"/>
      <c r="HJB29" s="158"/>
      <c r="HJC29" s="158"/>
      <c r="HJD29" s="158"/>
      <c r="HJE29" s="158"/>
      <c r="HJF29" s="158"/>
      <c r="HJG29" s="158"/>
      <c r="HJH29" s="158"/>
      <c r="HJI29" s="158"/>
      <c r="HJJ29" s="158"/>
      <c r="HJK29" s="158"/>
      <c r="HJL29" s="158"/>
      <c r="HJM29" s="158"/>
      <c r="HJN29" s="158"/>
      <c r="HJO29" s="158"/>
      <c r="HJP29" s="158"/>
      <c r="HJQ29" s="158"/>
      <c r="HJR29" s="158"/>
      <c r="HJS29" s="158"/>
      <c r="HJT29" s="158"/>
      <c r="HJU29" s="158"/>
      <c r="HJV29" s="158"/>
      <c r="HJW29" s="158"/>
      <c r="HJX29" s="158"/>
      <c r="HJY29" s="158"/>
      <c r="HJZ29" s="158"/>
      <c r="HKA29" s="158"/>
      <c r="HKB29" s="158"/>
      <c r="HKC29" s="158"/>
      <c r="HKD29" s="158"/>
      <c r="HKE29" s="158"/>
      <c r="HKF29" s="158"/>
      <c r="HKG29" s="158"/>
      <c r="HKH29" s="158"/>
      <c r="HKI29" s="158"/>
      <c r="HKJ29" s="158"/>
      <c r="HKK29" s="158"/>
      <c r="HKL29" s="158"/>
      <c r="HKM29" s="158"/>
      <c r="HKN29" s="158"/>
      <c r="HKO29" s="158"/>
      <c r="HKP29" s="158"/>
      <c r="HKQ29" s="158"/>
      <c r="HKR29" s="158"/>
      <c r="HKS29" s="158"/>
      <c r="HKT29" s="158"/>
      <c r="HKU29" s="158"/>
      <c r="HKV29" s="158"/>
      <c r="HKW29" s="158"/>
      <c r="HKX29" s="158"/>
      <c r="HKY29" s="158"/>
      <c r="HKZ29" s="158"/>
      <c r="HLA29" s="158"/>
      <c r="HLB29" s="158"/>
      <c r="HLC29" s="158"/>
      <c r="HLD29" s="158"/>
      <c r="HLE29" s="158"/>
      <c r="HLF29" s="158"/>
      <c r="HLG29" s="158"/>
      <c r="HLH29" s="158"/>
      <c r="HLI29" s="158"/>
      <c r="HLJ29" s="158"/>
      <c r="HLK29" s="158"/>
      <c r="HLL29" s="158"/>
      <c r="HLM29" s="158"/>
      <c r="HLN29" s="158"/>
      <c r="HLO29" s="158"/>
      <c r="HLP29" s="158"/>
      <c r="HLQ29" s="158"/>
      <c r="HLR29" s="158"/>
      <c r="HLS29" s="158"/>
      <c r="HLT29" s="158"/>
      <c r="HLU29" s="158"/>
      <c r="HLV29" s="158"/>
      <c r="HLW29" s="158"/>
      <c r="HLX29" s="158"/>
      <c r="HLY29" s="158"/>
      <c r="HLZ29" s="158"/>
      <c r="HMA29" s="158"/>
      <c r="HMB29" s="158"/>
      <c r="HMC29" s="158"/>
      <c r="HMD29" s="158"/>
      <c r="HME29" s="158"/>
      <c r="HMF29" s="158"/>
      <c r="HMG29" s="158"/>
      <c r="HMH29" s="158"/>
      <c r="HMI29" s="158"/>
      <c r="HMJ29" s="158"/>
      <c r="HMK29" s="158"/>
      <c r="HML29" s="158"/>
      <c r="HMM29" s="158"/>
      <c r="HMN29" s="158"/>
      <c r="HMO29" s="158"/>
      <c r="HMP29" s="158"/>
      <c r="HMQ29" s="158"/>
      <c r="HMR29" s="158"/>
      <c r="HMS29" s="158"/>
      <c r="HMT29" s="158"/>
      <c r="HMU29" s="158"/>
      <c r="HMV29" s="158"/>
      <c r="HMW29" s="158"/>
      <c r="HMX29" s="158"/>
      <c r="HMY29" s="158"/>
      <c r="HMZ29" s="158"/>
      <c r="HNA29" s="158"/>
      <c r="HNB29" s="158"/>
      <c r="HNC29" s="158"/>
      <c r="HND29" s="158"/>
      <c r="HNE29" s="158"/>
      <c r="HNF29" s="158"/>
      <c r="HNG29" s="158"/>
      <c r="HNH29" s="158"/>
      <c r="HNI29" s="158"/>
      <c r="HNJ29" s="158"/>
      <c r="HNK29" s="158"/>
      <c r="HNL29" s="158"/>
      <c r="HNM29" s="158"/>
      <c r="HNN29" s="158"/>
      <c r="HNO29" s="158"/>
      <c r="HNP29" s="158"/>
      <c r="HNQ29" s="158"/>
      <c r="HNR29" s="158"/>
      <c r="HNS29" s="158"/>
      <c r="HNT29" s="158"/>
      <c r="HNU29" s="158"/>
      <c r="HNV29" s="158"/>
      <c r="HNW29" s="158"/>
      <c r="HNX29" s="158"/>
      <c r="HNY29" s="158"/>
      <c r="HNZ29" s="158"/>
      <c r="HOA29" s="158"/>
      <c r="HOB29" s="158"/>
      <c r="HOC29" s="158"/>
      <c r="HOD29" s="158"/>
      <c r="HOE29" s="158"/>
      <c r="HOF29" s="158"/>
      <c r="HOG29" s="158"/>
      <c r="HOH29" s="158"/>
      <c r="HOI29" s="158"/>
      <c r="HOJ29" s="158"/>
      <c r="HOK29" s="158"/>
      <c r="HOL29" s="158"/>
      <c r="HOM29" s="158"/>
      <c r="HON29" s="158"/>
      <c r="HOO29" s="158"/>
      <c r="HOP29" s="158"/>
      <c r="HOQ29" s="158"/>
      <c r="HOR29" s="158"/>
      <c r="HOS29" s="158"/>
      <c r="HOT29" s="158"/>
      <c r="HOU29" s="158"/>
      <c r="HOV29" s="158"/>
      <c r="HOW29" s="158"/>
      <c r="HOX29" s="158"/>
      <c r="HOY29" s="158"/>
      <c r="HOZ29" s="158"/>
      <c r="HPA29" s="158"/>
      <c r="HPB29" s="158"/>
      <c r="HPC29" s="158"/>
      <c r="HPD29" s="158"/>
      <c r="HPE29" s="158"/>
      <c r="HPF29" s="158"/>
      <c r="HPG29" s="158"/>
      <c r="HPH29" s="158"/>
      <c r="HPI29" s="158"/>
      <c r="HPJ29" s="158"/>
      <c r="HPK29" s="158"/>
      <c r="HPL29" s="158"/>
      <c r="HPM29" s="158"/>
      <c r="HPN29" s="158"/>
      <c r="HPO29" s="158"/>
      <c r="HPP29" s="158"/>
      <c r="HPQ29" s="158"/>
      <c r="HPR29" s="158"/>
      <c r="HPS29" s="158"/>
      <c r="HPT29" s="158"/>
      <c r="HPU29" s="158"/>
      <c r="HPV29" s="158"/>
      <c r="HPW29" s="158"/>
      <c r="HPX29" s="158"/>
      <c r="HPY29" s="158"/>
      <c r="HPZ29" s="158"/>
      <c r="HQA29" s="158"/>
      <c r="HQB29" s="158"/>
      <c r="HQC29" s="158"/>
      <c r="HQD29" s="158"/>
      <c r="HQE29" s="158"/>
      <c r="HQF29" s="158"/>
      <c r="HQG29" s="158"/>
      <c r="HQH29" s="158"/>
      <c r="HQI29" s="158"/>
      <c r="HQJ29" s="158"/>
      <c r="HQK29" s="158"/>
      <c r="HQL29" s="158"/>
      <c r="HQM29" s="158"/>
      <c r="HQN29" s="158"/>
      <c r="HQO29" s="158"/>
      <c r="HQP29" s="158"/>
      <c r="HQQ29" s="158"/>
      <c r="HQR29" s="158"/>
      <c r="HQS29" s="158"/>
      <c r="HQT29" s="158"/>
      <c r="HQU29" s="158"/>
      <c r="HQV29" s="158"/>
      <c r="HQW29" s="158"/>
      <c r="HQX29" s="158"/>
      <c r="HQY29" s="158"/>
      <c r="HQZ29" s="158"/>
      <c r="HRA29" s="158"/>
      <c r="HRB29" s="158"/>
      <c r="HRC29" s="158"/>
      <c r="HRD29" s="158"/>
      <c r="HRE29" s="158"/>
      <c r="HRF29" s="158"/>
      <c r="HRG29" s="158"/>
      <c r="HRH29" s="158"/>
      <c r="HRI29" s="158"/>
      <c r="HRJ29" s="158"/>
      <c r="HRK29" s="158"/>
      <c r="HRL29" s="158"/>
      <c r="HRM29" s="158"/>
      <c r="HRN29" s="158"/>
      <c r="HRO29" s="158"/>
      <c r="HRP29" s="158"/>
      <c r="HRQ29" s="158"/>
      <c r="HRR29" s="158"/>
      <c r="HRS29" s="158"/>
      <c r="HRT29" s="158"/>
      <c r="HRU29" s="158"/>
      <c r="HRV29" s="158"/>
      <c r="HRW29" s="158"/>
      <c r="HRX29" s="158"/>
      <c r="HRY29" s="158"/>
      <c r="HRZ29" s="158"/>
      <c r="HSA29" s="158"/>
      <c r="HSB29" s="158"/>
      <c r="HSC29" s="158"/>
      <c r="HSD29" s="158"/>
      <c r="HSE29" s="158"/>
      <c r="HSF29" s="158"/>
      <c r="HSG29" s="158"/>
      <c r="HSH29" s="158"/>
      <c r="HSI29" s="158"/>
      <c r="HSJ29" s="158"/>
      <c r="HSK29" s="158"/>
      <c r="HSL29" s="158"/>
      <c r="HSM29" s="158"/>
      <c r="HSN29" s="158"/>
      <c r="HSO29" s="158"/>
      <c r="HSP29" s="158"/>
      <c r="HSQ29" s="158"/>
      <c r="HSR29" s="158"/>
      <c r="HSS29" s="158"/>
      <c r="HST29" s="158"/>
      <c r="HSU29" s="158"/>
      <c r="HSV29" s="158"/>
      <c r="HSW29" s="158"/>
      <c r="HSX29" s="158"/>
      <c r="HSY29" s="158"/>
      <c r="HSZ29" s="158"/>
      <c r="HTA29" s="158"/>
      <c r="HTB29" s="158"/>
      <c r="HTC29" s="158"/>
      <c r="HTD29" s="158"/>
      <c r="HTE29" s="158"/>
      <c r="HTF29" s="158"/>
      <c r="HTG29" s="158"/>
      <c r="HTH29" s="158"/>
      <c r="HTI29" s="158"/>
      <c r="HTJ29" s="158"/>
      <c r="HTK29" s="158"/>
      <c r="HTL29" s="158"/>
      <c r="HTM29" s="158"/>
      <c r="HTN29" s="158"/>
      <c r="HTO29" s="158"/>
      <c r="HTP29" s="158"/>
      <c r="HTQ29" s="158"/>
      <c r="HTR29" s="158"/>
      <c r="HTS29" s="158"/>
      <c r="HTT29" s="158"/>
      <c r="HTU29" s="158"/>
      <c r="HTV29" s="158"/>
      <c r="HTW29" s="158"/>
      <c r="HTX29" s="158"/>
      <c r="HTY29" s="158"/>
      <c r="HTZ29" s="158"/>
      <c r="HUA29" s="158"/>
      <c r="HUB29" s="158"/>
      <c r="HUC29" s="158"/>
      <c r="HUD29" s="158"/>
      <c r="HUE29" s="158"/>
      <c r="HUF29" s="158"/>
      <c r="HUG29" s="158"/>
      <c r="HUH29" s="158"/>
      <c r="HUI29" s="158"/>
      <c r="HUJ29" s="158"/>
      <c r="HUK29" s="158"/>
      <c r="HUL29" s="158"/>
      <c r="HUM29" s="158"/>
      <c r="HUN29" s="158"/>
      <c r="HUO29" s="158"/>
      <c r="HUP29" s="158"/>
      <c r="HUQ29" s="158"/>
      <c r="HUR29" s="158"/>
      <c r="HUS29" s="158"/>
      <c r="HUT29" s="158"/>
      <c r="HUU29" s="158"/>
      <c r="HUV29" s="158"/>
      <c r="HUW29" s="158"/>
      <c r="HUX29" s="158"/>
      <c r="HUY29" s="158"/>
      <c r="HUZ29" s="158"/>
      <c r="HVA29" s="158"/>
      <c r="HVB29" s="158"/>
      <c r="HVC29" s="158"/>
      <c r="HVD29" s="158"/>
      <c r="HVE29" s="158"/>
      <c r="HVF29" s="158"/>
      <c r="HVG29" s="158"/>
      <c r="HVH29" s="158"/>
      <c r="HVI29" s="158"/>
      <c r="HVJ29" s="158"/>
      <c r="HVK29" s="158"/>
      <c r="HVL29" s="158"/>
      <c r="HVM29" s="158"/>
      <c r="HVN29" s="158"/>
      <c r="HVO29" s="158"/>
      <c r="HVP29" s="158"/>
      <c r="HVQ29" s="158"/>
      <c r="HVR29" s="158"/>
      <c r="HVS29" s="158"/>
      <c r="HVT29" s="158"/>
      <c r="HVU29" s="158"/>
      <c r="HVV29" s="158"/>
      <c r="HVW29" s="158"/>
      <c r="HVX29" s="158"/>
      <c r="HVY29" s="158"/>
      <c r="HVZ29" s="158"/>
      <c r="HWA29" s="158"/>
      <c r="HWB29" s="158"/>
      <c r="HWC29" s="158"/>
      <c r="HWD29" s="158"/>
      <c r="HWE29" s="158"/>
      <c r="HWF29" s="158"/>
      <c r="HWG29" s="158"/>
      <c r="HWH29" s="158"/>
      <c r="HWI29" s="158"/>
      <c r="HWJ29" s="158"/>
      <c r="HWK29" s="158"/>
      <c r="HWL29" s="158"/>
      <c r="HWM29" s="158"/>
      <c r="HWN29" s="158"/>
      <c r="HWO29" s="158"/>
      <c r="HWP29" s="158"/>
      <c r="HWQ29" s="158"/>
      <c r="HWR29" s="158"/>
      <c r="HWS29" s="158"/>
      <c r="HWT29" s="158"/>
      <c r="HWU29" s="158"/>
      <c r="HWV29" s="158"/>
      <c r="HWW29" s="158"/>
      <c r="HWX29" s="158"/>
      <c r="HWY29" s="158"/>
      <c r="HWZ29" s="158"/>
      <c r="HXA29" s="158"/>
      <c r="HXB29" s="158"/>
      <c r="HXC29" s="158"/>
      <c r="HXD29" s="158"/>
      <c r="HXE29" s="158"/>
      <c r="HXF29" s="158"/>
      <c r="HXG29" s="158"/>
      <c r="HXH29" s="158"/>
      <c r="HXI29" s="158"/>
      <c r="HXJ29" s="158"/>
      <c r="HXK29" s="158"/>
      <c r="HXL29" s="158"/>
      <c r="HXM29" s="158"/>
      <c r="HXN29" s="158"/>
      <c r="HXO29" s="158"/>
      <c r="HXP29" s="158"/>
      <c r="HXQ29" s="158"/>
      <c r="HXR29" s="158"/>
      <c r="HXS29" s="158"/>
      <c r="HXT29" s="158"/>
      <c r="HXU29" s="158"/>
      <c r="HXV29" s="158"/>
      <c r="HXW29" s="158"/>
      <c r="HXX29" s="158"/>
      <c r="HXY29" s="158"/>
      <c r="HXZ29" s="158"/>
      <c r="HYA29" s="158"/>
      <c r="HYB29" s="158"/>
      <c r="HYC29" s="158"/>
      <c r="HYD29" s="158"/>
      <c r="HYE29" s="158"/>
      <c r="HYF29" s="158"/>
      <c r="HYG29" s="158"/>
      <c r="HYH29" s="158"/>
      <c r="HYI29" s="158"/>
      <c r="HYJ29" s="158"/>
      <c r="HYK29" s="158"/>
      <c r="HYL29" s="158"/>
      <c r="HYM29" s="158"/>
      <c r="HYN29" s="158"/>
      <c r="HYO29" s="158"/>
      <c r="HYP29" s="158"/>
      <c r="HYQ29" s="158"/>
      <c r="HYR29" s="158"/>
      <c r="HYS29" s="158"/>
      <c r="HYT29" s="158"/>
      <c r="HYU29" s="158"/>
      <c r="HYV29" s="158"/>
      <c r="HYW29" s="158"/>
      <c r="HYX29" s="158"/>
      <c r="HYY29" s="158"/>
      <c r="HYZ29" s="158"/>
      <c r="HZA29" s="158"/>
      <c r="HZB29" s="158"/>
      <c r="HZC29" s="158"/>
      <c r="HZD29" s="158"/>
      <c r="HZE29" s="158"/>
      <c r="HZF29" s="158"/>
      <c r="HZG29" s="158"/>
      <c r="HZH29" s="158"/>
      <c r="HZI29" s="158"/>
      <c r="HZJ29" s="158"/>
      <c r="HZK29" s="158"/>
      <c r="HZL29" s="158"/>
      <c r="HZM29" s="158"/>
      <c r="HZN29" s="158"/>
      <c r="HZO29" s="158"/>
      <c r="HZP29" s="158"/>
      <c r="HZQ29" s="158"/>
      <c r="HZR29" s="158"/>
      <c r="HZS29" s="158"/>
      <c r="HZT29" s="158"/>
      <c r="HZU29" s="158"/>
      <c r="HZV29" s="158"/>
      <c r="HZW29" s="158"/>
      <c r="HZX29" s="158"/>
      <c r="HZY29" s="158"/>
      <c r="HZZ29" s="158"/>
      <c r="IAA29" s="158"/>
      <c r="IAB29" s="158"/>
      <c r="IAC29" s="158"/>
      <c r="IAD29" s="158"/>
      <c r="IAE29" s="158"/>
      <c r="IAF29" s="158"/>
      <c r="IAG29" s="158"/>
      <c r="IAH29" s="158"/>
      <c r="IAI29" s="158"/>
      <c r="IAJ29" s="158"/>
      <c r="IAK29" s="158"/>
      <c r="IAL29" s="158"/>
      <c r="IAM29" s="158"/>
      <c r="IAN29" s="158"/>
      <c r="IAO29" s="158"/>
      <c r="IAP29" s="158"/>
      <c r="IAQ29" s="158"/>
      <c r="IAR29" s="158"/>
      <c r="IAS29" s="158"/>
      <c r="IAT29" s="158"/>
      <c r="IAU29" s="158"/>
      <c r="IAV29" s="158"/>
      <c r="IAW29" s="158"/>
      <c r="IAX29" s="158"/>
      <c r="IAY29" s="158"/>
      <c r="IAZ29" s="158"/>
      <c r="IBA29" s="158"/>
      <c r="IBB29" s="158"/>
      <c r="IBC29" s="158"/>
      <c r="IBD29" s="158"/>
      <c r="IBE29" s="158"/>
      <c r="IBF29" s="158"/>
      <c r="IBG29" s="158"/>
      <c r="IBH29" s="158"/>
      <c r="IBI29" s="158"/>
      <c r="IBJ29" s="158"/>
      <c r="IBK29" s="158"/>
      <c r="IBL29" s="158"/>
      <c r="IBM29" s="158"/>
      <c r="IBN29" s="158"/>
      <c r="IBO29" s="158"/>
      <c r="IBP29" s="158"/>
      <c r="IBQ29" s="158"/>
      <c r="IBR29" s="158"/>
      <c r="IBS29" s="158"/>
      <c r="IBT29" s="158"/>
      <c r="IBU29" s="158"/>
      <c r="IBV29" s="158"/>
      <c r="IBW29" s="158"/>
      <c r="IBX29" s="158"/>
      <c r="IBY29" s="158"/>
      <c r="IBZ29" s="158"/>
      <c r="ICA29" s="158"/>
      <c r="ICB29" s="158"/>
      <c r="ICC29" s="158"/>
      <c r="ICD29" s="158"/>
      <c r="ICE29" s="158"/>
      <c r="ICF29" s="158"/>
      <c r="ICG29" s="158"/>
      <c r="ICH29" s="158"/>
      <c r="ICI29" s="158"/>
      <c r="ICJ29" s="158"/>
      <c r="ICK29" s="158"/>
      <c r="ICL29" s="158"/>
      <c r="ICM29" s="158"/>
      <c r="ICN29" s="158"/>
      <c r="ICO29" s="158"/>
      <c r="ICP29" s="158"/>
      <c r="ICQ29" s="158"/>
      <c r="ICR29" s="158"/>
      <c r="ICS29" s="158"/>
      <c r="ICT29" s="158"/>
      <c r="ICU29" s="158"/>
      <c r="ICV29" s="158"/>
      <c r="ICW29" s="158"/>
      <c r="ICX29" s="158"/>
      <c r="ICY29" s="158"/>
      <c r="ICZ29" s="158"/>
      <c r="IDA29" s="158"/>
      <c r="IDB29" s="158"/>
      <c r="IDC29" s="158"/>
      <c r="IDD29" s="158"/>
      <c r="IDE29" s="158"/>
      <c r="IDF29" s="158"/>
      <c r="IDG29" s="158"/>
      <c r="IDH29" s="158"/>
      <c r="IDI29" s="158"/>
      <c r="IDJ29" s="158"/>
      <c r="IDK29" s="158"/>
      <c r="IDL29" s="158"/>
      <c r="IDM29" s="158"/>
      <c r="IDN29" s="158"/>
      <c r="IDO29" s="158"/>
      <c r="IDP29" s="158"/>
      <c r="IDQ29" s="158"/>
      <c r="IDR29" s="158"/>
      <c r="IDS29" s="158"/>
      <c r="IDT29" s="158"/>
      <c r="IDU29" s="158"/>
      <c r="IDV29" s="158"/>
      <c r="IDW29" s="158"/>
      <c r="IDX29" s="158"/>
      <c r="IDY29" s="158"/>
      <c r="IDZ29" s="158"/>
      <c r="IEA29" s="158"/>
      <c r="IEB29" s="158"/>
      <c r="IEC29" s="158"/>
      <c r="IED29" s="158"/>
      <c r="IEE29" s="158"/>
      <c r="IEF29" s="158"/>
      <c r="IEG29" s="158"/>
      <c r="IEH29" s="158"/>
      <c r="IEI29" s="158"/>
      <c r="IEJ29" s="158"/>
      <c r="IEK29" s="158"/>
      <c r="IEL29" s="158"/>
      <c r="IEM29" s="158"/>
      <c r="IEN29" s="158"/>
      <c r="IEO29" s="158"/>
      <c r="IEP29" s="158"/>
      <c r="IEQ29" s="158"/>
      <c r="IER29" s="158"/>
      <c r="IES29" s="158"/>
      <c r="IET29" s="158"/>
      <c r="IEU29" s="158"/>
      <c r="IEV29" s="158"/>
      <c r="IEW29" s="158"/>
      <c r="IEX29" s="158"/>
      <c r="IEY29" s="158"/>
      <c r="IEZ29" s="158"/>
      <c r="IFA29" s="158"/>
      <c r="IFB29" s="158"/>
      <c r="IFC29" s="158"/>
      <c r="IFD29" s="158"/>
      <c r="IFE29" s="158"/>
      <c r="IFF29" s="158"/>
      <c r="IFG29" s="158"/>
      <c r="IFH29" s="158"/>
      <c r="IFI29" s="158"/>
      <c r="IFJ29" s="158"/>
      <c r="IFK29" s="158"/>
      <c r="IFL29" s="158"/>
      <c r="IFM29" s="158"/>
      <c r="IFN29" s="158"/>
      <c r="IFO29" s="158"/>
      <c r="IFP29" s="158"/>
      <c r="IFQ29" s="158"/>
      <c r="IFR29" s="158"/>
      <c r="IFS29" s="158"/>
      <c r="IFT29" s="158"/>
      <c r="IFU29" s="158"/>
      <c r="IFV29" s="158"/>
      <c r="IFW29" s="158"/>
      <c r="IFX29" s="158"/>
      <c r="IFY29" s="158"/>
      <c r="IFZ29" s="158"/>
      <c r="IGA29" s="158"/>
      <c r="IGB29" s="158"/>
      <c r="IGC29" s="158"/>
      <c r="IGD29" s="158"/>
      <c r="IGE29" s="158"/>
      <c r="IGF29" s="158"/>
      <c r="IGG29" s="158"/>
      <c r="IGH29" s="158"/>
      <c r="IGI29" s="158"/>
      <c r="IGJ29" s="158"/>
      <c r="IGK29" s="158"/>
      <c r="IGL29" s="158"/>
      <c r="IGM29" s="158"/>
      <c r="IGN29" s="158"/>
      <c r="IGO29" s="158"/>
      <c r="IGP29" s="158"/>
      <c r="IGQ29" s="158"/>
      <c r="IGR29" s="158"/>
      <c r="IGS29" s="158"/>
      <c r="IGT29" s="158"/>
      <c r="IGU29" s="158"/>
      <c r="IGV29" s="158"/>
      <c r="IGW29" s="158"/>
      <c r="IGX29" s="158"/>
      <c r="IGY29" s="158"/>
      <c r="IGZ29" s="158"/>
      <c r="IHA29" s="158"/>
      <c r="IHB29" s="158"/>
      <c r="IHC29" s="158"/>
      <c r="IHD29" s="158"/>
      <c r="IHE29" s="158"/>
      <c r="IHF29" s="158"/>
      <c r="IHG29" s="158"/>
      <c r="IHH29" s="158"/>
      <c r="IHI29" s="158"/>
      <c r="IHJ29" s="158"/>
      <c r="IHK29" s="158"/>
      <c r="IHL29" s="158"/>
      <c r="IHM29" s="158"/>
      <c r="IHN29" s="158"/>
      <c r="IHO29" s="158"/>
      <c r="IHP29" s="158"/>
      <c r="IHQ29" s="158"/>
      <c r="IHR29" s="158"/>
      <c r="IHS29" s="158"/>
      <c r="IHT29" s="158"/>
      <c r="IHU29" s="158"/>
      <c r="IHV29" s="158"/>
      <c r="IHW29" s="158"/>
      <c r="IHX29" s="158"/>
      <c r="IHY29" s="158"/>
      <c r="IHZ29" s="158"/>
      <c r="IIA29" s="158"/>
      <c r="IIB29" s="158"/>
      <c r="IIC29" s="158"/>
      <c r="IID29" s="158"/>
      <c r="IIE29" s="158"/>
      <c r="IIF29" s="158"/>
      <c r="IIG29" s="158"/>
      <c r="IIH29" s="158"/>
      <c r="III29" s="158"/>
      <c r="IIJ29" s="158"/>
      <c r="IIK29" s="158"/>
      <c r="IIL29" s="158"/>
      <c r="IIM29" s="158"/>
      <c r="IIN29" s="158"/>
      <c r="IIO29" s="158"/>
      <c r="IIP29" s="158"/>
      <c r="IIQ29" s="158"/>
      <c r="IIR29" s="158"/>
      <c r="IIS29" s="158"/>
      <c r="IIT29" s="158"/>
      <c r="IIU29" s="158"/>
      <c r="IIV29" s="158"/>
      <c r="IIW29" s="158"/>
      <c r="IIX29" s="158"/>
      <c r="IIY29" s="158"/>
      <c r="IIZ29" s="158"/>
      <c r="IJA29" s="158"/>
      <c r="IJB29" s="158"/>
      <c r="IJC29" s="158"/>
      <c r="IJD29" s="158"/>
      <c r="IJE29" s="158"/>
      <c r="IJF29" s="158"/>
      <c r="IJG29" s="158"/>
      <c r="IJH29" s="158"/>
      <c r="IJI29" s="158"/>
      <c r="IJJ29" s="158"/>
      <c r="IJK29" s="158"/>
      <c r="IJL29" s="158"/>
      <c r="IJM29" s="158"/>
      <c r="IJN29" s="158"/>
      <c r="IJO29" s="158"/>
      <c r="IJP29" s="158"/>
      <c r="IJQ29" s="158"/>
      <c r="IJR29" s="158"/>
      <c r="IJS29" s="158"/>
      <c r="IJT29" s="158"/>
      <c r="IJU29" s="158"/>
      <c r="IJV29" s="158"/>
      <c r="IJW29" s="158"/>
      <c r="IJX29" s="158"/>
      <c r="IJY29" s="158"/>
      <c r="IJZ29" s="158"/>
      <c r="IKA29" s="158"/>
      <c r="IKB29" s="158"/>
      <c r="IKC29" s="158"/>
      <c r="IKD29" s="158"/>
      <c r="IKE29" s="158"/>
      <c r="IKF29" s="158"/>
      <c r="IKG29" s="158"/>
      <c r="IKH29" s="158"/>
      <c r="IKI29" s="158"/>
      <c r="IKJ29" s="158"/>
      <c r="IKK29" s="158"/>
      <c r="IKL29" s="158"/>
      <c r="IKM29" s="158"/>
      <c r="IKN29" s="158"/>
      <c r="IKO29" s="158"/>
      <c r="IKP29" s="158"/>
      <c r="IKQ29" s="158"/>
      <c r="IKR29" s="158"/>
      <c r="IKS29" s="158"/>
      <c r="IKT29" s="158"/>
      <c r="IKU29" s="158"/>
      <c r="IKV29" s="158"/>
      <c r="IKW29" s="158"/>
      <c r="IKX29" s="158"/>
      <c r="IKY29" s="158"/>
      <c r="IKZ29" s="158"/>
      <c r="ILA29" s="158"/>
      <c r="ILB29" s="158"/>
      <c r="ILC29" s="158"/>
      <c r="ILD29" s="158"/>
      <c r="ILE29" s="158"/>
      <c r="ILF29" s="158"/>
      <c r="ILG29" s="158"/>
      <c r="ILH29" s="158"/>
      <c r="ILI29" s="158"/>
      <c r="ILJ29" s="158"/>
      <c r="ILK29" s="158"/>
      <c r="ILL29" s="158"/>
      <c r="ILM29" s="158"/>
      <c r="ILN29" s="158"/>
      <c r="ILO29" s="158"/>
      <c r="ILP29" s="158"/>
      <c r="ILQ29" s="158"/>
      <c r="ILR29" s="158"/>
      <c r="ILS29" s="158"/>
      <c r="ILT29" s="158"/>
      <c r="ILU29" s="158"/>
      <c r="ILV29" s="158"/>
      <c r="ILW29" s="158"/>
      <c r="ILX29" s="158"/>
      <c r="ILY29" s="158"/>
      <c r="ILZ29" s="158"/>
      <c r="IMA29" s="158"/>
      <c r="IMB29" s="158"/>
      <c r="IMC29" s="158"/>
      <c r="IMD29" s="158"/>
      <c r="IME29" s="158"/>
      <c r="IMF29" s="158"/>
      <c r="IMG29" s="158"/>
      <c r="IMH29" s="158"/>
      <c r="IMI29" s="158"/>
      <c r="IMJ29" s="158"/>
      <c r="IMK29" s="158"/>
      <c r="IML29" s="158"/>
      <c r="IMM29" s="158"/>
      <c r="IMN29" s="158"/>
      <c r="IMO29" s="158"/>
      <c r="IMP29" s="158"/>
      <c r="IMQ29" s="158"/>
      <c r="IMR29" s="158"/>
      <c r="IMS29" s="158"/>
      <c r="IMT29" s="158"/>
      <c r="IMU29" s="158"/>
      <c r="IMV29" s="158"/>
      <c r="IMW29" s="158"/>
      <c r="IMX29" s="158"/>
      <c r="IMY29" s="158"/>
      <c r="IMZ29" s="158"/>
      <c r="INA29" s="158"/>
      <c r="INB29" s="158"/>
      <c r="INC29" s="158"/>
      <c r="IND29" s="158"/>
      <c r="INE29" s="158"/>
      <c r="INF29" s="158"/>
      <c r="ING29" s="158"/>
      <c r="INH29" s="158"/>
      <c r="INI29" s="158"/>
      <c r="INJ29" s="158"/>
      <c r="INK29" s="158"/>
      <c r="INL29" s="158"/>
      <c r="INM29" s="158"/>
      <c r="INN29" s="158"/>
      <c r="INO29" s="158"/>
      <c r="INP29" s="158"/>
      <c r="INQ29" s="158"/>
      <c r="INR29" s="158"/>
      <c r="INS29" s="158"/>
      <c r="INT29" s="158"/>
      <c r="INU29" s="158"/>
      <c r="INV29" s="158"/>
      <c r="INW29" s="158"/>
      <c r="INX29" s="158"/>
      <c r="INY29" s="158"/>
      <c r="INZ29" s="158"/>
      <c r="IOA29" s="158"/>
      <c r="IOB29" s="158"/>
      <c r="IOC29" s="158"/>
      <c r="IOD29" s="158"/>
      <c r="IOE29" s="158"/>
      <c r="IOF29" s="158"/>
      <c r="IOG29" s="158"/>
      <c r="IOH29" s="158"/>
      <c r="IOI29" s="158"/>
      <c r="IOJ29" s="158"/>
      <c r="IOK29" s="158"/>
      <c r="IOL29" s="158"/>
      <c r="IOM29" s="158"/>
      <c r="ION29" s="158"/>
      <c r="IOO29" s="158"/>
      <c r="IOP29" s="158"/>
      <c r="IOQ29" s="158"/>
      <c r="IOR29" s="158"/>
      <c r="IOS29" s="158"/>
      <c r="IOT29" s="158"/>
      <c r="IOU29" s="158"/>
      <c r="IOV29" s="158"/>
      <c r="IOW29" s="158"/>
      <c r="IOX29" s="158"/>
      <c r="IOY29" s="158"/>
      <c r="IOZ29" s="158"/>
      <c r="IPA29" s="158"/>
      <c r="IPB29" s="158"/>
      <c r="IPC29" s="158"/>
      <c r="IPD29" s="158"/>
      <c r="IPE29" s="158"/>
      <c r="IPF29" s="158"/>
      <c r="IPG29" s="158"/>
      <c r="IPH29" s="158"/>
      <c r="IPI29" s="158"/>
      <c r="IPJ29" s="158"/>
      <c r="IPK29" s="158"/>
      <c r="IPL29" s="158"/>
      <c r="IPM29" s="158"/>
      <c r="IPN29" s="158"/>
      <c r="IPO29" s="158"/>
      <c r="IPP29" s="158"/>
      <c r="IPQ29" s="158"/>
      <c r="IPR29" s="158"/>
      <c r="IPS29" s="158"/>
      <c r="IPT29" s="158"/>
      <c r="IPU29" s="158"/>
      <c r="IPV29" s="158"/>
      <c r="IPW29" s="158"/>
      <c r="IPX29" s="158"/>
      <c r="IPY29" s="158"/>
      <c r="IPZ29" s="158"/>
      <c r="IQA29" s="158"/>
      <c r="IQB29" s="158"/>
      <c r="IQC29" s="158"/>
      <c r="IQD29" s="158"/>
      <c r="IQE29" s="158"/>
      <c r="IQF29" s="158"/>
      <c r="IQG29" s="158"/>
      <c r="IQH29" s="158"/>
      <c r="IQI29" s="158"/>
      <c r="IQJ29" s="158"/>
      <c r="IQK29" s="158"/>
      <c r="IQL29" s="158"/>
      <c r="IQM29" s="158"/>
      <c r="IQN29" s="158"/>
      <c r="IQO29" s="158"/>
      <c r="IQP29" s="158"/>
      <c r="IQQ29" s="158"/>
      <c r="IQR29" s="158"/>
      <c r="IQS29" s="158"/>
      <c r="IQT29" s="158"/>
      <c r="IQU29" s="158"/>
      <c r="IQV29" s="158"/>
      <c r="IQW29" s="158"/>
      <c r="IQX29" s="158"/>
      <c r="IQY29" s="158"/>
      <c r="IQZ29" s="158"/>
      <c r="IRA29" s="158"/>
      <c r="IRB29" s="158"/>
      <c r="IRC29" s="158"/>
      <c r="IRD29" s="158"/>
      <c r="IRE29" s="158"/>
      <c r="IRF29" s="158"/>
      <c r="IRG29" s="158"/>
      <c r="IRH29" s="158"/>
      <c r="IRI29" s="158"/>
      <c r="IRJ29" s="158"/>
      <c r="IRK29" s="158"/>
      <c r="IRL29" s="158"/>
      <c r="IRM29" s="158"/>
      <c r="IRN29" s="158"/>
      <c r="IRO29" s="158"/>
      <c r="IRP29" s="158"/>
      <c r="IRQ29" s="158"/>
      <c r="IRR29" s="158"/>
      <c r="IRS29" s="158"/>
      <c r="IRT29" s="158"/>
      <c r="IRU29" s="158"/>
      <c r="IRV29" s="158"/>
      <c r="IRW29" s="158"/>
      <c r="IRX29" s="158"/>
      <c r="IRY29" s="158"/>
      <c r="IRZ29" s="158"/>
      <c r="ISA29" s="158"/>
      <c r="ISB29" s="158"/>
      <c r="ISC29" s="158"/>
      <c r="ISD29" s="158"/>
      <c r="ISE29" s="158"/>
      <c r="ISF29" s="158"/>
      <c r="ISG29" s="158"/>
      <c r="ISH29" s="158"/>
      <c r="ISI29" s="158"/>
      <c r="ISJ29" s="158"/>
      <c r="ISK29" s="158"/>
      <c r="ISL29" s="158"/>
      <c r="ISM29" s="158"/>
      <c r="ISN29" s="158"/>
      <c r="ISO29" s="158"/>
      <c r="ISP29" s="158"/>
      <c r="ISQ29" s="158"/>
      <c r="ISR29" s="158"/>
      <c r="ISS29" s="158"/>
      <c r="IST29" s="158"/>
      <c r="ISU29" s="158"/>
      <c r="ISV29" s="158"/>
      <c r="ISW29" s="158"/>
      <c r="ISX29" s="158"/>
      <c r="ISY29" s="158"/>
      <c r="ISZ29" s="158"/>
      <c r="ITA29" s="158"/>
      <c r="ITB29" s="158"/>
      <c r="ITC29" s="158"/>
      <c r="ITD29" s="158"/>
      <c r="ITE29" s="158"/>
      <c r="ITF29" s="158"/>
      <c r="ITG29" s="158"/>
      <c r="ITH29" s="158"/>
      <c r="ITI29" s="158"/>
      <c r="ITJ29" s="158"/>
      <c r="ITK29" s="158"/>
      <c r="ITL29" s="158"/>
      <c r="ITM29" s="158"/>
      <c r="ITN29" s="158"/>
      <c r="ITO29" s="158"/>
      <c r="ITP29" s="158"/>
      <c r="ITQ29" s="158"/>
      <c r="ITR29" s="158"/>
      <c r="ITS29" s="158"/>
      <c r="ITT29" s="158"/>
      <c r="ITU29" s="158"/>
      <c r="ITV29" s="158"/>
      <c r="ITW29" s="158"/>
      <c r="ITX29" s="158"/>
      <c r="ITY29" s="158"/>
      <c r="ITZ29" s="158"/>
      <c r="IUA29" s="158"/>
      <c r="IUB29" s="158"/>
      <c r="IUC29" s="158"/>
      <c r="IUD29" s="158"/>
      <c r="IUE29" s="158"/>
      <c r="IUF29" s="158"/>
      <c r="IUG29" s="158"/>
      <c r="IUH29" s="158"/>
      <c r="IUI29" s="158"/>
      <c r="IUJ29" s="158"/>
      <c r="IUK29" s="158"/>
      <c r="IUL29" s="158"/>
      <c r="IUM29" s="158"/>
      <c r="IUN29" s="158"/>
      <c r="IUO29" s="158"/>
      <c r="IUP29" s="158"/>
      <c r="IUQ29" s="158"/>
      <c r="IUR29" s="158"/>
      <c r="IUS29" s="158"/>
      <c r="IUT29" s="158"/>
      <c r="IUU29" s="158"/>
      <c r="IUV29" s="158"/>
      <c r="IUW29" s="158"/>
      <c r="IUX29" s="158"/>
      <c r="IUY29" s="158"/>
      <c r="IUZ29" s="158"/>
      <c r="IVA29" s="158"/>
      <c r="IVB29" s="158"/>
      <c r="IVC29" s="158"/>
      <c r="IVD29" s="158"/>
      <c r="IVE29" s="158"/>
      <c r="IVF29" s="158"/>
      <c r="IVG29" s="158"/>
      <c r="IVH29" s="158"/>
      <c r="IVI29" s="158"/>
      <c r="IVJ29" s="158"/>
      <c r="IVK29" s="158"/>
      <c r="IVL29" s="158"/>
      <c r="IVM29" s="158"/>
      <c r="IVN29" s="158"/>
      <c r="IVO29" s="158"/>
      <c r="IVP29" s="158"/>
      <c r="IVQ29" s="158"/>
      <c r="IVR29" s="158"/>
      <c r="IVS29" s="158"/>
      <c r="IVT29" s="158"/>
      <c r="IVU29" s="158"/>
      <c r="IVV29" s="158"/>
      <c r="IVW29" s="158"/>
      <c r="IVX29" s="158"/>
      <c r="IVY29" s="158"/>
      <c r="IVZ29" s="158"/>
      <c r="IWA29" s="158"/>
      <c r="IWB29" s="158"/>
      <c r="IWC29" s="158"/>
      <c r="IWD29" s="158"/>
      <c r="IWE29" s="158"/>
      <c r="IWF29" s="158"/>
      <c r="IWG29" s="158"/>
      <c r="IWH29" s="158"/>
      <c r="IWI29" s="158"/>
      <c r="IWJ29" s="158"/>
      <c r="IWK29" s="158"/>
      <c r="IWL29" s="158"/>
      <c r="IWM29" s="158"/>
      <c r="IWN29" s="158"/>
      <c r="IWO29" s="158"/>
      <c r="IWP29" s="158"/>
      <c r="IWQ29" s="158"/>
      <c r="IWR29" s="158"/>
      <c r="IWS29" s="158"/>
      <c r="IWT29" s="158"/>
      <c r="IWU29" s="158"/>
      <c r="IWV29" s="158"/>
      <c r="IWW29" s="158"/>
      <c r="IWX29" s="158"/>
      <c r="IWY29" s="158"/>
      <c r="IWZ29" s="158"/>
      <c r="IXA29" s="158"/>
      <c r="IXB29" s="158"/>
      <c r="IXC29" s="158"/>
      <c r="IXD29" s="158"/>
      <c r="IXE29" s="158"/>
      <c r="IXF29" s="158"/>
      <c r="IXG29" s="158"/>
      <c r="IXH29" s="158"/>
      <c r="IXI29" s="158"/>
      <c r="IXJ29" s="158"/>
      <c r="IXK29" s="158"/>
      <c r="IXL29" s="158"/>
      <c r="IXM29" s="158"/>
      <c r="IXN29" s="158"/>
      <c r="IXO29" s="158"/>
      <c r="IXP29" s="158"/>
      <c r="IXQ29" s="158"/>
      <c r="IXR29" s="158"/>
      <c r="IXS29" s="158"/>
      <c r="IXT29" s="158"/>
      <c r="IXU29" s="158"/>
      <c r="IXV29" s="158"/>
      <c r="IXW29" s="158"/>
      <c r="IXX29" s="158"/>
      <c r="IXY29" s="158"/>
      <c r="IXZ29" s="158"/>
      <c r="IYA29" s="158"/>
      <c r="IYB29" s="158"/>
      <c r="IYC29" s="158"/>
      <c r="IYD29" s="158"/>
      <c r="IYE29" s="158"/>
      <c r="IYF29" s="158"/>
      <c r="IYG29" s="158"/>
      <c r="IYH29" s="158"/>
      <c r="IYI29" s="158"/>
      <c r="IYJ29" s="158"/>
      <c r="IYK29" s="158"/>
      <c r="IYL29" s="158"/>
      <c r="IYM29" s="158"/>
      <c r="IYN29" s="158"/>
      <c r="IYO29" s="158"/>
      <c r="IYP29" s="158"/>
      <c r="IYQ29" s="158"/>
      <c r="IYR29" s="158"/>
      <c r="IYS29" s="158"/>
      <c r="IYT29" s="158"/>
      <c r="IYU29" s="158"/>
      <c r="IYV29" s="158"/>
      <c r="IYW29" s="158"/>
      <c r="IYX29" s="158"/>
      <c r="IYY29" s="158"/>
      <c r="IYZ29" s="158"/>
      <c r="IZA29" s="158"/>
      <c r="IZB29" s="158"/>
      <c r="IZC29" s="158"/>
      <c r="IZD29" s="158"/>
      <c r="IZE29" s="158"/>
      <c r="IZF29" s="158"/>
      <c r="IZG29" s="158"/>
      <c r="IZH29" s="158"/>
      <c r="IZI29" s="158"/>
      <c r="IZJ29" s="158"/>
      <c r="IZK29" s="158"/>
      <c r="IZL29" s="158"/>
      <c r="IZM29" s="158"/>
      <c r="IZN29" s="158"/>
      <c r="IZO29" s="158"/>
      <c r="IZP29" s="158"/>
      <c r="IZQ29" s="158"/>
      <c r="IZR29" s="158"/>
      <c r="IZS29" s="158"/>
      <c r="IZT29" s="158"/>
      <c r="IZU29" s="158"/>
      <c r="IZV29" s="158"/>
      <c r="IZW29" s="158"/>
      <c r="IZX29" s="158"/>
      <c r="IZY29" s="158"/>
      <c r="IZZ29" s="158"/>
      <c r="JAA29" s="158"/>
      <c r="JAB29" s="158"/>
      <c r="JAC29" s="158"/>
      <c r="JAD29" s="158"/>
      <c r="JAE29" s="158"/>
      <c r="JAF29" s="158"/>
      <c r="JAG29" s="158"/>
      <c r="JAH29" s="158"/>
      <c r="JAI29" s="158"/>
      <c r="JAJ29" s="158"/>
      <c r="JAK29" s="158"/>
      <c r="JAL29" s="158"/>
      <c r="JAM29" s="158"/>
      <c r="JAN29" s="158"/>
      <c r="JAO29" s="158"/>
      <c r="JAP29" s="158"/>
      <c r="JAQ29" s="158"/>
      <c r="JAR29" s="158"/>
      <c r="JAS29" s="158"/>
      <c r="JAT29" s="158"/>
      <c r="JAU29" s="158"/>
      <c r="JAV29" s="158"/>
      <c r="JAW29" s="158"/>
      <c r="JAX29" s="158"/>
      <c r="JAY29" s="158"/>
      <c r="JAZ29" s="158"/>
      <c r="JBA29" s="158"/>
      <c r="JBB29" s="158"/>
      <c r="JBC29" s="158"/>
      <c r="JBD29" s="158"/>
      <c r="JBE29" s="158"/>
      <c r="JBF29" s="158"/>
      <c r="JBG29" s="158"/>
      <c r="JBH29" s="158"/>
      <c r="JBI29" s="158"/>
      <c r="JBJ29" s="158"/>
      <c r="JBK29" s="158"/>
      <c r="JBL29" s="158"/>
      <c r="JBM29" s="158"/>
      <c r="JBN29" s="158"/>
      <c r="JBO29" s="158"/>
      <c r="JBP29" s="158"/>
      <c r="JBQ29" s="158"/>
      <c r="JBR29" s="158"/>
      <c r="JBS29" s="158"/>
      <c r="JBT29" s="158"/>
      <c r="JBU29" s="158"/>
      <c r="JBV29" s="158"/>
      <c r="JBW29" s="158"/>
      <c r="JBX29" s="158"/>
      <c r="JBY29" s="158"/>
      <c r="JBZ29" s="158"/>
      <c r="JCA29" s="158"/>
      <c r="JCB29" s="158"/>
      <c r="JCC29" s="158"/>
      <c r="JCD29" s="158"/>
      <c r="JCE29" s="158"/>
      <c r="JCF29" s="158"/>
      <c r="JCG29" s="158"/>
      <c r="JCH29" s="158"/>
      <c r="JCI29" s="158"/>
      <c r="JCJ29" s="158"/>
      <c r="JCK29" s="158"/>
      <c r="JCL29" s="158"/>
      <c r="JCM29" s="158"/>
      <c r="JCN29" s="158"/>
      <c r="JCO29" s="158"/>
      <c r="JCP29" s="158"/>
      <c r="JCQ29" s="158"/>
      <c r="JCR29" s="158"/>
      <c r="JCS29" s="158"/>
      <c r="JCT29" s="158"/>
      <c r="JCU29" s="158"/>
      <c r="JCV29" s="158"/>
      <c r="JCW29" s="158"/>
      <c r="JCX29" s="158"/>
      <c r="JCY29" s="158"/>
      <c r="JCZ29" s="158"/>
      <c r="JDA29" s="158"/>
      <c r="JDB29" s="158"/>
      <c r="JDC29" s="158"/>
      <c r="JDD29" s="158"/>
      <c r="JDE29" s="158"/>
      <c r="JDF29" s="158"/>
      <c r="JDG29" s="158"/>
      <c r="JDH29" s="158"/>
      <c r="JDI29" s="158"/>
      <c r="JDJ29" s="158"/>
      <c r="JDK29" s="158"/>
      <c r="JDL29" s="158"/>
      <c r="JDM29" s="158"/>
      <c r="JDN29" s="158"/>
      <c r="JDO29" s="158"/>
      <c r="JDP29" s="158"/>
      <c r="JDQ29" s="158"/>
      <c r="JDR29" s="158"/>
      <c r="JDS29" s="158"/>
      <c r="JDT29" s="158"/>
      <c r="JDU29" s="158"/>
      <c r="JDV29" s="158"/>
      <c r="JDW29" s="158"/>
      <c r="JDX29" s="158"/>
      <c r="JDY29" s="158"/>
      <c r="JDZ29" s="158"/>
      <c r="JEA29" s="158"/>
      <c r="JEB29" s="158"/>
      <c r="JEC29" s="158"/>
      <c r="JED29" s="158"/>
      <c r="JEE29" s="158"/>
      <c r="JEF29" s="158"/>
      <c r="JEG29" s="158"/>
      <c r="JEH29" s="158"/>
      <c r="JEI29" s="158"/>
      <c r="JEJ29" s="158"/>
      <c r="JEK29" s="158"/>
      <c r="JEL29" s="158"/>
      <c r="JEM29" s="158"/>
      <c r="JEN29" s="158"/>
      <c r="JEO29" s="158"/>
      <c r="JEP29" s="158"/>
      <c r="JEQ29" s="158"/>
      <c r="JER29" s="158"/>
      <c r="JES29" s="158"/>
      <c r="JET29" s="158"/>
      <c r="JEU29" s="158"/>
      <c r="JEV29" s="158"/>
      <c r="JEW29" s="158"/>
      <c r="JEX29" s="158"/>
      <c r="JEY29" s="158"/>
      <c r="JEZ29" s="158"/>
      <c r="JFA29" s="158"/>
      <c r="JFB29" s="158"/>
      <c r="JFC29" s="158"/>
      <c r="JFD29" s="158"/>
      <c r="JFE29" s="158"/>
      <c r="JFF29" s="158"/>
      <c r="JFG29" s="158"/>
      <c r="JFH29" s="158"/>
      <c r="JFI29" s="158"/>
      <c r="JFJ29" s="158"/>
      <c r="JFK29" s="158"/>
      <c r="JFL29" s="158"/>
      <c r="JFM29" s="158"/>
      <c r="JFN29" s="158"/>
      <c r="JFO29" s="158"/>
      <c r="JFP29" s="158"/>
      <c r="JFQ29" s="158"/>
    </row>
    <row r="30" spans="1:6933">
      <c r="A30" s="321">
        <v>2</v>
      </c>
      <c r="B30" s="248">
        <v>79</v>
      </c>
      <c r="C30" s="172">
        <v>300</v>
      </c>
      <c r="D30" s="172">
        <v>0</v>
      </c>
      <c r="E30" s="172">
        <v>100</v>
      </c>
      <c r="F30" s="172">
        <v>0</v>
      </c>
      <c r="G30" s="172">
        <v>100</v>
      </c>
      <c r="H30" s="172">
        <v>100</v>
      </c>
      <c r="I30" s="172">
        <v>200</v>
      </c>
      <c r="J30" s="245">
        <f t="shared" si="0"/>
        <v>800</v>
      </c>
      <c r="K30" s="246">
        <v>422</v>
      </c>
      <c r="L30" s="172">
        <f t="shared" si="1"/>
        <v>378</v>
      </c>
      <c r="M30" s="176">
        <f>B.wt.!J30</f>
        <v>5</v>
      </c>
      <c r="N30" s="179">
        <f t="shared" si="2"/>
        <v>75.599999999999994</v>
      </c>
      <c r="O30" s="172">
        <v>350</v>
      </c>
      <c r="P30" s="154">
        <v>200</v>
      </c>
      <c r="Q30" s="172">
        <v>250</v>
      </c>
      <c r="R30" s="172">
        <v>100</v>
      </c>
      <c r="S30" s="172">
        <v>200</v>
      </c>
      <c r="T30" s="172">
        <v>300</v>
      </c>
      <c r="U30" s="172">
        <v>350</v>
      </c>
      <c r="V30" s="173">
        <f t="shared" si="3"/>
        <v>1750</v>
      </c>
      <c r="W30" s="174">
        <v>391</v>
      </c>
      <c r="X30" s="172">
        <f t="shared" si="4"/>
        <v>1359</v>
      </c>
      <c r="Y30" s="172">
        <v>5</v>
      </c>
      <c r="Z30" s="175">
        <f t="shared" si="28"/>
        <v>271.8</v>
      </c>
      <c r="AA30" s="175">
        <f t="shared" si="6"/>
        <v>1737</v>
      </c>
      <c r="AB30" s="179">
        <f t="shared" si="7"/>
        <v>347.4</v>
      </c>
      <c r="AC30" s="154">
        <v>500</v>
      </c>
      <c r="AD30" s="172">
        <v>400</v>
      </c>
      <c r="AE30" s="172">
        <v>400</v>
      </c>
      <c r="AF30" s="172">
        <v>400</v>
      </c>
      <c r="AG30" s="172">
        <v>400</v>
      </c>
      <c r="AH30" s="172">
        <v>400</v>
      </c>
      <c r="AI30" s="172">
        <v>400</v>
      </c>
      <c r="AJ30" s="173">
        <f t="shared" si="8"/>
        <v>2900</v>
      </c>
      <c r="AK30" s="174">
        <v>334</v>
      </c>
      <c r="AL30" s="156">
        <f t="shared" si="29"/>
        <v>2566</v>
      </c>
      <c r="AM30" s="176">
        <v>5</v>
      </c>
      <c r="AN30" s="175">
        <f t="shared" si="10"/>
        <v>513.20000000000005</v>
      </c>
      <c r="AO30" s="175">
        <f t="shared" si="11"/>
        <v>4303</v>
      </c>
      <c r="AP30" s="179">
        <f t="shared" si="12"/>
        <v>860.6</v>
      </c>
      <c r="AQ30" s="172">
        <v>600</v>
      </c>
      <c r="AR30" s="172">
        <v>600</v>
      </c>
      <c r="AS30" s="172">
        <v>500</v>
      </c>
      <c r="AT30" s="172">
        <v>500</v>
      </c>
      <c r="AU30" s="172">
        <v>800</v>
      </c>
      <c r="AV30" s="172">
        <v>500</v>
      </c>
      <c r="AW30" s="172">
        <v>500</v>
      </c>
      <c r="AX30" s="173">
        <f t="shared" si="13"/>
        <v>4000</v>
      </c>
      <c r="AY30" s="250">
        <v>402</v>
      </c>
      <c r="AZ30" s="176">
        <f t="shared" si="30"/>
        <v>3989</v>
      </c>
      <c r="BA30" s="251">
        <v>5</v>
      </c>
      <c r="BB30" s="156">
        <f t="shared" si="15"/>
        <v>8292</v>
      </c>
      <c r="BC30" s="175">
        <f t="shared" si="16"/>
        <v>797.8</v>
      </c>
      <c r="BD30" s="179">
        <f t="shared" si="17"/>
        <v>1658.4</v>
      </c>
      <c r="BE30" s="172">
        <v>800</v>
      </c>
      <c r="BF30" s="172">
        <v>800</v>
      </c>
      <c r="BG30" s="172">
        <v>900</v>
      </c>
      <c r="BH30" s="172">
        <v>700</v>
      </c>
      <c r="BI30" s="172">
        <v>600</v>
      </c>
      <c r="BJ30" s="172">
        <v>600</v>
      </c>
      <c r="BK30" s="172">
        <v>700</v>
      </c>
      <c r="BL30" s="173">
        <f t="shared" si="18"/>
        <v>5100</v>
      </c>
      <c r="BM30" s="174">
        <v>337</v>
      </c>
      <c r="BN30" s="176">
        <f t="shared" si="19"/>
        <v>4763</v>
      </c>
      <c r="BO30" s="176">
        <v>5</v>
      </c>
      <c r="BP30" s="156">
        <f t="shared" si="20"/>
        <v>13055</v>
      </c>
      <c r="BQ30" s="175">
        <f t="shared" si="21"/>
        <v>952.6</v>
      </c>
      <c r="BR30" s="179">
        <f t="shared" si="22"/>
        <v>2611</v>
      </c>
      <c r="BS30" s="154">
        <v>1000</v>
      </c>
      <c r="BT30" s="154">
        <v>800</v>
      </c>
      <c r="BU30" s="154">
        <v>0</v>
      </c>
      <c r="BV30" s="154">
        <v>0</v>
      </c>
      <c r="BW30" s="154"/>
      <c r="BX30" s="156"/>
      <c r="BY30" s="156"/>
      <c r="BZ30" s="173">
        <f t="shared" si="23"/>
        <v>1800</v>
      </c>
      <c r="CA30" s="177">
        <v>0</v>
      </c>
      <c r="CB30" s="176">
        <f t="shared" si="24"/>
        <v>1800</v>
      </c>
      <c r="CC30" s="176">
        <v>5</v>
      </c>
      <c r="CD30" s="256">
        <f t="shared" si="25"/>
        <v>14855</v>
      </c>
      <c r="CE30" s="175">
        <f t="shared" si="26"/>
        <v>360</v>
      </c>
      <c r="CF30" s="175">
        <f t="shared" si="27"/>
        <v>2971</v>
      </c>
      <c r="CG30" s="158"/>
      <c r="CH30" s="158"/>
      <c r="CI30" s="158"/>
      <c r="CJ30" s="158"/>
      <c r="CK30" s="158"/>
      <c r="CL30" s="158"/>
      <c r="CM30" s="158"/>
      <c r="CN30" s="158"/>
      <c r="CO30" s="158"/>
      <c r="CP30" s="158"/>
      <c r="CQ30" s="158"/>
      <c r="CR30" s="158"/>
      <c r="CS30" s="158"/>
      <c r="CT30" s="158"/>
      <c r="CU30" s="158"/>
      <c r="CV30" s="158"/>
      <c r="CW30" s="158"/>
      <c r="CX30" s="158"/>
      <c r="CY30" s="158"/>
      <c r="CZ30" s="158"/>
      <c r="DA30" s="158"/>
      <c r="DB30" s="158"/>
      <c r="DC30" s="158"/>
      <c r="DD30" s="158"/>
      <c r="DE30" s="158"/>
      <c r="DF30" s="158"/>
      <c r="DG30" s="158"/>
      <c r="DH30" s="158"/>
      <c r="DI30" s="158"/>
      <c r="DJ30" s="158"/>
      <c r="DK30" s="158"/>
      <c r="DL30" s="158"/>
      <c r="DM30" s="158"/>
      <c r="DN30" s="158"/>
      <c r="DO30" s="158"/>
      <c r="DP30" s="158"/>
      <c r="DQ30" s="158"/>
      <c r="DR30" s="158"/>
      <c r="DS30" s="158"/>
      <c r="DT30" s="158"/>
      <c r="DU30" s="158"/>
      <c r="DV30" s="158"/>
      <c r="DW30" s="158"/>
      <c r="DX30" s="158"/>
      <c r="DY30" s="158"/>
      <c r="DZ30" s="158"/>
      <c r="EA30" s="158"/>
      <c r="EB30" s="158"/>
      <c r="EC30" s="158"/>
      <c r="ED30" s="158"/>
      <c r="EE30" s="158"/>
      <c r="EF30" s="158"/>
      <c r="EG30" s="158"/>
      <c r="EH30" s="158"/>
      <c r="EI30" s="158"/>
      <c r="EJ30" s="158"/>
      <c r="EK30" s="158"/>
      <c r="EL30" s="158"/>
      <c r="EM30" s="158"/>
      <c r="EN30" s="158"/>
      <c r="EO30" s="158"/>
      <c r="EP30" s="158"/>
      <c r="EQ30" s="158"/>
      <c r="ER30" s="158"/>
      <c r="ES30" s="158"/>
      <c r="ET30" s="158"/>
      <c r="EU30" s="158"/>
      <c r="EV30" s="158"/>
      <c r="EW30" s="158"/>
      <c r="EX30" s="158"/>
      <c r="EY30" s="158"/>
      <c r="EZ30" s="158"/>
      <c r="FA30" s="158"/>
      <c r="FB30" s="158"/>
      <c r="FC30" s="158"/>
      <c r="FD30" s="158"/>
      <c r="FE30" s="158"/>
      <c r="FF30" s="158"/>
      <c r="FG30" s="158"/>
      <c r="FH30" s="158"/>
      <c r="FI30" s="158"/>
      <c r="FJ30" s="158"/>
      <c r="FK30" s="158"/>
      <c r="FL30" s="158"/>
      <c r="FM30" s="158"/>
      <c r="FN30" s="158"/>
      <c r="FO30" s="158"/>
      <c r="FP30" s="158"/>
      <c r="FQ30" s="158"/>
      <c r="FR30" s="158"/>
      <c r="FS30" s="158"/>
      <c r="FT30" s="158"/>
      <c r="FU30" s="158"/>
      <c r="FV30" s="158"/>
      <c r="FW30" s="158"/>
      <c r="FX30" s="158"/>
      <c r="FY30" s="158"/>
      <c r="FZ30" s="158"/>
      <c r="GA30" s="158"/>
      <c r="GB30" s="158"/>
      <c r="GC30" s="158"/>
      <c r="GD30" s="158"/>
      <c r="GE30" s="158"/>
      <c r="GF30" s="158"/>
      <c r="GG30" s="158"/>
      <c r="GH30" s="158"/>
      <c r="GI30" s="158"/>
      <c r="GJ30" s="158"/>
      <c r="GK30" s="158"/>
      <c r="GL30" s="158"/>
      <c r="GM30" s="158"/>
      <c r="GN30" s="158"/>
      <c r="GO30" s="158"/>
      <c r="GP30" s="158"/>
      <c r="GQ30" s="158"/>
      <c r="GR30" s="158"/>
      <c r="GS30" s="158"/>
      <c r="GT30" s="158"/>
      <c r="GU30" s="158"/>
      <c r="GV30" s="158"/>
      <c r="GW30" s="158"/>
      <c r="GX30" s="158"/>
      <c r="GY30" s="158"/>
      <c r="GZ30" s="158"/>
      <c r="HA30" s="158"/>
      <c r="HB30" s="158"/>
      <c r="HC30" s="158"/>
      <c r="HD30" s="158"/>
      <c r="HE30" s="158"/>
      <c r="HF30" s="158"/>
      <c r="HG30" s="158"/>
      <c r="HH30" s="158"/>
      <c r="HI30" s="158"/>
      <c r="HJ30" s="158"/>
      <c r="HK30" s="158"/>
      <c r="HL30" s="158"/>
      <c r="HM30" s="158"/>
      <c r="HN30" s="158"/>
      <c r="HO30" s="158"/>
      <c r="HP30" s="158"/>
      <c r="HQ30" s="158"/>
      <c r="HR30" s="158"/>
      <c r="HS30" s="158"/>
      <c r="HT30" s="158"/>
      <c r="HU30" s="158"/>
      <c r="HV30" s="158"/>
      <c r="HW30" s="158"/>
      <c r="HX30" s="158"/>
      <c r="HY30" s="158"/>
      <c r="HZ30" s="158"/>
      <c r="IA30" s="158"/>
      <c r="IB30" s="158"/>
      <c r="IC30" s="158"/>
      <c r="ID30" s="158"/>
      <c r="IE30" s="158"/>
      <c r="IF30" s="158"/>
      <c r="IG30" s="158"/>
      <c r="IH30" s="158"/>
      <c r="II30" s="158"/>
      <c r="IJ30" s="158"/>
      <c r="IK30" s="158"/>
      <c r="IL30" s="158"/>
      <c r="IM30" s="158"/>
      <c r="IN30" s="158"/>
      <c r="IO30" s="158"/>
      <c r="IP30" s="158"/>
      <c r="IQ30" s="158"/>
      <c r="IR30" s="158"/>
      <c r="IS30" s="158"/>
      <c r="IT30" s="158"/>
      <c r="IU30" s="158"/>
      <c r="IV30" s="158"/>
      <c r="IW30" s="158"/>
      <c r="IX30" s="158"/>
      <c r="IY30" s="158"/>
      <c r="IZ30" s="158"/>
      <c r="JA30" s="158"/>
      <c r="JB30" s="158"/>
      <c r="JC30" s="158"/>
      <c r="JD30" s="158"/>
      <c r="JE30" s="158"/>
      <c r="JF30" s="158"/>
      <c r="JG30" s="158"/>
      <c r="JH30" s="158"/>
      <c r="JI30" s="158"/>
      <c r="JJ30" s="158"/>
      <c r="JK30" s="158"/>
      <c r="JL30" s="158"/>
      <c r="JM30" s="158"/>
      <c r="JN30" s="158"/>
      <c r="JO30" s="158"/>
      <c r="JP30" s="158"/>
      <c r="JQ30" s="158"/>
      <c r="JR30" s="158"/>
      <c r="JS30" s="158"/>
      <c r="JT30" s="158"/>
      <c r="JU30" s="158"/>
      <c r="JV30" s="158"/>
      <c r="JW30" s="158"/>
      <c r="JX30" s="158"/>
      <c r="JY30" s="158"/>
      <c r="JZ30" s="158"/>
      <c r="KA30" s="158"/>
      <c r="KB30" s="158"/>
      <c r="KC30" s="158"/>
      <c r="KD30" s="158"/>
      <c r="KE30" s="158"/>
      <c r="KF30" s="158"/>
      <c r="KG30" s="158"/>
      <c r="KH30" s="158"/>
      <c r="KI30" s="158"/>
      <c r="KJ30" s="158"/>
      <c r="KK30" s="158"/>
      <c r="KL30" s="158"/>
      <c r="KM30" s="158"/>
      <c r="KN30" s="158"/>
      <c r="KO30" s="158"/>
      <c r="KP30" s="158"/>
      <c r="KQ30" s="158"/>
      <c r="KR30" s="158"/>
      <c r="KS30" s="158"/>
      <c r="KT30" s="158"/>
      <c r="KU30" s="158"/>
      <c r="KV30" s="158"/>
      <c r="KW30" s="158"/>
      <c r="KX30" s="158"/>
      <c r="KY30" s="158"/>
      <c r="KZ30" s="158"/>
      <c r="LA30" s="158"/>
      <c r="LB30" s="158"/>
      <c r="LC30" s="158"/>
      <c r="LD30" s="158"/>
      <c r="LE30" s="158"/>
      <c r="LF30" s="158"/>
      <c r="LG30" s="158"/>
      <c r="LH30" s="158"/>
      <c r="LI30" s="158"/>
      <c r="LJ30" s="158"/>
      <c r="LK30" s="158"/>
      <c r="LL30" s="158"/>
      <c r="LM30" s="158"/>
      <c r="LN30" s="158"/>
      <c r="LO30" s="158"/>
      <c r="LP30" s="158"/>
      <c r="LQ30" s="158"/>
      <c r="LR30" s="158"/>
      <c r="LS30" s="158"/>
      <c r="LT30" s="158"/>
      <c r="LU30" s="158"/>
      <c r="LV30" s="158"/>
      <c r="LW30" s="158"/>
      <c r="LX30" s="158"/>
      <c r="LY30" s="158"/>
      <c r="LZ30" s="158"/>
      <c r="MA30" s="158"/>
      <c r="MB30" s="158"/>
      <c r="MC30" s="158"/>
      <c r="MD30" s="158"/>
      <c r="ME30" s="158"/>
      <c r="MF30" s="158"/>
      <c r="MG30" s="158"/>
      <c r="MH30" s="158"/>
      <c r="MI30" s="158"/>
      <c r="MJ30" s="158"/>
      <c r="MK30" s="158"/>
      <c r="ML30" s="158"/>
      <c r="MM30" s="158"/>
      <c r="MN30" s="158"/>
      <c r="MO30" s="158"/>
      <c r="MP30" s="158"/>
      <c r="MQ30" s="158"/>
      <c r="MR30" s="158"/>
      <c r="MS30" s="158"/>
      <c r="MT30" s="158"/>
      <c r="MU30" s="158"/>
      <c r="MV30" s="158"/>
      <c r="MW30" s="158"/>
      <c r="MX30" s="158"/>
      <c r="MY30" s="158"/>
      <c r="MZ30" s="158"/>
      <c r="NA30" s="158"/>
      <c r="NB30" s="158"/>
      <c r="NC30" s="158"/>
      <c r="ND30" s="158"/>
      <c r="NE30" s="158"/>
      <c r="NF30" s="158"/>
      <c r="NG30" s="158"/>
      <c r="NH30" s="158"/>
      <c r="NI30" s="158"/>
      <c r="NJ30" s="158"/>
      <c r="NK30" s="158"/>
      <c r="NL30" s="158"/>
      <c r="NM30" s="158"/>
      <c r="NN30" s="158"/>
      <c r="NO30" s="158"/>
      <c r="NP30" s="158"/>
      <c r="NQ30" s="158"/>
      <c r="NR30" s="158"/>
      <c r="NS30" s="158"/>
      <c r="NT30" s="158"/>
      <c r="NU30" s="158"/>
      <c r="NV30" s="158"/>
      <c r="NW30" s="158"/>
      <c r="NX30" s="158"/>
      <c r="NY30" s="158"/>
      <c r="NZ30" s="158"/>
      <c r="OA30" s="158"/>
      <c r="OB30" s="158"/>
      <c r="OC30" s="158"/>
      <c r="OD30" s="158"/>
      <c r="OE30" s="158"/>
      <c r="OF30" s="158"/>
      <c r="OG30" s="158"/>
      <c r="OH30" s="158"/>
      <c r="OI30" s="158"/>
      <c r="OJ30" s="158"/>
      <c r="OK30" s="158"/>
      <c r="OL30" s="158"/>
      <c r="OM30" s="158"/>
      <c r="ON30" s="158"/>
      <c r="OO30" s="158"/>
      <c r="OP30" s="158"/>
      <c r="OQ30" s="158"/>
      <c r="OR30" s="158"/>
      <c r="OS30" s="158"/>
      <c r="OT30" s="158"/>
      <c r="OU30" s="158"/>
      <c r="OV30" s="158"/>
      <c r="OW30" s="158"/>
      <c r="OX30" s="158"/>
      <c r="OY30" s="158"/>
      <c r="OZ30" s="158"/>
      <c r="PA30" s="158"/>
      <c r="PB30" s="158"/>
      <c r="PC30" s="158"/>
      <c r="PD30" s="158"/>
      <c r="PE30" s="158"/>
      <c r="PF30" s="158"/>
      <c r="PG30" s="158"/>
      <c r="PH30" s="158"/>
      <c r="PI30" s="158"/>
      <c r="PJ30" s="158"/>
      <c r="PK30" s="158"/>
      <c r="PL30" s="158"/>
      <c r="PM30" s="158"/>
      <c r="PN30" s="158"/>
      <c r="PO30" s="158"/>
      <c r="PP30" s="158"/>
      <c r="PQ30" s="158"/>
      <c r="PR30" s="158"/>
      <c r="PS30" s="158"/>
      <c r="PT30" s="158"/>
      <c r="PU30" s="158"/>
      <c r="PV30" s="158"/>
      <c r="PW30" s="158"/>
      <c r="PX30" s="158"/>
      <c r="PY30" s="158"/>
      <c r="PZ30" s="158"/>
      <c r="QA30" s="158"/>
      <c r="QB30" s="158"/>
      <c r="QC30" s="158"/>
      <c r="QD30" s="158"/>
      <c r="QE30" s="158"/>
      <c r="QF30" s="158"/>
      <c r="QG30" s="158"/>
      <c r="QH30" s="158"/>
      <c r="QI30" s="158"/>
      <c r="QJ30" s="158"/>
      <c r="QK30" s="158"/>
      <c r="QL30" s="158"/>
      <c r="QM30" s="158"/>
      <c r="QN30" s="158"/>
      <c r="QO30" s="158"/>
      <c r="QP30" s="158"/>
      <c r="QQ30" s="158"/>
      <c r="QR30" s="158"/>
      <c r="QS30" s="158"/>
      <c r="QT30" s="158"/>
      <c r="QU30" s="158"/>
      <c r="QV30" s="158"/>
      <c r="QW30" s="158"/>
      <c r="QX30" s="158"/>
      <c r="QY30" s="158"/>
      <c r="QZ30" s="158"/>
      <c r="RA30" s="158"/>
      <c r="RB30" s="158"/>
      <c r="RC30" s="158"/>
      <c r="RD30" s="158"/>
      <c r="RE30" s="158"/>
      <c r="RF30" s="158"/>
      <c r="RG30" s="158"/>
      <c r="RH30" s="158"/>
      <c r="RI30" s="158"/>
      <c r="RJ30" s="158"/>
      <c r="RK30" s="158"/>
      <c r="RL30" s="158"/>
      <c r="RM30" s="158"/>
      <c r="RN30" s="158"/>
      <c r="RO30" s="158"/>
      <c r="RP30" s="158"/>
      <c r="RQ30" s="158"/>
      <c r="RR30" s="158"/>
      <c r="RS30" s="158"/>
      <c r="RT30" s="158"/>
      <c r="RU30" s="158"/>
      <c r="RV30" s="158"/>
      <c r="RW30" s="158"/>
      <c r="RX30" s="158"/>
      <c r="RY30" s="158"/>
      <c r="RZ30" s="158"/>
      <c r="SA30" s="158"/>
      <c r="SB30" s="158"/>
      <c r="SC30" s="158"/>
      <c r="SD30" s="158"/>
      <c r="SE30" s="158"/>
      <c r="SF30" s="158"/>
      <c r="SG30" s="158"/>
      <c r="SH30" s="158"/>
      <c r="SI30" s="158"/>
      <c r="SJ30" s="158"/>
      <c r="SK30" s="158"/>
      <c r="SL30" s="158"/>
      <c r="SM30" s="158"/>
      <c r="SN30" s="158"/>
      <c r="SO30" s="158"/>
      <c r="SP30" s="158"/>
      <c r="SQ30" s="158"/>
      <c r="SR30" s="158"/>
      <c r="SS30" s="158"/>
      <c r="ST30" s="158"/>
      <c r="SU30" s="158"/>
      <c r="SV30" s="158"/>
      <c r="SW30" s="158"/>
      <c r="SX30" s="158"/>
      <c r="SY30" s="158"/>
      <c r="SZ30" s="158"/>
      <c r="TA30" s="158"/>
      <c r="TB30" s="158"/>
      <c r="TC30" s="158"/>
      <c r="TD30" s="158"/>
      <c r="TE30" s="158"/>
      <c r="TF30" s="158"/>
      <c r="TG30" s="158"/>
      <c r="TH30" s="158"/>
      <c r="TI30" s="158"/>
      <c r="TJ30" s="158"/>
      <c r="TK30" s="158"/>
      <c r="TL30" s="158"/>
      <c r="TM30" s="158"/>
      <c r="TN30" s="158"/>
      <c r="TO30" s="158"/>
      <c r="TP30" s="158"/>
      <c r="TQ30" s="158"/>
      <c r="TR30" s="158"/>
      <c r="TS30" s="158"/>
      <c r="TT30" s="158"/>
      <c r="TU30" s="158"/>
      <c r="TV30" s="158"/>
      <c r="TW30" s="158"/>
      <c r="TX30" s="158"/>
      <c r="TY30" s="158"/>
      <c r="TZ30" s="158"/>
      <c r="UA30" s="158"/>
      <c r="UB30" s="158"/>
      <c r="UC30" s="158"/>
      <c r="UD30" s="158"/>
      <c r="UE30" s="158"/>
      <c r="UF30" s="158"/>
      <c r="UG30" s="158"/>
      <c r="UH30" s="158"/>
      <c r="UI30" s="158"/>
      <c r="UJ30" s="158"/>
      <c r="UK30" s="158"/>
      <c r="UL30" s="158"/>
      <c r="UM30" s="158"/>
      <c r="UN30" s="158"/>
      <c r="UO30" s="158"/>
      <c r="UP30" s="158"/>
      <c r="UQ30" s="158"/>
      <c r="UR30" s="158"/>
      <c r="US30" s="158"/>
      <c r="UT30" s="158"/>
      <c r="UU30" s="158"/>
      <c r="UV30" s="158"/>
      <c r="UW30" s="158"/>
      <c r="UX30" s="158"/>
      <c r="UY30" s="158"/>
      <c r="UZ30" s="158"/>
      <c r="VA30" s="158"/>
      <c r="VB30" s="158"/>
      <c r="VC30" s="158"/>
      <c r="VD30" s="158"/>
      <c r="VE30" s="158"/>
      <c r="VF30" s="158"/>
      <c r="VG30" s="158"/>
      <c r="VH30" s="158"/>
      <c r="VI30" s="158"/>
      <c r="VJ30" s="158"/>
      <c r="VK30" s="158"/>
      <c r="VL30" s="158"/>
      <c r="VM30" s="158"/>
      <c r="VN30" s="158"/>
      <c r="VO30" s="158"/>
      <c r="VP30" s="158"/>
      <c r="VQ30" s="158"/>
      <c r="VR30" s="158"/>
      <c r="VS30" s="158"/>
      <c r="VT30" s="158"/>
      <c r="VU30" s="158"/>
      <c r="VV30" s="158"/>
      <c r="VW30" s="158"/>
      <c r="VX30" s="158"/>
      <c r="VY30" s="158"/>
      <c r="VZ30" s="158"/>
      <c r="WA30" s="158"/>
      <c r="WB30" s="158"/>
      <c r="WC30" s="158"/>
      <c r="WD30" s="158"/>
      <c r="WE30" s="158"/>
      <c r="WF30" s="158"/>
      <c r="WG30" s="158"/>
      <c r="WH30" s="158"/>
      <c r="WI30" s="158"/>
      <c r="WJ30" s="158"/>
      <c r="WK30" s="158"/>
      <c r="WL30" s="158"/>
      <c r="WM30" s="158"/>
      <c r="WN30" s="158"/>
      <c r="WO30" s="158"/>
      <c r="WP30" s="158"/>
      <c r="WQ30" s="158"/>
      <c r="WR30" s="158"/>
      <c r="WS30" s="158"/>
      <c r="WT30" s="158"/>
      <c r="WU30" s="158"/>
      <c r="WV30" s="158"/>
      <c r="WW30" s="158"/>
      <c r="WX30" s="158"/>
      <c r="WY30" s="158"/>
      <c r="WZ30" s="158"/>
      <c r="XA30" s="158"/>
      <c r="XB30" s="158"/>
      <c r="XC30" s="158"/>
      <c r="XD30" s="158"/>
      <c r="XE30" s="158"/>
      <c r="XF30" s="158"/>
      <c r="XG30" s="158"/>
      <c r="XH30" s="158"/>
      <c r="XI30" s="158"/>
      <c r="XJ30" s="158"/>
      <c r="XK30" s="158"/>
      <c r="XL30" s="158"/>
      <c r="XM30" s="158"/>
      <c r="XN30" s="158"/>
      <c r="XO30" s="158"/>
      <c r="XP30" s="158"/>
      <c r="XQ30" s="158"/>
      <c r="XR30" s="158"/>
      <c r="XS30" s="158"/>
      <c r="XT30" s="158"/>
      <c r="XU30" s="158"/>
      <c r="XV30" s="158"/>
      <c r="XW30" s="158"/>
      <c r="XX30" s="158"/>
      <c r="XY30" s="158"/>
      <c r="XZ30" s="158"/>
      <c r="YA30" s="158"/>
      <c r="YB30" s="158"/>
      <c r="YC30" s="158"/>
      <c r="YD30" s="158"/>
      <c r="YE30" s="158"/>
      <c r="YF30" s="158"/>
      <c r="YG30" s="158"/>
      <c r="YH30" s="158"/>
      <c r="YI30" s="158"/>
      <c r="YJ30" s="158"/>
      <c r="YK30" s="158"/>
      <c r="YL30" s="158"/>
      <c r="YM30" s="158"/>
      <c r="YN30" s="158"/>
      <c r="YO30" s="158"/>
      <c r="YP30" s="158"/>
      <c r="YQ30" s="158"/>
      <c r="YR30" s="158"/>
      <c r="YS30" s="158"/>
      <c r="YT30" s="158"/>
      <c r="YU30" s="158"/>
      <c r="YV30" s="158"/>
      <c r="YW30" s="158"/>
      <c r="YX30" s="158"/>
      <c r="YY30" s="158"/>
      <c r="YZ30" s="158"/>
      <c r="ZA30" s="158"/>
      <c r="ZB30" s="158"/>
      <c r="ZC30" s="158"/>
      <c r="ZD30" s="158"/>
      <c r="ZE30" s="158"/>
      <c r="ZF30" s="158"/>
      <c r="ZG30" s="158"/>
      <c r="ZH30" s="158"/>
      <c r="ZI30" s="158"/>
      <c r="ZJ30" s="158"/>
      <c r="ZK30" s="158"/>
      <c r="ZL30" s="158"/>
      <c r="ZM30" s="158"/>
      <c r="ZN30" s="158"/>
      <c r="ZO30" s="158"/>
      <c r="ZP30" s="158"/>
      <c r="ZQ30" s="158"/>
      <c r="ZR30" s="158"/>
      <c r="ZS30" s="158"/>
      <c r="ZT30" s="158"/>
      <c r="ZU30" s="158"/>
      <c r="ZV30" s="158"/>
      <c r="ZW30" s="158"/>
      <c r="ZX30" s="158"/>
      <c r="ZY30" s="158"/>
      <c r="ZZ30" s="158"/>
      <c r="AAA30" s="158"/>
      <c r="AAB30" s="158"/>
      <c r="AAC30" s="158"/>
      <c r="AAD30" s="158"/>
      <c r="AAE30" s="158"/>
      <c r="AAF30" s="158"/>
      <c r="AAG30" s="158"/>
      <c r="AAH30" s="158"/>
      <c r="AAI30" s="158"/>
      <c r="AAJ30" s="158"/>
      <c r="AAK30" s="158"/>
      <c r="AAL30" s="158"/>
      <c r="AAM30" s="158"/>
      <c r="AAN30" s="158"/>
      <c r="AAO30" s="158"/>
      <c r="AAP30" s="158"/>
      <c r="AAQ30" s="158"/>
      <c r="AAR30" s="158"/>
      <c r="AAS30" s="158"/>
      <c r="AAT30" s="158"/>
      <c r="AAU30" s="158"/>
      <c r="AAV30" s="158"/>
      <c r="AAW30" s="158"/>
      <c r="AAX30" s="158"/>
      <c r="AAY30" s="158"/>
      <c r="AAZ30" s="158"/>
      <c r="ABA30" s="158"/>
      <c r="ABB30" s="158"/>
      <c r="ABC30" s="158"/>
      <c r="ABD30" s="158"/>
      <c r="ABE30" s="158"/>
      <c r="ABF30" s="158"/>
      <c r="ABG30" s="158"/>
      <c r="ABH30" s="158"/>
      <c r="ABI30" s="158"/>
      <c r="ABJ30" s="158"/>
      <c r="ABK30" s="158"/>
      <c r="ABL30" s="158"/>
      <c r="ABM30" s="158"/>
      <c r="ABN30" s="158"/>
      <c r="ABO30" s="158"/>
      <c r="ABP30" s="158"/>
      <c r="ABQ30" s="158"/>
      <c r="ABR30" s="158"/>
      <c r="ABS30" s="158"/>
      <c r="ABT30" s="158"/>
      <c r="ABU30" s="158"/>
      <c r="ABV30" s="158"/>
      <c r="ABW30" s="158"/>
      <c r="ABX30" s="158"/>
      <c r="ABY30" s="158"/>
      <c r="ABZ30" s="158"/>
      <c r="ACA30" s="158"/>
      <c r="ACB30" s="158"/>
      <c r="ACC30" s="158"/>
      <c r="ACD30" s="158"/>
      <c r="ACE30" s="158"/>
      <c r="ACF30" s="158"/>
      <c r="ACG30" s="158"/>
      <c r="ACH30" s="158"/>
      <c r="ACI30" s="158"/>
      <c r="ACJ30" s="158"/>
      <c r="ACK30" s="158"/>
      <c r="ACL30" s="158"/>
      <c r="ACM30" s="158"/>
      <c r="ACN30" s="158"/>
      <c r="ACO30" s="158"/>
      <c r="ACP30" s="158"/>
      <c r="ACQ30" s="158"/>
      <c r="ACR30" s="158"/>
      <c r="ACS30" s="158"/>
      <c r="ACT30" s="158"/>
      <c r="ACU30" s="158"/>
      <c r="ACV30" s="158"/>
      <c r="ACW30" s="158"/>
      <c r="ACX30" s="158"/>
      <c r="ACY30" s="158"/>
      <c r="ACZ30" s="158"/>
      <c r="ADA30" s="158"/>
      <c r="ADB30" s="158"/>
      <c r="ADC30" s="158"/>
      <c r="ADD30" s="158"/>
      <c r="ADE30" s="158"/>
      <c r="ADF30" s="158"/>
      <c r="ADG30" s="158"/>
      <c r="ADH30" s="158"/>
      <c r="ADI30" s="158"/>
      <c r="ADJ30" s="158"/>
      <c r="ADK30" s="158"/>
      <c r="ADL30" s="158"/>
      <c r="ADM30" s="158"/>
      <c r="ADN30" s="158"/>
      <c r="ADO30" s="158"/>
      <c r="ADP30" s="158"/>
      <c r="ADQ30" s="158"/>
      <c r="ADR30" s="158"/>
      <c r="ADS30" s="158"/>
      <c r="ADT30" s="158"/>
      <c r="ADU30" s="158"/>
      <c r="ADV30" s="158"/>
      <c r="ADW30" s="158"/>
      <c r="ADX30" s="158"/>
      <c r="ADY30" s="158"/>
      <c r="ADZ30" s="158"/>
      <c r="AEA30" s="158"/>
      <c r="AEB30" s="158"/>
      <c r="AEC30" s="158"/>
      <c r="AED30" s="158"/>
      <c r="AEE30" s="158"/>
      <c r="AEF30" s="158"/>
      <c r="AEG30" s="158"/>
      <c r="AEH30" s="158"/>
      <c r="AEI30" s="158"/>
      <c r="AEJ30" s="158"/>
      <c r="AEK30" s="158"/>
      <c r="AEL30" s="158"/>
      <c r="AEM30" s="158"/>
      <c r="AEN30" s="158"/>
      <c r="AEO30" s="158"/>
      <c r="AEP30" s="158"/>
      <c r="AEQ30" s="158"/>
      <c r="AER30" s="158"/>
      <c r="AES30" s="158"/>
      <c r="AET30" s="158"/>
      <c r="AEU30" s="158"/>
      <c r="AEV30" s="158"/>
      <c r="AEW30" s="158"/>
      <c r="AEX30" s="158"/>
      <c r="AEY30" s="158"/>
      <c r="AEZ30" s="158"/>
      <c r="AFA30" s="158"/>
      <c r="AFB30" s="158"/>
      <c r="AFC30" s="158"/>
      <c r="AFD30" s="158"/>
      <c r="AFE30" s="158"/>
      <c r="AFF30" s="158"/>
      <c r="AFG30" s="158"/>
      <c r="AFH30" s="158"/>
      <c r="AFI30" s="158"/>
      <c r="AFJ30" s="158"/>
      <c r="AFK30" s="158"/>
      <c r="AFL30" s="158"/>
      <c r="AFM30" s="158"/>
      <c r="AFN30" s="158"/>
      <c r="AFO30" s="158"/>
      <c r="AFP30" s="158"/>
      <c r="AFQ30" s="158"/>
      <c r="AFR30" s="158"/>
      <c r="AFS30" s="158"/>
      <c r="AFT30" s="158"/>
      <c r="AFU30" s="158"/>
      <c r="AFV30" s="158"/>
      <c r="AFW30" s="158"/>
      <c r="AFX30" s="158"/>
      <c r="AFY30" s="158"/>
      <c r="AFZ30" s="158"/>
      <c r="AGA30" s="158"/>
      <c r="AGB30" s="158"/>
      <c r="AGC30" s="158"/>
      <c r="AGD30" s="158"/>
      <c r="AGE30" s="158"/>
      <c r="AGF30" s="158"/>
      <c r="AGG30" s="158"/>
      <c r="AGH30" s="158"/>
      <c r="AGI30" s="158"/>
      <c r="AGJ30" s="158"/>
      <c r="AGK30" s="158"/>
      <c r="AGL30" s="158"/>
      <c r="AGM30" s="158"/>
      <c r="AGN30" s="158"/>
      <c r="AGO30" s="158"/>
      <c r="AGP30" s="158"/>
      <c r="AGQ30" s="158"/>
      <c r="AGR30" s="158"/>
      <c r="AGS30" s="158"/>
      <c r="AGT30" s="158"/>
      <c r="AGU30" s="158"/>
      <c r="AGV30" s="158"/>
      <c r="AGW30" s="158"/>
      <c r="AGX30" s="158"/>
      <c r="AGY30" s="158"/>
      <c r="AGZ30" s="158"/>
      <c r="AHA30" s="158"/>
      <c r="AHB30" s="158"/>
      <c r="AHC30" s="158"/>
      <c r="AHD30" s="158"/>
      <c r="AHE30" s="158"/>
      <c r="AHF30" s="158"/>
      <c r="AHG30" s="158"/>
      <c r="AHH30" s="158"/>
      <c r="AHI30" s="158"/>
      <c r="AHJ30" s="158"/>
      <c r="AHK30" s="158"/>
      <c r="AHL30" s="158"/>
      <c r="AHM30" s="158"/>
      <c r="AHN30" s="158"/>
      <c r="AHO30" s="158"/>
      <c r="AHP30" s="158"/>
      <c r="AHQ30" s="158"/>
      <c r="AHR30" s="158"/>
      <c r="AHS30" s="158"/>
      <c r="AHT30" s="158"/>
      <c r="AHU30" s="158"/>
      <c r="AHV30" s="158"/>
      <c r="AHW30" s="158"/>
      <c r="AHX30" s="158"/>
      <c r="AHY30" s="158"/>
      <c r="AHZ30" s="158"/>
      <c r="AIA30" s="158"/>
      <c r="AIB30" s="158"/>
      <c r="AIC30" s="158"/>
      <c r="AID30" s="158"/>
      <c r="AIE30" s="158"/>
      <c r="AIF30" s="158"/>
      <c r="AIG30" s="158"/>
      <c r="AIH30" s="158"/>
      <c r="AII30" s="158"/>
      <c r="AIJ30" s="158"/>
      <c r="AIK30" s="158"/>
      <c r="AIL30" s="158"/>
      <c r="AIM30" s="158"/>
      <c r="AIN30" s="158"/>
      <c r="AIO30" s="158"/>
      <c r="AIP30" s="158"/>
      <c r="AIQ30" s="158"/>
      <c r="AIR30" s="158"/>
      <c r="AIS30" s="158"/>
      <c r="AIT30" s="158"/>
      <c r="AIU30" s="158"/>
      <c r="AIV30" s="158"/>
      <c r="AIW30" s="158"/>
      <c r="AIX30" s="158"/>
      <c r="AIY30" s="158"/>
      <c r="AIZ30" s="158"/>
      <c r="AJA30" s="158"/>
      <c r="AJB30" s="158"/>
      <c r="AJC30" s="158"/>
      <c r="AJD30" s="158"/>
      <c r="AJE30" s="158"/>
      <c r="AJF30" s="158"/>
      <c r="AJG30" s="158"/>
      <c r="AJH30" s="158"/>
      <c r="AJI30" s="158"/>
      <c r="AJJ30" s="158"/>
      <c r="AJK30" s="158"/>
      <c r="AJL30" s="158"/>
      <c r="AJM30" s="158"/>
      <c r="AJN30" s="158"/>
      <c r="AJO30" s="158"/>
      <c r="AJP30" s="158"/>
      <c r="AJQ30" s="158"/>
      <c r="AJR30" s="158"/>
      <c r="AJS30" s="158"/>
      <c r="AJT30" s="158"/>
      <c r="AJU30" s="158"/>
      <c r="AJV30" s="158"/>
      <c r="AJW30" s="158"/>
      <c r="AJX30" s="158"/>
      <c r="AJY30" s="158"/>
      <c r="AJZ30" s="158"/>
      <c r="AKA30" s="158"/>
      <c r="AKB30" s="158"/>
      <c r="AKC30" s="158"/>
      <c r="AKD30" s="158"/>
      <c r="AKE30" s="158"/>
      <c r="AKF30" s="158"/>
      <c r="AKG30" s="158"/>
      <c r="AKH30" s="158"/>
      <c r="AKI30" s="158"/>
      <c r="AKJ30" s="158"/>
      <c r="AKK30" s="158"/>
      <c r="AKL30" s="158"/>
      <c r="AKM30" s="158"/>
      <c r="AKN30" s="158"/>
      <c r="AKO30" s="158"/>
      <c r="AKP30" s="158"/>
      <c r="AKQ30" s="158"/>
      <c r="AKR30" s="158"/>
      <c r="AKS30" s="158"/>
      <c r="AKT30" s="158"/>
      <c r="AKU30" s="158"/>
      <c r="AKV30" s="158"/>
      <c r="AKW30" s="158"/>
      <c r="AKX30" s="158"/>
      <c r="AKY30" s="158"/>
      <c r="AKZ30" s="158"/>
      <c r="ALA30" s="158"/>
      <c r="ALB30" s="158"/>
      <c r="ALC30" s="158"/>
      <c r="ALD30" s="158"/>
      <c r="ALE30" s="158"/>
      <c r="ALF30" s="158"/>
      <c r="ALG30" s="158"/>
      <c r="ALH30" s="158"/>
      <c r="ALI30" s="158"/>
      <c r="ALJ30" s="158"/>
      <c r="ALK30" s="158"/>
      <c r="ALL30" s="158"/>
      <c r="ALM30" s="158"/>
      <c r="ALN30" s="158"/>
      <c r="ALO30" s="158"/>
      <c r="ALP30" s="158"/>
      <c r="ALQ30" s="158"/>
      <c r="ALR30" s="158"/>
      <c r="ALS30" s="158"/>
      <c r="ALT30" s="158"/>
      <c r="ALU30" s="158"/>
      <c r="ALV30" s="158"/>
      <c r="ALW30" s="158"/>
      <c r="ALX30" s="158"/>
      <c r="ALY30" s="158"/>
      <c r="ALZ30" s="158"/>
      <c r="AMA30" s="158"/>
      <c r="AMB30" s="158"/>
      <c r="AMC30" s="158"/>
      <c r="AMD30" s="158"/>
      <c r="AME30" s="158"/>
      <c r="AMF30" s="158"/>
      <c r="AMG30" s="158"/>
      <c r="AMH30" s="158"/>
      <c r="AMI30" s="158"/>
      <c r="AMJ30" s="158"/>
      <c r="AMK30" s="158"/>
      <c r="AML30" s="158"/>
      <c r="AMM30" s="158"/>
      <c r="AMN30" s="158"/>
      <c r="AMO30" s="158"/>
      <c r="AMP30" s="158"/>
      <c r="AMQ30" s="158"/>
      <c r="AMR30" s="158"/>
      <c r="AMS30" s="158"/>
      <c r="AMT30" s="158"/>
      <c r="AMU30" s="158"/>
      <c r="AMV30" s="158"/>
      <c r="AMW30" s="158"/>
      <c r="AMX30" s="158"/>
      <c r="AMY30" s="158"/>
      <c r="AMZ30" s="158"/>
      <c r="ANA30" s="158"/>
      <c r="ANB30" s="158"/>
      <c r="ANC30" s="158"/>
      <c r="AND30" s="158"/>
      <c r="ANE30" s="158"/>
      <c r="ANF30" s="158"/>
      <c r="ANG30" s="158"/>
      <c r="ANH30" s="158"/>
      <c r="ANI30" s="158"/>
      <c r="ANJ30" s="158"/>
      <c r="ANK30" s="158"/>
      <c r="ANL30" s="158"/>
      <c r="ANM30" s="158"/>
      <c r="ANN30" s="158"/>
      <c r="ANO30" s="158"/>
      <c r="ANP30" s="158"/>
      <c r="ANQ30" s="158"/>
      <c r="ANR30" s="158"/>
      <c r="ANS30" s="158"/>
      <c r="ANT30" s="158"/>
      <c r="ANU30" s="158"/>
      <c r="ANV30" s="158"/>
      <c r="ANW30" s="158"/>
      <c r="ANX30" s="158"/>
      <c r="ANY30" s="158"/>
      <c r="ANZ30" s="158"/>
      <c r="AOA30" s="158"/>
      <c r="AOB30" s="158"/>
      <c r="AOC30" s="158"/>
      <c r="AOD30" s="158"/>
      <c r="AOE30" s="158"/>
      <c r="AOF30" s="158"/>
      <c r="AOG30" s="158"/>
      <c r="AOH30" s="158"/>
      <c r="AOI30" s="158"/>
      <c r="AOJ30" s="158"/>
      <c r="AOK30" s="158"/>
      <c r="AOL30" s="158"/>
      <c r="AOM30" s="158"/>
      <c r="AON30" s="158"/>
      <c r="AOO30" s="158"/>
      <c r="AOP30" s="158"/>
      <c r="AOQ30" s="158"/>
      <c r="AOR30" s="158"/>
      <c r="AOS30" s="158"/>
      <c r="AOT30" s="158"/>
      <c r="AOU30" s="158"/>
      <c r="AOV30" s="158"/>
      <c r="AOW30" s="158"/>
      <c r="AOX30" s="158"/>
      <c r="AOY30" s="158"/>
      <c r="AOZ30" s="158"/>
      <c r="APA30" s="158"/>
      <c r="APB30" s="158"/>
      <c r="APC30" s="158"/>
      <c r="APD30" s="158"/>
      <c r="APE30" s="158"/>
      <c r="APF30" s="158"/>
      <c r="APG30" s="158"/>
      <c r="APH30" s="158"/>
      <c r="API30" s="158"/>
      <c r="APJ30" s="158"/>
      <c r="APK30" s="158"/>
      <c r="APL30" s="158"/>
      <c r="APM30" s="158"/>
      <c r="APN30" s="158"/>
      <c r="APO30" s="158"/>
      <c r="APP30" s="158"/>
      <c r="APQ30" s="158"/>
      <c r="APR30" s="158"/>
      <c r="APS30" s="158"/>
      <c r="APT30" s="158"/>
      <c r="APU30" s="158"/>
      <c r="APV30" s="158"/>
      <c r="APW30" s="158"/>
      <c r="APX30" s="158"/>
      <c r="APY30" s="158"/>
      <c r="APZ30" s="158"/>
      <c r="AQA30" s="158"/>
      <c r="AQB30" s="158"/>
      <c r="AQC30" s="158"/>
      <c r="AQD30" s="158"/>
      <c r="AQE30" s="158"/>
      <c r="AQF30" s="158"/>
      <c r="AQG30" s="158"/>
      <c r="AQH30" s="158"/>
      <c r="AQI30" s="158"/>
      <c r="AQJ30" s="158"/>
      <c r="AQK30" s="158"/>
      <c r="AQL30" s="158"/>
      <c r="AQM30" s="158"/>
      <c r="AQN30" s="158"/>
      <c r="AQO30" s="158"/>
      <c r="AQP30" s="158"/>
      <c r="AQQ30" s="158"/>
      <c r="AQR30" s="158"/>
      <c r="AQS30" s="158"/>
      <c r="AQT30" s="158"/>
      <c r="AQU30" s="158"/>
      <c r="AQV30" s="158"/>
      <c r="AQW30" s="158"/>
      <c r="AQX30" s="158"/>
      <c r="AQY30" s="158"/>
      <c r="AQZ30" s="158"/>
      <c r="ARA30" s="158"/>
      <c r="ARB30" s="158"/>
      <c r="ARC30" s="158"/>
      <c r="ARD30" s="158"/>
      <c r="ARE30" s="158"/>
      <c r="ARF30" s="158"/>
      <c r="ARG30" s="158"/>
      <c r="ARH30" s="158"/>
      <c r="ARI30" s="158"/>
      <c r="ARJ30" s="158"/>
      <c r="ARK30" s="158"/>
      <c r="ARL30" s="158"/>
      <c r="ARM30" s="158"/>
      <c r="ARN30" s="158"/>
      <c r="ARO30" s="158"/>
      <c r="ARP30" s="158"/>
      <c r="ARQ30" s="158"/>
      <c r="ARR30" s="158"/>
      <c r="ARS30" s="158"/>
      <c r="ART30" s="158"/>
      <c r="ARU30" s="158"/>
      <c r="ARV30" s="158"/>
      <c r="ARW30" s="158"/>
      <c r="ARX30" s="158"/>
      <c r="ARY30" s="158"/>
      <c r="ARZ30" s="158"/>
      <c r="ASA30" s="158"/>
      <c r="ASB30" s="158"/>
      <c r="ASC30" s="158"/>
      <c r="ASD30" s="158"/>
      <c r="ASE30" s="158"/>
      <c r="ASF30" s="158"/>
      <c r="ASG30" s="158"/>
      <c r="ASH30" s="158"/>
      <c r="ASI30" s="158"/>
      <c r="ASJ30" s="158"/>
      <c r="ASK30" s="158"/>
      <c r="ASL30" s="158"/>
      <c r="ASM30" s="158"/>
      <c r="ASN30" s="158"/>
      <c r="ASO30" s="158"/>
      <c r="ASP30" s="158"/>
      <c r="ASQ30" s="158"/>
      <c r="ASR30" s="158"/>
      <c r="ASS30" s="158"/>
      <c r="AST30" s="158"/>
      <c r="ASU30" s="158"/>
      <c r="ASV30" s="158"/>
      <c r="ASW30" s="158"/>
      <c r="ASX30" s="158"/>
      <c r="ASY30" s="158"/>
      <c r="ASZ30" s="158"/>
      <c r="ATA30" s="158"/>
      <c r="ATB30" s="158"/>
      <c r="ATC30" s="158"/>
      <c r="ATD30" s="158"/>
      <c r="ATE30" s="158"/>
      <c r="ATF30" s="158"/>
      <c r="ATG30" s="158"/>
      <c r="ATH30" s="158"/>
      <c r="ATI30" s="158"/>
      <c r="ATJ30" s="158"/>
      <c r="ATK30" s="158"/>
      <c r="ATL30" s="158"/>
      <c r="ATM30" s="158"/>
      <c r="ATN30" s="158"/>
      <c r="ATO30" s="158"/>
      <c r="ATP30" s="158"/>
      <c r="ATQ30" s="158"/>
      <c r="ATR30" s="158"/>
      <c r="ATS30" s="158"/>
      <c r="ATT30" s="158"/>
      <c r="ATU30" s="158"/>
      <c r="ATV30" s="158"/>
      <c r="ATW30" s="158"/>
      <c r="ATX30" s="158"/>
      <c r="ATY30" s="158"/>
      <c r="ATZ30" s="158"/>
      <c r="AUA30" s="158"/>
      <c r="AUB30" s="158"/>
      <c r="AUC30" s="158"/>
      <c r="AUD30" s="158"/>
      <c r="AUE30" s="158"/>
      <c r="AUF30" s="158"/>
      <c r="AUG30" s="158"/>
      <c r="AUH30" s="158"/>
      <c r="AUI30" s="158"/>
      <c r="AUJ30" s="158"/>
      <c r="AUK30" s="158"/>
      <c r="AUL30" s="158"/>
      <c r="AUM30" s="158"/>
      <c r="AUN30" s="158"/>
      <c r="AUO30" s="158"/>
      <c r="AUP30" s="158"/>
      <c r="AUQ30" s="158"/>
      <c r="AUR30" s="158"/>
      <c r="AUS30" s="158"/>
      <c r="AUT30" s="158"/>
      <c r="AUU30" s="158"/>
      <c r="AUV30" s="158"/>
      <c r="AUW30" s="158"/>
      <c r="AUX30" s="158"/>
      <c r="AUY30" s="158"/>
      <c r="AUZ30" s="158"/>
      <c r="AVA30" s="158"/>
      <c r="AVB30" s="158"/>
      <c r="AVC30" s="158"/>
      <c r="AVD30" s="158"/>
      <c r="AVE30" s="158"/>
      <c r="AVF30" s="158"/>
      <c r="AVG30" s="158"/>
      <c r="AVH30" s="158"/>
      <c r="AVI30" s="158"/>
      <c r="AVJ30" s="158"/>
      <c r="AVK30" s="158"/>
      <c r="AVL30" s="158"/>
      <c r="AVM30" s="158"/>
      <c r="AVN30" s="158"/>
      <c r="AVO30" s="158"/>
      <c r="AVP30" s="158"/>
      <c r="AVQ30" s="158"/>
      <c r="AVR30" s="158"/>
      <c r="AVS30" s="158"/>
      <c r="AVT30" s="158"/>
      <c r="AVU30" s="158"/>
      <c r="AVV30" s="158"/>
      <c r="AVW30" s="158"/>
      <c r="AVX30" s="158"/>
      <c r="AVY30" s="158"/>
      <c r="AVZ30" s="158"/>
      <c r="AWA30" s="158"/>
      <c r="AWB30" s="158"/>
      <c r="AWC30" s="158"/>
      <c r="AWD30" s="158"/>
      <c r="AWE30" s="158"/>
      <c r="AWF30" s="158"/>
      <c r="AWG30" s="158"/>
      <c r="AWH30" s="158"/>
      <c r="AWI30" s="158"/>
      <c r="AWJ30" s="158"/>
      <c r="AWK30" s="158"/>
      <c r="AWL30" s="158"/>
      <c r="AWM30" s="158"/>
      <c r="AWN30" s="158"/>
      <c r="AWO30" s="158"/>
      <c r="AWP30" s="158"/>
      <c r="AWQ30" s="158"/>
      <c r="AWR30" s="158"/>
      <c r="AWS30" s="158"/>
      <c r="AWT30" s="158"/>
      <c r="AWU30" s="158"/>
      <c r="AWV30" s="158"/>
      <c r="AWW30" s="158"/>
      <c r="AWX30" s="158"/>
      <c r="AWY30" s="158"/>
      <c r="AWZ30" s="158"/>
      <c r="AXA30" s="158"/>
      <c r="AXB30" s="158"/>
      <c r="AXC30" s="158"/>
      <c r="AXD30" s="158"/>
      <c r="AXE30" s="158"/>
      <c r="AXF30" s="158"/>
      <c r="AXG30" s="158"/>
      <c r="AXH30" s="158"/>
      <c r="AXI30" s="158"/>
      <c r="AXJ30" s="158"/>
      <c r="AXK30" s="158"/>
      <c r="AXL30" s="158"/>
      <c r="AXM30" s="158"/>
      <c r="AXN30" s="158"/>
      <c r="AXO30" s="158"/>
      <c r="AXP30" s="158"/>
      <c r="AXQ30" s="158"/>
      <c r="AXR30" s="158"/>
      <c r="AXS30" s="158"/>
      <c r="AXT30" s="158"/>
      <c r="AXU30" s="158"/>
      <c r="AXV30" s="158"/>
      <c r="AXW30" s="158"/>
      <c r="AXX30" s="158"/>
      <c r="AXY30" s="158"/>
      <c r="AXZ30" s="158"/>
      <c r="AYA30" s="158"/>
      <c r="AYB30" s="158"/>
      <c r="AYC30" s="158"/>
      <c r="AYD30" s="158"/>
      <c r="AYE30" s="158"/>
      <c r="AYF30" s="158"/>
      <c r="AYG30" s="158"/>
      <c r="AYH30" s="158"/>
      <c r="AYI30" s="158"/>
      <c r="AYJ30" s="158"/>
      <c r="AYK30" s="158"/>
      <c r="AYL30" s="158"/>
      <c r="AYM30" s="158"/>
      <c r="AYN30" s="158"/>
      <c r="AYO30" s="158"/>
      <c r="AYP30" s="158"/>
      <c r="AYQ30" s="158"/>
      <c r="AYR30" s="158"/>
      <c r="AYS30" s="158"/>
      <c r="AYT30" s="158"/>
      <c r="AYU30" s="158"/>
      <c r="AYV30" s="158"/>
      <c r="AYW30" s="158"/>
      <c r="AYX30" s="158"/>
      <c r="AYY30" s="158"/>
      <c r="AYZ30" s="158"/>
      <c r="AZA30" s="158"/>
      <c r="AZB30" s="158"/>
      <c r="AZC30" s="158"/>
      <c r="AZD30" s="158"/>
      <c r="AZE30" s="158"/>
      <c r="AZF30" s="158"/>
      <c r="AZG30" s="158"/>
      <c r="AZH30" s="158"/>
      <c r="AZI30" s="158"/>
      <c r="AZJ30" s="158"/>
      <c r="AZK30" s="158"/>
      <c r="AZL30" s="158"/>
      <c r="AZM30" s="158"/>
      <c r="AZN30" s="158"/>
      <c r="AZO30" s="158"/>
      <c r="AZP30" s="158"/>
      <c r="AZQ30" s="158"/>
      <c r="AZR30" s="158"/>
      <c r="AZS30" s="158"/>
      <c r="AZT30" s="158"/>
      <c r="AZU30" s="158"/>
      <c r="AZV30" s="158"/>
      <c r="AZW30" s="158"/>
      <c r="AZX30" s="158"/>
      <c r="AZY30" s="158"/>
      <c r="AZZ30" s="158"/>
      <c r="BAA30" s="158"/>
      <c r="BAB30" s="158"/>
      <c r="BAC30" s="158"/>
      <c r="BAD30" s="158"/>
      <c r="BAE30" s="158"/>
      <c r="BAF30" s="158"/>
      <c r="BAG30" s="158"/>
      <c r="BAH30" s="158"/>
      <c r="BAI30" s="158"/>
      <c r="BAJ30" s="158"/>
      <c r="BAK30" s="158"/>
      <c r="BAL30" s="158"/>
      <c r="BAM30" s="158"/>
      <c r="BAN30" s="158"/>
      <c r="BAO30" s="158"/>
      <c r="BAP30" s="158"/>
      <c r="BAQ30" s="158"/>
      <c r="BAR30" s="158"/>
      <c r="BAS30" s="158"/>
      <c r="BAT30" s="158"/>
      <c r="BAU30" s="158"/>
      <c r="BAV30" s="158"/>
      <c r="BAW30" s="158"/>
      <c r="BAX30" s="158"/>
      <c r="BAY30" s="158"/>
      <c r="BAZ30" s="158"/>
      <c r="BBA30" s="158"/>
      <c r="BBB30" s="158"/>
      <c r="BBC30" s="158"/>
      <c r="BBD30" s="158"/>
      <c r="BBE30" s="158"/>
      <c r="BBF30" s="158"/>
      <c r="BBG30" s="158"/>
      <c r="BBH30" s="158"/>
      <c r="BBI30" s="158"/>
      <c r="BBJ30" s="158"/>
      <c r="BBK30" s="158"/>
      <c r="BBL30" s="158"/>
      <c r="BBM30" s="158"/>
      <c r="BBN30" s="158"/>
      <c r="BBO30" s="158"/>
      <c r="BBP30" s="158"/>
      <c r="BBQ30" s="158"/>
      <c r="BBR30" s="158"/>
      <c r="BBS30" s="158"/>
      <c r="BBT30" s="158"/>
      <c r="BBU30" s="158"/>
      <c r="BBV30" s="158"/>
      <c r="BBW30" s="158"/>
      <c r="BBX30" s="158"/>
      <c r="BBY30" s="158"/>
      <c r="BBZ30" s="158"/>
      <c r="BCA30" s="158"/>
      <c r="BCB30" s="158"/>
      <c r="BCC30" s="158"/>
      <c r="BCD30" s="158"/>
      <c r="BCE30" s="158"/>
      <c r="BCF30" s="158"/>
      <c r="BCG30" s="158"/>
      <c r="BCH30" s="158"/>
      <c r="BCI30" s="158"/>
      <c r="BCJ30" s="158"/>
      <c r="BCK30" s="158"/>
      <c r="BCL30" s="158"/>
      <c r="BCM30" s="158"/>
      <c r="BCN30" s="158"/>
      <c r="BCO30" s="158"/>
      <c r="BCP30" s="158"/>
      <c r="BCQ30" s="158"/>
      <c r="BCR30" s="158"/>
      <c r="BCS30" s="158"/>
      <c r="BCT30" s="158"/>
      <c r="BCU30" s="158"/>
      <c r="BCV30" s="158"/>
      <c r="BCW30" s="158"/>
      <c r="BCX30" s="158"/>
      <c r="BCY30" s="158"/>
      <c r="BCZ30" s="158"/>
      <c r="BDA30" s="158"/>
      <c r="BDB30" s="158"/>
      <c r="BDC30" s="158"/>
      <c r="BDD30" s="158"/>
      <c r="BDE30" s="158"/>
      <c r="BDF30" s="158"/>
      <c r="BDG30" s="158"/>
      <c r="BDH30" s="158"/>
      <c r="BDI30" s="158"/>
      <c r="BDJ30" s="158"/>
      <c r="BDK30" s="158"/>
      <c r="BDL30" s="158"/>
      <c r="BDM30" s="158"/>
      <c r="BDN30" s="158"/>
      <c r="BDO30" s="158"/>
      <c r="BDP30" s="158"/>
      <c r="BDQ30" s="158"/>
      <c r="BDR30" s="158"/>
      <c r="BDS30" s="158"/>
      <c r="BDT30" s="158"/>
      <c r="BDU30" s="158"/>
      <c r="BDV30" s="158"/>
      <c r="BDW30" s="158"/>
      <c r="BDX30" s="158"/>
      <c r="BDY30" s="158"/>
      <c r="BDZ30" s="158"/>
      <c r="BEA30" s="158"/>
      <c r="BEB30" s="158"/>
      <c r="BEC30" s="158"/>
      <c r="BED30" s="158"/>
      <c r="BEE30" s="158"/>
      <c r="BEF30" s="158"/>
      <c r="BEG30" s="158"/>
      <c r="BEH30" s="158"/>
      <c r="BEI30" s="158"/>
      <c r="BEJ30" s="158"/>
      <c r="BEK30" s="158"/>
      <c r="BEL30" s="158"/>
      <c r="BEM30" s="158"/>
      <c r="BEN30" s="158"/>
      <c r="BEO30" s="158"/>
      <c r="BEP30" s="158"/>
      <c r="BEQ30" s="158"/>
      <c r="BER30" s="158"/>
      <c r="BES30" s="158"/>
      <c r="BET30" s="158"/>
      <c r="BEU30" s="158"/>
      <c r="BEV30" s="158"/>
      <c r="BEW30" s="158"/>
      <c r="BEX30" s="158"/>
      <c r="BEY30" s="158"/>
      <c r="BEZ30" s="158"/>
      <c r="BFA30" s="158"/>
      <c r="BFB30" s="158"/>
      <c r="BFC30" s="158"/>
      <c r="BFD30" s="158"/>
      <c r="BFE30" s="158"/>
      <c r="BFF30" s="158"/>
      <c r="BFG30" s="158"/>
      <c r="BFH30" s="158"/>
      <c r="BFI30" s="158"/>
      <c r="BFJ30" s="158"/>
      <c r="BFK30" s="158"/>
      <c r="BFL30" s="158"/>
      <c r="BFM30" s="158"/>
      <c r="BFN30" s="158"/>
      <c r="BFO30" s="158"/>
      <c r="BFP30" s="158"/>
      <c r="BFQ30" s="158"/>
      <c r="BFR30" s="158"/>
      <c r="BFS30" s="158"/>
      <c r="BFT30" s="158"/>
      <c r="BFU30" s="158"/>
      <c r="BFV30" s="158"/>
      <c r="BFW30" s="158"/>
      <c r="BFX30" s="158"/>
      <c r="BFY30" s="158"/>
      <c r="BFZ30" s="158"/>
      <c r="BGA30" s="158"/>
      <c r="BGB30" s="158"/>
      <c r="BGC30" s="158"/>
      <c r="BGD30" s="158"/>
      <c r="BGE30" s="158"/>
      <c r="BGF30" s="158"/>
      <c r="BGG30" s="158"/>
      <c r="BGH30" s="158"/>
      <c r="BGI30" s="158"/>
      <c r="BGJ30" s="158"/>
      <c r="BGK30" s="158"/>
      <c r="BGL30" s="158"/>
      <c r="BGM30" s="158"/>
      <c r="BGN30" s="158"/>
      <c r="BGO30" s="158"/>
      <c r="BGP30" s="158"/>
      <c r="BGQ30" s="158"/>
      <c r="BGR30" s="158"/>
      <c r="BGS30" s="158"/>
      <c r="BGT30" s="158"/>
      <c r="BGU30" s="158"/>
      <c r="BGV30" s="158"/>
      <c r="BGW30" s="158"/>
      <c r="BGX30" s="158"/>
      <c r="BGY30" s="158"/>
      <c r="BGZ30" s="158"/>
      <c r="BHA30" s="158"/>
      <c r="BHB30" s="158"/>
      <c r="BHC30" s="158"/>
      <c r="BHD30" s="158"/>
      <c r="BHE30" s="158"/>
      <c r="BHF30" s="158"/>
      <c r="BHG30" s="158"/>
      <c r="BHH30" s="158"/>
      <c r="BHI30" s="158"/>
      <c r="BHJ30" s="158"/>
      <c r="BHK30" s="158"/>
      <c r="BHL30" s="158"/>
      <c r="BHM30" s="158"/>
      <c r="BHN30" s="158"/>
      <c r="BHO30" s="158"/>
      <c r="BHP30" s="158"/>
      <c r="BHQ30" s="158"/>
      <c r="BHR30" s="158"/>
      <c r="BHS30" s="158"/>
      <c r="BHT30" s="158"/>
      <c r="BHU30" s="158"/>
      <c r="BHV30" s="158"/>
      <c r="BHW30" s="158"/>
      <c r="BHX30" s="158"/>
      <c r="BHY30" s="158"/>
      <c r="BHZ30" s="158"/>
      <c r="BIA30" s="158"/>
      <c r="BIB30" s="158"/>
      <c r="BIC30" s="158"/>
      <c r="BID30" s="158"/>
      <c r="BIE30" s="158"/>
      <c r="BIF30" s="158"/>
      <c r="BIG30" s="158"/>
      <c r="BIH30" s="158"/>
      <c r="BII30" s="158"/>
      <c r="BIJ30" s="158"/>
      <c r="BIK30" s="158"/>
      <c r="BIL30" s="158"/>
      <c r="BIM30" s="158"/>
      <c r="BIN30" s="158"/>
      <c r="BIO30" s="158"/>
      <c r="BIP30" s="158"/>
      <c r="BIQ30" s="158"/>
      <c r="BIR30" s="158"/>
      <c r="BIS30" s="158"/>
      <c r="BIT30" s="158"/>
      <c r="BIU30" s="158"/>
      <c r="BIV30" s="158"/>
      <c r="BIW30" s="158"/>
      <c r="BIX30" s="158"/>
      <c r="BIY30" s="158"/>
      <c r="BIZ30" s="158"/>
      <c r="BJA30" s="158"/>
      <c r="BJB30" s="158"/>
      <c r="BJC30" s="158"/>
      <c r="BJD30" s="158"/>
      <c r="BJE30" s="158"/>
      <c r="BJF30" s="158"/>
      <c r="BJG30" s="158"/>
      <c r="BJH30" s="158"/>
      <c r="BJI30" s="158"/>
      <c r="BJJ30" s="158"/>
      <c r="BJK30" s="158"/>
      <c r="BJL30" s="158"/>
      <c r="BJM30" s="158"/>
      <c r="BJN30" s="158"/>
      <c r="BJO30" s="158"/>
      <c r="BJP30" s="158"/>
      <c r="BJQ30" s="158"/>
      <c r="BJR30" s="158"/>
      <c r="BJS30" s="158"/>
      <c r="BJT30" s="158"/>
      <c r="BJU30" s="158"/>
      <c r="BJV30" s="158"/>
      <c r="BJW30" s="158"/>
      <c r="BJX30" s="158"/>
      <c r="BJY30" s="158"/>
      <c r="BJZ30" s="158"/>
      <c r="BKA30" s="158"/>
      <c r="BKB30" s="158"/>
      <c r="BKC30" s="158"/>
      <c r="BKD30" s="158"/>
      <c r="BKE30" s="158"/>
      <c r="BKF30" s="158"/>
      <c r="BKG30" s="158"/>
      <c r="BKH30" s="158"/>
      <c r="BKI30" s="158"/>
      <c r="BKJ30" s="158"/>
      <c r="BKK30" s="158"/>
      <c r="BKL30" s="158"/>
      <c r="BKM30" s="158"/>
      <c r="BKN30" s="158"/>
      <c r="BKO30" s="158"/>
      <c r="BKP30" s="158"/>
      <c r="BKQ30" s="158"/>
      <c r="BKR30" s="158"/>
      <c r="BKS30" s="158"/>
      <c r="BKT30" s="158"/>
      <c r="BKU30" s="158"/>
      <c r="BKV30" s="158"/>
      <c r="BKW30" s="158"/>
      <c r="BKX30" s="158"/>
      <c r="BKY30" s="158"/>
      <c r="BKZ30" s="158"/>
      <c r="BLA30" s="158"/>
      <c r="BLB30" s="158"/>
      <c r="BLC30" s="158"/>
      <c r="BLD30" s="158"/>
      <c r="BLE30" s="158"/>
      <c r="BLF30" s="158"/>
      <c r="BLG30" s="158"/>
      <c r="BLH30" s="158"/>
      <c r="BLI30" s="158"/>
      <c r="BLJ30" s="158"/>
      <c r="BLK30" s="158"/>
      <c r="BLL30" s="158"/>
      <c r="BLM30" s="158"/>
      <c r="BLN30" s="158"/>
      <c r="BLO30" s="158"/>
      <c r="BLP30" s="158"/>
      <c r="BLQ30" s="158"/>
      <c r="BLR30" s="158"/>
      <c r="BLS30" s="158"/>
      <c r="BLT30" s="158"/>
      <c r="BLU30" s="158"/>
      <c r="BLV30" s="158"/>
      <c r="BLW30" s="158"/>
      <c r="BLX30" s="158"/>
      <c r="BLY30" s="158"/>
      <c r="BLZ30" s="158"/>
      <c r="BMA30" s="158"/>
      <c r="BMB30" s="158"/>
      <c r="BMC30" s="158"/>
      <c r="BMD30" s="158"/>
      <c r="BME30" s="158"/>
      <c r="BMF30" s="158"/>
      <c r="BMG30" s="158"/>
      <c r="BMH30" s="158"/>
      <c r="BMI30" s="158"/>
      <c r="BMJ30" s="158"/>
      <c r="BMK30" s="158"/>
      <c r="BML30" s="158"/>
      <c r="BMM30" s="158"/>
      <c r="BMN30" s="158"/>
      <c r="BMO30" s="158"/>
      <c r="BMP30" s="158"/>
      <c r="BMQ30" s="158"/>
      <c r="BMR30" s="158"/>
      <c r="BMS30" s="158"/>
      <c r="BMT30" s="158"/>
      <c r="BMU30" s="158"/>
      <c r="BMV30" s="158"/>
      <c r="BMW30" s="158"/>
      <c r="BMX30" s="158"/>
      <c r="BMY30" s="158"/>
      <c r="BMZ30" s="158"/>
      <c r="BNA30" s="158"/>
      <c r="BNB30" s="158"/>
      <c r="BNC30" s="158"/>
      <c r="BND30" s="158"/>
      <c r="BNE30" s="158"/>
      <c r="BNF30" s="158"/>
      <c r="BNG30" s="158"/>
      <c r="BNH30" s="158"/>
      <c r="BNI30" s="158"/>
      <c r="BNJ30" s="158"/>
      <c r="BNK30" s="158"/>
      <c r="BNL30" s="158"/>
      <c r="BNM30" s="158"/>
      <c r="BNN30" s="158"/>
      <c r="BNO30" s="158"/>
      <c r="BNP30" s="158"/>
      <c r="BNQ30" s="158"/>
      <c r="BNR30" s="158"/>
      <c r="BNS30" s="158"/>
      <c r="BNT30" s="158"/>
      <c r="BNU30" s="158"/>
      <c r="BNV30" s="158"/>
      <c r="BNW30" s="158"/>
      <c r="BNX30" s="158"/>
      <c r="BNY30" s="158"/>
      <c r="BNZ30" s="158"/>
      <c r="BOA30" s="158"/>
      <c r="BOB30" s="158"/>
      <c r="BOC30" s="158"/>
      <c r="BOD30" s="158"/>
      <c r="BOE30" s="158"/>
      <c r="BOF30" s="158"/>
      <c r="BOG30" s="158"/>
      <c r="BOH30" s="158"/>
      <c r="BOI30" s="158"/>
      <c r="BOJ30" s="158"/>
      <c r="BOK30" s="158"/>
      <c r="BOL30" s="158"/>
      <c r="BOM30" s="158"/>
      <c r="BON30" s="158"/>
      <c r="BOO30" s="158"/>
      <c r="BOP30" s="158"/>
      <c r="BOQ30" s="158"/>
      <c r="BOR30" s="158"/>
      <c r="BOS30" s="158"/>
      <c r="BOT30" s="158"/>
      <c r="BOU30" s="158"/>
      <c r="BOV30" s="158"/>
      <c r="BOW30" s="158"/>
      <c r="BOX30" s="158"/>
      <c r="BOY30" s="158"/>
      <c r="BOZ30" s="158"/>
      <c r="BPA30" s="158"/>
      <c r="BPB30" s="158"/>
      <c r="BPC30" s="158"/>
      <c r="BPD30" s="158"/>
      <c r="BPE30" s="158"/>
      <c r="BPF30" s="158"/>
      <c r="BPG30" s="158"/>
      <c r="BPH30" s="158"/>
      <c r="BPI30" s="158"/>
      <c r="BPJ30" s="158"/>
      <c r="BPK30" s="158"/>
      <c r="BPL30" s="158"/>
      <c r="BPM30" s="158"/>
      <c r="BPN30" s="158"/>
      <c r="BPO30" s="158"/>
      <c r="BPP30" s="158"/>
      <c r="BPQ30" s="158"/>
      <c r="BPR30" s="158"/>
      <c r="BPS30" s="158"/>
      <c r="BPT30" s="158"/>
      <c r="BPU30" s="158"/>
      <c r="BPV30" s="158"/>
      <c r="BPW30" s="158"/>
      <c r="BPX30" s="158"/>
      <c r="BPY30" s="158"/>
      <c r="BPZ30" s="158"/>
      <c r="BQA30" s="158"/>
      <c r="BQB30" s="158"/>
      <c r="BQC30" s="158"/>
      <c r="BQD30" s="158"/>
      <c r="BQE30" s="158"/>
      <c r="BQF30" s="158"/>
      <c r="BQG30" s="158"/>
      <c r="BQH30" s="158"/>
      <c r="BQI30" s="158"/>
      <c r="BQJ30" s="158"/>
      <c r="BQK30" s="158"/>
      <c r="BQL30" s="158"/>
      <c r="BQM30" s="158"/>
      <c r="BQN30" s="158"/>
      <c r="BQO30" s="158"/>
      <c r="BQP30" s="158"/>
      <c r="BQQ30" s="158"/>
      <c r="BQR30" s="158"/>
      <c r="BQS30" s="158"/>
      <c r="BQT30" s="158"/>
      <c r="BQU30" s="158"/>
      <c r="BQV30" s="158"/>
      <c r="BQW30" s="158"/>
      <c r="BQX30" s="158"/>
      <c r="BQY30" s="158"/>
      <c r="BQZ30" s="158"/>
      <c r="BRA30" s="158"/>
      <c r="BRB30" s="158"/>
      <c r="BRC30" s="158"/>
      <c r="BRD30" s="158"/>
      <c r="BRE30" s="158"/>
      <c r="BRF30" s="158"/>
      <c r="BRG30" s="158"/>
      <c r="BRH30" s="158"/>
      <c r="BRI30" s="158"/>
      <c r="BRJ30" s="158"/>
      <c r="BRK30" s="158"/>
      <c r="BRL30" s="158"/>
      <c r="BRM30" s="158"/>
      <c r="BRN30" s="158"/>
      <c r="BRO30" s="158"/>
      <c r="BRP30" s="158"/>
      <c r="BRQ30" s="158"/>
      <c r="BRR30" s="158"/>
      <c r="BRS30" s="158"/>
      <c r="BRT30" s="158"/>
      <c r="BRU30" s="158"/>
      <c r="BRV30" s="158"/>
      <c r="BRW30" s="158"/>
      <c r="BRX30" s="158"/>
      <c r="BRY30" s="158"/>
      <c r="BRZ30" s="158"/>
      <c r="BSA30" s="158"/>
      <c r="BSB30" s="158"/>
      <c r="BSC30" s="158"/>
      <c r="BSD30" s="158"/>
      <c r="BSE30" s="158"/>
      <c r="BSF30" s="158"/>
      <c r="BSG30" s="158"/>
      <c r="BSH30" s="158"/>
      <c r="BSI30" s="158"/>
      <c r="BSJ30" s="158"/>
      <c r="BSK30" s="158"/>
      <c r="BSL30" s="158"/>
      <c r="BSM30" s="158"/>
      <c r="BSN30" s="158"/>
      <c r="BSO30" s="158"/>
      <c r="BSP30" s="158"/>
      <c r="BSQ30" s="158"/>
      <c r="BSR30" s="158"/>
      <c r="BSS30" s="158"/>
      <c r="BST30" s="158"/>
      <c r="BSU30" s="158"/>
      <c r="BSV30" s="158"/>
      <c r="BSW30" s="158"/>
      <c r="BSX30" s="158"/>
      <c r="BSY30" s="158"/>
      <c r="BSZ30" s="158"/>
      <c r="BTA30" s="158"/>
      <c r="BTB30" s="158"/>
      <c r="BTC30" s="158"/>
      <c r="BTD30" s="158"/>
      <c r="BTE30" s="158"/>
      <c r="BTF30" s="158"/>
      <c r="BTG30" s="158"/>
      <c r="BTH30" s="158"/>
      <c r="BTI30" s="158"/>
      <c r="BTJ30" s="158"/>
      <c r="BTK30" s="158"/>
      <c r="BTL30" s="158"/>
      <c r="BTM30" s="158"/>
      <c r="BTN30" s="158"/>
      <c r="BTO30" s="158"/>
      <c r="BTP30" s="158"/>
      <c r="BTQ30" s="158"/>
      <c r="BTR30" s="158"/>
      <c r="BTS30" s="158"/>
      <c r="BTT30" s="158"/>
      <c r="BTU30" s="158"/>
      <c r="BTV30" s="158"/>
      <c r="BTW30" s="158"/>
      <c r="BTX30" s="158"/>
      <c r="BTY30" s="158"/>
      <c r="BTZ30" s="158"/>
      <c r="BUA30" s="158"/>
      <c r="BUB30" s="158"/>
      <c r="BUC30" s="158"/>
      <c r="BUD30" s="158"/>
      <c r="BUE30" s="158"/>
      <c r="BUF30" s="158"/>
      <c r="BUG30" s="158"/>
      <c r="BUH30" s="158"/>
      <c r="BUI30" s="158"/>
      <c r="BUJ30" s="158"/>
      <c r="BUK30" s="158"/>
      <c r="BUL30" s="158"/>
      <c r="BUM30" s="158"/>
      <c r="BUN30" s="158"/>
      <c r="BUO30" s="158"/>
      <c r="BUP30" s="158"/>
      <c r="BUQ30" s="158"/>
      <c r="BUR30" s="158"/>
      <c r="BUS30" s="158"/>
      <c r="BUT30" s="158"/>
      <c r="BUU30" s="158"/>
      <c r="BUV30" s="158"/>
      <c r="BUW30" s="158"/>
      <c r="BUX30" s="158"/>
      <c r="BUY30" s="158"/>
      <c r="BUZ30" s="158"/>
      <c r="BVA30" s="158"/>
      <c r="BVB30" s="158"/>
      <c r="BVC30" s="158"/>
      <c r="BVD30" s="158"/>
      <c r="BVE30" s="158"/>
      <c r="BVF30" s="158"/>
      <c r="BVG30" s="158"/>
      <c r="BVH30" s="158"/>
      <c r="BVI30" s="158"/>
      <c r="BVJ30" s="158"/>
      <c r="BVK30" s="158"/>
      <c r="BVL30" s="158"/>
      <c r="BVM30" s="158"/>
      <c r="BVN30" s="158"/>
      <c r="BVO30" s="158"/>
      <c r="BVP30" s="158"/>
      <c r="BVQ30" s="158"/>
      <c r="BVR30" s="158"/>
      <c r="BVS30" s="158"/>
      <c r="BVT30" s="158"/>
      <c r="BVU30" s="158"/>
      <c r="BVV30" s="158"/>
      <c r="BVW30" s="158"/>
      <c r="BVX30" s="158"/>
      <c r="BVY30" s="158"/>
      <c r="BVZ30" s="158"/>
      <c r="BWA30" s="158"/>
      <c r="BWB30" s="158"/>
      <c r="BWC30" s="158"/>
      <c r="BWD30" s="158"/>
      <c r="BWE30" s="158"/>
      <c r="BWF30" s="158"/>
      <c r="BWG30" s="158"/>
      <c r="BWH30" s="158"/>
      <c r="BWI30" s="158"/>
      <c r="BWJ30" s="158"/>
      <c r="BWK30" s="158"/>
      <c r="BWL30" s="158"/>
      <c r="BWM30" s="158"/>
      <c r="BWN30" s="158"/>
      <c r="BWO30" s="158"/>
      <c r="BWP30" s="158"/>
      <c r="BWQ30" s="158"/>
      <c r="BWR30" s="158"/>
      <c r="BWS30" s="158"/>
      <c r="BWT30" s="158"/>
      <c r="BWU30" s="158"/>
      <c r="BWV30" s="158"/>
      <c r="BWW30" s="158"/>
      <c r="BWX30" s="158"/>
      <c r="BWY30" s="158"/>
      <c r="BWZ30" s="158"/>
      <c r="BXA30" s="158"/>
      <c r="BXB30" s="158"/>
      <c r="BXC30" s="158"/>
      <c r="BXD30" s="158"/>
      <c r="BXE30" s="158"/>
      <c r="BXF30" s="158"/>
      <c r="BXG30" s="158"/>
      <c r="BXH30" s="158"/>
      <c r="BXI30" s="158"/>
      <c r="BXJ30" s="158"/>
      <c r="BXK30" s="158"/>
      <c r="BXL30" s="158"/>
      <c r="BXM30" s="158"/>
      <c r="BXN30" s="158"/>
      <c r="BXO30" s="158"/>
      <c r="BXP30" s="158"/>
      <c r="BXQ30" s="158"/>
      <c r="BXR30" s="158"/>
      <c r="BXS30" s="158"/>
      <c r="BXT30" s="158"/>
      <c r="BXU30" s="158"/>
      <c r="BXV30" s="158"/>
      <c r="BXW30" s="158"/>
      <c r="BXX30" s="158"/>
      <c r="BXY30" s="158"/>
      <c r="BXZ30" s="158"/>
      <c r="BYA30" s="158"/>
      <c r="BYB30" s="158"/>
      <c r="BYC30" s="158"/>
      <c r="BYD30" s="158"/>
      <c r="BYE30" s="158"/>
      <c r="BYF30" s="158"/>
      <c r="BYG30" s="158"/>
      <c r="BYH30" s="158"/>
      <c r="BYI30" s="158"/>
      <c r="BYJ30" s="158"/>
      <c r="BYK30" s="158"/>
      <c r="BYL30" s="158"/>
      <c r="BYM30" s="158"/>
      <c r="BYN30" s="158"/>
      <c r="BYO30" s="158"/>
      <c r="BYP30" s="158"/>
      <c r="BYQ30" s="158"/>
      <c r="BYR30" s="158"/>
      <c r="BYS30" s="158"/>
      <c r="BYT30" s="158"/>
      <c r="BYU30" s="158"/>
      <c r="BYV30" s="158"/>
      <c r="BYW30" s="158"/>
      <c r="BYX30" s="158"/>
      <c r="BYY30" s="158"/>
      <c r="BYZ30" s="158"/>
      <c r="BZA30" s="158"/>
      <c r="BZB30" s="158"/>
      <c r="BZC30" s="158"/>
      <c r="BZD30" s="158"/>
      <c r="BZE30" s="158"/>
      <c r="BZF30" s="158"/>
      <c r="BZG30" s="158"/>
      <c r="BZH30" s="158"/>
      <c r="BZI30" s="158"/>
      <c r="BZJ30" s="158"/>
      <c r="BZK30" s="158"/>
      <c r="BZL30" s="158"/>
      <c r="BZM30" s="158"/>
      <c r="BZN30" s="158"/>
      <c r="BZO30" s="158"/>
      <c r="BZP30" s="158"/>
      <c r="BZQ30" s="158"/>
      <c r="BZR30" s="158"/>
      <c r="BZS30" s="158"/>
      <c r="BZT30" s="158"/>
      <c r="BZU30" s="158"/>
      <c r="BZV30" s="158"/>
      <c r="BZW30" s="158"/>
      <c r="BZX30" s="158"/>
      <c r="BZY30" s="158"/>
      <c r="BZZ30" s="158"/>
      <c r="CAA30" s="158"/>
      <c r="CAB30" s="158"/>
      <c r="CAC30" s="158"/>
      <c r="CAD30" s="158"/>
      <c r="CAE30" s="158"/>
      <c r="CAF30" s="158"/>
      <c r="CAG30" s="158"/>
      <c r="CAH30" s="158"/>
      <c r="CAI30" s="158"/>
      <c r="CAJ30" s="158"/>
      <c r="CAK30" s="158"/>
      <c r="CAL30" s="158"/>
      <c r="CAM30" s="158"/>
      <c r="CAN30" s="158"/>
      <c r="CAO30" s="158"/>
      <c r="CAP30" s="158"/>
      <c r="CAQ30" s="158"/>
      <c r="CAR30" s="158"/>
      <c r="CAS30" s="158"/>
      <c r="CAT30" s="158"/>
      <c r="CAU30" s="158"/>
      <c r="CAV30" s="158"/>
      <c r="CAW30" s="158"/>
      <c r="CAX30" s="158"/>
      <c r="CAY30" s="158"/>
      <c r="CAZ30" s="158"/>
      <c r="CBA30" s="158"/>
      <c r="CBB30" s="158"/>
      <c r="CBC30" s="158"/>
      <c r="CBD30" s="158"/>
      <c r="CBE30" s="158"/>
      <c r="CBF30" s="158"/>
      <c r="CBG30" s="158"/>
      <c r="CBH30" s="158"/>
      <c r="CBI30" s="158"/>
      <c r="CBJ30" s="158"/>
      <c r="CBK30" s="158"/>
      <c r="CBL30" s="158"/>
      <c r="CBM30" s="158"/>
      <c r="CBN30" s="158"/>
      <c r="CBO30" s="158"/>
      <c r="CBP30" s="158"/>
      <c r="CBQ30" s="158"/>
      <c r="CBR30" s="158"/>
      <c r="CBS30" s="158"/>
      <c r="CBT30" s="158"/>
      <c r="CBU30" s="158"/>
      <c r="CBV30" s="158"/>
      <c r="CBW30" s="158"/>
      <c r="CBX30" s="158"/>
      <c r="CBY30" s="158"/>
      <c r="CBZ30" s="158"/>
      <c r="CCA30" s="158"/>
      <c r="CCB30" s="158"/>
      <c r="CCC30" s="158"/>
      <c r="CCD30" s="158"/>
      <c r="CCE30" s="158"/>
      <c r="CCF30" s="158"/>
      <c r="CCG30" s="158"/>
      <c r="CCH30" s="158"/>
      <c r="CCI30" s="158"/>
      <c r="CCJ30" s="158"/>
      <c r="CCK30" s="158"/>
      <c r="CCL30" s="158"/>
      <c r="CCM30" s="158"/>
      <c r="CCN30" s="158"/>
      <c r="CCO30" s="158"/>
      <c r="CCP30" s="158"/>
      <c r="CCQ30" s="158"/>
      <c r="CCR30" s="158"/>
      <c r="CCS30" s="158"/>
      <c r="CCT30" s="158"/>
      <c r="CCU30" s="158"/>
      <c r="CCV30" s="158"/>
      <c r="CCW30" s="158"/>
      <c r="CCX30" s="158"/>
      <c r="CCY30" s="158"/>
      <c r="CCZ30" s="158"/>
      <c r="CDA30" s="158"/>
      <c r="CDB30" s="158"/>
      <c r="CDC30" s="158"/>
      <c r="CDD30" s="158"/>
      <c r="CDE30" s="158"/>
      <c r="CDF30" s="158"/>
      <c r="CDG30" s="158"/>
      <c r="CDH30" s="158"/>
      <c r="CDI30" s="158"/>
      <c r="CDJ30" s="158"/>
      <c r="CDK30" s="158"/>
      <c r="CDL30" s="158"/>
      <c r="CDM30" s="158"/>
      <c r="CDN30" s="158"/>
      <c r="CDO30" s="158"/>
      <c r="CDP30" s="158"/>
      <c r="CDQ30" s="158"/>
      <c r="CDR30" s="158"/>
      <c r="CDS30" s="158"/>
      <c r="CDT30" s="158"/>
      <c r="CDU30" s="158"/>
      <c r="CDV30" s="158"/>
      <c r="CDW30" s="158"/>
      <c r="CDX30" s="158"/>
      <c r="CDY30" s="158"/>
      <c r="CDZ30" s="158"/>
      <c r="CEA30" s="158"/>
      <c r="CEB30" s="158"/>
      <c r="CEC30" s="158"/>
      <c r="CED30" s="158"/>
      <c r="CEE30" s="158"/>
      <c r="CEF30" s="158"/>
      <c r="CEG30" s="158"/>
      <c r="CEH30" s="158"/>
      <c r="CEI30" s="158"/>
      <c r="CEJ30" s="158"/>
      <c r="CEK30" s="158"/>
      <c r="CEL30" s="158"/>
      <c r="CEM30" s="158"/>
      <c r="CEN30" s="158"/>
      <c r="CEO30" s="158"/>
      <c r="CEP30" s="158"/>
      <c r="CEQ30" s="158"/>
      <c r="CER30" s="158"/>
      <c r="CES30" s="158"/>
      <c r="CET30" s="158"/>
      <c r="CEU30" s="158"/>
      <c r="CEV30" s="158"/>
      <c r="CEW30" s="158"/>
      <c r="CEX30" s="158"/>
      <c r="CEY30" s="158"/>
      <c r="CEZ30" s="158"/>
      <c r="CFA30" s="158"/>
      <c r="CFB30" s="158"/>
      <c r="CFC30" s="158"/>
      <c r="CFD30" s="158"/>
      <c r="CFE30" s="158"/>
      <c r="CFF30" s="158"/>
      <c r="CFG30" s="158"/>
      <c r="CFH30" s="158"/>
      <c r="CFI30" s="158"/>
      <c r="CFJ30" s="158"/>
      <c r="CFK30" s="158"/>
      <c r="CFL30" s="158"/>
      <c r="CFM30" s="158"/>
      <c r="CFN30" s="158"/>
      <c r="CFO30" s="158"/>
      <c r="CFP30" s="158"/>
      <c r="CFQ30" s="158"/>
      <c r="CFR30" s="158"/>
      <c r="CFS30" s="158"/>
      <c r="CFT30" s="158"/>
      <c r="CFU30" s="158"/>
      <c r="CFV30" s="158"/>
      <c r="CFW30" s="158"/>
      <c r="CFX30" s="158"/>
      <c r="CFY30" s="158"/>
      <c r="CFZ30" s="158"/>
      <c r="CGA30" s="158"/>
      <c r="CGB30" s="158"/>
      <c r="CGC30" s="158"/>
      <c r="CGD30" s="158"/>
      <c r="CGE30" s="158"/>
      <c r="CGF30" s="158"/>
      <c r="CGG30" s="158"/>
      <c r="CGH30" s="158"/>
      <c r="CGI30" s="158"/>
      <c r="CGJ30" s="158"/>
      <c r="CGK30" s="158"/>
      <c r="CGL30" s="158"/>
      <c r="CGM30" s="158"/>
      <c r="CGN30" s="158"/>
      <c r="CGO30" s="158"/>
      <c r="CGP30" s="158"/>
      <c r="CGQ30" s="158"/>
      <c r="CGR30" s="158"/>
      <c r="CGS30" s="158"/>
      <c r="CGT30" s="158"/>
      <c r="CGU30" s="158"/>
      <c r="CGV30" s="158"/>
      <c r="CGW30" s="158"/>
      <c r="CGX30" s="158"/>
      <c r="CGY30" s="158"/>
      <c r="CGZ30" s="158"/>
      <c r="CHA30" s="158"/>
      <c r="CHB30" s="158"/>
      <c r="CHC30" s="158"/>
      <c r="CHD30" s="158"/>
      <c r="CHE30" s="158"/>
      <c r="CHF30" s="158"/>
      <c r="CHG30" s="158"/>
      <c r="CHH30" s="158"/>
      <c r="CHI30" s="158"/>
      <c r="CHJ30" s="158"/>
      <c r="CHK30" s="158"/>
      <c r="CHL30" s="158"/>
      <c r="CHM30" s="158"/>
      <c r="CHN30" s="158"/>
      <c r="CHO30" s="158"/>
      <c r="CHP30" s="158"/>
      <c r="CHQ30" s="158"/>
      <c r="CHR30" s="158"/>
      <c r="CHS30" s="158"/>
      <c r="CHT30" s="158"/>
      <c r="CHU30" s="158"/>
      <c r="CHV30" s="158"/>
      <c r="CHW30" s="158"/>
      <c r="CHX30" s="158"/>
      <c r="CHY30" s="158"/>
      <c r="CHZ30" s="158"/>
      <c r="CIA30" s="158"/>
      <c r="CIB30" s="158"/>
      <c r="CIC30" s="158"/>
      <c r="CID30" s="158"/>
      <c r="CIE30" s="158"/>
      <c r="CIF30" s="158"/>
      <c r="CIG30" s="158"/>
      <c r="CIH30" s="158"/>
      <c r="CII30" s="158"/>
      <c r="CIJ30" s="158"/>
      <c r="CIK30" s="158"/>
      <c r="CIL30" s="158"/>
      <c r="CIM30" s="158"/>
      <c r="CIN30" s="158"/>
      <c r="CIO30" s="158"/>
      <c r="CIP30" s="158"/>
      <c r="CIQ30" s="158"/>
      <c r="CIR30" s="158"/>
      <c r="CIS30" s="158"/>
      <c r="CIT30" s="158"/>
      <c r="CIU30" s="158"/>
      <c r="CIV30" s="158"/>
      <c r="CIW30" s="158"/>
      <c r="CIX30" s="158"/>
      <c r="CIY30" s="158"/>
      <c r="CIZ30" s="158"/>
      <c r="CJA30" s="158"/>
      <c r="CJB30" s="158"/>
      <c r="CJC30" s="158"/>
      <c r="CJD30" s="158"/>
      <c r="CJE30" s="158"/>
      <c r="CJF30" s="158"/>
      <c r="CJG30" s="158"/>
      <c r="CJH30" s="158"/>
      <c r="CJI30" s="158"/>
      <c r="CJJ30" s="158"/>
      <c r="CJK30" s="158"/>
      <c r="CJL30" s="158"/>
      <c r="CJM30" s="158"/>
      <c r="CJN30" s="158"/>
      <c r="CJO30" s="158"/>
      <c r="CJP30" s="158"/>
      <c r="CJQ30" s="158"/>
      <c r="CJR30" s="158"/>
      <c r="CJS30" s="158"/>
      <c r="CJT30" s="158"/>
      <c r="CJU30" s="158"/>
      <c r="CJV30" s="158"/>
      <c r="CJW30" s="158"/>
      <c r="CJX30" s="158"/>
      <c r="CJY30" s="158"/>
      <c r="CJZ30" s="158"/>
      <c r="CKA30" s="158"/>
      <c r="CKB30" s="158"/>
      <c r="CKC30" s="158"/>
      <c r="CKD30" s="158"/>
      <c r="CKE30" s="158"/>
      <c r="CKF30" s="158"/>
      <c r="CKG30" s="158"/>
      <c r="CKH30" s="158"/>
      <c r="CKI30" s="158"/>
      <c r="CKJ30" s="158"/>
      <c r="CKK30" s="158"/>
      <c r="CKL30" s="158"/>
      <c r="CKM30" s="158"/>
      <c r="CKN30" s="158"/>
      <c r="CKO30" s="158"/>
      <c r="CKP30" s="158"/>
      <c r="CKQ30" s="158"/>
      <c r="CKR30" s="158"/>
      <c r="CKS30" s="158"/>
      <c r="CKT30" s="158"/>
      <c r="CKU30" s="158"/>
      <c r="CKV30" s="158"/>
      <c r="CKW30" s="158"/>
      <c r="CKX30" s="158"/>
      <c r="CKY30" s="158"/>
      <c r="CKZ30" s="158"/>
      <c r="CLA30" s="158"/>
      <c r="CLB30" s="158"/>
      <c r="CLC30" s="158"/>
      <c r="CLD30" s="158"/>
      <c r="CLE30" s="158"/>
      <c r="CLF30" s="158"/>
      <c r="CLG30" s="158"/>
      <c r="CLH30" s="158"/>
      <c r="CLI30" s="158"/>
      <c r="CLJ30" s="158"/>
      <c r="CLK30" s="158"/>
      <c r="CLL30" s="158"/>
      <c r="CLM30" s="158"/>
      <c r="CLN30" s="158"/>
      <c r="CLO30" s="158"/>
      <c r="CLP30" s="158"/>
      <c r="CLQ30" s="158"/>
      <c r="CLR30" s="158"/>
      <c r="CLS30" s="158"/>
      <c r="CLT30" s="158"/>
      <c r="CLU30" s="158"/>
      <c r="CLV30" s="158"/>
      <c r="CLW30" s="158"/>
      <c r="CLX30" s="158"/>
      <c r="CLY30" s="158"/>
      <c r="CLZ30" s="158"/>
      <c r="CMA30" s="158"/>
      <c r="CMB30" s="158"/>
      <c r="CMC30" s="158"/>
      <c r="CMD30" s="158"/>
      <c r="CME30" s="158"/>
      <c r="CMF30" s="158"/>
      <c r="CMG30" s="158"/>
      <c r="CMH30" s="158"/>
      <c r="CMI30" s="158"/>
      <c r="CMJ30" s="158"/>
      <c r="CMK30" s="158"/>
      <c r="CML30" s="158"/>
      <c r="CMM30" s="158"/>
      <c r="CMN30" s="158"/>
      <c r="CMO30" s="158"/>
      <c r="CMP30" s="158"/>
      <c r="CMQ30" s="158"/>
      <c r="CMR30" s="158"/>
      <c r="CMS30" s="158"/>
      <c r="CMT30" s="158"/>
      <c r="CMU30" s="158"/>
      <c r="CMV30" s="158"/>
      <c r="CMW30" s="158"/>
      <c r="CMX30" s="158"/>
      <c r="CMY30" s="158"/>
      <c r="CMZ30" s="158"/>
      <c r="CNA30" s="158"/>
      <c r="CNB30" s="158"/>
      <c r="CNC30" s="158"/>
      <c r="CND30" s="158"/>
      <c r="CNE30" s="158"/>
      <c r="CNF30" s="158"/>
      <c r="CNG30" s="158"/>
      <c r="CNH30" s="158"/>
      <c r="CNI30" s="158"/>
      <c r="CNJ30" s="158"/>
      <c r="CNK30" s="158"/>
      <c r="CNL30" s="158"/>
      <c r="CNM30" s="158"/>
      <c r="CNN30" s="158"/>
      <c r="CNO30" s="158"/>
      <c r="CNP30" s="158"/>
      <c r="CNQ30" s="158"/>
      <c r="CNR30" s="158"/>
      <c r="CNS30" s="158"/>
      <c r="CNT30" s="158"/>
      <c r="CNU30" s="158"/>
      <c r="CNV30" s="158"/>
      <c r="CNW30" s="158"/>
      <c r="CNX30" s="158"/>
      <c r="CNY30" s="158"/>
      <c r="CNZ30" s="158"/>
      <c r="COA30" s="158"/>
      <c r="COB30" s="158"/>
      <c r="COC30" s="158"/>
      <c r="COD30" s="158"/>
      <c r="COE30" s="158"/>
      <c r="COF30" s="158"/>
      <c r="COG30" s="158"/>
      <c r="COH30" s="158"/>
      <c r="COI30" s="158"/>
      <c r="COJ30" s="158"/>
      <c r="COK30" s="158"/>
      <c r="COL30" s="158"/>
      <c r="COM30" s="158"/>
      <c r="CON30" s="158"/>
      <c r="COO30" s="158"/>
      <c r="COP30" s="158"/>
      <c r="COQ30" s="158"/>
      <c r="COR30" s="158"/>
      <c r="COS30" s="158"/>
      <c r="COT30" s="158"/>
      <c r="COU30" s="158"/>
      <c r="COV30" s="158"/>
      <c r="COW30" s="158"/>
      <c r="COX30" s="158"/>
      <c r="COY30" s="158"/>
      <c r="COZ30" s="158"/>
      <c r="CPA30" s="158"/>
      <c r="CPB30" s="158"/>
      <c r="CPC30" s="158"/>
      <c r="CPD30" s="158"/>
      <c r="CPE30" s="158"/>
      <c r="CPF30" s="158"/>
      <c r="CPG30" s="158"/>
      <c r="CPH30" s="158"/>
      <c r="CPI30" s="158"/>
      <c r="CPJ30" s="158"/>
      <c r="CPK30" s="158"/>
      <c r="CPL30" s="158"/>
      <c r="CPM30" s="158"/>
      <c r="CPN30" s="158"/>
      <c r="CPO30" s="158"/>
      <c r="CPP30" s="158"/>
      <c r="CPQ30" s="158"/>
      <c r="CPR30" s="158"/>
      <c r="CPS30" s="158"/>
      <c r="CPT30" s="158"/>
      <c r="CPU30" s="158"/>
      <c r="CPV30" s="158"/>
      <c r="CPW30" s="158"/>
      <c r="CPX30" s="158"/>
      <c r="CPY30" s="158"/>
      <c r="CPZ30" s="158"/>
      <c r="CQA30" s="158"/>
      <c r="CQB30" s="158"/>
      <c r="CQC30" s="158"/>
      <c r="CQD30" s="158"/>
      <c r="CQE30" s="158"/>
      <c r="CQF30" s="158"/>
      <c r="CQG30" s="158"/>
      <c r="CQH30" s="158"/>
      <c r="CQI30" s="158"/>
      <c r="CQJ30" s="158"/>
      <c r="CQK30" s="158"/>
      <c r="CQL30" s="158"/>
      <c r="CQM30" s="158"/>
      <c r="CQN30" s="158"/>
      <c r="CQO30" s="158"/>
      <c r="CQP30" s="158"/>
      <c r="CQQ30" s="158"/>
      <c r="CQR30" s="158"/>
      <c r="CQS30" s="158"/>
      <c r="CQT30" s="158"/>
      <c r="CQU30" s="158"/>
      <c r="CQV30" s="158"/>
      <c r="CQW30" s="158"/>
      <c r="CQX30" s="158"/>
      <c r="CQY30" s="158"/>
      <c r="CQZ30" s="158"/>
      <c r="CRA30" s="158"/>
      <c r="CRB30" s="158"/>
      <c r="CRC30" s="158"/>
      <c r="CRD30" s="158"/>
      <c r="CRE30" s="158"/>
      <c r="CRF30" s="158"/>
      <c r="CRG30" s="158"/>
      <c r="CRH30" s="158"/>
      <c r="CRI30" s="158"/>
      <c r="CRJ30" s="158"/>
      <c r="CRK30" s="158"/>
      <c r="CRL30" s="158"/>
      <c r="CRM30" s="158"/>
      <c r="CRN30" s="158"/>
      <c r="CRO30" s="158"/>
      <c r="CRP30" s="158"/>
      <c r="CRQ30" s="158"/>
      <c r="CRR30" s="158"/>
      <c r="CRS30" s="158"/>
      <c r="CRT30" s="158"/>
      <c r="CRU30" s="158"/>
      <c r="CRV30" s="158"/>
      <c r="CRW30" s="158"/>
      <c r="CRX30" s="158"/>
      <c r="CRY30" s="158"/>
      <c r="CRZ30" s="158"/>
      <c r="CSA30" s="158"/>
      <c r="CSB30" s="158"/>
      <c r="CSC30" s="158"/>
      <c r="CSD30" s="158"/>
      <c r="CSE30" s="158"/>
      <c r="CSF30" s="158"/>
      <c r="CSG30" s="158"/>
      <c r="CSH30" s="158"/>
      <c r="CSI30" s="158"/>
      <c r="CSJ30" s="158"/>
      <c r="CSK30" s="158"/>
      <c r="CSL30" s="158"/>
      <c r="CSM30" s="158"/>
      <c r="CSN30" s="158"/>
      <c r="CSO30" s="158"/>
      <c r="CSP30" s="158"/>
      <c r="CSQ30" s="158"/>
      <c r="CSR30" s="158"/>
      <c r="CSS30" s="158"/>
      <c r="CST30" s="158"/>
      <c r="CSU30" s="158"/>
      <c r="CSV30" s="158"/>
      <c r="CSW30" s="158"/>
      <c r="CSX30" s="158"/>
      <c r="CSY30" s="158"/>
      <c r="CSZ30" s="158"/>
      <c r="CTA30" s="158"/>
      <c r="CTB30" s="158"/>
      <c r="CTC30" s="158"/>
      <c r="CTD30" s="158"/>
      <c r="CTE30" s="158"/>
      <c r="CTF30" s="158"/>
      <c r="CTG30" s="158"/>
      <c r="CTH30" s="158"/>
      <c r="CTI30" s="158"/>
      <c r="CTJ30" s="158"/>
      <c r="CTK30" s="158"/>
      <c r="CTL30" s="158"/>
      <c r="CTM30" s="158"/>
      <c r="CTN30" s="158"/>
      <c r="CTO30" s="158"/>
      <c r="CTP30" s="158"/>
      <c r="CTQ30" s="158"/>
      <c r="CTR30" s="158"/>
      <c r="CTS30" s="158"/>
      <c r="CTT30" s="158"/>
      <c r="CTU30" s="158"/>
      <c r="CTV30" s="158"/>
      <c r="CTW30" s="158"/>
      <c r="CTX30" s="158"/>
      <c r="CTY30" s="158"/>
      <c r="CTZ30" s="158"/>
      <c r="CUA30" s="158"/>
      <c r="CUB30" s="158"/>
      <c r="CUC30" s="158"/>
      <c r="CUD30" s="158"/>
      <c r="CUE30" s="158"/>
      <c r="CUF30" s="158"/>
      <c r="CUG30" s="158"/>
      <c r="CUH30" s="158"/>
      <c r="CUI30" s="158"/>
      <c r="CUJ30" s="158"/>
      <c r="CUK30" s="158"/>
      <c r="CUL30" s="158"/>
      <c r="CUM30" s="158"/>
      <c r="CUN30" s="158"/>
      <c r="CUO30" s="158"/>
      <c r="CUP30" s="158"/>
      <c r="CUQ30" s="158"/>
      <c r="CUR30" s="158"/>
      <c r="CUS30" s="158"/>
      <c r="CUT30" s="158"/>
      <c r="CUU30" s="158"/>
      <c r="CUV30" s="158"/>
      <c r="CUW30" s="158"/>
      <c r="CUX30" s="158"/>
      <c r="CUY30" s="158"/>
      <c r="CUZ30" s="158"/>
      <c r="CVA30" s="158"/>
      <c r="CVB30" s="158"/>
      <c r="CVC30" s="158"/>
      <c r="CVD30" s="158"/>
      <c r="CVE30" s="158"/>
      <c r="CVF30" s="158"/>
      <c r="CVG30" s="158"/>
      <c r="CVH30" s="158"/>
      <c r="CVI30" s="158"/>
      <c r="CVJ30" s="158"/>
      <c r="CVK30" s="158"/>
      <c r="CVL30" s="158"/>
      <c r="CVM30" s="158"/>
      <c r="CVN30" s="158"/>
      <c r="CVO30" s="158"/>
      <c r="CVP30" s="158"/>
      <c r="CVQ30" s="158"/>
      <c r="CVR30" s="158"/>
      <c r="CVS30" s="158"/>
      <c r="CVT30" s="158"/>
      <c r="CVU30" s="158"/>
      <c r="CVV30" s="158"/>
      <c r="CVW30" s="158"/>
      <c r="CVX30" s="158"/>
      <c r="CVY30" s="158"/>
      <c r="CVZ30" s="158"/>
      <c r="CWA30" s="158"/>
      <c r="CWB30" s="158"/>
      <c r="CWC30" s="158"/>
      <c r="CWD30" s="158"/>
      <c r="CWE30" s="158"/>
      <c r="CWF30" s="158"/>
      <c r="CWG30" s="158"/>
      <c r="CWH30" s="158"/>
      <c r="CWI30" s="158"/>
      <c r="CWJ30" s="158"/>
      <c r="CWK30" s="158"/>
      <c r="CWL30" s="158"/>
      <c r="CWM30" s="158"/>
      <c r="CWN30" s="158"/>
      <c r="CWO30" s="158"/>
      <c r="CWP30" s="158"/>
      <c r="CWQ30" s="158"/>
      <c r="CWR30" s="158"/>
      <c r="CWS30" s="158"/>
      <c r="CWT30" s="158"/>
      <c r="CWU30" s="158"/>
      <c r="CWV30" s="158"/>
      <c r="CWW30" s="158"/>
      <c r="CWX30" s="158"/>
      <c r="CWY30" s="158"/>
      <c r="CWZ30" s="158"/>
      <c r="CXA30" s="158"/>
      <c r="CXB30" s="158"/>
      <c r="CXC30" s="158"/>
      <c r="CXD30" s="158"/>
      <c r="CXE30" s="158"/>
      <c r="CXF30" s="158"/>
      <c r="CXG30" s="158"/>
      <c r="CXH30" s="158"/>
      <c r="CXI30" s="158"/>
      <c r="CXJ30" s="158"/>
      <c r="CXK30" s="158"/>
      <c r="CXL30" s="158"/>
      <c r="CXM30" s="158"/>
      <c r="CXN30" s="158"/>
      <c r="CXO30" s="158"/>
      <c r="CXP30" s="158"/>
      <c r="CXQ30" s="158"/>
      <c r="CXR30" s="158"/>
      <c r="CXS30" s="158"/>
      <c r="CXT30" s="158"/>
      <c r="CXU30" s="158"/>
      <c r="CXV30" s="158"/>
      <c r="CXW30" s="158"/>
      <c r="CXX30" s="158"/>
      <c r="CXY30" s="158"/>
      <c r="CXZ30" s="158"/>
      <c r="CYA30" s="158"/>
      <c r="CYB30" s="158"/>
      <c r="CYC30" s="158"/>
      <c r="CYD30" s="158"/>
      <c r="CYE30" s="158"/>
      <c r="CYF30" s="158"/>
      <c r="CYG30" s="158"/>
      <c r="CYH30" s="158"/>
      <c r="CYI30" s="158"/>
      <c r="CYJ30" s="158"/>
      <c r="CYK30" s="158"/>
      <c r="CYL30" s="158"/>
      <c r="CYM30" s="158"/>
      <c r="CYN30" s="158"/>
      <c r="CYO30" s="158"/>
      <c r="CYP30" s="158"/>
      <c r="CYQ30" s="158"/>
      <c r="CYR30" s="158"/>
      <c r="CYS30" s="158"/>
      <c r="CYT30" s="158"/>
      <c r="CYU30" s="158"/>
      <c r="CYV30" s="158"/>
      <c r="CYW30" s="158"/>
      <c r="CYX30" s="158"/>
      <c r="CYY30" s="158"/>
      <c r="CYZ30" s="158"/>
      <c r="CZA30" s="158"/>
      <c r="CZB30" s="158"/>
      <c r="CZC30" s="158"/>
      <c r="CZD30" s="158"/>
      <c r="CZE30" s="158"/>
      <c r="CZF30" s="158"/>
      <c r="CZG30" s="158"/>
      <c r="CZH30" s="158"/>
      <c r="CZI30" s="158"/>
      <c r="CZJ30" s="158"/>
      <c r="CZK30" s="158"/>
      <c r="CZL30" s="158"/>
      <c r="CZM30" s="158"/>
      <c r="CZN30" s="158"/>
      <c r="CZO30" s="158"/>
      <c r="CZP30" s="158"/>
      <c r="CZQ30" s="158"/>
      <c r="CZR30" s="158"/>
      <c r="CZS30" s="158"/>
      <c r="CZT30" s="158"/>
      <c r="CZU30" s="158"/>
      <c r="CZV30" s="158"/>
      <c r="CZW30" s="158"/>
      <c r="CZX30" s="158"/>
      <c r="CZY30" s="158"/>
      <c r="CZZ30" s="158"/>
      <c r="DAA30" s="158"/>
      <c r="DAB30" s="158"/>
      <c r="DAC30" s="158"/>
      <c r="DAD30" s="158"/>
      <c r="DAE30" s="158"/>
      <c r="DAF30" s="158"/>
      <c r="DAG30" s="158"/>
      <c r="DAH30" s="158"/>
      <c r="DAI30" s="158"/>
      <c r="DAJ30" s="158"/>
      <c r="DAK30" s="158"/>
      <c r="DAL30" s="158"/>
      <c r="DAM30" s="158"/>
      <c r="DAN30" s="158"/>
      <c r="DAO30" s="158"/>
      <c r="DAP30" s="158"/>
      <c r="DAQ30" s="158"/>
      <c r="DAR30" s="158"/>
      <c r="DAS30" s="158"/>
      <c r="DAT30" s="158"/>
      <c r="DAU30" s="158"/>
      <c r="DAV30" s="158"/>
      <c r="DAW30" s="158"/>
      <c r="DAX30" s="158"/>
      <c r="DAY30" s="158"/>
      <c r="DAZ30" s="158"/>
      <c r="DBA30" s="158"/>
      <c r="DBB30" s="158"/>
      <c r="DBC30" s="158"/>
      <c r="DBD30" s="158"/>
      <c r="DBE30" s="158"/>
      <c r="DBF30" s="158"/>
      <c r="DBG30" s="158"/>
      <c r="DBH30" s="158"/>
      <c r="DBI30" s="158"/>
      <c r="DBJ30" s="158"/>
      <c r="DBK30" s="158"/>
      <c r="DBL30" s="158"/>
      <c r="DBM30" s="158"/>
      <c r="DBN30" s="158"/>
      <c r="DBO30" s="158"/>
      <c r="DBP30" s="158"/>
      <c r="DBQ30" s="158"/>
      <c r="DBR30" s="158"/>
      <c r="DBS30" s="158"/>
      <c r="DBT30" s="158"/>
      <c r="DBU30" s="158"/>
      <c r="DBV30" s="158"/>
      <c r="DBW30" s="158"/>
      <c r="DBX30" s="158"/>
      <c r="DBY30" s="158"/>
      <c r="DBZ30" s="158"/>
      <c r="DCA30" s="158"/>
      <c r="DCB30" s="158"/>
      <c r="DCC30" s="158"/>
      <c r="DCD30" s="158"/>
      <c r="DCE30" s="158"/>
      <c r="DCF30" s="158"/>
      <c r="DCG30" s="158"/>
      <c r="DCH30" s="158"/>
      <c r="DCI30" s="158"/>
      <c r="DCJ30" s="158"/>
      <c r="DCK30" s="158"/>
      <c r="DCL30" s="158"/>
      <c r="DCM30" s="158"/>
      <c r="DCN30" s="158"/>
      <c r="DCO30" s="158"/>
      <c r="DCP30" s="158"/>
      <c r="DCQ30" s="158"/>
      <c r="DCR30" s="158"/>
      <c r="DCS30" s="158"/>
      <c r="DCT30" s="158"/>
      <c r="DCU30" s="158"/>
      <c r="DCV30" s="158"/>
      <c r="DCW30" s="158"/>
      <c r="DCX30" s="158"/>
      <c r="DCY30" s="158"/>
      <c r="DCZ30" s="158"/>
      <c r="DDA30" s="158"/>
      <c r="DDB30" s="158"/>
      <c r="DDC30" s="158"/>
      <c r="DDD30" s="158"/>
      <c r="DDE30" s="158"/>
      <c r="DDF30" s="158"/>
      <c r="DDG30" s="158"/>
      <c r="DDH30" s="158"/>
      <c r="DDI30" s="158"/>
      <c r="DDJ30" s="158"/>
      <c r="DDK30" s="158"/>
      <c r="DDL30" s="158"/>
      <c r="DDM30" s="158"/>
      <c r="DDN30" s="158"/>
      <c r="DDO30" s="158"/>
      <c r="DDP30" s="158"/>
      <c r="DDQ30" s="158"/>
      <c r="DDR30" s="158"/>
      <c r="DDS30" s="158"/>
      <c r="DDT30" s="158"/>
      <c r="DDU30" s="158"/>
      <c r="DDV30" s="158"/>
      <c r="DDW30" s="158"/>
      <c r="DDX30" s="158"/>
      <c r="DDY30" s="158"/>
      <c r="DDZ30" s="158"/>
      <c r="DEA30" s="158"/>
      <c r="DEB30" s="158"/>
      <c r="DEC30" s="158"/>
      <c r="DED30" s="158"/>
      <c r="DEE30" s="158"/>
      <c r="DEF30" s="158"/>
      <c r="DEG30" s="158"/>
      <c r="DEH30" s="158"/>
      <c r="DEI30" s="158"/>
      <c r="DEJ30" s="158"/>
      <c r="DEK30" s="158"/>
      <c r="DEL30" s="158"/>
      <c r="DEM30" s="158"/>
      <c r="DEN30" s="158"/>
      <c r="DEO30" s="158"/>
      <c r="DEP30" s="158"/>
      <c r="DEQ30" s="158"/>
      <c r="DER30" s="158"/>
      <c r="DES30" s="158"/>
      <c r="DET30" s="158"/>
      <c r="DEU30" s="158"/>
      <c r="DEV30" s="158"/>
      <c r="DEW30" s="158"/>
      <c r="DEX30" s="158"/>
      <c r="DEY30" s="158"/>
      <c r="DEZ30" s="158"/>
      <c r="DFA30" s="158"/>
      <c r="DFB30" s="158"/>
      <c r="DFC30" s="158"/>
      <c r="DFD30" s="158"/>
      <c r="DFE30" s="158"/>
      <c r="DFF30" s="158"/>
      <c r="DFG30" s="158"/>
      <c r="DFH30" s="158"/>
      <c r="DFI30" s="158"/>
      <c r="DFJ30" s="158"/>
      <c r="DFK30" s="158"/>
      <c r="DFL30" s="158"/>
      <c r="DFM30" s="158"/>
      <c r="DFN30" s="158"/>
      <c r="DFO30" s="158"/>
      <c r="DFP30" s="158"/>
      <c r="DFQ30" s="158"/>
      <c r="DFR30" s="158"/>
      <c r="DFS30" s="158"/>
      <c r="DFT30" s="158"/>
      <c r="DFU30" s="158"/>
      <c r="DFV30" s="158"/>
      <c r="DFW30" s="158"/>
      <c r="DFX30" s="158"/>
      <c r="DFY30" s="158"/>
      <c r="DFZ30" s="158"/>
      <c r="DGA30" s="158"/>
      <c r="DGB30" s="158"/>
      <c r="DGC30" s="158"/>
      <c r="DGD30" s="158"/>
      <c r="DGE30" s="158"/>
      <c r="DGF30" s="158"/>
      <c r="DGG30" s="158"/>
      <c r="DGH30" s="158"/>
      <c r="DGI30" s="158"/>
      <c r="DGJ30" s="158"/>
      <c r="DGK30" s="158"/>
      <c r="DGL30" s="158"/>
      <c r="DGM30" s="158"/>
      <c r="DGN30" s="158"/>
      <c r="DGO30" s="158"/>
      <c r="DGP30" s="158"/>
      <c r="DGQ30" s="158"/>
      <c r="DGR30" s="158"/>
      <c r="DGS30" s="158"/>
      <c r="DGT30" s="158"/>
      <c r="DGU30" s="158"/>
      <c r="DGV30" s="158"/>
      <c r="DGW30" s="158"/>
      <c r="DGX30" s="158"/>
      <c r="DGY30" s="158"/>
      <c r="DGZ30" s="158"/>
      <c r="DHA30" s="158"/>
      <c r="DHB30" s="158"/>
      <c r="DHC30" s="158"/>
      <c r="DHD30" s="158"/>
      <c r="DHE30" s="158"/>
      <c r="DHF30" s="158"/>
      <c r="DHG30" s="158"/>
      <c r="DHH30" s="158"/>
      <c r="DHI30" s="158"/>
      <c r="DHJ30" s="158"/>
      <c r="DHK30" s="158"/>
      <c r="DHL30" s="158"/>
      <c r="DHM30" s="158"/>
      <c r="DHN30" s="158"/>
      <c r="DHO30" s="158"/>
      <c r="DHP30" s="158"/>
      <c r="DHQ30" s="158"/>
      <c r="DHR30" s="158"/>
      <c r="DHS30" s="158"/>
      <c r="DHT30" s="158"/>
      <c r="DHU30" s="158"/>
      <c r="DHV30" s="158"/>
      <c r="DHW30" s="158"/>
      <c r="DHX30" s="158"/>
      <c r="DHY30" s="158"/>
      <c r="DHZ30" s="158"/>
      <c r="DIA30" s="158"/>
      <c r="DIB30" s="158"/>
      <c r="DIC30" s="158"/>
      <c r="DID30" s="158"/>
      <c r="DIE30" s="158"/>
      <c r="DIF30" s="158"/>
      <c r="DIG30" s="158"/>
      <c r="DIH30" s="158"/>
      <c r="DII30" s="158"/>
      <c r="DIJ30" s="158"/>
      <c r="DIK30" s="158"/>
      <c r="DIL30" s="158"/>
      <c r="DIM30" s="158"/>
      <c r="DIN30" s="158"/>
      <c r="DIO30" s="158"/>
      <c r="DIP30" s="158"/>
      <c r="DIQ30" s="158"/>
      <c r="DIR30" s="158"/>
      <c r="DIS30" s="158"/>
      <c r="DIT30" s="158"/>
      <c r="DIU30" s="158"/>
      <c r="DIV30" s="158"/>
      <c r="DIW30" s="158"/>
      <c r="DIX30" s="158"/>
      <c r="DIY30" s="158"/>
      <c r="DIZ30" s="158"/>
      <c r="DJA30" s="158"/>
      <c r="DJB30" s="158"/>
      <c r="DJC30" s="158"/>
      <c r="DJD30" s="158"/>
      <c r="DJE30" s="158"/>
      <c r="DJF30" s="158"/>
      <c r="DJG30" s="158"/>
      <c r="DJH30" s="158"/>
      <c r="DJI30" s="158"/>
      <c r="DJJ30" s="158"/>
      <c r="DJK30" s="158"/>
      <c r="DJL30" s="158"/>
      <c r="DJM30" s="158"/>
      <c r="DJN30" s="158"/>
      <c r="DJO30" s="158"/>
      <c r="DJP30" s="158"/>
      <c r="DJQ30" s="158"/>
      <c r="DJR30" s="158"/>
      <c r="DJS30" s="158"/>
      <c r="DJT30" s="158"/>
      <c r="DJU30" s="158"/>
      <c r="DJV30" s="158"/>
      <c r="DJW30" s="158"/>
      <c r="DJX30" s="158"/>
      <c r="DJY30" s="158"/>
      <c r="DJZ30" s="158"/>
      <c r="DKA30" s="158"/>
      <c r="DKB30" s="158"/>
      <c r="DKC30" s="158"/>
      <c r="DKD30" s="158"/>
      <c r="DKE30" s="158"/>
      <c r="DKF30" s="158"/>
      <c r="DKG30" s="158"/>
      <c r="DKH30" s="158"/>
      <c r="DKI30" s="158"/>
      <c r="DKJ30" s="158"/>
      <c r="DKK30" s="158"/>
      <c r="DKL30" s="158"/>
      <c r="DKM30" s="158"/>
      <c r="DKN30" s="158"/>
      <c r="DKO30" s="158"/>
      <c r="DKP30" s="158"/>
      <c r="DKQ30" s="158"/>
      <c r="DKR30" s="158"/>
      <c r="DKS30" s="158"/>
      <c r="DKT30" s="158"/>
      <c r="DKU30" s="158"/>
      <c r="DKV30" s="158"/>
      <c r="DKW30" s="158"/>
      <c r="DKX30" s="158"/>
      <c r="DKY30" s="158"/>
      <c r="DKZ30" s="158"/>
      <c r="DLA30" s="158"/>
      <c r="DLB30" s="158"/>
      <c r="DLC30" s="158"/>
      <c r="DLD30" s="158"/>
      <c r="DLE30" s="158"/>
      <c r="DLF30" s="158"/>
      <c r="DLG30" s="158"/>
      <c r="DLH30" s="158"/>
      <c r="DLI30" s="158"/>
      <c r="DLJ30" s="158"/>
      <c r="DLK30" s="158"/>
      <c r="DLL30" s="158"/>
      <c r="DLM30" s="158"/>
      <c r="DLN30" s="158"/>
      <c r="DLO30" s="158"/>
      <c r="DLP30" s="158"/>
      <c r="DLQ30" s="158"/>
      <c r="DLR30" s="158"/>
      <c r="DLS30" s="158"/>
      <c r="DLT30" s="158"/>
      <c r="DLU30" s="158"/>
      <c r="DLV30" s="158"/>
      <c r="DLW30" s="158"/>
      <c r="DLX30" s="158"/>
      <c r="DLY30" s="158"/>
      <c r="DLZ30" s="158"/>
      <c r="DMA30" s="158"/>
      <c r="DMB30" s="158"/>
      <c r="DMC30" s="158"/>
      <c r="DMD30" s="158"/>
      <c r="DME30" s="158"/>
      <c r="DMF30" s="158"/>
      <c r="DMG30" s="158"/>
      <c r="DMH30" s="158"/>
      <c r="DMI30" s="158"/>
      <c r="DMJ30" s="158"/>
      <c r="DMK30" s="158"/>
      <c r="DML30" s="158"/>
      <c r="DMM30" s="158"/>
      <c r="DMN30" s="158"/>
      <c r="DMO30" s="158"/>
      <c r="DMP30" s="158"/>
      <c r="DMQ30" s="158"/>
      <c r="DMR30" s="158"/>
      <c r="DMS30" s="158"/>
      <c r="DMT30" s="158"/>
      <c r="DMU30" s="158"/>
      <c r="DMV30" s="158"/>
      <c r="DMW30" s="158"/>
      <c r="DMX30" s="158"/>
      <c r="DMY30" s="158"/>
      <c r="DMZ30" s="158"/>
      <c r="DNA30" s="158"/>
      <c r="DNB30" s="158"/>
      <c r="DNC30" s="158"/>
      <c r="DND30" s="158"/>
      <c r="DNE30" s="158"/>
      <c r="DNF30" s="158"/>
      <c r="DNG30" s="158"/>
      <c r="DNH30" s="158"/>
      <c r="DNI30" s="158"/>
      <c r="DNJ30" s="158"/>
      <c r="DNK30" s="158"/>
      <c r="DNL30" s="158"/>
      <c r="DNM30" s="158"/>
      <c r="DNN30" s="158"/>
      <c r="DNO30" s="158"/>
      <c r="DNP30" s="158"/>
      <c r="DNQ30" s="158"/>
      <c r="DNR30" s="158"/>
      <c r="DNS30" s="158"/>
      <c r="DNT30" s="158"/>
      <c r="DNU30" s="158"/>
      <c r="DNV30" s="158"/>
      <c r="DNW30" s="158"/>
      <c r="DNX30" s="158"/>
      <c r="DNY30" s="158"/>
      <c r="DNZ30" s="158"/>
      <c r="DOA30" s="158"/>
      <c r="DOB30" s="158"/>
      <c r="DOC30" s="158"/>
      <c r="DOD30" s="158"/>
      <c r="DOE30" s="158"/>
      <c r="DOF30" s="158"/>
      <c r="DOG30" s="158"/>
      <c r="DOH30" s="158"/>
      <c r="DOI30" s="158"/>
      <c r="DOJ30" s="158"/>
      <c r="DOK30" s="158"/>
      <c r="DOL30" s="158"/>
      <c r="DOM30" s="158"/>
      <c r="DON30" s="158"/>
      <c r="DOO30" s="158"/>
      <c r="DOP30" s="158"/>
      <c r="DOQ30" s="158"/>
      <c r="DOR30" s="158"/>
      <c r="DOS30" s="158"/>
      <c r="DOT30" s="158"/>
      <c r="DOU30" s="158"/>
      <c r="DOV30" s="158"/>
      <c r="DOW30" s="158"/>
      <c r="DOX30" s="158"/>
      <c r="DOY30" s="158"/>
      <c r="DOZ30" s="158"/>
      <c r="DPA30" s="158"/>
      <c r="DPB30" s="158"/>
      <c r="DPC30" s="158"/>
      <c r="DPD30" s="158"/>
      <c r="DPE30" s="158"/>
      <c r="DPF30" s="158"/>
      <c r="DPG30" s="158"/>
      <c r="DPH30" s="158"/>
      <c r="DPI30" s="158"/>
      <c r="DPJ30" s="158"/>
      <c r="DPK30" s="158"/>
      <c r="DPL30" s="158"/>
      <c r="DPM30" s="158"/>
      <c r="DPN30" s="158"/>
      <c r="DPO30" s="158"/>
      <c r="DPP30" s="158"/>
      <c r="DPQ30" s="158"/>
      <c r="DPR30" s="158"/>
      <c r="DPS30" s="158"/>
      <c r="DPT30" s="158"/>
      <c r="DPU30" s="158"/>
      <c r="DPV30" s="158"/>
      <c r="DPW30" s="158"/>
      <c r="DPX30" s="158"/>
      <c r="DPY30" s="158"/>
      <c r="DPZ30" s="158"/>
      <c r="DQA30" s="158"/>
      <c r="DQB30" s="158"/>
      <c r="DQC30" s="158"/>
      <c r="DQD30" s="158"/>
      <c r="DQE30" s="158"/>
      <c r="DQF30" s="158"/>
      <c r="DQG30" s="158"/>
      <c r="DQH30" s="158"/>
      <c r="DQI30" s="158"/>
      <c r="DQJ30" s="158"/>
      <c r="DQK30" s="158"/>
      <c r="DQL30" s="158"/>
      <c r="DQM30" s="158"/>
      <c r="DQN30" s="158"/>
      <c r="DQO30" s="158"/>
      <c r="DQP30" s="158"/>
      <c r="DQQ30" s="158"/>
      <c r="DQR30" s="158"/>
      <c r="DQS30" s="158"/>
      <c r="DQT30" s="158"/>
      <c r="DQU30" s="158"/>
      <c r="DQV30" s="158"/>
      <c r="DQW30" s="158"/>
      <c r="DQX30" s="158"/>
      <c r="DQY30" s="158"/>
      <c r="DQZ30" s="158"/>
      <c r="DRA30" s="158"/>
      <c r="DRB30" s="158"/>
      <c r="DRC30" s="158"/>
      <c r="DRD30" s="158"/>
      <c r="DRE30" s="158"/>
      <c r="DRF30" s="158"/>
      <c r="DRG30" s="158"/>
      <c r="DRH30" s="158"/>
      <c r="DRI30" s="158"/>
      <c r="DRJ30" s="158"/>
      <c r="DRK30" s="158"/>
      <c r="DRL30" s="158"/>
      <c r="DRM30" s="158"/>
      <c r="DRN30" s="158"/>
      <c r="DRO30" s="158"/>
      <c r="DRP30" s="158"/>
      <c r="DRQ30" s="158"/>
      <c r="DRR30" s="158"/>
      <c r="DRS30" s="158"/>
      <c r="DRT30" s="158"/>
      <c r="DRU30" s="158"/>
      <c r="DRV30" s="158"/>
      <c r="DRW30" s="158"/>
      <c r="DRX30" s="158"/>
      <c r="DRY30" s="158"/>
      <c r="DRZ30" s="158"/>
      <c r="DSA30" s="158"/>
      <c r="DSB30" s="158"/>
      <c r="DSC30" s="158"/>
      <c r="DSD30" s="158"/>
      <c r="DSE30" s="158"/>
      <c r="DSF30" s="158"/>
      <c r="DSG30" s="158"/>
      <c r="DSH30" s="158"/>
      <c r="DSI30" s="158"/>
      <c r="DSJ30" s="158"/>
      <c r="DSK30" s="158"/>
      <c r="DSL30" s="158"/>
      <c r="DSM30" s="158"/>
      <c r="DSN30" s="158"/>
      <c r="DSO30" s="158"/>
      <c r="DSP30" s="158"/>
      <c r="DSQ30" s="158"/>
      <c r="DSR30" s="158"/>
      <c r="DSS30" s="158"/>
      <c r="DST30" s="158"/>
      <c r="DSU30" s="158"/>
      <c r="DSV30" s="158"/>
      <c r="DSW30" s="158"/>
      <c r="DSX30" s="158"/>
      <c r="DSY30" s="158"/>
      <c r="DSZ30" s="158"/>
      <c r="DTA30" s="158"/>
      <c r="DTB30" s="158"/>
      <c r="DTC30" s="158"/>
      <c r="DTD30" s="158"/>
      <c r="DTE30" s="158"/>
      <c r="DTF30" s="158"/>
      <c r="DTG30" s="158"/>
      <c r="DTH30" s="158"/>
      <c r="DTI30" s="158"/>
      <c r="DTJ30" s="158"/>
      <c r="DTK30" s="158"/>
      <c r="DTL30" s="158"/>
      <c r="DTM30" s="158"/>
      <c r="DTN30" s="158"/>
      <c r="DTO30" s="158"/>
      <c r="DTP30" s="158"/>
      <c r="DTQ30" s="158"/>
      <c r="DTR30" s="158"/>
      <c r="DTS30" s="158"/>
      <c r="DTT30" s="158"/>
      <c r="DTU30" s="158"/>
      <c r="DTV30" s="158"/>
      <c r="DTW30" s="158"/>
      <c r="DTX30" s="158"/>
      <c r="DTY30" s="158"/>
      <c r="DTZ30" s="158"/>
      <c r="DUA30" s="158"/>
      <c r="DUB30" s="158"/>
      <c r="DUC30" s="158"/>
      <c r="DUD30" s="158"/>
      <c r="DUE30" s="158"/>
      <c r="DUF30" s="158"/>
      <c r="DUG30" s="158"/>
      <c r="DUH30" s="158"/>
      <c r="DUI30" s="158"/>
      <c r="DUJ30" s="158"/>
      <c r="DUK30" s="158"/>
      <c r="DUL30" s="158"/>
      <c r="DUM30" s="158"/>
      <c r="DUN30" s="158"/>
      <c r="DUO30" s="158"/>
      <c r="DUP30" s="158"/>
      <c r="DUQ30" s="158"/>
      <c r="DUR30" s="158"/>
      <c r="DUS30" s="158"/>
      <c r="DUT30" s="158"/>
      <c r="DUU30" s="158"/>
      <c r="DUV30" s="158"/>
      <c r="DUW30" s="158"/>
      <c r="DUX30" s="158"/>
      <c r="DUY30" s="158"/>
      <c r="DUZ30" s="158"/>
      <c r="DVA30" s="158"/>
      <c r="DVB30" s="158"/>
      <c r="DVC30" s="158"/>
      <c r="DVD30" s="158"/>
      <c r="DVE30" s="158"/>
      <c r="DVF30" s="158"/>
      <c r="DVG30" s="158"/>
      <c r="DVH30" s="158"/>
      <c r="DVI30" s="158"/>
      <c r="DVJ30" s="158"/>
      <c r="DVK30" s="158"/>
      <c r="DVL30" s="158"/>
      <c r="DVM30" s="158"/>
      <c r="DVN30" s="158"/>
      <c r="DVO30" s="158"/>
      <c r="DVP30" s="158"/>
      <c r="DVQ30" s="158"/>
      <c r="DVR30" s="158"/>
      <c r="DVS30" s="158"/>
      <c r="DVT30" s="158"/>
      <c r="DVU30" s="158"/>
      <c r="DVV30" s="158"/>
      <c r="DVW30" s="158"/>
      <c r="DVX30" s="158"/>
      <c r="DVY30" s="158"/>
      <c r="DVZ30" s="158"/>
      <c r="DWA30" s="158"/>
      <c r="DWB30" s="158"/>
      <c r="DWC30" s="158"/>
      <c r="DWD30" s="158"/>
      <c r="DWE30" s="158"/>
      <c r="DWF30" s="158"/>
      <c r="DWG30" s="158"/>
      <c r="DWH30" s="158"/>
      <c r="DWI30" s="158"/>
      <c r="DWJ30" s="158"/>
      <c r="DWK30" s="158"/>
      <c r="DWL30" s="158"/>
      <c r="DWM30" s="158"/>
      <c r="DWN30" s="158"/>
      <c r="DWO30" s="158"/>
      <c r="DWP30" s="158"/>
      <c r="DWQ30" s="158"/>
      <c r="DWR30" s="158"/>
      <c r="DWS30" s="158"/>
      <c r="DWT30" s="158"/>
      <c r="DWU30" s="158"/>
      <c r="DWV30" s="158"/>
      <c r="DWW30" s="158"/>
      <c r="DWX30" s="158"/>
      <c r="DWY30" s="158"/>
      <c r="DWZ30" s="158"/>
      <c r="DXA30" s="158"/>
      <c r="DXB30" s="158"/>
      <c r="DXC30" s="158"/>
      <c r="DXD30" s="158"/>
      <c r="DXE30" s="158"/>
      <c r="DXF30" s="158"/>
      <c r="DXG30" s="158"/>
      <c r="DXH30" s="158"/>
      <c r="DXI30" s="158"/>
      <c r="DXJ30" s="158"/>
      <c r="DXK30" s="158"/>
      <c r="DXL30" s="158"/>
      <c r="DXM30" s="158"/>
      <c r="DXN30" s="158"/>
      <c r="DXO30" s="158"/>
      <c r="DXP30" s="158"/>
      <c r="DXQ30" s="158"/>
      <c r="DXR30" s="158"/>
      <c r="DXS30" s="158"/>
      <c r="DXT30" s="158"/>
      <c r="DXU30" s="158"/>
      <c r="DXV30" s="158"/>
      <c r="DXW30" s="158"/>
      <c r="DXX30" s="158"/>
      <c r="DXY30" s="158"/>
      <c r="DXZ30" s="158"/>
      <c r="DYA30" s="158"/>
      <c r="DYB30" s="158"/>
      <c r="DYC30" s="158"/>
      <c r="DYD30" s="158"/>
      <c r="DYE30" s="158"/>
      <c r="DYF30" s="158"/>
      <c r="DYG30" s="158"/>
      <c r="DYH30" s="158"/>
      <c r="DYI30" s="158"/>
      <c r="DYJ30" s="158"/>
      <c r="DYK30" s="158"/>
      <c r="DYL30" s="158"/>
      <c r="DYM30" s="158"/>
      <c r="DYN30" s="158"/>
      <c r="DYO30" s="158"/>
      <c r="DYP30" s="158"/>
      <c r="DYQ30" s="158"/>
      <c r="DYR30" s="158"/>
      <c r="DYS30" s="158"/>
      <c r="DYT30" s="158"/>
      <c r="DYU30" s="158"/>
      <c r="DYV30" s="158"/>
      <c r="DYW30" s="158"/>
      <c r="DYX30" s="158"/>
      <c r="DYY30" s="158"/>
      <c r="DYZ30" s="158"/>
      <c r="DZA30" s="158"/>
      <c r="DZB30" s="158"/>
      <c r="DZC30" s="158"/>
      <c r="DZD30" s="158"/>
      <c r="DZE30" s="158"/>
      <c r="DZF30" s="158"/>
      <c r="DZG30" s="158"/>
      <c r="DZH30" s="158"/>
      <c r="DZI30" s="158"/>
      <c r="DZJ30" s="158"/>
      <c r="DZK30" s="158"/>
      <c r="DZL30" s="158"/>
      <c r="DZM30" s="158"/>
      <c r="DZN30" s="158"/>
      <c r="DZO30" s="158"/>
      <c r="DZP30" s="158"/>
      <c r="DZQ30" s="158"/>
      <c r="DZR30" s="158"/>
      <c r="DZS30" s="158"/>
      <c r="DZT30" s="158"/>
      <c r="DZU30" s="158"/>
      <c r="DZV30" s="158"/>
      <c r="DZW30" s="158"/>
      <c r="DZX30" s="158"/>
      <c r="DZY30" s="158"/>
      <c r="DZZ30" s="158"/>
      <c r="EAA30" s="158"/>
      <c r="EAB30" s="158"/>
      <c r="EAC30" s="158"/>
      <c r="EAD30" s="158"/>
      <c r="EAE30" s="158"/>
      <c r="EAF30" s="158"/>
      <c r="EAG30" s="158"/>
      <c r="EAH30" s="158"/>
      <c r="EAI30" s="158"/>
      <c r="EAJ30" s="158"/>
      <c r="EAK30" s="158"/>
      <c r="EAL30" s="158"/>
      <c r="EAM30" s="158"/>
      <c r="EAN30" s="158"/>
      <c r="EAO30" s="158"/>
      <c r="EAP30" s="158"/>
      <c r="EAQ30" s="158"/>
      <c r="EAR30" s="158"/>
      <c r="EAS30" s="158"/>
      <c r="EAT30" s="158"/>
      <c r="EAU30" s="158"/>
      <c r="EAV30" s="158"/>
      <c r="EAW30" s="158"/>
      <c r="EAX30" s="158"/>
      <c r="EAY30" s="158"/>
      <c r="EAZ30" s="158"/>
      <c r="EBA30" s="158"/>
      <c r="EBB30" s="158"/>
      <c r="EBC30" s="158"/>
      <c r="EBD30" s="158"/>
      <c r="EBE30" s="158"/>
      <c r="EBF30" s="158"/>
      <c r="EBG30" s="158"/>
      <c r="EBH30" s="158"/>
      <c r="EBI30" s="158"/>
      <c r="EBJ30" s="158"/>
      <c r="EBK30" s="158"/>
      <c r="EBL30" s="158"/>
      <c r="EBM30" s="158"/>
      <c r="EBN30" s="158"/>
      <c r="EBO30" s="158"/>
      <c r="EBP30" s="158"/>
      <c r="EBQ30" s="158"/>
      <c r="EBR30" s="158"/>
      <c r="EBS30" s="158"/>
      <c r="EBT30" s="158"/>
      <c r="EBU30" s="158"/>
      <c r="EBV30" s="158"/>
      <c r="EBW30" s="158"/>
      <c r="EBX30" s="158"/>
      <c r="EBY30" s="158"/>
      <c r="EBZ30" s="158"/>
      <c r="ECA30" s="158"/>
      <c r="ECB30" s="158"/>
      <c r="ECC30" s="158"/>
      <c r="ECD30" s="158"/>
      <c r="ECE30" s="158"/>
      <c r="ECF30" s="158"/>
      <c r="ECG30" s="158"/>
      <c r="ECH30" s="158"/>
      <c r="ECI30" s="158"/>
      <c r="ECJ30" s="158"/>
      <c r="ECK30" s="158"/>
      <c r="ECL30" s="158"/>
      <c r="ECM30" s="158"/>
      <c r="ECN30" s="158"/>
      <c r="ECO30" s="158"/>
      <c r="ECP30" s="158"/>
      <c r="ECQ30" s="158"/>
      <c r="ECR30" s="158"/>
      <c r="ECS30" s="158"/>
      <c r="ECT30" s="158"/>
      <c r="ECU30" s="158"/>
      <c r="ECV30" s="158"/>
      <c r="ECW30" s="158"/>
      <c r="ECX30" s="158"/>
      <c r="ECY30" s="158"/>
      <c r="ECZ30" s="158"/>
      <c r="EDA30" s="158"/>
      <c r="EDB30" s="158"/>
      <c r="EDC30" s="158"/>
      <c r="EDD30" s="158"/>
      <c r="EDE30" s="158"/>
      <c r="EDF30" s="158"/>
      <c r="EDG30" s="158"/>
      <c r="EDH30" s="158"/>
      <c r="EDI30" s="158"/>
      <c r="EDJ30" s="158"/>
      <c r="EDK30" s="158"/>
      <c r="EDL30" s="158"/>
      <c r="EDM30" s="158"/>
      <c r="EDN30" s="158"/>
      <c r="EDO30" s="158"/>
      <c r="EDP30" s="158"/>
      <c r="EDQ30" s="158"/>
      <c r="EDR30" s="158"/>
      <c r="EDS30" s="158"/>
      <c r="EDT30" s="158"/>
      <c r="EDU30" s="158"/>
      <c r="EDV30" s="158"/>
      <c r="EDW30" s="158"/>
      <c r="EDX30" s="158"/>
      <c r="EDY30" s="158"/>
      <c r="EDZ30" s="158"/>
      <c r="EEA30" s="158"/>
      <c r="EEB30" s="158"/>
      <c r="EEC30" s="158"/>
      <c r="EED30" s="158"/>
      <c r="EEE30" s="158"/>
      <c r="EEF30" s="158"/>
      <c r="EEG30" s="158"/>
      <c r="EEH30" s="158"/>
      <c r="EEI30" s="158"/>
      <c r="EEJ30" s="158"/>
      <c r="EEK30" s="158"/>
      <c r="EEL30" s="158"/>
      <c r="EEM30" s="158"/>
      <c r="EEN30" s="158"/>
      <c r="EEO30" s="158"/>
      <c r="EEP30" s="158"/>
      <c r="EEQ30" s="158"/>
      <c r="EER30" s="158"/>
      <c r="EES30" s="158"/>
      <c r="EET30" s="158"/>
      <c r="EEU30" s="158"/>
      <c r="EEV30" s="158"/>
      <c r="EEW30" s="158"/>
      <c r="EEX30" s="158"/>
      <c r="EEY30" s="158"/>
      <c r="EEZ30" s="158"/>
      <c r="EFA30" s="158"/>
      <c r="EFB30" s="158"/>
      <c r="EFC30" s="158"/>
      <c r="EFD30" s="158"/>
      <c r="EFE30" s="158"/>
      <c r="EFF30" s="158"/>
      <c r="EFG30" s="158"/>
      <c r="EFH30" s="158"/>
      <c r="EFI30" s="158"/>
      <c r="EFJ30" s="158"/>
      <c r="EFK30" s="158"/>
      <c r="EFL30" s="158"/>
      <c r="EFM30" s="158"/>
      <c r="EFN30" s="158"/>
      <c r="EFO30" s="158"/>
      <c r="EFP30" s="158"/>
      <c r="EFQ30" s="158"/>
      <c r="EFR30" s="158"/>
      <c r="EFS30" s="158"/>
      <c r="EFT30" s="158"/>
      <c r="EFU30" s="158"/>
      <c r="EFV30" s="158"/>
      <c r="EFW30" s="158"/>
      <c r="EFX30" s="158"/>
      <c r="EFY30" s="158"/>
      <c r="EFZ30" s="158"/>
      <c r="EGA30" s="158"/>
      <c r="EGB30" s="158"/>
      <c r="EGC30" s="158"/>
      <c r="EGD30" s="158"/>
      <c r="EGE30" s="158"/>
      <c r="EGF30" s="158"/>
      <c r="EGG30" s="158"/>
      <c r="EGH30" s="158"/>
      <c r="EGI30" s="158"/>
      <c r="EGJ30" s="158"/>
      <c r="EGK30" s="158"/>
      <c r="EGL30" s="158"/>
      <c r="EGM30" s="158"/>
      <c r="EGN30" s="158"/>
      <c r="EGO30" s="158"/>
      <c r="EGP30" s="158"/>
      <c r="EGQ30" s="158"/>
      <c r="EGR30" s="158"/>
      <c r="EGS30" s="158"/>
      <c r="EGT30" s="158"/>
      <c r="EGU30" s="158"/>
      <c r="EGV30" s="158"/>
      <c r="EGW30" s="158"/>
      <c r="EGX30" s="158"/>
      <c r="EGY30" s="158"/>
      <c r="EGZ30" s="158"/>
      <c r="EHA30" s="158"/>
      <c r="EHB30" s="158"/>
      <c r="EHC30" s="158"/>
      <c r="EHD30" s="158"/>
      <c r="EHE30" s="158"/>
      <c r="EHF30" s="158"/>
      <c r="EHG30" s="158"/>
      <c r="EHH30" s="158"/>
      <c r="EHI30" s="158"/>
      <c r="EHJ30" s="158"/>
      <c r="EHK30" s="158"/>
      <c r="EHL30" s="158"/>
      <c r="EHM30" s="158"/>
      <c r="EHN30" s="158"/>
      <c r="EHO30" s="158"/>
      <c r="EHP30" s="158"/>
      <c r="EHQ30" s="158"/>
      <c r="EHR30" s="158"/>
      <c r="EHS30" s="158"/>
      <c r="EHT30" s="158"/>
      <c r="EHU30" s="158"/>
      <c r="EHV30" s="158"/>
      <c r="EHW30" s="158"/>
      <c r="EHX30" s="158"/>
      <c r="EHY30" s="158"/>
      <c r="EHZ30" s="158"/>
      <c r="EIA30" s="158"/>
      <c r="EIB30" s="158"/>
      <c r="EIC30" s="158"/>
      <c r="EID30" s="158"/>
      <c r="EIE30" s="158"/>
      <c r="EIF30" s="158"/>
      <c r="EIG30" s="158"/>
      <c r="EIH30" s="158"/>
      <c r="EII30" s="158"/>
      <c r="EIJ30" s="158"/>
      <c r="EIK30" s="158"/>
      <c r="EIL30" s="158"/>
      <c r="EIM30" s="158"/>
      <c r="EIN30" s="158"/>
      <c r="EIO30" s="158"/>
      <c r="EIP30" s="158"/>
      <c r="EIQ30" s="158"/>
      <c r="EIR30" s="158"/>
      <c r="EIS30" s="158"/>
      <c r="EIT30" s="158"/>
      <c r="EIU30" s="158"/>
      <c r="EIV30" s="158"/>
      <c r="EIW30" s="158"/>
      <c r="EIX30" s="158"/>
      <c r="EIY30" s="158"/>
      <c r="EIZ30" s="158"/>
      <c r="EJA30" s="158"/>
      <c r="EJB30" s="158"/>
      <c r="EJC30" s="158"/>
      <c r="EJD30" s="158"/>
      <c r="EJE30" s="158"/>
      <c r="EJF30" s="158"/>
      <c r="EJG30" s="158"/>
      <c r="EJH30" s="158"/>
      <c r="EJI30" s="158"/>
      <c r="EJJ30" s="158"/>
      <c r="EJK30" s="158"/>
      <c r="EJL30" s="158"/>
      <c r="EJM30" s="158"/>
      <c r="EJN30" s="158"/>
      <c r="EJO30" s="158"/>
      <c r="EJP30" s="158"/>
      <c r="EJQ30" s="158"/>
      <c r="EJR30" s="158"/>
      <c r="EJS30" s="158"/>
      <c r="EJT30" s="158"/>
      <c r="EJU30" s="158"/>
      <c r="EJV30" s="158"/>
      <c r="EJW30" s="158"/>
      <c r="EJX30" s="158"/>
      <c r="EJY30" s="158"/>
      <c r="EJZ30" s="158"/>
      <c r="EKA30" s="158"/>
      <c r="EKB30" s="158"/>
      <c r="EKC30" s="158"/>
      <c r="EKD30" s="158"/>
      <c r="EKE30" s="158"/>
      <c r="EKF30" s="158"/>
      <c r="EKG30" s="158"/>
      <c r="EKH30" s="158"/>
      <c r="EKI30" s="158"/>
      <c r="EKJ30" s="158"/>
      <c r="EKK30" s="158"/>
      <c r="EKL30" s="158"/>
      <c r="EKM30" s="158"/>
      <c r="EKN30" s="158"/>
      <c r="EKO30" s="158"/>
      <c r="EKP30" s="158"/>
      <c r="EKQ30" s="158"/>
      <c r="EKR30" s="158"/>
      <c r="EKS30" s="158"/>
      <c r="EKT30" s="158"/>
      <c r="EKU30" s="158"/>
      <c r="EKV30" s="158"/>
      <c r="EKW30" s="158"/>
      <c r="EKX30" s="158"/>
      <c r="EKY30" s="158"/>
      <c r="EKZ30" s="158"/>
      <c r="ELA30" s="158"/>
      <c r="ELB30" s="158"/>
      <c r="ELC30" s="158"/>
      <c r="ELD30" s="158"/>
      <c r="ELE30" s="158"/>
      <c r="ELF30" s="158"/>
      <c r="ELG30" s="158"/>
      <c r="ELH30" s="158"/>
      <c r="ELI30" s="158"/>
      <c r="ELJ30" s="158"/>
      <c r="ELK30" s="158"/>
      <c r="ELL30" s="158"/>
      <c r="ELM30" s="158"/>
      <c r="ELN30" s="158"/>
      <c r="ELO30" s="158"/>
      <c r="ELP30" s="158"/>
      <c r="ELQ30" s="158"/>
      <c r="ELR30" s="158"/>
      <c r="ELS30" s="158"/>
      <c r="ELT30" s="158"/>
      <c r="ELU30" s="158"/>
      <c r="ELV30" s="158"/>
      <c r="ELW30" s="158"/>
      <c r="ELX30" s="158"/>
      <c r="ELY30" s="158"/>
      <c r="ELZ30" s="158"/>
      <c r="EMA30" s="158"/>
      <c r="EMB30" s="158"/>
      <c r="EMC30" s="158"/>
      <c r="EMD30" s="158"/>
      <c r="EME30" s="158"/>
      <c r="EMF30" s="158"/>
      <c r="EMG30" s="158"/>
      <c r="EMH30" s="158"/>
      <c r="EMI30" s="158"/>
      <c r="EMJ30" s="158"/>
      <c r="EMK30" s="158"/>
      <c r="EML30" s="158"/>
      <c r="EMM30" s="158"/>
      <c r="EMN30" s="158"/>
      <c r="EMO30" s="158"/>
      <c r="EMP30" s="158"/>
      <c r="EMQ30" s="158"/>
      <c r="EMR30" s="158"/>
      <c r="EMS30" s="158"/>
      <c r="EMT30" s="158"/>
      <c r="EMU30" s="158"/>
      <c r="EMV30" s="158"/>
      <c r="EMW30" s="158"/>
      <c r="EMX30" s="158"/>
      <c r="EMY30" s="158"/>
      <c r="EMZ30" s="158"/>
      <c r="ENA30" s="158"/>
      <c r="ENB30" s="158"/>
      <c r="ENC30" s="158"/>
      <c r="END30" s="158"/>
      <c r="ENE30" s="158"/>
      <c r="ENF30" s="158"/>
      <c r="ENG30" s="158"/>
      <c r="ENH30" s="158"/>
      <c r="ENI30" s="158"/>
      <c r="ENJ30" s="158"/>
      <c r="ENK30" s="158"/>
      <c r="ENL30" s="158"/>
      <c r="ENM30" s="158"/>
      <c r="ENN30" s="158"/>
      <c r="ENO30" s="158"/>
      <c r="ENP30" s="158"/>
      <c r="ENQ30" s="158"/>
      <c r="ENR30" s="158"/>
      <c r="ENS30" s="158"/>
      <c r="ENT30" s="158"/>
      <c r="ENU30" s="158"/>
      <c r="ENV30" s="158"/>
      <c r="ENW30" s="158"/>
      <c r="ENX30" s="158"/>
      <c r="ENY30" s="158"/>
      <c r="ENZ30" s="158"/>
      <c r="EOA30" s="158"/>
      <c r="EOB30" s="158"/>
      <c r="EOC30" s="158"/>
      <c r="EOD30" s="158"/>
      <c r="EOE30" s="158"/>
      <c r="EOF30" s="158"/>
      <c r="EOG30" s="158"/>
      <c r="EOH30" s="158"/>
      <c r="EOI30" s="158"/>
      <c r="EOJ30" s="158"/>
      <c r="EOK30" s="158"/>
      <c r="EOL30" s="158"/>
      <c r="EOM30" s="158"/>
      <c r="EON30" s="158"/>
      <c r="EOO30" s="158"/>
      <c r="EOP30" s="158"/>
      <c r="EOQ30" s="158"/>
      <c r="EOR30" s="158"/>
      <c r="EOS30" s="158"/>
      <c r="EOT30" s="158"/>
      <c r="EOU30" s="158"/>
      <c r="EOV30" s="158"/>
      <c r="EOW30" s="158"/>
      <c r="EOX30" s="158"/>
      <c r="EOY30" s="158"/>
      <c r="EOZ30" s="158"/>
      <c r="EPA30" s="158"/>
      <c r="EPB30" s="158"/>
      <c r="EPC30" s="158"/>
      <c r="EPD30" s="158"/>
      <c r="EPE30" s="158"/>
      <c r="EPF30" s="158"/>
      <c r="EPG30" s="158"/>
      <c r="EPH30" s="158"/>
      <c r="EPI30" s="158"/>
      <c r="EPJ30" s="158"/>
      <c r="EPK30" s="158"/>
      <c r="EPL30" s="158"/>
      <c r="EPM30" s="158"/>
      <c r="EPN30" s="158"/>
      <c r="EPO30" s="158"/>
      <c r="EPP30" s="158"/>
      <c r="EPQ30" s="158"/>
      <c r="EPR30" s="158"/>
      <c r="EPS30" s="158"/>
      <c r="EPT30" s="158"/>
      <c r="EPU30" s="158"/>
      <c r="EPV30" s="158"/>
      <c r="EPW30" s="158"/>
      <c r="EPX30" s="158"/>
      <c r="EPY30" s="158"/>
      <c r="EPZ30" s="158"/>
      <c r="EQA30" s="158"/>
      <c r="EQB30" s="158"/>
      <c r="EQC30" s="158"/>
      <c r="EQD30" s="158"/>
      <c r="EQE30" s="158"/>
      <c r="EQF30" s="158"/>
      <c r="EQG30" s="158"/>
      <c r="EQH30" s="158"/>
      <c r="EQI30" s="158"/>
      <c r="EQJ30" s="158"/>
      <c r="EQK30" s="158"/>
      <c r="EQL30" s="158"/>
      <c r="EQM30" s="158"/>
      <c r="EQN30" s="158"/>
      <c r="EQO30" s="158"/>
      <c r="EQP30" s="158"/>
      <c r="EQQ30" s="158"/>
      <c r="EQR30" s="158"/>
      <c r="EQS30" s="158"/>
      <c r="EQT30" s="158"/>
      <c r="EQU30" s="158"/>
      <c r="EQV30" s="158"/>
      <c r="EQW30" s="158"/>
      <c r="EQX30" s="158"/>
      <c r="EQY30" s="158"/>
      <c r="EQZ30" s="158"/>
      <c r="ERA30" s="158"/>
      <c r="ERB30" s="158"/>
      <c r="ERC30" s="158"/>
      <c r="ERD30" s="158"/>
      <c r="ERE30" s="158"/>
      <c r="ERF30" s="158"/>
      <c r="ERG30" s="158"/>
      <c r="ERH30" s="158"/>
      <c r="ERI30" s="158"/>
      <c r="ERJ30" s="158"/>
      <c r="ERK30" s="158"/>
      <c r="ERL30" s="158"/>
      <c r="ERM30" s="158"/>
      <c r="ERN30" s="158"/>
      <c r="ERO30" s="158"/>
      <c r="ERP30" s="158"/>
      <c r="ERQ30" s="158"/>
      <c r="ERR30" s="158"/>
      <c r="ERS30" s="158"/>
      <c r="ERT30" s="158"/>
      <c r="ERU30" s="158"/>
      <c r="ERV30" s="158"/>
      <c r="ERW30" s="158"/>
      <c r="ERX30" s="158"/>
      <c r="ERY30" s="158"/>
      <c r="ERZ30" s="158"/>
      <c r="ESA30" s="158"/>
      <c r="ESB30" s="158"/>
      <c r="ESC30" s="158"/>
      <c r="ESD30" s="158"/>
      <c r="ESE30" s="158"/>
      <c r="ESF30" s="158"/>
      <c r="ESG30" s="158"/>
      <c r="ESH30" s="158"/>
      <c r="ESI30" s="158"/>
      <c r="ESJ30" s="158"/>
      <c r="ESK30" s="158"/>
      <c r="ESL30" s="158"/>
      <c r="ESM30" s="158"/>
      <c r="ESN30" s="158"/>
      <c r="ESO30" s="158"/>
      <c r="ESP30" s="158"/>
      <c r="ESQ30" s="158"/>
      <c r="ESR30" s="158"/>
      <c r="ESS30" s="158"/>
      <c r="EST30" s="158"/>
      <c r="ESU30" s="158"/>
      <c r="ESV30" s="158"/>
      <c r="ESW30" s="158"/>
      <c r="ESX30" s="158"/>
      <c r="ESY30" s="158"/>
      <c r="ESZ30" s="158"/>
      <c r="ETA30" s="158"/>
      <c r="ETB30" s="158"/>
      <c r="ETC30" s="158"/>
      <c r="ETD30" s="158"/>
      <c r="ETE30" s="158"/>
      <c r="ETF30" s="158"/>
      <c r="ETG30" s="158"/>
      <c r="ETH30" s="158"/>
      <c r="ETI30" s="158"/>
      <c r="ETJ30" s="158"/>
      <c r="ETK30" s="158"/>
      <c r="ETL30" s="158"/>
      <c r="ETM30" s="158"/>
      <c r="ETN30" s="158"/>
      <c r="ETO30" s="158"/>
      <c r="ETP30" s="158"/>
      <c r="ETQ30" s="158"/>
      <c r="ETR30" s="158"/>
      <c r="ETS30" s="158"/>
      <c r="ETT30" s="158"/>
      <c r="ETU30" s="158"/>
      <c r="ETV30" s="158"/>
      <c r="ETW30" s="158"/>
      <c r="ETX30" s="158"/>
      <c r="ETY30" s="158"/>
      <c r="ETZ30" s="158"/>
      <c r="EUA30" s="158"/>
      <c r="EUB30" s="158"/>
      <c r="EUC30" s="158"/>
      <c r="EUD30" s="158"/>
      <c r="EUE30" s="158"/>
      <c r="EUF30" s="158"/>
      <c r="EUG30" s="158"/>
      <c r="EUH30" s="158"/>
      <c r="EUI30" s="158"/>
      <c r="EUJ30" s="158"/>
      <c r="EUK30" s="158"/>
      <c r="EUL30" s="158"/>
      <c r="EUM30" s="158"/>
      <c r="EUN30" s="158"/>
      <c r="EUO30" s="158"/>
      <c r="EUP30" s="158"/>
      <c r="EUQ30" s="158"/>
      <c r="EUR30" s="158"/>
      <c r="EUS30" s="158"/>
      <c r="EUT30" s="158"/>
      <c r="EUU30" s="158"/>
      <c r="EUV30" s="158"/>
      <c r="EUW30" s="158"/>
      <c r="EUX30" s="158"/>
      <c r="EUY30" s="158"/>
      <c r="EUZ30" s="158"/>
      <c r="EVA30" s="158"/>
      <c r="EVB30" s="158"/>
      <c r="EVC30" s="158"/>
      <c r="EVD30" s="158"/>
      <c r="EVE30" s="158"/>
      <c r="EVF30" s="158"/>
      <c r="EVG30" s="158"/>
      <c r="EVH30" s="158"/>
      <c r="EVI30" s="158"/>
      <c r="EVJ30" s="158"/>
      <c r="EVK30" s="158"/>
      <c r="EVL30" s="158"/>
      <c r="EVM30" s="158"/>
      <c r="EVN30" s="158"/>
      <c r="EVO30" s="158"/>
      <c r="EVP30" s="158"/>
      <c r="EVQ30" s="158"/>
      <c r="EVR30" s="158"/>
      <c r="EVS30" s="158"/>
      <c r="EVT30" s="158"/>
      <c r="EVU30" s="158"/>
      <c r="EVV30" s="158"/>
      <c r="EVW30" s="158"/>
      <c r="EVX30" s="158"/>
      <c r="EVY30" s="158"/>
      <c r="EVZ30" s="158"/>
      <c r="EWA30" s="158"/>
      <c r="EWB30" s="158"/>
      <c r="EWC30" s="158"/>
      <c r="EWD30" s="158"/>
      <c r="EWE30" s="158"/>
      <c r="EWF30" s="158"/>
      <c r="EWG30" s="158"/>
      <c r="EWH30" s="158"/>
      <c r="EWI30" s="158"/>
      <c r="EWJ30" s="158"/>
      <c r="EWK30" s="158"/>
      <c r="EWL30" s="158"/>
      <c r="EWM30" s="158"/>
      <c r="EWN30" s="158"/>
      <c r="EWO30" s="158"/>
      <c r="EWP30" s="158"/>
      <c r="EWQ30" s="158"/>
      <c r="EWR30" s="158"/>
      <c r="EWS30" s="158"/>
      <c r="EWT30" s="158"/>
      <c r="EWU30" s="158"/>
      <c r="EWV30" s="158"/>
      <c r="EWW30" s="158"/>
      <c r="EWX30" s="158"/>
      <c r="EWY30" s="158"/>
      <c r="EWZ30" s="158"/>
      <c r="EXA30" s="158"/>
      <c r="EXB30" s="158"/>
      <c r="EXC30" s="158"/>
      <c r="EXD30" s="158"/>
      <c r="EXE30" s="158"/>
      <c r="EXF30" s="158"/>
      <c r="EXG30" s="158"/>
      <c r="EXH30" s="158"/>
      <c r="EXI30" s="158"/>
      <c r="EXJ30" s="158"/>
      <c r="EXK30" s="158"/>
      <c r="EXL30" s="158"/>
      <c r="EXM30" s="158"/>
      <c r="EXN30" s="158"/>
      <c r="EXO30" s="158"/>
      <c r="EXP30" s="158"/>
      <c r="EXQ30" s="158"/>
      <c r="EXR30" s="158"/>
      <c r="EXS30" s="158"/>
      <c r="EXT30" s="158"/>
      <c r="EXU30" s="158"/>
      <c r="EXV30" s="158"/>
      <c r="EXW30" s="158"/>
      <c r="EXX30" s="158"/>
      <c r="EXY30" s="158"/>
      <c r="EXZ30" s="158"/>
      <c r="EYA30" s="158"/>
      <c r="EYB30" s="158"/>
      <c r="EYC30" s="158"/>
      <c r="EYD30" s="158"/>
      <c r="EYE30" s="158"/>
      <c r="EYF30" s="158"/>
      <c r="EYG30" s="158"/>
      <c r="EYH30" s="158"/>
      <c r="EYI30" s="158"/>
      <c r="EYJ30" s="158"/>
      <c r="EYK30" s="158"/>
      <c r="EYL30" s="158"/>
      <c r="EYM30" s="158"/>
      <c r="EYN30" s="158"/>
      <c r="EYO30" s="158"/>
      <c r="EYP30" s="158"/>
      <c r="EYQ30" s="158"/>
      <c r="EYR30" s="158"/>
      <c r="EYS30" s="158"/>
      <c r="EYT30" s="158"/>
      <c r="EYU30" s="158"/>
      <c r="EYV30" s="158"/>
      <c r="EYW30" s="158"/>
      <c r="EYX30" s="158"/>
      <c r="EYY30" s="158"/>
      <c r="EYZ30" s="158"/>
      <c r="EZA30" s="158"/>
      <c r="EZB30" s="158"/>
      <c r="EZC30" s="158"/>
      <c r="EZD30" s="158"/>
      <c r="EZE30" s="158"/>
      <c r="EZF30" s="158"/>
      <c r="EZG30" s="158"/>
      <c r="EZH30" s="158"/>
      <c r="EZI30" s="158"/>
      <c r="EZJ30" s="158"/>
      <c r="EZK30" s="158"/>
      <c r="EZL30" s="158"/>
      <c r="EZM30" s="158"/>
      <c r="EZN30" s="158"/>
      <c r="EZO30" s="158"/>
      <c r="EZP30" s="158"/>
      <c r="EZQ30" s="158"/>
      <c r="EZR30" s="158"/>
      <c r="EZS30" s="158"/>
      <c r="EZT30" s="158"/>
      <c r="EZU30" s="158"/>
      <c r="EZV30" s="158"/>
      <c r="EZW30" s="158"/>
      <c r="EZX30" s="158"/>
      <c r="EZY30" s="158"/>
      <c r="EZZ30" s="158"/>
      <c r="FAA30" s="158"/>
      <c r="FAB30" s="158"/>
      <c r="FAC30" s="158"/>
      <c r="FAD30" s="158"/>
      <c r="FAE30" s="158"/>
      <c r="FAF30" s="158"/>
      <c r="FAG30" s="158"/>
      <c r="FAH30" s="158"/>
      <c r="FAI30" s="158"/>
      <c r="FAJ30" s="158"/>
      <c r="FAK30" s="158"/>
      <c r="FAL30" s="158"/>
      <c r="FAM30" s="158"/>
      <c r="FAN30" s="158"/>
      <c r="FAO30" s="158"/>
      <c r="FAP30" s="158"/>
      <c r="FAQ30" s="158"/>
      <c r="FAR30" s="158"/>
      <c r="FAS30" s="158"/>
      <c r="FAT30" s="158"/>
      <c r="FAU30" s="158"/>
      <c r="FAV30" s="158"/>
      <c r="FAW30" s="158"/>
      <c r="FAX30" s="158"/>
      <c r="FAY30" s="158"/>
      <c r="FAZ30" s="158"/>
      <c r="FBA30" s="158"/>
      <c r="FBB30" s="158"/>
      <c r="FBC30" s="158"/>
      <c r="FBD30" s="158"/>
      <c r="FBE30" s="158"/>
      <c r="FBF30" s="158"/>
      <c r="FBG30" s="158"/>
      <c r="FBH30" s="158"/>
      <c r="FBI30" s="158"/>
      <c r="FBJ30" s="158"/>
      <c r="FBK30" s="158"/>
      <c r="FBL30" s="158"/>
      <c r="FBM30" s="158"/>
      <c r="FBN30" s="158"/>
      <c r="FBO30" s="158"/>
      <c r="FBP30" s="158"/>
      <c r="FBQ30" s="158"/>
      <c r="FBR30" s="158"/>
      <c r="FBS30" s="158"/>
      <c r="FBT30" s="158"/>
      <c r="FBU30" s="158"/>
      <c r="FBV30" s="158"/>
      <c r="FBW30" s="158"/>
      <c r="FBX30" s="158"/>
      <c r="FBY30" s="158"/>
      <c r="FBZ30" s="158"/>
      <c r="FCA30" s="158"/>
      <c r="FCB30" s="158"/>
      <c r="FCC30" s="158"/>
      <c r="FCD30" s="158"/>
      <c r="FCE30" s="158"/>
      <c r="FCF30" s="158"/>
      <c r="FCG30" s="158"/>
      <c r="FCH30" s="158"/>
      <c r="FCI30" s="158"/>
      <c r="FCJ30" s="158"/>
      <c r="FCK30" s="158"/>
      <c r="FCL30" s="158"/>
      <c r="FCM30" s="158"/>
      <c r="FCN30" s="158"/>
      <c r="FCO30" s="158"/>
      <c r="FCP30" s="158"/>
      <c r="FCQ30" s="158"/>
      <c r="FCR30" s="158"/>
      <c r="FCS30" s="158"/>
      <c r="FCT30" s="158"/>
      <c r="FCU30" s="158"/>
      <c r="FCV30" s="158"/>
      <c r="FCW30" s="158"/>
      <c r="FCX30" s="158"/>
      <c r="FCY30" s="158"/>
      <c r="FCZ30" s="158"/>
      <c r="FDA30" s="158"/>
      <c r="FDB30" s="158"/>
      <c r="FDC30" s="158"/>
      <c r="FDD30" s="158"/>
      <c r="FDE30" s="158"/>
      <c r="FDF30" s="158"/>
      <c r="FDG30" s="158"/>
      <c r="FDH30" s="158"/>
      <c r="FDI30" s="158"/>
      <c r="FDJ30" s="158"/>
      <c r="FDK30" s="158"/>
      <c r="FDL30" s="158"/>
      <c r="FDM30" s="158"/>
      <c r="FDN30" s="158"/>
      <c r="FDO30" s="158"/>
      <c r="FDP30" s="158"/>
      <c r="FDQ30" s="158"/>
      <c r="FDR30" s="158"/>
      <c r="FDS30" s="158"/>
      <c r="FDT30" s="158"/>
      <c r="FDU30" s="158"/>
      <c r="FDV30" s="158"/>
      <c r="FDW30" s="158"/>
      <c r="FDX30" s="158"/>
      <c r="FDY30" s="158"/>
      <c r="FDZ30" s="158"/>
      <c r="FEA30" s="158"/>
      <c r="FEB30" s="158"/>
      <c r="FEC30" s="158"/>
      <c r="FED30" s="158"/>
      <c r="FEE30" s="158"/>
      <c r="FEF30" s="158"/>
      <c r="FEG30" s="158"/>
      <c r="FEH30" s="158"/>
      <c r="FEI30" s="158"/>
      <c r="FEJ30" s="158"/>
      <c r="FEK30" s="158"/>
      <c r="FEL30" s="158"/>
      <c r="FEM30" s="158"/>
      <c r="FEN30" s="158"/>
      <c r="FEO30" s="158"/>
      <c r="FEP30" s="158"/>
      <c r="FEQ30" s="158"/>
      <c r="FER30" s="158"/>
      <c r="FES30" s="158"/>
      <c r="FET30" s="158"/>
      <c r="FEU30" s="158"/>
      <c r="FEV30" s="158"/>
      <c r="FEW30" s="158"/>
      <c r="FEX30" s="158"/>
      <c r="FEY30" s="158"/>
      <c r="FEZ30" s="158"/>
      <c r="FFA30" s="158"/>
      <c r="FFB30" s="158"/>
      <c r="FFC30" s="158"/>
      <c r="FFD30" s="158"/>
      <c r="FFE30" s="158"/>
      <c r="FFF30" s="158"/>
      <c r="FFG30" s="158"/>
      <c r="FFH30" s="158"/>
      <c r="FFI30" s="158"/>
      <c r="FFJ30" s="158"/>
      <c r="FFK30" s="158"/>
      <c r="FFL30" s="158"/>
      <c r="FFM30" s="158"/>
      <c r="FFN30" s="158"/>
      <c r="FFO30" s="158"/>
      <c r="FFP30" s="158"/>
      <c r="FFQ30" s="158"/>
      <c r="FFR30" s="158"/>
      <c r="FFS30" s="158"/>
      <c r="FFT30" s="158"/>
      <c r="FFU30" s="158"/>
      <c r="FFV30" s="158"/>
      <c r="FFW30" s="158"/>
      <c r="FFX30" s="158"/>
      <c r="FFY30" s="158"/>
      <c r="FFZ30" s="158"/>
      <c r="FGA30" s="158"/>
      <c r="FGB30" s="158"/>
      <c r="FGC30" s="158"/>
      <c r="FGD30" s="158"/>
      <c r="FGE30" s="158"/>
      <c r="FGF30" s="158"/>
      <c r="FGG30" s="158"/>
      <c r="FGH30" s="158"/>
      <c r="FGI30" s="158"/>
      <c r="FGJ30" s="158"/>
      <c r="FGK30" s="158"/>
      <c r="FGL30" s="158"/>
      <c r="FGM30" s="158"/>
      <c r="FGN30" s="158"/>
      <c r="FGO30" s="158"/>
      <c r="FGP30" s="158"/>
      <c r="FGQ30" s="158"/>
      <c r="FGR30" s="158"/>
      <c r="FGS30" s="158"/>
      <c r="FGT30" s="158"/>
      <c r="FGU30" s="158"/>
      <c r="FGV30" s="158"/>
      <c r="FGW30" s="158"/>
      <c r="FGX30" s="158"/>
      <c r="FGY30" s="158"/>
      <c r="FGZ30" s="158"/>
      <c r="FHA30" s="158"/>
      <c r="FHB30" s="158"/>
      <c r="FHC30" s="158"/>
      <c r="FHD30" s="158"/>
      <c r="FHE30" s="158"/>
      <c r="FHF30" s="158"/>
      <c r="FHG30" s="158"/>
      <c r="FHH30" s="158"/>
      <c r="FHI30" s="158"/>
      <c r="FHJ30" s="158"/>
      <c r="FHK30" s="158"/>
      <c r="FHL30" s="158"/>
      <c r="FHM30" s="158"/>
      <c r="FHN30" s="158"/>
      <c r="FHO30" s="158"/>
      <c r="FHP30" s="158"/>
      <c r="FHQ30" s="158"/>
      <c r="FHR30" s="158"/>
      <c r="FHS30" s="158"/>
      <c r="FHT30" s="158"/>
      <c r="FHU30" s="158"/>
      <c r="FHV30" s="158"/>
      <c r="FHW30" s="158"/>
      <c r="FHX30" s="158"/>
      <c r="FHY30" s="158"/>
      <c r="FHZ30" s="158"/>
      <c r="FIA30" s="158"/>
      <c r="FIB30" s="158"/>
      <c r="FIC30" s="158"/>
      <c r="FID30" s="158"/>
      <c r="FIE30" s="158"/>
      <c r="FIF30" s="158"/>
      <c r="FIG30" s="158"/>
      <c r="FIH30" s="158"/>
      <c r="FII30" s="158"/>
      <c r="FIJ30" s="158"/>
      <c r="FIK30" s="158"/>
      <c r="FIL30" s="158"/>
      <c r="FIM30" s="158"/>
      <c r="FIN30" s="158"/>
      <c r="FIO30" s="158"/>
      <c r="FIP30" s="158"/>
      <c r="FIQ30" s="158"/>
      <c r="FIR30" s="158"/>
      <c r="FIS30" s="158"/>
      <c r="FIT30" s="158"/>
      <c r="FIU30" s="158"/>
      <c r="FIV30" s="158"/>
      <c r="FIW30" s="158"/>
      <c r="FIX30" s="158"/>
      <c r="FIY30" s="158"/>
      <c r="FIZ30" s="158"/>
      <c r="FJA30" s="158"/>
      <c r="FJB30" s="158"/>
      <c r="FJC30" s="158"/>
      <c r="FJD30" s="158"/>
      <c r="FJE30" s="158"/>
      <c r="FJF30" s="158"/>
      <c r="FJG30" s="158"/>
      <c r="FJH30" s="158"/>
      <c r="FJI30" s="158"/>
      <c r="FJJ30" s="158"/>
      <c r="FJK30" s="158"/>
      <c r="FJL30" s="158"/>
      <c r="FJM30" s="158"/>
      <c r="FJN30" s="158"/>
      <c r="FJO30" s="158"/>
      <c r="FJP30" s="158"/>
      <c r="FJQ30" s="158"/>
      <c r="FJR30" s="158"/>
      <c r="FJS30" s="158"/>
      <c r="FJT30" s="158"/>
      <c r="FJU30" s="158"/>
      <c r="FJV30" s="158"/>
      <c r="FJW30" s="158"/>
      <c r="FJX30" s="158"/>
      <c r="FJY30" s="158"/>
      <c r="FJZ30" s="158"/>
      <c r="FKA30" s="158"/>
      <c r="FKB30" s="158"/>
      <c r="FKC30" s="158"/>
      <c r="FKD30" s="158"/>
      <c r="FKE30" s="158"/>
      <c r="FKF30" s="158"/>
      <c r="FKG30" s="158"/>
      <c r="FKH30" s="158"/>
      <c r="FKI30" s="158"/>
      <c r="FKJ30" s="158"/>
      <c r="FKK30" s="158"/>
      <c r="FKL30" s="158"/>
      <c r="FKM30" s="158"/>
      <c r="FKN30" s="158"/>
      <c r="FKO30" s="158"/>
      <c r="FKP30" s="158"/>
      <c r="FKQ30" s="158"/>
      <c r="FKR30" s="158"/>
      <c r="FKS30" s="158"/>
      <c r="FKT30" s="158"/>
      <c r="FKU30" s="158"/>
      <c r="FKV30" s="158"/>
      <c r="FKW30" s="158"/>
      <c r="FKX30" s="158"/>
      <c r="FKY30" s="158"/>
      <c r="FKZ30" s="158"/>
      <c r="FLA30" s="158"/>
      <c r="FLB30" s="158"/>
      <c r="FLC30" s="158"/>
      <c r="FLD30" s="158"/>
      <c r="FLE30" s="158"/>
      <c r="FLF30" s="158"/>
      <c r="FLG30" s="158"/>
      <c r="FLH30" s="158"/>
      <c r="FLI30" s="158"/>
      <c r="FLJ30" s="158"/>
      <c r="FLK30" s="158"/>
      <c r="FLL30" s="158"/>
      <c r="FLM30" s="158"/>
      <c r="FLN30" s="158"/>
      <c r="FLO30" s="158"/>
      <c r="FLP30" s="158"/>
      <c r="FLQ30" s="158"/>
      <c r="FLR30" s="158"/>
      <c r="FLS30" s="158"/>
      <c r="FLT30" s="158"/>
      <c r="FLU30" s="158"/>
      <c r="FLV30" s="158"/>
      <c r="FLW30" s="158"/>
      <c r="FLX30" s="158"/>
      <c r="FLY30" s="158"/>
      <c r="FLZ30" s="158"/>
      <c r="FMA30" s="158"/>
      <c r="FMB30" s="158"/>
      <c r="FMC30" s="158"/>
      <c r="FMD30" s="158"/>
      <c r="FME30" s="158"/>
      <c r="FMF30" s="158"/>
      <c r="FMG30" s="158"/>
      <c r="FMH30" s="158"/>
      <c r="FMI30" s="158"/>
      <c r="FMJ30" s="158"/>
      <c r="FMK30" s="158"/>
      <c r="FML30" s="158"/>
      <c r="FMM30" s="158"/>
      <c r="FMN30" s="158"/>
      <c r="FMO30" s="158"/>
      <c r="FMP30" s="158"/>
      <c r="FMQ30" s="158"/>
      <c r="FMR30" s="158"/>
      <c r="FMS30" s="158"/>
      <c r="FMT30" s="158"/>
      <c r="FMU30" s="158"/>
      <c r="FMV30" s="158"/>
      <c r="FMW30" s="158"/>
      <c r="FMX30" s="158"/>
      <c r="FMY30" s="158"/>
      <c r="FMZ30" s="158"/>
      <c r="FNA30" s="158"/>
      <c r="FNB30" s="158"/>
      <c r="FNC30" s="158"/>
      <c r="FND30" s="158"/>
      <c r="FNE30" s="158"/>
      <c r="FNF30" s="158"/>
      <c r="FNG30" s="158"/>
      <c r="FNH30" s="158"/>
      <c r="FNI30" s="158"/>
      <c r="FNJ30" s="158"/>
      <c r="FNK30" s="158"/>
      <c r="FNL30" s="158"/>
      <c r="FNM30" s="158"/>
      <c r="FNN30" s="158"/>
      <c r="FNO30" s="158"/>
      <c r="FNP30" s="158"/>
      <c r="FNQ30" s="158"/>
      <c r="FNR30" s="158"/>
      <c r="FNS30" s="158"/>
      <c r="FNT30" s="158"/>
      <c r="FNU30" s="158"/>
      <c r="FNV30" s="158"/>
      <c r="FNW30" s="158"/>
      <c r="FNX30" s="158"/>
      <c r="FNY30" s="158"/>
      <c r="FNZ30" s="158"/>
      <c r="FOA30" s="158"/>
      <c r="FOB30" s="158"/>
      <c r="FOC30" s="158"/>
      <c r="FOD30" s="158"/>
      <c r="FOE30" s="158"/>
      <c r="FOF30" s="158"/>
      <c r="FOG30" s="158"/>
      <c r="FOH30" s="158"/>
      <c r="FOI30" s="158"/>
      <c r="FOJ30" s="158"/>
      <c r="FOK30" s="158"/>
      <c r="FOL30" s="158"/>
      <c r="FOM30" s="158"/>
      <c r="FON30" s="158"/>
      <c r="FOO30" s="158"/>
      <c r="FOP30" s="158"/>
      <c r="FOQ30" s="158"/>
      <c r="FOR30" s="158"/>
      <c r="FOS30" s="158"/>
      <c r="FOT30" s="158"/>
      <c r="FOU30" s="158"/>
      <c r="FOV30" s="158"/>
      <c r="FOW30" s="158"/>
      <c r="FOX30" s="158"/>
      <c r="FOY30" s="158"/>
      <c r="FOZ30" s="158"/>
      <c r="FPA30" s="158"/>
      <c r="FPB30" s="158"/>
      <c r="FPC30" s="158"/>
      <c r="FPD30" s="158"/>
      <c r="FPE30" s="158"/>
      <c r="FPF30" s="158"/>
      <c r="FPG30" s="158"/>
      <c r="FPH30" s="158"/>
      <c r="FPI30" s="158"/>
      <c r="FPJ30" s="158"/>
      <c r="FPK30" s="158"/>
      <c r="FPL30" s="158"/>
      <c r="FPM30" s="158"/>
      <c r="FPN30" s="158"/>
      <c r="FPO30" s="158"/>
      <c r="FPP30" s="158"/>
      <c r="FPQ30" s="158"/>
      <c r="FPR30" s="158"/>
      <c r="FPS30" s="158"/>
      <c r="FPT30" s="158"/>
      <c r="FPU30" s="158"/>
      <c r="FPV30" s="158"/>
      <c r="FPW30" s="158"/>
      <c r="FPX30" s="158"/>
      <c r="FPY30" s="158"/>
      <c r="FPZ30" s="158"/>
      <c r="FQA30" s="158"/>
      <c r="FQB30" s="158"/>
      <c r="FQC30" s="158"/>
      <c r="FQD30" s="158"/>
      <c r="FQE30" s="158"/>
      <c r="FQF30" s="158"/>
      <c r="FQG30" s="158"/>
      <c r="FQH30" s="158"/>
      <c r="FQI30" s="158"/>
      <c r="FQJ30" s="158"/>
      <c r="FQK30" s="158"/>
      <c r="FQL30" s="158"/>
      <c r="FQM30" s="158"/>
      <c r="FQN30" s="158"/>
      <c r="FQO30" s="158"/>
      <c r="FQP30" s="158"/>
      <c r="FQQ30" s="158"/>
      <c r="FQR30" s="158"/>
      <c r="FQS30" s="158"/>
      <c r="FQT30" s="158"/>
      <c r="FQU30" s="158"/>
      <c r="FQV30" s="158"/>
      <c r="FQW30" s="158"/>
      <c r="FQX30" s="158"/>
      <c r="FQY30" s="158"/>
      <c r="FQZ30" s="158"/>
      <c r="FRA30" s="158"/>
      <c r="FRB30" s="158"/>
      <c r="FRC30" s="158"/>
      <c r="FRD30" s="158"/>
      <c r="FRE30" s="158"/>
      <c r="FRF30" s="158"/>
      <c r="FRG30" s="158"/>
      <c r="FRH30" s="158"/>
      <c r="FRI30" s="158"/>
      <c r="FRJ30" s="158"/>
      <c r="FRK30" s="158"/>
      <c r="FRL30" s="158"/>
      <c r="FRM30" s="158"/>
      <c r="FRN30" s="158"/>
      <c r="FRO30" s="158"/>
      <c r="FRP30" s="158"/>
      <c r="FRQ30" s="158"/>
      <c r="FRR30" s="158"/>
      <c r="FRS30" s="158"/>
      <c r="FRT30" s="158"/>
      <c r="FRU30" s="158"/>
      <c r="FRV30" s="158"/>
      <c r="FRW30" s="158"/>
      <c r="FRX30" s="158"/>
      <c r="FRY30" s="158"/>
      <c r="FRZ30" s="158"/>
      <c r="FSA30" s="158"/>
      <c r="FSB30" s="158"/>
      <c r="FSC30" s="158"/>
      <c r="FSD30" s="158"/>
      <c r="FSE30" s="158"/>
      <c r="FSF30" s="158"/>
      <c r="FSG30" s="158"/>
      <c r="FSH30" s="158"/>
      <c r="FSI30" s="158"/>
      <c r="FSJ30" s="158"/>
      <c r="FSK30" s="158"/>
      <c r="FSL30" s="158"/>
      <c r="FSM30" s="158"/>
      <c r="FSN30" s="158"/>
      <c r="FSO30" s="158"/>
      <c r="FSP30" s="158"/>
      <c r="FSQ30" s="158"/>
      <c r="FSR30" s="158"/>
      <c r="FSS30" s="158"/>
      <c r="FST30" s="158"/>
      <c r="FSU30" s="158"/>
      <c r="FSV30" s="158"/>
      <c r="FSW30" s="158"/>
      <c r="FSX30" s="158"/>
      <c r="FSY30" s="158"/>
      <c r="FSZ30" s="158"/>
      <c r="FTA30" s="158"/>
      <c r="FTB30" s="158"/>
      <c r="FTC30" s="158"/>
      <c r="FTD30" s="158"/>
      <c r="FTE30" s="158"/>
      <c r="FTF30" s="158"/>
      <c r="FTG30" s="158"/>
      <c r="FTH30" s="158"/>
      <c r="FTI30" s="158"/>
      <c r="FTJ30" s="158"/>
      <c r="FTK30" s="158"/>
      <c r="FTL30" s="158"/>
      <c r="FTM30" s="158"/>
      <c r="FTN30" s="158"/>
      <c r="FTO30" s="158"/>
      <c r="FTP30" s="158"/>
      <c r="FTQ30" s="158"/>
      <c r="FTR30" s="158"/>
      <c r="FTS30" s="158"/>
      <c r="FTT30" s="158"/>
      <c r="FTU30" s="158"/>
      <c r="FTV30" s="158"/>
      <c r="FTW30" s="158"/>
      <c r="FTX30" s="158"/>
      <c r="FTY30" s="158"/>
      <c r="FTZ30" s="158"/>
      <c r="FUA30" s="158"/>
      <c r="FUB30" s="158"/>
      <c r="FUC30" s="158"/>
      <c r="FUD30" s="158"/>
      <c r="FUE30" s="158"/>
      <c r="FUF30" s="158"/>
      <c r="FUG30" s="158"/>
      <c r="FUH30" s="158"/>
      <c r="FUI30" s="158"/>
      <c r="FUJ30" s="158"/>
      <c r="FUK30" s="158"/>
      <c r="FUL30" s="158"/>
      <c r="FUM30" s="158"/>
      <c r="FUN30" s="158"/>
      <c r="FUO30" s="158"/>
      <c r="FUP30" s="158"/>
      <c r="FUQ30" s="158"/>
      <c r="FUR30" s="158"/>
      <c r="FUS30" s="158"/>
      <c r="FUT30" s="158"/>
      <c r="FUU30" s="158"/>
      <c r="FUV30" s="158"/>
      <c r="FUW30" s="158"/>
      <c r="FUX30" s="158"/>
      <c r="FUY30" s="158"/>
      <c r="FUZ30" s="158"/>
      <c r="FVA30" s="158"/>
      <c r="FVB30" s="158"/>
      <c r="FVC30" s="158"/>
      <c r="FVD30" s="158"/>
      <c r="FVE30" s="158"/>
      <c r="FVF30" s="158"/>
      <c r="FVG30" s="158"/>
      <c r="FVH30" s="158"/>
      <c r="FVI30" s="158"/>
      <c r="FVJ30" s="158"/>
      <c r="FVK30" s="158"/>
      <c r="FVL30" s="158"/>
      <c r="FVM30" s="158"/>
      <c r="FVN30" s="158"/>
      <c r="FVO30" s="158"/>
      <c r="FVP30" s="158"/>
      <c r="FVQ30" s="158"/>
      <c r="FVR30" s="158"/>
      <c r="FVS30" s="158"/>
      <c r="FVT30" s="158"/>
      <c r="FVU30" s="158"/>
      <c r="FVV30" s="158"/>
      <c r="FVW30" s="158"/>
      <c r="FVX30" s="158"/>
      <c r="FVY30" s="158"/>
      <c r="FVZ30" s="158"/>
      <c r="FWA30" s="158"/>
      <c r="FWB30" s="158"/>
      <c r="FWC30" s="158"/>
      <c r="FWD30" s="158"/>
      <c r="FWE30" s="158"/>
      <c r="FWF30" s="158"/>
      <c r="FWG30" s="158"/>
      <c r="FWH30" s="158"/>
      <c r="FWI30" s="158"/>
      <c r="FWJ30" s="158"/>
      <c r="FWK30" s="158"/>
      <c r="FWL30" s="158"/>
      <c r="FWM30" s="158"/>
      <c r="FWN30" s="158"/>
      <c r="FWO30" s="158"/>
      <c r="FWP30" s="158"/>
      <c r="FWQ30" s="158"/>
      <c r="FWR30" s="158"/>
      <c r="FWS30" s="158"/>
      <c r="FWT30" s="158"/>
      <c r="FWU30" s="158"/>
      <c r="FWV30" s="158"/>
      <c r="FWW30" s="158"/>
      <c r="FWX30" s="158"/>
      <c r="FWY30" s="158"/>
      <c r="FWZ30" s="158"/>
      <c r="FXA30" s="158"/>
      <c r="FXB30" s="158"/>
      <c r="FXC30" s="158"/>
      <c r="FXD30" s="158"/>
      <c r="FXE30" s="158"/>
      <c r="FXF30" s="158"/>
      <c r="FXG30" s="158"/>
      <c r="FXH30" s="158"/>
      <c r="FXI30" s="158"/>
      <c r="FXJ30" s="158"/>
      <c r="FXK30" s="158"/>
      <c r="FXL30" s="158"/>
      <c r="FXM30" s="158"/>
      <c r="FXN30" s="158"/>
      <c r="FXO30" s="158"/>
      <c r="FXP30" s="158"/>
      <c r="FXQ30" s="158"/>
      <c r="FXR30" s="158"/>
      <c r="FXS30" s="158"/>
      <c r="FXT30" s="158"/>
      <c r="FXU30" s="158"/>
      <c r="FXV30" s="158"/>
      <c r="FXW30" s="158"/>
      <c r="FXX30" s="158"/>
      <c r="FXY30" s="158"/>
      <c r="FXZ30" s="158"/>
      <c r="FYA30" s="158"/>
      <c r="FYB30" s="158"/>
      <c r="FYC30" s="158"/>
      <c r="FYD30" s="158"/>
      <c r="FYE30" s="158"/>
      <c r="FYF30" s="158"/>
      <c r="FYG30" s="158"/>
      <c r="FYH30" s="158"/>
      <c r="FYI30" s="158"/>
      <c r="FYJ30" s="158"/>
      <c r="FYK30" s="158"/>
      <c r="FYL30" s="158"/>
      <c r="FYM30" s="158"/>
      <c r="FYN30" s="158"/>
      <c r="FYO30" s="158"/>
      <c r="FYP30" s="158"/>
      <c r="FYQ30" s="158"/>
      <c r="FYR30" s="158"/>
      <c r="FYS30" s="158"/>
      <c r="FYT30" s="158"/>
      <c r="FYU30" s="158"/>
      <c r="FYV30" s="158"/>
      <c r="FYW30" s="158"/>
      <c r="FYX30" s="158"/>
      <c r="FYY30" s="158"/>
      <c r="FYZ30" s="158"/>
      <c r="FZA30" s="158"/>
      <c r="FZB30" s="158"/>
      <c r="FZC30" s="158"/>
      <c r="FZD30" s="158"/>
      <c r="FZE30" s="158"/>
      <c r="FZF30" s="158"/>
      <c r="FZG30" s="158"/>
      <c r="FZH30" s="158"/>
      <c r="FZI30" s="158"/>
      <c r="FZJ30" s="158"/>
      <c r="FZK30" s="158"/>
      <c r="FZL30" s="158"/>
      <c r="FZM30" s="158"/>
      <c r="FZN30" s="158"/>
      <c r="FZO30" s="158"/>
      <c r="FZP30" s="158"/>
      <c r="FZQ30" s="158"/>
      <c r="FZR30" s="158"/>
      <c r="FZS30" s="158"/>
      <c r="FZT30" s="158"/>
      <c r="FZU30" s="158"/>
      <c r="FZV30" s="158"/>
      <c r="FZW30" s="158"/>
      <c r="FZX30" s="158"/>
      <c r="FZY30" s="158"/>
      <c r="FZZ30" s="158"/>
      <c r="GAA30" s="158"/>
      <c r="GAB30" s="158"/>
      <c r="GAC30" s="158"/>
      <c r="GAD30" s="158"/>
      <c r="GAE30" s="158"/>
      <c r="GAF30" s="158"/>
      <c r="GAG30" s="158"/>
      <c r="GAH30" s="158"/>
      <c r="GAI30" s="158"/>
      <c r="GAJ30" s="158"/>
      <c r="GAK30" s="158"/>
      <c r="GAL30" s="158"/>
      <c r="GAM30" s="158"/>
      <c r="GAN30" s="158"/>
      <c r="GAO30" s="158"/>
      <c r="GAP30" s="158"/>
      <c r="GAQ30" s="158"/>
      <c r="GAR30" s="158"/>
      <c r="GAS30" s="158"/>
      <c r="GAT30" s="158"/>
      <c r="GAU30" s="158"/>
      <c r="GAV30" s="158"/>
      <c r="GAW30" s="158"/>
      <c r="GAX30" s="158"/>
      <c r="GAY30" s="158"/>
      <c r="GAZ30" s="158"/>
      <c r="GBA30" s="158"/>
      <c r="GBB30" s="158"/>
      <c r="GBC30" s="158"/>
      <c r="GBD30" s="158"/>
      <c r="GBE30" s="158"/>
      <c r="GBF30" s="158"/>
      <c r="GBG30" s="158"/>
      <c r="GBH30" s="158"/>
      <c r="GBI30" s="158"/>
      <c r="GBJ30" s="158"/>
      <c r="GBK30" s="158"/>
      <c r="GBL30" s="158"/>
      <c r="GBM30" s="158"/>
      <c r="GBN30" s="158"/>
      <c r="GBO30" s="158"/>
      <c r="GBP30" s="158"/>
      <c r="GBQ30" s="158"/>
      <c r="GBR30" s="158"/>
      <c r="GBS30" s="158"/>
      <c r="GBT30" s="158"/>
      <c r="GBU30" s="158"/>
      <c r="GBV30" s="158"/>
      <c r="GBW30" s="158"/>
      <c r="GBX30" s="158"/>
      <c r="GBY30" s="158"/>
      <c r="GBZ30" s="158"/>
      <c r="GCA30" s="158"/>
      <c r="GCB30" s="158"/>
      <c r="GCC30" s="158"/>
      <c r="GCD30" s="158"/>
      <c r="GCE30" s="158"/>
      <c r="GCF30" s="158"/>
      <c r="GCG30" s="158"/>
      <c r="GCH30" s="158"/>
      <c r="GCI30" s="158"/>
      <c r="GCJ30" s="158"/>
      <c r="GCK30" s="158"/>
      <c r="GCL30" s="158"/>
      <c r="GCM30" s="158"/>
      <c r="GCN30" s="158"/>
      <c r="GCO30" s="158"/>
      <c r="GCP30" s="158"/>
      <c r="GCQ30" s="158"/>
      <c r="GCR30" s="158"/>
      <c r="GCS30" s="158"/>
      <c r="GCT30" s="158"/>
      <c r="GCU30" s="158"/>
      <c r="GCV30" s="158"/>
      <c r="GCW30" s="158"/>
      <c r="GCX30" s="158"/>
      <c r="GCY30" s="158"/>
      <c r="GCZ30" s="158"/>
      <c r="GDA30" s="158"/>
      <c r="GDB30" s="158"/>
      <c r="GDC30" s="158"/>
      <c r="GDD30" s="158"/>
      <c r="GDE30" s="158"/>
      <c r="GDF30" s="158"/>
      <c r="GDG30" s="158"/>
      <c r="GDH30" s="158"/>
      <c r="GDI30" s="158"/>
      <c r="GDJ30" s="158"/>
      <c r="GDK30" s="158"/>
      <c r="GDL30" s="158"/>
      <c r="GDM30" s="158"/>
      <c r="GDN30" s="158"/>
      <c r="GDO30" s="158"/>
      <c r="GDP30" s="158"/>
      <c r="GDQ30" s="158"/>
      <c r="GDR30" s="158"/>
      <c r="GDS30" s="158"/>
      <c r="GDT30" s="158"/>
      <c r="GDU30" s="158"/>
      <c r="GDV30" s="158"/>
      <c r="GDW30" s="158"/>
      <c r="GDX30" s="158"/>
      <c r="GDY30" s="158"/>
      <c r="GDZ30" s="158"/>
      <c r="GEA30" s="158"/>
      <c r="GEB30" s="158"/>
      <c r="GEC30" s="158"/>
      <c r="GED30" s="158"/>
      <c r="GEE30" s="158"/>
      <c r="GEF30" s="158"/>
      <c r="GEG30" s="158"/>
      <c r="GEH30" s="158"/>
      <c r="GEI30" s="158"/>
      <c r="GEJ30" s="158"/>
      <c r="GEK30" s="158"/>
      <c r="GEL30" s="158"/>
      <c r="GEM30" s="158"/>
      <c r="GEN30" s="158"/>
      <c r="GEO30" s="158"/>
      <c r="GEP30" s="158"/>
      <c r="GEQ30" s="158"/>
      <c r="GER30" s="158"/>
      <c r="GES30" s="158"/>
      <c r="GET30" s="158"/>
      <c r="GEU30" s="158"/>
      <c r="GEV30" s="158"/>
      <c r="GEW30" s="158"/>
      <c r="GEX30" s="158"/>
      <c r="GEY30" s="158"/>
      <c r="GEZ30" s="158"/>
      <c r="GFA30" s="158"/>
      <c r="GFB30" s="158"/>
      <c r="GFC30" s="158"/>
      <c r="GFD30" s="158"/>
      <c r="GFE30" s="158"/>
      <c r="GFF30" s="158"/>
      <c r="GFG30" s="158"/>
      <c r="GFH30" s="158"/>
      <c r="GFI30" s="158"/>
      <c r="GFJ30" s="158"/>
      <c r="GFK30" s="158"/>
      <c r="GFL30" s="158"/>
      <c r="GFM30" s="158"/>
      <c r="GFN30" s="158"/>
      <c r="GFO30" s="158"/>
      <c r="GFP30" s="158"/>
      <c r="GFQ30" s="158"/>
      <c r="GFR30" s="158"/>
      <c r="GFS30" s="158"/>
      <c r="GFT30" s="158"/>
      <c r="GFU30" s="158"/>
      <c r="GFV30" s="158"/>
      <c r="GFW30" s="158"/>
      <c r="GFX30" s="158"/>
      <c r="GFY30" s="158"/>
      <c r="GFZ30" s="158"/>
      <c r="GGA30" s="158"/>
      <c r="GGB30" s="158"/>
      <c r="GGC30" s="158"/>
      <c r="GGD30" s="158"/>
      <c r="GGE30" s="158"/>
      <c r="GGF30" s="158"/>
      <c r="GGG30" s="158"/>
      <c r="GGH30" s="158"/>
      <c r="GGI30" s="158"/>
      <c r="GGJ30" s="158"/>
      <c r="GGK30" s="158"/>
      <c r="GGL30" s="158"/>
      <c r="GGM30" s="158"/>
      <c r="GGN30" s="158"/>
      <c r="GGO30" s="158"/>
      <c r="GGP30" s="158"/>
      <c r="GGQ30" s="158"/>
      <c r="GGR30" s="158"/>
      <c r="GGS30" s="158"/>
      <c r="GGT30" s="158"/>
      <c r="GGU30" s="158"/>
      <c r="GGV30" s="158"/>
      <c r="GGW30" s="158"/>
      <c r="GGX30" s="158"/>
      <c r="GGY30" s="158"/>
      <c r="GGZ30" s="158"/>
      <c r="GHA30" s="158"/>
      <c r="GHB30" s="158"/>
      <c r="GHC30" s="158"/>
      <c r="GHD30" s="158"/>
      <c r="GHE30" s="158"/>
      <c r="GHF30" s="158"/>
      <c r="GHG30" s="158"/>
      <c r="GHH30" s="158"/>
      <c r="GHI30" s="158"/>
      <c r="GHJ30" s="158"/>
      <c r="GHK30" s="158"/>
      <c r="GHL30" s="158"/>
      <c r="GHM30" s="158"/>
      <c r="GHN30" s="158"/>
      <c r="GHO30" s="158"/>
      <c r="GHP30" s="158"/>
      <c r="GHQ30" s="158"/>
      <c r="GHR30" s="158"/>
      <c r="GHS30" s="158"/>
      <c r="GHT30" s="158"/>
      <c r="GHU30" s="158"/>
      <c r="GHV30" s="158"/>
      <c r="GHW30" s="158"/>
      <c r="GHX30" s="158"/>
      <c r="GHY30" s="158"/>
      <c r="GHZ30" s="158"/>
      <c r="GIA30" s="158"/>
      <c r="GIB30" s="158"/>
      <c r="GIC30" s="158"/>
      <c r="GID30" s="158"/>
      <c r="GIE30" s="158"/>
      <c r="GIF30" s="158"/>
      <c r="GIG30" s="158"/>
      <c r="GIH30" s="158"/>
      <c r="GII30" s="158"/>
      <c r="GIJ30" s="158"/>
      <c r="GIK30" s="158"/>
      <c r="GIL30" s="158"/>
      <c r="GIM30" s="158"/>
      <c r="GIN30" s="158"/>
      <c r="GIO30" s="158"/>
      <c r="GIP30" s="158"/>
      <c r="GIQ30" s="158"/>
      <c r="GIR30" s="158"/>
      <c r="GIS30" s="158"/>
      <c r="GIT30" s="158"/>
      <c r="GIU30" s="158"/>
      <c r="GIV30" s="158"/>
      <c r="GIW30" s="158"/>
      <c r="GIX30" s="158"/>
      <c r="GIY30" s="158"/>
      <c r="GIZ30" s="158"/>
      <c r="GJA30" s="158"/>
      <c r="GJB30" s="158"/>
      <c r="GJC30" s="158"/>
      <c r="GJD30" s="158"/>
      <c r="GJE30" s="158"/>
      <c r="GJF30" s="158"/>
      <c r="GJG30" s="158"/>
      <c r="GJH30" s="158"/>
      <c r="GJI30" s="158"/>
      <c r="GJJ30" s="158"/>
      <c r="GJK30" s="158"/>
      <c r="GJL30" s="158"/>
      <c r="GJM30" s="158"/>
      <c r="GJN30" s="158"/>
      <c r="GJO30" s="158"/>
      <c r="GJP30" s="158"/>
      <c r="GJQ30" s="158"/>
      <c r="GJR30" s="158"/>
      <c r="GJS30" s="158"/>
      <c r="GJT30" s="158"/>
      <c r="GJU30" s="158"/>
      <c r="GJV30" s="158"/>
      <c r="GJW30" s="158"/>
      <c r="GJX30" s="158"/>
      <c r="GJY30" s="158"/>
      <c r="GJZ30" s="158"/>
      <c r="GKA30" s="158"/>
      <c r="GKB30" s="158"/>
      <c r="GKC30" s="158"/>
      <c r="GKD30" s="158"/>
      <c r="GKE30" s="158"/>
      <c r="GKF30" s="158"/>
      <c r="GKG30" s="158"/>
      <c r="GKH30" s="158"/>
      <c r="GKI30" s="158"/>
      <c r="GKJ30" s="158"/>
      <c r="GKK30" s="158"/>
      <c r="GKL30" s="158"/>
      <c r="GKM30" s="158"/>
      <c r="GKN30" s="158"/>
      <c r="GKO30" s="158"/>
      <c r="GKP30" s="158"/>
      <c r="GKQ30" s="158"/>
      <c r="GKR30" s="158"/>
      <c r="GKS30" s="158"/>
      <c r="GKT30" s="158"/>
      <c r="GKU30" s="158"/>
      <c r="GKV30" s="158"/>
      <c r="GKW30" s="158"/>
      <c r="GKX30" s="158"/>
      <c r="GKY30" s="158"/>
      <c r="GKZ30" s="158"/>
      <c r="GLA30" s="158"/>
      <c r="GLB30" s="158"/>
      <c r="GLC30" s="158"/>
      <c r="GLD30" s="158"/>
      <c r="GLE30" s="158"/>
      <c r="GLF30" s="158"/>
      <c r="GLG30" s="158"/>
      <c r="GLH30" s="158"/>
      <c r="GLI30" s="158"/>
      <c r="GLJ30" s="158"/>
      <c r="GLK30" s="158"/>
      <c r="GLL30" s="158"/>
      <c r="GLM30" s="158"/>
      <c r="GLN30" s="158"/>
      <c r="GLO30" s="158"/>
      <c r="GLP30" s="158"/>
      <c r="GLQ30" s="158"/>
      <c r="GLR30" s="158"/>
      <c r="GLS30" s="158"/>
      <c r="GLT30" s="158"/>
      <c r="GLU30" s="158"/>
      <c r="GLV30" s="158"/>
      <c r="GLW30" s="158"/>
      <c r="GLX30" s="158"/>
      <c r="GLY30" s="158"/>
      <c r="GLZ30" s="158"/>
      <c r="GMA30" s="158"/>
      <c r="GMB30" s="158"/>
      <c r="GMC30" s="158"/>
      <c r="GMD30" s="158"/>
      <c r="GME30" s="158"/>
      <c r="GMF30" s="158"/>
      <c r="GMG30" s="158"/>
      <c r="GMH30" s="158"/>
      <c r="GMI30" s="158"/>
      <c r="GMJ30" s="158"/>
      <c r="GMK30" s="158"/>
      <c r="GML30" s="158"/>
      <c r="GMM30" s="158"/>
      <c r="GMN30" s="158"/>
      <c r="GMO30" s="158"/>
      <c r="GMP30" s="158"/>
      <c r="GMQ30" s="158"/>
      <c r="GMR30" s="158"/>
      <c r="GMS30" s="158"/>
      <c r="GMT30" s="158"/>
      <c r="GMU30" s="158"/>
      <c r="GMV30" s="158"/>
      <c r="GMW30" s="158"/>
      <c r="GMX30" s="158"/>
      <c r="GMY30" s="158"/>
      <c r="GMZ30" s="158"/>
      <c r="GNA30" s="158"/>
      <c r="GNB30" s="158"/>
      <c r="GNC30" s="158"/>
      <c r="GND30" s="158"/>
      <c r="GNE30" s="158"/>
      <c r="GNF30" s="158"/>
      <c r="GNG30" s="158"/>
      <c r="GNH30" s="158"/>
      <c r="GNI30" s="158"/>
      <c r="GNJ30" s="158"/>
      <c r="GNK30" s="158"/>
      <c r="GNL30" s="158"/>
      <c r="GNM30" s="158"/>
      <c r="GNN30" s="158"/>
      <c r="GNO30" s="158"/>
      <c r="GNP30" s="158"/>
      <c r="GNQ30" s="158"/>
      <c r="GNR30" s="158"/>
      <c r="GNS30" s="158"/>
      <c r="GNT30" s="158"/>
      <c r="GNU30" s="158"/>
      <c r="GNV30" s="158"/>
      <c r="GNW30" s="158"/>
      <c r="GNX30" s="158"/>
      <c r="GNY30" s="158"/>
      <c r="GNZ30" s="158"/>
      <c r="GOA30" s="158"/>
      <c r="GOB30" s="158"/>
      <c r="GOC30" s="158"/>
      <c r="GOD30" s="158"/>
      <c r="GOE30" s="158"/>
      <c r="GOF30" s="158"/>
      <c r="GOG30" s="158"/>
      <c r="GOH30" s="158"/>
      <c r="GOI30" s="158"/>
      <c r="GOJ30" s="158"/>
      <c r="GOK30" s="158"/>
      <c r="GOL30" s="158"/>
      <c r="GOM30" s="158"/>
      <c r="GON30" s="158"/>
      <c r="GOO30" s="158"/>
      <c r="GOP30" s="158"/>
      <c r="GOQ30" s="158"/>
      <c r="GOR30" s="158"/>
      <c r="GOS30" s="158"/>
      <c r="GOT30" s="158"/>
      <c r="GOU30" s="158"/>
      <c r="GOV30" s="158"/>
      <c r="GOW30" s="158"/>
      <c r="GOX30" s="158"/>
      <c r="GOY30" s="158"/>
      <c r="GOZ30" s="158"/>
      <c r="GPA30" s="158"/>
      <c r="GPB30" s="158"/>
      <c r="GPC30" s="158"/>
      <c r="GPD30" s="158"/>
      <c r="GPE30" s="158"/>
      <c r="GPF30" s="158"/>
      <c r="GPG30" s="158"/>
      <c r="GPH30" s="158"/>
      <c r="GPI30" s="158"/>
      <c r="GPJ30" s="158"/>
      <c r="GPK30" s="158"/>
      <c r="GPL30" s="158"/>
      <c r="GPM30" s="158"/>
      <c r="GPN30" s="158"/>
      <c r="GPO30" s="158"/>
      <c r="GPP30" s="158"/>
      <c r="GPQ30" s="158"/>
      <c r="GPR30" s="158"/>
      <c r="GPS30" s="158"/>
      <c r="GPT30" s="158"/>
      <c r="GPU30" s="158"/>
      <c r="GPV30" s="158"/>
      <c r="GPW30" s="158"/>
      <c r="GPX30" s="158"/>
      <c r="GPY30" s="158"/>
      <c r="GPZ30" s="158"/>
      <c r="GQA30" s="158"/>
      <c r="GQB30" s="158"/>
      <c r="GQC30" s="158"/>
      <c r="GQD30" s="158"/>
      <c r="GQE30" s="158"/>
      <c r="GQF30" s="158"/>
      <c r="GQG30" s="158"/>
      <c r="GQH30" s="158"/>
      <c r="GQI30" s="158"/>
      <c r="GQJ30" s="158"/>
      <c r="GQK30" s="158"/>
      <c r="GQL30" s="158"/>
      <c r="GQM30" s="158"/>
      <c r="GQN30" s="158"/>
      <c r="GQO30" s="158"/>
      <c r="GQP30" s="158"/>
      <c r="GQQ30" s="158"/>
      <c r="GQR30" s="158"/>
      <c r="GQS30" s="158"/>
      <c r="GQT30" s="158"/>
      <c r="GQU30" s="158"/>
      <c r="GQV30" s="158"/>
      <c r="GQW30" s="158"/>
      <c r="GQX30" s="158"/>
      <c r="GQY30" s="158"/>
      <c r="GQZ30" s="158"/>
      <c r="GRA30" s="158"/>
      <c r="GRB30" s="158"/>
      <c r="GRC30" s="158"/>
      <c r="GRD30" s="158"/>
      <c r="GRE30" s="158"/>
      <c r="GRF30" s="158"/>
      <c r="GRG30" s="158"/>
      <c r="GRH30" s="158"/>
      <c r="GRI30" s="158"/>
      <c r="GRJ30" s="158"/>
      <c r="GRK30" s="158"/>
      <c r="GRL30" s="158"/>
      <c r="GRM30" s="158"/>
      <c r="GRN30" s="158"/>
      <c r="GRO30" s="158"/>
      <c r="GRP30" s="158"/>
      <c r="GRQ30" s="158"/>
      <c r="GRR30" s="158"/>
      <c r="GRS30" s="158"/>
      <c r="GRT30" s="158"/>
      <c r="GRU30" s="158"/>
      <c r="GRV30" s="158"/>
      <c r="GRW30" s="158"/>
      <c r="GRX30" s="158"/>
      <c r="GRY30" s="158"/>
      <c r="GRZ30" s="158"/>
      <c r="GSA30" s="158"/>
      <c r="GSB30" s="158"/>
      <c r="GSC30" s="158"/>
      <c r="GSD30" s="158"/>
      <c r="GSE30" s="158"/>
      <c r="GSF30" s="158"/>
      <c r="GSG30" s="158"/>
      <c r="GSH30" s="158"/>
      <c r="GSI30" s="158"/>
      <c r="GSJ30" s="158"/>
      <c r="GSK30" s="158"/>
      <c r="GSL30" s="158"/>
      <c r="GSM30" s="158"/>
      <c r="GSN30" s="158"/>
      <c r="GSO30" s="158"/>
      <c r="GSP30" s="158"/>
      <c r="GSQ30" s="158"/>
      <c r="GSR30" s="158"/>
      <c r="GSS30" s="158"/>
      <c r="GST30" s="158"/>
      <c r="GSU30" s="158"/>
      <c r="GSV30" s="158"/>
      <c r="GSW30" s="158"/>
      <c r="GSX30" s="158"/>
      <c r="GSY30" s="158"/>
      <c r="GSZ30" s="158"/>
      <c r="GTA30" s="158"/>
      <c r="GTB30" s="158"/>
      <c r="GTC30" s="158"/>
      <c r="GTD30" s="158"/>
      <c r="GTE30" s="158"/>
      <c r="GTF30" s="158"/>
      <c r="GTG30" s="158"/>
      <c r="GTH30" s="158"/>
      <c r="GTI30" s="158"/>
      <c r="GTJ30" s="158"/>
      <c r="GTK30" s="158"/>
      <c r="GTL30" s="158"/>
      <c r="GTM30" s="158"/>
      <c r="GTN30" s="158"/>
      <c r="GTO30" s="158"/>
      <c r="GTP30" s="158"/>
      <c r="GTQ30" s="158"/>
      <c r="GTR30" s="158"/>
      <c r="GTS30" s="158"/>
      <c r="GTT30" s="158"/>
      <c r="GTU30" s="158"/>
      <c r="GTV30" s="158"/>
      <c r="GTW30" s="158"/>
      <c r="GTX30" s="158"/>
      <c r="GTY30" s="158"/>
      <c r="GTZ30" s="158"/>
      <c r="GUA30" s="158"/>
      <c r="GUB30" s="158"/>
      <c r="GUC30" s="158"/>
      <c r="GUD30" s="158"/>
      <c r="GUE30" s="158"/>
      <c r="GUF30" s="158"/>
      <c r="GUG30" s="158"/>
      <c r="GUH30" s="158"/>
      <c r="GUI30" s="158"/>
      <c r="GUJ30" s="158"/>
      <c r="GUK30" s="158"/>
      <c r="GUL30" s="158"/>
      <c r="GUM30" s="158"/>
      <c r="GUN30" s="158"/>
      <c r="GUO30" s="158"/>
      <c r="GUP30" s="158"/>
      <c r="GUQ30" s="158"/>
      <c r="GUR30" s="158"/>
      <c r="GUS30" s="158"/>
      <c r="GUT30" s="158"/>
      <c r="GUU30" s="158"/>
      <c r="GUV30" s="158"/>
      <c r="GUW30" s="158"/>
      <c r="GUX30" s="158"/>
      <c r="GUY30" s="158"/>
      <c r="GUZ30" s="158"/>
      <c r="GVA30" s="158"/>
      <c r="GVB30" s="158"/>
      <c r="GVC30" s="158"/>
      <c r="GVD30" s="158"/>
      <c r="GVE30" s="158"/>
      <c r="GVF30" s="158"/>
      <c r="GVG30" s="158"/>
      <c r="GVH30" s="158"/>
      <c r="GVI30" s="158"/>
      <c r="GVJ30" s="158"/>
      <c r="GVK30" s="158"/>
      <c r="GVL30" s="158"/>
      <c r="GVM30" s="158"/>
      <c r="GVN30" s="158"/>
      <c r="GVO30" s="158"/>
      <c r="GVP30" s="158"/>
      <c r="GVQ30" s="158"/>
      <c r="GVR30" s="158"/>
      <c r="GVS30" s="158"/>
      <c r="GVT30" s="158"/>
      <c r="GVU30" s="158"/>
      <c r="GVV30" s="158"/>
      <c r="GVW30" s="158"/>
      <c r="GVX30" s="158"/>
      <c r="GVY30" s="158"/>
      <c r="GVZ30" s="158"/>
      <c r="GWA30" s="158"/>
      <c r="GWB30" s="158"/>
      <c r="GWC30" s="158"/>
      <c r="GWD30" s="158"/>
      <c r="GWE30" s="158"/>
      <c r="GWF30" s="158"/>
      <c r="GWG30" s="158"/>
      <c r="GWH30" s="158"/>
      <c r="GWI30" s="158"/>
      <c r="GWJ30" s="158"/>
      <c r="GWK30" s="158"/>
      <c r="GWL30" s="158"/>
      <c r="GWM30" s="158"/>
      <c r="GWN30" s="158"/>
      <c r="GWO30" s="158"/>
      <c r="GWP30" s="158"/>
      <c r="GWQ30" s="158"/>
      <c r="GWR30" s="158"/>
      <c r="GWS30" s="158"/>
      <c r="GWT30" s="158"/>
      <c r="GWU30" s="158"/>
      <c r="GWV30" s="158"/>
      <c r="GWW30" s="158"/>
      <c r="GWX30" s="158"/>
      <c r="GWY30" s="158"/>
      <c r="GWZ30" s="158"/>
      <c r="GXA30" s="158"/>
      <c r="GXB30" s="158"/>
      <c r="GXC30" s="158"/>
      <c r="GXD30" s="158"/>
      <c r="GXE30" s="158"/>
      <c r="GXF30" s="158"/>
      <c r="GXG30" s="158"/>
      <c r="GXH30" s="158"/>
      <c r="GXI30" s="158"/>
      <c r="GXJ30" s="158"/>
      <c r="GXK30" s="158"/>
      <c r="GXL30" s="158"/>
      <c r="GXM30" s="158"/>
      <c r="GXN30" s="158"/>
      <c r="GXO30" s="158"/>
      <c r="GXP30" s="158"/>
      <c r="GXQ30" s="158"/>
      <c r="GXR30" s="158"/>
      <c r="GXS30" s="158"/>
      <c r="GXT30" s="158"/>
      <c r="GXU30" s="158"/>
      <c r="GXV30" s="158"/>
      <c r="GXW30" s="158"/>
      <c r="GXX30" s="158"/>
      <c r="GXY30" s="158"/>
      <c r="GXZ30" s="158"/>
      <c r="GYA30" s="158"/>
      <c r="GYB30" s="158"/>
      <c r="GYC30" s="158"/>
      <c r="GYD30" s="158"/>
      <c r="GYE30" s="158"/>
      <c r="GYF30" s="158"/>
      <c r="GYG30" s="158"/>
      <c r="GYH30" s="158"/>
      <c r="GYI30" s="158"/>
      <c r="GYJ30" s="158"/>
      <c r="GYK30" s="158"/>
      <c r="GYL30" s="158"/>
      <c r="GYM30" s="158"/>
      <c r="GYN30" s="158"/>
      <c r="GYO30" s="158"/>
      <c r="GYP30" s="158"/>
      <c r="GYQ30" s="158"/>
      <c r="GYR30" s="158"/>
      <c r="GYS30" s="158"/>
      <c r="GYT30" s="158"/>
      <c r="GYU30" s="158"/>
      <c r="GYV30" s="158"/>
      <c r="GYW30" s="158"/>
      <c r="GYX30" s="158"/>
      <c r="GYY30" s="158"/>
      <c r="GYZ30" s="158"/>
      <c r="GZA30" s="158"/>
      <c r="GZB30" s="158"/>
      <c r="GZC30" s="158"/>
      <c r="GZD30" s="158"/>
      <c r="GZE30" s="158"/>
      <c r="GZF30" s="158"/>
      <c r="GZG30" s="158"/>
      <c r="GZH30" s="158"/>
      <c r="GZI30" s="158"/>
      <c r="GZJ30" s="158"/>
      <c r="GZK30" s="158"/>
      <c r="GZL30" s="158"/>
      <c r="GZM30" s="158"/>
      <c r="GZN30" s="158"/>
      <c r="GZO30" s="158"/>
      <c r="GZP30" s="158"/>
      <c r="GZQ30" s="158"/>
      <c r="GZR30" s="158"/>
      <c r="GZS30" s="158"/>
      <c r="GZT30" s="158"/>
      <c r="GZU30" s="158"/>
      <c r="GZV30" s="158"/>
      <c r="GZW30" s="158"/>
      <c r="GZX30" s="158"/>
      <c r="GZY30" s="158"/>
      <c r="GZZ30" s="158"/>
      <c r="HAA30" s="158"/>
      <c r="HAB30" s="158"/>
      <c r="HAC30" s="158"/>
      <c r="HAD30" s="158"/>
      <c r="HAE30" s="158"/>
      <c r="HAF30" s="158"/>
      <c r="HAG30" s="158"/>
      <c r="HAH30" s="158"/>
      <c r="HAI30" s="158"/>
      <c r="HAJ30" s="158"/>
      <c r="HAK30" s="158"/>
      <c r="HAL30" s="158"/>
      <c r="HAM30" s="158"/>
      <c r="HAN30" s="158"/>
      <c r="HAO30" s="158"/>
      <c r="HAP30" s="158"/>
      <c r="HAQ30" s="158"/>
      <c r="HAR30" s="158"/>
      <c r="HAS30" s="158"/>
      <c r="HAT30" s="158"/>
      <c r="HAU30" s="158"/>
      <c r="HAV30" s="158"/>
      <c r="HAW30" s="158"/>
      <c r="HAX30" s="158"/>
      <c r="HAY30" s="158"/>
      <c r="HAZ30" s="158"/>
      <c r="HBA30" s="158"/>
      <c r="HBB30" s="158"/>
      <c r="HBC30" s="158"/>
      <c r="HBD30" s="158"/>
      <c r="HBE30" s="158"/>
      <c r="HBF30" s="158"/>
      <c r="HBG30" s="158"/>
      <c r="HBH30" s="158"/>
      <c r="HBI30" s="158"/>
      <c r="HBJ30" s="158"/>
      <c r="HBK30" s="158"/>
      <c r="HBL30" s="158"/>
      <c r="HBM30" s="158"/>
      <c r="HBN30" s="158"/>
      <c r="HBO30" s="158"/>
      <c r="HBP30" s="158"/>
      <c r="HBQ30" s="158"/>
      <c r="HBR30" s="158"/>
      <c r="HBS30" s="158"/>
      <c r="HBT30" s="158"/>
      <c r="HBU30" s="158"/>
      <c r="HBV30" s="158"/>
      <c r="HBW30" s="158"/>
      <c r="HBX30" s="158"/>
      <c r="HBY30" s="158"/>
      <c r="HBZ30" s="158"/>
      <c r="HCA30" s="158"/>
      <c r="HCB30" s="158"/>
      <c r="HCC30" s="158"/>
      <c r="HCD30" s="158"/>
      <c r="HCE30" s="158"/>
      <c r="HCF30" s="158"/>
      <c r="HCG30" s="158"/>
      <c r="HCH30" s="158"/>
      <c r="HCI30" s="158"/>
      <c r="HCJ30" s="158"/>
      <c r="HCK30" s="158"/>
      <c r="HCL30" s="158"/>
      <c r="HCM30" s="158"/>
      <c r="HCN30" s="158"/>
      <c r="HCO30" s="158"/>
      <c r="HCP30" s="158"/>
      <c r="HCQ30" s="158"/>
      <c r="HCR30" s="158"/>
      <c r="HCS30" s="158"/>
      <c r="HCT30" s="158"/>
      <c r="HCU30" s="158"/>
      <c r="HCV30" s="158"/>
      <c r="HCW30" s="158"/>
      <c r="HCX30" s="158"/>
      <c r="HCY30" s="158"/>
      <c r="HCZ30" s="158"/>
      <c r="HDA30" s="158"/>
      <c r="HDB30" s="158"/>
      <c r="HDC30" s="158"/>
      <c r="HDD30" s="158"/>
      <c r="HDE30" s="158"/>
      <c r="HDF30" s="158"/>
      <c r="HDG30" s="158"/>
      <c r="HDH30" s="158"/>
      <c r="HDI30" s="158"/>
      <c r="HDJ30" s="158"/>
      <c r="HDK30" s="158"/>
      <c r="HDL30" s="158"/>
      <c r="HDM30" s="158"/>
      <c r="HDN30" s="158"/>
      <c r="HDO30" s="158"/>
      <c r="HDP30" s="158"/>
      <c r="HDQ30" s="158"/>
      <c r="HDR30" s="158"/>
      <c r="HDS30" s="158"/>
      <c r="HDT30" s="158"/>
      <c r="HDU30" s="158"/>
      <c r="HDV30" s="158"/>
      <c r="HDW30" s="158"/>
      <c r="HDX30" s="158"/>
      <c r="HDY30" s="158"/>
      <c r="HDZ30" s="158"/>
      <c r="HEA30" s="158"/>
      <c r="HEB30" s="158"/>
      <c r="HEC30" s="158"/>
      <c r="HED30" s="158"/>
      <c r="HEE30" s="158"/>
      <c r="HEF30" s="158"/>
      <c r="HEG30" s="158"/>
      <c r="HEH30" s="158"/>
      <c r="HEI30" s="158"/>
      <c r="HEJ30" s="158"/>
      <c r="HEK30" s="158"/>
      <c r="HEL30" s="158"/>
      <c r="HEM30" s="158"/>
      <c r="HEN30" s="158"/>
      <c r="HEO30" s="158"/>
      <c r="HEP30" s="158"/>
      <c r="HEQ30" s="158"/>
      <c r="HER30" s="158"/>
      <c r="HES30" s="158"/>
      <c r="HET30" s="158"/>
      <c r="HEU30" s="158"/>
      <c r="HEV30" s="158"/>
      <c r="HEW30" s="158"/>
      <c r="HEX30" s="158"/>
      <c r="HEY30" s="158"/>
      <c r="HEZ30" s="158"/>
      <c r="HFA30" s="158"/>
      <c r="HFB30" s="158"/>
      <c r="HFC30" s="158"/>
      <c r="HFD30" s="158"/>
      <c r="HFE30" s="158"/>
      <c r="HFF30" s="158"/>
      <c r="HFG30" s="158"/>
      <c r="HFH30" s="158"/>
      <c r="HFI30" s="158"/>
      <c r="HFJ30" s="158"/>
      <c r="HFK30" s="158"/>
      <c r="HFL30" s="158"/>
      <c r="HFM30" s="158"/>
      <c r="HFN30" s="158"/>
      <c r="HFO30" s="158"/>
      <c r="HFP30" s="158"/>
      <c r="HFQ30" s="158"/>
      <c r="HFR30" s="158"/>
      <c r="HFS30" s="158"/>
      <c r="HFT30" s="158"/>
      <c r="HFU30" s="158"/>
      <c r="HFV30" s="158"/>
      <c r="HFW30" s="158"/>
      <c r="HFX30" s="158"/>
      <c r="HFY30" s="158"/>
      <c r="HFZ30" s="158"/>
      <c r="HGA30" s="158"/>
      <c r="HGB30" s="158"/>
      <c r="HGC30" s="158"/>
      <c r="HGD30" s="158"/>
      <c r="HGE30" s="158"/>
      <c r="HGF30" s="158"/>
      <c r="HGG30" s="158"/>
      <c r="HGH30" s="158"/>
      <c r="HGI30" s="158"/>
      <c r="HGJ30" s="158"/>
      <c r="HGK30" s="158"/>
      <c r="HGL30" s="158"/>
      <c r="HGM30" s="158"/>
      <c r="HGN30" s="158"/>
      <c r="HGO30" s="158"/>
      <c r="HGP30" s="158"/>
      <c r="HGQ30" s="158"/>
      <c r="HGR30" s="158"/>
      <c r="HGS30" s="158"/>
      <c r="HGT30" s="158"/>
      <c r="HGU30" s="158"/>
      <c r="HGV30" s="158"/>
      <c r="HGW30" s="158"/>
      <c r="HGX30" s="158"/>
      <c r="HGY30" s="158"/>
      <c r="HGZ30" s="158"/>
      <c r="HHA30" s="158"/>
      <c r="HHB30" s="158"/>
      <c r="HHC30" s="158"/>
      <c r="HHD30" s="158"/>
      <c r="HHE30" s="158"/>
      <c r="HHF30" s="158"/>
      <c r="HHG30" s="158"/>
      <c r="HHH30" s="158"/>
      <c r="HHI30" s="158"/>
      <c r="HHJ30" s="158"/>
      <c r="HHK30" s="158"/>
      <c r="HHL30" s="158"/>
      <c r="HHM30" s="158"/>
      <c r="HHN30" s="158"/>
      <c r="HHO30" s="158"/>
      <c r="HHP30" s="158"/>
      <c r="HHQ30" s="158"/>
      <c r="HHR30" s="158"/>
      <c r="HHS30" s="158"/>
      <c r="HHT30" s="158"/>
      <c r="HHU30" s="158"/>
      <c r="HHV30" s="158"/>
      <c r="HHW30" s="158"/>
      <c r="HHX30" s="158"/>
      <c r="HHY30" s="158"/>
      <c r="HHZ30" s="158"/>
      <c r="HIA30" s="158"/>
      <c r="HIB30" s="158"/>
      <c r="HIC30" s="158"/>
      <c r="HID30" s="158"/>
      <c r="HIE30" s="158"/>
      <c r="HIF30" s="158"/>
      <c r="HIG30" s="158"/>
      <c r="HIH30" s="158"/>
      <c r="HII30" s="158"/>
      <c r="HIJ30" s="158"/>
      <c r="HIK30" s="158"/>
      <c r="HIL30" s="158"/>
      <c r="HIM30" s="158"/>
      <c r="HIN30" s="158"/>
      <c r="HIO30" s="158"/>
      <c r="HIP30" s="158"/>
      <c r="HIQ30" s="158"/>
      <c r="HIR30" s="158"/>
      <c r="HIS30" s="158"/>
      <c r="HIT30" s="158"/>
      <c r="HIU30" s="158"/>
      <c r="HIV30" s="158"/>
      <c r="HIW30" s="158"/>
      <c r="HIX30" s="158"/>
      <c r="HIY30" s="158"/>
      <c r="HIZ30" s="158"/>
      <c r="HJA30" s="158"/>
      <c r="HJB30" s="158"/>
      <c r="HJC30" s="158"/>
      <c r="HJD30" s="158"/>
      <c r="HJE30" s="158"/>
      <c r="HJF30" s="158"/>
      <c r="HJG30" s="158"/>
      <c r="HJH30" s="158"/>
      <c r="HJI30" s="158"/>
      <c r="HJJ30" s="158"/>
      <c r="HJK30" s="158"/>
      <c r="HJL30" s="158"/>
      <c r="HJM30" s="158"/>
      <c r="HJN30" s="158"/>
      <c r="HJO30" s="158"/>
      <c r="HJP30" s="158"/>
      <c r="HJQ30" s="158"/>
      <c r="HJR30" s="158"/>
      <c r="HJS30" s="158"/>
      <c r="HJT30" s="158"/>
      <c r="HJU30" s="158"/>
      <c r="HJV30" s="158"/>
      <c r="HJW30" s="158"/>
      <c r="HJX30" s="158"/>
      <c r="HJY30" s="158"/>
      <c r="HJZ30" s="158"/>
      <c r="HKA30" s="158"/>
      <c r="HKB30" s="158"/>
      <c r="HKC30" s="158"/>
      <c r="HKD30" s="158"/>
      <c r="HKE30" s="158"/>
      <c r="HKF30" s="158"/>
      <c r="HKG30" s="158"/>
      <c r="HKH30" s="158"/>
      <c r="HKI30" s="158"/>
      <c r="HKJ30" s="158"/>
      <c r="HKK30" s="158"/>
      <c r="HKL30" s="158"/>
      <c r="HKM30" s="158"/>
      <c r="HKN30" s="158"/>
      <c r="HKO30" s="158"/>
      <c r="HKP30" s="158"/>
      <c r="HKQ30" s="158"/>
      <c r="HKR30" s="158"/>
      <c r="HKS30" s="158"/>
      <c r="HKT30" s="158"/>
      <c r="HKU30" s="158"/>
      <c r="HKV30" s="158"/>
      <c r="HKW30" s="158"/>
      <c r="HKX30" s="158"/>
      <c r="HKY30" s="158"/>
      <c r="HKZ30" s="158"/>
      <c r="HLA30" s="158"/>
      <c r="HLB30" s="158"/>
      <c r="HLC30" s="158"/>
      <c r="HLD30" s="158"/>
      <c r="HLE30" s="158"/>
      <c r="HLF30" s="158"/>
      <c r="HLG30" s="158"/>
      <c r="HLH30" s="158"/>
      <c r="HLI30" s="158"/>
      <c r="HLJ30" s="158"/>
      <c r="HLK30" s="158"/>
      <c r="HLL30" s="158"/>
      <c r="HLM30" s="158"/>
      <c r="HLN30" s="158"/>
      <c r="HLO30" s="158"/>
      <c r="HLP30" s="158"/>
      <c r="HLQ30" s="158"/>
      <c r="HLR30" s="158"/>
      <c r="HLS30" s="158"/>
      <c r="HLT30" s="158"/>
      <c r="HLU30" s="158"/>
      <c r="HLV30" s="158"/>
      <c r="HLW30" s="158"/>
      <c r="HLX30" s="158"/>
      <c r="HLY30" s="158"/>
      <c r="HLZ30" s="158"/>
      <c r="HMA30" s="158"/>
      <c r="HMB30" s="158"/>
      <c r="HMC30" s="158"/>
      <c r="HMD30" s="158"/>
      <c r="HME30" s="158"/>
      <c r="HMF30" s="158"/>
      <c r="HMG30" s="158"/>
      <c r="HMH30" s="158"/>
      <c r="HMI30" s="158"/>
      <c r="HMJ30" s="158"/>
      <c r="HMK30" s="158"/>
      <c r="HML30" s="158"/>
      <c r="HMM30" s="158"/>
      <c r="HMN30" s="158"/>
      <c r="HMO30" s="158"/>
      <c r="HMP30" s="158"/>
      <c r="HMQ30" s="158"/>
      <c r="HMR30" s="158"/>
      <c r="HMS30" s="158"/>
      <c r="HMT30" s="158"/>
      <c r="HMU30" s="158"/>
      <c r="HMV30" s="158"/>
      <c r="HMW30" s="158"/>
      <c r="HMX30" s="158"/>
      <c r="HMY30" s="158"/>
      <c r="HMZ30" s="158"/>
      <c r="HNA30" s="158"/>
      <c r="HNB30" s="158"/>
      <c r="HNC30" s="158"/>
      <c r="HND30" s="158"/>
      <c r="HNE30" s="158"/>
      <c r="HNF30" s="158"/>
      <c r="HNG30" s="158"/>
      <c r="HNH30" s="158"/>
      <c r="HNI30" s="158"/>
      <c r="HNJ30" s="158"/>
      <c r="HNK30" s="158"/>
      <c r="HNL30" s="158"/>
      <c r="HNM30" s="158"/>
      <c r="HNN30" s="158"/>
      <c r="HNO30" s="158"/>
      <c r="HNP30" s="158"/>
      <c r="HNQ30" s="158"/>
      <c r="HNR30" s="158"/>
      <c r="HNS30" s="158"/>
      <c r="HNT30" s="158"/>
      <c r="HNU30" s="158"/>
      <c r="HNV30" s="158"/>
      <c r="HNW30" s="158"/>
      <c r="HNX30" s="158"/>
      <c r="HNY30" s="158"/>
      <c r="HNZ30" s="158"/>
      <c r="HOA30" s="158"/>
      <c r="HOB30" s="158"/>
      <c r="HOC30" s="158"/>
      <c r="HOD30" s="158"/>
      <c r="HOE30" s="158"/>
      <c r="HOF30" s="158"/>
      <c r="HOG30" s="158"/>
      <c r="HOH30" s="158"/>
      <c r="HOI30" s="158"/>
      <c r="HOJ30" s="158"/>
      <c r="HOK30" s="158"/>
      <c r="HOL30" s="158"/>
      <c r="HOM30" s="158"/>
      <c r="HON30" s="158"/>
      <c r="HOO30" s="158"/>
      <c r="HOP30" s="158"/>
      <c r="HOQ30" s="158"/>
      <c r="HOR30" s="158"/>
      <c r="HOS30" s="158"/>
      <c r="HOT30" s="158"/>
      <c r="HOU30" s="158"/>
      <c r="HOV30" s="158"/>
      <c r="HOW30" s="158"/>
      <c r="HOX30" s="158"/>
      <c r="HOY30" s="158"/>
      <c r="HOZ30" s="158"/>
      <c r="HPA30" s="158"/>
      <c r="HPB30" s="158"/>
      <c r="HPC30" s="158"/>
      <c r="HPD30" s="158"/>
      <c r="HPE30" s="158"/>
      <c r="HPF30" s="158"/>
      <c r="HPG30" s="158"/>
      <c r="HPH30" s="158"/>
      <c r="HPI30" s="158"/>
      <c r="HPJ30" s="158"/>
      <c r="HPK30" s="158"/>
      <c r="HPL30" s="158"/>
      <c r="HPM30" s="158"/>
      <c r="HPN30" s="158"/>
      <c r="HPO30" s="158"/>
      <c r="HPP30" s="158"/>
      <c r="HPQ30" s="158"/>
      <c r="HPR30" s="158"/>
      <c r="HPS30" s="158"/>
      <c r="HPT30" s="158"/>
      <c r="HPU30" s="158"/>
      <c r="HPV30" s="158"/>
      <c r="HPW30" s="158"/>
      <c r="HPX30" s="158"/>
      <c r="HPY30" s="158"/>
      <c r="HPZ30" s="158"/>
      <c r="HQA30" s="158"/>
      <c r="HQB30" s="158"/>
      <c r="HQC30" s="158"/>
      <c r="HQD30" s="158"/>
      <c r="HQE30" s="158"/>
      <c r="HQF30" s="158"/>
      <c r="HQG30" s="158"/>
      <c r="HQH30" s="158"/>
      <c r="HQI30" s="158"/>
      <c r="HQJ30" s="158"/>
      <c r="HQK30" s="158"/>
      <c r="HQL30" s="158"/>
      <c r="HQM30" s="158"/>
      <c r="HQN30" s="158"/>
      <c r="HQO30" s="158"/>
      <c r="HQP30" s="158"/>
      <c r="HQQ30" s="158"/>
      <c r="HQR30" s="158"/>
      <c r="HQS30" s="158"/>
      <c r="HQT30" s="158"/>
      <c r="HQU30" s="158"/>
      <c r="HQV30" s="158"/>
      <c r="HQW30" s="158"/>
      <c r="HQX30" s="158"/>
      <c r="HQY30" s="158"/>
      <c r="HQZ30" s="158"/>
      <c r="HRA30" s="158"/>
      <c r="HRB30" s="158"/>
      <c r="HRC30" s="158"/>
      <c r="HRD30" s="158"/>
      <c r="HRE30" s="158"/>
      <c r="HRF30" s="158"/>
      <c r="HRG30" s="158"/>
      <c r="HRH30" s="158"/>
      <c r="HRI30" s="158"/>
      <c r="HRJ30" s="158"/>
      <c r="HRK30" s="158"/>
      <c r="HRL30" s="158"/>
      <c r="HRM30" s="158"/>
      <c r="HRN30" s="158"/>
      <c r="HRO30" s="158"/>
      <c r="HRP30" s="158"/>
      <c r="HRQ30" s="158"/>
      <c r="HRR30" s="158"/>
      <c r="HRS30" s="158"/>
      <c r="HRT30" s="158"/>
      <c r="HRU30" s="158"/>
      <c r="HRV30" s="158"/>
      <c r="HRW30" s="158"/>
      <c r="HRX30" s="158"/>
      <c r="HRY30" s="158"/>
      <c r="HRZ30" s="158"/>
      <c r="HSA30" s="158"/>
      <c r="HSB30" s="158"/>
      <c r="HSC30" s="158"/>
      <c r="HSD30" s="158"/>
      <c r="HSE30" s="158"/>
      <c r="HSF30" s="158"/>
      <c r="HSG30" s="158"/>
      <c r="HSH30" s="158"/>
      <c r="HSI30" s="158"/>
      <c r="HSJ30" s="158"/>
      <c r="HSK30" s="158"/>
      <c r="HSL30" s="158"/>
      <c r="HSM30" s="158"/>
      <c r="HSN30" s="158"/>
      <c r="HSO30" s="158"/>
      <c r="HSP30" s="158"/>
      <c r="HSQ30" s="158"/>
      <c r="HSR30" s="158"/>
      <c r="HSS30" s="158"/>
      <c r="HST30" s="158"/>
      <c r="HSU30" s="158"/>
      <c r="HSV30" s="158"/>
      <c r="HSW30" s="158"/>
      <c r="HSX30" s="158"/>
      <c r="HSY30" s="158"/>
      <c r="HSZ30" s="158"/>
      <c r="HTA30" s="158"/>
      <c r="HTB30" s="158"/>
      <c r="HTC30" s="158"/>
      <c r="HTD30" s="158"/>
      <c r="HTE30" s="158"/>
      <c r="HTF30" s="158"/>
      <c r="HTG30" s="158"/>
      <c r="HTH30" s="158"/>
      <c r="HTI30" s="158"/>
      <c r="HTJ30" s="158"/>
      <c r="HTK30" s="158"/>
      <c r="HTL30" s="158"/>
      <c r="HTM30" s="158"/>
      <c r="HTN30" s="158"/>
      <c r="HTO30" s="158"/>
      <c r="HTP30" s="158"/>
      <c r="HTQ30" s="158"/>
      <c r="HTR30" s="158"/>
      <c r="HTS30" s="158"/>
      <c r="HTT30" s="158"/>
      <c r="HTU30" s="158"/>
      <c r="HTV30" s="158"/>
      <c r="HTW30" s="158"/>
      <c r="HTX30" s="158"/>
      <c r="HTY30" s="158"/>
      <c r="HTZ30" s="158"/>
      <c r="HUA30" s="158"/>
      <c r="HUB30" s="158"/>
      <c r="HUC30" s="158"/>
      <c r="HUD30" s="158"/>
      <c r="HUE30" s="158"/>
      <c r="HUF30" s="158"/>
      <c r="HUG30" s="158"/>
      <c r="HUH30" s="158"/>
      <c r="HUI30" s="158"/>
      <c r="HUJ30" s="158"/>
      <c r="HUK30" s="158"/>
      <c r="HUL30" s="158"/>
      <c r="HUM30" s="158"/>
      <c r="HUN30" s="158"/>
      <c r="HUO30" s="158"/>
      <c r="HUP30" s="158"/>
      <c r="HUQ30" s="158"/>
      <c r="HUR30" s="158"/>
      <c r="HUS30" s="158"/>
      <c r="HUT30" s="158"/>
      <c r="HUU30" s="158"/>
      <c r="HUV30" s="158"/>
      <c r="HUW30" s="158"/>
      <c r="HUX30" s="158"/>
      <c r="HUY30" s="158"/>
      <c r="HUZ30" s="158"/>
      <c r="HVA30" s="158"/>
      <c r="HVB30" s="158"/>
      <c r="HVC30" s="158"/>
      <c r="HVD30" s="158"/>
      <c r="HVE30" s="158"/>
      <c r="HVF30" s="158"/>
      <c r="HVG30" s="158"/>
      <c r="HVH30" s="158"/>
      <c r="HVI30" s="158"/>
      <c r="HVJ30" s="158"/>
      <c r="HVK30" s="158"/>
      <c r="HVL30" s="158"/>
      <c r="HVM30" s="158"/>
      <c r="HVN30" s="158"/>
      <c r="HVO30" s="158"/>
      <c r="HVP30" s="158"/>
      <c r="HVQ30" s="158"/>
      <c r="HVR30" s="158"/>
      <c r="HVS30" s="158"/>
      <c r="HVT30" s="158"/>
      <c r="HVU30" s="158"/>
      <c r="HVV30" s="158"/>
      <c r="HVW30" s="158"/>
      <c r="HVX30" s="158"/>
      <c r="HVY30" s="158"/>
      <c r="HVZ30" s="158"/>
      <c r="HWA30" s="158"/>
      <c r="HWB30" s="158"/>
      <c r="HWC30" s="158"/>
      <c r="HWD30" s="158"/>
      <c r="HWE30" s="158"/>
      <c r="HWF30" s="158"/>
      <c r="HWG30" s="158"/>
      <c r="HWH30" s="158"/>
      <c r="HWI30" s="158"/>
      <c r="HWJ30" s="158"/>
      <c r="HWK30" s="158"/>
      <c r="HWL30" s="158"/>
      <c r="HWM30" s="158"/>
      <c r="HWN30" s="158"/>
      <c r="HWO30" s="158"/>
      <c r="HWP30" s="158"/>
      <c r="HWQ30" s="158"/>
      <c r="HWR30" s="158"/>
      <c r="HWS30" s="158"/>
      <c r="HWT30" s="158"/>
      <c r="HWU30" s="158"/>
      <c r="HWV30" s="158"/>
      <c r="HWW30" s="158"/>
      <c r="HWX30" s="158"/>
      <c r="HWY30" s="158"/>
      <c r="HWZ30" s="158"/>
      <c r="HXA30" s="158"/>
      <c r="HXB30" s="158"/>
      <c r="HXC30" s="158"/>
      <c r="HXD30" s="158"/>
      <c r="HXE30" s="158"/>
      <c r="HXF30" s="158"/>
      <c r="HXG30" s="158"/>
      <c r="HXH30" s="158"/>
      <c r="HXI30" s="158"/>
      <c r="HXJ30" s="158"/>
      <c r="HXK30" s="158"/>
      <c r="HXL30" s="158"/>
      <c r="HXM30" s="158"/>
      <c r="HXN30" s="158"/>
      <c r="HXO30" s="158"/>
      <c r="HXP30" s="158"/>
      <c r="HXQ30" s="158"/>
      <c r="HXR30" s="158"/>
      <c r="HXS30" s="158"/>
      <c r="HXT30" s="158"/>
      <c r="HXU30" s="158"/>
      <c r="HXV30" s="158"/>
      <c r="HXW30" s="158"/>
      <c r="HXX30" s="158"/>
      <c r="HXY30" s="158"/>
      <c r="HXZ30" s="158"/>
      <c r="HYA30" s="158"/>
      <c r="HYB30" s="158"/>
      <c r="HYC30" s="158"/>
      <c r="HYD30" s="158"/>
      <c r="HYE30" s="158"/>
      <c r="HYF30" s="158"/>
      <c r="HYG30" s="158"/>
      <c r="HYH30" s="158"/>
      <c r="HYI30" s="158"/>
      <c r="HYJ30" s="158"/>
      <c r="HYK30" s="158"/>
      <c r="HYL30" s="158"/>
      <c r="HYM30" s="158"/>
      <c r="HYN30" s="158"/>
      <c r="HYO30" s="158"/>
      <c r="HYP30" s="158"/>
      <c r="HYQ30" s="158"/>
      <c r="HYR30" s="158"/>
      <c r="HYS30" s="158"/>
      <c r="HYT30" s="158"/>
      <c r="HYU30" s="158"/>
      <c r="HYV30" s="158"/>
      <c r="HYW30" s="158"/>
      <c r="HYX30" s="158"/>
      <c r="HYY30" s="158"/>
      <c r="HYZ30" s="158"/>
      <c r="HZA30" s="158"/>
      <c r="HZB30" s="158"/>
      <c r="HZC30" s="158"/>
      <c r="HZD30" s="158"/>
      <c r="HZE30" s="158"/>
      <c r="HZF30" s="158"/>
      <c r="HZG30" s="158"/>
      <c r="HZH30" s="158"/>
      <c r="HZI30" s="158"/>
      <c r="HZJ30" s="158"/>
      <c r="HZK30" s="158"/>
      <c r="HZL30" s="158"/>
      <c r="HZM30" s="158"/>
      <c r="HZN30" s="158"/>
      <c r="HZO30" s="158"/>
      <c r="HZP30" s="158"/>
      <c r="HZQ30" s="158"/>
      <c r="HZR30" s="158"/>
      <c r="HZS30" s="158"/>
      <c r="HZT30" s="158"/>
      <c r="HZU30" s="158"/>
      <c r="HZV30" s="158"/>
      <c r="HZW30" s="158"/>
      <c r="HZX30" s="158"/>
      <c r="HZY30" s="158"/>
      <c r="HZZ30" s="158"/>
      <c r="IAA30" s="158"/>
      <c r="IAB30" s="158"/>
      <c r="IAC30" s="158"/>
      <c r="IAD30" s="158"/>
      <c r="IAE30" s="158"/>
      <c r="IAF30" s="158"/>
      <c r="IAG30" s="158"/>
      <c r="IAH30" s="158"/>
      <c r="IAI30" s="158"/>
      <c r="IAJ30" s="158"/>
      <c r="IAK30" s="158"/>
      <c r="IAL30" s="158"/>
      <c r="IAM30" s="158"/>
      <c r="IAN30" s="158"/>
      <c r="IAO30" s="158"/>
      <c r="IAP30" s="158"/>
      <c r="IAQ30" s="158"/>
      <c r="IAR30" s="158"/>
      <c r="IAS30" s="158"/>
      <c r="IAT30" s="158"/>
      <c r="IAU30" s="158"/>
      <c r="IAV30" s="158"/>
      <c r="IAW30" s="158"/>
      <c r="IAX30" s="158"/>
      <c r="IAY30" s="158"/>
      <c r="IAZ30" s="158"/>
      <c r="IBA30" s="158"/>
      <c r="IBB30" s="158"/>
      <c r="IBC30" s="158"/>
      <c r="IBD30" s="158"/>
      <c r="IBE30" s="158"/>
      <c r="IBF30" s="158"/>
      <c r="IBG30" s="158"/>
      <c r="IBH30" s="158"/>
      <c r="IBI30" s="158"/>
      <c r="IBJ30" s="158"/>
      <c r="IBK30" s="158"/>
      <c r="IBL30" s="158"/>
      <c r="IBM30" s="158"/>
      <c r="IBN30" s="158"/>
      <c r="IBO30" s="158"/>
      <c r="IBP30" s="158"/>
      <c r="IBQ30" s="158"/>
      <c r="IBR30" s="158"/>
      <c r="IBS30" s="158"/>
      <c r="IBT30" s="158"/>
      <c r="IBU30" s="158"/>
      <c r="IBV30" s="158"/>
      <c r="IBW30" s="158"/>
      <c r="IBX30" s="158"/>
      <c r="IBY30" s="158"/>
      <c r="IBZ30" s="158"/>
      <c r="ICA30" s="158"/>
      <c r="ICB30" s="158"/>
      <c r="ICC30" s="158"/>
      <c r="ICD30" s="158"/>
      <c r="ICE30" s="158"/>
      <c r="ICF30" s="158"/>
      <c r="ICG30" s="158"/>
      <c r="ICH30" s="158"/>
      <c r="ICI30" s="158"/>
      <c r="ICJ30" s="158"/>
      <c r="ICK30" s="158"/>
      <c r="ICL30" s="158"/>
      <c r="ICM30" s="158"/>
      <c r="ICN30" s="158"/>
      <c r="ICO30" s="158"/>
      <c r="ICP30" s="158"/>
      <c r="ICQ30" s="158"/>
      <c r="ICR30" s="158"/>
      <c r="ICS30" s="158"/>
      <c r="ICT30" s="158"/>
      <c r="ICU30" s="158"/>
      <c r="ICV30" s="158"/>
      <c r="ICW30" s="158"/>
      <c r="ICX30" s="158"/>
      <c r="ICY30" s="158"/>
      <c r="ICZ30" s="158"/>
      <c r="IDA30" s="158"/>
      <c r="IDB30" s="158"/>
      <c r="IDC30" s="158"/>
      <c r="IDD30" s="158"/>
      <c r="IDE30" s="158"/>
      <c r="IDF30" s="158"/>
      <c r="IDG30" s="158"/>
      <c r="IDH30" s="158"/>
      <c r="IDI30" s="158"/>
      <c r="IDJ30" s="158"/>
      <c r="IDK30" s="158"/>
      <c r="IDL30" s="158"/>
      <c r="IDM30" s="158"/>
      <c r="IDN30" s="158"/>
      <c r="IDO30" s="158"/>
      <c r="IDP30" s="158"/>
      <c r="IDQ30" s="158"/>
      <c r="IDR30" s="158"/>
      <c r="IDS30" s="158"/>
      <c r="IDT30" s="158"/>
      <c r="IDU30" s="158"/>
      <c r="IDV30" s="158"/>
      <c r="IDW30" s="158"/>
      <c r="IDX30" s="158"/>
      <c r="IDY30" s="158"/>
      <c r="IDZ30" s="158"/>
      <c r="IEA30" s="158"/>
      <c r="IEB30" s="158"/>
      <c r="IEC30" s="158"/>
      <c r="IED30" s="158"/>
      <c r="IEE30" s="158"/>
      <c r="IEF30" s="158"/>
      <c r="IEG30" s="158"/>
      <c r="IEH30" s="158"/>
      <c r="IEI30" s="158"/>
      <c r="IEJ30" s="158"/>
      <c r="IEK30" s="158"/>
      <c r="IEL30" s="158"/>
      <c r="IEM30" s="158"/>
      <c r="IEN30" s="158"/>
      <c r="IEO30" s="158"/>
      <c r="IEP30" s="158"/>
      <c r="IEQ30" s="158"/>
      <c r="IER30" s="158"/>
      <c r="IES30" s="158"/>
      <c r="IET30" s="158"/>
      <c r="IEU30" s="158"/>
      <c r="IEV30" s="158"/>
      <c r="IEW30" s="158"/>
      <c r="IEX30" s="158"/>
      <c r="IEY30" s="158"/>
      <c r="IEZ30" s="158"/>
      <c r="IFA30" s="158"/>
      <c r="IFB30" s="158"/>
      <c r="IFC30" s="158"/>
      <c r="IFD30" s="158"/>
      <c r="IFE30" s="158"/>
      <c r="IFF30" s="158"/>
      <c r="IFG30" s="158"/>
      <c r="IFH30" s="158"/>
      <c r="IFI30" s="158"/>
      <c r="IFJ30" s="158"/>
      <c r="IFK30" s="158"/>
      <c r="IFL30" s="158"/>
      <c r="IFM30" s="158"/>
      <c r="IFN30" s="158"/>
      <c r="IFO30" s="158"/>
      <c r="IFP30" s="158"/>
      <c r="IFQ30" s="158"/>
      <c r="IFR30" s="158"/>
      <c r="IFS30" s="158"/>
      <c r="IFT30" s="158"/>
      <c r="IFU30" s="158"/>
      <c r="IFV30" s="158"/>
      <c r="IFW30" s="158"/>
      <c r="IFX30" s="158"/>
      <c r="IFY30" s="158"/>
      <c r="IFZ30" s="158"/>
      <c r="IGA30" s="158"/>
      <c r="IGB30" s="158"/>
      <c r="IGC30" s="158"/>
      <c r="IGD30" s="158"/>
      <c r="IGE30" s="158"/>
      <c r="IGF30" s="158"/>
      <c r="IGG30" s="158"/>
      <c r="IGH30" s="158"/>
      <c r="IGI30" s="158"/>
      <c r="IGJ30" s="158"/>
      <c r="IGK30" s="158"/>
      <c r="IGL30" s="158"/>
      <c r="IGM30" s="158"/>
      <c r="IGN30" s="158"/>
      <c r="IGO30" s="158"/>
      <c r="IGP30" s="158"/>
      <c r="IGQ30" s="158"/>
      <c r="IGR30" s="158"/>
      <c r="IGS30" s="158"/>
      <c r="IGT30" s="158"/>
      <c r="IGU30" s="158"/>
      <c r="IGV30" s="158"/>
      <c r="IGW30" s="158"/>
      <c r="IGX30" s="158"/>
      <c r="IGY30" s="158"/>
      <c r="IGZ30" s="158"/>
      <c r="IHA30" s="158"/>
      <c r="IHB30" s="158"/>
      <c r="IHC30" s="158"/>
      <c r="IHD30" s="158"/>
      <c r="IHE30" s="158"/>
      <c r="IHF30" s="158"/>
      <c r="IHG30" s="158"/>
      <c r="IHH30" s="158"/>
      <c r="IHI30" s="158"/>
      <c r="IHJ30" s="158"/>
      <c r="IHK30" s="158"/>
      <c r="IHL30" s="158"/>
      <c r="IHM30" s="158"/>
      <c r="IHN30" s="158"/>
      <c r="IHO30" s="158"/>
      <c r="IHP30" s="158"/>
      <c r="IHQ30" s="158"/>
      <c r="IHR30" s="158"/>
      <c r="IHS30" s="158"/>
      <c r="IHT30" s="158"/>
      <c r="IHU30" s="158"/>
      <c r="IHV30" s="158"/>
      <c r="IHW30" s="158"/>
      <c r="IHX30" s="158"/>
      <c r="IHY30" s="158"/>
      <c r="IHZ30" s="158"/>
      <c r="IIA30" s="158"/>
      <c r="IIB30" s="158"/>
      <c r="IIC30" s="158"/>
      <c r="IID30" s="158"/>
      <c r="IIE30" s="158"/>
      <c r="IIF30" s="158"/>
      <c r="IIG30" s="158"/>
      <c r="IIH30" s="158"/>
      <c r="III30" s="158"/>
      <c r="IIJ30" s="158"/>
      <c r="IIK30" s="158"/>
      <c r="IIL30" s="158"/>
      <c r="IIM30" s="158"/>
      <c r="IIN30" s="158"/>
      <c r="IIO30" s="158"/>
      <c r="IIP30" s="158"/>
      <c r="IIQ30" s="158"/>
      <c r="IIR30" s="158"/>
      <c r="IIS30" s="158"/>
      <c r="IIT30" s="158"/>
      <c r="IIU30" s="158"/>
      <c r="IIV30" s="158"/>
      <c r="IIW30" s="158"/>
      <c r="IIX30" s="158"/>
      <c r="IIY30" s="158"/>
      <c r="IIZ30" s="158"/>
      <c r="IJA30" s="158"/>
      <c r="IJB30" s="158"/>
      <c r="IJC30" s="158"/>
      <c r="IJD30" s="158"/>
      <c r="IJE30" s="158"/>
      <c r="IJF30" s="158"/>
      <c r="IJG30" s="158"/>
      <c r="IJH30" s="158"/>
      <c r="IJI30" s="158"/>
      <c r="IJJ30" s="158"/>
      <c r="IJK30" s="158"/>
      <c r="IJL30" s="158"/>
      <c r="IJM30" s="158"/>
      <c r="IJN30" s="158"/>
      <c r="IJO30" s="158"/>
      <c r="IJP30" s="158"/>
      <c r="IJQ30" s="158"/>
      <c r="IJR30" s="158"/>
      <c r="IJS30" s="158"/>
      <c r="IJT30" s="158"/>
      <c r="IJU30" s="158"/>
      <c r="IJV30" s="158"/>
      <c r="IJW30" s="158"/>
      <c r="IJX30" s="158"/>
      <c r="IJY30" s="158"/>
      <c r="IJZ30" s="158"/>
      <c r="IKA30" s="158"/>
      <c r="IKB30" s="158"/>
      <c r="IKC30" s="158"/>
      <c r="IKD30" s="158"/>
      <c r="IKE30" s="158"/>
      <c r="IKF30" s="158"/>
      <c r="IKG30" s="158"/>
      <c r="IKH30" s="158"/>
      <c r="IKI30" s="158"/>
      <c r="IKJ30" s="158"/>
      <c r="IKK30" s="158"/>
      <c r="IKL30" s="158"/>
      <c r="IKM30" s="158"/>
      <c r="IKN30" s="158"/>
      <c r="IKO30" s="158"/>
      <c r="IKP30" s="158"/>
      <c r="IKQ30" s="158"/>
      <c r="IKR30" s="158"/>
      <c r="IKS30" s="158"/>
      <c r="IKT30" s="158"/>
      <c r="IKU30" s="158"/>
      <c r="IKV30" s="158"/>
      <c r="IKW30" s="158"/>
      <c r="IKX30" s="158"/>
      <c r="IKY30" s="158"/>
      <c r="IKZ30" s="158"/>
      <c r="ILA30" s="158"/>
      <c r="ILB30" s="158"/>
      <c r="ILC30" s="158"/>
      <c r="ILD30" s="158"/>
      <c r="ILE30" s="158"/>
      <c r="ILF30" s="158"/>
      <c r="ILG30" s="158"/>
      <c r="ILH30" s="158"/>
      <c r="ILI30" s="158"/>
      <c r="ILJ30" s="158"/>
      <c r="ILK30" s="158"/>
      <c r="ILL30" s="158"/>
      <c r="ILM30" s="158"/>
      <c r="ILN30" s="158"/>
      <c r="ILO30" s="158"/>
      <c r="ILP30" s="158"/>
      <c r="ILQ30" s="158"/>
      <c r="ILR30" s="158"/>
      <c r="ILS30" s="158"/>
      <c r="ILT30" s="158"/>
      <c r="ILU30" s="158"/>
      <c r="ILV30" s="158"/>
      <c r="ILW30" s="158"/>
      <c r="ILX30" s="158"/>
      <c r="ILY30" s="158"/>
      <c r="ILZ30" s="158"/>
      <c r="IMA30" s="158"/>
      <c r="IMB30" s="158"/>
      <c r="IMC30" s="158"/>
      <c r="IMD30" s="158"/>
      <c r="IME30" s="158"/>
      <c r="IMF30" s="158"/>
      <c r="IMG30" s="158"/>
      <c r="IMH30" s="158"/>
      <c r="IMI30" s="158"/>
      <c r="IMJ30" s="158"/>
      <c r="IMK30" s="158"/>
      <c r="IML30" s="158"/>
      <c r="IMM30" s="158"/>
      <c r="IMN30" s="158"/>
      <c r="IMO30" s="158"/>
      <c r="IMP30" s="158"/>
      <c r="IMQ30" s="158"/>
      <c r="IMR30" s="158"/>
      <c r="IMS30" s="158"/>
      <c r="IMT30" s="158"/>
      <c r="IMU30" s="158"/>
      <c r="IMV30" s="158"/>
      <c r="IMW30" s="158"/>
      <c r="IMX30" s="158"/>
      <c r="IMY30" s="158"/>
      <c r="IMZ30" s="158"/>
      <c r="INA30" s="158"/>
      <c r="INB30" s="158"/>
      <c r="INC30" s="158"/>
      <c r="IND30" s="158"/>
      <c r="INE30" s="158"/>
      <c r="INF30" s="158"/>
      <c r="ING30" s="158"/>
      <c r="INH30" s="158"/>
      <c r="INI30" s="158"/>
      <c r="INJ30" s="158"/>
      <c r="INK30" s="158"/>
      <c r="INL30" s="158"/>
      <c r="INM30" s="158"/>
      <c r="INN30" s="158"/>
      <c r="INO30" s="158"/>
      <c r="INP30" s="158"/>
      <c r="INQ30" s="158"/>
      <c r="INR30" s="158"/>
      <c r="INS30" s="158"/>
      <c r="INT30" s="158"/>
      <c r="INU30" s="158"/>
      <c r="INV30" s="158"/>
      <c r="INW30" s="158"/>
      <c r="INX30" s="158"/>
      <c r="INY30" s="158"/>
      <c r="INZ30" s="158"/>
      <c r="IOA30" s="158"/>
      <c r="IOB30" s="158"/>
      <c r="IOC30" s="158"/>
      <c r="IOD30" s="158"/>
      <c r="IOE30" s="158"/>
      <c r="IOF30" s="158"/>
      <c r="IOG30" s="158"/>
      <c r="IOH30" s="158"/>
      <c r="IOI30" s="158"/>
      <c r="IOJ30" s="158"/>
      <c r="IOK30" s="158"/>
      <c r="IOL30" s="158"/>
      <c r="IOM30" s="158"/>
      <c r="ION30" s="158"/>
      <c r="IOO30" s="158"/>
      <c r="IOP30" s="158"/>
      <c r="IOQ30" s="158"/>
      <c r="IOR30" s="158"/>
      <c r="IOS30" s="158"/>
      <c r="IOT30" s="158"/>
      <c r="IOU30" s="158"/>
      <c r="IOV30" s="158"/>
      <c r="IOW30" s="158"/>
      <c r="IOX30" s="158"/>
      <c r="IOY30" s="158"/>
      <c r="IOZ30" s="158"/>
      <c r="IPA30" s="158"/>
      <c r="IPB30" s="158"/>
      <c r="IPC30" s="158"/>
      <c r="IPD30" s="158"/>
      <c r="IPE30" s="158"/>
      <c r="IPF30" s="158"/>
      <c r="IPG30" s="158"/>
      <c r="IPH30" s="158"/>
      <c r="IPI30" s="158"/>
      <c r="IPJ30" s="158"/>
      <c r="IPK30" s="158"/>
      <c r="IPL30" s="158"/>
      <c r="IPM30" s="158"/>
      <c r="IPN30" s="158"/>
      <c r="IPO30" s="158"/>
      <c r="IPP30" s="158"/>
      <c r="IPQ30" s="158"/>
      <c r="IPR30" s="158"/>
      <c r="IPS30" s="158"/>
      <c r="IPT30" s="158"/>
      <c r="IPU30" s="158"/>
      <c r="IPV30" s="158"/>
      <c r="IPW30" s="158"/>
      <c r="IPX30" s="158"/>
      <c r="IPY30" s="158"/>
      <c r="IPZ30" s="158"/>
      <c r="IQA30" s="158"/>
      <c r="IQB30" s="158"/>
      <c r="IQC30" s="158"/>
      <c r="IQD30" s="158"/>
      <c r="IQE30" s="158"/>
      <c r="IQF30" s="158"/>
      <c r="IQG30" s="158"/>
      <c r="IQH30" s="158"/>
      <c r="IQI30" s="158"/>
      <c r="IQJ30" s="158"/>
      <c r="IQK30" s="158"/>
      <c r="IQL30" s="158"/>
      <c r="IQM30" s="158"/>
      <c r="IQN30" s="158"/>
      <c r="IQO30" s="158"/>
      <c r="IQP30" s="158"/>
      <c r="IQQ30" s="158"/>
      <c r="IQR30" s="158"/>
      <c r="IQS30" s="158"/>
      <c r="IQT30" s="158"/>
      <c r="IQU30" s="158"/>
      <c r="IQV30" s="158"/>
      <c r="IQW30" s="158"/>
      <c r="IQX30" s="158"/>
      <c r="IQY30" s="158"/>
      <c r="IQZ30" s="158"/>
      <c r="IRA30" s="158"/>
      <c r="IRB30" s="158"/>
      <c r="IRC30" s="158"/>
      <c r="IRD30" s="158"/>
      <c r="IRE30" s="158"/>
      <c r="IRF30" s="158"/>
      <c r="IRG30" s="158"/>
      <c r="IRH30" s="158"/>
      <c r="IRI30" s="158"/>
      <c r="IRJ30" s="158"/>
      <c r="IRK30" s="158"/>
      <c r="IRL30" s="158"/>
      <c r="IRM30" s="158"/>
      <c r="IRN30" s="158"/>
      <c r="IRO30" s="158"/>
      <c r="IRP30" s="158"/>
      <c r="IRQ30" s="158"/>
      <c r="IRR30" s="158"/>
      <c r="IRS30" s="158"/>
      <c r="IRT30" s="158"/>
      <c r="IRU30" s="158"/>
      <c r="IRV30" s="158"/>
      <c r="IRW30" s="158"/>
      <c r="IRX30" s="158"/>
      <c r="IRY30" s="158"/>
      <c r="IRZ30" s="158"/>
      <c r="ISA30" s="158"/>
      <c r="ISB30" s="158"/>
      <c r="ISC30" s="158"/>
      <c r="ISD30" s="158"/>
      <c r="ISE30" s="158"/>
      <c r="ISF30" s="158"/>
      <c r="ISG30" s="158"/>
      <c r="ISH30" s="158"/>
      <c r="ISI30" s="158"/>
      <c r="ISJ30" s="158"/>
      <c r="ISK30" s="158"/>
      <c r="ISL30" s="158"/>
      <c r="ISM30" s="158"/>
      <c r="ISN30" s="158"/>
      <c r="ISO30" s="158"/>
      <c r="ISP30" s="158"/>
      <c r="ISQ30" s="158"/>
      <c r="ISR30" s="158"/>
      <c r="ISS30" s="158"/>
      <c r="IST30" s="158"/>
      <c r="ISU30" s="158"/>
      <c r="ISV30" s="158"/>
      <c r="ISW30" s="158"/>
      <c r="ISX30" s="158"/>
      <c r="ISY30" s="158"/>
      <c r="ISZ30" s="158"/>
      <c r="ITA30" s="158"/>
      <c r="ITB30" s="158"/>
      <c r="ITC30" s="158"/>
      <c r="ITD30" s="158"/>
      <c r="ITE30" s="158"/>
      <c r="ITF30" s="158"/>
      <c r="ITG30" s="158"/>
      <c r="ITH30" s="158"/>
      <c r="ITI30" s="158"/>
      <c r="ITJ30" s="158"/>
      <c r="ITK30" s="158"/>
      <c r="ITL30" s="158"/>
      <c r="ITM30" s="158"/>
      <c r="ITN30" s="158"/>
      <c r="ITO30" s="158"/>
      <c r="ITP30" s="158"/>
      <c r="ITQ30" s="158"/>
      <c r="ITR30" s="158"/>
      <c r="ITS30" s="158"/>
      <c r="ITT30" s="158"/>
      <c r="ITU30" s="158"/>
      <c r="ITV30" s="158"/>
      <c r="ITW30" s="158"/>
      <c r="ITX30" s="158"/>
      <c r="ITY30" s="158"/>
      <c r="ITZ30" s="158"/>
      <c r="IUA30" s="158"/>
      <c r="IUB30" s="158"/>
      <c r="IUC30" s="158"/>
      <c r="IUD30" s="158"/>
      <c r="IUE30" s="158"/>
      <c r="IUF30" s="158"/>
      <c r="IUG30" s="158"/>
      <c r="IUH30" s="158"/>
      <c r="IUI30" s="158"/>
      <c r="IUJ30" s="158"/>
      <c r="IUK30" s="158"/>
      <c r="IUL30" s="158"/>
      <c r="IUM30" s="158"/>
      <c r="IUN30" s="158"/>
      <c r="IUO30" s="158"/>
      <c r="IUP30" s="158"/>
      <c r="IUQ30" s="158"/>
      <c r="IUR30" s="158"/>
      <c r="IUS30" s="158"/>
      <c r="IUT30" s="158"/>
      <c r="IUU30" s="158"/>
      <c r="IUV30" s="158"/>
      <c r="IUW30" s="158"/>
      <c r="IUX30" s="158"/>
      <c r="IUY30" s="158"/>
      <c r="IUZ30" s="158"/>
      <c r="IVA30" s="158"/>
      <c r="IVB30" s="158"/>
      <c r="IVC30" s="158"/>
      <c r="IVD30" s="158"/>
      <c r="IVE30" s="158"/>
      <c r="IVF30" s="158"/>
      <c r="IVG30" s="158"/>
      <c r="IVH30" s="158"/>
      <c r="IVI30" s="158"/>
      <c r="IVJ30" s="158"/>
      <c r="IVK30" s="158"/>
      <c r="IVL30" s="158"/>
      <c r="IVM30" s="158"/>
      <c r="IVN30" s="158"/>
      <c r="IVO30" s="158"/>
      <c r="IVP30" s="158"/>
      <c r="IVQ30" s="158"/>
      <c r="IVR30" s="158"/>
      <c r="IVS30" s="158"/>
      <c r="IVT30" s="158"/>
      <c r="IVU30" s="158"/>
      <c r="IVV30" s="158"/>
      <c r="IVW30" s="158"/>
      <c r="IVX30" s="158"/>
      <c r="IVY30" s="158"/>
      <c r="IVZ30" s="158"/>
      <c r="IWA30" s="158"/>
      <c r="IWB30" s="158"/>
      <c r="IWC30" s="158"/>
      <c r="IWD30" s="158"/>
      <c r="IWE30" s="158"/>
      <c r="IWF30" s="158"/>
      <c r="IWG30" s="158"/>
      <c r="IWH30" s="158"/>
      <c r="IWI30" s="158"/>
      <c r="IWJ30" s="158"/>
      <c r="IWK30" s="158"/>
      <c r="IWL30" s="158"/>
      <c r="IWM30" s="158"/>
      <c r="IWN30" s="158"/>
      <c r="IWO30" s="158"/>
      <c r="IWP30" s="158"/>
      <c r="IWQ30" s="158"/>
      <c r="IWR30" s="158"/>
      <c r="IWS30" s="158"/>
      <c r="IWT30" s="158"/>
      <c r="IWU30" s="158"/>
      <c r="IWV30" s="158"/>
      <c r="IWW30" s="158"/>
      <c r="IWX30" s="158"/>
      <c r="IWY30" s="158"/>
      <c r="IWZ30" s="158"/>
      <c r="IXA30" s="158"/>
      <c r="IXB30" s="158"/>
      <c r="IXC30" s="158"/>
      <c r="IXD30" s="158"/>
      <c r="IXE30" s="158"/>
      <c r="IXF30" s="158"/>
      <c r="IXG30" s="158"/>
      <c r="IXH30" s="158"/>
      <c r="IXI30" s="158"/>
      <c r="IXJ30" s="158"/>
      <c r="IXK30" s="158"/>
      <c r="IXL30" s="158"/>
      <c r="IXM30" s="158"/>
      <c r="IXN30" s="158"/>
      <c r="IXO30" s="158"/>
      <c r="IXP30" s="158"/>
      <c r="IXQ30" s="158"/>
      <c r="IXR30" s="158"/>
      <c r="IXS30" s="158"/>
      <c r="IXT30" s="158"/>
      <c r="IXU30" s="158"/>
      <c r="IXV30" s="158"/>
      <c r="IXW30" s="158"/>
      <c r="IXX30" s="158"/>
      <c r="IXY30" s="158"/>
      <c r="IXZ30" s="158"/>
      <c r="IYA30" s="158"/>
      <c r="IYB30" s="158"/>
      <c r="IYC30" s="158"/>
      <c r="IYD30" s="158"/>
      <c r="IYE30" s="158"/>
      <c r="IYF30" s="158"/>
      <c r="IYG30" s="158"/>
      <c r="IYH30" s="158"/>
      <c r="IYI30" s="158"/>
      <c r="IYJ30" s="158"/>
      <c r="IYK30" s="158"/>
      <c r="IYL30" s="158"/>
      <c r="IYM30" s="158"/>
      <c r="IYN30" s="158"/>
      <c r="IYO30" s="158"/>
      <c r="IYP30" s="158"/>
      <c r="IYQ30" s="158"/>
      <c r="IYR30" s="158"/>
      <c r="IYS30" s="158"/>
      <c r="IYT30" s="158"/>
      <c r="IYU30" s="158"/>
      <c r="IYV30" s="158"/>
      <c r="IYW30" s="158"/>
      <c r="IYX30" s="158"/>
      <c r="IYY30" s="158"/>
      <c r="IYZ30" s="158"/>
      <c r="IZA30" s="158"/>
      <c r="IZB30" s="158"/>
      <c r="IZC30" s="158"/>
      <c r="IZD30" s="158"/>
      <c r="IZE30" s="158"/>
      <c r="IZF30" s="158"/>
      <c r="IZG30" s="158"/>
      <c r="IZH30" s="158"/>
      <c r="IZI30" s="158"/>
      <c r="IZJ30" s="158"/>
      <c r="IZK30" s="158"/>
      <c r="IZL30" s="158"/>
      <c r="IZM30" s="158"/>
      <c r="IZN30" s="158"/>
      <c r="IZO30" s="158"/>
      <c r="IZP30" s="158"/>
      <c r="IZQ30" s="158"/>
      <c r="IZR30" s="158"/>
      <c r="IZS30" s="158"/>
      <c r="IZT30" s="158"/>
      <c r="IZU30" s="158"/>
      <c r="IZV30" s="158"/>
      <c r="IZW30" s="158"/>
      <c r="IZX30" s="158"/>
      <c r="IZY30" s="158"/>
      <c r="IZZ30" s="158"/>
      <c r="JAA30" s="158"/>
      <c r="JAB30" s="158"/>
      <c r="JAC30" s="158"/>
      <c r="JAD30" s="158"/>
      <c r="JAE30" s="158"/>
      <c r="JAF30" s="158"/>
      <c r="JAG30" s="158"/>
      <c r="JAH30" s="158"/>
      <c r="JAI30" s="158"/>
      <c r="JAJ30" s="158"/>
      <c r="JAK30" s="158"/>
      <c r="JAL30" s="158"/>
      <c r="JAM30" s="158"/>
      <c r="JAN30" s="158"/>
      <c r="JAO30" s="158"/>
      <c r="JAP30" s="158"/>
      <c r="JAQ30" s="158"/>
      <c r="JAR30" s="158"/>
      <c r="JAS30" s="158"/>
      <c r="JAT30" s="158"/>
      <c r="JAU30" s="158"/>
      <c r="JAV30" s="158"/>
      <c r="JAW30" s="158"/>
      <c r="JAX30" s="158"/>
      <c r="JAY30" s="158"/>
      <c r="JAZ30" s="158"/>
      <c r="JBA30" s="158"/>
      <c r="JBB30" s="158"/>
      <c r="JBC30" s="158"/>
      <c r="JBD30" s="158"/>
      <c r="JBE30" s="158"/>
      <c r="JBF30" s="158"/>
      <c r="JBG30" s="158"/>
      <c r="JBH30" s="158"/>
      <c r="JBI30" s="158"/>
      <c r="JBJ30" s="158"/>
      <c r="JBK30" s="158"/>
      <c r="JBL30" s="158"/>
      <c r="JBM30" s="158"/>
      <c r="JBN30" s="158"/>
      <c r="JBO30" s="158"/>
      <c r="JBP30" s="158"/>
      <c r="JBQ30" s="158"/>
      <c r="JBR30" s="158"/>
      <c r="JBS30" s="158"/>
      <c r="JBT30" s="158"/>
      <c r="JBU30" s="158"/>
      <c r="JBV30" s="158"/>
      <c r="JBW30" s="158"/>
      <c r="JBX30" s="158"/>
      <c r="JBY30" s="158"/>
      <c r="JBZ30" s="158"/>
      <c r="JCA30" s="158"/>
      <c r="JCB30" s="158"/>
      <c r="JCC30" s="158"/>
      <c r="JCD30" s="158"/>
      <c r="JCE30" s="158"/>
      <c r="JCF30" s="158"/>
      <c r="JCG30" s="158"/>
      <c r="JCH30" s="158"/>
      <c r="JCI30" s="158"/>
      <c r="JCJ30" s="158"/>
      <c r="JCK30" s="158"/>
      <c r="JCL30" s="158"/>
      <c r="JCM30" s="158"/>
      <c r="JCN30" s="158"/>
      <c r="JCO30" s="158"/>
      <c r="JCP30" s="158"/>
      <c r="JCQ30" s="158"/>
      <c r="JCR30" s="158"/>
      <c r="JCS30" s="158"/>
      <c r="JCT30" s="158"/>
      <c r="JCU30" s="158"/>
      <c r="JCV30" s="158"/>
      <c r="JCW30" s="158"/>
      <c r="JCX30" s="158"/>
      <c r="JCY30" s="158"/>
      <c r="JCZ30" s="158"/>
      <c r="JDA30" s="158"/>
      <c r="JDB30" s="158"/>
      <c r="JDC30" s="158"/>
      <c r="JDD30" s="158"/>
      <c r="JDE30" s="158"/>
      <c r="JDF30" s="158"/>
      <c r="JDG30" s="158"/>
      <c r="JDH30" s="158"/>
      <c r="JDI30" s="158"/>
      <c r="JDJ30" s="158"/>
      <c r="JDK30" s="158"/>
      <c r="JDL30" s="158"/>
      <c r="JDM30" s="158"/>
      <c r="JDN30" s="158"/>
      <c r="JDO30" s="158"/>
      <c r="JDP30" s="158"/>
      <c r="JDQ30" s="158"/>
      <c r="JDR30" s="158"/>
      <c r="JDS30" s="158"/>
      <c r="JDT30" s="158"/>
      <c r="JDU30" s="158"/>
      <c r="JDV30" s="158"/>
      <c r="JDW30" s="158"/>
      <c r="JDX30" s="158"/>
      <c r="JDY30" s="158"/>
      <c r="JDZ30" s="158"/>
      <c r="JEA30" s="158"/>
      <c r="JEB30" s="158"/>
      <c r="JEC30" s="158"/>
      <c r="JED30" s="158"/>
      <c r="JEE30" s="158"/>
      <c r="JEF30" s="158"/>
      <c r="JEG30" s="158"/>
      <c r="JEH30" s="158"/>
      <c r="JEI30" s="158"/>
      <c r="JEJ30" s="158"/>
      <c r="JEK30" s="158"/>
      <c r="JEL30" s="158"/>
      <c r="JEM30" s="158"/>
      <c r="JEN30" s="158"/>
      <c r="JEO30" s="158"/>
      <c r="JEP30" s="158"/>
      <c r="JEQ30" s="158"/>
      <c r="JER30" s="158"/>
      <c r="JES30" s="158"/>
      <c r="JET30" s="158"/>
      <c r="JEU30" s="158"/>
      <c r="JEV30" s="158"/>
      <c r="JEW30" s="158"/>
      <c r="JEX30" s="158"/>
      <c r="JEY30" s="158"/>
      <c r="JEZ30" s="158"/>
      <c r="JFA30" s="158"/>
      <c r="JFB30" s="158"/>
      <c r="JFC30" s="158"/>
      <c r="JFD30" s="158"/>
      <c r="JFE30" s="158"/>
      <c r="JFF30" s="158"/>
      <c r="JFG30" s="158"/>
      <c r="JFH30" s="158"/>
      <c r="JFI30" s="158"/>
      <c r="JFJ30" s="158"/>
      <c r="JFK30" s="158"/>
      <c r="JFL30" s="158"/>
      <c r="JFM30" s="158"/>
      <c r="JFN30" s="158"/>
      <c r="JFO30" s="158"/>
      <c r="JFP30" s="158"/>
      <c r="JFQ30" s="158"/>
    </row>
    <row r="31" spans="1:6933">
      <c r="A31" s="285">
        <v>3</v>
      </c>
      <c r="B31" s="248">
        <v>3</v>
      </c>
      <c r="C31" s="172">
        <v>300</v>
      </c>
      <c r="D31" s="172">
        <v>0</v>
      </c>
      <c r="E31" s="172">
        <v>100</v>
      </c>
      <c r="F31" s="172">
        <v>100</v>
      </c>
      <c r="G31" s="172">
        <v>100</v>
      </c>
      <c r="H31" s="172">
        <v>100</v>
      </c>
      <c r="I31" s="172">
        <v>200</v>
      </c>
      <c r="J31" s="245">
        <f t="shared" si="0"/>
        <v>900</v>
      </c>
      <c r="K31" s="246">
        <v>229</v>
      </c>
      <c r="L31" s="172">
        <f t="shared" si="1"/>
        <v>671</v>
      </c>
      <c r="M31" s="176">
        <f>B.wt.!J31</f>
        <v>5</v>
      </c>
      <c r="N31" s="179">
        <f t="shared" si="2"/>
        <v>134.19999999999999</v>
      </c>
      <c r="O31" s="172">
        <v>350</v>
      </c>
      <c r="P31" s="154">
        <v>200</v>
      </c>
      <c r="Q31" s="172">
        <v>250</v>
      </c>
      <c r="R31" s="172">
        <v>100</v>
      </c>
      <c r="S31" s="172">
        <v>200</v>
      </c>
      <c r="T31" s="172">
        <v>300</v>
      </c>
      <c r="U31" s="172">
        <v>350</v>
      </c>
      <c r="V31" s="173">
        <f t="shared" si="3"/>
        <v>1750</v>
      </c>
      <c r="W31" s="174">
        <v>67</v>
      </c>
      <c r="X31" s="172">
        <f t="shared" si="4"/>
        <v>1683</v>
      </c>
      <c r="Y31" s="172">
        <v>5</v>
      </c>
      <c r="Z31" s="175">
        <f t="shared" si="28"/>
        <v>336.6</v>
      </c>
      <c r="AA31" s="175">
        <f t="shared" si="6"/>
        <v>2354</v>
      </c>
      <c r="AB31" s="179">
        <f t="shared" si="7"/>
        <v>470.8</v>
      </c>
      <c r="AC31" s="154">
        <v>500</v>
      </c>
      <c r="AD31" s="172">
        <v>400</v>
      </c>
      <c r="AE31" s="172">
        <v>400</v>
      </c>
      <c r="AF31" s="172">
        <v>400</v>
      </c>
      <c r="AG31" s="172">
        <v>400</v>
      </c>
      <c r="AH31" s="172">
        <v>400</v>
      </c>
      <c r="AI31" s="172">
        <v>400</v>
      </c>
      <c r="AJ31" s="173">
        <f t="shared" si="8"/>
        <v>2900</v>
      </c>
      <c r="AK31" s="174">
        <v>281</v>
      </c>
      <c r="AL31" s="156">
        <f t="shared" si="29"/>
        <v>2619</v>
      </c>
      <c r="AM31" s="176">
        <v>5</v>
      </c>
      <c r="AN31" s="175">
        <f t="shared" si="10"/>
        <v>523.79999999999995</v>
      </c>
      <c r="AO31" s="175">
        <f t="shared" si="11"/>
        <v>4973</v>
      </c>
      <c r="AP31" s="179">
        <f t="shared" si="12"/>
        <v>994.59999999999991</v>
      </c>
      <c r="AQ31" s="172">
        <v>600</v>
      </c>
      <c r="AR31" s="172">
        <v>600</v>
      </c>
      <c r="AS31" s="172">
        <v>500</v>
      </c>
      <c r="AT31" s="172">
        <v>500</v>
      </c>
      <c r="AU31" s="172">
        <v>800</v>
      </c>
      <c r="AV31" s="172">
        <v>500</v>
      </c>
      <c r="AW31" s="172">
        <v>400</v>
      </c>
      <c r="AX31" s="173">
        <f t="shared" si="13"/>
        <v>3900</v>
      </c>
      <c r="AY31" s="250">
        <v>547</v>
      </c>
      <c r="AZ31" s="176">
        <f t="shared" si="30"/>
        <v>3498</v>
      </c>
      <c r="BA31" s="251">
        <v>5</v>
      </c>
      <c r="BB31" s="156">
        <f t="shared" si="15"/>
        <v>8471</v>
      </c>
      <c r="BC31" s="175">
        <f t="shared" si="16"/>
        <v>699.6</v>
      </c>
      <c r="BD31" s="179">
        <f t="shared" si="17"/>
        <v>1694.1999999999998</v>
      </c>
      <c r="BE31" s="172">
        <v>800</v>
      </c>
      <c r="BF31" s="172">
        <v>800</v>
      </c>
      <c r="BG31" s="172">
        <v>900</v>
      </c>
      <c r="BH31" s="172">
        <v>400</v>
      </c>
      <c r="BI31" s="172">
        <v>600</v>
      </c>
      <c r="BJ31" s="172">
        <v>600</v>
      </c>
      <c r="BK31" s="172">
        <v>700</v>
      </c>
      <c r="BL31" s="173">
        <f t="shared" si="18"/>
        <v>4800</v>
      </c>
      <c r="BM31" s="174">
        <v>688</v>
      </c>
      <c r="BN31" s="176">
        <f t="shared" si="19"/>
        <v>4112</v>
      </c>
      <c r="BO31" s="176">
        <v>5</v>
      </c>
      <c r="BP31" s="156">
        <f t="shared" si="20"/>
        <v>12583</v>
      </c>
      <c r="BQ31" s="175">
        <f t="shared" si="21"/>
        <v>822.4</v>
      </c>
      <c r="BR31" s="179">
        <f t="shared" si="22"/>
        <v>2516.6</v>
      </c>
      <c r="BS31" s="154">
        <v>1000</v>
      </c>
      <c r="BT31" s="154">
        <v>1000</v>
      </c>
      <c r="BU31" s="154">
        <v>0</v>
      </c>
      <c r="BV31" s="154">
        <v>0</v>
      </c>
      <c r="BW31" s="154"/>
      <c r="BX31" s="156"/>
      <c r="BY31" s="156"/>
      <c r="BZ31" s="173">
        <f t="shared" si="23"/>
        <v>2000</v>
      </c>
      <c r="CA31" s="177">
        <v>0</v>
      </c>
      <c r="CB31" s="176">
        <f t="shared" si="24"/>
        <v>2000</v>
      </c>
      <c r="CC31" s="176">
        <v>5</v>
      </c>
      <c r="CD31" s="256">
        <f t="shared" si="25"/>
        <v>14583</v>
      </c>
      <c r="CE31" s="175">
        <f t="shared" si="26"/>
        <v>400</v>
      </c>
      <c r="CF31" s="175">
        <f t="shared" si="27"/>
        <v>2916.6</v>
      </c>
      <c r="CG31" s="158"/>
      <c r="CH31" s="158"/>
      <c r="CI31" s="158"/>
      <c r="CJ31" s="158"/>
      <c r="CK31" s="158"/>
      <c r="CL31" s="158"/>
      <c r="CM31" s="158"/>
      <c r="CN31" s="158"/>
      <c r="CO31" s="158"/>
      <c r="CP31" s="158"/>
      <c r="CQ31" s="158"/>
      <c r="CR31" s="158"/>
      <c r="CS31" s="158"/>
      <c r="CT31" s="158"/>
      <c r="CU31" s="158"/>
      <c r="CV31" s="158"/>
      <c r="CW31" s="158"/>
      <c r="CX31" s="158"/>
      <c r="CY31" s="158"/>
      <c r="CZ31" s="158"/>
      <c r="DA31" s="158"/>
      <c r="DB31" s="158"/>
      <c r="DC31" s="158"/>
      <c r="DD31" s="158"/>
      <c r="DE31" s="158"/>
      <c r="DF31" s="158"/>
      <c r="DG31" s="158"/>
      <c r="DH31" s="158"/>
      <c r="DI31" s="158"/>
      <c r="DJ31" s="158"/>
      <c r="DK31" s="158"/>
      <c r="DL31" s="158"/>
      <c r="DM31" s="158"/>
      <c r="DN31" s="158"/>
      <c r="DO31" s="158"/>
      <c r="DP31" s="158"/>
      <c r="DQ31" s="158"/>
      <c r="DR31" s="158"/>
      <c r="DS31" s="158"/>
      <c r="DT31" s="158"/>
      <c r="DU31" s="158"/>
      <c r="DV31" s="158"/>
      <c r="DW31" s="158"/>
      <c r="DX31" s="158"/>
      <c r="DY31" s="158"/>
      <c r="DZ31" s="158"/>
      <c r="EA31" s="158"/>
      <c r="EB31" s="158"/>
      <c r="EC31" s="158"/>
      <c r="ED31" s="158"/>
      <c r="EE31" s="158"/>
      <c r="EF31" s="158"/>
      <c r="EG31" s="158"/>
      <c r="EH31" s="158"/>
      <c r="EI31" s="158"/>
      <c r="EJ31" s="158"/>
      <c r="EK31" s="158"/>
      <c r="EL31" s="158"/>
      <c r="EM31" s="158"/>
      <c r="EN31" s="158"/>
      <c r="EO31" s="158"/>
      <c r="EP31" s="158"/>
      <c r="EQ31" s="158"/>
      <c r="ER31" s="158"/>
      <c r="ES31" s="158"/>
      <c r="ET31" s="158"/>
      <c r="EU31" s="158"/>
      <c r="EV31" s="158"/>
      <c r="EW31" s="158"/>
      <c r="EX31" s="158"/>
      <c r="EY31" s="158"/>
      <c r="EZ31" s="158"/>
      <c r="FA31" s="158"/>
      <c r="FB31" s="158"/>
      <c r="FC31" s="158"/>
      <c r="FD31" s="158"/>
      <c r="FE31" s="158"/>
      <c r="FF31" s="158"/>
      <c r="FG31" s="158"/>
      <c r="FH31" s="158"/>
      <c r="FI31" s="158"/>
      <c r="FJ31" s="158"/>
      <c r="FK31" s="158"/>
      <c r="FL31" s="158"/>
      <c r="FM31" s="158"/>
      <c r="FN31" s="158"/>
      <c r="FO31" s="158"/>
      <c r="FP31" s="158"/>
      <c r="FQ31" s="158"/>
      <c r="FR31" s="158"/>
      <c r="FS31" s="158"/>
      <c r="FT31" s="158"/>
      <c r="FU31" s="158"/>
      <c r="FV31" s="158"/>
      <c r="FW31" s="158"/>
      <c r="FX31" s="158"/>
      <c r="FY31" s="158"/>
      <c r="FZ31" s="158"/>
      <c r="GA31" s="158"/>
      <c r="GB31" s="158"/>
      <c r="GC31" s="158"/>
      <c r="GD31" s="158"/>
      <c r="GE31" s="158"/>
      <c r="GF31" s="158"/>
      <c r="GG31" s="158"/>
      <c r="GH31" s="158"/>
      <c r="GI31" s="158"/>
      <c r="GJ31" s="158"/>
      <c r="GK31" s="158"/>
      <c r="GL31" s="158"/>
      <c r="GM31" s="158"/>
      <c r="GN31" s="158"/>
      <c r="GO31" s="158"/>
      <c r="GP31" s="158"/>
      <c r="GQ31" s="158"/>
      <c r="GR31" s="158"/>
      <c r="GS31" s="158"/>
      <c r="GT31" s="158"/>
      <c r="GU31" s="158"/>
      <c r="GV31" s="158"/>
      <c r="GW31" s="158"/>
      <c r="GX31" s="158"/>
      <c r="GY31" s="158"/>
      <c r="GZ31" s="158"/>
      <c r="HA31" s="158"/>
      <c r="HB31" s="158"/>
      <c r="HC31" s="158"/>
      <c r="HD31" s="158"/>
      <c r="HE31" s="158"/>
      <c r="HF31" s="158"/>
      <c r="HG31" s="158"/>
      <c r="HH31" s="158"/>
      <c r="HI31" s="158"/>
      <c r="HJ31" s="158"/>
      <c r="HK31" s="158"/>
      <c r="HL31" s="158"/>
      <c r="HM31" s="158"/>
      <c r="HN31" s="158"/>
      <c r="HO31" s="158"/>
      <c r="HP31" s="158"/>
      <c r="HQ31" s="158"/>
      <c r="HR31" s="158"/>
      <c r="HS31" s="158"/>
      <c r="HT31" s="158"/>
      <c r="HU31" s="158"/>
      <c r="HV31" s="158"/>
      <c r="HW31" s="158"/>
      <c r="HX31" s="158"/>
      <c r="HY31" s="158"/>
      <c r="HZ31" s="158"/>
      <c r="IA31" s="158"/>
      <c r="IB31" s="158"/>
      <c r="IC31" s="158"/>
      <c r="ID31" s="158"/>
      <c r="IE31" s="158"/>
      <c r="IF31" s="158"/>
      <c r="IG31" s="158"/>
      <c r="IH31" s="158"/>
      <c r="II31" s="158"/>
      <c r="IJ31" s="158"/>
      <c r="IK31" s="158"/>
      <c r="IL31" s="158"/>
      <c r="IM31" s="158"/>
      <c r="IN31" s="158"/>
      <c r="IO31" s="158"/>
      <c r="IP31" s="158"/>
      <c r="IQ31" s="158"/>
      <c r="IR31" s="158"/>
      <c r="IS31" s="158"/>
      <c r="IT31" s="158"/>
      <c r="IU31" s="158"/>
      <c r="IV31" s="158"/>
      <c r="IW31" s="158"/>
      <c r="IX31" s="158"/>
      <c r="IY31" s="158"/>
      <c r="IZ31" s="158"/>
      <c r="JA31" s="158"/>
      <c r="JB31" s="158"/>
      <c r="JC31" s="158"/>
      <c r="JD31" s="158"/>
      <c r="JE31" s="158"/>
      <c r="JF31" s="158"/>
      <c r="JG31" s="158"/>
      <c r="JH31" s="158"/>
      <c r="JI31" s="158"/>
      <c r="JJ31" s="158"/>
      <c r="JK31" s="158"/>
      <c r="JL31" s="158"/>
      <c r="JM31" s="158"/>
      <c r="JN31" s="158"/>
      <c r="JO31" s="158"/>
      <c r="JP31" s="158"/>
      <c r="JQ31" s="158"/>
      <c r="JR31" s="158"/>
      <c r="JS31" s="158"/>
      <c r="JT31" s="158"/>
      <c r="JU31" s="158"/>
      <c r="JV31" s="158"/>
      <c r="JW31" s="158"/>
      <c r="JX31" s="158"/>
      <c r="JY31" s="158"/>
      <c r="JZ31" s="158"/>
      <c r="KA31" s="158"/>
      <c r="KB31" s="158"/>
      <c r="KC31" s="158"/>
      <c r="KD31" s="158"/>
      <c r="KE31" s="158"/>
      <c r="KF31" s="158"/>
      <c r="KG31" s="158"/>
      <c r="KH31" s="158"/>
      <c r="KI31" s="158"/>
      <c r="KJ31" s="158"/>
      <c r="KK31" s="158"/>
      <c r="KL31" s="158"/>
      <c r="KM31" s="158"/>
      <c r="KN31" s="158"/>
      <c r="KO31" s="158"/>
      <c r="KP31" s="158"/>
      <c r="KQ31" s="158"/>
      <c r="KR31" s="158"/>
      <c r="KS31" s="158"/>
      <c r="KT31" s="158"/>
      <c r="KU31" s="158"/>
      <c r="KV31" s="158"/>
      <c r="KW31" s="158"/>
      <c r="KX31" s="158"/>
      <c r="KY31" s="158"/>
      <c r="KZ31" s="158"/>
      <c r="LA31" s="158"/>
      <c r="LB31" s="158"/>
      <c r="LC31" s="158"/>
      <c r="LD31" s="158"/>
      <c r="LE31" s="158"/>
      <c r="LF31" s="158"/>
      <c r="LG31" s="158"/>
      <c r="LH31" s="158"/>
      <c r="LI31" s="158"/>
      <c r="LJ31" s="158"/>
      <c r="LK31" s="158"/>
      <c r="LL31" s="158"/>
      <c r="LM31" s="158"/>
      <c r="LN31" s="158"/>
      <c r="LO31" s="158"/>
      <c r="LP31" s="158"/>
      <c r="LQ31" s="158"/>
      <c r="LR31" s="158"/>
      <c r="LS31" s="158"/>
      <c r="LT31" s="158"/>
      <c r="LU31" s="158"/>
      <c r="LV31" s="158"/>
      <c r="LW31" s="158"/>
      <c r="LX31" s="158"/>
      <c r="LY31" s="158"/>
      <c r="LZ31" s="158"/>
      <c r="MA31" s="158"/>
      <c r="MB31" s="158"/>
      <c r="MC31" s="158"/>
      <c r="MD31" s="158"/>
      <c r="ME31" s="158"/>
      <c r="MF31" s="158"/>
      <c r="MG31" s="158"/>
      <c r="MH31" s="158"/>
      <c r="MI31" s="158"/>
      <c r="MJ31" s="158"/>
      <c r="MK31" s="158"/>
      <c r="ML31" s="158"/>
      <c r="MM31" s="158"/>
      <c r="MN31" s="158"/>
      <c r="MO31" s="158"/>
      <c r="MP31" s="158"/>
      <c r="MQ31" s="158"/>
      <c r="MR31" s="158"/>
      <c r="MS31" s="158"/>
      <c r="MT31" s="158"/>
      <c r="MU31" s="158"/>
      <c r="MV31" s="158"/>
      <c r="MW31" s="158"/>
      <c r="MX31" s="158"/>
      <c r="MY31" s="158"/>
      <c r="MZ31" s="158"/>
      <c r="NA31" s="158"/>
      <c r="NB31" s="158"/>
      <c r="NC31" s="158"/>
      <c r="ND31" s="158"/>
      <c r="NE31" s="158"/>
      <c r="NF31" s="158"/>
      <c r="NG31" s="158"/>
      <c r="NH31" s="158"/>
      <c r="NI31" s="158"/>
      <c r="NJ31" s="158"/>
      <c r="NK31" s="158"/>
      <c r="NL31" s="158"/>
      <c r="NM31" s="158"/>
      <c r="NN31" s="158"/>
      <c r="NO31" s="158"/>
      <c r="NP31" s="158"/>
      <c r="NQ31" s="158"/>
      <c r="NR31" s="158"/>
      <c r="NS31" s="158"/>
      <c r="NT31" s="158"/>
      <c r="NU31" s="158"/>
      <c r="NV31" s="158"/>
      <c r="NW31" s="158"/>
      <c r="NX31" s="158"/>
      <c r="NY31" s="158"/>
      <c r="NZ31" s="158"/>
      <c r="OA31" s="158"/>
      <c r="OB31" s="158"/>
      <c r="OC31" s="158"/>
      <c r="OD31" s="158"/>
      <c r="OE31" s="158"/>
      <c r="OF31" s="158"/>
      <c r="OG31" s="158"/>
      <c r="OH31" s="158"/>
      <c r="OI31" s="158"/>
      <c r="OJ31" s="158"/>
      <c r="OK31" s="158"/>
      <c r="OL31" s="158"/>
      <c r="OM31" s="158"/>
      <c r="ON31" s="158"/>
      <c r="OO31" s="158"/>
      <c r="OP31" s="158"/>
      <c r="OQ31" s="158"/>
      <c r="OR31" s="158"/>
      <c r="OS31" s="158"/>
      <c r="OT31" s="158"/>
      <c r="OU31" s="158"/>
      <c r="OV31" s="158"/>
      <c r="OW31" s="158"/>
      <c r="OX31" s="158"/>
      <c r="OY31" s="158"/>
      <c r="OZ31" s="158"/>
      <c r="PA31" s="158"/>
      <c r="PB31" s="158"/>
      <c r="PC31" s="158"/>
      <c r="PD31" s="158"/>
      <c r="PE31" s="158"/>
      <c r="PF31" s="158"/>
      <c r="PG31" s="158"/>
      <c r="PH31" s="158"/>
      <c r="PI31" s="158"/>
      <c r="PJ31" s="158"/>
      <c r="PK31" s="158"/>
      <c r="PL31" s="158"/>
      <c r="PM31" s="158"/>
      <c r="PN31" s="158"/>
      <c r="PO31" s="158"/>
      <c r="PP31" s="158"/>
      <c r="PQ31" s="158"/>
      <c r="PR31" s="158"/>
      <c r="PS31" s="158"/>
      <c r="PT31" s="158"/>
      <c r="PU31" s="158"/>
      <c r="PV31" s="158"/>
      <c r="PW31" s="158"/>
      <c r="PX31" s="158"/>
      <c r="PY31" s="158"/>
      <c r="PZ31" s="158"/>
      <c r="QA31" s="158"/>
      <c r="QB31" s="158"/>
      <c r="QC31" s="158"/>
      <c r="QD31" s="158"/>
      <c r="QE31" s="158"/>
      <c r="QF31" s="158"/>
      <c r="QG31" s="158"/>
      <c r="QH31" s="158"/>
      <c r="QI31" s="158"/>
      <c r="QJ31" s="158"/>
      <c r="QK31" s="158"/>
      <c r="QL31" s="158"/>
      <c r="QM31" s="158"/>
      <c r="QN31" s="158"/>
      <c r="QO31" s="158"/>
      <c r="QP31" s="158"/>
      <c r="QQ31" s="158"/>
      <c r="QR31" s="158"/>
      <c r="QS31" s="158"/>
      <c r="QT31" s="158"/>
      <c r="QU31" s="158"/>
      <c r="QV31" s="158"/>
      <c r="QW31" s="158"/>
      <c r="QX31" s="158"/>
      <c r="QY31" s="158"/>
      <c r="QZ31" s="158"/>
      <c r="RA31" s="158"/>
      <c r="RB31" s="158"/>
      <c r="RC31" s="158"/>
      <c r="RD31" s="158"/>
      <c r="RE31" s="158"/>
      <c r="RF31" s="158"/>
      <c r="RG31" s="158"/>
      <c r="RH31" s="158"/>
      <c r="RI31" s="158"/>
      <c r="RJ31" s="158"/>
      <c r="RK31" s="158"/>
      <c r="RL31" s="158"/>
      <c r="RM31" s="158"/>
      <c r="RN31" s="158"/>
      <c r="RO31" s="158"/>
      <c r="RP31" s="158"/>
      <c r="RQ31" s="158"/>
      <c r="RR31" s="158"/>
      <c r="RS31" s="158"/>
      <c r="RT31" s="158"/>
      <c r="RU31" s="158"/>
      <c r="RV31" s="158"/>
      <c r="RW31" s="158"/>
      <c r="RX31" s="158"/>
      <c r="RY31" s="158"/>
      <c r="RZ31" s="158"/>
      <c r="SA31" s="158"/>
      <c r="SB31" s="158"/>
      <c r="SC31" s="158"/>
      <c r="SD31" s="158"/>
      <c r="SE31" s="158"/>
      <c r="SF31" s="158"/>
      <c r="SG31" s="158"/>
      <c r="SH31" s="158"/>
      <c r="SI31" s="158"/>
      <c r="SJ31" s="158"/>
      <c r="SK31" s="158"/>
      <c r="SL31" s="158"/>
      <c r="SM31" s="158"/>
      <c r="SN31" s="158"/>
      <c r="SO31" s="158"/>
      <c r="SP31" s="158"/>
      <c r="SQ31" s="158"/>
      <c r="SR31" s="158"/>
      <c r="SS31" s="158"/>
      <c r="ST31" s="158"/>
      <c r="SU31" s="158"/>
      <c r="SV31" s="158"/>
      <c r="SW31" s="158"/>
      <c r="SX31" s="158"/>
      <c r="SY31" s="158"/>
      <c r="SZ31" s="158"/>
      <c r="TA31" s="158"/>
      <c r="TB31" s="158"/>
      <c r="TC31" s="158"/>
      <c r="TD31" s="158"/>
      <c r="TE31" s="158"/>
      <c r="TF31" s="158"/>
      <c r="TG31" s="158"/>
      <c r="TH31" s="158"/>
      <c r="TI31" s="158"/>
      <c r="TJ31" s="158"/>
      <c r="TK31" s="158"/>
      <c r="TL31" s="158"/>
      <c r="TM31" s="158"/>
      <c r="TN31" s="158"/>
      <c r="TO31" s="158"/>
      <c r="TP31" s="158"/>
      <c r="TQ31" s="158"/>
      <c r="TR31" s="158"/>
      <c r="TS31" s="158"/>
      <c r="TT31" s="158"/>
      <c r="TU31" s="158"/>
      <c r="TV31" s="158"/>
      <c r="TW31" s="158"/>
      <c r="TX31" s="158"/>
      <c r="TY31" s="158"/>
      <c r="TZ31" s="158"/>
      <c r="UA31" s="158"/>
      <c r="UB31" s="158"/>
      <c r="UC31" s="158"/>
      <c r="UD31" s="158"/>
      <c r="UE31" s="158"/>
      <c r="UF31" s="158"/>
      <c r="UG31" s="158"/>
      <c r="UH31" s="158"/>
      <c r="UI31" s="158"/>
      <c r="UJ31" s="158"/>
      <c r="UK31" s="158"/>
      <c r="UL31" s="158"/>
      <c r="UM31" s="158"/>
      <c r="UN31" s="158"/>
      <c r="UO31" s="158"/>
      <c r="UP31" s="158"/>
      <c r="UQ31" s="158"/>
      <c r="UR31" s="158"/>
      <c r="US31" s="158"/>
      <c r="UT31" s="158"/>
      <c r="UU31" s="158"/>
      <c r="UV31" s="158"/>
      <c r="UW31" s="158"/>
      <c r="UX31" s="158"/>
      <c r="UY31" s="158"/>
      <c r="UZ31" s="158"/>
      <c r="VA31" s="158"/>
      <c r="VB31" s="158"/>
      <c r="VC31" s="158"/>
      <c r="VD31" s="158"/>
      <c r="VE31" s="158"/>
      <c r="VF31" s="158"/>
      <c r="VG31" s="158"/>
      <c r="VH31" s="158"/>
      <c r="VI31" s="158"/>
      <c r="VJ31" s="158"/>
      <c r="VK31" s="158"/>
      <c r="VL31" s="158"/>
      <c r="VM31" s="158"/>
      <c r="VN31" s="158"/>
      <c r="VO31" s="158"/>
      <c r="VP31" s="158"/>
      <c r="VQ31" s="158"/>
      <c r="VR31" s="158"/>
      <c r="VS31" s="158"/>
      <c r="VT31" s="158"/>
      <c r="VU31" s="158"/>
      <c r="VV31" s="158"/>
      <c r="VW31" s="158"/>
      <c r="VX31" s="158"/>
      <c r="VY31" s="158"/>
      <c r="VZ31" s="158"/>
      <c r="WA31" s="158"/>
      <c r="WB31" s="158"/>
      <c r="WC31" s="158"/>
      <c r="WD31" s="158"/>
      <c r="WE31" s="158"/>
      <c r="WF31" s="158"/>
      <c r="WG31" s="158"/>
      <c r="WH31" s="158"/>
      <c r="WI31" s="158"/>
      <c r="WJ31" s="158"/>
      <c r="WK31" s="158"/>
      <c r="WL31" s="158"/>
      <c r="WM31" s="158"/>
      <c r="WN31" s="158"/>
      <c r="WO31" s="158"/>
      <c r="WP31" s="158"/>
      <c r="WQ31" s="158"/>
      <c r="WR31" s="158"/>
      <c r="WS31" s="158"/>
      <c r="WT31" s="158"/>
      <c r="WU31" s="158"/>
      <c r="WV31" s="158"/>
      <c r="WW31" s="158"/>
      <c r="WX31" s="158"/>
      <c r="WY31" s="158"/>
      <c r="WZ31" s="158"/>
      <c r="XA31" s="158"/>
      <c r="XB31" s="158"/>
      <c r="XC31" s="158"/>
      <c r="XD31" s="158"/>
      <c r="XE31" s="158"/>
      <c r="XF31" s="158"/>
      <c r="XG31" s="158"/>
      <c r="XH31" s="158"/>
      <c r="XI31" s="158"/>
      <c r="XJ31" s="158"/>
      <c r="XK31" s="158"/>
      <c r="XL31" s="158"/>
      <c r="XM31" s="158"/>
      <c r="XN31" s="158"/>
      <c r="XO31" s="158"/>
      <c r="XP31" s="158"/>
      <c r="XQ31" s="158"/>
      <c r="XR31" s="158"/>
      <c r="XS31" s="158"/>
      <c r="XT31" s="158"/>
      <c r="XU31" s="158"/>
      <c r="XV31" s="158"/>
      <c r="XW31" s="158"/>
      <c r="XX31" s="158"/>
      <c r="XY31" s="158"/>
      <c r="XZ31" s="158"/>
      <c r="YA31" s="158"/>
      <c r="YB31" s="158"/>
      <c r="YC31" s="158"/>
      <c r="YD31" s="158"/>
      <c r="YE31" s="158"/>
      <c r="YF31" s="158"/>
      <c r="YG31" s="158"/>
      <c r="YH31" s="158"/>
      <c r="YI31" s="158"/>
      <c r="YJ31" s="158"/>
      <c r="YK31" s="158"/>
      <c r="YL31" s="158"/>
      <c r="YM31" s="158"/>
      <c r="YN31" s="158"/>
      <c r="YO31" s="158"/>
      <c r="YP31" s="158"/>
      <c r="YQ31" s="158"/>
      <c r="YR31" s="158"/>
      <c r="YS31" s="158"/>
      <c r="YT31" s="158"/>
      <c r="YU31" s="158"/>
      <c r="YV31" s="158"/>
      <c r="YW31" s="158"/>
      <c r="YX31" s="158"/>
      <c r="YY31" s="158"/>
      <c r="YZ31" s="158"/>
      <c r="ZA31" s="158"/>
      <c r="ZB31" s="158"/>
      <c r="ZC31" s="158"/>
      <c r="ZD31" s="158"/>
      <c r="ZE31" s="158"/>
      <c r="ZF31" s="158"/>
      <c r="ZG31" s="158"/>
      <c r="ZH31" s="158"/>
      <c r="ZI31" s="158"/>
      <c r="ZJ31" s="158"/>
      <c r="ZK31" s="158"/>
      <c r="ZL31" s="158"/>
      <c r="ZM31" s="158"/>
      <c r="ZN31" s="158"/>
      <c r="ZO31" s="158"/>
      <c r="ZP31" s="158"/>
      <c r="ZQ31" s="158"/>
      <c r="ZR31" s="158"/>
      <c r="ZS31" s="158"/>
      <c r="ZT31" s="158"/>
      <c r="ZU31" s="158"/>
      <c r="ZV31" s="158"/>
      <c r="ZW31" s="158"/>
      <c r="ZX31" s="158"/>
      <c r="ZY31" s="158"/>
      <c r="ZZ31" s="158"/>
      <c r="AAA31" s="158"/>
      <c r="AAB31" s="158"/>
      <c r="AAC31" s="158"/>
      <c r="AAD31" s="158"/>
      <c r="AAE31" s="158"/>
      <c r="AAF31" s="158"/>
      <c r="AAG31" s="158"/>
      <c r="AAH31" s="158"/>
      <c r="AAI31" s="158"/>
      <c r="AAJ31" s="158"/>
      <c r="AAK31" s="158"/>
      <c r="AAL31" s="158"/>
      <c r="AAM31" s="158"/>
      <c r="AAN31" s="158"/>
      <c r="AAO31" s="158"/>
      <c r="AAP31" s="158"/>
      <c r="AAQ31" s="158"/>
      <c r="AAR31" s="158"/>
      <c r="AAS31" s="158"/>
      <c r="AAT31" s="158"/>
      <c r="AAU31" s="158"/>
      <c r="AAV31" s="158"/>
      <c r="AAW31" s="158"/>
      <c r="AAX31" s="158"/>
      <c r="AAY31" s="158"/>
      <c r="AAZ31" s="158"/>
      <c r="ABA31" s="158"/>
      <c r="ABB31" s="158"/>
      <c r="ABC31" s="158"/>
      <c r="ABD31" s="158"/>
      <c r="ABE31" s="158"/>
      <c r="ABF31" s="158"/>
      <c r="ABG31" s="158"/>
      <c r="ABH31" s="158"/>
      <c r="ABI31" s="158"/>
      <c r="ABJ31" s="158"/>
      <c r="ABK31" s="158"/>
      <c r="ABL31" s="158"/>
      <c r="ABM31" s="158"/>
      <c r="ABN31" s="158"/>
      <c r="ABO31" s="158"/>
      <c r="ABP31" s="158"/>
      <c r="ABQ31" s="158"/>
      <c r="ABR31" s="158"/>
      <c r="ABS31" s="158"/>
      <c r="ABT31" s="158"/>
      <c r="ABU31" s="158"/>
      <c r="ABV31" s="158"/>
      <c r="ABW31" s="158"/>
      <c r="ABX31" s="158"/>
      <c r="ABY31" s="158"/>
      <c r="ABZ31" s="158"/>
      <c r="ACA31" s="158"/>
      <c r="ACB31" s="158"/>
      <c r="ACC31" s="158"/>
      <c r="ACD31" s="158"/>
      <c r="ACE31" s="158"/>
      <c r="ACF31" s="158"/>
      <c r="ACG31" s="158"/>
      <c r="ACH31" s="158"/>
      <c r="ACI31" s="158"/>
      <c r="ACJ31" s="158"/>
      <c r="ACK31" s="158"/>
      <c r="ACL31" s="158"/>
      <c r="ACM31" s="158"/>
      <c r="ACN31" s="158"/>
      <c r="ACO31" s="158"/>
      <c r="ACP31" s="158"/>
      <c r="ACQ31" s="158"/>
      <c r="ACR31" s="158"/>
      <c r="ACS31" s="158"/>
      <c r="ACT31" s="158"/>
      <c r="ACU31" s="158"/>
      <c r="ACV31" s="158"/>
      <c r="ACW31" s="158"/>
      <c r="ACX31" s="158"/>
      <c r="ACY31" s="158"/>
      <c r="ACZ31" s="158"/>
      <c r="ADA31" s="158"/>
      <c r="ADB31" s="158"/>
      <c r="ADC31" s="158"/>
      <c r="ADD31" s="158"/>
      <c r="ADE31" s="158"/>
      <c r="ADF31" s="158"/>
      <c r="ADG31" s="158"/>
      <c r="ADH31" s="158"/>
      <c r="ADI31" s="158"/>
      <c r="ADJ31" s="158"/>
      <c r="ADK31" s="158"/>
      <c r="ADL31" s="158"/>
      <c r="ADM31" s="158"/>
      <c r="ADN31" s="158"/>
      <c r="ADO31" s="158"/>
      <c r="ADP31" s="158"/>
      <c r="ADQ31" s="158"/>
      <c r="ADR31" s="158"/>
      <c r="ADS31" s="158"/>
      <c r="ADT31" s="158"/>
      <c r="ADU31" s="158"/>
      <c r="ADV31" s="158"/>
      <c r="ADW31" s="158"/>
      <c r="ADX31" s="158"/>
      <c r="ADY31" s="158"/>
      <c r="ADZ31" s="158"/>
      <c r="AEA31" s="158"/>
      <c r="AEB31" s="158"/>
      <c r="AEC31" s="158"/>
      <c r="AED31" s="158"/>
      <c r="AEE31" s="158"/>
      <c r="AEF31" s="158"/>
      <c r="AEG31" s="158"/>
      <c r="AEH31" s="158"/>
      <c r="AEI31" s="158"/>
      <c r="AEJ31" s="158"/>
      <c r="AEK31" s="158"/>
      <c r="AEL31" s="158"/>
      <c r="AEM31" s="158"/>
      <c r="AEN31" s="158"/>
      <c r="AEO31" s="158"/>
      <c r="AEP31" s="158"/>
      <c r="AEQ31" s="158"/>
      <c r="AER31" s="158"/>
      <c r="AES31" s="158"/>
      <c r="AET31" s="158"/>
      <c r="AEU31" s="158"/>
      <c r="AEV31" s="158"/>
      <c r="AEW31" s="158"/>
      <c r="AEX31" s="158"/>
      <c r="AEY31" s="158"/>
      <c r="AEZ31" s="158"/>
      <c r="AFA31" s="158"/>
      <c r="AFB31" s="158"/>
      <c r="AFC31" s="158"/>
      <c r="AFD31" s="158"/>
      <c r="AFE31" s="158"/>
      <c r="AFF31" s="158"/>
      <c r="AFG31" s="158"/>
      <c r="AFH31" s="158"/>
      <c r="AFI31" s="158"/>
      <c r="AFJ31" s="158"/>
      <c r="AFK31" s="158"/>
      <c r="AFL31" s="158"/>
      <c r="AFM31" s="158"/>
      <c r="AFN31" s="158"/>
      <c r="AFO31" s="158"/>
      <c r="AFP31" s="158"/>
      <c r="AFQ31" s="158"/>
      <c r="AFR31" s="158"/>
      <c r="AFS31" s="158"/>
      <c r="AFT31" s="158"/>
      <c r="AFU31" s="158"/>
      <c r="AFV31" s="158"/>
      <c r="AFW31" s="158"/>
      <c r="AFX31" s="158"/>
      <c r="AFY31" s="158"/>
      <c r="AFZ31" s="158"/>
      <c r="AGA31" s="158"/>
      <c r="AGB31" s="158"/>
      <c r="AGC31" s="158"/>
      <c r="AGD31" s="158"/>
      <c r="AGE31" s="158"/>
      <c r="AGF31" s="158"/>
      <c r="AGG31" s="158"/>
      <c r="AGH31" s="158"/>
      <c r="AGI31" s="158"/>
      <c r="AGJ31" s="158"/>
      <c r="AGK31" s="158"/>
      <c r="AGL31" s="158"/>
      <c r="AGM31" s="158"/>
      <c r="AGN31" s="158"/>
      <c r="AGO31" s="158"/>
      <c r="AGP31" s="158"/>
      <c r="AGQ31" s="158"/>
      <c r="AGR31" s="158"/>
      <c r="AGS31" s="158"/>
      <c r="AGT31" s="158"/>
      <c r="AGU31" s="158"/>
      <c r="AGV31" s="158"/>
      <c r="AGW31" s="158"/>
      <c r="AGX31" s="158"/>
      <c r="AGY31" s="158"/>
      <c r="AGZ31" s="158"/>
      <c r="AHA31" s="158"/>
      <c r="AHB31" s="158"/>
      <c r="AHC31" s="158"/>
      <c r="AHD31" s="158"/>
      <c r="AHE31" s="158"/>
      <c r="AHF31" s="158"/>
      <c r="AHG31" s="158"/>
      <c r="AHH31" s="158"/>
      <c r="AHI31" s="158"/>
      <c r="AHJ31" s="158"/>
      <c r="AHK31" s="158"/>
      <c r="AHL31" s="158"/>
      <c r="AHM31" s="158"/>
      <c r="AHN31" s="158"/>
      <c r="AHO31" s="158"/>
      <c r="AHP31" s="158"/>
      <c r="AHQ31" s="158"/>
      <c r="AHR31" s="158"/>
      <c r="AHS31" s="158"/>
      <c r="AHT31" s="158"/>
      <c r="AHU31" s="158"/>
      <c r="AHV31" s="158"/>
      <c r="AHW31" s="158"/>
      <c r="AHX31" s="158"/>
      <c r="AHY31" s="158"/>
      <c r="AHZ31" s="158"/>
      <c r="AIA31" s="158"/>
      <c r="AIB31" s="158"/>
      <c r="AIC31" s="158"/>
      <c r="AID31" s="158"/>
      <c r="AIE31" s="158"/>
      <c r="AIF31" s="158"/>
      <c r="AIG31" s="158"/>
      <c r="AIH31" s="158"/>
      <c r="AII31" s="158"/>
      <c r="AIJ31" s="158"/>
      <c r="AIK31" s="158"/>
      <c r="AIL31" s="158"/>
      <c r="AIM31" s="158"/>
      <c r="AIN31" s="158"/>
      <c r="AIO31" s="158"/>
      <c r="AIP31" s="158"/>
      <c r="AIQ31" s="158"/>
      <c r="AIR31" s="158"/>
      <c r="AIS31" s="158"/>
      <c r="AIT31" s="158"/>
      <c r="AIU31" s="158"/>
      <c r="AIV31" s="158"/>
      <c r="AIW31" s="158"/>
      <c r="AIX31" s="158"/>
      <c r="AIY31" s="158"/>
      <c r="AIZ31" s="158"/>
      <c r="AJA31" s="158"/>
      <c r="AJB31" s="158"/>
      <c r="AJC31" s="158"/>
      <c r="AJD31" s="158"/>
      <c r="AJE31" s="158"/>
      <c r="AJF31" s="158"/>
      <c r="AJG31" s="158"/>
      <c r="AJH31" s="158"/>
      <c r="AJI31" s="158"/>
      <c r="AJJ31" s="158"/>
      <c r="AJK31" s="158"/>
      <c r="AJL31" s="158"/>
      <c r="AJM31" s="158"/>
      <c r="AJN31" s="158"/>
      <c r="AJO31" s="158"/>
      <c r="AJP31" s="158"/>
      <c r="AJQ31" s="158"/>
      <c r="AJR31" s="158"/>
      <c r="AJS31" s="158"/>
      <c r="AJT31" s="158"/>
      <c r="AJU31" s="158"/>
      <c r="AJV31" s="158"/>
      <c r="AJW31" s="158"/>
      <c r="AJX31" s="158"/>
      <c r="AJY31" s="158"/>
      <c r="AJZ31" s="158"/>
      <c r="AKA31" s="158"/>
      <c r="AKB31" s="158"/>
      <c r="AKC31" s="158"/>
      <c r="AKD31" s="158"/>
      <c r="AKE31" s="158"/>
      <c r="AKF31" s="158"/>
      <c r="AKG31" s="158"/>
      <c r="AKH31" s="158"/>
      <c r="AKI31" s="158"/>
      <c r="AKJ31" s="158"/>
      <c r="AKK31" s="158"/>
      <c r="AKL31" s="158"/>
      <c r="AKM31" s="158"/>
      <c r="AKN31" s="158"/>
      <c r="AKO31" s="158"/>
      <c r="AKP31" s="158"/>
      <c r="AKQ31" s="158"/>
      <c r="AKR31" s="158"/>
      <c r="AKS31" s="158"/>
      <c r="AKT31" s="158"/>
      <c r="AKU31" s="158"/>
      <c r="AKV31" s="158"/>
      <c r="AKW31" s="158"/>
      <c r="AKX31" s="158"/>
      <c r="AKY31" s="158"/>
      <c r="AKZ31" s="158"/>
      <c r="ALA31" s="158"/>
      <c r="ALB31" s="158"/>
      <c r="ALC31" s="158"/>
      <c r="ALD31" s="158"/>
      <c r="ALE31" s="158"/>
      <c r="ALF31" s="158"/>
      <c r="ALG31" s="158"/>
      <c r="ALH31" s="158"/>
      <c r="ALI31" s="158"/>
      <c r="ALJ31" s="158"/>
      <c r="ALK31" s="158"/>
      <c r="ALL31" s="158"/>
      <c r="ALM31" s="158"/>
      <c r="ALN31" s="158"/>
      <c r="ALO31" s="158"/>
      <c r="ALP31" s="158"/>
      <c r="ALQ31" s="158"/>
      <c r="ALR31" s="158"/>
      <c r="ALS31" s="158"/>
      <c r="ALT31" s="158"/>
      <c r="ALU31" s="158"/>
      <c r="ALV31" s="158"/>
      <c r="ALW31" s="158"/>
      <c r="ALX31" s="158"/>
      <c r="ALY31" s="158"/>
      <c r="ALZ31" s="158"/>
      <c r="AMA31" s="158"/>
      <c r="AMB31" s="158"/>
      <c r="AMC31" s="158"/>
      <c r="AMD31" s="158"/>
      <c r="AME31" s="158"/>
      <c r="AMF31" s="158"/>
      <c r="AMG31" s="158"/>
      <c r="AMH31" s="158"/>
      <c r="AMI31" s="158"/>
      <c r="AMJ31" s="158"/>
      <c r="AMK31" s="158"/>
      <c r="AML31" s="158"/>
      <c r="AMM31" s="158"/>
      <c r="AMN31" s="158"/>
      <c r="AMO31" s="158"/>
      <c r="AMP31" s="158"/>
      <c r="AMQ31" s="158"/>
      <c r="AMR31" s="158"/>
      <c r="AMS31" s="158"/>
      <c r="AMT31" s="158"/>
      <c r="AMU31" s="158"/>
      <c r="AMV31" s="158"/>
      <c r="AMW31" s="158"/>
      <c r="AMX31" s="158"/>
      <c r="AMY31" s="158"/>
      <c r="AMZ31" s="158"/>
      <c r="ANA31" s="158"/>
      <c r="ANB31" s="158"/>
      <c r="ANC31" s="158"/>
      <c r="AND31" s="158"/>
      <c r="ANE31" s="158"/>
      <c r="ANF31" s="158"/>
      <c r="ANG31" s="158"/>
      <c r="ANH31" s="158"/>
      <c r="ANI31" s="158"/>
      <c r="ANJ31" s="158"/>
      <c r="ANK31" s="158"/>
      <c r="ANL31" s="158"/>
      <c r="ANM31" s="158"/>
      <c r="ANN31" s="158"/>
      <c r="ANO31" s="158"/>
      <c r="ANP31" s="158"/>
      <c r="ANQ31" s="158"/>
      <c r="ANR31" s="158"/>
      <c r="ANS31" s="158"/>
      <c r="ANT31" s="158"/>
      <c r="ANU31" s="158"/>
      <c r="ANV31" s="158"/>
      <c r="ANW31" s="158"/>
      <c r="ANX31" s="158"/>
      <c r="ANY31" s="158"/>
      <c r="ANZ31" s="158"/>
      <c r="AOA31" s="158"/>
      <c r="AOB31" s="158"/>
      <c r="AOC31" s="158"/>
      <c r="AOD31" s="158"/>
      <c r="AOE31" s="158"/>
      <c r="AOF31" s="158"/>
      <c r="AOG31" s="158"/>
      <c r="AOH31" s="158"/>
      <c r="AOI31" s="158"/>
      <c r="AOJ31" s="158"/>
      <c r="AOK31" s="158"/>
      <c r="AOL31" s="158"/>
      <c r="AOM31" s="158"/>
      <c r="AON31" s="158"/>
      <c r="AOO31" s="158"/>
      <c r="AOP31" s="158"/>
      <c r="AOQ31" s="158"/>
      <c r="AOR31" s="158"/>
      <c r="AOS31" s="158"/>
      <c r="AOT31" s="158"/>
      <c r="AOU31" s="158"/>
      <c r="AOV31" s="158"/>
      <c r="AOW31" s="158"/>
      <c r="AOX31" s="158"/>
      <c r="AOY31" s="158"/>
      <c r="AOZ31" s="158"/>
      <c r="APA31" s="158"/>
      <c r="APB31" s="158"/>
      <c r="APC31" s="158"/>
      <c r="APD31" s="158"/>
      <c r="APE31" s="158"/>
      <c r="APF31" s="158"/>
      <c r="APG31" s="158"/>
      <c r="APH31" s="158"/>
      <c r="API31" s="158"/>
      <c r="APJ31" s="158"/>
      <c r="APK31" s="158"/>
      <c r="APL31" s="158"/>
      <c r="APM31" s="158"/>
      <c r="APN31" s="158"/>
      <c r="APO31" s="158"/>
      <c r="APP31" s="158"/>
      <c r="APQ31" s="158"/>
      <c r="APR31" s="158"/>
      <c r="APS31" s="158"/>
      <c r="APT31" s="158"/>
      <c r="APU31" s="158"/>
      <c r="APV31" s="158"/>
      <c r="APW31" s="158"/>
      <c r="APX31" s="158"/>
      <c r="APY31" s="158"/>
      <c r="APZ31" s="158"/>
      <c r="AQA31" s="158"/>
      <c r="AQB31" s="158"/>
      <c r="AQC31" s="158"/>
      <c r="AQD31" s="158"/>
      <c r="AQE31" s="158"/>
      <c r="AQF31" s="158"/>
      <c r="AQG31" s="158"/>
      <c r="AQH31" s="158"/>
      <c r="AQI31" s="158"/>
      <c r="AQJ31" s="158"/>
      <c r="AQK31" s="158"/>
      <c r="AQL31" s="158"/>
      <c r="AQM31" s="158"/>
      <c r="AQN31" s="158"/>
      <c r="AQO31" s="158"/>
      <c r="AQP31" s="158"/>
      <c r="AQQ31" s="158"/>
      <c r="AQR31" s="158"/>
      <c r="AQS31" s="158"/>
      <c r="AQT31" s="158"/>
      <c r="AQU31" s="158"/>
      <c r="AQV31" s="158"/>
      <c r="AQW31" s="158"/>
      <c r="AQX31" s="158"/>
      <c r="AQY31" s="158"/>
      <c r="AQZ31" s="158"/>
      <c r="ARA31" s="158"/>
      <c r="ARB31" s="158"/>
      <c r="ARC31" s="158"/>
      <c r="ARD31" s="158"/>
      <c r="ARE31" s="158"/>
      <c r="ARF31" s="158"/>
      <c r="ARG31" s="158"/>
      <c r="ARH31" s="158"/>
      <c r="ARI31" s="158"/>
      <c r="ARJ31" s="158"/>
      <c r="ARK31" s="158"/>
      <c r="ARL31" s="158"/>
      <c r="ARM31" s="158"/>
      <c r="ARN31" s="158"/>
      <c r="ARO31" s="158"/>
      <c r="ARP31" s="158"/>
      <c r="ARQ31" s="158"/>
      <c r="ARR31" s="158"/>
      <c r="ARS31" s="158"/>
      <c r="ART31" s="158"/>
      <c r="ARU31" s="158"/>
      <c r="ARV31" s="158"/>
      <c r="ARW31" s="158"/>
      <c r="ARX31" s="158"/>
      <c r="ARY31" s="158"/>
      <c r="ARZ31" s="158"/>
      <c r="ASA31" s="158"/>
      <c r="ASB31" s="158"/>
      <c r="ASC31" s="158"/>
      <c r="ASD31" s="158"/>
      <c r="ASE31" s="158"/>
      <c r="ASF31" s="158"/>
      <c r="ASG31" s="158"/>
      <c r="ASH31" s="158"/>
      <c r="ASI31" s="158"/>
      <c r="ASJ31" s="158"/>
      <c r="ASK31" s="158"/>
      <c r="ASL31" s="158"/>
      <c r="ASM31" s="158"/>
      <c r="ASN31" s="158"/>
      <c r="ASO31" s="158"/>
      <c r="ASP31" s="158"/>
      <c r="ASQ31" s="158"/>
      <c r="ASR31" s="158"/>
      <c r="ASS31" s="158"/>
      <c r="AST31" s="158"/>
      <c r="ASU31" s="158"/>
      <c r="ASV31" s="158"/>
      <c r="ASW31" s="158"/>
      <c r="ASX31" s="158"/>
      <c r="ASY31" s="158"/>
      <c r="ASZ31" s="158"/>
      <c r="ATA31" s="158"/>
      <c r="ATB31" s="158"/>
      <c r="ATC31" s="158"/>
      <c r="ATD31" s="158"/>
      <c r="ATE31" s="158"/>
      <c r="ATF31" s="158"/>
      <c r="ATG31" s="158"/>
      <c r="ATH31" s="158"/>
      <c r="ATI31" s="158"/>
      <c r="ATJ31" s="158"/>
      <c r="ATK31" s="158"/>
      <c r="ATL31" s="158"/>
      <c r="ATM31" s="158"/>
      <c r="ATN31" s="158"/>
      <c r="ATO31" s="158"/>
      <c r="ATP31" s="158"/>
      <c r="ATQ31" s="158"/>
      <c r="ATR31" s="158"/>
      <c r="ATS31" s="158"/>
      <c r="ATT31" s="158"/>
      <c r="ATU31" s="158"/>
      <c r="ATV31" s="158"/>
      <c r="ATW31" s="158"/>
      <c r="ATX31" s="158"/>
      <c r="ATY31" s="158"/>
      <c r="ATZ31" s="158"/>
      <c r="AUA31" s="158"/>
      <c r="AUB31" s="158"/>
      <c r="AUC31" s="158"/>
      <c r="AUD31" s="158"/>
      <c r="AUE31" s="158"/>
      <c r="AUF31" s="158"/>
      <c r="AUG31" s="158"/>
      <c r="AUH31" s="158"/>
      <c r="AUI31" s="158"/>
      <c r="AUJ31" s="158"/>
      <c r="AUK31" s="158"/>
      <c r="AUL31" s="158"/>
      <c r="AUM31" s="158"/>
      <c r="AUN31" s="158"/>
      <c r="AUO31" s="158"/>
      <c r="AUP31" s="158"/>
      <c r="AUQ31" s="158"/>
      <c r="AUR31" s="158"/>
      <c r="AUS31" s="158"/>
      <c r="AUT31" s="158"/>
      <c r="AUU31" s="158"/>
      <c r="AUV31" s="158"/>
      <c r="AUW31" s="158"/>
      <c r="AUX31" s="158"/>
      <c r="AUY31" s="158"/>
      <c r="AUZ31" s="158"/>
      <c r="AVA31" s="158"/>
      <c r="AVB31" s="158"/>
      <c r="AVC31" s="158"/>
      <c r="AVD31" s="158"/>
      <c r="AVE31" s="158"/>
      <c r="AVF31" s="158"/>
      <c r="AVG31" s="158"/>
      <c r="AVH31" s="158"/>
      <c r="AVI31" s="158"/>
      <c r="AVJ31" s="158"/>
      <c r="AVK31" s="158"/>
      <c r="AVL31" s="158"/>
      <c r="AVM31" s="158"/>
      <c r="AVN31" s="158"/>
      <c r="AVO31" s="158"/>
      <c r="AVP31" s="158"/>
      <c r="AVQ31" s="158"/>
      <c r="AVR31" s="158"/>
      <c r="AVS31" s="158"/>
      <c r="AVT31" s="158"/>
      <c r="AVU31" s="158"/>
      <c r="AVV31" s="158"/>
      <c r="AVW31" s="158"/>
      <c r="AVX31" s="158"/>
      <c r="AVY31" s="158"/>
      <c r="AVZ31" s="158"/>
      <c r="AWA31" s="158"/>
      <c r="AWB31" s="158"/>
      <c r="AWC31" s="158"/>
      <c r="AWD31" s="158"/>
      <c r="AWE31" s="158"/>
      <c r="AWF31" s="158"/>
      <c r="AWG31" s="158"/>
      <c r="AWH31" s="158"/>
      <c r="AWI31" s="158"/>
      <c r="AWJ31" s="158"/>
      <c r="AWK31" s="158"/>
      <c r="AWL31" s="158"/>
      <c r="AWM31" s="158"/>
      <c r="AWN31" s="158"/>
      <c r="AWO31" s="158"/>
      <c r="AWP31" s="158"/>
      <c r="AWQ31" s="158"/>
      <c r="AWR31" s="158"/>
      <c r="AWS31" s="158"/>
      <c r="AWT31" s="158"/>
      <c r="AWU31" s="158"/>
      <c r="AWV31" s="158"/>
      <c r="AWW31" s="158"/>
      <c r="AWX31" s="158"/>
      <c r="AWY31" s="158"/>
      <c r="AWZ31" s="158"/>
      <c r="AXA31" s="158"/>
      <c r="AXB31" s="158"/>
      <c r="AXC31" s="158"/>
      <c r="AXD31" s="158"/>
      <c r="AXE31" s="158"/>
      <c r="AXF31" s="158"/>
      <c r="AXG31" s="158"/>
      <c r="AXH31" s="158"/>
      <c r="AXI31" s="158"/>
      <c r="AXJ31" s="158"/>
      <c r="AXK31" s="158"/>
      <c r="AXL31" s="158"/>
      <c r="AXM31" s="158"/>
      <c r="AXN31" s="158"/>
      <c r="AXO31" s="158"/>
      <c r="AXP31" s="158"/>
      <c r="AXQ31" s="158"/>
      <c r="AXR31" s="158"/>
      <c r="AXS31" s="158"/>
      <c r="AXT31" s="158"/>
      <c r="AXU31" s="158"/>
      <c r="AXV31" s="158"/>
      <c r="AXW31" s="158"/>
      <c r="AXX31" s="158"/>
      <c r="AXY31" s="158"/>
      <c r="AXZ31" s="158"/>
      <c r="AYA31" s="158"/>
      <c r="AYB31" s="158"/>
      <c r="AYC31" s="158"/>
      <c r="AYD31" s="158"/>
      <c r="AYE31" s="158"/>
      <c r="AYF31" s="158"/>
      <c r="AYG31" s="158"/>
      <c r="AYH31" s="158"/>
      <c r="AYI31" s="158"/>
      <c r="AYJ31" s="158"/>
      <c r="AYK31" s="158"/>
      <c r="AYL31" s="158"/>
      <c r="AYM31" s="158"/>
      <c r="AYN31" s="158"/>
      <c r="AYO31" s="158"/>
      <c r="AYP31" s="158"/>
      <c r="AYQ31" s="158"/>
      <c r="AYR31" s="158"/>
      <c r="AYS31" s="158"/>
      <c r="AYT31" s="158"/>
      <c r="AYU31" s="158"/>
      <c r="AYV31" s="158"/>
      <c r="AYW31" s="158"/>
      <c r="AYX31" s="158"/>
      <c r="AYY31" s="158"/>
      <c r="AYZ31" s="158"/>
      <c r="AZA31" s="158"/>
      <c r="AZB31" s="158"/>
      <c r="AZC31" s="158"/>
      <c r="AZD31" s="158"/>
      <c r="AZE31" s="158"/>
      <c r="AZF31" s="158"/>
      <c r="AZG31" s="158"/>
      <c r="AZH31" s="158"/>
      <c r="AZI31" s="158"/>
      <c r="AZJ31" s="158"/>
      <c r="AZK31" s="158"/>
      <c r="AZL31" s="158"/>
      <c r="AZM31" s="158"/>
      <c r="AZN31" s="158"/>
      <c r="AZO31" s="158"/>
      <c r="AZP31" s="158"/>
      <c r="AZQ31" s="158"/>
      <c r="AZR31" s="158"/>
      <c r="AZS31" s="158"/>
      <c r="AZT31" s="158"/>
      <c r="AZU31" s="158"/>
      <c r="AZV31" s="158"/>
      <c r="AZW31" s="158"/>
      <c r="AZX31" s="158"/>
      <c r="AZY31" s="158"/>
      <c r="AZZ31" s="158"/>
      <c r="BAA31" s="158"/>
      <c r="BAB31" s="158"/>
      <c r="BAC31" s="158"/>
      <c r="BAD31" s="158"/>
      <c r="BAE31" s="158"/>
      <c r="BAF31" s="158"/>
      <c r="BAG31" s="158"/>
      <c r="BAH31" s="158"/>
      <c r="BAI31" s="158"/>
      <c r="BAJ31" s="158"/>
      <c r="BAK31" s="158"/>
      <c r="BAL31" s="158"/>
      <c r="BAM31" s="158"/>
      <c r="BAN31" s="158"/>
      <c r="BAO31" s="158"/>
      <c r="BAP31" s="158"/>
      <c r="BAQ31" s="158"/>
      <c r="BAR31" s="158"/>
      <c r="BAS31" s="158"/>
      <c r="BAT31" s="158"/>
      <c r="BAU31" s="158"/>
      <c r="BAV31" s="158"/>
      <c r="BAW31" s="158"/>
      <c r="BAX31" s="158"/>
      <c r="BAY31" s="158"/>
      <c r="BAZ31" s="158"/>
      <c r="BBA31" s="158"/>
      <c r="BBB31" s="158"/>
      <c r="BBC31" s="158"/>
      <c r="BBD31" s="158"/>
      <c r="BBE31" s="158"/>
      <c r="BBF31" s="158"/>
      <c r="BBG31" s="158"/>
      <c r="BBH31" s="158"/>
      <c r="BBI31" s="158"/>
      <c r="BBJ31" s="158"/>
      <c r="BBK31" s="158"/>
      <c r="BBL31" s="158"/>
      <c r="BBM31" s="158"/>
      <c r="BBN31" s="158"/>
      <c r="BBO31" s="158"/>
      <c r="BBP31" s="158"/>
      <c r="BBQ31" s="158"/>
      <c r="BBR31" s="158"/>
      <c r="BBS31" s="158"/>
      <c r="BBT31" s="158"/>
      <c r="BBU31" s="158"/>
      <c r="BBV31" s="158"/>
      <c r="BBW31" s="158"/>
      <c r="BBX31" s="158"/>
      <c r="BBY31" s="158"/>
      <c r="BBZ31" s="158"/>
      <c r="BCA31" s="158"/>
      <c r="BCB31" s="158"/>
      <c r="BCC31" s="158"/>
      <c r="BCD31" s="158"/>
      <c r="BCE31" s="158"/>
      <c r="BCF31" s="158"/>
      <c r="BCG31" s="158"/>
      <c r="BCH31" s="158"/>
      <c r="BCI31" s="158"/>
      <c r="BCJ31" s="158"/>
      <c r="BCK31" s="158"/>
      <c r="BCL31" s="158"/>
      <c r="BCM31" s="158"/>
      <c r="BCN31" s="158"/>
      <c r="BCO31" s="158"/>
      <c r="BCP31" s="158"/>
      <c r="BCQ31" s="158"/>
      <c r="BCR31" s="158"/>
      <c r="BCS31" s="158"/>
      <c r="BCT31" s="158"/>
      <c r="BCU31" s="158"/>
      <c r="BCV31" s="158"/>
      <c r="BCW31" s="158"/>
      <c r="BCX31" s="158"/>
      <c r="BCY31" s="158"/>
      <c r="BCZ31" s="158"/>
      <c r="BDA31" s="158"/>
      <c r="BDB31" s="158"/>
      <c r="BDC31" s="158"/>
      <c r="BDD31" s="158"/>
      <c r="BDE31" s="158"/>
      <c r="BDF31" s="158"/>
      <c r="BDG31" s="158"/>
      <c r="BDH31" s="158"/>
      <c r="BDI31" s="158"/>
      <c r="BDJ31" s="158"/>
      <c r="BDK31" s="158"/>
      <c r="BDL31" s="158"/>
      <c r="BDM31" s="158"/>
      <c r="BDN31" s="158"/>
      <c r="BDO31" s="158"/>
      <c r="BDP31" s="158"/>
      <c r="BDQ31" s="158"/>
      <c r="BDR31" s="158"/>
      <c r="BDS31" s="158"/>
      <c r="BDT31" s="158"/>
      <c r="BDU31" s="158"/>
      <c r="BDV31" s="158"/>
      <c r="BDW31" s="158"/>
      <c r="BDX31" s="158"/>
      <c r="BDY31" s="158"/>
      <c r="BDZ31" s="158"/>
      <c r="BEA31" s="158"/>
      <c r="BEB31" s="158"/>
      <c r="BEC31" s="158"/>
      <c r="BED31" s="158"/>
      <c r="BEE31" s="158"/>
      <c r="BEF31" s="158"/>
      <c r="BEG31" s="158"/>
      <c r="BEH31" s="158"/>
      <c r="BEI31" s="158"/>
      <c r="BEJ31" s="158"/>
      <c r="BEK31" s="158"/>
      <c r="BEL31" s="158"/>
      <c r="BEM31" s="158"/>
      <c r="BEN31" s="158"/>
      <c r="BEO31" s="158"/>
      <c r="BEP31" s="158"/>
      <c r="BEQ31" s="158"/>
      <c r="BER31" s="158"/>
      <c r="BES31" s="158"/>
      <c r="BET31" s="158"/>
      <c r="BEU31" s="158"/>
      <c r="BEV31" s="158"/>
      <c r="BEW31" s="158"/>
      <c r="BEX31" s="158"/>
      <c r="BEY31" s="158"/>
      <c r="BEZ31" s="158"/>
      <c r="BFA31" s="158"/>
      <c r="BFB31" s="158"/>
      <c r="BFC31" s="158"/>
      <c r="BFD31" s="158"/>
      <c r="BFE31" s="158"/>
      <c r="BFF31" s="158"/>
      <c r="BFG31" s="158"/>
      <c r="BFH31" s="158"/>
      <c r="BFI31" s="158"/>
      <c r="BFJ31" s="158"/>
      <c r="BFK31" s="158"/>
      <c r="BFL31" s="158"/>
      <c r="BFM31" s="158"/>
      <c r="BFN31" s="158"/>
      <c r="BFO31" s="158"/>
      <c r="BFP31" s="158"/>
      <c r="BFQ31" s="158"/>
      <c r="BFR31" s="158"/>
      <c r="BFS31" s="158"/>
      <c r="BFT31" s="158"/>
      <c r="BFU31" s="158"/>
      <c r="BFV31" s="158"/>
      <c r="BFW31" s="158"/>
      <c r="BFX31" s="158"/>
      <c r="BFY31" s="158"/>
      <c r="BFZ31" s="158"/>
      <c r="BGA31" s="158"/>
      <c r="BGB31" s="158"/>
      <c r="BGC31" s="158"/>
      <c r="BGD31" s="158"/>
      <c r="BGE31" s="158"/>
      <c r="BGF31" s="158"/>
      <c r="BGG31" s="158"/>
      <c r="BGH31" s="158"/>
      <c r="BGI31" s="158"/>
      <c r="BGJ31" s="158"/>
      <c r="BGK31" s="158"/>
      <c r="BGL31" s="158"/>
      <c r="BGM31" s="158"/>
      <c r="BGN31" s="158"/>
      <c r="BGO31" s="158"/>
      <c r="BGP31" s="158"/>
      <c r="BGQ31" s="158"/>
      <c r="BGR31" s="158"/>
      <c r="BGS31" s="158"/>
      <c r="BGT31" s="158"/>
      <c r="BGU31" s="158"/>
      <c r="BGV31" s="158"/>
      <c r="BGW31" s="158"/>
      <c r="BGX31" s="158"/>
      <c r="BGY31" s="158"/>
      <c r="BGZ31" s="158"/>
      <c r="BHA31" s="158"/>
      <c r="BHB31" s="158"/>
      <c r="BHC31" s="158"/>
      <c r="BHD31" s="158"/>
      <c r="BHE31" s="158"/>
      <c r="BHF31" s="158"/>
      <c r="BHG31" s="158"/>
      <c r="BHH31" s="158"/>
      <c r="BHI31" s="158"/>
      <c r="BHJ31" s="158"/>
      <c r="BHK31" s="158"/>
      <c r="BHL31" s="158"/>
      <c r="BHM31" s="158"/>
      <c r="BHN31" s="158"/>
      <c r="BHO31" s="158"/>
      <c r="BHP31" s="158"/>
      <c r="BHQ31" s="158"/>
      <c r="BHR31" s="158"/>
      <c r="BHS31" s="158"/>
      <c r="BHT31" s="158"/>
      <c r="BHU31" s="158"/>
      <c r="BHV31" s="158"/>
      <c r="BHW31" s="158"/>
      <c r="BHX31" s="158"/>
      <c r="BHY31" s="158"/>
      <c r="BHZ31" s="158"/>
      <c r="BIA31" s="158"/>
      <c r="BIB31" s="158"/>
      <c r="BIC31" s="158"/>
      <c r="BID31" s="158"/>
      <c r="BIE31" s="158"/>
      <c r="BIF31" s="158"/>
      <c r="BIG31" s="158"/>
      <c r="BIH31" s="158"/>
      <c r="BII31" s="158"/>
      <c r="BIJ31" s="158"/>
      <c r="BIK31" s="158"/>
      <c r="BIL31" s="158"/>
      <c r="BIM31" s="158"/>
      <c r="BIN31" s="158"/>
      <c r="BIO31" s="158"/>
      <c r="BIP31" s="158"/>
      <c r="BIQ31" s="158"/>
      <c r="BIR31" s="158"/>
      <c r="BIS31" s="158"/>
      <c r="BIT31" s="158"/>
      <c r="BIU31" s="158"/>
      <c r="BIV31" s="158"/>
      <c r="BIW31" s="158"/>
      <c r="BIX31" s="158"/>
      <c r="BIY31" s="158"/>
      <c r="BIZ31" s="158"/>
      <c r="BJA31" s="158"/>
      <c r="BJB31" s="158"/>
      <c r="BJC31" s="158"/>
      <c r="BJD31" s="158"/>
      <c r="BJE31" s="158"/>
      <c r="BJF31" s="158"/>
      <c r="BJG31" s="158"/>
      <c r="BJH31" s="158"/>
      <c r="BJI31" s="158"/>
      <c r="BJJ31" s="158"/>
      <c r="BJK31" s="158"/>
      <c r="BJL31" s="158"/>
      <c r="BJM31" s="158"/>
      <c r="BJN31" s="158"/>
      <c r="BJO31" s="158"/>
      <c r="BJP31" s="158"/>
      <c r="BJQ31" s="158"/>
      <c r="BJR31" s="158"/>
      <c r="BJS31" s="158"/>
      <c r="BJT31" s="158"/>
      <c r="BJU31" s="158"/>
      <c r="BJV31" s="158"/>
      <c r="BJW31" s="158"/>
      <c r="BJX31" s="158"/>
      <c r="BJY31" s="158"/>
      <c r="BJZ31" s="158"/>
      <c r="BKA31" s="158"/>
      <c r="BKB31" s="158"/>
      <c r="BKC31" s="158"/>
      <c r="BKD31" s="158"/>
      <c r="BKE31" s="158"/>
      <c r="BKF31" s="158"/>
      <c r="BKG31" s="158"/>
      <c r="BKH31" s="158"/>
      <c r="BKI31" s="158"/>
      <c r="BKJ31" s="158"/>
      <c r="BKK31" s="158"/>
      <c r="BKL31" s="158"/>
      <c r="BKM31" s="158"/>
      <c r="BKN31" s="158"/>
      <c r="BKO31" s="158"/>
      <c r="BKP31" s="158"/>
      <c r="BKQ31" s="158"/>
      <c r="BKR31" s="158"/>
      <c r="BKS31" s="158"/>
      <c r="BKT31" s="158"/>
      <c r="BKU31" s="158"/>
      <c r="BKV31" s="158"/>
      <c r="BKW31" s="158"/>
      <c r="BKX31" s="158"/>
      <c r="BKY31" s="158"/>
      <c r="BKZ31" s="158"/>
      <c r="BLA31" s="158"/>
      <c r="BLB31" s="158"/>
      <c r="BLC31" s="158"/>
      <c r="BLD31" s="158"/>
      <c r="BLE31" s="158"/>
      <c r="BLF31" s="158"/>
      <c r="BLG31" s="158"/>
      <c r="BLH31" s="158"/>
      <c r="BLI31" s="158"/>
      <c r="BLJ31" s="158"/>
      <c r="BLK31" s="158"/>
      <c r="BLL31" s="158"/>
      <c r="BLM31" s="158"/>
      <c r="BLN31" s="158"/>
      <c r="BLO31" s="158"/>
      <c r="BLP31" s="158"/>
      <c r="BLQ31" s="158"/>
      <c r="BLR31" s="158"/>
      <c r="BLS31" s="158"/>
      <c r="BLT31" s="158"/>
      <c r="BLU31" s="158"/>
      <c r="BLV31" s="158"/>
      <c r="BLW31" s="158"/>
      <c r="BLX31" s="158"/>
      <c r="BLY31" s="158"/>
      <c r="BLZ31" s="158"/>
      <c r="BMA31" s="158"/>
      <c r="BMB31" s="158"/>
      <c r="BMC31" s="158"/>
      <c r="BMD31" s="158"/>
      <c r="BME31" s="158"/>
      <c r="BMF31" s="158"/>
      <c r="BMG31" s="158"/>
      <c r="BMH31" s="158"/>
      <c r="BMI31" s="158"/>
      <c r="BMJ31" s="158"/>
      <c r="BMK31" s="158"/>
      <c r="BML31" s="158"/>
      <c r="BMM31" s="158"/>
      <c r="BMN31" s="158"/>
      <c r="BMO31" s="158"/>
      <c r="BMP31" s="158"/>
      <c r="BMQ31" s="158"/>
      <c r="BMR31" s="158"/>
      <c r="BMS31" s="158"/>
      <c r="BMT31" s="158"/>
      <c r="BMU31" s="158"/>
      <c r="BMV31" s="158"/>
      <c r="BMW31" s="158"/>
      <c r="BMX31" s="158"/>
      <c r="BMY31" s="158"/>
      <c r="BMZ31" s="158"/>
      <c r="BNA31" s="158"/>
      <c r="BNB31" s="158"/>
      <c r="BNC31" s="158"/>
      <c r="BND31" s="158"/>
      <c r="BNE31" s="158"/>
      <c r="BNF31" s="158"/>
      <c r="BNG31" s="158"/>
      <c r="BNH31" s="158"/>
      <c r="BNI31" s="158"/>
      <c r="BNJ31" s="158"/>
      <c r="BNK31" s="158"/>
      <c r="BNL31" s="158"/>
      <c r="BNM31" s="158"/>
      <c r="BNN31" s="158"/>
      <c r="BNO31" s="158"/>
      <c r="BNP31" s="158"/>
      <c r="BNQ31" s="158"/>
      <c r="BNR31" s="158"/>
      <c r="BNS31" s="158"/>
      <c r="BNT31" s="158"/>
      <c r="BNU31" s="158"/>
      <c r="BNV31" s="158"/>
      <c r="BNW31" s="158"/>
      <c r="BNX31" s="158"/>
      <c r="BNY31" s="158"/>
      <c r="BNZ31" s="158"/>
      <c r="BOA31" s="158"/>
      <c r="BOB31" s="158"/>
      <c r="BOC31" s="158"/>
      <c r="BOD31" s="158"/>
      <c r="BOE31" s="158"/>
      <c r="BOF31" s="158"/>
      <c r="BOG31" s="158"/>
      <c r="BOH31" s="158"/>
      <c r="BOI31" s="158"/>
      <c r="BOJ31" s="158"/>
      <c r="BOK31" s="158"/>
      <c r="BOL31" s="158"/>
      <c r="BOM31" s="158"/>
      <c r="BON31" s="158"/>
      <c r="BOO31" s="158"/>
      <c r="BOP31" s="158"/>
      <c r="BOQ31" s="158"/>
      <c r="BOR31" s="158"/>
      <c r="BOS31" s="158"/>
      <c r="BOT31" s="158"/>
      <c r="BOU31" s="158"/>
      <c r="BOV31" s="158"/>
      <c r="BOW31" s="158"/>
      <c r="BOX31" s="158"/>
      <c r="BOY31" s="158"/>
      <c r="BOZ31" s="158"/>
      <c r="BPA31" s="158"/>
      <c r="BPB31" s="158"/>
      <c r="BPC31" s="158"/>
      <c r="BPD31" s="158"/>
      <c r="BPE31" s="158"/>
      <c r="BPF31" s="158"/>
      <c r="BPG31" s="158"/>
      <c r="BPH31" s="158"/>
      <c r="BPI31" s="158"/>
      <c r="BPJ31" s="158"/>
      <c r="BPK31" s="158"/>
      <c r="BPL31" s="158"/>
      <c r="BPM31" s="158"/>
      <c r="BPN31" s="158"/>
      <c r="BPO31" s="158"/>
      <c r="BPP31" s="158"/>
      <c r="BPQ31" s="158"/>
      <c r="BPR31" s="158"/>
      <c r="BPS31" s="158"/>
      <c r="BPT31" s="158"/>
      <c r="BPU31" s="158"/>
      <c r="BPV31" s="158"/>
      <c r="BPW31" s="158"/>
      <c r="BPX31" s="158"/>
      <c r="BPY31" s="158"/>
      <c r="BPZ31" s="158"/>
      <c r="BQA31" s="158"/>
      <c r="BQB31" s="158"/>
      <c r="BQC31" s="158"/>
      <c r="BQD31" s="158"/>
      <c r="BQE31" s="158"/>
      <c r="BQF31" s="158"/>
      <c r="BQG31" s="158"/>
      <c r="BQH31" s="158"/>
      <c r="BQI31" s="158"/>
      <c r="BQJ31" s="158"/>
      <c r="BQK31" s="158"/>
      <c r="BQL31" s="158"/>
      <c r="BQM31" s="158"/>
      <c r="BQN31" s="158"/>
      <c r="BQO31" s="158"/>
      <c r="BQP31" s="158"/>
      <c r="BQQ31" s="158"/>
      <c r="BQR31" s="158"/>
      <c r="BQS31" s="158"/>
      <c r="BQT31" s="158"/>
      <c r="BQU31" s="158"/>
      <c r="BQV31" s="158"/>
      <c r="BQW31" s="158"/>
      <c r="BQX31" s="158"/>
      <c r="BQY31" s="158"/>
      <c r="BQZ31" s="158"/>
      <c r="BRA31" s="158"/>
      <c r="BRB31" s="158"/>
      <c r="BRC31" s="158"/>
      <c r="BRD31" s="158"/>
      <c r="BRE31" s="158"/>
      <c r="BRF31" s="158"/>
      <c r="BRG31" s="158"/>
      <c r="BRH31" s="158"/>
      <c r="BRI31" s="158"/>
      <c r="BRJ31" s="158"/>
      <c r="BRK31" s="158"/>
      <c r="BRL31" s="158"/>
      <c r="BRM31" s="158"/>
      <c r="BRN31" s="158"/>
      <c r="BRO31" s="158"/>
      <c r="BRP31" s="158"/>
      <c r="BRQ31" s="158"/>
      <c r="BRR31" s="158"/>
      <c r="BRS31" s="158"/>
      <c r="BRT31" s="158"/>
      <c r="BRU31" s="158"/>
      <c r="BRV31" s="158"/>
      <c r="BRW31" s="158"/>
      <c r="BRX31" s="158"/>
      <c r="BRY31" s="158"/>
      <c r="BRZ31" s="158"/>
      <c r="BSA31" s="158"/>
      <c r="BSB31" s="158"/>
      <c r="BSC31" s="158"/>
      <c r="BSD31" s="158"/>
      <c r="BSE31" s="158"/>
      <c r="BSF31" s="158"/>
      <c r="BSG31" s="158"/>
      <c r="BSH31" s="158"/>
      <c r="BSI31" s="158"/>
      <c r="BSJ31" s="158"/>
      <c r="BSK31" s="158"/>
      <c r="BSL31" s="158"/>
      <c r="BSM31" s="158"/>
      <c r="BSN31" s="158"/>
      <c r="BSO31" s="158"/>
      <c r="BSP31" s="158"/>
      <c r="BSQ31" s="158"/>
      <c r="BSR31" s="158"/>
      <c r="BSS31" s="158"/>
      <c r="BST31" s="158"/>
      <c r="BSU31" s="158"/>
      <c r="BSV31" s="158"/>
      <c r="BSW31" s="158"/>
      <c r="BSX31" s="158"/>
      <c r="BSY31" s="158"/>
      <c r="BSZ31" s="158"/>
      <c r="BTA31" s="158"/>
      <c r="BTB31" s="158"/>
      <c r="BTC31" s="158"/>
      <c r="BTD31" s="158"/>
      <c r="BTE31" s="158"/>
      <c r="BTF31" s="158"/>
      <c r="BTG31" s="158"/>
      <c r="BTH31" s="158"/>
      <c r="BTI31" s="158"/>
      <c r="BTJ31" s="158"/>
      <c r="BTK31" s="158"/>
      <c r="BTL31" s="158"/>
      <c r="BTM31" s="158"/>
      <c r="BTN31" s="158"/>
      <c r="BTO31" s="158"/>
      <c r="BTP31" s="158"/>
      <c r="BTQ31" s="158"/>
      <c r="BTR31" s="158"/>
      <c r="BTS31" s="158"/>
      <c r="BTT31" s="158"/>
      <c r="BTU31" s="158"/>
      <c r="BTV31" s="158"/>
      <c r="BTW31" s="158"/>
      <c r="BTX31" s="158"/>
      <c r="BTY31" s="158"/>
      <c r="BTZ31" s="158"/>
      <c r="BUA31" s="158"/>
      <c r="BUB31" s="158"/>
      <c r="BUC31" s="158"/>
      <c r="BUD31" s="158"/>
      <c r="BUE31" s="158"/>
      <c r="BUF31" s="158"/>
      <c r="BUG31" s="158"/>
      <c r="BUH31" s="158"/>
      <c r="BUI31" s="158"/>
      <c r="BUJ31" s="158"/>
      <c r="BUK31" s="158"/>
      <c r="BUL31" s="158"/>
      <c r="BUM31" s="158"/>
      <c r="BUN31" s="158"/>
      <c r="BUO31" s="158"/>
      <c r="BUP31" s="158"/>
      <c r="BUQ31" s="158"/>
      <c r="BUR31" s="158"/>
      <c r="BUS31" s="158"/>
      <c r="BUT31" s="158"/>
      <c r="BUU31" s="158"/>
      <c r="BUV31" s="158"/>
      <c r="BUW31" s="158"/>
      <c r="BUX31" s="158"/>
      <c r="BUY31" s="158"/>
      <c r="BUZ31" s="158"/>
      <c r="BVA31" s="158"/>
      <c r="BVB31" s="158"/>
      <c r="BVC31" s="158"/>
      <c r="BVD31" s="158"/>
      <c r="BVE31" s="158"/>
      <c r="BVF31" s="158"/>
      <c r="BVG31" s="158"/>
      <c r="BVH31" s="158"/>
      <c r="BVI31" s="158"/>
      <c r="BVJ31" s="158"/>
      <c r="BVK31" s="158"/>
      <c r="BVL31" s="158"/>
      <c r="BVM31" s="158"/>
      <c r="BVN31" s="158"/>
      <c r="BVO31" s="158"/>
      <c r="BVP31" s="158"/>
      <c r="BVQ31" s="158"/>
      <c r="BVR31" s="158"/>
      <c r="BVS31" s="158"/>
      <c r="BVT31" s="158"/>
      <c r="BVU31" s="158"/>
      <c r="BVV31" s="158"/>
      <c r="BVW31" s="158"/>
      <c r="BVX31" s="158"/>
      <c r="BVY31" s="158"/>
      <c r="BVZ31" s="158"/>
      <c r="BWA31" s="158"/>
      <c r="BWB31" s="158"/>
      <c r="BWC31" s="158"/>
      <c r="BWD31" s="158"/>
      <c r="BWE31" s="158"/>
      <c r="BWF31" s="158"/>
      <c r="BWG31" s="158"/>
      <c r="BWH31" s="158"/>
      <c r="BWI31" s="158"/>
      <c r="BWJ31" s="158"/>
      <c r="BWK31" s="158"/>
      <c r="BWL31" s="158"/>
      <c r="BWM31" s="158"/>
      <c r="BWN31" s="158"/>
      <c r="BWO31" s="158"/>
      <c r="BWP31" s="158"/>
      <c r="BWQ31" s="158"/>
      <c r="BWR31" s="158"/>
      <c r="BWS31" s="158"/>
      <c r="BWT31" s="158"/>
      <c r="BWU31" s="158"/>
      <c r="BWV31" s="158"/>
      <c r="BWW31" s="158"/>
      <c r="BWX31" s="158"/>
      <c r="BWY31" s="158"/>
      <c r="BWZ31" s="158"/>
      <c r="BXA31" s="158"/>
      <c r="BXB31" s="158"/>
      <c r="BXC31" s="158"/>
      <c r="BXD31" s="158"/>
      <c r="BXE31" s="158"/>
      <c r="BXF31" s="158"/>
      <c r="BXG31" s="158"/>
      <c r="BXH31" s="158"/>
      <c r="BXI31" s="158"/>
      <c r="BXJ31" s="158"/>
      <c r="BXK31" s="158"/>
      <c r="BXL31" s="158"/>
      <c r="BXM31" s="158"/>
      <c r="BXN31" s="158"/>
      <c r="BXO31" s="158"/>
      <c r="BXP31" s="158"/>
      <c r="BXQ31" s="158"/>
      <c r="BXR31" s="158"/>
      <c r="BXS31" s="158"/>
      <c r="BXT31" s="158"/>
      <c r="BXU31" s="158"/>
      <c r="BXV31" s="158"/>
      <c r="BXW31" s="158"/>
      <c r="BXX31" s="158"/>
      <c r="BXY31" s="158"/>
      <c r="BXZ31" s="158"/>
      <c r="BYA31" s="158"/>
      <c r="BYB31" s="158"/>
      <c r="BYC31" s="158"/>
      <c r="BYD31" s="158"/>
      <c r="BYE31" s="158"/>
      <c r="BYF31" s="158"/>
      <c r="BYG31" s="158"/>
      <c r="BYH31" s="158"/>
      <c r="BYI31" s="158"/>
      <c r="BYJ31" s="158"/>
      <c r="BYK31" s="158"/>
      <c r="BYL31" s="158"/>
      <c r="BYM31" s="158"/>
      <c r="BYN31" s="158"/>
      <c r="BYO31" s="158"/>
      <c r="BYP31" s="158"/>
      <c r="BYQ31" s="158"/>
      <c r="BYR31" s="158"/>
      <c r="BYS31" s="158"/>
      <c r="BYT31" s="158"/>
      <c r="BYU31" s="158"/>
      <c r="BYV31" s="158"/>
      <c r="BYW31" s="158"/>
      <c r="BYX31" s="158"/>
      <c r="BYY31" s="158"/>
      <c r="BYZ31" s="158"/>
      <c r="BZA31" s="158"/>
      <c r="BZB31" s="158"/>
      <c r="BZC31" s="158"/>
      <c r="BZD31" s="158"/>
      <c r="BZE31" s="158"/>
      <c r="BZF31" s="158"/>
      <c r="BZG31" s="158"/>
      <c r="BZH31" s="158"/>
      <c r="BZI31" s="158"/>
      <c r="BZJ31" s="158"/>
      <c r="BZK31" s="158"/>
      <c r="BZL31" s="158"/>
      <c r="BZM31" s="158"/>
      <c r="BZN31" s="158"/>
      <c r="BZO31" s="158"/>
      <c r="BZP31" s="158"/>
      <c r="BZQ31" s="158"/>
      <c r="BZR31" s="158"/>
      <c r="BZS31" s="158"/>
      <c r="BZT31" s="158"/>
      <c r="BZU31" s="158"/>
      <c r="BZV31" s="158"/>
      <c r="BZW31" s="158"/>
      <c r="BZX31" s="158"/>
      <c r="BZY31" s="158"/>
      <c r="BZZ31" s="158"/>
      <c r="CAA31" s="158"/>
      <c r="CAB31" s="158"/>
      <c r="CAC31" s="158"/>
      <c r="CAD31" s="158"/>
      <c r="CAE31" s="158"/>
      <c r="CAF31" s="158"/>
      <c r="CAG31" s="158"/>
      <c r="CAH31" s="158"/>
      <c r="CAI31" s="158"/>
      <c r="CAJ31" s="158"/>
      <c r="CAK31" s="158"/>
      <c r="CAL31" s="158"/>
      <c r="CAM31" s="158"/>
      <c r="CAN31" s="158"/>
      <c r="CAO31" s="158"/>
      <c r="CAP31" s="158"/>
      <c r="CAQ31" s="158"/>
      <c r="CAR31" s="158"/>
      <c r="CAS31" s="158"/>
      <c r="CAT31" s="158"/>
      <c r="CAU31" s="158"/>
      <c r="CAV31" s="158"/>
      <c r="CAW31" s="158"/>
      <c r="CAX31" s="158"/>
      <c r="CAY31" s="158"/>
      <c r="CAZ31" s="158"/>
      <c r="CBA31" s="158"/>
      <c r="CBB31" s="158"/>
      <c r="CBC31" s="158"/>
      <c r="CBD31" s="158"/>
      <c r="CBE31" s="158"/>
      <c r="CBF31" s="158"/>
      <c r="CBG31" s="158"/>
      <c r="CBH31" s="158"/>
      <c r="CBI31" s="158"/>
      <c r="CBJ31" s="158"/>
      <c r="CBK31" s="158"/>
      <c r="CBL31" s="158"/>
      <c r="CBM31" s="158"/>
      <c r="CBN31" s="158"/>
      <c r="CBO31" s="158"/>
      <c r="CBP31" s="158"/>
      <c r="CBQ31" s="158"/>
      <c r="CBR31" s="158"/>
      <c r="CBS31" s="158"/>
      <c r="CBT31" s="158"/>
      <c r="CBU31" s="158"/>
      <c r="CBV31" s="158"/>
      <c r="CBW31" s="158"/>
      <c r="CBX31" s="158"/>
      <c r="CBY31" s="158"/>
      <c r="CBZ31" s="158"/>
      <c r="CCA31" s="158"/>
      <c r="CCB31" s="158"/>
      <c r="CCC31" s="158"/>
      <c r="CCD31" s="158"/>
      <c r="CCE31" s="158"/>
      <c r="CCF31" s="158"/>
      <c r="CCG31" s="158"/>
      <c r="CCH31" s="158"/>
      <c r="CCI31" s="158"/>
      <c r="CCJ31" s="158"/>
      <c r="CCK31" s="158"/>
      <c r="CCL31" s="158"/>
      <c r="CCM31" s="158"/>
      <c r="CCN31" s="158"/>
      <c r="CCO31" s="158"/>
      <c r="CCP31" s="158"/>
      <c r="CCQ31" s="158"/>
      <c r="CCR31" s="158"/>
      <c r="CCS31" s="158"/>
      <c r="CCT31" s="158"/>
      <c r="CCU31" s="158"/>
      <c r="CCV31" s="158"/>
      <c r="CCW31" s="158"/>
      <c r="CCX31" s="158"/>
      <c r="CCY31" s="158"/>
      <c r="CCZ31" s="158"/>
      <c r="CDA31" s="158"/>
      <c r="CDB31" s="158"/>
      <c r="CDC31" s="158"/>
      <c r="CDD31" s="158"/>
      <c r="CDE31" s="158"/>
      <c r="CDF31" s="158"/>
      <c r="CDG31" s="158"/>
      <c r="CDH31" s="158"/>
      <c r="CDI31" s="158"/>
      <c r="CDJ31" s="158"/>
      <c r="CDK31" s="158"/>
      <c r="CDL31" s="158"/>
      <c r="CDM31" s="158"/>
      <c r="CDN31" s="158"/>
      <c r="CDO31" s="158"/>
      <c r="CDP31" s="158"/>
      <c r="CDQ31" s="158"/>
      <c r="CDR31" s="158"/>
      <c r="CDS31" s="158"/>
      <c r="CDT31" s="158"/>
      <c r="CDU31" s="158"/>
      <c r="CDV31" s="158"/>
      <c r="CDW31" s="158"/>
      <c r="CDX31" s="158"/>
      <c r="CDY31" s="158"/>
      <c r="CDZ31" s="158"/>
      <c r="CEA31" s="158"/>
      <c r="CEB31" s="158"/>
      <c r="CEC31" s="158"/>
      <c r="CED31" s="158"/>
      <c r="CEE31" s="158"/>
      <c r="CEF31" s="158"/>
      <c r="CEG31" s="158"/>
      <c r="CEH31" s="158"/>
      <c r="CEI31" s="158"/>
      <c r="CEJ31" s="158"/>
      <c r="CEK31" s="158"/>
      <c r="CEL31" s="158"/>
      <c r="CEM31" s="158"/>
      <c r="CEN31" s="158"/>
      <c r="CEO31" s="158"/>
      <c r="CEP31" s="158"/>
      <c r="CEQ31" s="158"/>
      <c r="CER31" s="158"/>
      <c r="CES31" s="158"/>
      <c r="CET31" s="158"/>
      <c r="CEU31" s="158"/>
      <c r="CEV31" s="158"/>
      <c r="CEW31" s="158"/>
      <c r="CEX31" s="158"/>
      <c r="CEY31" s="158"/>
      <c r="CEZ31" s="158"/>
      <c r="CFA31" s="158"/>
      <c r="CFB31" s="158"/>
      <c r="CFC31" s="158"/>
      <c r="CFD31" s="158"/>
      <c r="CFE31" s="158"/>
      <c r="CFF31" s="158"/>
      <c r="CFG31" s="158"/>
      <c r="CFH31" s="158"/>
      <c r="CFI31" s="158"/>
      <c r="CFJ31" s="158"/>
      <c r="CFK31" s="158"/>
      <c r="CFL31" s="158"/>
      <c r="CFM31" s="158"/>
      <c r="CFN31" s="158"/>
      <c r="CFO31" s="158"/>
      <c r="CFP31" s="158"/>
      <c r="CFQ31" s="158"/>
      <c r="CFR31" s="158"/>
      <c r="CFS31" s="158"/>
      <c r="CFT31" s="158"/>
      <c r="CFU31" s="158"/>
      <c r="CFV31" s="158"/>
      <c r="CFW31" s="158"/>
      <c r="CFX31" s="158"/>
      <c r="CFY31" s="158"/>
      <c r="CFZ31" s="158"/>
      <c r="CGA31" s="158"/>
      <c r="CGB31" s="158"/>
      <c r="CGC31" s="158"/>
      <c r="CGD31" s="158"/>
      <c r="CGE31" s="158"/>
      <c r="CGF31" s="158"/>
      <c r="CGG31" s="158"/>
      <c r="CGH31" s="158"/>
      <c r="CGI31" s="158"/>
      <c r="CGJ31" s="158"/>
      <c r="CGK31" s="158"/>
      <c r="CGL31" s="158"/>
      <c r="CGM31" s="158"/>
      <c r="CGN31" s="158"/>
      <c r="CGO31" s="158"/>
      <c r="CGP31" s="158"/>
      <c r="CGQ31" s="158"/>
      <c r="CGR31" s="158"/>
      <c r="CGS31" s="158"/>
      <c r="CGT31" s="158"/>
      <c r="CGU31" s="158"/>
      <c r="CGV31" s="158"/>
      <c r="CGW31" s="158"/>
      <c r="CGX31" s="158"/>
      <c r="CGY31" s="158"/>
      <c r="CGZ31" s="158"/>
      <c r="CHA31" s="158"/>
      <c r="CHB31" s="158"/>
      <c r="CHC31" s="158"/>
      <c r="CHD31" s="158"/>
      <c r="CHE31" s="158"/>
      <c r="CHF31" s="158"/>
      <c r="CHG31" s="158"/>
      <c r="CHH31" s="158"/>
      <c r="CHI31" s="158"/>
      <c r="CHJ31" s="158"/>
      <c r="CHK31" s="158"/>
      <c r="CHL31" s="158"/>
      <c r="CHM31" s="158"/>
      <c r="CHN31" s="158"/>
      <c r="CHO31" s="158"/>
      <c r="CHP31" s="158"/>
      <c r="CHQ31" s="158"/>
      <c r="CHR31" s="158"/>
      <c r="CHS31" s="158"/>
      <c r="CHT31" s="158"/>
      <c r="CHU31" s="158"/>
      <c r="CHV31" s="158"/>
      <c r="CHW31" s="158"/>
      <c r="CHX31" s="158"/>
      <c r="CHY31" s="158"/>
      <c r="CHZ31" s="158"/>
      <c r="CIA31" s="158"/>
      <c r="CIB31" s="158"/>
      <c r="CIC31" s="158"/>
      <c r="CID31" s="158"/>
      <c r="CIE31" s="158"/>
      <c r="CIF31" s="158"/>
      <c r="CIG31" s="158"/>
      <c r="CIH31" s="158"/>
      <c r="CII31" s="158"/>
      <c r="CIJ31" s="158"/>
      <c r="CIK31" s="158"/>
      <c r="CIL31" s="158"/>
      <c r="CIM31" s="158"/>
      <c r="CIN31" s="158"/>
      <c r="CIO31" s="158"/>
      <c r="CIP31" s="158"/>
      <c r="CIQ31" s="158"/>
      <c r="CIR31" s="158"/>
      <c r="CIS31" s="158"/>
      <c r="CIT31" s="158"/>
      <c r="CIU31" s="158"/>
      <c r="CIV31" s="158"/>
      <c r="CIW31" s="158"/>
      <c r="CIX31" s="158"/>
      <c r="CIY31" s="158"/>
      <c r="CIZ31" s="158"/>
      <c r="CJA31" s="158"/>
      <c r="CJB31" s="158"/>
      <c r="CJC31" s="158"/>
      <c r="CJD31" s="158"/>
      <c r="CJE31" s="158"/>
      <c r="CJF31" s="158"/>
      <c r="CJG31" s="158"/>
      <c r="CJH31" s="158"/>
      <c r="CJI31" s="158"/>
      <c r="CJJ31" s="158"/>
      <c r="CJK31" s="158"/>
      <c r="CJL31" s="158"/>
      <c r="CJM31" s="158"/>
      <c r="CJN31" s="158"/>
      <c r="CJO31" s="158"/>
      <c r="CJP31" s="158"/>
      <c r="CJQ31" s="158"/>
      <c r="CJR31" s="158"/>
      <c r="CJS31" s="158"/>
      <c r="CJT31" s="158"/>
      <c r="CJU31" s="158"/>
      <c r="CJV31" s="158"/>
      <c r="CJW31" s="158"/>
      <c r="CJX31" s="158"/>
      <c r="CJY31" s="158"/>
      <c r="CJZ31" s="158"/>
      <c r="CKA31" s="158"/>
      <c r="CKB31" s="158"/>
      <c r="CKC31" s="158"/>
      <c r="CKD31" s="158"/>
      <c r="CKE31" s="158"/>
      <c r="CKF31" s="158"/>
      <c r="CKG31" s="158"/>
      <c r="CKH31" s="158"/>
      <c r="CKI31" s="158"/>
      <c r="CKJ31" s="158"/>
      <c r="CKK31" s="158"/>
      <c r="CKL31" s="158"/>
      <c r="CKM31" s="158"/>
      <c r="CKN31" s="158"/>
      <c r="CKO31" s="158"/>
      <c r="CKP31" s="158"/>
      <c r="CKQ31" s="158"/>
      <c r="CKR31" s="158"/>
      <c r="CKS31" s="158"/>
      <c r="CKT31" s="158"/>
      <c r="CKU31" s="158"/>
      <c r="CKV31" s="158"/>
      <c r="CKW31" s="158"/>
      <c r="CKX31" s="158"/>
      <c r="CKY31" s="158"/>
      <c r="CKZ31" s="158"/>
      <c r="CLA31" s="158"/>
      <c r="CLB31" s="158"/>
      <c r="CLC31" s="158"/>
      <c r="CLD31" s="158"/>
      <c r="CLE31" s="158"/>
      <c r="CLF31" s="158"/>
      <c r="CLG31" s="158"/>
      <c r="CLH31" s="158"/>
      <c r="CLI31" s="158"/>
      <c r="CLJ31" s="158"/>
      <c r="CLK31" s="158"/>
      <c r="CLL31" s="158"/>
      <c r="CLM31" s="158"/>
      <c r="CLN31" s="158"/>
      <c r="CLO31" s="158"/>
      <c r="CLP31" s="158"/>
      <c r="CLQ31" s="158"/>
      <c r="CLR31" s="158"/>
      <c r="CLS31" s="158"/>
      <c r="CLT31" s="158"/>
      <c r="CLU31" s="158"/>
      <c r="CLV31" s="158"/>
      <c r="CLW31" s="158"/>
      <c r="CLX31" s="158"/>
      <c r="CLY31" s="158"/>
      <c r="CLZ31" s="158"/>
      <c r="CMA31" s="158"/>
      <c r="CMB31" s="158"/>
      <c r="CMC31" s="158"/>
      <c r="CMD31" s="158"/>
      <c r="CME31" s="158"/>
      <c r="CMF31" s="158"/>
      <c r="CMG31" s="158"/>
      <c r="CMH31" s="158"/>
      <c r="CMI31" s="158"/>
      <c r="CMJ31" s="158"/>
      <c r="CMK31" s="158"/>
      <c r="CML31" s="158"/>
      <c r="CMM31" s="158"/>
      <c r="CMN31" s="158"/>
      <c r="CMO31" s="158"/>
      <c r="CMP31" s="158"/>
      <c r="CMQ31" s="158"/>
      <c r="CMR31" s="158"/>
      <c r="CMS31" s="158"/>
      <c r="CMT31" s="158"/>
      <c r="CMU31" s="158"/>
      <c r="CMV31" s="158"/>
      <c r="CMW31" s="158"/>
      <c r="CMX31" s="158"/>
      <c r="CMY31" s="158"/>
      <c r="CMZ31" s="158"/>
      <c r="CNA31" s="158"/>
      <c r="CNB31" s="158"/>
      <c r="CNC31" s="158"/>
      <c r="CND31" s="158"/>
      <c r="CNE31" s="158"/>
      <c r="CNF31" s="158"/>
      <c r="CNG31" s="158"/>
      <c r="CNH31" s="158"/>
      <c r="CNI31" s="158"/>
      <c r="CNJ31" s="158"/>
      <c r="CNK31" s="158"/>
      <c r="CNL31" s="158"/>
      <c r="CNM31" s="158"/>
      <c r="CNN31" s="158"/>
      <c r="CNO31" s="158"/>
      <c r="CNP31" s="158"/>
      <c r="CNQ31" s="158"/>
      <c r="CNR31" s="158"/>
      <c r="CNS31" s="158"/>
      <c r="CNT31" s="158"/>
      <c r="CNU31" s="158"/>
      <c r="CNV31" s="158"/>
      <c r="CNW31" s="158"/>
      <c r="CNX31" s="158"/>
      <c r="CNY31" s="158"/>
      <c r="CNZ31" s="158"/>
      <c r="COA31" s="158"/>
      <c r="COB31" s="158"/>
      <c r="COC31" s="158"/>
      <c r="COD31" s="158"/>
      <c r="COE31" s="158"/>
      <c r="COF31" s="158"/>
      <c r="COG31" s="158"/>
      <c r="COH31" s="158"/>
      <c r="COI31" s="158"/>
      <c r="COJ31" s="158"/>
      <c r="COK31" s="158"/>
      <c r="COL31" s="158"/>
      <c r="COM31" s="158"/>
      <c r="CON31" s="158"/>
      <c r="COO31" s="158"/>
      <c r="COP31" s="158"/>
      <c r="COQ31" s="158"/>
      <c r="COR31" s="158"/>
      <c r="COS31" s="158"/>
      <c r="COT31" s="158"/>
      <c r="COU31" s="158"/>
      <c r="COV31" s="158"/>
      <c r="COW31" s="158"/>
      <c r="COX31" s="158"/>
      <c r="COY31" s="158"/>
      <c r="COZ31" s="158"/>
      <c r="CPA31" s="158"/>
      <c r="CPB31" s="158"/>
      <c r="CPC31" s="158"/>
      <c r="CPD31" s="158"/>
      <c r="CPE31" s="158"/>
      <c r="CPF31" s="158"/>
      <c r="CPG31" s="158"/>
      <c r="CPH31" s="158"/>
      <c r="CPI31" s="158"/>
      <c r="CPJ31" s="158"/>
      <c r="CPK31" s="158"/>
      <c r="CPL31" s="158"/>
      <c r="CPM31" s="158"/>
      <c r="CPN31" s="158"/>
      <c r="CPO31" s="158"/>
      <c r="CPP31" s="158"/>
      <c r="CPQ31" s="158"/>
      <c r="CPR31" s="158"/>
      <c r="CPS31" s="158"/>
      <c r="CPT31" s="158"/>
      <c r="CPU31" s="158"/>
      <c r="CPV31" s="158"/>
      <c r="CPW31" s="158"/>
      <c r="CPX31" s="158"/>
      <c r="CPY31" s="158"/>
      <c r="CPZ31" s="158"/>
      <c r="CQA31" s="158"/>
      <c r="CQB31" s="158"/>
      <c r="CQC31" s="158"/>
      <c r="CQD31" s="158"/>
      <c r="CQE31" s="158"/>
      <c r="CQF31" s="158"/>
      <c r="CQG31" s="158"/>
      <c r="CQH31" s="158"/>
      <c r="CQI31" s="158"/>
      <c r="CQJ31" s="158"/>
      <c r="CQK31" s="158"/>
      <c r="CQL31" s="158"/>
      <c r="CQM31" s="158"/>
      <c r="CQN31" s="158"/>
      <c r="CQO31" s="158"/>
      <c r="CQP31" s="158"/>
      <c r="CQQ31" s="158"/>
      <c r="CQR31" s="158"/>
      <c r="CQS31" s="158"/>
      <c r="CQT31" s="158"/>
      <c r="CQU31" s="158"/>
      <c r="CQV31" s="158"/>
      <c r="CQW31" s="158"/>
      <c r="CQX31" s="158"/>
      <c r="CQY31" s="158"/>
      <c r="CQZ31" s="158"/>
      <c r="CRA31" s="158"/>
      <c r="CRB31" s="158"/>
      <c r="CRC31" s="158"/>
      <c r="CRD31" s="158"/>
      <c r="CRE31" s="158"/>
      <c r="CRF31" s="158"/>
      <c r="CRG31" s="158"/>
      <c r="CRH31" s="158"/>
      <c r="CRI31" s="158"/>
      <c r="CRJ31" s="158"/>
      <c r="CRK31" s="158"/>
      <c r="CRL31" s="158"/>
      <c r="CRM31" s="158"/>
      <c r="CRN31" s="158"/>
      <c r="CRO31" s="158"/>
      <c r="CRP31" s="158"/>
      <c r="CRQ31" s="158"/>
      <c r="CRR31" s="158"/>
      <c r="CRS31" s="158"/>
      <c r="CRT31" s="158"/>
      <c r="CRU31" s="158"/>
      <c r="CRV31" s="158"/>
      <c r="CRW31" s="158"/>
      <c r="CRX31" s="158"/>
      <c r="CRY31" s="158"/>
      <c r="CRZ31" s="158"/>
      <c r="CSA31" s="158"/>
      <c r="CSB31" s="158"/>
      <c r="CSC31" s="158"/>
      <c r="CSD31" s="158"/>
      <c r="CSE31" s="158"/>
      <c r="CSF31" s="158"/>
      <c r="CSG31" s="158"/>
      <c r="CSH31" s="158"/>
      <c r="CSI31" s="158"/>
      <c r="CSJ31" s="158"/>
      <c r="CSK31" s="158"/>
      <c r="CSL31" s="158"/>
      <c r="CSM31" s="158"/>
      <c r="CSN31" s="158"/>
      <c r="CSO31" s="158"/>
      <c r="CSP31" s="158"/>
      <c r="CSQ31" s="158"/>
      <c r="CSR31" s="158"/>
      <c r="CSS31" s="158"/>
      <c r="CST31" s="158"/>
      <c r="CSU31" s="158"/>
      <c r="CSV31" s="158"/>
      <c r="CSW31" s="158"/>
      <c r="CSX31" s="158"/>
      <c r="CSY31" s="158"/>
      <c r="CSZ31" s="158"/>
      <c r="CTA31" s="158"/>
      <c r="CTB31" s="158"/>
      <c r="CTC31" s="158"/>
      <c r="CTD31" s="158"/>
      <c r="CTE31" s="158"/>
      <c r="CTF31" s="158"/>
      <c r="CTG31" s="158"/>
      <c r="CTH31" s="158"/>
      <c r="CTI31" s="158"/>
      <c r="CTJ31" s="158"/>
      <c r="CTK31" s="158"/>
      <c r="CTL31" s="158"/>
      <c r="CTM31" s="158"/>
      <c r="CTN31" s="158"/>
      <c r="CTO31" s="158"/>
      <c r="CTP31" s="158"/>
      <c r="CTQ31" s="158"/>
      <c r="CTR31" s="158"/>
      <c r="CTS31" s="158"/>
      <c r="CTT31" s="158"/>
      <c r="CTU31" s="158"/>
      <c r="CTV31" s="158"/>
      <c r="CTW31" s="158"/>
      <c r="CTX31" s="158"/>
      <c r="CTY31" s="158"/>
      <c r="CTZ31" s="158"/>
      <c r="CUA31" s="158"/>
      <c r="CUB31" s="158"/>
      <c r="CUC31" s="158"/>
      <c r="CUD31" s="158"/>
      <c r="CUE31" s="158"/>
      <c r="CUF31" s="158"/>
      <c r="CUG31" s="158"/>
      <c r="CUH31" s="158"/>
      <c r="CUI31" s="158"/>
      <c r="CUJ31" s="158"/>
      <c r="CUK31" s="158"/>
      <c r="CUL31" s="158"/>
      <c r="CUM31" s="158"/>
      <c r="CUN31" s="158"/>
      <c r="CUO31" s="158"/>
      <c r="CUP31" s="158"/>
      <c r="CUQ31" s="158"/>
      <c r="CUR31" s="158"/>
      <c r="CUS31" s="158"/>
      <c r="CUT31" s="158"/>
      <c r="CUU31" s="158"/>
      <c r="CUV31" s="158"/>
      <c r="CUW31" s="158"/>
      <c r="CUX31" s="158"/>
      <c r="CUY31" s="158"/>
      <c r="CUZ31" s="158"/>
      <c r="CVA31" s="158"/>
      <c r="CVB31" s="158"/>
      <c r="CVC31" s="158"/>
      <c r="CVD31" s="158"/>
      <c r="CVE31" s="158"/>
      <c r="CVF31" s="158"/>
      <c r="CVG31" s="158"/>
      <c r="CVH31" s="158"/>
      <c r="CVI31" s="158"/>
      <c r="CVJ31" s="158"/>
      <c r="CVK31" s="158"/>
      <c r="CVL31" s="158"/>
      <c r="CVM31" s="158"/>
      <c r="CVN31" s="158"/>
      <c r="CVO31" s="158"/>
      <c r="CVP31" s="158"/>
      <c r="CVQ31" s="158"/>
      <c r="CVR31" s="158"/>
      <c r="CVS31" s="158"/>
      <c r="CVT31" s="158"/>
      <c r="CVU31" s="158"/>
      <c r="CVV31" s="158"/>
      <c r="CVW31" s="158"/>
      <c r="CVX31" s="158"/>
      <c r="CVY31" s="158"/>
      <c r="CVZ31" s="158"/>
      <c r="CWA31" s="158"/>
      <c r="CWB31" s="158"/>
      <c r="CWC31" s="158"/>
      <c r="CWD31" s="158"/>
      <c r="CWE31" s="158"/>
      <c r="CWF31" s="158"/>
      <c r="CWG31" s="158"/>
      <c r="CWH31" s="158"/>
      <c r="CWI31" s="158"/>
      <c r="CWJ31" s="158"/>
      <c r="CWK31" s="158"/>
      <c r="CWL31" s="158"/>
      <c r="CWM31" s="158"/>
      <c r="CWN31" s="158"/>
      <c r="CWO31" s="158"/>
      <c r="CWP31" s="158"/>
      <c r="CWQ31" s="158"/>
      <c r="CWR31" s="158"/>
      <c r="CWS31" s="158"/>
      <c r="CWT31" s="158"/>
      <c r="CWU31" s="158"/>
      <c r="CWV31" s="158"/>
      <c r="CWW31" s="158"/>
      <c r="CWX31" s="158"/>
      <c r="CWY31" s="158"/>
      <c r="CWZ31" s="158"/>
      <c r="CXA31" s="158"/>
      <c r="CXB31" s="158"/>
      <c r="CXC31" s="158"/>
      <c r="CXD31" s="158"/>
      <c r="CXE31" s="158"/>
      <c r="CXF31" s="158"/>
      <c r="CXG31" s="158"/>
      <c r="CXH31" s="158"/>
      <c r="CXI31" s="158"/>
      <c r="CXJ31" s="158"/>
      <c r="CXK31" s="158"/>
      <c r="CXL31" s="158"/>
      <c r="CXM31" s="158"/>
      <c r="CXN31" s="158"/>
      <c r="CXO31" s="158"/>
      <c r="CXP31" s="158"/>
      <c r="CXQ31" s="158"/>
      <c r="CXR31" s="158"/>
      <c r="CXS31" s="158"/>
      <c r="CXT31" s="158"/>
      <c r="CXU31" s="158"/>
      <c r="CXV31" s="158"/>
      <c r="CXW31" s="158"/>
      <c r="CXX31" s="158"/>
      <c r="CXY31" s="158"/>
      <c r="CXZ31" s="158"/>
      <c r="CYA31" s="158"/>
      <c r="CYB31" s="158"/>
      <c r="CYC31" s="158"/>
      <c r="CYD31" s="158"/>
      <c r="CYE31" s="158"/>
      <c r="CYF31" s="158"/>
      <c r="CYG31" s="158"/>
      <c r="CYH31" s="158"/>
      <c r="CYI31" s="158"/>
      <c r="CYJ31" s="158"/>
      <c r="CYK31" s="158"/>
      <c r="CYL31" s="158"/>
      <c r="CYM31" s="158"/>
      <c r="CYN31" s="158"/>
      <c r="CYO31" s="158"/>
      <c r="CYP31" s="158"/>
      <c r="CYQ31" s="158"/>
      <c r="CYR31" s="158"/>
      <c r="CYS31" s="158"/>
      <c r="CYT31" s="158"/>
      <c r="CYU31" s="158"/>
      <c r="CYV31" s="158"/>
      <c r="CYW31" s="158"/>
      <c r="CYX31" s="158"/>
      <c r="CYY31" s="158"/>
      <c r="CYZ31" s="158"/>
      <c r="CZA31" s="158"/>
      <c r="CZB31" s="158"/>
      <c r="CZC31" s="158"/>
      <c r="CZD31" s="158"/>
      <c r="CZE31" s="158"/>
      <c r="CZF31" s="158"/>
      <c r="CZG31" s="158"/>
      <c r="CZH31" s="158"/>
      <c r="CZI31" s="158"/>
      <c r="CZJ31" s="158"/>
      <c r="CZK31" s="158"/>
      <c r="CZL31" s="158"/>
      <c r="CZM31" s="158"/>
      <c r="CZN31" s="158"/>
      <c r="CZO31" s="158"/>
      <c r="CZP31" s="158"/>
      <c r="CZQ31" s="158"/>
      <c r="CZR31" s="158"/>
      <c r="CZS31" s="158"/>
      <c r="CZT31" s="158"/>
      <c r="CZU31" s="158"/>
      <c r="CZV31" s="158"/>
      <c r="CZW31" s="158"/>
      <c r="CZX31" s="158"/>
      <c r="CZY31" s="158"/>
      <c r="CZZ31" s="158"/>
      <c r="DAA31" s="158"/>
      <c r="DAB31" s="158"/>
      <c r="DAC31" s="158"/>
      <c r="DAD31" s="158"/>
      <c r="DAE31" s="158"/>
      <c r="DAF31" s="158"/>
      <c r="DAG31" s="158"/>
      <c r="DAH31" s="158"/>
      <c r="DAI31" s="158"/>
      <c r="DAJ31" s="158"/>
      <c r="DAK31" s="158"/>
      <c r="DAL31" s="158"/>
      <c r="DAM31" s="158"/>
      <c r="DAN31" s="158"/>
      <c r="DAO31" s="158"/>
      <c r="DAP31" s="158"/>
      <c r="DAQ31" s="158"/>
      <c r="DAR31" s="158"/>
      <c r="DAS31" s="158"/>
      <c r="DAT31" s="158"/>
      <c r="DAU31" s="158"/>
      <c r="DAV31" s="158"/>
      <c r="DAW31" s="158"/>
      <c r="DAX31" s="158"/>
      <c r="DAY31" s="158"/>
      <c r="DAZ31" s="158"/>
      <c r="DBA31" s="158"/>
      <c r="DBB31" s="158"/>
      <c r="DBC31" s="158"/>
      <c r="DBD31" s="158"/>
      <c r="DBE31" s="158"/>
      <c r="DBF31" s="158"/>
      <c r="DBG31" s="158"/>
      <c r="DBH31" s="158"/>
      <c r="DBI31" s="158"/>
      <c r="DBJ31" s="158"/>
      <c r="DBK31" s="158"/>
      <c r="DBL31" s="158"/>
      <c r="DBM31" s="158"/>
      <c r="DBN31" s="158"/>
      <c r="DBO31" s="158"/>
      <c r="DBP31" s="158"/>
      <c r="DBQ31" s="158"/>
      <c r="DBR31" s="158"/>
      <c r="DBS31" s="158"/>
      <c r="DBT31" s="158"/>
      <c r="DBU31" s="158"/>
      <c r="DBV31" s="158"/>
      <c r="DBW31" s="158"/>
      <c r="DBX31" s="158"/>
      <c r="DBY31" s="158"/>
      <c r="DBZ31" s="158"/>
      <c r="DCA31" s="158"/>
      <c r="DCB31" s="158"/>
      <c r="DCC31" s="158"/>
      <c r="DCD31" s="158"/>
      <c r="DCE31" s="158"/>
      <c r="DCF31" s="158"/>
      <c r="DCG31" s="158"/>
      <c r="DCH31" s="158"/>
      <c r="DCI31" s="158"/>
      <c r="DCJ31" s="158"/>
      <c r="DCK31" s="158"/>
      <c r="DCL31" s="158"/>
      <c r="DCM31" s="158"/>
      <c r="DCN31" s="158"/>
      <c r="DCO31" s="158"/>
      <c r="DCP31" s="158"/>
      <c r="DCQ31" s="158"/>
      <c r="DCR31" s="158"/>
      <c r="DCS31" s="158"/>
      <c r="DCT31" s="158"/>
      <c r="DCU31" s="158"/>
      <c r="DCV31" s="158"/>
      <c r="DCW31" s="158"/>
      <c r="DCX31" s="158"/>
      <c r="DCY31" s="158"/>
      <c r="DCZ31" s="158"/>
      <c r="DDA31" s="158"/>
      <c r="DDB31" s="158"/>
      <c r="DDC31" s="158"/>
      <c r="DDD31" s="158"/>
      <c r="DDE31" s="158"/>
      <c r="DDF31" s="158"/>
      <c r="DDG31" s="158"/>
      <c r="DDH31" s="158"/>
      <c r="DDI31" s="158"/>
      <c r="DDJ31" s="158"/>
      <c r="DDK31" s="158"/>
      <c r="DDL31" s="158"/>
      <c r="DDM31" s="158"/>
      <c r="DDN31" s="158"/>
      <c r="DDO31" s="158"/>
      <c r="DDP31" s="158"/>
      <c r="DDQ31" s="158"/>
      <c r="DDR31" s="158"/>
      <c r="DDS31" s="158"/>
      <c r="DDT31" s="158"/>
      <c r="DDU31" s="158"/>
      <c r="DDV31" s="158"/>
      <c r="DDW31" s="158"/>
      <c r="DDX31" s="158"/>
      <c r="DDY31" s="158"/>
      <c r="DDZ31" s="158"/>
      <c r="DEA31" s="158"/>
      <c r="DEB31" s="158"/>
      <c r="DEC31" s="158"/>
      <c r="DED31" s="158"/>
      <c r="DEE31" s="158"/>
      <c r="DEF31" s="158"/>
      <c r="DEG31" s="158"/>
      <c r="DEH31" s="158"/>
      <c r="DEI31" s="158"/>
      <c r="DEJ31" s="158"/>
      <c r="DEK31" s="158"/>
      <c r="DEL31" s="158"/>
      <c r="DEM31" s="158"/>
      <c r="DEN31" s="158"/>
      <c r="DEO31" s="158"/>
      <c r="DEP31" s="158"/>
      <c r="DEQ31" s="158"/>
      <c r="DER31" s="158"/>
      <c r="DES31" s="158"/>
      <c r="DET31" s="158"/>
      <c r="DEU31" s="158"/>
      <c r="DEV31" s="158"/>
      <c r="DEW31" s="158"/>
      <c r="DEX31" s="158"/>
      <c r="DEY31" s="158"/>
      <c r="DEZ31" s="158"/>
      <c r="DFA31" s="158"/>
      <c r="DFB31" s="158"/>
      <c r="DFC31" s="158"/>
      <c r="DFD31" s="158"/>
      <c r="DFE31" s="158"/>
      <c r="DFF31" s="158"/>
      <c r="DFG31" s="158"/>
      <c r="DFH31" s="158"/>
      <c r="DFI31" s="158"/>
      <c r="DFJ31" s="158"/>
      <c r="DFK31" s="158"/>
      <c r="DFL31" s="158"/>
      <c r="DFM31" s="158"/>
      <c r="DFN31" s="158"/>
      <c r="DFO31" s="158"/>
      <c r="DFP31" s="158"/>
      <c r="DFQ31" s="158"/>
      <c r="DFR31" s="158"/>
      <c r="DFS31" s="158"/>
      <c r="DFT31" s="158"/>
      <c r="DFU31" s="158"/>
      <c r="DFV31" s="158"/>
      <c r="DFW31" s="158"/>
      <c r="DFX31" s="158"/>
      <c r="DFY31" s="158"/>
      <c r="DFZ31" s="158"/>
      <c r="DGA31" s="158"/>
      <c r="DGB31" s="158"/>
      <c r="DGC31" s="158"/>
      <c r="DGD31" s="158"/>
      <c r="DGE31" s="158"/>
      <c r="DGF31" s="158"/>
      <c r="DGG31" s="158"/>
      <c r="DGH31" s="158"/>
      <c r="DGI31" s="158"/>
      <c r="DGJ31" s="158"/>
      <c r="DGK31" s="158"/>
      <c r="DGL31" s="158"/>
      <c r="DGM31" s="158"/>
      <c r="DGN31" s="158"/>
      <c r="DGO31" s="158"/>
      <c r="DGP31" s="158"/>
      <c r="DGQ31" s="158"/>
      <c r="DGR31" s="158"/>
      <c r="DGS31" s="158"/>
      <c r="DGT31" s="158"/>
      <c r="DGU31" s="158"/>
      <c r="DGV31" s="158"/>
      <c r="DGW31" s="158"/>
      <c r="DGX31" s="158"/>
      <c r="DGY31" s="158"/>
      <c r="DGZ31" s="158"/>
      <c r="DHA31" s="158"/>
      <c r="DHB31" s="158"/>
      <c r="DHC31" s="158"/>
      <c r="DHD31" s="158"/>
      <c r="DHE31" s="158"/>
      <c r="DHF31" s="158"/>
      <c r="DHG31" s="158"/>
      <c r="DHH31" s="158"/>
      <c r="DHI31" s="158"/>
      <c r="DHJ31" s="158"/>
      <c r="DHK31" s="158"/>
      <c r="DHL31" s="158"/>
      <c r="DHM31" s="158"/>
      <c r="DHN31" s="158"/>
      <c r="DHO31" s="158"/>
      <c r="DHP31" s="158"/>
      <c r="DHQ31" s="158"/>
      <c r="DHR31" s="158"/>
      <c r="DHS31" s="158"/>
      <c r="DHT31" s="158"/>
      <c r="DHU31" s="158"/>
      <c r="DHV31" s="158"/>
      <c r="DHW31" s="158"/>
      <c r="DHX31" s="158"/>
      <c r="DHY31" s="158"/>
      <c r="DHZ31" s="158"/>
      <c r="DIA31" s="158"/>
      <c r="DIB31" s="158"/>
      <c r="DIC31" s="158"/>
      <c r="DID31" s="158"/>
      <c r="DIE31" s="158"/>
      <c r="DIF31" s="158"/>
      <c r="DIG31" s="158"/>
      <c r="DIH31" s="158"/>
      <c r="DII31" s="158"/>
      <c r="DIJ31" s="158"/>
      <c r="DIK31" s="158"/>
      <c r="DIL31" s="158"/>
      <c r="DIM31" s="158"/>
      <c r="DIN31" s="158"/>
      <c r="DIO31" s="158"/>
      <c r="DIP31" s="158"/>
      <c r="DIQ31" s="158"/>
      <c r="DIR31" s="158"/>
      <c r="DIS31" s="158"/>
      <c r="DIT31" s="158"/>
      <c r="DIU31" s="158"/>
      <c r="DIV31" s="158"/>
      <c r="DIW31" s="158"/>
      <c r="DIX31" s="158"/>
      <c r="DIY31" s="158"/>
      <c r="DIZ31" s="158"/>
      <c r="DJA31" s="158"/>
      <c r="DJB31" s="158"/>
      <c r="DJC31" s="158"/>
      <c r="DJD31" s="158"/>
      <c r="DJE31" s="158"/>
      <c r="DJF31" s="158"/>
      <c r="DJG31" s="158"/>
      <c r="DJH31" s="158"/>
      <c r="DJI31" s="158"/>
      <c r="DJJ31" s="158"/>
      <c r="DJK31" s="158"/>
      <c r="DJL31" s="158"/>
      <c r="DJM31" s="158"/>
      <c r="DJN31" s="158"/>
      <c r="DJO31" s="158"/>
      <c r="DJP31" s="158"/>
      <c r="DJQ31" s="158"/>
      <c r="DJR31" s="158"/>
      <c r="DJS31" s="158"/>
      <c r="DJT31" s="158"/>
      <c r="DJU31" s="158"/>
      <c r="DJV31" s="158"/>
      <c r="DJW31" s="158"/>
      <c r="DJX31" s="158"/>
      <c r="DJY31" s="158"/>
      <c r="DJZ31" s="158"/>
      <c r="DKA31" s="158"/>
      <c r="DKB31" s="158"/>
      <c r="DKC31" s="158"/>
      <c r="DKD31" s="158"/>
      <c r="DKE31" s="158"/>
      <c r="DKF31" s="158"/>
      <c r="DKG31" s="158"/>
      <c r="DKH31" s="158"/>
      <c r="DKI31" s="158"/>
      <c r="DKJ31" s="158"/>
      <c r="DKK31" s="158"/>
      <c r="DKL31" s="158"/>
      <c r="DKM31" s="158"/>
      <c r="DKN31" s="158"/>
      <c r="DKO31" s="158"/>
      <c r="DKP31" s="158"/>
      <c r="DKQ31" s="158"/>
      <c r="DKR31" s="158"/>
      <c r="DKS31" s="158"/>
      <c r="DKT31" s="158"/>
      <c r="DKU31" s="158"/>
      <c r="DKV31" s="158"/>
      <c r="DKW31" s="158"/>
      <c r="DKX31" s="158"/>
      <c r="DKY31" s="158"/>
      <c r="DKZ31" s="158"/>
      <c r="DLA31" s="158"/>
      <c r="DLB31" s="158"/>
      <c r="DLC31" s="158"/>
      <c r="DLD31" s="158"/>
      <c r="DLE31" s="158"/>
      <c r="DLF31" s="158"/>
      <c r="DLG31" s="158"/>
      <c r="DLH31" s="158"/>
      <c r="DLI31" s="158"/>
      <c r="DLJ31" s="158"/>
      <c r="DLK31" s="158"/>
      <c r="DLL31" s="158"/>
      <c r="DLM31" s="158"/>
      <c r="DLN31" s="158"/>
      <c r="DLO31" s="158"/>
      <c r="DLP31" s="158"/>
      <c r="DLQ31" s="158"/>
      <c r="DLR31" s="158"/>
      <c r="DLS31" s="158"/>
      <c r="DLT31" s="158"/>
      <c r="DLU31" s="158"/>
      <c r="DLV31" s="158"/>
      <c r="DLW31" s="158"/>
      <c r="DLX31" s="158"/>
      <c r="DLY31" s="158"/>
      <c r="DLZ31" s="158"/>
      <c r="DMA31" s="158"/>
      <c r="DMB31" s="158"/>
      <c r="DMC31" s="158"/>
      <c r="DMD31" s="158"/>
      <c r="DME31" s="158"/>
      <c r="DMF31" s="158"/>
      <c r="DMG31" s="158"/>
      <c r="DMH31" s="158"/>
      <c r="DMI31" s="158"/>
      <c r="DMJ31" s="158"/>
      <c r="DMK31" s="158"/>
      <c r="DML31" s="158"/>
      <c r="DMM31" s="158"/>
      <c r="DMN31" s="158"/>
      <c r="DMO31" s="158"/>
      <c r="DMP31" s="158"/>
      <c r="DMQ31" s="158"/>
      <c r="DMR31" s="158"/>
      <c r="DMS31" s="158"/>
      <c r="DMT31" s="158"/>
      <c r="DMU31" s="158"/>
      <c r="DMV31" s="158"/>
      <c r="DMW31" s="158"/>
      <c r="DMX31" s="158"/>
      <c r="DMY31" s="158"/>
      <c r="DMZ31" s="158"/>
      <c r="DNA31" s="158"/>
      <c r="DNB31" s="158"/>
      <c r="DNC31" s="158"/>
      <c r="DND31" s="158"/>
      <c r="DNE31" s="158"/>
      <c r="DNF31" s="158"/>
      <c r="DNG31" s="158"/>
      <c r="DNH31" s="158"/>
      <c r="DNI31" s="158"/>
      <c r="DNJ31" s="158"/>
      <c r="DNK31" s="158"/>
      <c r="DNL31" s="158"/>
      <c r="DNM31" s="158"/>
      <c r="DNN31" s="158"/>
      <c r="DNO31" s="158"/>
      <c r="DNP31" s="158"/>
      <c r="DNQ31" s="158"/>
      <c r="DNR31" s="158"/>
      <c r="DNS31" s="158"/>
      <c r="DNT31" s="158"/>
      <c r="DNU31" s="158"/>
      <c r="DNV31" s="158"/>
      <c r="DNW31" s="158"/>
      <c r="DNX31" s="158"/>
      <c r="DNY31" s="158"/>
      <c r="DNZ31" s="158"/>
      <c r="DOA31" s="158"/>
      <c r="DOB31" s="158"/>
      <c r="DOC31" s="158"/>
      <c r="DOD31" s="158"/>
      <c r="DOE31" s="158"/>
      <c r="DOF31" s="158"/>
      <c r="DOG31" s="158"/>
      <c r="DOH31" s="158"/>
      <c r="DOI31" s="158"/>
      <c r="DOJ31" s="158"/>
      <c r="DOK31" s="158"/>
      <c r="DOL31" s="158"/>
      <c r="DOM31" s="158"/>
      <c r="DON31" s="158"/>
      <c r="DOO31" s="158"/>
      <c r="DOP31" s="158"/>
      <c r="DOQ31" s="158"/>
      <c r="DOR31" s="158"/>
      <c r="DOS31" s="158"/>
      <c r="DOT31" s="158"/>
      <c r="DOU31" s="158"/>
      <c r="DOV31" s="158"/>
      <c r="DOW31" s="158"/>
      <c r="DOX31" s="158"/>
      <c r="DOY31" s="158"/>
      <c r="DOZ31" s="158"/>
      <c r="DPA31" s="158"/>
      <c r="DPB31" s="158"/>
      <c r="DPC31" s="158"/>
      <c r="DPD31" s="158"/>
      <c r="DPE31" s="158"/>
      <c r="DPF31" s="158"/>
      <c r="DPG31" s="158"/>
      <c r="DPH31" s="158"/>
      <c r="DPI31" s="158"/>
      <c r="DPJ31" s="158"/>
      <c r="DPK31" s="158"/>
      <c r="DPL31" s="158"/>
      <c r="DPM31" s="158"/>
      <c r="DPN31" s="158"/>
      <c r="DPO31" s="158"/>
      <c r="DPP31" s="158"/>
      <c r="DPQ31" s="158"/>
      <c r="DPR31" s="158"/>
      <c r="DPS31" s="158"/>
      <c r="DPT31" s="158"/>
      <c r="DPU31" s="158"/>
      <c r="DPV31" s="158"/>
      <c r="DPW31" s="158"/>
      <c r="DPX31" s="158"/>
      <c r="DPY31" s="158"/>
      <c r="DPZ31" s="158"/>
      <c r="DQA31" s="158"/>
      <c r="DQB31" s="158"/>
      <c r="DQC31" s="158"/>
      <c r="DQD31" s="158"/>
      <c r="DQE31" s="158"/>
      <c r="DQF31" s="158"/>
      <c r="DQG31" s="158"/>
      <c r="DQH31" s="158"/>
      <c r="DQI31" s="158"/>
      <c r="DQJ31" s="158"/>
      <c r="DQK31" s="158"/>
      <c r="DQL31" s="158"/>
      <c r="DQM31" s="158"/>
      <c r="DQN31" s="158"/>
      <c r="DQO31" s="158"/>
      <c r="DQP31" s="158"/>
      <c r="DQQ31" s="158"/>
      <c r="DQR31" s="158"/>
      <c r="DQS31" s="158"/>
      <c r="DQT31" s="158"/>
      <c r="DQU31" s="158"/>
      <c r="DQV31" s="158"/>
      <c r="DQW31" s="158"/>
      <c r="DQX31" s="158"/>
      <c r="DQY31" s="158"/>
      <c r="DQZ31" s="158"/>
      <c r="DRA31" s="158"/>
      <c r="DRB31" s="158"/>
      <c r="DRC31" s="158"/>
      <c r="DRD31" s="158"/>
      <c r="DRE31" s="158"/>
      <c r="DRF31" s="158"/>
      <c r="DRG31" s="158"/>
      <c r="DRH31" s="158"/>
      <c r="DRI31" s="158"/>
      <c r="DRJ31" s="158"/>
      <c r="DRK31" s="158"/>
      <c r="DRL31" s="158"/>
      <c r="DRM31" s="158"/>
      <c r="DRN31" s="158"/>
      <c r="DRO31" s="158"/>
      <c r="DRP31" s="158"/>
      <c r="DRQ31" s="158"/>
      <c r="DRR31" s="158"/>
      <c r="DRS31" s="158"/>
      <c r="DRT31" s="158"/>
      <c r="DRU31" s="158"/>
      <c r="DRV31" s="158"/>
      <c r="DRW31" s="158"/>
      <c r="DRX31" s="158"/>
      <c r="DRY31" s="158"/>
      <c r="DRZ31" s="158"/>
      <c r="DSA31" s="158"/>
      <c r="DSB31" s="158"/>
      <c r="DSC31" s="158"/>
      <c r="DSD31" s="158"/>
      <c r="DSE31" s="158"/>
      <c r="DSF31" s="158"/>
      <c r="DSG31" s="158"/>
      <c r="DSH31" s="158"/>
      <c r="DSI31" s="158"/>
      <c r="DSJ31" s="158"/>
      <c r="DSK31" s="158"/>
      <c r="DSL31" s="158"/>
      <c r="DSM31" s="158"/>
      <c r="DSN31" s="158"/>
      <c r="DSO31" s="158"/>
      <c r="DSP31" s="158"/>
      <c r="DSQ31" s="158"/>
      <c r="DSR31" s="158"/>
      <c r="DSS31" s="158"/>
      <c r="DST31" s="158"/>
      <c r="DSU31" s="158"/>
      <c r="DSV31" s="158"/>
      <c r="DSW31" s="158"/>
      <c r="DSX31" s="158"/>
      <c r="DSY31" s="158"/>
      <c r="DSZ31" s="158"/>
      <c r="DTA31" s="158"/>
      <c r="DTB31" s="158"/>
      <c r="DTC31" s="158"/>
      <c r="DTD31" s="158"/>
      <c r="DTE31" s="158"/>
      <c r="DTF31" s="158"/>
      <c r="DTG31" s="158"/>
      <c r="DTH31" s="158"/>
      <c r="DTI31" s="158"/>
      <c r="DTJ31" s="158"/>
      <c r="DTK31" s="158"/>
      <c r="DTL31" s="158"/>
      <c r="DTM31" s="158"/>
      <c r="DTN31" s="158"/>
      <c r="DTO31" s="158"/>
      <c r="DTP31" s="158"/>
      <c r="DTQ31" s="158"/>
      <c r="DTR31" s="158"/>
      <c r="DTS31" s="158"/>
      <c r="DTT31" s="158"/>
      <c r="DTU31" s="158"/>
      <c r="DTV31" s="158"/>
      <c r="DTW31" s="158"/>
      <c r="DTX31" s="158"/>
      <c r="DTY31" s="158"/>
      <c r="DTZ31" s="158"/>
      <c r="DUA31" s="158"/>
      <c r="DUB31" s="158"/>
      <c r="DUC31" s="158"/>
      <c r="DUD31" s="158"/>
      <c r="DUE31" s="158"/>
      <c r="DUF31" s="158"/>
      <c r="DUG31" s="158"/>
      <c r="DUH31" s="158"/>
      <c r="DUI31" s="158"/>
      <c r="DUJ31" s="158"/>
      <c r="DUK31" s="158"/>
      <c r="DUL31" s="158"/>
      <c r="DUM31" s="158"/>
      <c r="DUN31" s="158"/>
      <c r="DUO31" s="158"/>
      <c r="DUP31" s="158"/>
      <c r="DUQ31" s="158"/>
      <c r="DUR31" s="158"/>
      <c r="DUS31" s="158"/>
      <c r="DUT31" s="158"/>
      <c r="DUU31" s="158"/>
      <c r="DUV31" s="158"/>
      <c r="DUW31" s="158"/>
      <c r="DUX31" s="158"/>
      <c r="DUY31" s="158"/>
      <c r="DUZ31" s="158"/>
      <c r="DVA31" s="158"/>
      <c r="DVB31" s="158"/>
      <c r="DVC31" s="158"/>
      <c r="DVD31" s="158"/>
      <c r="DVE31" s="158"/>
      <c r="DVF31" s="158"/>
      <c r="DVG31" s="158"/>
      <c r="DVH31" s="158"/>
      <c r="DVI31" s="158"/>
      <c r="DVJ31" s="158"/>
      <c r="DVK31" s="158"/>
      <c r="DVL31" s="158"/>
      <c r="DVM31" s="158"/>
      <c r="DVN31" s="158"/>
      <c r="DVO31" s="158"/>
      <c r="DVP31" s="158"/>
      <c r="DVQ31" s="158"/>
      <c r="DVR31" s="158"/>
      <c r="DVS31" s="158"/>
      <c r="DVT31" s="158"/>
      <c r="DVU31" s="158"/>
      <c r="DVV31" s="158"/>
      <c r="DVW31" s="158"/>
      <c r="DVX31" s="158"/>
      <c r="DVY31" s="158"/>
      <c r="DVZ31" s="158"/>
      <c r="DWA31" s="158"/>
      <c r="DWB31" s="158"/>
      <c r="DWC31" s="158"/>
      <c r="DWD31" s="158"/>
      <c r="DWE31" s="158"/>
      <c r="DWF31" s="158"/>
      <c r="DWG31" s="158"/>
      <c r="DWH31" s="158"/>
      <c r="DWI31" s="158"/>
      <c r="DWJ31" s="158"/>
      <c r="DWK31" s="158"/>
      <c r="DWL31" s="158"/>
      <c r="DWM31" s="158"/>
      <c r="DWN31" s="158"/>
      <c r="DWO31" s="158"/>
      <c r="DWP31" s="158"/>
      <c r="DWQ31" s="158"/>
      <c r="DWR31" s="158"/>
      <c r="DWS31" s="158"/>
      <c r="DWT31" s="158"/>
      <c r="DWU31" s="158"/>
      <c r="DWV31" s="158"/>
      <c r="DWW31" s="158"/>
      <c r="DWX31" s="158"/>
      <c r="DWY31" s="158"/>
      <c r="DWZ31" s="158"/>
      <c r="DXA31" s="158"/>
      <c r="DXB31" s="158"/>
      <c r="DXC31" s="158"/>
      <c r="DXD31" s="158"/>
      <c r="DXE31" s="158"/>
      <c r="DXF31" s="158"/>
      <c r="DXG31" s="158"/>
      <c r="DXH31" s="158"/>
      <c r="DXI31" s="158"/>
      <c r="DXJ31" s="158"/>
      <c r="DXK31" s="158"/>
      <c r="DXL31" s="158"/>
      <c r="DXM31" s="158"/>
      <c r="DXN31" s="158"/>
      <c r="DXO31" s="158"/>
      <c r="DXP31" s="158"/>
      <c r="DXQ31" s="158"/>
      <c r="DXR31" s="158"/>
      <c r="DXS31" s="158"/>
      <c r="DXT31" s="158"/>
      <c r="DXU31" s="158"/>
      <c r="DXV31" s="158"/>
      <c r="DXW31" s="158"/>
      <c r="DXX31" s="158"/>
      <c r="DXY31" s="158"/>
      <c r="DXZ31" s="158"/>
      <c r="DYA31" s="158"/>
      <c r="DYB31" s="158"/>
      <c r="DYC31" s="158"/>
      <c r="DYD31" s="158"/>
      <c r="DYE31" s="158"/>
      <c r="DYF31" s="158"/>
      <c r="DYG31" s="158"/>
      <c r="DYH31" s="158"/>
      <c r="DYI31" s="158"/>
      <c r="DYJ31" s="158"/>
      <c r="DYK31" s="158"/>
      <c r="DYL31" s="158"/>
      <c r="DYM31" s="158"/>
      <c r="DYN31" s="158"/>
      <c r="DYO31" s="158"/>
      <c r="DYP31" s="158"/>
      <c r="DYQ31" s="158"/>
      <c r="DYR31" s="158"/>
      <c r="DYS31" s="158"/>
      <c r="DYT31" s="158"/>
      <c r="DYU31" s="158"/>
      <c r="DYV31" s="158"/>
      <c r="DYW31" s="158"/>
      <c r="DYX31" s="158"/>
      <c r="DYY31" s="158"/>
      <c r="DYZ31" s="158"/>
      <c r="DZA31" s="158"/>
      <c r="DZB31" s="158"/>
      <c r="DZC31" s="158"/>
      <c r="DZD31" s="158"/>
      <c r="DZE31" s="158"/>
      <c r="DZF31" s="158"/>
      <c r="DZG31" s="158"/>
      <c r="DZH31" s="158"/>
      <c r="DZI31" s="158"/>
      <c r="DZJ31" s="158"/>
      <c r="DZK31" s="158"/>
      <c r="DZL31" s="158"/>
      <c r="DZM31" s="158"/>
      <c r="DZN31" s="158"/>
      <c r="DZO31" s="158"/>
      <c r="DZP31" s="158"/>
      <c r="DZQ31" s="158"/>
      <c r="DZR31" s="158"/>
      <c r="DZS31" s="158"/>
      <c r="DZT31" s="158"/>
      <c r="DZU31" s="158"/>
      <c r="DZV31" s="158"/>
      <c r="DZW31" s="158"/>
      <c r="DZX31" s="158"/>
      <c r="DZY31" s="158"/>
      <c r="DZZ31" s="158"/>
      <c r="EAA31" s="158"/>
      <c r="EAB31" s="158"/>
      <c r="EAC31" s="158"/>
      <c r="EAD31" s="158"/>
      <c r="EAE31" s="158"/>
      <c r="EAF31" s="158"/>
      <c r="EAG31" s="158"/>
      <c r="EAH31" s="158"/>
      <c r="EAI31" s="158"/>
      <c r="EAJ31" s="158"/>
      <c r="EAK31" s="158"/>
      <c r="EAL31" s="158"/>
      <c r="EAM31" s="158"/>
      <c r="EAN31" s="158"/>
      <c r="EAO31" s="158"/>
      <c r="EAP31" s="158"/>
      <c r="EAQ31" s="158"/>
      <c r="EAR31" s="158"/>
      <c r="EAS31" s="158"/>
      <c r="EAT31" s="158"/>
      <c r="EAU31" s="158"/>
      <c r="EAV31" s="158"/>
      <c r="EAW31" s="158"/>
      <c r="EAX31" s="158"/>
      <c r="EAY31" s="158"/>
      <c r="EAZ31" s="158"/>
      <c r="EBA31" s="158"/>
      <c r="EBB31" s="158"/>
      <c r="EBC31" s="158"/>
      <c r="EBD31" s="158"/>
      <c r="EBE31" s="158"/>
      <c r="EBF31" s="158"/>
      <c r="EBG31" s="158"/>
      <c r="EBH31" s="158"/>
      <c r="EBI31" s="158"/>
      <c r="EBJ31" s="158"/>
      <c r="EBK31" s="158"/>
      <c r="EBL31" s="158"/>
      <c r="EBM31" s="158"/>
      <c r="EBN31" s="158"/>
      <c r="EBO31" s="158"/>
      <c r="EBP31" s="158"/>
      <c r="EBQ31" s="158"/>
      <c r="EBR31" s="158"/>
      <c r="EBS31" s="158"/>
      <c r="EBT31" s="158"/>
      <c r="EBU31" s="158"/>
      <c r="EBV31" s="158"/>
      <c r="EBW31" s="158"/>
      <c r="EBX31" s="158"/>
      <c r="EBY31" s="158"/>
      <c r="EBZ31" s="158"/>
      <c r="ECA31" s="158"/>
      <c r="ECB31" s="158"/>
      <c r="ECC31" s="158"/>
      <c r="ECD31" s="158"/>
      <c r="ECE31" s="158"/>
      <c r="ECF31" s="158"/>
      <c r="ECG31" s="158"/>
      <c r="ECH31" s="158"/>
      <c r="ECI31" s="158"/>
      <c r="ECJ31" s="158"/>
      <c r="ECK31" s="158"/>
      <c r="ECL31" s="158"/>
      <c r="ECM31" s="158"/>
      <c r="ECN31" s="158"/>
      <c r="ECO31" s="158"/>
      <c r="ECP31" s="158"/>
      <c r="ECQ31" s="158"/>
      <c r="ECR31" s="158"/>
      <c r="ECS31" s="158"/>
      <c r="ECT31" s="158"/>
      <c r="ECU31" s="158"/>
      <c r="ECV31" s="158"/>
      <c r="ECW31" s="158"/>
      <c r="ECX31" s="158"/>
      <c r="ECY31" s="158"/>
      <c r="ECZ31" s="158"/>
      <c r="EDA31" s="158"/>
      <c r="EDB31" s="158"/>
      <c r="EDC31" s="158"/>
      <c r="EDD31" s="158"/>
      <c r="EDE31" s="158"/>
      <c r="EDF31" s="158"/>
      <c r="EDG31" s="158"/>
      <c r="EDH31" s="158"/>
      <c r="EDI31" s="158"/>
      <c r="EDJ31" s="158"/>
      <c r="EDK31" s="158"/>
      <c r="EDL31" s="158"/>
      <c r="EDM31" s="158"/>
      <c r="EDN31" s="158"/>
      <c r="EDO31" s="158"/>
      <c r="EDP31" s="158"/>
      <c r="EDQ31" s="158"/>
      <c r="EDR31" s="158"/>
      <c r="EDS31" s="158"/>
      <c r="EDT31" s="158"/>
      <c r="EDU31" s="158"/>
      <c r="EDV31" s="158"/>
      <c r="EDW31" s="158"/>
      <c r="EDX31" s="158"/>
      <c r="EDY31" s="158"/>
      <c r="EDZ31" s="158"/>
      <c r="EEA31" s="158"/>
      <c r="EEB31" s="158"/>
      <c r="EEC31" s="158"/>
      <c r="EED31" s="158"/>
      <c r="EEE31" s="158"/>
      <c r="EEF31" s="158"/>
      <c r="EEG31" s="158"/>
      <c r="EEH31" s="158"/>
      <c r="EEI31" s="158"/>
      <c r="EEJ31" s="158"/>
      <c r="EEK31" s="158"/>
      <c r="EEL31" s="158"/>
      <c r="EEM31" s="158"/>
      <c r="EEN31" s="158"/>
      <c r="EEO31" s="158"/>
      <c r="EEP31" s="158"/>
      <c r="EEQ31" s="158"/>
      <c r="EER31" s="158"/>
      <c r="EES31" s="158"/>
      <c r="EET31" s="158"/>
      <c r="EEU31" s="158"/>
      <c r="EEV31" s="158"/>
      <c r="EEW31" s="158"/>
      <c r="EEX31" s="158"/>
      <c r="EEY31" s="158"/>
      <c r="EEZ31" s="158"/>
      <c r="EFA31" s="158"/>
      <c r="EFB31" s="158"/>
      <c r="EFC31" s="158"/>
      <c r="EFD31" s="158"/>
      <c r="EFE31" s="158"/>
      <c r="EFF31" s="158"/>
      <c r="EFG31" s="158"/>
      <c r="EFH31" s="158"/>
      <c r="EFI31" s="158"/>
      <c r="EFJ31" s="158"/>
      <c r="EFK31" s="158"/>
      <c r="EFL31" s="158"/>
      <c r="EFM31" s="158"/>
      <c r="EFN31" s="158"/>
      <c r="EFO31" s="158"/>
      <c r="EFP31" s="158"/>
      <c r="EFQ31" s="158"/>
      <c r="EFR31" s="158"/>
      <c r="EFS31" s="158"/>
      <c r="EFT31" s="158"/>
      <c r="EFU31" s="158"/>
      <c r="EFV31" s="158"/>
      <c r="EFW31" s="158"/>
      <c r="EFX31" s="158"/>
      <c r="EFY31" s="158"/>
      <c r="EFZ31" s="158"/>
      <c r="EGA31" s="158"/>
      <c r="EGB31" s="158"/>
      <c r="EGC31" s="158"/>
      <c r="EGD31" s="158"/>
      <c r="EGE31" s="158"/>
      <c r="EGF31" s="158"/>
      <c r="EGG31" s="158"/>
      <c r="EGH31" s="158"/>
      <c r="EGI31" s="158"/>
      <c r="EGJ31" s="158"/>
      <c r="EGK31" s="158"/>
      <c r="EGL31" s="158"/>
      <c r="EGM31" s="158"/>
      <c r="EGN31" s="158"/>
      <c r="EGO31" s="158"/>
      <c r="EGP31" s="158"/>
      <c r="EGQ31" s="158"/>
      <c r="EGR31" s="158"/>
      <c r="EGS31" s="158"/>
      <c r="EGT31" s="158"/>
      <c r="EGU31" s="158"/>
      <c r="EGV31" s="158"/>
      <c r="EGW31" s="158"/>
      <c r="EGX31" s="158"/>
      <c r="EGY31" s="158"/>
      <c r="EGZ31" s="158"/>
      <c r="EHA31" s="158"/>
      <c r="EHB31" s="158"/>
      <c r="EHC31" s="158"/>
      <c r="EHD31" s="158"/>
      <c r="EHE31" s="158"/>
      <c r="EHF31" s="158"/>
      <c r="EHG31" s="158"/>
      <c r="EHH31" s="158"/>
      <c r="EHI31" s="158"/>
      <c r="EHJ31" s="158"/>
      <c r="EHK31" s="158"/>
      <c r="EHL31" s="158"/>
      <c r="EHM31" s="158"/>
      <c r="EHN31" s="158"/>
      <c r="EHO31" s="158"/>
      <c r="EHP31" s="158"/>
      <c r="EHQ31" s="158"/>
      <c r="EHR31" s="158"/>
      <c r="EHS31" s="158"/>
      <c r="EHT31" s="158"/>
      <c r="EHU31" s="158"/>
      <c r="EHV31" s="158"/>
      <c r="EHW31" s="158"/>
      <c r="EHX31" s="158"/>
      <c r="EHY31" s="158"/>
      <c r="EHZ31" s="158"/>
      <c r="EIA31" s="158"/>
      <c r="EIB31" s="158"/>
      <c r="EIC31" s="158"/>
      <c r="EID31" s="158"/>
      <c r="EIE31" s="158"/>
      <c r="EIF31" s="158"/>
      <c r="EIG31" s="158"/>
      <c r="EIH31" s="158"/>
      <c r="EII31" s="158"/>
      <c r="EIJ31" s="158"/>
      <c r="EIK31" s="158"/>
      <c r="EIL31" s="158"/>
      <c r="EIM31" s="158"/>
      <c r="EIN31" s="158"/>
      <c r="EIO31" s="158"/>
      <c r="EIP31" s="158"/>
      <c r="EIQ31" s="158"/>
      <c r="EIR31" s="158"/>
      <c r="EIS31" s="158"/>
      <c r="EIT31" s="158"/>
      <c r="EIU31" s="158"/>
      <c r="EIV31" s="158"/>
      <c r="EIW31" s="158"/>
      <c r="EIX31" s="158"/>
      <c r="EIY31" s="158"/>
      <c r="EIZ31" s="158"/>
      <c r="EJA31" s="158"/>
      <c r="EJB31" s="158"/>
      <c r="EJC31" s="158"/>
      <c r="EJD31" s="158"/>
      <c r="EJE31" s="158"/>
      <c r="EJF31" s="158"/>
      <c r="EJG31" s="158"/>
      <c r="EJH31" s="158"/>
      <c r="EJI31" s="158"/>
      <c r="EJJ31" s="158"/>
      <c r="EJK31" s="158"/>
      <c r="EJL31" s="158"/>
      <c r="EJM31" s="158"/>
      <c r="EJN31" s="158"/>
      <c r="EJO31" s="158"/>
      <c r="EJP31" s="158"/>
      <c r="EJQ31" s="158"/>
      <c r="EJR31" s="158"/>
      <c r="EJS31" s="158"/>
      <c r="EJT31" s="158"/>
      <c r="EJU31" s="158"/>
      <c r="EJV31" s="158"/>
      <c r="EJW31" s="158"/>
      <c r="EJX31" s="158"/>
      <c r="EJY31" s="158"/>
      <c r="EJZ31" s="158"/>
      <c r="EKA31" s="158"/>
      <c r="EKB31" s="158"/>
      <c r="EKC31" s="158"/>
      <c r="EKD31" s="158"/>
      <c r="EKE31" s="158"/>
      <c r="EKF31" s="158"/>
      <c r="EKG31" s="158"/>
      <c r="EKH31" s="158"/>
      <c r="EKI31" s="158"/>
      <c r="EKJ31" s="158"/>
      <c r="EKK31" s="158"/>
      <c r="EKL31" s="158"/>
      <c r="EKM31" s="158"/>
      <c r="EKN31" s="158"/>
      <c r="EKO31" s="158"/>
      <c r="EKP31" s="158"/>
      <c r="EKQ31" s="158"/>
      <c r="EKR31" s="158"/>
      <c r="EKS31" s="158"/>
      <c r="EKT31" s="158"/>
      <c r="EKU31" s="158"/>
      <c r="EKV31" s="158"/>
      <c r="EKW31" s="158"/>
      <c r="EKX31" s="158"/>
      <c r="EKY31" s="158"/>
      <c r="EKZ31" s="158"/>
      <c r="ELA31" s="158"/>
      <c r="ELB31" s="158"/>
      <c r="ELC31" s="158"/>
      <c r="ELD31" s="158"/>
      <c r="ELE31" s="158"/>
      <c r="ELF31" s="158"/>
      <c r="ELG31" s="158"/>
      <c r="ELH31" s="158"/>
      <c r="ELI31" s="158"/>
      <c r="ELJ31" s="158"/>
      <c r="ELK31" s="158"/>
      <c r="ELL31" s="158"/>
      <c r="ELM31" s="158"/>
      <c r="ELN31" s="158"/>
      <c r="ELO31" s="158"/>
      <c r="ELP31" s="158"/>
      <c r="ELQ31" s="158"/>
      <c r="ELR31" s="158"/>
      <c r="ELS31" s="158"/>
      <c r="ELT31" s="158"/>
      <c r="ELU31" s="158"/>
      <c r="ELV31" s="158"/>
      <c r="ELW31" s="158"/>
      <c r="ELX31" s="158"/>
      <c r="ELY31" s="158"/>
      <c r="ELZ31" s="158"/>
      <c r="EMA31" s="158"/>
      <c r="EMB31" s="158"/>
      <c r="EMC31" s="158"/>
      <c r="EMD31" s="158"/>
      <c r="EME31" s="158"/>
      <c r="EMF31" s="158"/>
      <c r="EMG31" s="158"/>
      <c r="EMH31" s="158"/>
      <c r="EMI31" s="158"/>
      <c r="EMJ31" s="158"/>
      <c r="EMK31" s="158"/>
      <c r="EML31" s="158"/>
      <c r="EMM31" s="158"/>
      <c r="EMN31" s="158"/>
      <c r="EMO31" s="158"/>
      <c r="EMP31" s="158"/>
      <c r="EMQ31" s="158"/>
      <c r="EMR31" s="158"/>
      <c r="EMS31" s="158"/>
      <c r="EMT31" s="158"/>
      <c r="EMU31" s="158"/>
      <c r="EMV31" s="158"/>
      <c r="EMW31" s="158"/>
      <c r="EMX31" s="158"/>
      <c r="EMY31" s="158"/>
      <c r="EMZ31" s="158"/>
      <c r="ENA31" s="158"/>
      <c r="ENB31" s="158"/>
      <c r="ENC31" s="158"/>
      <c r="END31" s="158"/>
      <c r="ENE31" s="158"/>
      <c r="ENF31" s="158"/>
      <c r="ENG31" s="158"/>
      <c r="ENH31" s="158"/>
      <c r="ENI31" s="158"/>
      <c r="ENJ31" s="158"/>
      <c r="ENK31" s="158"/>
      <c r="ENL31" s="158"/>
      <c r="ENM31" s="158"/>
      <c r="ENN31" s="158"/>
      <c r="ENO31" s="158"/>
      <c r="ENP31" s="158"/>
      <c r="ENQ31" s="158"/>
      <c r="ENR31" s="158"/>
      <c r="ENS31" s="158"/>
      <c r="ENT31" s="158"/>
      <c r="ENU31" s="158"/>
      <c r="ENV31" s="158"/>
      <c r="ENW31" s="158"/>
      <c r="ENX31" s="158"/>
      <c r="ENY31" s="158"/>
      <c r="ENZ31" s="158"/>
      <c r="EOA31" s="158"/>
      <c r="EOB31" s="158"/>
      <c r="EOC31" s="158"/>
      <c r="EOD31" s="158"/>
      <c r="EOE31" s="158"/>
      <c r="EOF31" s="158"/>
      <c r="EOG31" s="158"/>
      <c r="EOH31" s="158"/>
      <c r="EOI31" s="158"/>
      <c r="EOJ31" s="158"/>
      <c r="EOK31" s="158"/>
      <c r="EOL31" s="158"/>
      <c r="EOM31" s="158"/>
      <c r="EON31" s="158"/>
      <c r="EOO31" s="158"/>
      <c r="EOP31" s="158"/>
      <c r="EOQ31" s="158"/>
      <c r="EOR31" s="158"/>
      <c r="EOS31" s="158"/>
      <c r="EOT31" s="158"/>
      <c r="EOU31" s="158"/>
      <c r="EOV31" s="158"/>
      <c r="EOW31" s="158"/>
      <c r="EOX31" s="158"/>
      <c r="EOY31" s="158"/>
      <c r="EOZ31" s="158"/>
      <c r="EPA31" s="158"/>
      <c r="EPB31" s="158"/>
      <c r="EPC31" s="158"/>
      <c r="EPD31" s="158"/>
      <c r="EPE31" s="158"/>
      <c r="EPF31" s="158"/>
      <c r="EPG31" s="158"/>
      <c r="EPH31" s="158"/>
      <c r="EPI31" s="158"/>
      <c r="EPJ31" s="158"/>
      <c r="EPK31" s="158"/>
      <c r="EPL31" s="158"/>
      <c r="EPM31" s="158"/>
      <c r="EPN31" s="158"/>
      <c r="EPO31" s="158"/>
      <c r="EPP31" s="158"/>
      <c r="EPQ31" s="158"/>
      <c r="EPR31" s="158"/>
      <c r="EPS31" s="158"/>
      <c r="EPT31" s="158"/>
      <c r="EPU31" s="158"/>
      <c r="EPV31" s="158"/>
      <c r="EPW31" s="158"/>
      <c r="EPX31" s="158"/>
      <c r="EPY31" s="158"/>
      <c r="EPZ31" s="158"/>
      <c r="EQA31" s="158"/>
      <c r="EQB31" s="158"/>
      <c r="EQC31" s="158"/>
      <c r="EQD31" s="158"/>
      <c r="EQE31" s="158"/>
      <c r="EQF31" s="158"/>
      <c r="EQG31" s="158"/>
      <c r="EQH31" s="158"/>
      <c r="EQI31" s="158"/>
      <c r="EQJ31" s="158"/>
      <c r="EQK31" s="158"/>
      <c r="EQL31" s="158"/>
      <c r="EQM31" s="158"/>
      <c r="EQN31" s="158"/>
      <c r="EQO31" s="158"/>
      <c r="EQP31" s="158"/>
      <c r="EQQ31" s="158"/>
      <c r="EQR31" s="158"/>
      <c r="EQS31" s="158"/>
      <c r="EQT31" s="158"/>
      <c r="EQU31" s="158"/>
      <c r="EQV31" s="158"/>
      <c r="EQW31" s="158"/>
      <c r="EQX31" s="158"/>
      <c r="EQY31" s="158"/>
      <c r="EQZ31" s="158"/>
      <c r="ERA31" s="158"/>
      <c r="ERB31" s="158"/>
      <c r="ERC31" s="158"/>
      <c r="ERD31" s="158"/>
      <c r="ERE31" s="158"/>
      <c r="ERF31" s="158"/>
      <c r="ERG31" s="158"/>
      <c r="ERH31" s="158"/>
      <c r="ERI31" s="158"/>
      <c r="ERJ31" s="158"/>
      <c r="ERK31" s="158"/>
      <c r="ERL31" s="158"/>
      <c r="ERM31" s="158"/>
      <c r="ERN31" s="158"/>
      <c r="ERO31" s="158"/>
      <c r="ERP31" s="158"/>
      <c r="ERQ31" s="158"/>
      <c r="ERR31" s="158"/>
      <c r="ERS31" s="158"/>
      <c r="ERT31" s="158"/>
      <c r="ERU31" s="158"/>
      <c r="ERV31" s="158"/>
      <c r="ERW31" s="158"/>
      <c r="ERX31" s="158"/>
      <c r="ERY31" s="158"/>
      <c r="ERZ31" s="158"/>
      <c r="ESA31" s="158"/>
      <c r="ESB31" s="158"/>
      <c r="ESC31" s="158"/>
      <c r="ESD31" s="158"/>
      <c r="ESE31" s="158"/>
      <c r="ESF31" s="158"/>
      <c r="ESG31" s="158"/>
      <c r="ESH31" s="158"/>
      <c r="ESI31" s="158"/>
      <c r="ESJ31" s="158"/>
      <c r="ESK31" s="158"/>
      <c r="ESL31" s="158"/>
      <c r="ESM31" s="158"/>
      <c r="ESN31" s="158"/>
      <c r="ESO31" s="158"/>
      <c r="ESP31" s="158"/>
      <c r="ESQ31" s="158"/>
      <c r="ESR31" s="158"/>
      <c r="ESS31" s="158"/>
      <c r="EST31" s="158"/>
      <c r="ESU31" s="158"/>
      <c r="ESV31" s="158"/>
      <c r="ESW31" s="158"/>
      <c r="ESX31" s="158"/>
      <c r="ESY31" s="158"/>
      <c r="ESZ31" s="158"/>
      <c r="ETA31" s="158"/>
      <c r="ETB31" s="158"/>
      <c r="ETC31" s="158"/>
      <c r="ETD31" s="158"/>
      <c r="ETE31" s="158"/>
      <c r="ETF31" s="158"/>
      <c r="ETG31" s="158"/>
      <c r="ETH31" s="158"/>
      <c r="ETI31" s="158"/>
      <c r="ETJ31" s="158"/>
      <c r="ETK31" s="158"/>
      <c r="ETL31" s="158"/>
      <c r="ETM31" s="158"/>
      <c r="ETN31" s="158"/>
      <c r="ETO31" s="158"/>
      <c r="ETP31" s="158"/>
      <c r="ETQ31" s="158"/>
      <c r="ETR31" s="158"/>
      <c r="ETS31" s="158"/>
      <c r="ETT31" s="158"/>
      <c r="ETU31" s="158"/>
      <c r="ETV31" s="158"/>
      <c r="ETW31" s="158"/>
      <c r="ETX31" s="158"/>
      <c r="ETY31" s="158"/>
      <c r="ETZ31" s="158"/>
      <c r="EUA31" s="158"/>
      <c r="EUB31" s="158"/>
      <c r="EUC31" s="158"/>
      <c r="EUD31" s="158"/>
      <c r="EUE31" s="158"/>
      <c r="EUF31" s="158"/>
      <c r="EUG31" s="158"/>
      <c r="EUH31" s="158"/>
      <c r="EUI31" s="158"/>
      <c r="EUJ31" s="158"/>
      <c r="EUK31" s="158"/>
      <c r="EUL31" s="158"/>
      <c r="EUM31" s="158"/>
      <c r="EUN31" s="158"/>
      <c r="EUO31" s="158"/>
      <c r="EUP31" s="158"/>
      <c r="EUQ31" s="158"/>
      <c r="EUR31" s="158"/>
      <c r="EUS31" s="158"/>
      <c r="EUT31" s="158"/>
      <c r="EUU31" s="158"/>
      <c r="EUV31" s="158"/>
      <c r="EUW31" s="158"/>
      <c r="EUX31" s="158"/>
      <c r="EUY31" s="158"/>
      <c r="EUZ31" s="158"/>
      <c r="EVA31" s="158"/>
      <c r="EVB31" s="158"/>
      <c r="EVC31" s="158"/>
      <c r="EVD31" s="158"/>
      <c r="EVE31" s="158"/>
      <c r="EVF31" s="158"/>
      <c r="EVG31" s="158"/>
      <c r="EVH31" s="158"/>
      <c r="EVI31" s="158"/>
      <c r="EVJ31" s="158"/>
      <c r="EVK31" s="158"/>
      <c r="EVL31" s="158"/>
      <c r="EVM31" s="158"/>
      <c r="EVN31" s="158"/>
      <c r="EVO31" s="158"/>
      <c r="EVP31" s="158"/>
      <c r="EVQ31" s="158"/>
      <c r="EVR31" s="158"/>
      <c r="EVS31" s="158"/>
      <c r="EVT31" s="158"/>
      <c r="EVU31" s="158"/>
      <c r="EVV31" s="158"/>
      <c r="EVW31" s="158"/>
      <c r="EVX31" s="158"/>
      <c r="EVY31" s="158"/>
      <c r="EVZ31" s="158"/>
      <c r="EWA31" s="158"/>
      <c r="EWB31" s="158"/>
      <c r="EWC31" s="158"/>
      <c r="EWD31" s="158"/>
      <c r="EWE31" s="158"/>
      <c r="EWF31" s="158"/>
      <c r="EWG31" s="158"/>
      <c r="EWH31" s="158"/>
      <c r="EWI31" s="158"/>
      <c r="EWJ31" s="158"/>
      <c r="EWK31" s="158"/>
      <c r="EWL31" s="158"/>
      <c r="EWM31" s="158"/>
      <c r="EWN31" s="158"/>
      <c r="EWO31" s="158"/>
      <c r="EWP31" s="158"/>
      <c r="EWQ31" s="158"/>
      <c r="EWR31" s="158"/>
      <c r="EWS31" s="158"/>
      <c r="EWT31" s="158"/>
      <c r="EWU31" s="158"/>
      <c r="EWV31" s="158"/>
      <c r="EWW31" s="158"/>
      <c r="EWX31" s="158"/>
      <c r="EWY31" s="158"/>
      <c r="EWZ31" s="158"/>
      <c r="EXA31" s="158"/>
      <c r="EXB31" s="158"/>
      <c r="EXC31" s="158"/>
      <c r="EXD31" s="158"/>
      <c r="EXE31" s="158"/>
      <c r="EXF31" s="158"/>
      <c r="EXG31" s="158"/>
      <c r="EXH31" s="158"/>
      <c r="EXI31" s="158"/>
      <c r="EXJ31" s="158"/>
      <c r="EXK31" s="158"/>
      <c r="EXL31" s="158"/>
      <c r="EXM31" s="158"/>
      <c r="EXN31" s="158"/>
      <c r="EXO31" s="158"/>
      <c r="EXP31" s="158"/>
      <c r="EXQ31" s="158"/>
      <c r="EXR31" s="158"/>
      <c r="EXS31" s="158"/>
      <c r="EXT31" s="158"/>
      <c r="EXU31" s="158"/>
      <c r="EXV31" s="158"/>
      <c r="EXW31" s="158"/>
      <c r="EXX31" s="158"/>
      <c r="EXY31" s="158"/>
      <c r="EXZ31" s="158"/>
      <c r="EYA31" s="158"/>
      <c r="EYB31" s="158"/>
      <c r="EYC31" s="158"/>
      <c r="EYD31" s="158"/>
      <c r="EYE31" s="158"/>
      <c r="EYF31" s="158"/>
      <c r="EYG31" s="158"/>
      <c r="EYH31" s="158"/>
      <c r="EYI31" s="158"/>
      <c r="EYJ31" s="158"/>
      <c r="EYK31" s="158"/>
      <c r="EYL31" s="158"/>
      <c r="EYM31" s="158"/>
      <c r="EYN31" s="158"/>
      <c r="EYO31" s="158"/>
      <c r="EYP31" s="158"/>
      <c r="EYQ31" s="158"/>
      <c r="EYR31" s="158"/>
      <c r="EYS31" s="158"/>
      <c r="EYT31" s="158"/>
      <c r="EYU31" s="158"/>
      <c r="EYV31" s="158"/>
      <c r="EYW31" s="158"/>
      <c r="EYX31" s="158"/>
      <c r="EYY31" s="158"/>
      <c r="EYZ31" s="158"/>
      <c r="EZA31" s="158"/>
      <c r="EZB31" s="158"/>
      <c r="EZC31" s="158"/>
      <c r="EZD31" s="158"/>
      <c r="EZE31" s="158"/>
      <c r="EZF31" s="158"/>
      <c r="EZG31" s="158"/>
      <c r="EZH31" s="158"/>
      <c r="EZI31" s="158"/>
      <c r="EZJ31" s="158"/>
      <c r="EZK31" s="158"/>
      <c r="EZL31" s="158"/>
      <c r="EZM31" s="158"/>
      <c r="EZN31" s="158"/>
      <c r="EZO31" s="158"/>
      <c r="EZP31" s="158"/>
      <c r="EZQ31" s="158"/>
      <c r="EZR31" s="158"/>
      <c r="EZS31" s="158"/>
      <c r="EZT31" s="158"/>
      <c r="EZU31" s="158"/>
      <c r="EZV31" s="158"/>
      <c r="EZW31" s="158"/>
      <c r="EZX31" s="158"/>
      <c r="EZY31" s="158"/>
      <c r="EZZ31" s="158"/>
      <c r="FAA31" s="158"/>
      <c r="FAB31" s="158"/>
      <c r="FAC31" s="158"/>
      <c r="FAD31" s="158"/>
      <c r="FAE31" s="158"/>
      <c r="FAF31" s="158"/>
      <c r="FAG31" s="158"/>
      <c r="FAH31" s="158"/>
      <c r="FAI31" s="158"/>
      <c r="FAJ31" s="158"/>
      <c r="FAK31" s="158"/>
      <c r="FAL31" s="158"/>
      <c r="FAM31" s="158"/>
      <c r="FAN31" s="158"/>
      <c r="FAO31" s="158"/>
      <c r="FAP31" s="158"/>
      <c r="FAQ31" s="158"/>
      <c r="FAR31" s="158"/>
      <c r="FAS31" s="158"/>
      <c r="FAT31" s="158"/>
      <c r="FAU31" s="158"/>
      <c r="FAV31" s="158"/>
      <c r="FAW31" s="158"/>
      <c r="FAX31" s="158"/>
      <c r="FAY31" s="158"/>
      <c r="FAZ31" s="158"/>
      <c r="FBA31" s="158"/>
      <c r="FBB31" s="158"/>
      <c r="FBC31" s="158"/>
      <c r="FBD31" s="158"/>
      <c r="FBE31" s="158"/>
      <c r="FBF31" s="158"/>
      <c r="FBG31" s="158"/>
      <c r="FBH31" s="158"/>
      <c r="FBI31" s="158"/>
      <c r="FBJ31" s="158"/>
      <c r="FBK31" s="158"/>
      <c r="FBL31" s="158"/>
      <c r="FBM31" s="158"/>
      <c r="FBN31" s="158"/>
      <c r="FBO31" s="158"/>
      <c r="FBP31" s="158"/>
      <c r="FBQ31" s="158"/>
      <c r="FBR31" s="158"/>
      <c r="FBS31" s="158"/>
      <c r="FBT31" s="158"/>
      <c r="FBU31" s="158"/>
      <c r="FBV31" s="158"/>
      <c r="FBW31" s="158"/>
      <c r="FBX31" s="158"/>
      <c r="FBY31" s="158"/>
      <c r="FBZ31" s="158"/>
      <c r="FCA31" s="158"/>
      <c r="FCB31" s="158"/>
      <c r="FCC31" s="158"/>
      <c r="FCD31" s="158"/>
      <c r="FCE31" s="158"/>
      <c r="FCF31" s="158"/>
      <c r="FCG31" s="158"/>
      <c r="FCH31" s="158"/>
      <c r="FCI31" s="158"/>
      <c r="FCJ31" s="158"/>
      <c r="FCK31" s="158"/>
      <c r="FCL31" s="158"/>
      <c r="FCM31" s="158"/>
      <c r="FCN31" s="158"/>
      <c r="FCO31" s="158"/>
      <c r="FCP31" s="158"/>
      <c r="FCQ31" s="158"/>
      <c r="FCR31" s="158"/>
      <c r="FCS31" s="158"/>
      <c r="FCT31" s="158"/>
      <c r="FCU31" s="158"/>
      <c r="FCV31" s="158"/>
      <c r="FCW31" s="158"/>
      <c r="FCX31" s="158"/>
      <c r="FCY31" s="158"/>
      <c r="FCZ31" s="158"/>
      <c r="FDA31" s="158"/>
      <c r="FDB31" s="158"/>
      <c r="FDC31" s="158"/>
      <c r="FDD31" s="158"/>
      <c r="FDE31" s="158"/>
      <c r="FDF31" s="158"/>
      <c r="FDG31" s="158"/>
      <c r="FDH31" s="158"/>
      <c r="FDI31" s="158"/>
      <c r="FDJ31" s="158"/>
      <c r="FDK31" s="158"/>
      <c r="FDL31" s="158"/>
      <c r="FDM31" s="158"/>
      <c r="FDN31" s="158"/>
      <c r="FDO31" s="158"/>
      <c r="FDP31" s="158"/>
      <c r="FDQ31" s="158"/>
      <c r="FDR31" s="158"/>
      <c r="FDS31" s="158"/>
      <c r="FDT31" s="158"/>
      <c r="FDU31" s="158"/>
      <c r="FDV31" s="158"/>
      <c r="FDW31" s="158"/>
      <c r="FDX31" s="158"/>
      <c r="FDY31" s="158"/>
      <c r="FDZ31" s="158"/>
      <c r="FEA31" s="158"/>
      <c r="FEB31" s="158"/>
      <c r="FEC31" s="158"/>
      <c r="FED31" s="158"/>
      <c r="FEE31" s="158"/>
      <c r="FEF31" s="158"/>
      <c r="FEG31" s="158"/>
      <c r="FEH31" s="158"/>
      <c r="FEI31" s="158"/>
      <c r="FEJ31" s="158"/>
      <c r="FEK31" s="158"/>
      <c r="FEL31" s="158"/>
      <c r="FEM31" s="158"/>
      <c r="FEN31" s="158"/>
      <c r="FEO31" s="158"/>
      <c r="FEP31" s="158"/>
      <c r="FEQ31" s="158"/>
      <c r="FER31" s="158"/>
      <c r="FES31" s="158"/>
      <c r="FET31" s="158"/>
      <c r="FEU31" s="158"/>
      <c r="FEV31" s="158"/>
      <c r="FEW31" s="158"/>
      <c r="FEX31" s="158"/>
      <c r="FEY31" s="158"/>
      <c r="FEZ31" s="158"/>
      <c r="FFA31" s="158"/>
      <c r="FFB31" s="158"/>
      <c r="FFC31" s="158"/>
      <c r="FFD31" s="158"/>
      <c r="FFE31" s="158"/>
      <c r="FFF31" s="158"/>
      <c r="FFG31" s="158"/>
      <c r="FFH31" s="158"/>
      <c r="FFI31" s="158"/>
      <c r="FFJ31" s="158"/>
      <c r="FFK31" s="158"/>
      <c r="FFL31" s="158"/>
      <c r="FFM31" s="158"/>
      <c r="FFN31" s="158"/>
      <c r="FFO31" s="158"/>
      <c r="FFP31" s="158"/>
      <c r="FFQ31" s="158"/>
      <c r="FFR31" s="158"/>
      <c r="FFS31" s="158"/>
      <c r="FFT31" s="158"/>
      <c r="FFU31" s="158"/>
      <c r="FFV31" s="158"/>
      <c r="FFW31" s="158"/>
      <c r="FFX31" s="158"/>
      <c r="FFY31" s="158"/>
      <c r="FFZ31" s="158"/>
      <c r="FGA31" s="158"/>
      <c r="FGB31" s="158"/>
      <c r="FGC31" s="158"/>
      <c r="FGD31" s="158"/>
      <c r="FGE31" s="158"/>
      <c r="FGF31" s="158"/>
      <c r="FGG31" s="158"/>
      <c r="FGH31" s="158"/>
      <c r="FGI31" s="158"/>
      <c r="FGJ31" s="158"/>
      <c r="FGK31" s="158"/>
      <c r="FGL31" s="158"/>
      <c r="FGM31" s="158"/>
      <c r="FGN31" s="158"/>
      <c r="FGO31" s="158"/>
      <c r="FGP31" s="158"/>
      <c r="FGQ31" s="158"/>
      <c r="FGR31" s="158"/>
      <c r="FGS31" s="158"/>
      <c r="FGT31" s="158"/>
      <c r="FGU31" s="158"/>
      <c r="FGV31" s="158"/>
      <c r="FGW31" s="158"/>
      <c r="FGX31" s="158"/>
      <c r="FGY31" s="158"/>
      <c r="FGZ31" s="158"/>
      <c r="FHA31" s="158"/>
      <c r="FHB31" s="158"/>
      <c r="FHC31" s="158"/>
      <c r="FHD31" s="158"/>
      <c r="FHE31" s="158"/>
      <c r="FHF31" s="158"/>
      <c r="FHG31" s="158"/>
      <c r="FHH31" s="158"/>
      <c r="FHI31" s="158"/>
      <c r="FHJ31" s="158"/>
      <c r="FHK31" s="158"/>
      <c r="FHL31" s="158"/>
      <c r="FHM31" s="158"/>
      <c r="FHN31" s="158"/>
      <c r="FHO31" s="158"/>
      <c r="FHP31" s="158"/>
      <c r="FHQ31" s="158"/>
      <c r="FHR31" s="158"/>
      <c r="FHS31" s="158"/>
      <c r="FHT31" s="158"/>
      <c r="FHU31" s="158"/>
      <c r="FHV31" s="158"/>
      <c r="FHW31" s="158"/>
      <c r="FHX31" s="158"/>
      <c r="FHY31" s="158"/>
      <c r="FHZ31" s="158"/>
      <c r="FIA31" s="158"/>
      <c r="FIB31" s="158"/>
      <c r="FIC31" s="158"/>
      <c r="FID31" s="158"/>
      <c r="FIE31" s="158"/>
      <c r="FIF31" s="158"/>
      <c r="FIG31" s="158"/>
      <c r="FIH31" s="158"/>
      <c r="FII31" s="158"/>
      <c r="FIJ31" s="158"/>
      <c r="FIK31" s="158"/>
      <c r="FIL31" s="158"/>
      <c r="FIM31" s="158"/>
      <c r="FIN31" s="158"/>
      <c r="FIO31" s="158"/>
      <c r="FIP31" s="158"/>
      <c r="FIQ31" s="158"/>
      <c r="FIR31" s="158"/>
      <c r="FIS31" s="158"/>
      <c r="FIT31" s="158"/>
      <c r="FIU31" s="158"/>
      <c r="FIV31" s="158"/>
      <c r="FIW31" s="158"/>
      <c r="FIX31" s="158"/>
      <c r="FIY31" s="158"/>
      <c r="FIZ31" s="158"/>
      <c r="FJA31" s="158"/>
      <c r="FJB31" s="158"/>
      <c r="FJC31" s="158"/>
      <c r="FJD31" s="158"/>
      <c r="FJE31" s="158"/>
      <c r="FJF31" s="158"/>
      <c r="FJG31" s="158"/>
      <c r="FJH31" s="158"/>
      <c r="FJI31" s="158"/>
      <c r="FJJ31" s="158"/>
      <c r="FJK31" s="158"/>
      <c r="FJL31" s="158"/>
      <c r="FJM31" s="158"/>
      <c r="FJN31" s="158"/>
      <c r="FJO31" s="158"/>
      <c r="FJP31" s="158"/>
      <c r="FJQ31" s="158"/>
      <c r="FJR31" s="158"/>
      <c r="FJS31" s="158"/>
      <c r="FJT31" s="158"/>
      <c r="FJU31" s="158"/>
      <c r="FJV31" s="158"/>
      <c r="FJW31" s="158"/>
      <c r="FJX31" s="158"/>
      <c r="FJY31" s="158"/>
      <c r="FJZ31" s="158"/>
      <c r="FKA31" s="158"/>
      <c r="FKB31" s="158"/>
      <c r="FKC31" s="158"/>
      <c r="FKD31" s="158"/>
      <c r="FKE31" s="158"/>
      <c r="FKF31" s="158"/>
      <c r="FKG31" s="158"/>
      <c r="FKH31" s="158"/>
      <c r="FKI31" s="158"/>
      <c r="FKJ31" s="158"/>
      <c r="FKK31" s="158"/>
      <c r="FKL31" s="158"/>
      <c r="FKM31" s="158"/>
      <c r="FKN31" s="158"/>
      <c r="FKO31" s="158"/>
      <c r="FKP31" s="158"/>
      <c r="FKQ31" s="158"/>
      <c r="FKR31" s="158"/>
      <c r="FKS31" s="158"/>
      <c r="FKT31" s="158"/>
      <c r="FKU31" s="158"/>
      <c r="FKV31" s="158"/>
      <c r="FKW31" s="158"/>
      <c r="FKX31" s="158"/>
      <c r="FKY31" s="158"/>
      <c r="FKZ31" s="158"/>
      <c r="FLA31" s="158"/>
      <c r="FLB31" s="158"/>
      <c r="FLC31" s="158"/>
      <c r="FLD31" s="158"/>
      <c r="FLE31" s="158"/>
      <c r="FLF31" s="158"/>
      <c r="FLG31" s="158"/>
      <c r="FLH31" s="158"/>
      <c r="FLI31" s="158"/>
      <c r="FLJ31" s="158"/>
      <c r="FLK31" s="158"/>
      <c r="FLL31" s="158"/>
      <c r="FLM31" s="158"/>
      <c r="FLN31" s="158"/>
      <c r="FLO31" s="158"/>
      <c r="FLP31" s="158"/>
      <c r="FLQ31" s="158"/>
      <c r="FLR31" s="158"/>
      <c r="FLS31" s="158"/>
      <c r="FLT31" s="158"/>
      <c r="FLU31" s="158"/>
      <c r="FLV31" s="158"/>
      <c r="FLW31" s="158"/>
      <c r="FLX31" s="158"/>
      <c r="FLY31" s="158"/>
      <c r="FLZ31" s="158"/>
      <c r="FMA31" s="158"/>
      <c r="FMB31" s="158"/>
      <c r="FMC31" s="158"/>
      <c r="FMD31" s="158"/>
      <c r="FME31" s="158"/>
      <c r="FMF31" s="158"/>
      <c r="FMG31" s="158"/>
      <c r="FMH31" s="158"/>
      <c r="FMI31" s="158"/>
      <c r="FMJ31" s="158"/>
      <c r="FMK31" s="158"/>
      <c r="FML31" s="158"/>
      <c r="FMM31" s="158"/>
      <c r="FMN31" s="158"/>
      <c r="FMO31" s="158"/>
      <c r="FMP31" s="158"/>
      <c r="FMQ31" s="158"/>
      <c r="FMR31" s="158"/>
      <c r="FMS31" s="158"/>
      <c r="FMT31" s="158"/>
      <c r="FMU31" s="158"/>
      <c r="FMV31" s="158"/>
      <c r="FMW31" s="158"/>
      <c r="FMX31" s="158"/>
      <c r="FMY31" s="158"/>
      <c r="FMZ31" s="158"/>
      <c r="FNA31" s="158"/>
      <c r="FNB31" s="158"/>
      <c r="FNC31" s="158"/>
      <c r="FND31" s="158"/>
      <c r="FNE31" s="158"/>
      <c r="FNF31" s="158"/>
      <c r="FNG31" s="158"/>
      <c r="FNH31" s="158"/>
      <c r="FNI31" s="158"/>
      <c r="FNJ31" s="158"/>
      <c r="FNK31" s="158"/>
      <c r="FNL31" s="158"/>
      <c r="FNM31" s="158"/>
      <c r="FNN31" s="158"/>
      <c r="FNO31" s="158"/>
      <c r="FNP31" s="158"/>
      <c r="FNQ31" s="158"/>
      <c r="FNR31" s="158"/>
      <c r="FNS31" s="158"/>
      <c r="FNT31" s="158"/>
      <c r="FNU31" s="158"/>
      <c r="FNV31" s="158"/>
      <c r="FNW31" s="158"/>
      <c r="FNX31" s="158"/>
      <c r="FNY31" s="158"/>
      <c r="FNZ31" s="158"/>
      <c r="FOA31" s="158"/>
      <c r="FOB31" s="158"/>
      <c r="FOC31" s="158"/>
      <c r="FOD31" s="158"/>
      <c r="FOE31" s="158"/>
      <c r="FOF31" s="158"/>
      <c r="FOG31" s="158"/>
      <c r="FOH31" s="158"/>
      <c r="FOI31" s="158"/>
      <c r="FOJ31" s="158"/>
      <c r="FOK31" s="158"/>
      <c r="FOL31" s="158"/>
      <c r="FOM31" s="158"/>
      <c r="FON31" s="158"/>
      <c r="FOO31" s="158"/>
      <c r="FOP31" s="158"/>
      <c r="FOQ31" s="158"/>
      <c r="FOR31" s="158"/>
      <c r="FOS31" s="158"/>
      <c r="FOT31" s="158"/>
      <c r="FOU31" s="158"/>
      <c r="FOV31" s="158"/>
      <c r="FOW31" s="158"/>
      <c r="FOX31" s="158"/>
      <c r="FOY31" s="158"/>
      <c r="FOZ31" s="158"/>
      <c r="FPA31" s="158"/>
      <c r="FPB31" s="158"/>
      <c r="FPC31" s="158"/>
      <c r="FPD31" s="158"/>
      <c r="FPE31" s="158"/>
      <c r="FPF31" s="158"/>
      <c r="FPG31" s="158"/>
      <c r="FPH31" s="158"/>
      <c r="FPI31" s="158"/>
      <c r="FPJ31" s="158"/>
      <c r="FPK31" s="158"/>
      <c r="FPL31" s="158"/>
      <c r="FPM31" s="158"/>
      <c r="FPN31" s="158"/>
      <c r="FPO31" s="158"/>
      <c r="FPP31" s="158"/>
      <c r="FPQ31" s="158"/>
      <c r="FPR31" s="158"/>
      <c r="FPS31" s="158"/>
      <c r="FPT31" s="158"/>
      <c r="FPU31" s="158"/>
      <c r="FPV31" s="158"/>
      <c r="FPW31" s="158"/>
      <c r="FPX31" s="158"/>
      <c r="FPY31" s="158"/>
      <c r="FPZ31" s="158"/>
      <c r="FQA31" s="158"/>
      <c r="FQB31" s="158"/>
      <c r="FQC31" s="158"/>
      <c r="FQD31" s="158"/>
      <c r="FQE31" s="158"/>
      <c r="FQF31" s="158"/>
      <c r="FQG31" s="158"/>
      <c r="FQH31" s="158"/>
      <c r="FQI31" s="158"/>
      <c r="FQJ31" s="158"/>
      <c r="FQK31" s="158"/>
      <c r="FQL31" s="158"/>
      <c r="FQM31" s="158"/>
      <c r="FQN31" s="158"/>
      <c r="FQO31" s="158"/>
      <c r="FQP31" s="158"/>
      <c r="FQQ31" s="158"/>
      <c r="FQR31" s="158"/>
      <c r="FQS31" s="158"/>
      <c r="FQT31" s="158"/>
      <c r="FQU31" s="158"/>
      <c r="FQV31" s="158"/>
      <c r="FQW31" s="158"/>
      <c r="FQX31" s="158"/>
      <c r="FQY31" s="158"/>
      <c r="FQZ31" s="158"/>
      <c r="FRA31" s="158"/>
      <c r="FRB31" s="158"/>
      <c r="FRC31" s="158"/>
      <c r="FRD31" s="158"/>
      <c r="FRE31" s="158"/>
      <c r="FRF31" s="158"/>
      <c r="FRG31" s="158"/>
      <c r="FRH31" s="158"/>
      <c r="FRI31" s="158"/>
      <c r="FRJ31" s="158"/>
      <c r="FRK31" s="158"/>
      <c r="FRL31" s="158"/>
      <c r="FRM31" s="158"/>
      <c r="FRN31" s="158"/>
      <c r="FRO31" s="158"/>
      <c r="FRP31" s="158"/>
      <c r="FRQ31" s="158"/>
      <c r="FRR31" s="158"/>
      <c r="FRS31" s="158"/>
      <c r="FRT31" s="158"/>
      <c r="FRU31" s="158"/>
      <c r="FRV31" s="158"/>
      <c r="FRW31" s="158"/>
      <c r="FRX31" s="158"/>
      <c r="FRY31" s="158"/>
      <c r="FRZ31" s="158"/>
      <c r="FSA31" s="158"/>
      <c r="FSB31" s="158"/>
      <c r="FSC31" s="158"/>
      <c r="FSD31" s="158"/>
      <c r="FSE31" s="158"/>
      <c r="FSF31" s="158"/>
      <c r="FSG31" s="158"/>
      <c r="FSH31" s="158"/>
      <c r="FSI31" s="158"/>
      <c r="FSJ31" s="158"/>
      <c r="FSK31" s="158"/>
      <c r="FSL31" s="158"/>
      <c r="FSM31" s="158"/>
      <c r="FSN31" s="158"/>
      <c r="FSO31" s="158"/>
      <c r="FSP31" s="158"/>
      <c r="FSQ31" s="158"/>
      <c r="FSR31" s="158"/>
      <c r="FSS31" s="158"/>
      <c r="FST31" s="158"/>
      <c r="FSU31" s="158"/>
      <c r="FSV31" s="158"/>
      <c r="FSW31" s="158"/>
      <c r="FSX31" s="158"/>
      <c r="FSY31" s="158"/>
      <c r="FSZ31" s="158"/>
      <c r="FTA31" s="158"/>
      <c r="FTB31" s="158"/>
      <c r="FTC31" s="158"/>
      <c r="FTD31" s="158"/>
      <c r="FTE31" s="158"/>
      <c r="FTF31" s="158"/>
      <c r="FTG31" s="158"/>
      <c r="FTH31" s="158"/>
      <c r="FTI31" s="158"/>
      <c r="FTJ31" s="158"/>
      <c r="FTK31" s="158"/>
      <c r="FTL31" s="158"/>
      <c r="FTM31" s="158"/>
      <c r="FTN31" s="158"/>
      <c r="FTO31" s="158"/>
      <c r="FTP31" s="158"/>
      <c r="FTQ31" s="158"/>
      <c r="FTR31" s="158"/>
      <c r="FTS31" s="158"/>
      <c r="FTT31" s="158"/>
      <c r="FTU31" s="158"/>
      <c r="FTV31" s="158"/>
      <c r="FTW31" s="158"/>
      <c r="FTX31" s="158"/>
      <c r="FTY31" s="158"/>
      <c r="FTZ31" s="158"/>
      <c r="FUA31" s="158"/>
      <c r="FUB31" s="158"/>
      <c r="FUC31" s="158"/>
      <c r="FUD31" s="158"/>
      <c r="FUE31" s="158"/>
      <c r="FUF31" s="158"/>
      <c r="FUG31" s="158"/>
      <c r="FUH31" s="158"/>
      <c r="FUI31" s="158"/>
      <c r="FUJ31" s="158"/>
      <c r="FUK31" s="158"/>
      <c r="FUL31" s="158"/>
      <c r="FUM31" s="158"/>
      <c r="FUN31" s="158"/>
      <c r="FUO31" s="158"/>
      <c r="FUP31" s="158"/>
      <c r="FUQ31" s="158"/>
      <c r="FUR31" s="158"/>
      <c r="FUS31" s="158"/>
      <c r="FUT31" s="158"/>
      <c r="FUU31" s="158"/>
      <c r="FUV31" s="158"/>
      <c r="FUW31" s="158"/>
      <c r="FUX31" s="158"/>
      <c r="FUY31" s="158"/>
      <c r="FUZ31" s="158"/>
      <c r="FVA31" s="158"/>
      <c r="FVB31" s="158"/>
      <c r="FVC31" s="158"/>
      <c r="FVD31" s="158"/>
      <c r="FVE31" s="158"/>
      <c r="FVF31" s="158"/>
      <c r="FVG31" s="158"/>
      <c r="FVH31" s="158"/>
      <c r="FVI31" s="158"/>
      <c r="FVJ31" s="158"/>
      <c r="FVK31" s="158"/>
      <c r="FVL31" s="158"/>
      <c r="FVM31" s="158"/>
      <c r="FVN31" s="158"/>
      <c r="FVO31" s="158"/>
      <c r="FVP31" s="158"/>
      <c r="FVQ31" s="158"/>
      <c r="FVR31" s="158"/>
      <c r="FVS31" s="158"/>
      <c r="FVT31" s="158"/>
      <c r="FVU31" s="158"/>
      <c r="FVV31" s="158"/>
      <c r="FVW31" s="158"/>
      <c r="FVX31" s="158"/>
      <c r="FVY31" s="158"/>
      <c r="FVZ31" s="158"/>
      <c r="FWA31" s="158"/>
      <c r="FWB31" s="158"/>
      <c r="FWC31" s="158"/>
      <c r="FWD31" s="158"/>
      <c r="FWE31" s="158"/>
      <c r="FWF31" s="158"/>
      <c r="FWG31" s="158"/>
      <c r="FWH31" s="158"/>
      <c r="FWI31" s="158"/>
      <c r="FWJ31" s="158"/>
      <c r="FWK31" s="158"/>
      <c r="FWL31" s="158"/>
      <c r="FWM31" s="158"/>
      <c r="FWN31" s="158"/>
      <c r="FWO31" s="158"/>
      <c r="FWP31" s="158"/>
      <c r="FWQ31" s="158"/>
      <c r="FWR31" s="158"/>
      <c r="FWS31" s="158"/>
      <c r="FWT31" s="158"/>
      <c r="FWU31" s="158"/>
      <c r="FWV31" s="158"/>
      <c r="FWW31" s="158"/>
      <c r="FWX31" s="158"/>
      <c r="FWY31" s="158"/>
      <c r="FWZ31" s="158"/>
      <c r="FXA31" s="158"/>
      <c r="FXB31" s="158"/>
      <c r="FXC31" s="158"/>
      <c r="FXD31" s="158"/>
      <c r="FXE31" s="158"/>
      <c r="FXF31" s="158"/>
      <c r="FXG31" s="158"/>
      <c r="FXH31" s="158"/>
      <c r="FXI31" s="158"/>
      <c r="FXJ31" s="158"/>
      <c r="FXK31" s="158"/>
      <c r="FXL31" s="158"/>
      <c r="FXM31" s="158"/>
      <c r="FXN31" s="158"/>
      <c r="FXO31" s="158"/>
      <c r="FXP31" s="158"/>
      <c r="FXQ31" s="158"/>
      <c r="FXR31" s="158"/>
      <c r="FXS31" s="158"/>
      <c r="FXT31" s="158"/>
      <c r="FXU31" s="158"/>
      <c r="FXV31" s="158"/>
      <c r="FXW31" s="158"/>
      <c r="FXX31" s="158"/>
      <c r="FXY31" s="158"/>
      <c r="FXZ31" s="158"/>
      <c r="FYA31" s="158"/>
      <c r="FYB31" s="158"/>
      <c r="FYC31" s="158"/>
      <c r="FYD31" s="158"/>
      <c r="FYE31" s="158"/>
      <c r="FYF31" s="158"/>
      <c r="FYG31" s="158"/>
      <c r="FYH31" s="158"/>
      <c r="FYI31" s="158"/>
      <c r="FYJ31" s="158"/>
      <c r="FYK31" s="158"/>
      <c r="FYL31" s="158"/>
      <c r="FYM31" s="158"/>
      <c r="FYN31" s="158"/>
      <c r="FYO31" s="158"/>
      <c r="FYP31" s="158"/>
      <c r="FYQ31" s="158"/>
      <c r="FYR31" s="158"/>
      <c r="FYS31" s="158"/>
      <c r="FYT31" s="158"/>
      <c r="FYU31" s="158"/>
      <c r="FYV31" s="158"/>
      <c r="FYW31" s="158"/>
      <c r="FYX31" s="158"/>
      <c r="FYY31" s="158"/>
      <c r="FYZ31" s="158"/>
      <c r="FZA31" s="158"/>
      <c r="FZB31" s="158"/>
      <c r="FZC31" s="158"/>
      <c r="FZD31" s="158"/>
      <c r="FZE31" s="158"/>
      <c r="FZF31" s="158"/>
      <c r="FZG31" s="158"/>
      <c r="FZH31" s="158"/>
      <c r="FZI31" s="158"/>
      <c r="FZJ31" s="158"/>
      <c r="FZK31" s="158"/>
      <c r="FZL31" s="158"/>
      <c r="FZM31" s="158"/>
      <c r="FZN31" s="158"/>
      <c r="FZO31" s="158"/>
      <c r="FZP31" s="158"/>
      <c r="FZQ31" s="158"/>
      <c r="FZR31" s="158"/>
      <c r="FZS31" s="158"/>
      <c r="FZT31" s="158"/>
      <c r="FZU31" s="158"/>
      <c r="FZV31" s="158"/>
      <c r="FZW31" s="158"/>
      <c r="FZX31" s="158"/>
      <c r="FZY31" s="158"/>
      <c r="FZZ31" s="158"/>
      <c r="GAA31" s="158"/>
      <c r="GAB31" s="158"/>
      <c r="GAC31" s="158"/>
      <c r="GAD31" s="158"/>
      <c r="GAE31" s="158"/>
      <c r="GAF31" s="158"/>
      <c r="GAG31" s="158"/>
      <c r="GAH31" s="158"/>
      <c r="GAI31" s="158"/>
      <c r="GAJ31" s="158"/>
      <c r="GAK31" s="158"/>
      <c r="GAL31" s="158"/>
      <c r="GAM31" s="158"/>
      <c r="GAN31" s="158"/>
      <c r="GAO31" s="158"/>
      <c r="GAP31" s="158"/>
      <c r="GAQ31" s="158"/>
      <c r="GAR31" s="158"/>
      <c r="GAS31" s="158"/>
      <c r="GAT31" s="158"/>
      <c r="GAU31" s="158"/>
      <c r="GAV31" s="158"/>
      <c r="GAW31" s="158"/>
      <c r="GAX31" s="158"/>
      <c r="GAY31" s="158"/>
      <c r="GAZ31" s="158"/>
      <c r="GBA31" s="158"/>
      <c r="GBB31" s="158"/>
      <c r="GBC31" s="158"/>
      <c r="GBD31" s="158"/>
      <c r="GBE31" s="158"/>
      <c r="GBF31" s="158"/>
      <c r="GBG31" s="158"/>
      <c r="GBH31" s="158"/>
      <c r="GBI31" s="158"/>
      <c r="GBJ31" s="158"/>
      <c r="GBK31" s="158"/>
      <c r="GBL31" s="158"/>
      <c r="GBM31" s="158"/>
      <c r="GBN31" s="158"/>
      <c r="GBO31" s="158"/>
      <c r="GBP31" s="158"/>
      <c r="GBQ31" s="158"/>
      <c r="GBR31" s="158"/>
      <c r="GBS31" s="158"/>
      <c r="GBT31" s="158"/>
      <c r="GBU31" s="158"/>
      <c r="GBV31" s="158"/>
      <c r="GBW31" s="158"/>
      <c r="GBX31" s="158"/>
      <c r="GBY31" s="158"/>
      <c r="GBZ31" s="158"/>
      <c r="GCA31" s="158"/>
      <c r="GCB31" s="158"/>
      <c r="GCC31" s="158"/>
      <c r="GCD31" s="158"/>
      <c r="GCE31" s="158"/>
      <c r="GCF31" s="158"/>
      <c r="GCG31" s="158"/>
      <c r="GCH31" s="158"/>
      <c r="GCI31" s="158"/>
      <c r="GCJ31" s="158"/>
      <c r="GCK31" s="158"/>
      <c r="GCL31" s="158"/>
      <c r="GCM31" s="158"/>
      <c r="GCN31" s="158"/>
      <c r="GCO31" s="158"/>
      <c r="GCP31" s="158"/>
      <c r="GCQ31" s="158"/>
      <c r="GCR31" s="158"/>
      <c r="GCS31" s="158"/>
      <c r="GCT31" s="158"/>
      <c r="GCU31" s="158"/>
      <c r="GCV31" s="158"/>
      <c r="GCW31" s="158"/>
      <c r="GCX31" s="158"/>
      <c r="GCY31" s="158"/>
      <c r="GCZ31" s="158"/>
      <c r="GDA31" s="158"/>
      <c r="GDB31" s="158"/>
      <c r="GDC31" s="158"/>
      <c r="GDD31" s="158"/>
      <c r="GDE31" s="158"/>
      <c r="GDF31" s="158"/>
      <c r="GDG31" s="158"/>
      <c r="GDH31" s="158"/>
      <c r="GDI31" s="158"/>
      <c r="GDJ31" s="158"/>
      <c r="GDK31" s="158"/>
      <c r="GDL31" s="158"/>
      <c r="GDM31" s="158"/>
      <c r="GDN31" s="158"/>
      <c r="GDO31" s="158"/>
      <c r="GDP31" s="158"/>
      <c r="GDQ31" s="158"/>
      <c r="GDR31" s="158"/>
      <c r="GDS31" s="158"/>
      <c r="GDT31" s="158"/>
      <c r="GDU31" s="158"/>
      <c r="GDV31" s="158"/>
      <c r="GDW31" s="158"/>
      <c r="GDX31" s="158"/>
      <c r="GDY31" s="158"/>
      <c r="GDZ31" s="158"/>
      <c r="GEA31" s="158"/>
      <c r="GEB31" s="158"/>
      <c r="GEC31" s="158"/>
      <c r="GED31" s="158"/>
      <c r="GEE31" s="158"/>
      <c r="GEF31" s="158"/>
      <c r="GEG31" s="158"/>
      <c r="GEH31" s="158"/>
      <c r="GEI31" s="158"/>
      <c r="GEJ31" s="158"/>
      <c r="GEK31" s="158"/>
      <c r="GEL31" s="158"/>
      <c r="GEM31" s="158"/>
      <c r="GEN31" s="158"/>
      <c r="GEO31" s="158"/>
      <c r="GEP31" s="158"/>
      <c r="GEQ31" s="158"/>
      <c r="GER31" s="158"/>
      <c r="GES31" s="158"/>
      <c r="GET31" s="158"/>
      <c r="GEU31" s="158"/>
      <c r="GEV31" s="158"/>
      <c r="GEW31" s="158"/>
      <c r="GEX31" s="158"/>
      <c r="GEY31" s="158"/>
      <c r="GEZ31" s="158"/>
      <c r="GFA31" s="158"/>
      <c r="GFB31" s="158"/>
      <c r="GFC31" s="158"/>
      <c r="GFD31" s="158"/>
      <c r="GFE31" s="158"/>
      <c r="GFF31" s="158"/>
      <c r="GFG31" s="158"/>
      <c r="GFH31" s="158"/>
      <c r="GFI31" s="158"/>
      <c r="GFJ31" s="158"/>
      <c r="GFK31" s="158"/>
      <c r="GFL31" s="158"/>
      <c r="GFM31" s="158"/>
      <c r="GFN31" s="158"/>
      <c r="GFO31" s="158"/>
      <c r="GFP31" s="158"/>
      <c r="GFQ31" s="158"/>
      <c r="GFR31" s="158"/>
      <c r="GFS31" s="158"/>
      <c r="GFT31" s="158"/>
      <c r="GFU31" s="158"/>
      <c r="GFV31" s="158"/>
      <c r="GFW31" s="158"/>
      <c r="GFX31" s="158"/>
      <c r="GFY31" s="158"/>
      <c r="GFZ31" s="158"/>
      <c r="GGA31" s="158"/>
      <c r="GGB31" s="158"/>
      <c r="GGC31" s="158"/>
      <c r="GGD31" s="158"/>
      <c r="GGE31" s="158"/>
      <c r="GGF31" s="158"/>
      <c r="GGG31" s="158"/>
      <c r="GGH31" s="158"/>
      <c r="GGI31" s="158"/>
      <c r="GGJ31" s="158"/>
      <c r="GGK31" s="158"/>
      <c r="GGL31" s="158"/>
      <c r="GGM31" s="158"/>
      <c r="GGN31" s="158"/>
      <c r="GGO31" s="158"/>
      <c r="GGP31" s="158"/>
      <c r="GGQ31" s="158"/>
      <c r="GGR31" s="158"/>
      <c r="GGS31" s="158"/>
      <c r="GGT31" s="158"/>
      <c r="GGU31" s="158"/>
      <c r="GGV31" s="158"/>
      <c r="GGW31" s="158"/>
      <c r="GGX31" s="158"/>
      <c r="GGY31" s="158"/>
      <c r="GGZ31" s="158"/>
      <c r="GHA31" s="158"/>
      <c r="GHB31" s="158"/>
      <c r="GHC31" s="158"/>
      <c r="GHD31" s="158"/>
      <c r="GHE31" s="158"/>
      <c r="GHF31" s="158"/>
      <c r="GHG31" s="158"/>
      <c r="GHH31" s="158"/>
      <c r="GHI31" s="158"/>
      <c r="GHJ31" s="158"/>
      <c r="GHK31" s="158"/>
      <c r="GHL31" s="158"/>
      <c r="GHM31" s="158"/>
      <c r="GHN31" s="158"/>
      <c r="GHO31" s="158"/>
      <c r="GHP31" s="158"/>
      <c r="GHQ31" s="158"/>
      <c r="GHR31" s="158"/>
      <c r="GHS31" s="158"/>
      <c r="GHT31" s="158"/>
      <c r="GHU31" s="158"/>
      <c r="GHV31" s="158"/>
      <c r="GHW31" s="158"/>
      <c r="GHX31" s="158"/>
      <c r="GHY31" s="158"/>
      <c r="GHZ31" s="158"/>
      <c r="GIA31" s="158"/>
      <c r="GIB31" s="158"/>
      <c r="GIC31" s="158"/>
      <c r="GID31" s="158"/>
      <c r="GIE31" s="158"/>
      <c r="GIF31" s="158"/>
      <c r="GIG31" s="158"/>
      <c r="GIH31" s="158"/>
      <c r="GII31" s="158"/>
      <c r="GIJ31" s="158"/>
      <c r="GIK31" s="158"/>
      <c r="GIL31" s="158"/>
      <c r="GIM31" s="158"/>
      <c r="GIN31" s="158"/>
      <c r="GIO31" s="158"/>
      <c r="GIP31" s="158"/>
      <c r="GIQ31" s="158"/>
      <c r="GIR31" s="158"/>
      <c r="GIS31" s="158"/>
      <c r="GIT31" s="158"/>
      <c r="GIU31" s="158"/>
      <c r="GIV31" s="158"/>
      <c r="GIW31" s="158"/>
      <c r="GIX31" s="158"/>
      <c r="GIY31" s="158"/>
      <c r="GIZ31" s="158"/>
      <c r="GJA31" s="158"/>
      <c r="GJB31" s="158"/>
      <c r="GJC31" s="158"/>
      <c r="GJD31" s="158"/>
      <c r="GJE31" s="158"/>
      <c r="GJF31" s="158"/>
      <c r="GJG31" s="158"/>
      <c r="GJH31" s="158"/>
      <c r="GJI31" s="158"/>
      <c r="GJJ31" s="158"/>
      <c r="GJK31" s="158"/>
      <c r="GJL31" s="158"/>
      <c r="GJM31" s="158"/>
      <c r="GJN31" s="158"/>
      <c r="GJO31" s="158"/>
      <c r="GJP31" s="158"/>
      <c r="GJQ31" s="158"/>
      <c r="GJR31" s="158"/>
      <c r="GJS31" s="158"/>
      <c r="GJT31" s="158"/>
      <c r="GJU31" s="158"/>
      <c r="GJV31" s="158"/>
      <c r="GJW31" s="158"/>
      <c r="GJX31" s="158"/>
      <c r="GJY31" s="158"/>
      <c r="GJZ31" s="158"/>
      <c r="GKA31" s="158"/>
      <c r="GKB31" s="158"/>
      <c r="GKC31" s="158"/>
      <c r="GKD31" s="158"/>
      <c r="GKE31" s="158"/>
      <c r="GKF31" s="158"/>
      <c r="GKG31" s="158"/>
      <c r="GKH31" s="158"/>
      <c r="GKI31" s="158"/>
      <c r="GKJ31" s="158"/>
      <c r="GKK31" s="158"/>
      <c r="GKL31" s="158"/>
      <c r="GKM31" s="158"/>
      <c r="GKN31" s="158"/>
      <c r="GKO31" s="158"/>
      <c r="GKP31" s="158"/>
      <c r="GKQ31" s="158"/>
      <c r="GKR31" s="158"/>
      <c r="GKS31" s="158"/>
      <c r="GKT31" s="158"/>
      <c r="GKU31" s="158"/>
      <c r="GKV31" s="158"/>
      <c r="GKW31" s="158"/>
      <c r="GKX31" s="158"/>
      <c r="GKY31" s="158"/>
      <c r="GKZ31" s="158"/>
      <c r="GLA31" s="158"/>
      <c r="GLB31" s="158"/>
      <c r="GLC31" s="158"/>
      <c r="GLD31" s="158"/>
      <c r="GLE31" s="158"/>
      <c r="GLF31" s="158"/>
      <c r="GLG31" s="158"/>
      <c r="GLH31" s="158"/>
      <c r="GLI31" s="158"/>
      <c r="GLJ31" s="158"/>
      <c r="GLK31" s="158"/>
      <c r="GLL31" s="158"/>
      <c r="GLM31" s="158"/>
      <c r="GLN31" s="158"/>
      <c r="GLO31" s="158"/>
      <c r="GLP31" s="158"/>
      <c r="GLQ31" s="158"/>
      <c r="GLR31" s="158"/>
      <c r="GLS31" s="158"/>
      <c r="GLT31" s="158"/>
      <c r="GLU31" s="158"/>
      <c r="GLV31" s="158"/>
      <c r="GLW31" s="158"/>
      <c r="GLX31" s="158"/>
      <c r="GLY31" s="158"/>
      <c r="GLZ31" s="158"/>
      <c r="GMA31" s="158"/>
      <c r="GMB31" s="158"/>
      <c r="GMC31" s="158"/>
      <c r="GMD31" s="158"/>
      <c r="GME31" s="158"/>
      <c r="GMF31" s="158"/>
      <c r="GMG31" s="158"/>
      <c r="GMH31" s="158"/>
      <c r="GMI31" s="158"/>
      <c r="GMJ31" s="158"/>
      <c r="GMK31" s="158"/>
      <c r="GML31" s="158"/>
      <c r="GMM31" s="158"/>
      <c r="GMN31" s="158"/>
      <c r="GMO31" s="158"/>
      <c r="GMP31" s="158"/>
      <c r="GMQ31" s="158"/>
      <c r="GMR31" s="158"/>
      <c r="GMS31" s="158"/>
      <c r="GMT31" s="158"/>
      <c r="GMU31" s="158"/>
      <c r="GMV31" s="158"/>
      <c r="GMW31" s="158"/>
      <c r="GMX31" s="158"/>
      <c r="GMY31" s="158"/>
      <c r="GMZ31" s="158"/>
      <c r="GNA31" s="158"/>
      <c r="GNB31" s="158"/>
      <c r="GNC31" s="158"/>
      <c r="GND31" s="158"/>
      <c r="GNE31" s="158"/>
      <c r="GNF31" s="158"/>
      <c r="GNG31" s="158"/>
      <c r="GNH31" s="158"/>
      <c r="GNI31" s="158"/>
      <c r="GNJ31" s="158"/>
      <c r="GNK31" s="158"/>
      <c r="GNL31" s="158"/>
      <c r="GNM31" s="158"/>
      <c r="GNN31" s="158"/>
      <c r="GNO31" s="158"/>
      <c r="GNP31" s="158"/>
      <c r="GNQ31" s="158"/>
      <c r="GNR31" s="158"/>
      <c r="GNS31" s="158"/>
      <c r="GNT31" s="158"/>
      <c r="GNU31" s="158"/>
      <c r="GNV31" s="158"/>
      <c r="GNW31" s="158"/>
      <c r="GNX31" s="158"/>
      <c r="GNY31" s="158"/>
      <c r="GNZ31" s="158"/>
      <c r="GOA31" s="158"/>
      <c r="GOB31" s="158"/>
      <c r="GOC31" s="158"/>
      <c r="GOD31" s="158"/>
      <c r="GOE31" s="158"/>
      <c r="GOF31" s="158"/>
      <c r="GOG31" s="158"/>
      <c r="GOH31" s="158"/>
      <c r="GOI31" s="158"/>
      <c r="GOJ31" s="158"/>
      <c r="GOK31" s="158"/>
      <c r="GOL31" s="158"/>
      <c r="GOM31" s="158"/>
      <c r="GON31" s="158"/>
      <c r="GOO31" s="158"/>
      <c r="GOP31" s="158"/>
      <c r="GOQ31" s="158"/>
      <c r="GOR31" s="158"/>
      <c r="GOS31" s="158"/>
      <c r="GOT31" s="158"/>
      <c r="GOU31" s="158"/>
      <c r="GOV31" s="158"/>
      <c r="GOW31" s="158"/>
      <c r="GOX31" s="158"/>
      <c r="GOY31" s="158"/>
      <c r="GOZ31" s="158"/>
      <c r="GPA31" s="158"/>
      <c r="GPB31" s="158"/>
      <c r="GPC31" s="158"/>
      <c r="GPD31" s="158"/>
      <c r="GPE31" s="158"/>
      <c r="GPF31" s="158"/>
      <c r="GPG31" s="158"/>
      <c r="GPH31" s="158"/>
      <c r="GPI31" s="158"/>
      <c r="GPJ31" s="158"/>
      <c r="GPK31" s="158"/>
      <c r="GPL31" s="158"/>
      <c r="GPM31" s="158"/>
      <c r="GPN31" s="158"/>
      <c r="GPO31" s="158"/>
      <c r="GPP31" s="158"/>
      <c r="GPQ31" s="158"/>
      <c r="GPR31" s="158"/>
      <c r="GPS31" s="158"/>
      <c r="GPT31" s="158"/>
      <c r="GPU31" s="158"/>
      <c r="GPV31" s="158"/>
      <c r="GPW31" s="158"/>
      <c r="GPX31" s="158"/>
      <c r="GPY31" s="158"/>
      <c r="GPZ31" s="158"/>
      <c r="GQA31" s="158"/>
      <c r="GQB31" s="158"/>
      <c r="GQC31" s="158"/>
      <c r="GQD31" s="158"/>
      <c r="GQE31" s="158"/>
      <c r="GQF31" s="158"/>
      <c r="GQG31" s="158"/>
      <c r="GQH31" s="158"/>
      <c r="GQI31" s="158"/>
      <c r="GQJ31" s="158"/>
      <c r="GQK31" s="158"/>
      <c r="GQL31" s="158"/>
      <c r="GQM31" s="158"/>
      <c r="GQN31" s="158"/>
      <c r="GQO31" s="158"/>
      <c r="GQP31" s="158"/>
      <c r="GQQ31" s="158"/>
      <c r="GQR31" s="158"/>
      <c r="GQS31" s="158"/>
      <c r="GQT31" s="158"/>
      <c r="GQU31" s="158"/>
      <c r="GQV31" s="158"/>
      <c r="GQW31" s="158"/>
      <c r="GQX31" s="158"/>
      <c r="GQY31" s="158"/>
      <c r="GQZ31" s="158"/>
      <c r="GRA31" s="158"/>
      <c r="GRB31" s="158"/>
      <c r="GRC31" s="158"/>
      <c r="GRD31" s="158"/>
      <c r="GRE31" s="158"/>
      <c r="GRF31" s="158"/>
      <c r="GRG31" s="158"/>
      <c r="GRH31" s="158"/>
      <c r="GRI31" s="158"/>
      <c r="GRJ31" s="158"/>
      <c r="GRK31" s="158"/>
      <c r="GRL31" s="158"/>
      <c r="GRM31" s="158"/>
      <c r="GRN31" s="158"/>
      <c r="GRO31" s="158"/>
      <c r="GRP31" s="158"/>
      <c r="GRQ31" s="158"/>
      <c r="GRR31" s="158"/>
      <c r="GRS31" s="158"/>
      <c r="GRT31" s="158"/>
      <c r="GRU31" s="158"/>
      <c r="GRV31" s="158"/>
      <c r="GRW31" s="158"/>
      <c r="GRX31" s="158"/>
      <c r="GRY31" s="158"/>
      <c r="GRZ31" s="158"/>
      <c r="GSA31" s="158"/>
      <c r="GSB31" s="158"/>
      <c r="GSC31" s="158"/>
      <c r="GSD31" s="158"/>
      <c r="GSE31" s="158"/>
      <c r="GSF31" s="158"/>
      <c r="GSG31" s="158"/>
      <c r="GSH31" s="158"/>
      <c r="GSI31" s="158"/>
      <c r="GSJ31" s="158"/>
      <c r="GSK31" s="158"/>
      <c r="GSL31" s="158"/>
      <c r="GSM31" s="158"/>
      <c r="GSN31" s="158"/>
      <c r="GSO31" s="158"/>
      <c r="GSP31" s="158"/>
      <c r="GSQ31" s="158"/>
      <c r="GSR31" s="158"/>
      <c r="GSS31" s="158"/>
      <c r="GST31" s="158"/>
      <c r="GSU31" s="158"/>
      <c r="GSV31" s="158"/>
      <c r="GSW31" s="158"/>
      <c r="GSX31" s="158"/>
      <c r="GSY31" s="158"/>
      <c r="GSZ31" s="158"/>
      <c r="GTA31" s="158"/>
      <c r="GTB31" s="158"/>
      <c r="GTC31" s="158"/>
      <c r="GTD31" s="158"/>
      <c r="GTE31" s="158"/>
      <c r="GTF31" s="158"/>
      <c r="GTG31" s="158"/>
      <c r="GTH31" s="158"/>
      <c r="GTI31" s="158"/>
      <c r="GTJ31" s="158"/>
      <c r="GTK31" s="158"/>
      <c r="GTL31" s="158"/>
      <c r="GTM31" s="158"/>
      <c r="GTN31" s="158"/>
      <c r="GTO31" s="158"/>
      <c r="GTP31" s="158"/>
      <c r="GTQ31" s="158"/>
      <c r="GTR31" s="158"/>
      <c r="GTS31" s="158"/>
      <c r="GTT31" s="158"/>
      <c r="GTU31" s="158"/>
      <c r="GTV31" s="158"/>
      <c r="GTW31" s="158"/>
      <c r="GTX31" s="158"/>
      <c r="GTY31" s="158"/>
      <c r="GTZ31" s="158"/>
      <c r="GUA31" s="158"/>
      <c r="GUB31" s="158"/>
      <c r="GUC31" s="158"/>
      <c r="GUD31" s="158"/>
      <c r="GUE31" s="158"/>
      <c r="GUF31" s="158"/>
      <c r="GUG31" s="158"/>
      <c r="GUH31" s="158"/>
      <c r="GUI31" s="158"/>
      <c r="GUJ31" s="158"/>
      <c r="GUK31" s="158"/>
      <c r="GUL31" s="158"/>
      <c r="GUM31" s="158"/>
      <c r="GUN31" s="158"/>
      <c r="GUO31" s="158"/>
      <c r="GUP31" s="158"/>
      <c r="GUQ31" s="158"/>
      <c r="GUR31" s="158"/>
      <c r="GUS31" s="158"/>
      <c r="GUT31" s="158"/>
      <c r="GUU31" s="158"/>
      <c r="GUV31" s="158"/>
      <c r="GUW31" s="158"/>
      <c r="GUX31" s="158"/>
      <c r="GUY31" s="158"/>
      <c r="GUZ31" s="158"/>
      <c r="GVA31" s="158"/>
      <c r="GVB31" s="158"/>
      <c r="GVC31" s="158"/>
      <c r="GVD31" s="158"/>
      <c r="GVE31" s="158"/>
      <c r="GVF31" s="158"/>
      <c r="GVG31" s="158"/>
      <c r="GVH31" s="158"/>
      <c r="GVI31" s="158"/>
      <c r="GVJ31" s="158"/>
      <c r="GVK31" s="158"/>
      <c r="GVL31" s="158"/>
      <c r="GVM31" s="158"/>
      <c r="GVN31" s="158"/>
      <c r="GVO31" s="158"/>
      <c r="GVP31" s="158"/>
      <c r="GVQ31" s="158"/>
      <c r="GVR31" s="158"/>
      <c r="GVS31" s="158"/>
      <c r="GVT31" s="158"/>
      <c r="GVU31" s="158"/>
      <c r="GVV31" s="158"/>
      <c r="GVW31" s="158"/>
      <c r="GVX31" s="158"/>
      <c r="GVY31" s="158"/>
      <c r="GVZ31" s="158"/>
      <c r="GWA31" s="158"/>
      <c r="GWB31" s="158"/>
      <c r="GWC31" s="158"/>
      <c r="GWD31" s="158"/>
      <c r="GWE31" s="158"/>
      <c r="GWF31" s="158"/>
      <c r="GWG31" s="158"/>
      <c r="GWH31" s="158"/>
      <c r="GWI31" s="158"/>
      <c r="GWJ31" s="158"/>
      <c r="GWK31" s="158"/>
      <c r="GWL31" s="158"/>
      <c r="GWM31" s="158"/>
      <c r="GWN31" s="158"/>
      <c r="GWO31" s="158"/>
      <c r="GWP31" s="158"/>
      <c r="GWQ31" s="158"/>
      <c r="GWR31" s="158"/>
      <c r="GWS31" s="158"/>
      <c r="GWT31" s="158"/>
      <c r="GWU31" s="158"/>
      <c r="GWV31" s="158"/>
      <c r="GWW31" s="158"/>
      <c r="GWX31" s="158"/>
      <c r="GWY31" s="158"/>
      <c r="GWZ31" s="158"/>
      <c r="GXA31" s="158"/>
      <c r="GXB31" s="158"/>
      <c r="GXC31" s="158"/>
      <c r="GXD31" s="158"/>
      <c r="GXE31" s="158"/>
      <c r="GXF31" s="158"/>
      <c r="GXG31" s="158"/>
      <c r="GXH31" s="158"/>
      <c r="GXI31" s="158"/>
      <c r="GXJ31" s="158"/>
      <c r="GXK31" s="158"/>
      <c r="GXL31" s="158"/>
      <c r="GXM31" s="158"/>
      <c r="GXN31" s="158"/>
      <c r="GXO31" s="158"/>
      <c r="GXP31" s="158"/>
      <c r="GXQ31" s="158"/>
      <c r="GXR31" s="158"/>
      <c r="GXS31" s="158"/>
      <c r="GXT31" s="158"/>
      <c r="GXU31" s="158"/>
      <c r="GXV31" s="158"/>
      <c r="GXW31" s="158"/>
      <c r="GXX31" s="158"/>
      <c r="GXY31" s="158"/>
      <c r="GXZ31" s="158"/>
      <c r="GYA31" s="158"/>
      <c r="GYB31" s="158"/>
      <c r="GYC31" s="158"/>
      <c r="GYD31" s="158"/>
      <c r="GYE31" s="158"/>
      <c r="GYF31" s="158"/>
      <c r="GYG31" s="158"/>
      <c r="GYH31" s="158"/>
      <c r="GYI31" s="158"/>
      <c r="GYJ31" s="158"/>
      <c r="GYK31" s="158"/>
      <c r="GYL31" s="158"/>
      <c r="GYM31" s="158"/>
      <c r="GYN31" s="158"/>
      <c r="GYO31" s="158"/>
      <c r="GYP31" s="158"/>
      <c r="GYQ31" s="158"/>
      <c r="GYR31" s="158"/>
      <c r="GYS31" s="158"/>
      <c r="GYT31" s="158"/>
      <c r="GYU31" s="158"/>
      <c r="GYV31" s="158"/>
      <c r="GYW31" s="158"/>
      <c r="GYX31" s="158"/>
      <c r="GYY31" s="158"/>
      <c r="GYZ31" s="158"/>
      <c r="GZA31" s="158"/>
      <c r="GZB31" s="158"/>
      <c r="GZC31" s="158"/>
      <c r="GZD31" s="158"/>
      <c r="GZE31" s="158"/>
      <c r="GZF31" s="158"/>
      <c r="GZG31" s="158"/>
      <c r="GZH31" s="158"/>
      <c r="GZI31" s="158"/>
      <c r="GZJ31" s="158"/>
      <c r="GZK31" s="158"/>
      <c r="GZL31" s="158"/>
      <c r="GZM31" s="158"/>
      <c r="GZN31" s="158"/>
      <c r="GZO31" s="158"/>
      <c r="GZP31" s="158"/>
      <c r="GZQ31" s="158"/>
      <c r="GZR31" s="158"/>
      <c r="GZS31" s="158"/>
      <c r="GZT31" s="158"/>
      <c r="GZU31" s="158"/>
      <c r="GZV31" s="158"/>
      <c r="GZW31" s="158"/>
      <c r="GZX31" s="158"/>
      <c r="GZY31" s="158"/>
      <c r="GZZ31" s="158"/>
      <c r="HAA31" s="158"/>
      <c r="HAB31" s="158"/>
      <c r="HAC31" s="158"/>
      <c r="HAD31" s="158"/>
      <c r="HAE31" s="158"/>
      <c r="HAF31" s="158"/>
      <c r="HAG31" s="158"/>
      <c r="HAH31" s="158"/>
      <c r="HAI31" s="158"/>
      <c r="HAJ31" s="158"/>
      <c r="HAK31" s="158"/>
      <c r="HAL31" s="158"/>
      <c r="HAM31" s="158"/>
      <c r="HAN31" s="158"/>
      <c r="HAO31" s="158"/>
      <c r="HAP31" s="158"/>
      <c r="HAQ31" s="158"/>
      <c r="HAR31" s="158"/>
      <c r="HAS31" s="158"/>
      <c r="HAT31" s="158"/>
      <c r="HAU31" s="158"/>
      <c r="HAV31" s="158"/>
      <c r="HAW31" s="158"/>
      <c r="HAX31" s="158"/>
      <c r="HAY31" s="158"/>
      <c r="HAZ31" s="158"/>
      <c r="HBA31" s="158"/>
      <c r="HBB31" s="158"/>
      <c r="HBC31" s="158"/>
      <c r="HBD31" s="158"/>
      <c r="HBE31" s="158"/>
      <c r="HBF31" s="158"/>
      <c r="HBG31" s="158"/>
      <c r="HBH31" s="158"/>
      <c r="HBI31" s="158"/>
      <c r="HBJ31" s="158"/>
      <c r="HBK31" s="158"/>
      <c r="HBL31" s="158"/>
      <c r="HBM31" s="158"/>
      <c r="HBN31" s="158"/>
      <c r="HBO31" s="158"/>
      <c r="HBP31" s="158"/>
      <c r="HBQ31" s="158"/>
      <c r="HBR31" s="158"/>
      <c r="HBS31" s="158"/>
      <c r="HBT31" s="158"/>
      <c r="HBU31" s="158"/>
      <c r="HBV31" s="158"/>
      <c r="HBW31" s="158"/>
      <c r="HBX31" s="158"/>
      <c r="HBY31" s="158"/>
      <c r="HBZ31" s="158"/>
      <c r="HCA31" s="158"/>
      <c r="HCB31" s="158"/>
      <c r="HCC31" s="158"/>
      <c r="HCD31" s="158"/>
      <c r="HCE31" s="158"/>
      <c r="HCF31" s="158"/>
      <c r="HCG31" s="158"/>
      <c r="HCH31" s="158"/>
      <c r="HCI31" s="158"/>
      <c r="HCJ31" s="158"/>
      <c r="HCK31" s="158"/>
      <c r="HCL31" s="158"/>
      <c r="HCM31" s="158"/>
      <c r="HCN31" s="158"/>
      <c r="HCO31" s="158"/>
      <c r="HCP31" s="158"/>
      <c r="HCQ31" s="158"/>
      <c r="HCR31" s="158"/>
      <c r="HCS31" s="158"/>
      <c r="HCT31" s="158"/>
      <c r="HCU31" s="158"/>
      <c r="HCV31" s="158"/>
      <c r="HCW31" s="158"/>
      <c r="HCX31" s="158"/>
      <c r="HCY31" s="158"/>
      <c r="HCZ31" s="158"/>
      <c r="HDA31" s="158"/>
      <c r="HDB31" s="158"/>
      <c r="HDC31" s="158"/>
      <c r="HDD31" s="158"/>
      <c r="HDE31" s="158"/>
      <c r="HDF31" s="158"/>
      <c r="HDG31" s="158"/>
      <c r="HDH31" s="158"/>
      <c r="HDI31" s="158"/>
      <c r="HDJ31" s="158"/>
      <c r="HDK31" s="158"/>
      <c r="HDL31" s="158"/>
      <c r="HDM31" s="158"/>
      <c r="HDN31" s="158"/>
      <c r="HDO31" s="158"/>
      <c r="HDP31" s="158"/>
      <c r="HDQ31" s="158"/>
      <c r="HDR31" s="158"/>
      <c r="HDS31" s="158"/>
      <c r="HDT31" s="158"/>
      <c r="HDU31" s="158"/>
      <c r="HDV31" s="158"/>
      <c r="HDW31" s="158"/>
      <c r="HDX31" s="158"/>
      <c r="HDY31" s="158"/>
      <c r="HDZ31" s="158"/>
      <c r="HEA31" s="158"/>
      <c r="HEB31" s="158"/>
      <c r="HEC31" s="158"/>
      <c r="HED31" s="158"/>
      <c r="HEE31" s="158"/>
      <c r="HEF31" s="158"/>
      <c r="HEG31" s="158"/>
      <c r="HEH31" s="158"/>
      <c r="HEI31" s="158"/>
      <c r="HEJ31" s="158"/>
      <c r="HEK31" s="158"/>
      <c r="HEL31" s="158"/>
      <c r="HEM31" s="158"/>
      <c r="HEN31" s="158"/>
      <c r="HEO31" s="158"/>
      <c r="HEP31" s="158"/>
      <c r="HEQ31" s="158"/>
      <c r="HER31" s="158"/>
      <c r="HES31" s="158"/>
      <c r="HET31" s="158"/>
      <c r="HEU31" s="158"/>
      <c r="HEV31" s="158"/>
      <c r="HEW31" s="158"/>
      <c r="HEX31" s="158"/>
      <c r="HEY31" s="158"/>
      <c r="HEZ31" s="158"/>
      <c r="HFA31" s="158"/>
      <c r="HFB31" s="158"/>
      <c r="HFC31" s="158"/>
      <c r="HFD31" s="158"/>
      <c r="HFE31" s="158"/>
      <c r="HFF31" s="158"/>
      <c r="HFG31" s="158"/>
      <c r="HFH31" s="158"/>
      <c r="HFI31" s="158"/>
      <c r="HFJ31" s="158"/>
      <c r="HFK31" s="158"/>
      <c r="HFL31" s="158"/>
      <c r="HFM31" s="158"/>
      <c r="HFN31" s="158"/>
      <c r="HFO31" s="158"/>
      <c r="HFP31" s="158"/>
      <c r="HFQ31" s="158"/>
      <c r="HFR31" s="158"/>
      <c r="HFS31" s="158"/>
      <c r="HFT31" s="158"/>
      <c r="HFU31" s="158"/>
      <c r="HFV31" s="158"/>
      <c r="HFW31" s="158"/>
      <c r="HFX31" s="158"/>
      <c r="HFY31" s="158"/>
      <c r="HFZ31" s="158"/>
      <c r="HGA31" s="158"/>
      <c r="HGB31" s="158"/>
      <c r="HGC31" s="158"/>
      <c r="HGD31" s="158"/>
      <c r="HGE31" s="158"/>
      <c r="HGF31" s="158"/>
      <c r="HGG31" s="158"/>
      <c r="HGH31" s="158"/>
      <c r="HGI31" s="158"/>
      <c r="HGJ31" s="158"/>
      <c r="HGK31" s="158"/>
      <c r="HGL31" s="158"/>
      <c r="HGM31" s="158"/>
      <c r="HGN31" s="158"/>
      <c r="HGO31" s="158"/>
      <c r="HGP31" s="158"/>
      <c r="HGQ31" s="158"/>
      <c r="HGR31" s="158"/>
      <c r="HGS31" s="158"/>
      <c r="HGT31" s="158"/>
      <c r="HGU31" s="158"/>
      <c r="HGV31" s="158"/>
      <c r="HGW31" s="158"/>
      <c r="HGX31" s="158"/>
      <c r="HGY31" s="158"/>
      <c r="HGZ31" s="158"/>
      <c r="HHA31" s="158"/>
      <c r="HHB31" s="158"/>
      <c r="HHC31" s="158"/>
      <c r="HHD31" s="158"/>
      <c r="HHE31" s="158"/>
      <c r="HHF31" s="158"/>
      <c r="HHG31" s="158"/>
      <c r="HHH31" s="158"/>
      <c r="HHI31" s="158"/>
      <c r="HHJ31" s="158"/>
      <c r="HHK31" s="158"/>
      <c r="HHL31" s="158"/>
      <c r="HHM31" s="158"/>
      <c r="HHN31" s="158"/>
      <c r="HHO31" s="158"/>
      <c r="HHP31" s="158"/>
      <c r="HHQ31" s="158"/>
      <c r="HHR31" s="158"/>
      <c r="HHS31" s="158"/>
      <c r="HHT31" s="158"/>
      <c r="HHU31" s="158"/>
      <c r="HHV31" s="158"/>
      <c r="HHW31" s="158"/>
      <c r="HHX31" s="158"/>
      <c r="HHY31" s="158"/>
      <c r="HHZ31" s="158"/>
      <c r="HIA31" s="158"/>
      <c r="HIB31" s="158"/>
      <c r="HIC31" s="158"/>
      <c r="HID31" s="158"/>
      <c r="HIE31" s="158"/>
      <c r="HIF31" s="158"/>
      <c r="HIG31" s="158"/>
      <c r="HIH31" s="158"/>
      <c r="HII31" s="158"/>
      <c r="HIJ31" s="158"/>
      <c r="HIK31" s="158"/>
      <c r="HIL31" s="158"/>
      <c r="HIM31" s="158"/>
      <c r="HIN31" s="158"/>
      <c r="HIO31" s="158"/>
      <c r="HIP31" s="158"/>
      <c r="HIQ31" s="158"/>
      <c r="HIR31" s="158"/>
      <c r="HIS31" s="158"/>
      <c r="HIT31" s="158"/>
      <c r="HIU31" s="158"/>
      <c r="HIV31" s="158"/>
      <c r="HIW31" s="158"/>
      <c r="HIX31" s="158"/>
      <c r="HIY31" s="158"/>
      <c r="HIZ31" s="158"/>
      <c r="HJA31" s="158"/>
      <c r="HJB31" s="158"/>
      <c r="HJC31" s="158"/>
      <c r="HJD31" s="158"/>
      <c r="HJE31" s="158"/>
      <c r="HJF31" s="158"/>
      <c r="HJG31" s="158"/>
      <c r="HJH31" s="158"/>
      <c r="HJI31" s="158"/>
      <c r="HJJ31" s="158"/>
      <c r="HJK31" s="158"/>
      <c r="HJL31" s="158"/>
      <c r="HJM31" s="158"/>
      <c r="HJN31" s="158"/>
      <c r="HJO31" s="158"/>
      <c r="HJP31" s="158"/>
      <c r="HJQ31" s="158"/>
      <c r="HJR31" s="158"/>
      <c r="HJS31" s="158"/>
      <c r="HJT31" s="158"/>
      <c r="HJU31" s="158"/>
      <c r="HJV31" s="158"/>
      <c r="HJW31" s="158"/>
      <c r="HJX31" s="158"/>
      <c r="HJY31" s="158"/>
      <c r="HJZ31" s="158"/>
      <c r="HKA31" s="158"/>
      <c r="HKB31" s="158"/>
      <c r="HKC31" s="158"/>
      <c r="HKD31" s="158"/>
      <c r="HKE31" s="158"/>
      <c r="HKF31" s="158"/>
      <c r="HKG31" s="158"/>
      <c r="HKH31" s="158"/>
      <c r="HKI31" s="158"/>
      <c r="HKJ31" s="158"/>
      <c r="HKK31" s="158"/>
      <c r="HKL31" s="158"/>
      <c r="HKM31" s="158"/>
      <c r="HKN31" s="158"/>
      <c r="HKO31" s="158"/>
      <c r="HKP31" s="158"/>
      <c r="HKQ31" s="158"/>
      <c r="HKR31" s="158"/>
      <c r="HKS31" s="158"/>
      <c r="HKT31" s="158"/>
      <c r="HKU31" s="158"/>
      <c r="HKV31" s="158"/>
      <c r="HKW31" s="158"/>
      <c r="HKX31" s="158"/>
      <c r="HKY31" s="158"/>
      <c r="HKZ31" s="158"/>
      <c r="HLA31" s="158"/>
      <c r="HLB31" s="158"/>
      <c r="HLC31" s="158"/>
      <c r="HLD31" s="158"/>
      <c r="HLE31" s="158"/>
      <c r="HLF31" s="158"/>
      <c r="HLG31" s="158"/>
      <c r="HLH31" s="158"/>
      <c r="HLI31" s="158"/>
      <c r="HLJ31" s="158"/>
      <c r="HLK31" s="158"/>
      <c r="HLL31" s="158"/>
      <c r="HLM31" s="158"/>
      <c r="HLN31" s="158"/>
      <c r="HLO31" s="158"/>
      <c r="HLP31" s="158"/>
      <c r="HLQ31" s="158"/>
      <c r="HLR31" s="158"/>
      <c r="HLS31" s="158"/>
      <c r="HLT31" s="158"/>
      <c r="HLU31" s="158"/>
      <c r="HLV31" s="158"/>
      <c r="HLW31" s="158"/>
      <c r="HLX31" s="158"/>
      <c r="HLY31" s="158"/>
      <c r="HLZ31" s="158"/>
      <c r="HMA31" s="158"/>
      <c r="HMB31" s="158"/>
      <c r="HMC31" s="158"/>
      <c r="HMD31" s="158"/>
      <c r="HME31" s="158"/>
      <c r="HMF31" s="158"/>
      <c r="HMG31" s="158"/>
      <c r="HMH31" s="158"/>
      <c r="HMI31" s="158"/>
      <c r="HMJ31" s="158"/>
      <c r="HMK31" s="158"/>
      <c r="HML31" s="158"/>
      <c r="HMM31" s="158"/>
      <c r="HMN31" s="158"/>
      <c r="HMO31" s="158"/>
      <c r="HMP31" s="158"/>
      <c r="HMQ31" s="158"/>
      <c r="HMR31" s="158"/>
      <c r="HMS31" s="158"/>
      <c r="HMT31" s="158"/>
      <c r="HMU31" s="158"/>
      <c r="HMV31" s="158"/>
      <c r="HMW31" s="158"/>
      <c r="HMX31" s="158"/>
      <c r="HMY31" s="158"/>
      <c r="HMZ31" s="158"/>
      <c r="HNA31" s="158"/>
      <c r="HNB31" s="158"/>
      <c r="HNC31" s="158"/>
      <c r="HND31" s="158"/>
      <c r="HNE31" s="158"/>
      <c r="HNF31" s="158"/>
      <c r="HNG31" s="158"/>
      <c r="HNH31" s="158"/>
      <c r="HNI31" s="158"/>
      <c r="HNJ31" s="158"/>
      <c r="HNK31" s="158"/>
      <c r="HNL31" s="158"/>
      <c r="HNM31" s="158"/>
      <c r="HNN31" s="158"/>
      <c r="HNO31" s="158"/>
      <c r="HNP31" s="158"/>
      <c r="HNQ31" s="158"/>
      <c r="HNR31" s="158"/>
      <c r="HNS31" s="158"/>
      <c r="HNT31" s="158"/>
      <c r="HNU31" s="158"/>
      <c r="HNV31" s="158"/>
      <c r="HNW31" s="158"/>
      <c r="HNX31" s="158"/>
      <c r="HNY31" s="158"/>
      <c r="HNZ31" s="158"/>
      <c r="HOA31" s="158"/>
      <c r="HOB31" s="158"/>
      <c r="HOC31" s="158"/>
      <c r="HOD31" s="158"/>
      <c r="HOE31" s="158"/>
      <c r="HOF31" s="158"/>
      <c r="HOG31" s="158"/>
      <c r="HOH31" s="158"/>
      <c r="HOI31" s="158"/>
      <c r="HOJ31" s="158"/>
      <c r="HOK31" s="158"/>
      <c r="HOL31" s="158"/>
      <c r="HOM31" s="158"/>
      <c r="HON31" s="158"/>
      <c r="HOO31" s="158"/>
      <c r="HOP31" s="158"/>
      <c r="HOQ31" s="158"/>
      <c r="HOR31" s="158"/>
      <c r="HOS31" s="158"/>
      <c r="HOT31" s="158"/>
      <c r="HOU31" s="158"/>
      <c r="HOV31" s="158"/>
      <c r="HOW31" s="158"/>
      <c r="HOX31" s="158"/>
      <c r="HOY31" s="158"/>
      <c r="HOZ31" s="158"/>
      <c r="HPA31" s="158"/>
      <c r="HPB31" s="158"/>
      <c r="HPC31" s="158"/>
      <c r="HPD31" s="158"/>
      <c r="HPE31" s="158"/>
      <c r="HPF31" s="158"/>
      <c r="HPG31" s="158"/>
      <c r="HPH31" s="158"/>
      <c r="HPI31" s="158"/>
      <c r="HPJ31" s="158"/>
      <c r="HPK31" s="158"/>
      <c r="HPL31" s="158"/>
      <c r="HPM31" s="158"/>
      <c r="HPN31" s="158"/>
      <c r="HPO31" s="158"/>
      <c r="HPP31" s="158"/>
      <c r="HPQ31" s="158"/>
      <c r="HPR31" s="158"/>
      <c r="HPS31" s="158"/>
      <c r="HPT31" s="158"/>
      <c r="HPU31" s="158"/>
      <c r="HPV31" s="158"/>
      <c r="HPW31" s="158"/>
      <c r="HPX31" s="158"/>
      <c r="HPY31" s="158"/>
      <c r="HPZ31" s="158"/>
      <c r="HQA31" s="158"/>
      <c r="HQB31" s="158"/>
      <c r="HQC31" s="158"/>
      <c r="HQD31" s="158"/>
      <c r="HQE31" s="158"/>
      <c r="HQF31" s="158"/>
      <c r="HQG31" s="158"/>
      <c r="HQH31" s="158"/>
      <c r="HQI31" s="158"/>
      <c r="HQJ31" s="158"/>
      <c r="HQK31" s="158"/>
      <c r="HQL31" s="158"/>
      <c r="HQM31" s="158"/>
      <c r="HQN31" s="158"/>
      <c r="HQO31" s="158"/>
      <c r="HQP31" s="158"/>
      <c r="HQQ31" s="158"/>
      <c r="HQR31" s="158"/>
      <c r="HQS31" s="158"/>
      <c r="HQT31" s="158"/>
      <c r="HQU31" s="158"/>
      <c r="HQV31" s="158"/>
      <c r="HQW31" s="158"/>
      <c r="HQX31" s="158"/>
      <c r="HQY31" s="158"/>
      <c r="HQZ31" s="158"/>
      <c r="HRA31" s="158"/>
      <c r="HRB31" s="158"/>
      <c r="HRC31" s="158"/>
      <c r="HRD31" s="158"/>
      <c r="HRE31" s="158"/>
      <c r="HRF31" s="158"/>
      <c r="HRG31" s="158"/>
      <c r="HRH31" s="158"/>
      <c r="HRI31" s="158"/>
      <c r="HRJ31" s="158"/>
      <c r="HRK31" s="158"/>
      <c r="HRL31" s="158"/>
      <c r="HRM31" s="158"/>
      <c r="HRN31" s="158"/>
      <c r="HRO31" s="158"/>
      <c r="HRP31" s="158"/>
      <c r="HRQ31" s="158"/>
      <c r="HRR31" s="158"/>
      <c r="HRS31" s="158"/>
      <c r="HRT31" s="158"/>
      <c r="HRU31" s="158"/>
      <c r="HRV31" s="158"/>
      <c r="HRW31" s="158"/>
      <c r="HRX31" s="158"/>
      <c r="HRY31" s="158"/>
      <c r="HRZ31" s="158"/>
      <c r="HSA31" s="158"/>
      <c r="HSB31" s="158"/>
      <c r="HSC31" s="158"/>
      <c r="HSD31" s="158"/>
      <c r="HSE31" s="158"/>
      <c r="HSF31" s="158"/>
      <c r="HSG31" s="158"/>
      <c r="HSH31" s="158"/>
      <c r="HSI31" s="158"/>
      <c r="HSJ31" s="158"/>
      <c r="HSK31" s="158"/>
      <c r="HSL31" s="158"/>
      <c r="HSM31" s="158"/>
      <c r="HSN31" s="158"/>
      <c r="HSO31" s="158"/>
      <c r="HSP31" s="158"/>
      <c r="HSQ31" s="158"/>
      <c r="HSR31" s="158"/>
      <c r="HSS31" s="158"/>
      <c r="HST31" s="158"/>
      <c r="HSU31" s="158"/>
      <c r="HSV31" s="158"/>
      <c r="HSW31" s="158"/>
      <c r="HSX31" s="158"/>
      <c r="HSY31" s="158"/>
      <c r="HSZ31" s="158"/>
      <c r="HTA31" s="158"/>
      <c r="HTB31" s="158"/>
      <c r="HTC31" s="158"/>
      <c r="HTD31" s="158"/>
      <c r="HTE31" s="158"/>
      <c r="HTF31" s="158"/>
      <c r="HTG31" s="158"/>
      <c r="HTH31" s="158"/>
      <c r="HTI31" s="158"/>
      <c r="HTJ31" s="158"/>
      <c r="HTK31" s="158"/>
      <c r="HTL31" s="158"/>
      <c r="HTM31" s="158"/>
      <c r="HTN31" s="158"/>
      <c r="HTO31" s="158"/>
      <c r="HTP31" s="158"/>
      <c r="HTQ31" s="158"/>
      <c r="HTR31" s="158"/>
      <c r="HTS31" s="158"/>
      <c r="HTT31" s="158"/>
      <c r="HTU31" s="158"/>
      <c r="HTV31" s="158"/>
      <c r="HTW31" s="158"/>
      <c r="HTX31" s="158"/>
      <c r="HTY31" s="158"/>
      <c r="HTZ31" s="158"/>
      <c r="HUA31" s="158"/>
      <c r="HUB31" s="158"/>
      <c r="HUC31" s="158"/>
      <c r="HUD31" s="158"/>
      <c r="HUE31" s="158"/>
      <c r="HUF31" s="158"/>
      <c r="HUG31" s="158"/>
      <c r="HUH31" s="158"/>
      <c r="HUI31" s="158"/>
      <c r="HUJ31" s="158"/>
      <c r="HUK31" s="158"/>
      <c r="HUL31" s="158"/>
      <c r="HUM31" s="158"/>
      <c r="HUN31" s="158"/>
      <c r="HUO31" s="158"/>
      <c r="HUP31" s="158"/>
      <c r="HUQ31" s="158"/>
      <c r="HUR31" s="158"/>
      <c r="HUS31" s="158"/>
      <c r="HUT31" s="158"/>
      <c r="HUU31" s="158"/>
      <c r="HUV31" s="158"/>
      <c r="HUW31" s="158"/>
      <c r="HUX31" s="158"/>
      <c r="HUY31" s="158"/>
      <c r="HUZ31" s="158"/>
      <c r="HVA31" s="158"/>
      <c r="HVB31" s="158"/>
      <c r="HVC31" s="158"/>
      <c r="HVD31" s="158"/>
      <c r="HVE31" s="158"/>
      <c r="HVF31" s="158"/>
      <c r="HVG31" s="158"/>
      <c r="HVH31" s="158"/>
      <c r="HVI31" s="158"/>
      <c r="HVJ31" s="158"/>
      <c r="HVK31" s="158"/>
      <c r="HVL31" s="158"/>
      <c r="HVM31" s="158"/>
      <c r="HVN31" s="158"/>
      <c r="HVO31" s="158"/>
      <c r="HVP31" s="158"/>
      <c r="HVQ31" s="158"/>
      <c r="HVR31" s="158"/>
      <c r="HVS31" s="158"/>
      <c r="HVT31" s="158"/>
      <c r="HVU31" s="158"/>
      <c r="HVV31" s="158"/>
      <c r="HVW31" s="158"/>
      <c r="HVX31" s="158"/>
      <c r="HVY31" s="158"/>
      <c r="HVZ31" s="158"/>
      <c r="HWA31" s="158"/>
      <c r="HWB31" s="158"/>
      <c r="HWC31" s="158"/>
      <c r="HWD31" s="158"/>
      <c r="HWE31" s="158"/>
      <c r="HWF31" s="158"/>
      <c r="HWG31" s="158"/>
      <c r="HWH31" s="158"/>
      <c r="HWI31" s="158"/>
      <c r="HWJ31" s="158"/>
      <c r="HWK31" s="158"/>
      <c r="HWL31" s="158"/>
      <c r="HWM31" s="158"/>
      <c r="HWN31" s="158"/>
      <c r="HWO31" s="158"/>
      <c r="HWP31" s="158"/>
      <c r="HWQ31" s="158"/>
      <c r="HWR31" s="158"/>
      <c r="HWS31" s="158"/>
      <c r="HWT31" s="158"/>
      <c r="HWU31" s="158"/>
      <c r="HWV31" s="158"/>
      <c r="HWW31" s="158"/>
      <c r="HWX31" s="158"/>
      <c r="HWY31" s="158"/>
      <c r="HWZ31" s="158"/>
      <c r="HXA31" s="158"/>
      <c r="HXB31" s="158"/>
      <c r="HXC31" s="158"/>
      <c r="HXD31" s="158"/>
      <c r="HXE31" s="158"/>
      <c r="HXF31" s="158"/>
      <c r="HXG31" s="158"/>
      <c r="HXH31" s="158"/>
      <c r="HXI31" s="158"/>
      <c r="HXJ31" s="158"/>
      <c r="HXK31" s="158"/>
      <c r="HXL31" s="158"/>
      <c r="HXM31" s="158"/>
      <c r="HXN31" s="158"/>
      <c r="HXO31" s="158"/>
      <c r="HXP31" s="158"/>
      <c r="HXQ31" s="158"/>
      <c r="HXR31" s="158"/>
      <c r="HXS31" s="158"/>
      <c r="HXT31" s="158"/>
      <c r="HXU31" s="158"/>
      <c r="HXV31" s="158"/>
      <c r="HXW31" s="158"/>
      <c r="HXX31" s="158"/>
      <c r="HXY31" s="158"/>
      <c r="HXZ31" s="158"/>
      <c r="HYA31" s="158"/>
      <c r="HYB31" s="158"/>
      <c r="HYC31" s="158"/>
      <c r="HYD31" s="158"/>
      <c r="HYE31" s="158"/>
      <c r="HYF31" s="158"/>
      <c r="HYG31" s="158"/>
      <c r="HYH31" s="158"/>
      <c r="HYI31" s="158"/>
      <c r="HYJ31" s="158"/>
      <c r="HYK31" s="158"/>
      <c r="HYL31" s="158"/>
      <c r="HYM31" s="158"/>
      <c r="HYN31" s="158"/>
      <c r="HYO31" s="158"/>
      <c r="HYP31" s="158"/>
      <c r="HYQ31" s="158"/>
      <c r="HYR31" s="158"/>
      <c r="HYS31" s="158"/>
      <c r="HYT31" s="158"/>
      <c r="HYU31" s="158"/>
      <c r="HYV31" s="158"/>
      <c r="HYW31" s="158"/>
      <c r="HYX31" s="158"/>
      <c r="HYY31" s="158"/>
      <c r="HYZ31" s="158"/>
      <c r="HZA31" s="158"/>
      <c r="HZB31" s="158"/>
      <c r="HZC31" s="158"/>
      <c r="HZD31" s="158"/>
      <c r="HZE31" s="158"/>
      <c r="HZF31" s="158"/>
      <c r="HZG31" s="158"/>
      <c r="HZH31" s="158"/>
      <c r="HZI31" s="158"/>
      <c r="HZJ31" s="158"/>
      <c r="HZK31" s="158"/>
      <c r="HZL31" s="158"/>
      <c r="HZM31" s="158"/>
      <c r="HZN31" s="158"/>
      <c r="HZO31" s="158"/>
      <c r="HZP31" s="158"/>
      <c r="HZQ31" s="158"/>
      <c r="HZR31" s="158"/>
      <c r="HZS31" s="158"/>
      <c r="HZT31" s="158"/>
      <c r="HZU31" s="158"/>
      <c r="HZV31" s="158"/>
      <c r="HZW31" s="158"/>
      <c r="HZX31" s="158"/>
      <c r="HZY31" s="158"/>
      <c r="HZZ31" s="158"/>
      <c r="IAA31" s="158"/>
      <c r="IAB31" s="158"/>
      <c r="IAC31" s="158"/>
      <c r="IAD31" s="158"/>
      <c r="IAE31" s="158"/>
      <c r="IAF31" s="158"/>
      <c r="IAG31" s="158"/>
      <c r="IAH31" s="158"/>
      <c r="IAI31" s="158"/>
      <c r="IAJ31" s="158"/>
      <c r="IAK31" s="158"/>
      <c r="IAL31" s="158"/>
      <c r="IAM31" s="158"/>
      <c r="IAN31" s="158"/>
      <c r="IAO31" s="158"/>
      <c r="IAP31" s="158"/>
      <c r="IAQ31" s="158"/>
      <c r="IAR31" s="158"/>
      <c r="IAS31" s="158"/>
      <c r="IAT31" s="158"/>
      <c r="IAU31" s="158"/>
      <c r="IAV31" s="158"/>
      <c r="IAW31" s="158"/>
      <c r="IAX31" s="158"/>
      <c r="IAY31" s="158"/>
      <c r="IAZ31" s="158"/>
      <c r="IBA31" s="158"/>
      <c r="IBB31" s="158"/>
      <c r="IBC31" s="158"/>
      <c r="IBD31" s="158"/>
      <c r="IBE31" s="158"/>
      <c r="IBF31" s="158"/>
      <c r="IBG31" s="158"/>
      <c r="IBH31" s="158"/>
      <c r="IBI31" s="158"/>
      <c r="IBJ31" s="158"/>
      <c r="IBK31" s="158"/>
      <c r="IBL31" s="158"/>
      <c r="IBM31" s="158"/>
      <c r="IBN31" s="158"/>
      <c r="IBO31" s="158"/>
      <c r="IBP31" s="158"/>
      <c r="IBQ31" s="158"/>
      <c r="IBR31" s="158"/>
      <c r="IBS31" s="158"/>
      <c r="IBT31" s="158"/>
      <c r="IBU31" s="158"/>
      <c r="IBV31" s="158"/>
      <c r="IBW31" s="158"/>
      <c r="IBX31" s="158"/>
      <c r="IBY31" s="158"/>
      <c r="IBZ31" s="158"/>
      <c r="ICA31" s="158"/>
      <c r="ICB31" s="158"/>
      <c r="ICC31" s="158"/>
      <c r="ICD31" s="158"/>
      <c r="ICE31" s="158"/>
      <c r="ICF31" s="158"/>
      <c r="ICG31" s="158"/>
      <c r="ICH31" s="158"/>
      <c r="ICI31" s="158"/>
      <c r="ICJ31" s="158"/>
      <c r="ICK31" s="158"/>
      <c r="ICL31" s="158"/>
      <c r="ICM31" s="158"/>
      <c r="ICN31" s="158"/>
      <c r="ICO31" s="158"/>
      <c r="ICP31" s="158"/>
      <c r="ICQ31" s="158"/>
      <c r="ICR31" s="158"/>
      <c r="ICS31" s="158"/>
      <c r="ICT31" s="158"/>
      <c r="ICU31" s="158"/>
      <c r="ICV31" s="158"/>
      <c r="ICW31" s="158"/>
      <c r="ICX31" s="158"/>
      <c r="ICY31" s="158"/>
      <c r="ICZ31" s="158"/>
      <c r="IDA31" s="158"/>
      <c r="IDB31" s="158"/>
      <c r="IDC31" s="158"/>
      <c r="IDD31" s="158"/>
      <c r="IDE31" s="158"/>
      <c r="IDF31" s="158"/>
      <c r="IDG31" s="158"/>
      <c r="IDH31" s="158"/>
      <c r="IDI31" s="158"/>
      <c r="IDJ31" s="158"/>
      <c r="IDK31" s="158"/>
      <c r="IDL31" s="158"/>
      <c r="IDM31" s="158"/>
      <c r="IDN31" s="158"/>
      <c r="IDO31" s="158"/>
      <c r="IDP31" s="158"/>
      <c r="IDQ31" s="158"/>
      <c r="IDR31" s="158"/>
      <c r="IDS31" s="158"/>
      <c r="IDT31" s="158"/>
      <c r="IDU31" s="158"/>
      <c r="IDV31" s="158"/>
      <c r="IDW31" s="158"/>
      <c r="IDX31" s="158"/>
      <c r="IDY31" s="158"/>
      <c r="IDZ31" s="158"/>
      <c r="IEA31" s="158"/>
      <c r="IEB31" s="158"/>
      <c r="IEC31" s="158"/>
      <c r="IED31" s="158"/>
      <c r="IEE31" s="158"/>
      <c r="IEF31" s="158"/>
      <c r="IEG31" s="158"/>
      <c r="IEH31" s="158"/>
      <c r="IEI31" s="158"/>
      <c r="IEJ31" s="158"/>
      <c r="IEK31" s="158"/>
      <c r="IEL31" s="158"/>
      <c r="IEM31" s="158"/>
      <c r="IEN31" s="158"/>
      <c r="IEO31" s="158"/>
      <c r="IEP31" s="158"/>
      <c r="IEQ31" s="158"/>
      <c r="IER31" s="158"/>
      <c r="IES31" s="158"/>
      <c r="IET31" s="158"/>
      <c r="IEU31" s="158"/>
      <c r="IEV31" s="158"/>
      <c r="IEW31" s="158"/>
      <c r="IEX31" s="158"/>
      <c r="IEY31" s="158"/>
      <c r="IEZ31" s="158"/>
      <c r="IFA31" s="158"/>
      <c r="IFB31" s="158"/>
      <c r="IFC31" s="158"/>
      <c r="IFD31" s="158"/>
      <c r="IFE31" s="158"/>
      <c r="IFF31" s="158"/>
      <c r="IFG31" s="158"/>
      <c r="IFH31" s="158"/>
      <c r="IFI31" s="158"/>
      <c r="IFJ31" s="158"/>
      <c r="IFK31" s="158"/>
      <c r="IFL31" s="158"/>
      <c r="IFM31" s="158"/>
      <c r="IFN31" s="158"/>
      <c r="IFO31" s="158"/>
      <c r="IFP31" s="158"/>
      <c r="IFQ31" s="158"/>
      <c r="IFR31" s="158"/>
      <c r="IFS31" s="158"/>
      <c r="IFT31" s="158"/>
      <c r="IFU31" s="158"/>
      <c r="IFV31" s="158"/>
      <c r="IFW31" s="158"/>
      <c r="IFX31" s="158"/>
      <c r="IFY31" s="158"/>
      <c r="IFZ31" s="158"/>
      <c r="IGA31" s="158"/>
      <c r="IGB31" s="158"/>
      <c r="IGC31" s="158"/>
      <c r="IGD31" s="158"/>
      <c r="IGE31" s="158"/>
      <c r="IGF31" s="158"/>
      <c r="IGG31" s="158"/>
      <c r="IGH31" s="158"/>
      <c r="IGI31" s="158"/>
      <c r="IGJ31" s="158"/>
      <c r="IGK31" s="158"/>
      <c r="IGL31" s="158"/>
      <c r="IGM31" s="158"/>
      <c r="IGN31" s="158"/>
      <c r="IGO31" s="158"/>
      <c r="IGP31" s="158"/>
      <c r="IGQ31" s="158"/>
      <c r="IGR31" s="158"/>
      <c r="IGS31" s="158"/>
      <c r="IGT31" s="158"/>
      <c r="IGU31" s="158"/>
      <c r="IGV31" s="158"/>
      <c r="IGW31" s="158"/>
      <c r="IGX31" s="158"/>
      <c r="IGY31" s="158"/>
      <c r="IGZ31" s="158"/>
      <c r="IHA31" s="158"/>
      <c r="IHB31" s="158"/>
      <c r="IHC31" s="158"/>
      <c r="IHD31" s="158"/>
      <c r="IHE31" s="158"/>
      <c r="IHF31" s="158"/>
      <c r="IHG31" s="158"/>
      <c r="IHH31" s="158"/>
      <c r="IHI31" s="158"/>
      <c r="IHJ31" s="158"/>
      <c r="IHK31" s="158"/>
      <c r="IHL31" s="158"/>
      <c r="IHM31" s="158"/>
      <c r="IHN31" s="158"/>
      <c r="IHO31" s="158"/>
      <c r="IHP31" s="158"/>
      <c r="IHQ31" s="158"/>
      <c r="IHR31" s="158"/>
      <c r="IHS31" s="158"/>
      <c r="IHT31" s="158"/>
      <c r="IHU31" s="158"/>
      <c r="IHV31" s="158"/>
      <c r="IHW31" s="158"/>
      <c r="IHX31" s="158"/>
      <c r="IHY31" s="158"/>
      <c r="IHZ31" s="158"/>
      <c r="IIA31" s="158"/>
      <c r="IIB31" s="158"/>
      <c r="IIC31" s="158"/>
      <c r="IID31" s="158"/>
      <c r="IIE31" s="158"/>
      <c r="IIF31" s="158"/>
      <c r="IIG31" s="158"/>
      <c r="IIH31" s="158"/>
      <c r="III31" s="158"/>
      <c r="IIJ31" s="158"/>
      <c r="IIK31" s="158"/>
      <c r="IIL31" s="158"/>
      <c r="IIM31" s="158"/>
      <c r="IIN31" s="158"/>
      <c r="IIO31" s="158"/>
      <c r="IIP31" s="158"/>
      <c r="IIQ31" s="158"/>
      <c r="IIR31" s="158"/>
      <c r="IIS31" s="158"/>
      <c r="IIT31" s="158"/>
      <c r="IIU31" s="158"/>
      <c r="IIV31" s="158"/>
      <c r="IIW31" s="158"/>
      <c r="IIX31" s="158"/>
      <c r="IIY31" s="158"/>
      <c r="IIZ31" s="158"/>
      <c r="IJA31" s="158"/>
      <c r="IJB31" s="158"/>
      <c r="IJC31" s="158"/>
      <c r="IJD31" s="158"/>
      <c r="IJE31" s="158"/>
      <c r="IJF31" s="158"/>
      <c r="IJG31" s="158"/>
      <c r="IJH31" s="158"/>
      <c r="IJI31" s="158"/>
      <c r="IJJ31" s="158"/>
      <c r="IJK31" s="158"/>
      <c r="IJL31" s="158"/>
      <c r="IJM31" s="158"/>
      <c r="IJN31" s="158"/>
      <c r="IJO31" s="158"/>
      <c r="IJP31" s="158"/>
      <c r="IJQ31" s="158"/>
      <c r="IJR31" s="158"/>
      <c r="IJS31" s="158"/>
      <c r="IJT31" s="158"/>
      <c r="IJU31" s="158"/>
      <c r="IJV31" s="158"/>
      <c r="IJW31" s="158"/>
      <c r="IJX31" s="158"/>
      <c r="IJY31" s="158"/>
      <c r="IJZ31" s="158"/>
      <c r="IKA31" s="158"/>
      <c r="IKB31" s="158"/>
      <c r="IKC31" s="158"/>
      <c r="IKD31" s="158"/>
      <c r="IKE31" s="158"/>
      <c r="IKF31" s="158"/>
      <c r="IKG31" s="158"/>
      <c r="IKH31" s="158"/>
      <c r="IKI31" s="158"/>
      <c r="IKJ31" s="158"/>
      <c r="IKK31" s="158"/>
      <c r="IKL31" s="158"/>
      <c r="IKM31" s="158"/>
      <c r="IKN31" s="158"/>
      <c r="IKO31" s="158"/>
      <c r="IKP31" s="158"/>
      <c r="IKQ31" s="158"/>
      <c r="IKR31" s="158"/>
      <c r="IKS31" s="158"/>
      <c r="IKT31" s="158"/>
      <c r="IKU31" s="158"/>
      <c r="IKV31" s="158"/>
      <c r="IKW31" s="158"/>
      <c r="IKX31" s="158"/>
      <c r="IKY31" s="158"/>
      <c r="IKZ31" s="158"/>
      <c r="ILA31" s="158"/>
      <c r="ILB31" s="158"/>
      <c r="ILC31" s="158"/>
      <c r="ILD31" s="158"/>
      <c r="ILE31" s="158"/>
      <c r="ILF31" s="158"/>
      <c r="ILG31" s="158"/>
      <c r="ILH31" s="158"/>
      <c r="ILI31" s="158"/>
      <c r="ILJ31" s="158"/>
      <c r="ILK31" s="158"/>
      <c r="ILL31" s="158"/>
      <c r="ILM31" s="158"/>
      <c r="ILN31" s="158"/>
      <c r="ILO31" s="158"/>
      <c r="ILP31" s="158"/>
      <c r="ILQ31" s="158"/>
      <c r="ILR31" s="158"/>
      <c r="ILS31" s="158"/>
      <c r="ILT31" s="158"/>
      <c r="ILU31" s="158"/>
      <c r="ILV31" s="158"/>
      <c r="ILW31" s="158"/>
      <c r="ILX31" s="158"/>
      <c r="ILY31" s="158"/>
      <c r="ILZ31" s="158"/>
      <c r="IMA31" s="158"/>
      <c r="IMB31" s="158"/>
      <c r="IMC31" s="158"/>
      <c r="IMD31" s="158"/>
      <c r="IME31" s="158"/>
      <c r="IMF31" s="158"/>
      <c r="IMG31" s="158"/>
      <c r="IMH31" s="158"/>
      <c r="IMI31" s="158"/>
      <c r="IMJ31" s="158"/>
      <c r="IMK31" s="158"/>
      <c r="IML31" s="158"/>
      <c r="IMM31" s="158"/>
      <c r="IMN31" s="158"/>
      <c r="IMO31" s="158"/>
      <c r="IMP31" s="158"/>
      <c r="IMQ31" s="158"/>
      <c r="IMR31" s="158"/>
      <c r="IMS31" s="158"/>
      <c r="IMT31" s="158"/>
      <c r="IMU31" s="158"/>
      <c r="IMV31" s="158"/>
      <c r="IMW31" s="158"/>
      <c r="IMX31" s="158"/>
      <c r="IMY31" s="158"/>
      <c r="IMZ31" s="158"/>
      <c r="INA31" s="158"/>
      <c r="INB31" s="158"/>
      <c r="INC31" s="158"/>
      <c r="IND31" s="158"/>
      <c r="INE31" s="158"/>
      <c r="INF31" s="158"/>
      <c r="ING31" s="158"/>
      <c r="INH31" s="158"/>
      <c r="INI31" s="158"/>
      <c r="INJ31" s="158"/>
      <c r="INK31" s="158"/>
      <c r="INL31" s="158"/>
      <c r="INM31" s="158"/>
      <c r="INN31" s="158"/>
      <c r="INO31" s="158"/>
      <c r="INP31" s="158"/>
      <c r="INQ31" s="158"/>
      <c r="INR31" s="158"/>
      <c r="INS31" s="158"/>
      <c r="INT31" s="158"/>
      <c r="INU31" s="158"/>
      <c r="INV31" s="158"/>
      <c r="INW31" s="158"/>
      <c r="INX31" s="158"/>
      <c r="INY31" s="158"/>
      <c r="INZ31" s="158"/>
      <c r="IOA31" s="158"/>
      <c r="IOB31" s="158"/>
      <c r="IOC31" s="158"/>
      <c r="IOD31" s="158"/>
      <c r="IOE31" s="158"/>
      <c r="IOF31" s="158"/>
      <c r="IOG31" s="158"/>
      <c r="IOH31" s="158"/>
      <c r="IOI31" s="158"/>
      <c r="IOJ31" s="158"/>
      <c r="IOK31" s="158"/>
      <c r="IOL31" s="158"/>
      <c r="IOM31" s="158"/>
      <c r="ION31" s="158"/>
      <c r="IOO31" s="158"/>
      <c r="IOP31" s="158"/>
      <c r="IOQ31" s="158"/>
      <c r="IOR31" s="158"/>
      <c r="IOS31" s="158"/>
      <c r="IOT31" s="158"/>
      <c r="IOU31" s="158"/>
      <c r="IOV31" s="158"/>
      <c r="IOW31" s="158"/>
      <c r="IOX31" s="158"/>
      <c r="IOY31" s="158"/>
      <c r="IOZ31" s="158"/>
      <c r="IPA31" s="158"/>
      <c r="IPB31" s="158"/>
      <c r="IPC31" s="158"/>
      <c r="IPD31" s="158"/>
      <c r="IPE31" s="158"/>
      <c r="IPF31" s="158"/>
      <c r="IPG31" s="158"/>
      <c r="IPH31" s="158"/>
      <c r="IPI31" s="158"/>
      <c r="IPJ31" s="158"/>
      <c r="IPK31" s="158"/>
      <c r="IPL31" s="158"/>
      <c r="IPM31" s="158"/>
      <c r="IPN31" s="158"/>
      <c r="IPO31" s="158"/>
      <c r="IPP31" s="158"/>
      <c r="IPQ31" s="158"/>
      <c r="IPR31" s="158"/>
      <c r="IPS31" s="158"/>
      <c r="IPT31" s="158"/>
      <c r="IPU31" s="158"/>
      <c r="IPV31" s="158"/>
      <c r="IPW31" s="158"/>
      <c r="IPX31" s="158"/>
      <c r="IPY31" s="158"/>
      <c r="IPZ31" s="158"/>
      <c r="IQA31" s="158"/>
      <c r="IQB31" s="158"/>
      <c r="IQC31" s="158"/>
      <c r="IQD31" s="158"/>
      <c r="IQE31" s="158"/>
      <c r="IQF31" s="158"/>
      <c r="IQG31" s="158"/>
      <c r="IQH31" s="158"/>
      <c r="IQI31" s="158"/>
      <c r="IQJ31" s="158"/>
      <c r="IQK31" s="158"/>
      <c r="IQL31" s="158"/>
      <c r="IQM31" s="158"/>
      <c r="IQN31" s="158"/>
      <c r="IQO31" s="158"/>
      <c r="IQP31" s="158"/>
      <c r="IQQ31" s="158"/>
      <c r="IQR31" s="158"/>
      <c r="IQS31" s="158"/>
      <c r="IQT31" s="158"/>
      <c r="IQU31" s="158"/>
      <c r="IQV31" s="158"/>
      <c r="IQW31" s="158"/>
      <c r="IQX31" s="158"/>
      <c r="IQY31" s="158"/>
      <c r="IQZ31" s="158"/>
      <c r="IRA31" s="158"/>
      <c r="IRB31" s="158"/>
      <c r="IRC31" s="158"/>
      <c r="IRD31" s="158"/>
      <c r="IRE31" s="158"/>
      <c r="IRF31" s="158"/>
      <c r="IRG31" s="158"/>
      <c r="IRH31" s="158"/>
      <c r="IRI31" s="158"/>
      <c r="IRJ31" s="158"/>
      <c r="IRK31" s="158"/>
      <c r="IRL31" s="158"/>
      <c r="IRM31" s="158"/>
      <c r="IRN31" s="158"/>
      <c r="IRO31" s="158"/>
      <c r="IRP31" s="158"/>
      <c r="IRQ31" s="158"/>
      <c r="IRR31" s="158"/>
      <c r="IRS31" s="158"/>
      <c r="IRT31" s="158"/>
      <c r="IRU31" s="158"/>
      <c r="IRV31" s="158"/>
      <c r="IRW31" s="158"/>
      <c r="IRX31" s="158"/>
      <c r="IRY31" s="158"/>
      <c r="IRZ31" s="158"/>
      <c r="ISA31" s="158"/>
      <c r="ISB31" s="158"/>
      <c r="ISC31" s="158"/>
      <c r="ISD31" s="158"/>
      <c r="ISE31" s="158"/>
      <c r="ISF31" s="158"/>
      <c r="ISG31" s="158"/>
      <c r="ISH31" s="158"/>
      <c r="ISI31" s="158"/>
      <c r="ISJ31" s="158"/>
      <c r="ISK31" s="158"/>
      <c r="ISL31" s="158"/>
      <c r="ISM31" s="158"/>
      <c r="ISN31" s="158"/>
      <c r="ISO31" s="158"/>
      <c r="ISP31" s="158"/>
      <c r="ISQ31" s="158"/>
      <c r="ISR31" s="158"/>
      <c r="ISS31" s="158"/>
      <c r="IST31" s="158"/>
      <c r="ISU31" s="158"/>
      <c r="ISV31" s="158"/>
      <c r="ISW31" s="158"/>
      <c r="ISX31" s="158"/>
      <c r="ISY31" s="158"/>
      <c r="ISZ31" s="158"/>
      <c r="ITA31" s="158"/>
      <c r="ITB31" s="158"/>
      <c r="ITC31" s="158"/>
      <c r="ITD31" s="158"/>
      <c r="ITE31" s="158"/>
      <c r="ITF31" s="158"/>
      <c r="ITG31" s="158"/>
      <c r="ITH31" s="158"/>
      <c r="ITI31" s="158"/>
      <c r="ITJ31" s="158"/>
      <c r="ITK31" s="158"/>
      <c r="ITL31" s="158"/>
      <c r="ITM31" s="158"/>
      <c r="ITN31" s="158"/>
      <c r="ITO31" s="158"/>
      <c r="ITP31" s="158"/>
      <c r="ITQ31" s="158"/>
      <c r="ITR31" s="158"/>
      <c r="ITS31" s="158"/>
      <c r="ITT31" s="158"/>
      <c r="ITU31" s="158"/>
      <c r="ITV31" s="158"/>
      <c r="ITW31" s="158"/>
      <c r="ITX31" s="158"/>
      <c r="ITY31" s="158"/>
      <c r="ITZ31" s="158"/>
      <c r="IUA31" s="158"/>
      <c r="IUB31" s="158"/>
      <c r="IUC31" s="158"/>
      <c r="IUD31" s="158"/>
      <c r="IUE31" s="158"/>
      <c r="IUF31" s="158"/>
      <c r="IUG31" s="158"/>
      <c r="IUH31" s="158"/>
      <c r="IUI31" s="158"/>
      <c r="IUJ31" s="158"/>
      <c r="IUK31" s="158"/>
      <c r="IUL31" s="158"/>
      <c r="IUM31" s="158"/>
      <c r="IUN31" s="158"/>
      <c r="IUO31" s="158"/>
      <c r="IUP31" s="158"/>
      <c r="IUQ31" s="158"/>
      <c r="IUR31" s="158"/>
      <c r="IUS31" s="158"/>
      <c r="IUT31" s="158"/>
      <c r="IUU31" s="158"/>
      <c r="IUV31" s="158"/>
      <c r="IUW31" s="158"/>
      <c r="IUX31" s="158"/>
      <c r="IUY31" s="158"/>
      <c r="IUZ31" s="158"/>
      <c r="IVA31" s="158"/>
      <c r="IVB31" s="158"/>
      <c r="IVC31" s="158"/>
      <c r="IVD31" s="158"/>
      <c r="IVE31" s="158"/>
      <c r="IVF31" s="158"/>
      <c r="IVG31" s="158"/>
      <c r="IVH31" s="158"/>
      <c r="IVI31" s="158"/>
      <c r="IVJ31" s="158"/>
      <c r="IVK31" s="158"/>
      <c r="IVL31" s="158"/>
      <c r="IVM31" s="158"/>
      <c r="IVN31" s="158"/>
      <c r="IVO31" s="158"/>
      <c r="IVP31" s="158"/>
      <c r="IVQ31" s="158"/>
      <c r="IVR31" s="158"/>
      <c r="IVS31" s="158"/>
      <c r="IVT31" s="158"/>
      <c r="IVU31" s="158"/>
      <c r="IVV31" s="158"/>
      <c r="IVW31" s="158"/>
      <c r="IVX31" s="158"/>
      <c r="IVY31" s="158"/>
      <c r="IVZ31" s="158"/>
      <c r="IWA31" s="158"/>
      <c r="IWB31" s="158"/>
      <c r="IWC31" s="158"/>
      <c r="IWD31" s="158"/>
      <c r="IWE31" s="158"/>
      <c r="IWF31" s="158"/>
      <c r="IWG31" s="158"/>
      <c r="IWH31" s="158"/>
      <c r="IWI31" s="158"/>
      <c r="IWJ31" s="158"/>
      <c r="IWK31" s="158"/>
      <c r="IWL31" s="158"/>
      <c r="IWM31" s="158"/>
      <c r="IWN31" s="158"/>
      <c r="IWO31" s="158"/>
      <c r="IWP31" s="158"/>
      <c r="IWQ31" s="158"/>
      <c r="IWR31" s="158"/>
      <c r="IWS31" s="158"/>
      <c r="IWT31" s="158"/>
      <c r="IWU31" s="158"/>
      <c r="IWV31" s="158"/>
      <c r="IWW31" s="158"/>
      <c r="IWX31" s="158"/>
      <c r="IWY31" s="158"/>
      <c r="IWZ31" s="158"/>
      <c r="IXA31" s="158"/>
      <c r="IXB31" s="158"/>
      <c r="IXC31" s="158"/>
      <c r="IXD31" s="158"/>
      <c r="IXE31" s="158"/>
      <c r="IXF31" s="158"/>
      <c r="IXG31" s="158"/>
      <c r="IXH31" s="158"/>
      <c r="IXI31" s="158"/>
      <c r="IXJ31" s="158"/>
      <c r="IXK31" s="158"/>
      <c r="IXL31" s="158"/>
      <c r="IXM31" s="158"/>
      <c r="IXN31" s="158"/>
      <c r="IXO31" s="158"/>
      <c r="IXP31" s="158"/>
      <c r="IXQ31" s="158"/>
      <c r="IXR31" s="158"/>
      <c r="IXS31" s="158"/>
      <c r="IXT31" s="158"/>
      <c r="IXU31" s="158"/>
      <c r="IXV31" s="158"/>
      <c r="IXW31" s="158"/>
      <c r="IXX31" s="158"/>
      <c r="IXY31" s="158"/>
      <c r="IXZ31" s="158"/>
      <c r="IYA31" s="158"/>
      <c r="IYB31" s="158"/>
      <c r="IYC31" s="158"/>
      <c r="IYD31" s="158"/>
      <c r="IYE31" s="158"/>
      <c r="IYF31" s="158"/>
      <c r="IYG31" s="158"/>
      <c r="IYH31" s="158"/>
      <c r="IYI31" s="158"/>
      <c r="IYJ31" s="158"/>
      <c r="IYK31" s="158"/>
      <c r="IYL31" s="158"/>
      <c r="IYM31" s="158"/>
      <c r="IYN31" s="158"/>
      <c r="IYO31" s="158"/>
      <c r="IYP31" s="158"/>
      <c r="IYQ31" s="158"/>
      <c r="IYR31" s="158"/>
      <c r="IYS31" s="158"/>
      <c r="IYT31" s="158"/>
      <c r="IYU31" s="158"/>
      <c r="IYV31" s="158"/>
      <c r="IYW31" s="158"/>
      <c r="IYX31" s="158"/>
      <c r="IYY31" s="158"/>
      <c r="IYZ31" s="158"/>
      <c r="IZA31" s="158"/>
      <c r="IZB31" s="158"/>
      <c r="IZC31" s="158"/>
      <c r="IZD31" s="158"/>
      <c r="IZE31" s="158"/>
      <c r="IZF31" s="158"/>
      <c r="IZG31" s="158"/>
      <c r="IZH31" s="158"/>
      <c r="IZI31" s="158"/>
      <c r="IZJ31" s="158"/>
      <c r="IZK31" s="158"/>
      <c r="IZL31" s="158"/>
      <c r="IZM31" s="158"/>
      <c r="IZN31" s="158"/>
      <c r="IZO31" s="158"/>
      <c r="IZP31" s="158"/>
      <c r="IZQ31" s="158"/>
      <c r="IZR31" s="158"/>
      <c r="IZS31" s="158"/>
      <c r="IZT31" s="158"/>
      <c r="IZU31" s="158"/>
      <c r="IZV31" s="158"/>
      <c r="IZW31" s="158"/>
      <c r="IZX31" s="158"/>
      <c r="IZY31" s="158"/>
      <c r="IZZ31" s="158"/>
      <c r="JAA31" s="158"/>
      <c r="JAB31" s="158"/>
      <c r="JAC31" s="158"/>
      <c r="JAD31" s="158"/>
      <c r="JAE31" s="158"/>
      <c r="JAF31" s="158"/>
      <c r="JAG31" s="158"/>
      <c r="JAH31" s="158"/>
      <c r="JAI31" s="158"/>
      <c r="JAJ31" s="158"/>
      <c r="JAK31" s="158"/>
      <c r="JAL31" s="158"/>
      <c r="JAM31" s="158"/>
      <c r="JAN31" s="158"/>
      <c r="JAO31" s="158"/>
      <c r="JAP31" s="158"/>
      <c r="JAQ31" s="158"/>
      <c r="JAR31" s="158"/>
      <c r="JAS31" s="158"/>
      <c r="JAT31" s="158"/>
      <c r="JAU31" s="158"/>
      <c r="JAV31" s="158"/>
      <c r="JAW31" s="158"/>
      <c r="JAX31" s="158"/>
      <c r="JAY31" s="158"/>
      <c r="JAZ31" s="158"/>
      <c r="JBA31" s="158"/>
      <c r="JBB31" s="158"/>
      <c r="JBC31" s="158"/>
      <c r="JBD31" s="158"/>
      <c r="JBE31" s="158"/>
      <c r="JBF31" s="158"/>
      <c r="JBG31" s="158"/>
      <c r="JBH31" s="158"/>
      <c r="JBI31" s="158"/>
      <c r="JBJ31" s="158"/>
      <c r="JBK31" s="158"/>
      <c r="JBL31" s="158"/>
      <c r="JBM31" s="158"/>
      <c r="JBN31" s="158"/>
      <c r="JBO31" s="158"/>
      <c r="JBP31" s="158"/>
      <c r="JBQ31" s="158"/>
      <c r="JBR31" s="158"/>
      <c r="JBS31" s="158"/>
      <c r="JBT31" s="158"/>
      <c r="JBU31" s="158"/>
      <c r="JBV31" s="158"/>
      <c r="JBW31" s="158"/>
      <c r="JBX31" s="158"/>
      <c r="JBY31" s="158"/>
      <c r="JBZ31" s="158"/>
      <c r="JCA31" s="158"/>
      <c r="JCB31" s="158"/>
      <c r="JCC31" s="158"/>
      <c r="JCD31" s="158"/>
      <c r="JCE31" s="158"/>
      <c r="JCF31" s="158"/>
      <c r="JCG31" s="158"/>
      <c r="JCH31" s="158"/>
      <c r="JCI31" s="158"/>
      <c r="JCJ31" s="158"/>
      <c r="JCK31" s="158"/>
      <c r="JCL31" s="158"/>
      <c r="JCM31" s="158"/>
      <c r="JCN31" s="158"/>
      <c r="JCO31" s="158"/>
      <c r="JCP31" s="158"/>
      <c r="JCQ31" s="158"/>
      <c r="JCR31" s="158"/>
      <c r="JCS31" s="158"/>
      <c r="JCT31" s="158"/>
      <c r="JCU31" s="158"/>
      <c r="JCV31" s="158"/>
      <c r="JCW31" s="158"/>
      <c r="JCX31" s="158"/>
      <c r="JCY31" s="158"/>
      <c r="JCZ31" s="158"/>
      <c r="JDA31" s="158"/>
      <c r="JDB31" s="158"/>
      <c r="JDC31" s="158"/>
      <c r="JDD31" s="158"/>
      <c r="JDE31" s="158"/>
      <c r="JDF31" s="158"/>
      <c r="JDG31" s="158"/>
      <c r="JDH31" s="158"/>
      <c r="JDI31" s="158"/>
      <c r="JDJ31" s="158"/>
      <c r="JDK31" s="158"/>
      <c r="JDL31" s="158"/>
      <c r="JDM31" s="158"/>
      <c r="JDN31" s="158"/>
      <c r="JDO31" s="158"/>
      <c r="JDP31" s="158"/>
      <c r="JDQ31" s="158"/>
      <c r="JDR31" s="158"/>
      <c r="JDS31" s="158"/>
      <c r="JDT31" s="158"/>
      <c r="JDU31" s="158"/>
      <c r="JDV31" s="158"/>
      <c r="JDW31" s="158"/>
      <c r="JDX31" s="158"/>
      <c r="JDY31" s="158"/>
      <c r="JDZ31" s="158"/>
      <c r="JEA31" s="158"/>
      <c r="JEB31" s="158"/>
      <c r="JEC31" s="158"/>
      <c r="JED31" s="158"/>
      <c r="JEE31" s="158"/>
      <c r="JEF31" s="158"/>
      <c r="JEG31" s="158"/>
      <c r="JEH31" s="158"/>
      <c r="JEI31" s="158"/>
      <c r="JEJ31" s="158"/>
      <c r="JEK31" s="158"/>
      <c r="JEL31" s="158"/>
      <c r="JEM31" s="158"/>
      <c r="JEN31" s="158"/>
      <c r="JEO31" s="158"/>
      <c r="JEP31" s="158"/>
      <c r="JEQ31" s="158"/>
      <c r="JER31" s="158"/>
      <c r="JES31" s="158"/>
      <c r="JET31" s="158"/>
      <c r="JEU31" s="158"/>
      <c r="JEV31" s="158"/>
      <c r="JEW31" s="158"/>
      <c r="JEX31" s="158"/>
      <c r="JEY31" s="158"/>
      <c r="JEZ31" s="158"/>
      <c r="JFA31" s="158"/>
      <c r="JFB31" s="158"/>
      <c r="JFC31" s="158"/>
      <c r="JFD31" s="158"/>
      <c r="JFE31" s="158"/>
      <c r="JFF31" s="158"/>
      <c r="JFG31" s="158"/>
      <c r="JFH31" s="158"/>
      <c r="JFI31" s="158"/>
      <c r="JFJ31" s="158"/>
      <c r="JFK31" s="158"/>
      <c r="JFL31" s="158"/>
      <c r="JFM31" s="158"/>
      <c r="JFN31" s="158"/>
      <c r="JFO31" s="158"/>
      <c r="JFP31" s="158"/>
      <c r="JFQ31" s="158"/>
    </row>
    <row r="32" spans="1:6933">
      <c r="A32" s="285">
        <v>3</v>
      </c>
      <c r="B32" s="248">
        <v>10</v>
      </c>
      <c r="C32" s="172">
        <v>300</v>
      </c>
      <c r="D32" s="172">
        <v>0</v>
      </c>
      <c r="E32" s="172">
        <v>100</v>
      </c>
      <c r="F32" s="172">
        <v>100</v>
      </c>
      <c r="G32" s="172">
        <v>100</v>
      </c>
      <c r="H32" s="172">
        <v>100</v>
      </c>
      <c r="I32" s="172">
        <v>200</v>
      </c>
      <c r="J32" s="245">
        <f t="shared" si="0"/>
        <v>900</v>
      </c>
      <c r="K32" s="246">
        <v>150</v>
      </c>
      <c r="L32" s="172">
        <f t="shared" si="1"/>
        <v>750</v>
      </c>
      <c r="M32" s="176">
        <f>B.wt.!J32</f>
        <v>5</v>
      </c>
      <c r="N32" s="179">
        <f t="shared" si="2"/>
        <v>150</v>
      </c>
      <c r="O32" s="172">
        <v>350</v>
      </c>
      <c r="P32" s="154">
        <v>200</v>
      </c>
      <c r="Q32" s="172">
        <v>250</v>
      </c>
      <c r="R32" s="172">
        <v>100</v>
      </c>
      <c r="S32" s="172">
        <v>300</v>
      </c>
      <c r="T32" s="172">
        <v>300</v>
      </c>
      <c r="U32" s="172">
        <v>350</v>
      </c>
      <c r="V32" s="173">
        <f t="shared" si="3"/>
        <v>1850</v>
      </c>
      <c r="W32" s="174">
        <v>11</v>
      </c>
      <c r="X32" s="172">
        <f t="shared" si="4"/>
        <v>1839</v>
      </c>
      <c r="Y32" s="172">
        <v>5</v>
      </c>
      <c r="Z32" s="175">
        <f t="shared" si="28"/>
        <v>367.8</v>
      </c>
      <c r="AA32" s="175">
        <f t="shared" si="6"/>
        <v>2589</v>
      </c>
      <c r="AB32" s="179">
        <f t="shared" si="7"/>
        <v>517.79999999999995</v>
      </c>
      <c r="AC32" s="154">
        <v>500</v>
      </c>
      <c r="AD32" s="172">
        <v>400</v>
      </c>
      <c r="AE32" s="172">
        <v>400</v>
      </c>
      <c r="AF32" s="172">
        <v>400</v>
      </c>
      <c r="AG32" s="172">
        <v>400</v>
      </c>
      <c r="AH32" s="172">
        <v>400</v>
      </c>
      <c r="AI32" s="172">
        <v>600</v>
      </c>
      <c r="AJ32" s="173">
        <f t="shared" si="8"/>
        <v>3100</v>
      </c>
      <c r="AK32" s="174">
        <v>30</v>
      </c>
      <c r="AL32" s="156">
        <f t="shared" si="29"/>
        <v>3070</v>
      </c>
      <c r="AM32" s="176">
        <v>5</v>
      </c>
      <c r="AN32" s="175">
        <f t="shared" si="10"/>
        <v>614</v>
      </c>
      <c r="AO32" s="175">
        <f t="shared" si="11"/>
        <v>5659</v>
      </c>
      <c r="AP32" s="179">
        <f t="shared" si="12"/>
        <v>1131.8</v>
      </c>
      <c r="AQ32" s="172">
        <v>600</v>
      </c>
      <c r="AR32" s="172">
        <v>600</v>
      </c>
      <c r="AS32" s="172">
        <v>500</v>
      </c>
      <c r="AT32" s="172">
        <v>500</v>
      </c>
      <c r="AU32" s="172">
        <v>800</v>
      </c>
      <c r="AV32" s="172">
        <v>500</v>
      </c>
      <c r="AW32" s="172">
        <v>600</v>
      </c>
      <c r="AX32" s="173">
        <f t="shared" si="13"/>
        <v>4100</v>
      </c>
      <c r="AY32" s="250">
        <v>56</v>
      </c>
      <c r="AZ32" s="176">
        <f t="shared" si="30"/>
        <v>3553</v>
      </c>
      <c r="BA32" s="251">
        <v>5</v>
      </c>
      <c r="BB32" s="156">
        <f t="shared" si="15"/>
        <v>9212</v>
      </c>
      <c r="BC32" s="175">
        <f t="shared" si="16"/>
        <v>710.6</v>
      </c>
      <c r="BD32" s="179">
        <f t="shared" si="17"/>
        <v>1842.4</v>
      </c>
      <c r="BE32" s="172">
        <v>800</v>
      </c>
      <c r="BF32" s="172">
        <v>800</v>
      </c>
      <c r="BG32" s="172">
        <v>900</v>
      </c>
      <c r="BH32" s="172">
        <v>800</v>
      </c>
      <c r="BI32" s="172">
        <v>600</v>
      </c>
      <c r="BJ32" s="172">
        <v>600</v>
      </c>
      <c r="BK32" s="172">
        <v>700</v>
      </c>
      <c r="BL32" s="173">
        <f t="shared" si="18"/>
        <v>5200</v>
      </c>
      <c r="BM32" s="174">
        <v>102</v>
      </c>
      <c r="BN32" s="176">
        <f t="shared" si="19"/>
        <v>5098</v>
      </c>
      <c r="BO32" s="176">
        <v>5</v>
      </c>
      <c r="BP32" s="156">
        <f t="shared" si="20"/>
        <v>14310</v>
      </c>
      <c r="BQ32" s="175">
        <f t="shared" si="21"/>
        <v>1019.6</v>
      </c>
      <c r="BR32" s="179">
        <f t="shared" si="22"/>
        <v>2862</v>
      </c>
      <c r="BS32" s="154">
        <v>1000</v>
      </c>
      <c r="BT32" s="154">
        <v>1000</v>
      </c>
      <c r="BU32" s="154">
        <v>0</v>
      </c>
      <c r="BV32" s="154">
        <v>0</v>
      </c>
      <c r="BW32" s="154"/>
      <c r="BX32" s="156"/>
      <c r="BY32" s="156"/>
      <c r="BZ32" s="173">
        <f t="shared" si="23"/>
        <v>2000</v>
      </c>
      <c r="CA32" s="177">
        <v>0</v>
      </c>
      <c r="CB32" s="176">
        <f t="shared" si="24"/>
        <v>2000</v>
      </c>
      <c r="CC32" s="176">
        <v>5</v>
      </c>
      <c r="CD32" s="256">
        <f t="shared" si="25"/>
        <v>16310</v>
      </c>
      <c r="CE32" s="175">
        <f t="shared" si="26"/>
        <v>400</v>
      </c>
      <c r="CF32" s="175">
        <f t="shared" si="27"/>
        <v>3262</v>
      </c>
      <c r="CG32" s="158"/>
      <c r="CH32" s="158"/>
      <c r="CI32" s="158"/>
      <c r="CJ32" s="158"/>
      <c r="CK32" s="158"/>
      <c r="CL32" s="158"/>
      <c r="CM32" s="158"/>
      <c r="CN32" s="158"/>
      <c r="CO32" s="158"/>
      <c r="CP32" s="158"/>
      <c r="CQ32" s="158"/>
      <c r="CR32" s="158"/>
      <c r="CS32" s="158"/>
      <c r="CT32" s="158"/>
      <c r="CU32" s="158"/>
      <c r="CV32" s="158"/>
      <c r="CW32" s="158"/>
      <c r="CX32" s="158"/>
      <c r="CY32" s="158"/>
      <c r="CZ32" s="158"/>
      <c r="DA32" s="158"/>
      <c r="DB32" s="158"/>
      <c r="DC32" s="158"/>
      <c r="DD32" s="158"/>
      <c r="DE32" s="158"/>
      <c r="DF32" s="158"/>
      <c r="DG32" s="158"/>
      <c r="DH32" s="158"/>
      <c r="DI32" s="158"/>
      <c r="DJ32" s="158"/>
      <c r="DK32" s="158"/>
      <c r="DL32" s="158"/>
      <c r="DM32" s="158"/>
      <c r="DN32" s="158"/>
      <c r="DO32" s="158"/>
      <c r="DP32" s="158"/>
      <c r="DQ32" s="158"/>
      <c r="DR32" s="158"/>
      <c r="DS32" s="158"/>
      <c r="DT32" s="158"/>
      <c r="DU32" s="158"/>
      <c r="DV32" s="158"/>
      <c r="DW32" s="158"/>
      <c r="DX32" s="158"/>
      <c r="DY32" s="158"/>
      <c r="DZ32" s="158"/>
      <c r="EA32" s="158"/>
      <c r="EB32" s="158"/>
      <c r="EC32" s="158"/>
      <c r="ED32" s="158"/>
      <c r="EE32" s="158"/>
      <c r="EF32" s="158"/>
      <c r="EG32" s="158"/>
      <c r="EH32" s="158"/>
      <c r="EI32" s="158"/>
      <c r="EJ32" s="158"/>
      <c r="EK32" s="158"/>
      <c r="EL32" s="158"/>
      <c r="EM32" s="158"/>
      <c r="EN32" s="158"/>
      <c r="EO32" s="158"/>
      <c r="EP32" s="158"/>
      <c r="EQ32" s="158"/>
      <c r="ER32" s="158"/>
      <c r="ES32" s="158"/>
      <c r="ET32" s="158"/>
      <c r="EU32" s="158"/>
      <c r="EV32" s="158"/>
      <c r="EW32" s="158"/>
      <c r="EX32" s="158"/>
      <c r="EY32" s="158"/>
      <c r="EZ32" s="158"/>
      <c r="FA32" s="158"/>
      <c r="FB32" s="158"/>
      <c r="FC32" s="158"/>
      <c r="FD32" s="158"/>
      <c r="FE32" s="158"/>
      <c r="FF32" s="158"/>
      <c r="FG32" s="158"/>
      <c r="FH32" s="158"/>
      <c r="FI32" s="158"/>
      <c r="FJ32" s="158"/>
      <c r="FK32" s="158"/>
      <c r="FL32" s="158"/>
      <c r="FM32" s="158"/>
      <c r="FN32" s="158"/>
      <c r="FO32" s="158"/>
      <c r="FP32" s="158"/>
      <c r="FQ32" s="158"/>
      <c r="FR32" s="158"/>
      <c r="FS32" s="158"/>
      <c r="FT32" s="158"/>
      <c r="FU32" s="158"/>
      <c r="FV32" s="158"/>
      <c r="FW32" s="158"/>
      <c r="FX32" s="158"/>
      <c r="FY32" s="158"/>
      <c r="FZ32" s="158"/>
      <c r="GA32" s="158"/>
      <c r="GB32" s="158"/>
      <c r="GC32" s="158"/>
      <c r="GD32" s="158"/>
      <c r="GE32" s="158"/>
      <c r="GF32" s="158"/>
      <c r="GG32" s="158"/>
      <c r="GH32" s="158"/>
      <c r="GI32" s="158"/>
      <c r="GJ32" s="158"/>
      <c r="GK32" s="158"/>
      <c r="GL32" s="158"/>
      <c r="GM32" s="158"/>
      <c r="GN32" s="158"/>
      <c r="GO32" s="158"/>
      <c r="GP32" s="158"/>
      <c r="GQ32" s="158"/>
      <c r="GR32" s="158"/>
      <c r="GS32" s="158"/>
      <c r="GT32" s="158"/>
      <c r="GU32" s="158"/>
      <c r="GV32" s="158"/>
      <c r="GW32" s="158"/>
      <c r="GX32" s="158"/>
      <c r="GY32" s="158"/>
      <c r="GZ32" s="158"/>
      <c r="HA32" s="158"/>
      <c r="HB32" s="158"/>
      <c r="HC32" s="158"/>
      <c r="HD32" s="158"/>
      <c r="HE32" s="158"/>
      <c r="HF32" s="158"/>
      <c r="HG32" s="158"/>
      <c r="HH32" s="158"/>
      <c r="HI32" s="158"/>
      <c r="HJ32" s="158"/>
      <c r="HK32" s="158"/>
      <c r="HL32" s="158"/>
      <c r="HM32" s="158"/>
      <c r="HN32" s="158"/>
      <c r="HO32" s="158"/>
      <c r="HP32" s="158"/>
      <c r="HQ32" s="158"/>
      <c r="HR32" s="158"/>
      <c r="HS32" s="158"/>
      <c r="HT32" s="158"/>
      <c r="HU32" s="158"/>
      <c r="HV32" s="158"/>
      <c r="HW32" s="158"/>
      <c r="HX32" s="158"/>
      <c r="HY32" s="158"/>
      <c r="HZ32" s="158"/>
      <c r="IA32" s="158"/>
      <c r="IB32" s="158"/>
      <c r="IC32" s="158"/>
      <c r="ID32" s="158"/>
      <c r="IE32" s="158"/>
      <c r="IF32" s="158"/>
      <c r="IG32" s="158"/>
      <c r="IH32" s="158"/>
      <c r="II32" s="158"/>
      <c r="IJ32" s="158"/>
      <c r="IK32" s="158"/>
      <c r="IL32" s="158"/>
      <c r="IM32" s="158"/>
      <c r="IN32" s="158"/>
      <c r="IO32" s="158"/>
      <c r="IP32" s="158"/>
      <c r="IQ32" s="158"/>
      <c r="IR32" s="158"/>
      <c r="IS32" s="158"/>
      <c r="IT32" s="158"/>
      <c r="IU32" s="158"/>
      <c r="IV32" s="158"/>
      <c r="IW32" s="158"/>
      <c r="IX32" s="158"/>
      <c r="IY32" s="158"/>
      <c r="IZ32" s="158"/>
      <c r="JA32" s="158"/>
      <c r="JB32" s="158"/>
      <c r="JC32" s="158"/>
      <c r="JD32" s="158"/>
      <c r="JE32" s="158"/>
      <c r="JF32" s="158"/>
      <c r="JG32" s="158"/>
      <c r="JH32" s="158"/>
      <c r="JI32" s="158"/>
      <c r="JJ32" s="158"/>
      <c r="JK32" s="158"/>
      <c r="JL32" s="158"/>
      <c r="JM32" s="158"/>
      <c r="JN32" s="158"/>
      <c r="JO32" s="158"/>
      <c r="JP32" s="158"/>
      <c r="JQ32" s="158"/>
      <c r="JR32" s="158"/>
      <c r="JS32" s="158"/>
      <c r="JT32" s="158"/>
      <c r="JU32" s="158"/>
      <c r="JV32" s="158"/>
      <c r="JW32" s="158"/>
      <c r="JX32" s="158"/>
      <c r="JY32" s="158"/>
      <c r="JZ32" s="158"/>
      <c r="KA32" s="158"/>
      <c r="KB32" s="158"/>
      <c r="KC32" s="158"/>
      <c r="KD32" s="158"/>
      <c r="KE32" s="158"/>
      <c r="KF32" s="158"/>
      <c r="KG32" s="158"/>
      <c r="KH32" s="158"/>
      <c r="KI32" s="158"/>
      <c r="KJ32" s="158"/>
      <c r="KK32" s="158"/>
      <c r="KL32" s="158"/>
      <c r="KM32" s="158"/>
      <c r="KN32" s="158"/>
      <c r="KO32" s="158"/>
      <c r="KP32" s="158"/>
      <c r="KQ32" s="158"/>
      <c r="KR32" s="158"/>
      <c r="KS32" s="158"/>
      <c r="KT32" s="158"/>
      <c r="KU32" s="158"/>
      <c r="KV32" s="158"/>
      <c r="KW32" s="158"/>
      <c r="KX32" s="158"/>
      <c r="KY32" s="158"/>
      <c r="KZ32" s="158"/>
      <c r="LA32" s="158"/>
      <c r="LB32" s="158"/>
      <c r="LC32" s="158"/>
      <c r="LD32" s="158"/>
      <c r="LE32" s="158"/>
      <c r="LF32" s="158"/>
      <c r="LG32" s="158"/>
      <c r="LH32" s="158"/>
      <c r="LI32" s="158"/>
      <c r="LJ32" s="158"/>
      <c r="LK32" s="158"/>
      <c r="LL32" s="158"/>
      <c r="LM32" s="158"/>
      <c r="LN32" s="158"/>
      <c r="LO32" s="158"/>
      <c r="LP32" s="158"/>
      <c r="LQ32" s="158"/>
      <c r="LR32" s="158"/>
      <c r="LS32" s="158"/>
      <c r="LT32" s="158"/>
      <c r="LU32" s="158"/>
      <c r="LV32" s="158"/>
      <c r="LW32" s="158"/>
      <c r="LX32" s="158"/>
      <c r="LY32" s="158"/>
      <c r="LZ32" s="158"/>
      <c r="MA32" s="158"/>
      <c r="MB32" s="158"/>
      <c r="MC32" s="158"/>
      <c r="MD32" s="158"/>
      <c r="ME32" s="158"/>
      <c r="MF32" s="158"/>
      <c r="MG32" s="158"/>
      <c r="MH32" s="158"/>
      <c r="MI32" s="158"/>
      <c r="MJ32" s="158"/>
      <c r="MK32" s="158"/>
      <c r="ML32" s="158"/>
      <c r="MM32" s="158"/>
      <c r="MN32" s="158"/>
      <c r="MO32" s="158"/>
      <c r="MP32" s="158"/>
      <c r="MQ32" s="158"/>
      <c r="MR32" s="158"/>
      <c r="MS32" s="158"/>
      <c r="MT32" s="158"/>
      <c r="MU32" s="158"/>
      <c r="MV32" s="158"/>
      <c r="MW32" s="158"/>
      <c r="MX32" s="158"/>
      <c r="MY32" s="158"/>
      <c r="MZ32" s="158"/>
      <c r="NA32" s="158"/>
      <c r="NB32" s="158"/>
      <c r="NC32" s="158"/>
      <c r="ND32" s="158"/>
      <c r="NE32" s="158"/>
      <c r="NF32" s="158"/>
      <c r="NG32" s="158"/>
      <c r="NH32" s="158"/>
      <c r="NI32" s="158"/>
      <c r="NJ32" s="158"/>
      <c r="NK32" s="158"/>
      <c r="NL32" s="158"/>
      <c r="NM32" s="158"/>
      <c r="NN32" s="158"/>
      <c r="NO32" s="158"/>
      <c r="NP32" s="158"/>
      <c r="NQ32" s="158"/>
      <c r="NR32" s="158"/>
      <c r="NS32" s="158"/>
      <c r="NT32" s="158"/>
      <c r="NU32" s="158"/>
      <c r="NV32" s="158"/>
      <c r="NW32" s="158"/>
      <c r="NX32" s="158"/>
      <c r="NY32" s="158"/>
      <c r="NZ32" s="158"/>
      <c r="OA32" s="158"/>
      <c r="OB32" s="158"/>
      <c r="OC32" s="158"/>
      <c r="OD32" s="158"/>
      <c r="OE32" s="158"/>
      <c r="OF32" s="158"/>
      <c r="OG32" s="158"/>
      <c r="OH32" s="158"/>
      <c r="OI32" s="158"/>
      <c r="OJ32" s="158"/>
      <c r="OK32" s="158"/>
      <c r="OL32" s="158"/>
      <c r="OM32" s="158"/>
      <c r="ON32" s="158"/>
      <c r="OO32" s="158"/>
      <c r="OP32" s="158"/>
      <c r="OQ32" s="158"/>
      <c r="OR32" s="158"/>
      <c r="OS32" s="158"/>
      <c r="OT32" s="158"/>
      <c r="OU32" s="158"/>
      <c r="OV32" s="158"/>
      <c r="OW32" s="158"/>
      <c r="OX32" s="158"/>
      <c r="OY32" s="158"/>
      <c r="OZ32" s="158"/>
      <c r="PA32" s="158"/>
      <c r="PB32" s="158"/>
      <c r="PC32" s="158"/>
      <c r="PD32" s="158"/>
      <c r="PE32" s="158"/>
      <c r="PF32" s="158"/>
      <c r="PG32" s="158"/>
      <c r="PH32" s="158"/>
      <c r="PI32" s="158"/>
      <c r="PJ32" s="158"/>
      <c r="PK32" s="158"/>
      <c r="PL32" s="158"/>
      <c r="PM32" s="158"/>
      <c r="PN32" s="158"/>
      <c r="PO32" s="158"/>
      <c r="PP32" s="158"/>
      <c r="PQ32" s="158"/>
      <c r="PR32" s="158"/>
      <c r="PS32" s="158"/>
      <c r="PT32" s="158"/>
      <c r="PU32" s="158"/>
      <c r="PV32" s="158"/>
      <c r="PW32" s="158"/>
      <c r="PX32" s="158"/>
      <c r="PY32" s="158"/>
      <c r="PZ32" s="158"/>
      <c r="QA32" s="158"/>
      <c r="QB32" s="158"/>
      <c r="QC32" s="158"/>
      <c r="QD32" s="158"/>
      <c r="QE32" s="158"/>
      <c r="QF32" s="158"/>
      <c r="QG32" s="158"/>
      <c r="QH32" s="158"/>
      <c r="QI32" s="158"/>
      <c r="QJ32" s="158"/>
      <c r="QK32" s="158"/>
      <c r="QL32" s="158"/>
      <c r="QM32" s="158"/>
      <c r="QN32" s="158"/>
      <c r="QO32" s="158"/>
      <c r="QP32" s="158"/>
      <c r="QQ32" s="158"/>
      <c r="QR32" s="158"/>
      <c r="QS32" s="158"/>
      <c r="QT32" s="158"/>
      <c r="QU32" s="158"/>
      <c r="QV32" s="158"/>
      <c r="QW32" s="158"/>
      <c r="QX32" s="158"/>
      <c r="QY32" s="158"/>
      <c r="QZ32" s="158"/>
      <c r="RA32" s="158"/>
      <c r="RB32" s="158"/>
      <c r="RC32" s="158"/>
      <c r="RD32" s="158"/>
      <c r="RE32" s="158"/>
      <c r="RF32" s="158"/>
      <c r="RG32" s="158"/>
      <c r="RH32" s="158"/>
      <c r="RI32" s="158"/>
      <c r="RJ32" s="158"/>
      <c r="RK32" s="158"/>
      <c r="RL32" s="158"/>
      <c r="RM32" s="158"/>
      <c r="RN32" s="158"/>
      <c r="RO32" s="158"/>
      <c r="RP32" s="158"/>
      <c r="RQ32" s="158"/>
      <c r="RR32" s="158"/>
      <c r="RS32" s="158"/>
      <c r="RT32" s="158"/>
      <c r="RU32" s="158"/>
      <c r="RV32" s="158"/>
      <c r="RW32" s="158"/>
      <c r="RX32" s="158"/>
      <c r="RY32" s="158"/>
      <c r="RZ32" s="158"/>
      <c r="SA32" s="158"/>
      <c r="SB32" s="158"/>
      <c r="SC32" s="158"/>
      <c r="SD32" s="158"/>
      <c r="SE32" s="158"/>
      <c r="SF32" s="158"/>
      <c r="SG32" s="158"/>
      <c r="SH32" s="158"/>
      <c r="SI32" s="158"/>
      <c r="SJ32" s="158"/>
      <c r="SK32" s="158"/>
      <c r="SL32" s="158"/>
      <c r="SM32" s="158"/>
      <c r="SN32" s="158"/>
      <c r="SO32" s="158"/>
      <c r="SP32" s="158"/>
      <c r="SQ32" s="158"/>
      <c r="SR32" s="158"/>
      <c r="SS32" s="158"/>
      <c r="ST32" s="158"/>
      <c r="SU32" s="158"/>
      <c r="SV32" s="158"/>
      <c r="SW32" s="158"/>
      <c r="SX32" s="158"/>
      <c r="SY32" s="158"/>
      <c r="SZ32" s="158"/>
      <c r="TA32" s="158"/>
      <c r="TB32" s="158"/>
      <c r="TC32" s="158"/>
      <c r="TD32" s="158"/>
      <c r="TE32" s="158"/>
      <c r="TF32" s="158"/>
      <c r="TG32" s="158"/>
      <c r="TH32" s="158"/>
      <c r="TI32" s="158"/>
      <c r="TJ32" s="158"/>
      <c r="TK32" s="158"/>
      <c r="TL32" s="158"/>
      <c r="TM32" s="158"/>
      <c r="TN32" s="158"/>
      <c r="TO32" s="158"/>
      <c r="TP32" s="158"/>
      <c r="TQ32" s="158"/>
      <c r="TR32" s="158"/>
      <c r="TS32" s="158"/>
      <c r="TT32" s="158"/>
      <c r="TU32" s="158"/>
      <c r="TV32" s="158"/>
      <c r="TW32" s="158"/>
      <c r="TX32" s="158"/>
      <c r="TY32" s="158"/>
      <c r="TZ32" s="158"/>
      <c r="UA32" s="158"/>
      <c r="UB32" s="158"/>
      <c r="UC32" s="158"/>
      <c r="UD32" s="158"/>
      <c r="UE32" s="158"/>
      <c r="UF32" s="158"/>
      <c r="UG32" s="158"/>
      <c r="UH32" s="158"/>
      <c r="UI32" s="158"/>
      <c r="UJ32" s="158"/>
      <c r="UK32" s="158"/>
      <c r="UL32" s="158"/>
      <c r="UM32" s="158"/>
      <c r="UN32" s="158"/>
      <c r="UO32" s="158"/>
      <c r="UP32" s="158"/>
      <c r="UQ32" s="158"/>
      <c r="UR32" s="158"/>
      <c r="US32" s="158"/>
      <c r="UT32" s="158"/>
      <c r="UU32" s="158"/>
      <c r="UV32" s="158"/>
      <c r="UW32" s="158"/>
      <c r="UX32" s="158"/>
      <c r="UY32" s="158"/>
      <c r="UZ32" s="158"/>
      <c r="VA32" s="158"/>
      <c r="VB32" s="158"/>
      <c r="VC32" s="158"/>
      <c r="VD32" s="158"/>
      <c r="VE32" s="158"/>
      <c r="VF32" s="158"/>
      <c r="VG32" s="158"/>
      <c r="VH32" s="158"/>
      <c r="VI32" s="158"/>
      <c r="VJ32" s="158"/>
      <c r="VK32" s="158"/>
      <c r="VL32" s="158"/>
      <c r="VM32" s="158"/>
      <c r="VN32" s="158"/>
      <c r="VO32" s="158"/>
      <c r="VP32" s="158"/>
      <c r="VQ32" s="158"/>
      <c r="VR32" s="158"/>
      <c r="VS32" s="158"/>
      <c r="VT32" s="158"/>
      <c r="VU32" s="158"/>
      <c r="VV32" s="158"/>
      <c r="VW32" s="158"/>
      <c r="VX32" s="158"/>
      <c r="VY32" s="158"/>
      <c r="VZ32" s="158"/>
      <c r="WA32" s="158"/>
      <c r="WB32" s="158"/>
      <c r="WC32" s="158"/>
      <c r="WD32" s="158"/>
      <c r="WE32" s="158"/>
      <c r="WF32" s="158"/>
      <c r="WG32" s="158"/>
      <c r="WH32" s="158"/>
      <c r="WI32" s="158"/>
      <c r="WJ32" s="158"/>
      <c r="WK32" s="158"/>
      <c r="WL32" s="158"/>
      <c r="WM32" s="158"/>
      <c r="WN32" s="158"/>
      <c r="WO32" s="158"/>
      <c r="WP32" s="158"/>
      <c r="WQ32" s="158"/>
      <c r="WR32" s="158"/>
      <c r="WS32" s="158"/>
      <c r="WT32" s="158"/>
      <c r="WU32" s="158"/>
      <c r="WV32" s="158"/>
      <c r="WW32" s="158"/>
      <c r="WX32" s="158"/>
      <c r="WY32" s="158"/>
      <c r="WZ32" s="158"/>
      <c r="XA32" s="158"/>
      <c r="XB32" s="158"/>
      <c r="XC32" s="158"/>
      <c r="XD32" s="158"/>
      <c r="XE32" s="158"/>
      <c r="XF32" s="158"/>
      <c r="XG32" s="158"/>
      <c r="XH32" s="158"/>
      <c r="XI32" s="158"/>
      <c r="XJ32" s="158"/>
      <c r="XK32" s="158"/>
      <c r="XL32" s="158"/>
      <c r="XM32" s="158"/>
      <c r="XN32" s="158"/>
      <c r="XO32" s="158"/>
      <c r="XP32" s="158"/>
      <c r="XQ32" s="158"/>
      <c r="XR32" s="158"/>
      <c r="XS32" s="158"/>
      <c r="XT32" s="158"/>
      <c r="XU32" s="158"/>
      <c r="XV32" s="158"/>
      <c r="XW32" s="158"/>
      <c r="XX32" s="158"/>
      <c r="XY32" s="158"/>
      <c r="XZ32" s="158"/>
      <c r="YA32" s="158"/>
      <c r="YB32" s="158"/>
      <c r="YC32" s="158"/>
      <c r="YD32" s="158"/>
      <c r="YE32" s="158"/>
      <c r="YF32" s="158"/>
      <c r="YG32" s="158"/>
      <c r="YH32" s="158"/>
      <c r="YI32" s="158"/>
      <c r="YJ32" s="158"/>
      <c r="YK32" s="158"/>
      <c r="YL32" s="158"/>
      <c r="YM32" s="158"/>
      <c r="YN32" s="158"/>
      <c r="YO32" s="158"/>
      <c r="YP32" s="158"/>
      <c r="YQ32" s="158"/>
      <c r="YR32" s="158"/>
      <c r="YS32" s="158"/>
      <c r="YT32" s="158"/>
      <c r="YU32" s="158"/>
      <c r="YV32" s="158"/>
      <c r="YW32" s="158"/>
      <c r="YX32" s="158"/>
      <c r="YY32" s="158"/>
      <c r="YZ32" s="158"/>
      <c r="ZA32" s="158"/>
      <c r="ZB32" s="158"/>
      <c r="ZC32" s="158"/>
      <c r="ZD32" s="158"/>
      <c r="ZE32" s="158"/>
      <c r="ZF32" s="158"/>
      <c r="ZG32" s="158"/>
      <c r="ZH32" s="158"/>
      <c r="ZI32" s="158"/>
      <c r="ZJ32" s="158"/>
      <c r="ZK32" s="158"/>
      <c r="ZL32" s="158"/>
      <c r="ZM32" s="158"/>
      <c r="ZN32" s="158"/>
      <c r="ZO32" s="158"/>
      <c r="ZP32" s="158"/>
      <c r="ZQ32" s="158"/>
      <c r="ZR32" s="158"/>
      <c r="ZS32" s="158"/>
      <c r="ZT32" s="158"/>
      <c r="ZU32" s="158"/>
      <c r="ZV32" s="158"/>
      <c r="ZW32" s="158"/>
      <c r="ZX32" s="158"/>
      <c r="ZY32" s="158"/>
      <c r="ZZ32" s="158"/>
      <c r="AAA32" s="158"/>
      <c r="AAB32" s="158"/>
      <c r="AAC32" s="158"/>
      <c r="AAD32" s="158"/>
      <c r="AAE32" s="158"/>
      <c r="AAF32" s="158"/>
      <c r="AAG32" s="158"/>
      <c r="AAH32" s="158"/>
      <c r="AAI32" s="158"/>
      <c r="AAJ32" s="158"/>
      <c r="AAK32" s="158"/>
      <c r="AAL32" s="158"/>
      <c r="AAM32" s="158"/>
      <c r="AAN32" s="158"/>
      <c r="AAO32" s="158"/>
      <c r="AAP32" s="158"/>
      <c r="AAQ32" s="158"/>
      <c r="AAR32" s="158"/>
      <c r="AAS32" s="158"/>
      <c r="AAT32" s="158"/>
      <c r="AAU32" s="158"/>
      <c r="AAV32" s="158"/>
      <c r="AAW32" s="158"/>
      <c r="AAX32" s="158"/>
      <c r="AAY32" s="158"/>
      <c r="AAZ32" s="158"/>
      <c r="ABA32" s="158"/>
      <c r="ABB32" s="158"/>
      <c r="ABC32" s="158"/>
      <c r="ABD32" s="158"/>
      <c r="ABE32" s="158"/>
      <c r="ABF32" s="158"/>
      <c r="ABG32" s="158"/>
      <c r="ABH32" s="158"/>
      <c r="ABI32" s="158"/>
      <c r="ABJ32" s="158"/>
      <c r="ABK32" s="158"/>
      <c r="ABL32" s="158"/>
      <c r="ABM32" s="158"/>
      <c r="ABN32" s="158"/>
      <c r="ABO32" s="158"/>
      <c r="ABP32" s="158"/>
      <c r="ABQ32" s="158"/>
      <c r="ABR32" s="158"/>
      <c r="ABS32" s="158"/>
      <c r="ABT32" s="158"/>
      <c r="ABU32" s="158"/>
      <c r="ABV32" s="158"/>
      <c r="ABW32" s="158"/>
      <c r="ABX32" s="158"/>
      <c r="ABY32" s="158"/>
      <c r="ABZ32" s="158"/>
      <c r="ACA32" s="158"/>
      <c r="ACB32" s="158"/>
      <c r="ACC32" s="158"/>
      <c r="ACD32" s="158"/>
      <c r="ACE32" s="158"/>
      <c r="ACF32" s="158"/>
      <c r="ACG32" s="158"/>
      <c r="ACH32" s="158"/>
      <c r="ACI32" s="158"/>
      <c r="ACJ32" s="158"/>
      <c r="ACK32" s="158"/>
      <c r="ACL32" s="158"/>
      <c r="ACM32" s="158"/>
      <c r="ACN32" s="158"/>
      <c r="ACO32" s="158"/>
      <c r="ACP32" s="158"/>
      <c r="ACQ32" s="158"/>
      <c r="ACR32" s="158"/>
      <c r="ACS32" s="158"/>
      <c r="ACT32" s="158"/>
      <c r="ACU32" s="158"/>
      <c r="ACV32" s="158"/>
      <c r="ACW32" s="158"/>
      <c r="ACX32" s="158"/>
      <c r="ACY32" s="158"/>
      <c r="ACZ32" s="158"/>
      <c r="ADA32" s="158"/>
      <c r="ADB32" s="158"/>
      <c r="ADC32" s="158"/>
      <c r="ADD32" s="158"/>
      <c r="ADE32" s="158"/>
      <c r="ADF32" s="158"/>
      <c r="ADG32" s="158"/>
      <c r="ADH32" s="158"/>
      <c r="ADI32" s="158"/>
      <c r="ADJ32" s="158"/>
      <c r="ADK32" s="158"/>
      <c r="ADL32" s="158"/>
      <c r="ADM32" s="158"/>
      <c r="ADN32" s="158"/>
      <c r="ADO32" s="158"/>
      <c r="ADP32" s="158"/>
      <c r="ADQ32" s="158"/>
      <c r="ADR32" s="158"/>
      <c r="ADS32" s="158"/>
      <c r="ADT32" s="158"/>
      <c r="ADU32" s="158"/>
      <c r="ADV32" s="158"/>
      <c r="ADW32" s="158"/>
      <c r="ADX32" s="158"/>
      <c r="ADY32" s="158"/>
      <c r="ADZ32" s="158"/>
      <c r="AEA32" s="158"/>
      <c r="AEB32" s="158"/>
      <c r="AEC32" s="158"/>
      <c r="AED32" s="158"/>
      <c r="AEE32" s="158"/>
      <c r="AEF32" s="158"/>
      <c r="AEG32" s="158"/>
      <c r="AEH32" s="158"/>
      <c r="AEI32" s="158"/>
      <c r="AEJ32" s="158"/>
      <c r="AEK32" s="158"/>
      <c r="AEL32" s="158"/>
      <c r="AEM32" s="158"/>
      <c r="AEN32" s="158"/>
      <c r="AEO32" s="158"/>
      <c r="AEP32" s="158"/>
      <c r="AEQ32" s="158"/>
      <c r="AER32" s="158"/>
      <c r="AES32" s="158"/>
      <c r="AET32" s="158"/>
      <c r="AEU32" s="158"/>
      <c r="AEV32" s="158"/>
      <c r="AEW32" s="158"/>
      <c r="AEX32" s="158"/>
      <c r="AEY32" s="158"/>
      <c r="AEZ32" s="158"/>
      <c r="AFA32" s="158"/>
      <c r="AFB32" s="158"/>
      <c r="AFC32" s="158"/>
      <c r="AFD32" s="158"/>
      <c r="AFE32" s="158"/>
      <c r="AFF32" s="158"/>
      <c r="AFG32" s="158"/>
      <c r="AFH32" s="158"/>
      <c r="AFI32" s="158"/>
      <c r="AFJ32" s="158"/>
      <c r="AFK32" s="158"/>
      <c r="AFL32" s="158"/>
      <c r="AFM32" s="158"/>
      <c r="AFN32" s="158"/>
      <c r="AFO32" s="158"/>
      <c r="AFP32" s="158"/>
      <c r="AFQ32" s="158"/>
      <c r="AFR32" s="158"/>
      <c r="AFS32" s="158"/>
      <c r="AFT32" s="158"/>
      <c r="AFU32" s="158"/>
      <c r="AFV32" s="158"/>
      <c r="AFW32" s="158"/>
      <c r="AFX32" s="158"/>
      <c r="AFY32" s="158"/>
      <c r="AFZ32" s="158"/>
      <c r="AGA32" s="158"/>
      <c r="AGB32" s="158"/>
      <c r="AGC32" s="158"/>
      <c r="AGD32" s="158"/>
      <c r="AGE32" s="158"/>
      <c r="AGF32" s="158"/>
      <c r="AGG32" s="158"/>
      <c r="AGH32" s="158"/>
      <c r="AGI32" s="158"/>
      <c r="AGJ32" s="158"/>
      <c r="AGK32" s="158"/>
      <c r="AGL32" s="158"/>
      <c r="AGM32" s="158"/>
      <c r="AGN32" s="158"/>
      <c r="AGO32" s="158"/>
      <c r="AGP32" s="158"/>
      <c r="AGQ32" s="158"/>
      <c r="AGR32" s="158"/>
      <c r="AGS32" s="158"/>
      <c r="AGT32" s="158"/>
      <c r="AGU32" s="158"/>
      <c r="AGV32" s="158"/>
      <c r="AGW32" s="158"/>
      <c r="AGX32" s="158"/>
      <c r="AGY32" s="158"/>
      <c r="AGZ32" s="158"/>
      <c r="AHA32" s="158"/>
      <c r="AHB32" s="158"/>
      <c r="AHC32" s="158"/>
      <c r="AHD32" s="158"/>
      <c r="AHE32" s="158"/>
      <c r="AHF32" s="158"/>
      <c r="AHG32" s="158"/>
      <c r="AHH32" s="158"/>
      <c r="AHI32" s="158"/>
      <c r="AHJ32" s="158"/>
      <c r="AHK32" s="158"/>
      <c r="AHL32" s="158"/>
      <c r="AHM32" s="158"/>
      <c r="AHN32" s="158"/>
      <c r="AHO32" s="158"/>
      <c r="AHP32" s="158"/>
      <c r="AHQ32" s="158"/>
      <c r="AHR32" s="158"/>
      <c r="AHS32" s="158"/>
      <c r="AHT32" s="158"/>
      <c r="AHU32" s="158"/>
      <c r="AHV32" s="158"/>
      <c r="AHW32" s="158"/>
      <c r="AHX32" s="158"/>
      <c r="AHY32" s="158"/>
      <c r="AHZ32" s="158"/>
      <c r="AIA32" s="158"/>
      <c r="AIB32" s="158"/>
      <c r="AIC32" s="158"/>
      <c r="AID32" s="158"/>
      <c r="AIE32" s="158"/>
      <c r="AIF32" s="158"/>
      <c r="AIG32" s="158"/>
      <c r="AIH32" s="158"/>
      <c r="AII32" s="158"/>
      <c r="AIJ32" s="158"/>
      <c r="AIK32" s="158"/>
      <c r="AIL32" s="158"/>
      <c r="AIM32" s="158"/>
      <c r="AIN32" s="158"/>
      <c r="AIO32" s="158"/>
      <c r="AIP32" s="158"/>
      <c r="AIQ32" s="158"/>
      <c r="AIR32" s="158"/>
      <c r="AIS32" s="158"/>
      <c r="AIT32" s="158"/>
      <c r="AIU32" s="158"/>
      <c r="AIV32" s="158"/>
      <c r="AIW32" s="158"/>
      <c r="AIX32" s="158"/>
      <c r="AIY32" s="158"/>
      <c r="AIZ32" s="158"/>
      <c r="AJA32" s="158"/>
      <c r="AJB32" s="158"/>
      <c r="AJC32" s="158"/>
      <c r="AJD32" s="158"/>
      <c r="AJE32" s="158"/>
      <c r="AJF32" s="158"/>
      <c r="AJG32" s="158"/>
      <c r="AJH32" s="158"/>
      <c r="AJI32" s="158"/>
      <c r="AJJ32" s="158"/>
      <c r="AJK32" s="158"/>
      <c r="AJL32" s="158"/>
      <c r="AJM32" s="158"/>
      <c r="AJN32" s="158"/>
      <c r="AJO32" s="158"/>
      <c r="AJP32" s="158"/>
      <c r="AJQ32" s="158"/>
      <c r="AJR32" s="158"/>
      <c r="AJS32" s="158"/>
      <c r="AJT32" s="158"/>
      <c r="AJU32" s="158"/>
      <c r="AJV32" s="158"/>
      <c r="AJW32" s="158"/>
      <c r="AJX32" s="158"/>
      <c r="AJY32" s="158"/>
      <c r="AJZ32" s="158"/>
      <c r="AKA32" s="158"/>
      <c r="AKB32" s="158"/>
      <c r="AKC32" s="158"/>
      <c r="AKD32" s="158"/>
      <c r="AKE32" s="158"/>
      <c r="AKF32" s="158"/>
      <c r="AKG32" s="158"/>
      <c r="AKH32" s="158"/>
      <c r="AKI32" s="158"/>
      <c r="AKJ32" s="158"/>
      <c r="AKK32" s="158"/>
      <c r="AKL32" s="158"/>
      <c r="AKM32" s="158"/>
      <c r="AKN32" s="158"/>
      <c r="AKO32" s="158"/>
      <c r="AKP32" s="158"/>
      <c r="AKQ32" s="158"/>
      <c r="AKR32" s="158"/>
      <c r="AKS32" s="158"/>
      <c r="AKT32" s="158"/>
      <c r="AKU32" s="158"/>
      <c r="AKV32" s="158"/>
      <c r="AKW32" s="158"/>
      <c r="AKX32" s="158"/>
      <c r="AKY32" s="158"/>
      <c r="AKZ32" s="158"/>
      <c r="ALA32" s="158"/>
      <c r="ALB32" s="158"/>
      <c r="ALC32" s="158"/>
      <c r="ALD32" s="158"/>
      <c r="ALE32" s="158"/>
      <c r="ALF32" s="158"/>
      <c r="ALG32" s="158"/>
      <c r="ALH32" s="158"/>
      <c r="ALI32" s="158"/>
      <c r="ALJ32" s="158"/>
      <c r="ALK32" s="158"/>
      <c r="ALL32" s="158"/>
      <c r="ALM32" s="158"/>
      <c r="ALN32" s="158"/>
      <c r="ALO32" s="158"/>
      <c r="ALP32" s="158"/>
      <c r="ALQ32" s="158"/>
      <c r="ALR32" s="158"/>
      <c r="ALS32" s="158"/>
      <c r="ALT32" s="158"/>
      <c r="ALU32" s="158"/>
      <c r="ALV32" s="158"/>
      <c r="ALW32" s="158"/>
      <c r="ALX32" s="158"/>
      <c r="ALY32" s="158"/>
      <c r="ALZ32" s="158"/>
      <c r="AMA32" s="158"/>
      <c r="AMB32" s="158"/>
      <c r="AMC32" s="158"/>
      <c r="AMD32" s="158"/>
      <c r="AME32" s="158"/>
      <c r="AMF32" s="158"/>
      <c r="AMG32" s="158"/>
      <c r="AMH32" s="158"/>
      <c r="AMI32" s="158"/>
      <c r="AMJ32" s="158"/>
      <c r="AMK32" s="158"/>
      <c r="AML32" s="158"/>
      <c r="AMM32" s="158"/>
      <c r="AMN32" s="158"/>
      <c r="AMO32" s="158"/>
      <c r="AMP32" s="158"/>
      <c r="AMQ32" s="158"/>
      <c r="AMR32" s="158"/>
      <c r="AMS32" s="158"/>
      <c r="AMT32" s="158"/>
      <c r="AMU32" s="158"/>
      <c r="AMV32" s="158"/>
      <c r="AMW32" s="158"/>
      <c r="AMX32" s="158"/>
      <c r="AMY32" s="158"/>
      <c r="AMZ32" s="158"/>
      <c r="ANA32" s="158"/>
      <c r="ANB32" s="158"/>
      <c r="ANC32" s="158"/>
      <c r="AND32" s="158"/>
      <c r="ANE32" s="158"/>
      <c r="ANF32" s="158"/>
      <c r="ANG32" s="158"/>
      <c r="ANH32" s="158"/>
      <c r="ANI32" s="158"/>
      <c r="ANJ32" s="158"/>
      <c r="ANK32" s="158"/>
      <c r="ANL32" s="158"/>
      <c r="ANM32" s="158"/>
      <c r="ANN32" s="158"/>
      <c r="ANO32" s="158"/>
      <c r="ANP32" s="158"/>
      <c r="ANQ32" s="158"/>
      <c r="ANR32" s="158"/>
      <c r="ANS32" s="158"/>
      <c r="ANT32" s="158"/>
      <c r="ANU32" s="158"/>
      <c r="ANV32" s="158"/>
      <c r="ANW32" s="158"/>
      <c r="ANX32" s="158"/>
      <c r="ANY32" s="158"/>
      <c r="ANZ32" s="158"/>
      <c r="AOA32" s="158"/>
      <c r="AOB32" s="158"/>
      <c r="AOC32" s="158"/>
      <c r="AOD32" s="158"/>
      <c r="AOE32" s="158"/>
      <c r="AOF32" s="158"/>
      <c r="AOG32" s="158"/>
      <c r="AOH32" s="158"/>
      <c r="AOI32" s="158"/>
      <c r="AOJ32" s="158"/>
      <c r="AOK32" s="158"/>
      <c r="AOL32" s="158"/>
      <c r="AOM32" s="158"/>
      <c r="AON32" s="158"/>
      <c r="AOO32" s="158"/>
      <c r="AOP32" s="158"/>
      <c r="AOQ32" s="158"/>
      <c r="AOR32" s="158"/>
      <c r="AOS32" s="158"/>
      <c r="AOT32" s="158"/>
      <c r="AOU32" s="158"/>
      <c r="AOV32" s="158"/>
      <c r="AOW32" s="158"/>
      <c r="AOX32" s="158"/>
      <c r="AOY32" s="158"/>
      <c r="AOZ32" s="158"/>
      <c r="APA32" s="158"/>
      <c r="APB32" s="158"/>
      <c r="APC32" s="158"/>
      <c r="APD32" s="158"/>
      <c r="APE32" s="158"/>
      <c r="APF32" s="158"/>
      <c r="APG32" s="158"/>
      <c r="APH32" s="158"/>
      <c r="API32" s="158"/>
      <c r="APJ32" s="158"/>
      <c r="APK32" s="158"/>
      <c r="APL32" s="158"/>
      <c r="APM32" s="158"/>
      <c r="APN32" s="158"/>
      <c r="APO32" s="158"/>
      <c r="APP32" s="158"/>
      <c r="APQ32" s="158"/>
      <c r="APR32" s="158"/>
      <c r="APS32" s="158"/>
      <c r="APT32" s="158"/>
      <c r="APU32" s="158"/>
      <c r="APV32" s="158"/>
      <c r="APW32" s="158"/>
      <c r="APX32" s="158"/>
      <c r="APY32" s="158"/>
      <c r="APZ32" s="158"/>
      <c r="AQA32" s="158"/>
      <c r="AQB32" s="158"/>
      <c r="AQC32" s="158"/>
      <c r="AQD32" s="158"/>
      <c r="AQE32" s="158"/>
      <c r="AQF32" s="158"/>
      <c r="AQG32" s="158"/>
      <c r="AQH32" s="158"/>
      <c r="AQI32" s="158"/>
      <c r="AQJ32" s="158"/>
      <c r="AQK32" s="158"/>
      <c r="AQL32" s="158"/>
      <c r="AQM32" s="158"/>
      <c r="AQN32" s="158"/>
      <c r="AQO32" s="158"/>
      <c r="AQP32" s="158"/>
      <c r="AQQ32" s="158"/>
      <c r="AQR32" s="158"/>
      <c r="AQS32" s="158"/>
      <c r="AQT32" s="158"/>
      <c r="AQU32" s="158"/>
      <c r="AQV32" s="158"/>
      <c r="AQW32" s="158"/>
      <c r="AQX32" s="158"/>
      <c r="AQY32" s="158"/>
      <c r="AQZ32" s="158"/>
      <c r="ARA32" s="158"/>
      <c r="ARB32" s="158"/>
      <c r="ARC32" s="158"/>
      <c r="ARD32" s="158"/>
      <c r="ARE32" s="158"/>
      <c r="ARF32" s="158"/>
      <c r="ARG32" s="158"/>
      <c r="ARH32" s="158"/>
      <c r="ARI32" s="158"/>
      <c r="ARJ32" s="158"/>
      <c r="ARK32" s="158"/>
      <c r="ARL32" s="158"/>
      <c r="ARM32" s="158"/>
      <c r="ARN32" s="158"/>
      <c r="ARO32" s="158"/>
      <c r="ARP32" s="158"/>
      <c r="ARQ32" s="158"/>
      <c r="ARR32" s="158"/>
      <c r="ARS32" s="158"/>
      <c r="ART32" s="158"/>
      <c r="ARU32" s="158"/>
      <c r="ARV32" s="158"/>
      <c r="ARW32" s="158"/>
      <c r="ARX32" s="158"/>
      <c r="ARY32" s="158"/>
      <c r="ARZ32" s="158"/>
      <c r="ASA32" s="158"/>
      <c r="ASB32" s="158"/>
      <c r="ASC32" s="158"/>
      <c r="ASD32" s="158"/>
      <c r="ASE32" s="158"/>
      <c r="ASF32" s="158"/>
      <c r="ASG32" s="158"/>
      <c r="ASH32" s="158"/>
      <c r="ASI32" s="158"/>
      <c r="ASJ32" s="158"/>
      <c r="ASK32" s="158"/>
      <c r="ASL32" s="158"/>
      <c r="ASM32" s="158"/>
      <c r="ASN32" s="158"/>
      <c r="ASO32" s="158"/>
      <c r="ASP32" s="158"/>
      <c r="ASQ32" s="158"/>
      <c r="ASR32" s="158"/>
      <c r="ASS32" s="158"/>
      <c r="AST32" s="158"/>
      <c r="ASU32" s="158"/>
      <c r="ASV32" s="158"/>
      <c r="ASW32" s="158"/>
      <c r="ASX32" s="158"/>
      <c r="ASY32" s="158"/>
      <c r="ASZ32" s="158"/>
      <c r="ATA32" s="158"/>
      <c r="ATB32" s="158"/>
      <c r="ATC32" s="158"/>
      <c r="ATD32" s="158"/>
      <c r="ATE32" s="158"/>
      <c r="ATF32" s="158"/>
      <c r="ATG32" s="158"/>
      <c r="ATH32" s="158"/>
      <c r="ATI32" s="158"/>
      <c r="ATJ32" s="158"/>
      <c r="ATK32" s="158"/>
      <c r="ATL32" s="158"/>
      <c r="ATM32" s="158"/>
      <c r="ATN32" s="158"/>
      <c r="ATO32" s="158"/>
      <c r="ATP32" s="158"/>
      <c r="ATQ32" s="158"/>
      <c r="ATR32" s="158"/>
      <c r="ATS32" s="158"/>
      <c r="ATT32" s="158"/>
      <c r="ATU32" s="158"/>
      <c r="ATV32" s="158"/>
      <c r="ATW32" s="158"/>
      <c r="ATX32" s="158"/>
      <c r="ATY32" s="158"/>
      <c r="ATZ32" s="158"/>
      <c r="AUA32" s="158"/>
      <c r="AUB32" s="158"/>
      <c r="AUC32" s="158"/>
      <c r="AUD32" s="158"/>
      <c r="AUE32" s="158"/>
      <c r="AUF32" s="158"/>
      <c r="AUG32" s="158"/>
      <c r="AUH32" s="158"/>
      <c r="AUI32" s="158"/>
      <c r="AUJ32" s="158"/>
      <c r="AUK32" s="158"/>
      <c r="AUL32" s="158"/>
      <c r="AUM32" s="158"/>
      <c r="AUN32" s="158"/>
      <c r="AUO32" s="158"/>
      <c r="AUP32" s="158"/>
      <c r="AUQ32" s="158"/>
      <c r="AUR32" s="158"/>
      <c r="AUS32" s="158"/>
      <c r="AUT32" s="158"/>
      <c r="AUU32" s="158"/>
      <c r="AUV32" s="158"/>
      <c r="AUW32" s="158"/>
      <c r="AUX32" s="158"/>
      <c r="AUY32" s="158"/>
      <c r="AUZ32" s="158"/>
      <c r="AVA32" s="158"/>
      <c r="AVB32" s="158"/>
      <c r="AVC32" s="158"/>
      <c r="AVD32" s="158"/>
      <c r="AVE32" s="158"/>
      <c r="AVF32" s="158"/>
      <c r="AVG32" s="158"/>
      <c r="AVH32" s="158"/>
      <c r="AVI32" s="158"/>
      <c r="AVJ32" s="158"/>
      <c r="AVK32" s="158"/>
      <c r="AVL32" s="158"/>
      <c r="AVM32" s="158"/>
      <c r="AVN32" s="158"/>
      <c r="AVO32" s="158"/>
      <c r="AVP32" s="158"/>
      <c r="AVQ32" s="158"/>
      <c r="AVR32" s="158"/>
      <c r="AVS32" s="158"/>
      <c r="AVT32" s="158"/>
      <c r="AVU32" s="158"/>
      <c r="AVV32" s="158"/>
      <c r="AVW32" s="158"/>
      <c r="AVX32" s="158"/>
      <c r="AVY32" s="158"/>
      <c r="AVZ32" s="158"/>
      <c r="AWA32" s="158"/>
      <c r="AWB32" s="158"/>
      <c r="AWC32" s="158"/>
      <c r="AWD32" s="158"/>
      <c r="AWE32" s="158"/>
      <c r="AWF32" s="158"/>
      <c r="AWG32" s="158"/>
      <c r="AWH32" s="158"/>
      <c r="AWI32" s="158"/>
      <c r="AWJ32" s="158"/>
      <c r="AWK32" s="158"/>
      <c r="AWL32" s="158"/>
      <c r="AWM32" s="158"/>
      <c r="AWN32" s="158"/>
      <c r="AWO32" s="158"/>
      <c r="AWP32" s="158"/>
      <c r="AWQ32" s="158"/>
      <c r="AWR32" s="158"/>
      <c r="AWS32" s="158"/>
      <c r="AWT32" s="158"/>
      <c r="AWU32" s="158"/>
      <c r="AWV32" s="158"/>
      <c r="AWW32" s="158"/>
      <c r="AWX32" s="158"/>
      <c r="AWY32" s="158"/>
      <c r="AWZ32" s="158"/>
      <c r="AXA32" s="158"/>
      <c r="AXB32" s="158"/>
      <c r="AXC32" s="158"/>
      <c r="AXD32" s="158"/>
      <c r="AXE32" s="158"/>
      <c r="AXF32" s="158"/>
      <c r="AXG32" s="158"/>
      <c r="AXH32" s="158"/>
      <c r="AXI32" s="158"/>
      <c r="AXJ32" s="158"/>
      <c r="AXK32" s="158"/>
      <c r="AXL32" s="158"/>
      <c r="AXM32" s="158"/>
      <c r="AXN32" s="158"/>
      <c r="AXO32" s="158"/>
      <c r="AXP32" s="158"/>
      <c r="AXQ32" s="158"/>
      <c r="AXR32" s="158"/>
      <c r="AXS32" s="158"/>
      <c r="AXT32" s="158"/>
      <c r="AXU32" s="158"/>
      <c r="AXV32" s="158"/>
      <c r="AXW32" s="158"/>
      <c r="AXX32" s="158"/>
      <c r="AXY32" s="158"/>
      <c r="AXZ32" s="158"/>
      <c r="AYA32" s="158"/>
      <c r="AYB32" s="158"/>
      <c r="AYC32" s="158"/>
      <c r="AYD32" s="158"/>
      <c r="AYE32" s="158"/>
      <c r="AYF32" s="158"/>
      <c r="AYG32" s="158"/>
      <c r="AYH32" s="158"/>
      <c r="AYI32" s="158"/>
      <c r="AYJ32" s="158"/>
      <c r="AYK32" s="158"/>
      <c r="AYL32" s="158"/>
      <c r="AYM32" s="158"/>
      <c r="AYN32" s="158"/>
      <c r="AYO32" s="158"/>
      <c r="AYP32" s="158"/>
      <c r="AYQ32" s="158"/>
      <c r="AYR32" s="158"/>
      <c r="AYS32" s="158"/>
      <c r="AYT32" s="158"/>
      <c r="AYU32" s="158"/>
      <c r="AYV32" s="158"/>
      <c r="AYW32" s="158"/>
      <c r="AYX32" s="158"/>
      <c r="AYY32" s="158"/>
      <c r="AYZ32" s="158"/>
      <c r="AZA32" s="158"/>
      <c r="AZB32" s="158"/>
      <c r="AZC32" s="158"/>
      <c r="AZD32" s="158"/>
      <c r="AZE32" s="158"/>
      <c r="AZF32" s="158"/>
      <c r="AZG32" s="158"/>
      <c r="AZH32" s="158"/>
      <c r="AZI32" s="158"/>
      <c r="AZJ32" s="158"/>
      <c r="AZK32" s="158"/>
      <c r="AZL32" s="158"/>
      <c r="AZM32" s="158"/>
      <c r="AZN32" s="158"/>
      <c r="AZO32" s="158"/>
      <c r="AZP32" s="158"/>
      <c r="AZQ32" s="158"/>
      <c r="AZR32" s="158"/>
      <c r="AZS32" s="158"/>
      <c r="AZT32" s="158"/>
      <c r="AZU32" s="158"/>
      <c r="AZV32" s="158"/>
      <c r="AZW32" s="158"/>
      <c r="AZX32" s="158"/>
      <c r="AZY32" s="158"/>
      <c r="AZZ32" s="158"/>
      <c r="BAA32" s="158"/>
      <c r="BAB32" s="158"/>
      <c r="BAC32" s="158"/>
      <c r="BAD32" s="158"/>
      <c r="BAE32" s="158"/>
      <c r="BAF32" s="158"/>
      <c r="BAG32" s="158"/>
      <c r="BAH32" s="158"/>
      <c r="BAI32" s="158"/>
      <c r="BAJ32" s="158"/>
      <c r="BAK32" s="158"/>
      <c r="BAL32" s="158"/>
      <c r="BAM32" s="158"/>
      <c r="BAN32" s="158"/>
      <c r="BAO32" s="158"/>
      <c r="BAP32" s="158"/>
      <c r="BAQ32" s="158"/>
      <c r="BAR32" s="158"/>
      <c r="BAS32" s="158"/>
      <c r="BAT32" s="158"/>
      <c r="BAU32" s="158"/>
      <c r="BAV32" s="158"/>
      <c r="BAW32" s="158"/>
      <c r="BAX32" s="158"/>
      <c r="BAY32" s="158"/>
      <c r="BAZ32" s="158"/>
      <c r="BBA32" s="158"/>
      <c r="BBB32" s="158"/>
      <c r="BBC32" s="158"/>
      <c r="BBD32" s="158"/>
      <c r="BBE32" s="158"/>
      <c r="BBF32" s="158"/>
      <c r="BBG32" s="158"/>
      <c r="BBH32" s="158"/>
      <c r="BBI32" s="158"/>
      <c r="BBJ32" s="158"/>
      <c r="BBK32" s="158"/>
      <c r="BBL32" s="158"/>
      <c r="BBM32" s="158"/>
      <c r="BBN32" s="158"/>
      <c r="BBO32" s="158"/>
      <c r="BBP32" s="158"/>
      <c r="BBQ32" s="158"/>
      <c r="BBR32" s="158"/>
      <c r="BBS32" s="158"/>
      <c r="BBT32" s="158"/>
      <c r="BBU32" s="158"/>
      <c r="BBV32" s="158"/>
      <c r="BBW32" s="158"/>
      <c r="BBX32" s="158"/>
      <c r="BBY32" s="158"/>
      <c r="BBZ32" s="158"/>
      <c r="BCA32" s="158"/>
      <c r="BCB32" s="158"/>
      <c r="BCC32" s="158"/>
      <c r="BCD32" s="158"/>
      <c r="BCE32" s="158"/>
      <c r="BCF32" s="158"/>
      <c r="BCG32" s="158"/>
      <c r="BCH32" s="158"/>
      <c r="BCI32" s="158"/>
      <c r="BCJ32" s="158"/>
      <c r="BCK32" s="158"/>
      <c r="BCL32" s="158"/>
      <c r="BCM32" s="158"/>
      <c r="BCN32" s="158"/>
      <c r="BCO32" s="158"/>
      <c r="BCP32" s="158"/>
      <c r="BCQ32" s="158"/>
      <c r="BCR32" s="158"/>
      <c r="BCS32" s="158"/>
      <c r="BCT32" s="158"/>
      <c r="BCU32" s="158"/>
      <c r="BCV32" s="158"/>
      <c r="BCW32" s="158"/>
      <c r="BCX32" s="158"/>
      <c r="BCY32" s="158"/>
      <c r="BCZ32" s="158"/>
      <c r="BDA32" s="158"/>
      <c r="BDB32" s="158"/>
      <c r="BDC32" s="158"/>
      <c r="BDD32" s="158"/>
      <c r="BDE32" s="158"/>
      <c r="BDF32" s="158"/>
      <c r="BDG32" s="158"/>
      <c r="BDH32" s="158"/>
      <c r="BDI32" s="158"/>
      <c r="BDJ32" s="158"/>
      <c r="BDK32" s="158"/>
      <c r="BDL32" s="158"/>
      <c r="BDM32" s="158"/>
      <c r="BDN32" s="158"/>
      <c r="BDO32" s="158"/>
      <c r="BDP32" s="158"/>
      <c r="BDQ32" s="158"/>
      <c r="BDR32" s="158"/>
      <c r="BDS32" s="158"/>
      <c r="BDT32" s="158"/>
      <c r="BDU32" s="158"/>
      <c r="BDV32" s="158"/>
      <c r="BDW32" s="158"/>
      <c r="BDX32" s="158"/>
      <c r="BDY32" s="158"/>
      <c r="BDZ32" s="158"/>
      <c r="BEA32" s="158"/>
      <c r="BEB32" s="158"/>
      <c r="BEC32" s="158"/>
      <c r="BED32" s="158"/>
      <c r="BEE32" s="158"/>
      <c r="BEF32" s="158"/>
      <c r="BEG32" s="158"/>
      <c r="BEH32" s="158"/>
      <c r="BEI32" s="158"/>
      <c r="BEJ32" s="158"/>
      <c r="BEK32" s="158"/>
      <c r="BEL32" s="158"/>
      <c r="BEM32" s="158"/>
      <c r="BEN32" s="158"/>
      <c r="BEO32" s="158"/>
      <c r="BEP32" s="158"/>
      <c r="BEQ32" s="158"/>
      <c r="BER32" s="158"/>
      <c r="BES32" s="158"/>
      <c r="BET32" s="158"/>
      <c r="BEU32" s="158"/>
      <c r="BEV32" s="158"/>
      <c r="BEW32" s="158"/>
      <c r="BEX32" s="158"/>
      <c r="BEY32" s="158"/>
      <c r="BEZ32" s="158"/>
      <c r="BFA32" s="158"/>
      <c r="BFB32" s="158"/>
      <c r="BFC32" s="158"/>
      <c r="BFD32" s="158"/>
      <c r="BFE32" s="158"/>
      <c r="BFF32" s="158"/>
      <c r="BFG32" s="158"/>
      <c r="BFH32" s="158"/>
      <c r="BFI32" s="158"/>
      <c r="BFJ32" s="158"/>
      <c r="BFK32" s="158"/>
      <c r="BFL32" s="158"/>
      <c r="BFM32" s="158"/>
      <c r="BFN32" s="158"/>
      <c r="BFO32" s="158"/>
      <c r="BFP32" s="158"/>
      <c r="BFQ32" s="158"/>
      <c r="BFR32" s="158"/>
      <c r="BFS32" s="158"/>
      <c r="BFT32" s="158"/>
      <c r="BFU32" s="158"/>
      <c r="BFV32" s="158"/>
      <c r="BFW32" s="158"/>
      <c r="BFX32" s="158"/>
      <c r="BFY32" s="158"/>
      <c r="BFZ32" s="158"/>
      <c r="BGA32" s="158"/>
      <c r="BGB32" s="158"/>
      <c r="BGC32" s="158"/>
      <c r="BGD32" s="158"/>
      <c r="BGE32" s="158"/>
      <c r="BGF32" s="158"/>
      <c r="BGG32" s="158"/>
      <c r="BGH32" s="158"/>
      <c r="BGI32" s="158"/>
      <c r="BGJ32" s="158"/>
      <c r="BGK32" s="158"/>
      <c r="BGL32" s="158"/>
      <c r="BGM32" s="158"/>
      <c r="BGN32" s="158"/>
      <c r="BGO32" s="158"/>
      <c r="BGP32" s="158"/>
      <c r="BGQ32" s="158"/>
      <c r="BGR32" s="158"/>
      <c r="BGS32" s="158"/>
      <c r="BGT32" s="158"/>
      <c r="BGU32" s="158"/>
      <c r="BGV32" s="158"/>
      <c r="BGW32" s="158"/>
      <c r="BGX32" s="158"/>
      <c r="BGY32" s="158"/>
      <c r="BGZ32" s="158"/>
      <c r="BHA32" s="158"/>
      <c r="BHB32" s="158"/>
      <c r="BHC32" s="158"/>
      <c r="BHD32" s="158"/>
      <c r="BHE32" s="158"/>
      <c r="BHF32" s="158"/>
      <c r="BHG32" s="158"/>
      <c r="BHH32" s="158"/>
      <c r="BHI32" s="158"/>
      <c r="BHJ32" s="158"/>
      <c r="BHK32" s="158"/>
      <c r="BHL32" s="158"/>
      <c r="BHM32" s="158"/>
      <c r="BHN32" s="158"/>
      <c r="BHO32" s="158"/>
      <c r="BHP32" s="158"/>
      <c r="BHQ32" s="158"/>
      <c r="BHR32" s="158"/>
      <c r="BHS32" s="158"/>
      <c r="BHT32" s="158"/>
      <c r="BHU32" s="158"/>
      <c r="BHV32" s="158"/>
      <c r="BHW32" s="158"/>
      <c r="BHX32" s="158"/>
      <c r="BHY32" s="158"/>
      <c r="BHZ32" s="158"/>
      <c r="BIA32" s="158"/>
      <c r="BIB32" s="158"/>
      <c r="BIC32" s="158"/>
      <c r="BID32" s="158"/>
      <c r="BIE32" s="158"/>
      <c r="BIF32" s="158"/>
      <c r="BIG32" s="158"/>
      <c r="BIH32" s="158"/>
      <c r="BII32" s="158"/>
      <c r="BIJ32" s="158"/>
      <c r="BIK32" s="158"/>
      <c r="BIL32" s="158"/>
      <c r="BIM32" s="158"/>
      <c r="BIN32" s="158"/>
      <c r="BIO32" s="158"/>
      <c r="BIP32" s="158"/>
      <c r="BIQ32" s="158"/>
      <c r="BIR32" s="158"/>
      <c r="BIS32" s="158"/>
      <c r="BIT32" s="158"/>
      <c r="BIU32" s="158"/>
      <c r="BIV32" s="158"/>
      <c r="BIW32" s="158"/>
      <c r="BIX32" s="158"/>
      <c r="BIY32" s="158"/>
      <c r="BIZ32" s="158"/>
      <c r="BJA32" s="158"/>
      <c r="BJB32" s="158"/>
      <c r="BJC32" s="158"/>
      <c r="BJD32" s="158"/>
      <c r="BJE32" s="158"/>
      <c r="BJF32" s="158"/>
      <c r="BJG32" s="158"/>
      <c r="BJH32" s="158"/>
      <c r="BJI32" s="158"/>
      <c r="BJJ32" s="158"/>
      <c r="BJK32" s="158"/>
      <c r="BJL32" s="158"/>
      <c r="BJM32" s="158"/>
      <c r="BJN32" s="158"/>
      <c r="BJO32" s="158"/>
      <c r="BJP32" s="158"/>
      <c r="BJQ32" s="158"/>
      <c r="BJR32" s="158"/>
      <c r="BJS32" s="158"/>
      <c r="BJT32" s="158"/>
      <c r="BJU32" s="158"/>
      <c r="BJV32" s="158"/>
      <c r="BJW32" s="158"/>
      <c r="BJX32" s="158"/>
      <c r="BJY32" s="158"/>
      <c r="BJZ32" s="158"/>
      <c r="BKA32" s="158"/>
      <c r="BKB32" s="158"/>
      <c r="BKC32" s="158"/>
      <c r="BKD32" s="158"/>
      <c r="BKE32" s="158"/>
      <c r="BKF32" s="158"/>
      <c r="BKG32" s="158"/>
      <c r="BKH32" s="158"/>
      <c r="BKI32" s="158"/>
      <c r="BKJ32" s="158"/>
      <c r="BKK32" s="158"/>
      <c r="BKL32" s="158"/>
      <c r="BKM32" s="158"/>
      <c r="BKN32" s="158"/>
      <c r="BKO32" s="158"/>
      <c r="BKP32" s="158"/>
      <c r="BKQ32" s="158"/>
      <c r="BKR32" s="158"/>
      <c r="BKS32" s="158"/>
      <c r="BKT32" s="158"/>
      <c r="BKU32" s="158"/>
      <c r="BKV32" s="158"/>
      <c r="BKW32" s="158"/>
      <c r="BKX32" s="158"/>
      <c r="BKY32" s="158"/>
      <c r="BKZ32" s="158"/>
      <c r="BLA32" s="158"/>
      <c r="BLB32" s="158"/>
      <c r="BLC32" s="158"/>
      <c r="BLD32" s="158"/>
      <c r="BLE32" s="158"/>
      <c r="BLF32" s="158"/>
      <c r="BLG32" s="158"/>
      <c r="BLH32" s="158"/>
      <c r="BLI32" s="158"/>
      <c r="BLJ32" s="158"/>
      <c r="BLK32" s="158"/>
      <c r="BLL32" s="158"/>
      <c r="BLM32" s="158"/>
      <c r="BLN32" s="158"/>
      <c r="BLO32" s="158"/>
      <c r="BLP32" s="158"/>
      <c r="BLQ32" s="158"/>
      <c r="BLR32" s="158"/>
      <c r="BLS32" s="158"/>
      <c r="BLT32" s="158"/>
      <c r="BLU32" s="158"/>
      <c r="BLV32" s="158"/>
      <c r="BLW32" s="158"/>
      <c r="BLX32" s="158"/>
      <c r="BLY32" s="158"/>
      <c r="BLZ32" s="158"/>
      <c r="BMA32" s="158"/>
      <c r="BMB32" s="158"/>
      <c r="BMC32" s="158"/>
      <c r="BMD32" s="158"/>
      <c r="BME32" s="158"/>
      <c r="BMF32" s="158"/>
      <c r="BMG32" s="158"/>
      <c r="BMH32" s="158"/>
      <c r="BMI32" s="158"/>
      <c r="BMJ32" s="158"/>
      <c r="BMK32" s="158"/>
      <c r="BML32" s="158"/>
      <c r="BMM32" s="158"/>
      <c r="BMN32" s="158"/>
      <c r="BMO32" s="158"/>
      <c r="BMP32" s="158"/>
      <c r="BMQ32" s="158"/>
      <c r="BMR32" s="158"/>
      <c r="BMS32" s="158"/>
      <c r="BMT32" s="158"/>
      <c r="BMU32" s="158"/>
      <c r="BMV32" s="158"/>
      <c r="BMW32" s="158"/>
      <c r="BMX32" s="158"/>
      <c r="BMY32" s="158"/>
      <c r="BMZ32" s="158"/>
      <c r="BNA32" s="158"/>
      <c r="BNB32" s="158"/>
      <c r="BNC32" s="158"/>
      <c r="BND32" s="158"/>
      <c r="BNE32" s="158"/>
      <c r="BNF32" s="158"/>
      <c r="BNG32" s="158"/>
      <c r="BNH32" s="158"/>
      <c r="BNI32" s="158"/>
      <c r="BNJ32" s="158"/>
      <c r="BNK32" s="158"/>
      <c r="BNL32" s="158"/>
      <c r="BNM32" s="158"/>
      <c r="BNN32" s="158"/>
      <c r="BNO32" s="158"/>
      <c r="BNP32" s="158"/>
      <c r="BNQ32" s="158"/>
      <c r="BNR32" s="158"/>
      <c r="BNS32" s="158"/>
      <c r="BNT32" s="158"/>
      <c r="BNU32" s="158"/>
      <c r="BNV32" s="158"/>
      <c r="BNW32" s="158"/>
      <c r="BNX32" s="158"/>
      <c r="BNY32" s="158"/>
      <c r="BNZ32" s="158"/>
      <c r="BOA32" s="158"/>
      <c r="BOB32" s="158"/>
      <c r="BOC32" s="158"/>
      <c r="BOD32" s="158"/>
      <c r="BOE32" s="158"/>
      <c r="BOF32" s="158"/>
      <c r="BOG32" s="158"/>
      <c r="BOH32" s="158"/>
      <c r="BOI32" s="158"/>
      <c r="BOJ32" s="158"/>
      <c r="BOK32" s="158"/>
      <c r="BOL32" s="158"/>
      <c r="BOM32" s="158"/>
      <c r="BON32" s="158"/>
      <c r="BOO32" s="158"/>
      <c r="BOP32" s="158"/>
      <c r="BOQ32" s="158"/>
      <c r="BOR32" s="158"/>
      <c r="BOS32" s="158"/>
      <c r="BOT32" s="158"/>
      <c r="BOU32" s="158"/>
      <c r="BOV32" s="158"/>
      <c r="BOW32" s="158"/>
      <c r="BOX32" s="158"/>
      <c r="BOY32" s="158"/>
      <c r="BOZ32" s="158"/>
      <c r="BPA32" s="158"/>
      <c r="BPB32" s="158"/>
      <c r="BPC32" s="158"/>
      <c r="BPD32" s="158"/>
      <c r="BPE32" s="158"/>
      <c r="BPF32" s="158"/>
      <c r="BPG32" s="158"/>
      <c r="BPH32" s="158"/>
      <c r="BPI32" s="158"/>
      <c r="BPJ32" s="158"/>
      <c r="BPK32" s="158"/>
      <c r="BPL32" s="158"/>
      <c r="BPM32" s="158"/>
      <c r="BPN32" s="158"/>
      <c r="BPO32" s="158"/>
      <c r="BPP32" s="158"/>
      <c r="BPQ32" s="158"/>
      <c r="BPR32" s="158"/>
      <c r="BPS32" s="158"/>
      <c r="BPT32" s="158"/>
      <c r="BPU32" s="158"/>
      <c r="BPV32" s="158"/>
      <c r="BPW32" s="158"/>
      <c r="BPX32" s="158"/>
      <c r="BPY32" s="158"/>
      <c r="BPZ32" s="158"/>
      <c r="BQA32" s="158"/>
      <c r="BQB32" s="158"/>
      <c r="BQC32" s="158"/>
      <c r="BQD32" s="158"/>
      <c r="BQE32" s="158"/>
      <c r="BQF32" s="158"/>
      <c r="BQG32" s="158"/>
      <c r="BQH32" s="158"/>
      <c r="BQI32" s="158"/>
      <c r="BQJ32" s="158"/>
      <c r="BQK32" s="158"/>
      <c r="BQL32" s="158"/>
      <c r="BQM32" s="158"/>
      <c r="BQN32" s="158"/>
      <c r="BQO32" s="158"/>
      <c r="BQP32" s="158"/>
      <c r="BQQ32" s="158"/>
      <c r="BQR32" s="158"/>
      <c r="BQS32" s="158"/>
      <c r="BQT32" s="158"/>
      <c r="BQU32" s="158"/>
      <c r="BQV32" s="158"/>
      <c r="BQW32" s="158"/>
      <c r="BQX32" s="158"/>
      <c r="BQY32" s="158"/>
      <c r="BQZ32" s="158"/>
      <c r="BRA32" s="158"/>
      <c r="BRB32" s="158"/>
      <c r="BRC32" s="158"/>
      <c r="BRD32" s="158"/>
      <c r="BRE32" s="158"/>
      <c r="BRF32" s="158"/>
      <c r="BRG32" s="158"/>
      <c r="BRH32" s="158"/>
      <c r="BRI32" s="158"/>
      <c r="BRJ32" s="158"/>
      <c r="BRK32" s="158"/>
      <c r="BRL32" s="158"/>
      <c r="BRM32" s="158"/>
      <c r="BRN32" s="158"/>
      <c r="BRO32" s="158"/>
      <c r="BRP32" s="158"/>
      <c r="BRQ32" s="158"/>
      <c r="BRR32" s="158"/>
      <c r="BRS32" s="158"/>
      <c r="BRT32" s="158"/>
      <c r="BRU32" s="158"/>
      <c r="BRV32" s="158"/>
      <c r="BRW32" s="158"/>
      <c r="BRX32" s="158"/>
      <c r="BRY32" s="158"/>
      <c r="BRZ32" s="158"/>
      <c r="BSA32" s="158"/>
      <c r="BSB32" s="158"/>
      <c r="BSC32" s="158"/>
      <c r="BSD32" s="158"/>
      <c r="BSE32" s="158"/>
      <c r="BSF32" s="158"/>
      <c r="BSG32" s="158"/>
      <c r="BSH32" s="158"/>
      <c r="BSI32" s="158"/>
      <c r="BSJ32" s="158"/>
      <c r="BSK32" s="158"/>
      <c r="BSL32" s="158"/>
      <c r="BSM32" s="158"/>
      <c r="BSN32" s="158"/>
      <c r="BSO32" s="158"/>
      <c r="BSP32" s="158"/>
      <c r="BSQ32" s="158"/>
      <c r="BSR32" s="158"/>
      <c r="BSS32" s="158"/>
      <c r="BST32" s="158"/>
      <c r="BSU32" s="158"/>
      <c r="BSV32" s="158"/>
      <c r="BSW32" s="158"/>
      <c r="BSX32" s="158"/>
      <c r="BSY32" s="158"/>
      <c r="BSZ32" s="158"/>
      <c r="BTA32" s="158"/>
      <c r="BTB32" s="158"/>
      <c r="BTC32" s="158"/>
      <c r="BTD32" s="158"/>
      <c r="BTE32" s="158"/>
      <c r="BTF32" s="158"/>
      <c r="BTG32" s="158"/>
      <c r="BTH32" s="158"/>
      <c r="BTI32" s="158"/>
      <c r="BTJ32" s="158"/>
      <c r="BTK32" s="158"/>
      <c r="BTL32" s="158"/>
      <c r="BTM32" s="158"/>
      <c r="BTN32" s="158"/>
      <c r="BTO32" s="158"/>
      <c r="BTP32" s="158"/>
      <c r="BTQ32" s="158"/>
      <c r="BTR32" s="158"/>
      <c r="BTS32" s="158"/>
      <c r="BTT32" s="158"/>
      <c r="BTU32" s="158"/>
      <c r="BTV32" s="158"/>
      <c r="BTW32" s="158"/>
      <c r="BTX32" s="158"/>
      <c r="BTY32" s="158"/>
      <c r="BTZ32" s="158"/>
      <c r="BUA32" s="158"/>
      <c r="BUB32" s="158"/>
      <c r="BUC32" s="158"/>
      <c r="BUD32" s="158"/>
      <c r="BUE32" s="158"/>
      <c r="BUF32" s="158"/>
      <c r="BUG32" s="158"/>
      <c r="BUH32" s="158"/>
      <c r="BUI32" s="158"/>
      <c r="BUJ32" s="158"/>
      <c r="BUK32" s="158"/>
      <c r="BUL32" s="158"/>
      <c r="BUM32" s="158"/>
      <c r="BUN32" s="158"/>
      <c r="BUO32" s="158"/>
      <c r="BUP32" s="158"/>
      <c r="BUQ32" s="158"/>
      <c r="BUR32" s="158"/>
      <c r="BUS32" s="158"/>
      <c r="BUT32" s="158"/>
      <c r="BUU32" s="158"/>
      <c r="BUV32" s="158"/>
      <c r="BUW32" s="158"/>
      <c r="BUX32" s="158"/>
      <c r="BUY32" s="158"/>
      <c r="BUZ32" s="158"/>
      <c r="BVA32" s="158"/>
      <c r="BVB32" s="158"/>
      <c r="BVC32" s="158"/>
      <c r="BVD32" s="158"/>
      <c r="BVE32" s="158"/>
      <c r="BVF32" s="158"/>
      <c r="BVG32" s="158"/>
      <c r="BVH32" s="158"/>
      <c r="BVI32" s="158"/>
      <c r="BVJ32" s="158"/>
      <c r="BVK32" s="158"/>
      <c r="BVL32" s="158"/>
      <c r="BVM32" s="158"/>
      <c r="BVN32" s="158"/>
      <c r="BVO32" s="158"/>
      <c r="BVP32" s="158"/>
      <c r="BVQ32" s="158"/>
      <c r="BVR32" s="158"/>
      <c r="BVS32" s="158"/>
      <c r="BVT32" s="158"/>
      <c r="BVU32" s="158"/>
      <c r="BVV32" s="158"/>
      <c r="BVW32" s="158"/>
      <c r="BVX32" s="158"/>
      <c r="BVY32" s="158"/>
      <c r="BVZ32" s="158"/>
      <c r="BWA32" s="158"/>
      <c r="BWB32" s="158"/>
      <c r="BWC32" s="158"/>
      <c r="BWD32" s="158"/>
      <c r="BWE32" s="158"/>
      <c r="BWF32" s="158"/>
      <c r="BWG32" s="158"/>
      <c r="BWH32" s="158"/>
      <c r="BWI32" s="158"/>
      <c r="BWJ32" s="158"/>
      <c r="BWK32" s="158"/>
      <c r="BWL32" s="158"/>
      <c r="BWM32" s="158"/>
      <c r="BWN32" s="158"/>
      <c r="BWO32" s="158"/>
      <c r="BWP32" s="158"/>
      <c r="BWQ32" s="158"/>
      <c r="BWR32" s="158"/>
      <c r="BWS32" s="158"/>
      <c r="BWT32" s="158"/>
      <c r="BWU32" s="158"/>
      <c r="BWV32" s="158"/>
      <c r="BWW32" s="158"/>
      <c r="BWX32" s="158"/>
      <c r="BWY32" s="158"/>
      <c r="BWZ32" s="158"/>
      <c r="BXA32" s="158"/>
      <c r="BXB32" s="158"/>
      <c r="BXC32" s="158"/>
      <c r="BXD32" s="158"/>
      <c r="BXE32" s="158"/>
      <c r="BXF32" s="158"/>
      <c r="BXG32" s="158"/>
      <c r="BXH32" s="158"/>
      <c r="BXI32" s="158"/>
      <c r="BXJ32" s="158"/>
      <c r="BXK32" s="158"/>
      <c r="BXL32" s="158"/>
      <c r="BXM32" s="158"/>
      <c r="BXN32" s="158"/>
      <c r="BXO32" s="158"/>
      <c r="BXP32" s="158"/>
      <c r="BXQ32" s="158"/>
      <c r="BXR32" s="158"/>
      <c r="BXS32" s="158"/>
      <c r="BXT32" s="158"/>
      <c r="BXU32" s="158"/>
      <c r="BXV32" s="158"/>
      <c r="BXW32" s="158"/>
      <c r="BXX32" s="158"/>
      <c r="BXY32" s="158"/>
      <c r="BXZ32" s="158"/>
      <c r="BYA32" s="158"/>
      <c r="BYB32" s="158"/>
      <c r="BYC32" s="158"/>
      <c r="BYD32" s="158"/>
      <c r="BYE32" s="158"/>
      <c r="BYF32" s="158"/>
      <c r="BYG32" s="158"/>
      <c r="BYH32" s="158"/>
      <c r="BYI32" s="158"/>
      <c r="BYJ32" s="158"/>
      <c r="BYK32" s="158"/>
      <c r="BYL32" s="158"/>
      <c r="BYM32" s="158"/>
      <c r="BYN32" s="158"/>
      <c r="BYO32" s="158"/>
      <c r="BYP32" s="158"/>
      <c r="BYQ32" s="158"/>
      <c r="BYR32" s="158"/>
      <c r="BYS32" s="158"/>
      <c r="BYT32" s="158"/>
      <c r="BYU32" s="158"/>
      <c r="BYV32" s="158"/>
      <c r="BYW32" s="158"/>
      <c r="BYX32" s="158"/>
      <c r="BYY32" s="158"/>
      <c r="BYZ32" s="158"/>
      <c r="BZA32" s="158"/>
      <c r="BZB32" s="158"/>
      <c r="BZC32" s="158"/>
      <c r="BZD32" s="158"/>
      <c r="BZE32" s="158"/>
      <c r="BZF32" s="158"/>
      <c r="BZG32" s="158"/>
      <c r="BZH32" s="158"/>
      <c r="BZI32" s="158"/>
      <c r="BZJ32" s="158"/>
      <c r="BZK32" s="158"/>
      <c r="BZL32" s="158"/>
      <c r="BZM32" s="158"/>
      <c r="BZN32" s="158"/>
      <c r="BZO32" s="158"/>
      <c r="BZP32" s="158"/>
      <c r="BZQ32" s="158"/>
      <c r="BZR32" s="158"/>
      <c r="BZS32" s="158"/>
      <c r="BZT32" s="158"/>
      <c r="BZU32" s="158"/>
      <c r="BZV32" s="158"/>
      <c r="BZW32" s="158"/>
      <c r="BZX32" s="158"/>
      <c r="BZY32" s="158"/>
      <c r="BZZ32" s="158"/>
      <c r="CAA32" s="158"/>
      <c r="CAB32" s="158"/>
      <c r="CAC32" s="158"/>
      <c r="CAD32" s="158"/>
      <c r="CAE32" s="158"/>
      <c r="CAF32" s="158"/>
      <c r="CAG32" s="158"/>
      <c r="CAH32" s="158"/>
      <c r="CAI32" s="158"/>
      <c r="CAJ32" s="158"/>
      <c r="CAK32" s="158"/>
      <c r="CAL32" s="158"/>
      <c r="CAM32" s="158"/>
      <c r="CAN32" s="158"/>
      <c r="CAO32" s="158"/>
      <c r="CAP32" s="158"/>
      <c r="CAQ32" s="158"/>
      <c r="CAR32" s="158"/>
      <c r="CAS32" s="158"/>
      <c r="CAT32" s="158"/>
      <c r="CAU32" s="158"/>
      <c r="CAV32" s="158"/>
      <c r="CAW32" s="158"/>
      <c r="CAX32" s="158"/>
      <c r="CAY32" s="158"/>
      <c r="CAZ32" s="158"/>
      <c r="CBA32" s="158"/>
      <c r="CBB32" s="158"/>
      <c r="CBC32" s="158"/>
      <c r="CBD32" s="158"/>
      <c r="CBE32" s="158"/>
      <c r="CBF32" s="158"/>
      <c r="CBG32" s="158"/>
      <c r="CBH32" s="158"/>
      <c r="CBI32" s="158"/>
      <c r="CBJ32" s="158"/>
      <c r="CBK32" s="158"/>
      <c r="CBL32" s="158"/>
      <c r="CBM32" s="158"/>
      <c r="CBN32" s="158"/>
      <c r="CBO32" s="158"/>
      <c r="CBP32" s="158"/>
      <c r="CBQ32" s="158"/>
      <c r="CBR32" s="158"/>
      <c r="CBS32" s="158"/>
      <c r="CBT32" s="158"/>
      <c r="CBU32" s="158"/>
      <c r="CBV32" s="158"/>
      <c r="CBW32" s="158"/>
      <c r="CBX32" s="158"/>
      <c r="CBY32" s="158"/>
      <c r="CBZ32" s="158"/>
      <c r="CCA32" s="158"/>
      <c r="CCB32" s="158"/>
      <c r="CCC32" s="158"/>
      <c r="CCD32" s="158"/>
      <c r="CCE32" s="158"/>
      <c r="CCF32" s="158"/>
      <c r="CCG32" s="158"/>
      <c r="CCH32" s="158"/>
      <c r="CCI32" s="158"/>
      <c r="CCJ32" s="158"/>
      <c r="CCK32" s="158"/>
      <c r="CCL32" s="158"/>
      <c r="CCM32" s="158"/>
      <c r="CCN32" s="158"/>
      <c r="CCO32" s="158"/>
      <c r="CCP32" s="158"/>
      <c r="CCQ32" s="158"/>
      <c r="CCR32" s="158"/>
      <c r="CCS32" s="158"/>
      <c r="CCT32" s="158"/>
      <c r="CCU32" s="158"/>
      <c r="CCV32" s="158"/>
      <c r="CCW32" s="158"/>
      <c r="CCX32" s="158"/>
      <c r="CCY32" s="158"/>
      <c r="CCZ32" s="158"/>
      <c r="CDA32" s="158"/>
      <c r="CDB32" s="158"/>
      <c r="CDC32" s="158"/>
      <c r="CDD32" s="158"/>
      <c r="CDE32" s="158"/>
      <c r="CDF32" s="158"/>
      <c r="CDG32" s="158"/>
      <c r="CDH32" s="158"/>
      <c r="CDI32" s="158"/>
      <c r="CDJ32" s="158"/>
      <c r="CDK32" s="158"/>
      <c r="CDL32" s="158"/>
      <c r="CDM32" s="158"/>
      <c r="CDN32" s="158"/>
      <c r="CDO32" s="158"/>
      <c r="CDP32" s="158"/>
      <c r="CDQ32" s="158"/>
      <c r="CDR32" s="158"/>
      <c r="CDS32" s="158"/>
      <c r="CDT32" s="158"/>
      <c r="CDU32" s="158"/>
      <c r="CDV32" s="158"/>
      <c r="CDW32" s="158"/>
      <c r="CDX32" s="158"/>
      <c r="CDY32" s="158"/>
      <c r="CDZ32" s="158"/>
      <c r="CEA32" s="158"/>
      <c r="CEB32" s="158"/>
      <c r="CEC32" s="158"/>
      <c r="CED32" s="158"/>
      <c r="CEE32" s="158"/>
      <c r="CEF32" s="158"/>
      <c r="CEG32" s="158"/>
      <c r="CEH32" s="158"/>
      <c r="CEI32" s="158"/>
      <c r="CEJ32" s="158"/>
      <c r="CEK32" s="158"/>
      <c r="CEL32" s="158"/>
      <c r="CEM32" s="158"/>
      <c r="CEN32" s="158"/>
      <c r="CEO32" s="158"/>
      <c r="CEP32" s="158"/>
      <c r="CEQ32" s="158"/>
      <c r="CER32" s="158"/>
      <c r="CES32" s="158"/>
      <c r="CET32" s="158"/>
      <c r="CEU32" s="158"/>
      <c r="CEV32" s="158"/>
      <c r="CEW32" s="158"/>
      <c r="CEX32" s="158"/>
      <c r="CEY32" s="158"/>
      <c r="CEZ32" s="158"/>
      <c r="CFA32" s="158"/>
      <c r="CFB32" s="158"/>
      <c r="CFC32" s="158"/>
      <c r="CFD32" s="158"/>
      <c r="CFE32" s="158"/>
      <c r="CFF32" s="158"/>
      <c r="CFG32" s="158"/>
      <c r="CFH32" s="158"/>
      <c r="CFI32" s="158"/>
      <c r="CFJ32" s="158"/>
      <c r="CFK32" s="158"/>
      <c r="CFL32" s="158"/>
      <c r="CFM32" s="158"/>
      <c r="CFN32" s="158"/>
      <c r="CFO32" s="158"/>
      <c r="CFP32" s="158"/>
      <c r="CFQ32" s="158"/>
      <c r="CFR32" s="158"/>
      <c r="CFS32" s="158"/>
      <c r="CFT32" s="158"/>
      <c r="CFU32" s="158"/>
      <c r="CFV32" s="158"/>
      <c r="CFW32" s="158"/>
      <c r="CFX32" s="158"/>
      <c r="CFY32" s="158"/>
      <c r="CFZ32" s="158"/>
      <c r="CGA32" s="158"/>
      <c r="CGB32" s="158"/>
      <c r="CGC32" s="158"/>
      <c r="CGD32" s="158"/>
      <c r="CGE32" s="158"/>
      <c r="CGF32" s="158"/>
      <c r="CGG32" s="158"/>
      <c r="CGH32" s="158"/>
      <c r="CGI32" s="158"/>
      <c r="CGJ32" s="158"/>
      <c r="CGK32" s="158"/>
      <c r="CGL32" s="158"/>
      <c r="CGM32" s="158"/>
      <c r="CGN32" s="158"/>
      <c r="CGO32" s="158"/>
      <c r="CGP32" s="158"/>
      <c r="CGQ32" s="158"/>
      <c r="CGR32" s="158"/>
      <c r="CGS32" s="158"/>
      <c r="CGT32" s="158"/>
      <c r="CGU32" s="158"/>
      <c r="CGV32" s="158"/>
      <c r="CGW32" s="158"/>
      <c r="CGX32" s="158"/>
      <c r="CGY32" s="158"/>
      <c r="CGZ32" s="158"/>
      <c r="CHA32" s="158"/>
      <c r="CHB32" s="158"/>
      <c r="CHC32" s="158"/>
      <c r="CHD32" s="158"/>
      <c r="CHE32" s="158"/>
      <c r="CHF32" s="158"/>
      <c r="CHG32" s="158"/>
      <c r="CHH32" s="158"/>
      <c r="CHI32" s="158"/>
      <c r="CHJ32" s="158"/>
      <c r="CHK32" s="158"/>
      <c r="CHL32" s="158"/>
      <c r="CHM32" s="158"/>
      <c r="CHN32" s="158"/>
      <c r="CHO32" s="158"/>
      <c r="CHP32" s="158"/>
      <c r="CHQ32" s="158"/>
      <c r="CHR32" s="158"/>
      <c r="CHS32" s="158"/>
      <c r="CHT32" s="158"/>
      <c r="CHU32" s="158"/>
      <c r="CHV32" s="158"/>
      <c r="CHW32" s="158"/>
      <c r="CHX32" s="158"/>
      <c r="CHY32" s="158"/>
      <c r="CHZ32" s="158"/>
      <c r="CIA32" s="158"/>
      <c r="CIB32" s="158"/>
      <c r="CIC32" s="158"/>
      <c r="CID32" s="158"/>
      <c r="CIE32" s="158"/>
      <c r="CIF32" s="158"/>
      <c r="CIG32" s="158"/>
      <c r="CIH32" s="158"/>
      <c r="CII32" s="158"/>
      <c r="CIJ32" s="158"/>
      <c r="CIK32" s="158"/>
      <c r="CIL32" s="158"/>
      <c r="CIM32" s="158"/>
      <c r="CIN32" s="158"/>
      <c r="CIO32" s="158"/>
      <c r="CIP32" s="158"/>
      <c r="CIQ32" s="158"/>
      <c r="CIR32" s="158"/>
      <c r="CIS32" s="158"/>
      <c r="CIT32" s="158"/>
      <c r="CIU32" s="158"/>
      <c r="CIV32" s="158"/>
      <c r="CIW32" s="158"/>
      <c r="CIX32" s="158"/>
      <c r="CIY32" s="158"/>
      <c r="CIZ32" s="158"/>
      <c r="CJA32" s="158"/>
      <c r="CJB32" s="158"/>
      <c r="CJC32" s="158"/>
      <c r="CJD32" s="158"/>
      <c r="CJE32" s="158"/>
      <c r="CJF32" s="158"/>
      <c r="CJG32" s="158"/>
      <c r="CJH32" s="158"/>
      <c r="CJI32" s="158"/>
      <c r="CJJ32" s="158"/>
      <c r="CJK32" s="158"/>
      <c r="CJL32" s="158"/>
      <c r="CJM32" s="158"/>
      <c r="CJN32" s="158"/>
      <c r="CJO32" s="158"/>
      <c r="CJP32" s="158"/>
      <c r="CJQ32" s="158"/>
      <c r="CJR32" s="158"/>
      <c r="CJS32" s="158"/>
      <c r="CJT32" s="158"/>
      <c r="CJU32" s="158"/>
      <c r="CJV32" s="158"/>
      <c r="CJW32" s="158"/>
      <c r="CJX32" s="158"/>
      <c r="CJY32" s="158"/>
      <c r="CJZ32" s="158"/>
      <c r="CKA32" s="158"/>
      <c r="CKB32" s="158"/>
      <c r="CKC32" s="158"/>
      <c r="CKD32" s="158"/>
      <c r="CKE32" s="158"/>
      <c r="CKF32" s="158"/>
      <c r="CKG32" s="158"/>
      <c r="CKH32" s="158"/>
      <c r="CKI32" s="158"/>
      <c r="CKJ32" s="158"/>
      <c r="CKK32" s="158"/>
      <c r="CKL32" s="158"/>
      <c r="CKM32" s="158"/>
      <c r="CKN32" s="158"/>
      <c r="CKO32" s="158"/>
      <c r="CKP32" s="158"/>
      <c r="CKQ32" s="158"/>
      <c r="CKR32" s="158"/>
      <c r="CKS32" s="158"/>
      <c r="CKT32" s="158"/>
      <c r="CKU32" s="158"/>
      <c r="CKV32" s="158"/>
      <c r="CKW32" s="158"/>
      <c r="CKX32" s="158"/>
      <c r="CKY32" s="158"/>
      <c r="CKZ32" s="158"/>
      <c r="CLA32" s="158"/>
      <c r="CLB32" s="158"/>
      <c r="CLC32" s="158"/>
      <c r="CLD32" s="158"/>
      <c r="CLE32" s="158"/>
      <c r="CLF32" s="158"/>
      <c r="CLG32" s="158"/>
      <c r="CLH32" s="158"/>
      <c r="CLI32" s="158"/>
      <c r="CLJ32" s="158"/>
      <c r="CLK32" s="158"/>
      <c r="CLL32" s="158"/>
      <c r="CLM32" s="158"/>
      <c r="CLN32" s="158"/>
      <c r="CLO32" s="158"/>
      <c r="CLP32" s="158"/>
      <c r="CLQ32" s="158"/>
      <c r="CLR32" s="158"/>
      <c r="CLS32" s="158"/>
      <c r="CLT32" s="158"/>
      <c r="CLU32" s="158"/>
      <c r="CLV32" s="158"/>
      <c r="CLW32" s="158"/>
      <c r="CLX32" s="158"/>
      <c r="CLY32" s="158"/>
      <c r="CLZ32" s="158"/>
      <c r="CMA32" s="158"/>
      <c r="CMB32" s="158"/>
      <c r="CMC32" s="158"/>
      <c r="CMD32" s="158"/>
      <c r="CME32" s="158"/>
      <c r="CMF32" s="158"/>
      <c r="CMG32" s="158"/>
      <c r="CMH32" s="158"/>
      <c r="CMI32" s="158"/>
      <c r="CMJ32" s="158"/>
      <c r="CMK32" s="158"/>
      <c r="CML32" s="158"/>
      <c r="CMM32" s="158"/>
      <c r="CMN32" s="158"/>
      <c r="CMO32" s="158"/>
      <c r="CMP32" s="158"/>
      <c r="CMQ32" s="158"/>
      <c r="CMR32" s="158"/>
      <c r="CMS32" s="158"/>
      <c r="CMT32" s="158"/>
      <c r="CMU32" s="158"/>
      <c r="CMV32" s="158"/>
      <c r="CMW32" s="158"/>
      <c r="CMX32" s="158"/>
      <c r="CMY32" s="158"/>
      <c r="CMZ32" s="158"/>
      <c r="CNA32" s="158"/>
      <c r="CNB32" s="158"/>
      <c r="CNC32" s="158"/>
      <c r="CND32" s="158"/>
      <c r="CNE32" s="158"/>
      <c r="CNF32" s="158"/>
      <c r="CNG32" s="158"/>
      <c r="CNH32" s="158"/>
      <c r="CNI32" s="158"/>
      <c r="CNJ32" s="158"/>
      <c r="CNK32" s="158"/>
      <c r="CNL32" s="158"/>
      <c r="CNM32" s="158"/>
      <c r="CNN32" s="158"/>
      <c r="CNO32" s="158"/>
      <c r="CNP32" s="158"/>
      <c r="CNQ32" s="158"/>
      <c r="CNR32" s="158"/>
      <c r="CNS32" s="158"/>
      <c r="CNT32" s="158"/>
      <c r="CNU32" s="158"/>
      <c r="CNV32" s="158"/>
      <c r="CNW32" s="158"/>
      <c r="CNX32" s="158"/>
      <c r="CNY32" s="158"/>
      <c r="CNZ32" s="158"/>
      <c r="COA32" s="158"/>
      <c r="COB32" s="158"/>
      <c r="COC32" s="158"/>
      <c r="COD32" s="158"/>
      <c r="COE32" s="158"/>
      <c r="COF32" s="158"/>
      <c r="COG32" s="158"/>
      <c r="COH32" s="158"/>
      <c r="COI32" s="158"/>
      <c r="COJ32" s="158"/>
      <c r="COK32" s="158"/>
      <c r="COL32" s="158"/>
      <c r="COM32" s="158"/>
      <c r="CON32" s="158"/>
      <c r="COO32" s="158"/>
      <c r="COP32" s="158"/>
      <c r="COQ32" s="158"/>
      <c r="COR32" s="158"/>
      <c r="COS32" s="158"/>
      <c r="COT32" s="158"/>
      <c r="COU32" s="158"/>
      <c r="COV32" s="158"/>
      <c r="COW32" s="158"/>
      <c r="COX32" s="158"/>
      <c r="COY32" s="158"/>
      <c r="COZ32" s="158"/>
      <c r="CPA32" s="158"/>
      <c r="CPB32" s="158"/>
      <c r="CPC32" s="158"/>
      <c r="CPD32" s="158"/>
      <c r="CPE32" s="158"/>
      <c r="CPF32" s="158"/>
      <c r="CPG32" s="158"/>
      <c r="CPH32" s="158"/>
      <c r="CPI32" s="158"/>
      <c r="CPJ32" s="158"/>
      <c r="CPK32" s="158"/>
      <c r="CPL32" s="158"/>
      <c r="CPM32" s="158"/>
      <c r="CPN32" s="158"/>
      <c r="CPO32" s="158"/>
      <c r="CPP32" s="158"/>
      <c r="CPQ32" s="158"/>
      <c r="CPR32" s="158"/>
      <c r="CPS32" s="158"/>
      <c r="CPT32" s="158"/>
      <c r="CPU32" s="158"/>
      <c r="CPV32" s="158"/>
      <c r="CPW32" s="158"/>
      <c r="CPX32" s="158"/>
      <c r="CPY32" s="158"/>
      <c r="CPZ32" s="158"/>
      <c r="CQA32" s="158"/>
      <c r="CQB32" s="158"/>
      <c r="CQC32" s="158"/>
      <c r="CQD32" s="158"/>
      <c r="CQE32" s="158"/>
      <c r="CQF32" s="158"/>
      <c r="CQG32" s="158"/>
      <c r="CQH32" s="158"/>
      <c r="CQI32" s="158"/>
      <c r="CQJ32" s="158"/>
      <c r="CQK32" s="158"/>
      <c r="CQL32" s="158"/>
      <c r="CQM32" s="158"/>
      <c r="CQN32" s="158"/>
      <c r="CQO32" s="158"/>
      <c r="CQP32" s="158"/>
      <c r="CQQ32" s="158"/>
      <c r="CQR32" s="158"/>
      <c r="CQS32" s="158"/>
      <c r="CQT32" s="158"/>
      <c r="CQU32" s="158"/>
      <c r="CQV32" s="158"/>
      <c r="CQW32" s="158"/>
      <c r="CQX32" s="158"/>
      <c r="CQY32" s="158"/>
      <c r="CQZ32" s="158"/>
      <c r="CRA32" s="158"/>
      <c r="CRB32" s="158"/>
      <c r="CRC32" s="158"/>
      <c r="CRD32" s="158"/>
      <c r="CRE32" s="158"/>
      <c r="CRF32" s="158"/>
      <c r="CRG32" s="158"/>
      <c r="CRH32" s="158"/>
      <c r="CRI32" s="158"/>
      <c r="CRJ32" s="158"/>
      <c r="CRK32" s="158"/>
      <c r="CRL32" s="158"/>
      <c r="CRM32" s="158"/>
      <c r="CRN32" s="158"/>
      <c r="CRO32" s="158"/>
      <c r="CRP32" s="158"/>
      <c r="CRQ32" s="158"/>
      <c r="CRR32" s="158"/>
      <c r="CRS32" s="158"/>
      <c r="CRT32" s="158"/>
      <c r="CRU32" s="158"/>
      <c r="CRV32" s="158"/>
      <c r="CRW32" s="158"/>
      <c r="CRX32" s="158"/>
      <c r="CRY32" s="158"/>
      <c r="CRZ32" s="158"/>
      <c r="CSA32" s="158"/>
      <c r="CSB32" s="158"/>
      <c r="CSC32" s="158"/>
      <c r="CSD32" s="158"/>
      <c r="CSE32" s="158"/>
      <c r="CSF32" s="158"/>
      <c r="CSG32" s="158"/>
      <c r="CSH32" s="158"/>
      <c r="CSI32" s="158"/>
      <c r="CSJ32" s="158"/>
      <c r="CSK32" s="158"/>
      <c r="CSL32" s="158"/>
      <c r="CSM32" s="158"/>
      <c r="CSN32" s="158"/>
      <c r="CSO32" s="158"/>
      <c r="CSP32" s="158"/>
      <c r="CSQ32" s="158"/>
      <c r="CSR32" s="158"/>
      <c r="CSS32" s="158"/>
      <c r="CST32" s="158"/>
      <c r="CSU32" s="158"/>
      <c r="CSV32" s="158"/>
      <c r="CSW32" s="158"/>
      <c r="CSX32" s="158"/>
      <c r="CSY32" s="158"/>
      <c r="CSZ32" s="158"/>
      <c r="CTA32" s="158"/>
      <c r="CTB32" s="158"/>
      <c r="CTC32" s="158"/>
      <c r="CTD32" s="158"/>
      <c r="CTE32" s="158"/>
      <c r="CTF32" s="158"/>
      <c r="CTG32" s="158"/>
      <c r="CTH32" s="158"/>
      <c r="CTI32" s="158"/>
      <c r="CTJ32" s="158"/>
      <c r="CTK32" s="158"/>
      <c r="CTL32" s="158"/>
      <c r="CTM32" s="158"/>
      <c r="CTN32" s="158"/>
      <c r="CTO32" s="158"/>
      <c r="CTP32" s="158"/>
      <c r="CTQ32" s="158"/>
      <c r="CTR32" s="158"/>
      <c r="CTS32" s="158"/>
      <c r="CTT32" s="158"/>
      <c r="CTU32" s="158"/>
      <c r="CTV32" s="158"/>
      <c r="CTW32" s="158"/>
      <c r="CTX32" s="158"/>
      <c r="CTY32" s="158"/>
      <c r="CTZ32" s="158"/>
      <c r="CUA32" s="158"/>
      <c r="CUB32" s="158"/>
      <c r="CUC32" s="158"/>
      <c r="CUD32" s="158"/>
      <c r="CUE32" s="158"/>
      <c r="CUF32" s="158"/>
      <c r="CUG32" s="158"/>
      <c r="CUH32" s="158"/>
      <c r="CUI32" s="158"/>
      <c r="CUJ32" s="158"/>
      <c r="CUK32" s="158"/>
      <c r="CUL32" s="158"/>
      <c r="CUM32" s="158"/>
      <c r="CUN32" s="158"/>
      <c r="CUO32" s="158"/>
      <c r="CUP32" s="158"/>
      <c r="CUQ32" s="158"/>
      <c r="CUR32" s="158"/>
      <c r="CUS32" s="158"/>
      <c r="CUT32" s="158"/>
      <c r="CUU32" s="158"/>
      <c r="CUV32" s="158"/>
      <c r="CUW32" s="158"/>
      <c r="CUX32" s="158"/>
      <c r="CUY32" s="158"/>
      <c r="CUZ32" s="158"/>
      <c r="CVA32" s="158"/>
      <c r="CVB32" s="158"/>
      <c r="CVC32" s="158"/>
      <c r="CVD32" s="158"/>
      <c r="CVE32" s="158"/>
      <c r="CVF32" s="158"/>
      <c r="CVG32" s="158"/>
      <c r="CVH32" s="158"/>
      <c r="CVI32" s="158"/>
      <c r="CVJ32" s="158"/>
      <c r="CVK32" s="158"/>
      <c r="CVL32" s="158"/>
      <c r="CVM32" s="158"/>
      <c r="CVN32" s="158"/>
      <c r="CVO32" s="158"/>
      <c r="CVP32" s="158"/>
      <c r="CVQ32" s="158"/>
      <c r="CVR32" s="158"/>
      <c r="CVS32" s="158"/>
      <c r="CVT32" s="158"/>
      <c r="CVU32" s="158"/>
      <c r="CVV32" s="158"/>
      <c r="CVW32" s="158"/>
      <c r="CVX32" s="158"/>
      <c r="CVY32" s="158"/>
      <c r="CVZ32" s="158"/>
      <c r="CWA32" s="158"/>
      <c r="CWB32" s="158"/>
      <c r="CWC32" s="158"/>
      <c r="CWD32" s="158"/>
      <c r="CWE32" s="158"/>
      <c r="CWF32" s="158"/>
      <c r="CWG32" s="158"/>
      <c r="CWH32" s="158"/>
      <c r="CWI32" s="158"/>
      <c r="CWJ32" s="158"/>
      <c r="CWK32" s="158"/>
      <c r="CWL32" s="158"/>
      <c r="CWM32" s="158"/>
      <c r="CWN32" s="158"/>
      <c r="CWO32" s="158"/>
      <c r="CWP32" s="158"/>
      <c r="CWQ32" s="158"/>
      <c r="CWR32" s="158"/>
      <c r="CWS32" s="158"/>
      <c r="CWT32" s="158"/>
      <c r="CWU32" s="158"/>
      <c r="CWV32" s="158"/>
      <c r="CWW32" s="158"/>
      <c r="CWX32" s="158"/>
      <c r="CWY32" s="158"/>
      <c r="CWZ32" s="158"/>
      <c r="CXA32" s="158"/>
      <c r="CXB32" s="158"/>
      <c r="CXC32" s="158"/>
      <c r="CXD32" s="158"/>
      <c r="CXE32" s="158"/>
      <c r="CXF32" s="158"/>
      <c r="CXG32" s="158"/>
      <c r="CXH32" s="158"/>
      <c r="CXI32" s="158"/>
      <c r="CXJ32" s="158"/>
      <c r="CXK32" s="158"/>
      <c r="CXL32" s="158"/>
      <c r="CXM32" s="158"/>
      <c r="CXN32" s="158"/>
      <c r="CXO32" s="158"/>
      <c r="CXP32" s="158"/>
      <c r="CXQ32" s="158"/>
      <c r="CXR32" s="158"/>
      <c r="CXS32" s="158"/>
      <c r="CXT32" s="158"/>
      <c r="CXU32" s="158"/>
      <c r="CXV32" s="158"/>
      <c r="CXW32" s="158"/>
      <c r="CXX32" s="158"/>
      <c r="CXY32" s="158"/>
      <c r="CXZ32" s="158"/>
      <c r="CYA32" s="158"/>
      <c r="CYB32" s="158"/>
      <c r="CYC32" s="158"/>
      <c r="CYD32" s="158"/>
      <c r="CYE32" s="158"/>
      <c r="CYF32" s="158"/>
      <c r="CYG32" s="158"/>
      <c r="CYH32" s="158"/>
      <c r="CYI32" s="158"/>
      <c r="CYJ32" s="158"/>
      <c r="CYK32" s="158"/>
      <c r="CYL32" s="158"/>
      <c r="CYM32" s="158"/>
      <c r="CYN32" s="158"/>
      <c r="CYO32" s="158"/>
      <c r="CYP32" s="158"/>
      <c r="CYQ32" s="158"/>
      <c r="CYR32" s="158"/>
      <c r="CYS32" s="158"/>
      <c r="CYT32" s="158"/>
      <c r="CYU32" s="158"/>
      <c r="CYV32" s="158"/>
      <c r="CYW32" s="158"/>
      <c r="CYX32" s="158"/>
      <c r="CYY32" s="158"/>
      <c r="CYZ32" s="158"/>
      <c r="CZA32" s="158"/>
      <c r="CZB32" s="158"/>
      <c r="CZC32" s="158"/>
      <c r="CZD32" s="158"/>
      <c r="CZE32" s="158"/>
      <c r="CZF32" s="158"/>
      <c r="CZG32" s="158"/>
      <c r="CZH32" s="158"/>
      <c r="CZI32" s="158"/>
      <c r="CZJ32" s="158"/>
      <c r="CZK32" s="158"/>
      <c r="CZL32" s="158"/>
      <c r="CZM32" s="158"/>
      <c r="CZN32" s="158"/>
      <c r="CZO32" s="158"/>
      <c r="CZP32" s="158"/>
      <c r="CZQ32" s="158"/>
      <c r="CZR32" s="158"/>
      <c r="CZS32" s="158"/>
      <c r="CZT32" s="158"/>
      <c r="CZU32" s="158"/>
      <c r="CZV32" s="158"/>
      <c r="CZW32" s="158"/>
      <c r="CZX32" s="158"/>
      <c r="CZY32" s="158"/>
      <c r="CZZ32" s="158"/>
      <c r="DAA32" s="158"/>
      <c r="DAB32" s="158"/>
      <c r="DAC32" s="158"/>
      <c r="DAD32" s="158"/>
      <c r="DAE32" s="158"/>
      <c r="DAF32" s="158"/>
      <c r="DAG32" s="158"/>
      <c r="DAH32" s="158"/>
      <c r="DAI32" s="158"/>
      <c r="DAJ32" s="158"/>
      <c r="DAK32" s="158"/>
      <c r="DAL32" s="158"/>
      <c r="DAM32" s="158"/>
      <c r="DAN32" s="158"/>
      <c r="DAO32" s="158"/>
      <c r="DAP32" s="158"/>
      <c r="DAQ32" s="158"/>
      <c r="DAR32" s="158"/>
      <c r="DAS32" s="158"/>
      <c r="DAT32" s="158"/>
      <c r="DAU32" s="158"/>
      <c r="DAV32" s="158"/>
      <c r="DAW32" s="158"/>
      <c r="DAX32" s="158"/>
      <c r="DAY32" s="158"/>
      <c r="DAZ32" s="158"/>
      <c r="DBA32" s="158"/>
      <c r="DBB32" s="158"/>
      <c r="DBC32" s="158"/>
      <c r="DBD32" s="158"/>
      <c r="DBE32" s="158"/>
      <c r="DBF32" s="158"/>
      <c r="DBG32" s="158"/>
      <c r="DBH32" s="158"/>
      <c r="DBI32" s="158"/>
      <c r="DBJ32" s="158"/>
      <c r="DBK32" s="158"/>
      <c r="DBL32" s="158"/>
      <c r="DBM32" s="158"/>
      <c r="DBN32" s="158"/>
      <c r="DBO32" s="158"/>
      <c r="DBP32" s="158"/>
      <c r="DBQ32" s="158"/>
      <c r="DBR32" s="158"/>
      <c r="DBS32" s="158"/>
      <c r="DBT32" s="158"/>
      <c r="DBU32" s="158"/>
      <c r="DBV32" s="158"/>
      <c r="DBW32" s="158"/>
      <c r="DBX32" s="158"/>
      <c r="DBY32" s="158"/>
      <c r="DBZ32" s="158"/>
      <c r="DCA32" s="158"/>
      <c r="DCB32" s="158"/>
      <c r="DCC32" s="158"/>
      <c r="DCD32" s="158"/>
      <c r="DCE32" s="158"/>
      <c r="DCF32" s="158"/>
      <c r="DCG32" s="158"/>
      <c r="DCH32" s="158"/>
      <c r="DCI32" s="158"/>
      <c r="DCJ32" s="158"/>
      <c r="DCK32" s="158"/>
      <c r="DCL32" s="158"/>
      <c r="DCM32" s="158"/>
      <c r="DCN32" s="158"/>
      <c r="DCO32" s="158"/>
      <c r="DCP32" s="158"/>
      <c r="DCQ32" s="158"/>
      <c r="DCR32" s="158"/>
      <c r="DCS32" s="158"/>
      <c r="DCT32" s="158"/>
      <c r="DCU32" s="158"/>
      <c r="DCV32" s="158"/>
      <c r="DCW32" s="158"/>
      <c r="DCX32" s="158"/>
      <c r="DCY32" s="158"/>
      <c r="DCZ32" s="158"/>
      <c r="DDA32" s="158"/>
      <c r="DDB32" s="158"/>
      <c r="DDC32" s="158"/>
      <c r="DDD32" s="158"/>
      <c r="DDE32" s="158"/>
      <c r="DDF32" s="158"/>
      <c r="DDG32" s="158"/>
      <c r="DDH32" s="158"/>
      <c r="DDI32" s="158"/>
      <c r="DDJ32" s="158"/>
      <c r="DDK32" s="158"/>
      <c r="DDL32" s="158"/>
      <c r="DDM32" s="158"/>
      <c r="DDN32" s="158"/>
      <c r="DDO32" s="158"/>
      <c r="DDP32" s="158"/>
      <c r="DDQ32" s="158"/>
      <c r="DDR32" s="158"/>
      <c r="DDS32" s="158"/>
      <c r="DDT32" s="158"/>
      <c r="DDU32" s="158"/>
      <c r="DDV32" s="158"/>
      <c r="DDW32" s="158"/>
      <c r="DDX32" s="158"/>
      <c r="DDY32" s="158"/>
      <c r="DDZ32" s="158"/>
      <c r="DEA32" s="158"/>
      <c r="DEB32" s="158"/>
      <c r="DEC32" s="158"/>
      <c r="DED32" s="158"/>
      <c r="DEE32" s="158"/>
      <c r="DEF32" s="158"/>
      <c r="DEG32" s="158"/>
      <c r="DEH32" s="158"/>
      <c r="DEI32" s="158"/>
      <c r="DEJ32" s="158"/>
      <c r="DEK32" s="158"/>
      <c r="DEL32" s="158"/>
      <c r="DEM32" s="158"/>
      <c r="DEN32" s="158"/>
      <c r="DEO32" s="158"/>
      <c r="DEP32" s="158"/>
      <c r="DEQ32" s="158"/>
      <c r="DER32" s="158"/>
      <c r="DES32" s="158"/>
      <c r="DET32" s="158"/>
      <c r="DEU32" s="158"/>
      <c r="DEV32" s="158"/>
      <c r="DEW32" s="158"/>
      <c r="DEX32" s="158"/>
      <c r="DEY32" s="158"/>
      <c r="DEZ32" s="158"/>
      <c r="DFA32" s="158"/>
      <c r="DFB32" s="158"/>
      <c r="DFC32" s="158"/>
      <c r="DFD32" s="158"/>
      <c r="DFE32" s="158"/>
      <c r="DFF32" s="158"/>
      <c r="DFG32" s="158"/>
      <c r="DFH32" s="158"/>
      <c r="DFI32" s="158"/>
      <c r="DFJ32" s="158"/>
      <c r="DFK32" s="158"/>
      <c r="DFL32" s="158"/>
      <c r="DFM32" s="158"/>
      <c r="DFN32" s="158"/>
      <c r="DFO32" s="158"/>
      <c r="DFP32" s="158"/>
      <c r="DFQ32" s="158"/>
      <c r="DFR32" s="158"/>
      <c r="DFS32" s="158"/>
      <c r="DFT32" s="158"/>
      <c r="DFU32" s="158"/>
      <c r="DFV32" s="158"/>
      <c r="DFW32" s="158"/>
      <c r="DFX32" s="158"/>
      <c r="DFY32" s="158"/>
      <c r="DFZ32" s="158"/>
      <c r="DGA32" s="158"/>
      <c r="DGB32" s="158"/>
      <c r="DGC32" s="158"/>
      <c r="DGD32" s="158"/>
      <c r="DGE32" s="158"/>
      <c r="DGF32" s="158"/>
      <c r="DGG32" s="158"/>
      <c r="DGH32" s="158"/>
      <c r="DGI32" s="158"/>
      <c r="DGJ32" s="158"/>
      <c r="DGK32" s="158"/>
      <c r="DGL32" s="158"/>
      <c r="DGM32" s="158"/>
      <c r="DGN32" s="158"/>
      <c r="DGO32" s="158"/>
      <c r="DGP32" s="158"/>
      <c r="DGQ32" s="158"/>
      <c r="DGR32" s="158"/>
      <c r="DGS32" s="158"/>
      <c r="DGT32" s="158"/>
      <c r="DGU32" s="158"/>
      <c r="DGV32" s="158"/>
      <c r="DGW32" s="158"/>
      <c r="DGX32" s="158"/>
      <c r="DGY32" s="158"/>
      <c r="DGZ32" s="158"/>
      <c r="DHA32" s="158"/>
      <c r="DHB32" s="158"/>
      <c r="DHC32" s="158"/>
      <c r="DHD32" s="158"/>
      <c r="DHE32" s="158"/>
      <c r="DHF32" s="158"/>
      <c r="DHG32" s="158"/>
      <c r="DHH32" s="158"/>
      <c r="DHI32" s="158"/>
      <c r="DHJ32" s="158"/>
      <c r="DHK32" s="158"/>
      <c r="DHL32" s="158"/>
      <c r="DHM32" s="158"/>
      <c r="DHN32" s="158"/>
      <c r="DHO32" s="158"/>
      <c r="DHP32" s="158"/>
      <c r="DHQ32" s="158"/>
      <c r="DHR32" s="158"/>
      <c r="DHS32" s="158"/>
      <c r="DHT32" s="158"/>
      <c r="DHU32" s="158"/>
      <c r="DHV32" s="158"/>
      <c r="DHW32" s="158"/>
      <c r="DHX32" s="158"/>
      <c r="DHY32" s="158"/>
      <c r="DHZ32" s="158"/>
      <c r="DIA32" s="158"/>
      <c r="DIB32" s="158"/>
      <c r="DIC32" s="158"/>
      <c r="DID32" s="158"/>
      <c r="DIE32" s="158"/>
      <c r="DIF32" s="158"/>
      <c r="DIG32" s="158"/>
      <c r="DIH32" s="158"/>
      <c r="DII32" s="158"/>
      <c r="DIJ32" s="158"/>
      <c r="DIK32" s="158"/>
      <c r="DIL32" s="158"/>
      <c r="DIM32" s="158"/>
      <c r="DIN32" s="158"/>
      <c r="DIO32" s="158"/>
      <c r="DIP32" s="158"/>
      <c r="DIQ32" s="158"/>
      <c r="DIR32" s="158"/>
      <c r="DIS32" s="158"/>
      <c r="DIT32" s="158"/>
      <c r="DIU32" s="158"/>
      <c r="DIV32" s="158"/>
      <c r="DIW32" s="158"/>
      <c r="DIX32" s="158"/>
      <c r="DIY32" s="158"/>
      <c r="DIZ32" s="158"/>
      <c r="DJA32" s="158"/>
      <c r="DJB32" s="158"/>
      <c r="DJC32" s="158"/>
      <c r="DJD32" s="158"/>
      <c r="DJE32" s="158"/>
      <c r="DJF32" s="158"/>
      <c r="DJG32" s="158"/>
      <c r="DJH32" s="158"/>
      <c r="DJI32" s="158"/>
      <c r="DJJ32" s="158"/>
      <c r="DJK32" s="158"/>
      <c r="DJL32" s="158"/>
      <c r="DJM32" s="158"/>
      <c r="DJN32" s="158"/>
      <c r="DJO32" s="158"/>
      <c r="DJP32" s="158"/>
      <c r="DJQ32" s="158"/>
      <c r="DJR32" s="158"/>
      <c r="DJS32" s="158"/>
      <c r="DJT32" s="158"/>
      <c r="DJU32" s="158"/>
      <c r="DJV32" s="158"/>
      <c r="DJW32" s="158"/>
      <c r="DJX32" s="158"/>
      <c r="DJY32" s="158"/>
      <c r="DJZ32" s="158"/>
      <c r="DKA32" s="158"/>
      <c r="DKB32" s="158"/>
      <c r="DKC32" s="158"/>
      <c r="DKD32" s="158"/>
      <c r="DKE32" s="158"/>
      <c r="DKF32" s="158"/>
      <c r="DKG32" s="158"/>
      <c r="DKH32" s="158"/>
      <c r="DKI32" s="158"/>
      <c r="DKJ32" s="158"/>
      <c r="DKK32" s="158"/>
      <c r="DKL32" s="158"/>
      <c r="DKM32" s="158"/>
      <c r="DKN32" s="158"/>
      <c r="DKO32" s="158"/>
      <c r="DKP32" s="158"/>
      <c r="DKQ32" s="158"/>
      <c r="DKR32" s="158"/>
      <c r="DKS32" s="158"/>
      <c r="DKT32" s="158"/>
      <c r="DKU32" s="158"/>
      <c r="DKV32" s="158"/>
      <c r="DKW32" s="158"/>
      <c r="DKX32" s="158"/>
      <c r="DKY32" s="158"/>
      <c r="DKZ32" s="158"/>
      <c r="DLA32" s="158"/>
      <c r="DLB32" s="158"/>
      <c r="DLC32" s="158"/>
      <c r="DLD32" s="158"/>
      <c r="DLE32" s="158"/>
      <c r="DLF32" s="158"/>
      <c r="DLG32" s="158"/>
      <c r="DLH32" s="158"/>
      <c r="DLI32" s="158"/>
      <c r="DLJ32" s="158"/>
      <c r="DLK32" s="158"/>
      <c r="DLL32" s="158"/>
      <c r="DLM32" s="158"/>
      <c r="DLN32" s="158"/>
      <c r="DLO32" s="158"/>
      <c r="DLP32" s="158"/>
      <c r="DLQ32" s="158"/>
      <c r="DLR32" s="158"/>
      <c r="DLS32" s="158"/>
      <c r="DLT32" s="158"/>
      <c r="DLU32" s="158"/>
      <c r="DLV32" s="158"/>
      <c r="DLW32" s="158"/>
      <c r="DLX32" s="158"/>
      <c r="DLY32" s="158"/>
      <c r="DLZ32" s="158"/>
      <c r="DMA32" s="158"/>
      <c r="DMB32" s="158"/>
      <c r="DMC32" s="158"/>
      <c r="DMD32" s="158"/>
      <c r="DME32" s="158"/>
      <c r="DMF32" s="158"/>
      <c r="DMG32" s="158"/>
      <c r="DMH32" s="158"/>
      <c r="DMI32" s="158"/>
      <c r="DMJ32" s="158"/>
      <c r="DMK32" s="158"/>
      <c r="DML32" s="158"/>
      <c r="DMM32" s="158"/>
      <c r="DMN32" s="158"/>
      <c r="DMO32" s="158"/>
      <c r="DMP32" s="158"/>
      <c r="DMQ32" s="158"/>
      <c r="DMR32" s="158"/>
      <c r="DMS32" s="158"/>
      <c r="DMT32" s="158"/>
      <c r="DMU32" s="158"/>
      <c r="DMV32" s="158"/>
      <c r="DMW32" s="158"/>
      <c r="DMX32" s="158"/>
      <c r="DMY32" s="158"/>
      <c r="DMZ32" s="158"/>
      <c r="DNA32" s="158"/>
      <c r="DNB32" s="158"/>
      <c r="DNC32" s="158"/>
      <c r="DND32" s="158"/>
      <c r="DNE32" s="158"/>
      <c r="DNF32" s="158"/>
      <c r="DNG32" s="158"/>
      <c r="DNH32" s="158"/>
      <c r="DNI32" s="158"/>
      <c r="DNJ32" s="158"/>
      <c r="DNK32" s="158"/>
      <c r="DNL32" s="158"/>
      <c r="DNM32" s="158"/>
      <c r="DNN32" s="158"/>
      <c r="DNO32" s="158"/>
      <c r="DNP32" s="158"/>
      <c r="DNQ32" s="158"/>
      <c r="DNR32" s="158"/>
      <c r="DNS32" s="158"/>
      <c r="DNT32" s="158"/>
      <c r="DNU32" s="158"/>
      <c r="DNV32" s="158"/>
      <c r="DNW32" s="158"/>
      <c r="DNX32" s="158"/>
      <c r="DNY32" s="158"/>
      <c r="DNZ32" s="158"/>
      <c r="DOA32" s="158"/>
      <c r="DOB32" s="158"/>
      <c r="DOC32" s="158"/>
      <c r="DOD32" s="158"/>
      <c r="DOE32" s="158"/>
      <c r="DOF32" s="158"/>
      <c r="DOG32" s="158"/>
      <c r="DOH32" s="158"/>
      <c r="DOI32" s="158"/>
      <c r="DOJ32" s="158"/>
      <c r="DOK32" s="158"/>
      <c r="DOL32" s="158"/>
      <c r="DOM32" s="158"/>
      <c r="DON32" s="158"/>
      <c r="DOO32" s="158"/>
      <c r="DOP32" s="158"/>
      <c r="DOQ32" s="158"/>
      <c r="DOR32" s="158"/>
      <c r="DOS32" s="158"/>
      <c r="DOT32" s="158"/>
      <c r="DOU32" s="158"/>
      <c r="DOV32" s="158"/>
      <c r="DOW32" s="158"/>
      <c r="DOX32" s="158"/>
      <c r="DOY32" s="158"/>
      <c r="DOZ32" s="158"/>
      <c r="DPA32" s="158"/>
      <c r="DPB32" s="158"/>
      <c r="DPC32" s="158"/>
      <c r="DPD32" s="158"/>
      <c r="DPE32" s="158"/>
      <c r="DPF32" s="158"/>
      <c r="DPG32" s="158"/>
      <c r="DPH32" s="158"/>
      <c r="DPI32" s="158"/>
      <c r="DPJ32" s="158"/>
      <c r="DPK32" s="158"/>
      <c r="DPL32" s="158"/>
      <c r="DPM32" s="158"/>
      <c r="DPN32" s="158"/>
      <c r="DPO32" s="158"/>
      <c r="DPP32" s="158"/>
      <c r="DPQ32" s="158"/>
      <c r="DPR32" s="158"/>
      <c r="DPS32" s="158"/>
      <c r="DPT32" s="158"/>
      <c r="DPU32" s="158"/>
      <c r="DPV32" s="158"/>
      <c r="DPW32" s="158"/>
      <c r="DPX32" s="158"/>
      <c r="DPY32" s="158"/>
      <c r="DPZ32" s="158"/>
      <c r="DQA32" s="158"/>
      <c r="DQB32" s="158"/>
      <c r="DQC32" s="158"/>
      <c r="DQD32" s="158"/>
      <c r="DQE32" s="158"/>
      <c r="DQF32" s="158"/>
      <c r="DQG32" s="158"/>
      <c r="DQH32" s="158"/>
      <c r="DQI32" s="158"/>
      <c r="DQJ32" s="158"/>
      <c r="DQK32" s="158"/>
      <c r="DQL32" s="158"/>
      <c r="DQM32" s="158"/>
      <c r="DQN32" s="158"/>
      <c r="DQO32" s="158"/>
      <c r="DQP32" s="158"/>
      <c r="DQQ32" s="158"/>
      <c r="DQR32" s="158"/>
      <c r="DQS32" s="158"/>
      <c r="DQT32" s="158"/>
      <c r="DQU32" s="158"/>
      <c r="DQV32" s="158"/>
      <c r="DQW32" s="158"/>
      <c r="DQX32" s="158"/>
      <c r="DQY32" s="158"/>
      <c r="DQZ32" s="158"/>
      <c r="DRA32" s="158"/>
      <c r="DRB32" s="158"/>
      <c r="DRC32" s="158"/>
      <c r="DRD32" s="158"/>
      <c r="DRE32" s="158"/>
      <c r="DRF32" s="158"/>
      <c r="DRG32" s="158"/>
      <c r="DRH32" s="158"/>
      <c r="DRI32" s="158"/>
      <c r="DRJ32" s="158"/>
      <c r="DRK32" s="158"/>
      <c r="DRL32" s="158"/>
      <c r="DRM32" s="158"/>
      <c r="DRN32" s="158"/>
      <c r="DRO32" s="158"/>
      <c r="DRP32" s="158"/>
      <c r="DRQ32" s="158"/>
      <c r="DRR32" s="158"/>
      <c r="DRS32" s="158"/>
      <c r="DRT32" s="158"/>
      <c r="DRU32" s="158"/>
      <c r="DRV32" s="158"/>
      <c r="DRW32" s="158"/>
      <c r="DRX32" s="158"/>
      <c r="DRY32" s="158"/>
      <c r="DRZ32" s="158"/>
      <c r="DSA32" s="158"/>
      <c r="DSB32" s="158"/>
      <c r="DSC32" s="158"/>
      <c r="DSD32" s="158"/>
      <c r="DSE32" s="158"/>
      <c r="DSF32" s="158"/>
      <c r="DSG32" s="158"/>
      <c r="DSH32" s="158"/>
      <c r="DSI32" s="158"/>
      <c r="DSJ32" s="158"/>
      <c r="DSK32" s="158"/>
      <c r="DSL32" s="158"/>
      <c r="DSM32" s="158"/>
      <c r="DSN32" s="158"/>
      <c r="DSO32" s="158"/>
      <c r="DSP32" s="158"/>
      <c r="DSQ32" s="158"/>
      <c r="DSR32" s="158"/>
      <c r="DSS32" s="158"/>
      <c r="DST32" s="158"/>
      <c r="DSU32" s="158"/>
      <c r="DSV32" s="158"/>
      <c r="DSW32" s="158"/>
      <c r="DSX32" s="158"/>
      <c r="DSY32" s="158"/>
      <c r="DSZ32" s="158"/>
      <c r="DTA32" s="158"/>
      <c r="DTB32" s="158"/>
      <c r="DTC32" s="158"/>
      <c r="DTD32" s="158"/>
      <c r="DTE32" s="158"/>
      <c r="DTF32" s="158"/>
      <c r="DTG32" s="158"/>
      <c r="DTH32" s="158"/>
      <c r="DTI32" s="158"/>
      <c r="DTJ32" s="158"/>
      <c r="DTK32" s="158"/>
      <c r="DTL32" s="158"/>
      <c r="DTM32" s="158"/>
      <c r="DTN32" s="158"/>
      <c r="DTO32" s="158"/>
      <c r="DTP32" s="158"/>
      <c r="DTQ32" s="158"/>
      <c r="DTR32" s="158"/>
      <c r="DTS32" s="158"/>
      <c r="DTT32" s="158"/>
      <c r="DTU32" s="158"/>
      <c r="DTV32" s="158"/>
      <c r="DTW32" s="158"/>
      <c r="DTX32" s="158"/>
      <c r="DTY32" s="158"/>
      <c r="DTZ32" s="158"/>
      <c r="DUA32" s="158"/>
      <c r="DUB32" s="158"/>
      <c r="DUC32" s="158"/>
      <c r="DUD32" s="158"/>
      <c r="DUE32" s="158"/>
      <c r="DUF32" s="158"/>
      <c r="DUG32" s="158"/>
      <c r="DUH32" s="158"/>
      <c r="DUI32" s="158"/>
      <c r="DUJ32" s="158"/>
      <c r="DUK32" s="158"/>
      <c r="DUL32" s="158"/>
      <c r="DUM32" s="158"/>
      <c r="DUN32" s="158"/>
      <c r="DUO32" s="158"/>
      <c r="DUP32" s="158"/>
      <c r="DUQ32" s="158"/>
      <c r="DUR32" s="158"/>
      <c r="DUS32" s="158"/>
      <c r="DUT32" s="158"/>
      <c r="DUU32" s="158"/>
      <c r="DUV32" s="158"/>
      <c r="DUW32" s="158"/>
      <c r="DUX32" s="158"/>
      <c r="DUY32" s="158"/>
      <c r="DUZ32" s="158"/>
      <c r="DVA32" s="158"/>
      <c r="DVB32" s="158"/>
      <c r="DVC32" s="158"/>
      <c r="DVD32" s="158"/>
      <c r="DVE32" s="158"/>
      <c r="DVF32" s="158"/>
      <c r="DVG32" s="158"/>
      <c r="DVH32" s="158"/>
      <c r="DVI32" s="158"/>
      <c r="DVJ32" s="158"/>
      <c r="DVK32" s="158"/>
      <c r="DVL32" s="158"/>
      <c r="DVM32" s="158"/>
      <c r="DVN32" s="158"/>
      <c r="DVO32" s="158"/>
      <c r="DVP32" s="158"/>
      <c r="DVQ32" s="158"/>
      <c r="DVR32" s="158"/>
      <c r="DVS32" s="158"/>
      <c r="DVT32" s="158"/>
      <c r="DVU32" s="158"/>
      <c r="DVV32" s="158"/>
      <c r="DVW32" s="158"/>
      <c r="DVX32" s="158"/>
      <c r="DVY32" s="158"/>
      <c r="DVZ32" s="158"/>
      <c r="DWA32" s="158"/>
      <c r="DWB32" s="158"/>
      <c r="DWC32" s="158"/>
      <c r="DWD32" s="158"/>
      <c r="DWE32" s="158"/>
      <c r="DWF32" s="158"/>
      <c r="DWG32" s="158"/>
      <c r="DWH32" s="158"/>
      <c r="DWI32" s="158"/>
      <c r="DWJ32" s="158"/>
      <c r="DWK32" s="158"/>
      <c r="DWL32" s="158"/>
      <c r="DWM32" s="158"/>
      <c r="DWN32" s="158"/>
      <c r="DWO32" s="158"/>
      <c r="DWP32" s="158"/>
      <c r="DWQ32" s="158"/>
      <c r="DWR32" s="158"/>
      <c r="DWS32" s="158"/>
      <c r="DWT32" s="158"/>
      <c r="DWU32" s="158"/>
      <c r="DWV32" s="158"/>
      <c r="DWW32" s="158"/>
      <c r="DWX32" s="158"/>
      <c r="DWY32" s="158"/>
      <c r="DWZ32" s="158"/>
      <c r="DXA32" s="158"/>
      <c r="DXB32" s="158"/>
      <c r="DXC32" s="158"/>
      <c r="DXD32" s="158"/>
      <c r="DXE32" s="158"/>
      <c r="DXF32" s="158"/>
      <c r="DXG32" s="158"/>
      <c r="DXH32" s="158"/>
      <c r="DXI32" s="158"/>
      <c r="DXJ32" s="158"/>
      <c r="DXK32" s="158"/>
      <c r="DXL32" s="158"/>
      <c r="DXM32" s="158"/>
      <c r="DXN32" s="158"/>
      <c r="DXO32" s="158"/>
      <c r="DXP32" s="158"/>
      <c r="DXQ32" s="158"/>
      <c r="DXR32" s="158"/>
      <c r="DXS32" s="158"/>
      <c r="DXT32" s="158"/>
      <c r="DXU32" s="158"/>
      <c r="DXV32" s="158"/>
      <c r="DXW32" s="158"/>
      <c r="DXX32" s="158"/>
      <c r="DXY32" s="158"/>
      <c r="DXZ32" s="158"/>
      <c r="DYA32" s="158"/>
      <c r="DYB32" s="158"/>
      <c r="DYC32" s="158"/>
      <c r="DYD32" s="158"/>
      <c r="DYE32" s="158"/>
      <c r="DYF32" s="158"/>
      <c r="DYG32" s="158"/>
      <c r="DYH32" s="158"/>
      <c r="DYI32" s="158"/>
      <c r="DYJ32" s="158"/>
      <c r="DYK32" s="158"/>
      <c r="DYL32" s="158"/>
      <c r="DYM32" s="158"/>
      <c r="DYN32" s="158"/>
      <c r="DYO32" s="158"/>
      <c r="DYP32" s="158"/>
      <c r="DYQ32" s="158"/>
      <c r="DYR32" s="158"/>
      <c r="DYS32" s="158"/>
      <c r="DYT32" s="158"/>
      <c r="DYU32" s="158"/>
      <c r="DYV32" s="158"/>
      <c r="DYW32" s="158"/>
      <c r="DYX32" s="158"/>
      <c r="DYY32" s="158"/>
      <c r="DYZ32" s="158"/>
      <c r="DZA32" s="158"/>
      <c r="DZB32" s="158"/>
      <c r="DZC32" s="158"/>
      <c r="DZD32" s="158"/>
      <c r="DZE32" s="158"/>
      <c r="DZF32" s="158"/>
      <c r="DZG32" s="158"/>
      <c r="DZH32" s="158"/>
      <c r="DZI32" s="158"/>
      <c r="DZJ32" s="158"/>
      <c r="DZK32" s="158"/>
      <c r="DZL32" s="158"/>
      <c r="DZM32" s="158"/>
      <c r="DZN32" s="158"/>
      <c r="DZO32" s="158"/>
      <c r="DZP32" s="158"/>
      <c r="DZQ32" s="158"/>
      <c r="DZR32" s="158"/>
      <c r="DZS32" s="158"/>
      <c r="DZT32" s="158"/>
      <c r="DZU32" s="158"/>
      <c r="DZV32" s="158"/>
      <c r="DZW32" s="158"/>
      <c r="DZX32" s="158"/>
      <c r="DZY32" s="158"/>
      <c r="DZZ32" s="158"/>
      <c r="EAA32" s="158"/>
      <c r="EAB32" s="158"/>
      <c r="EAC32" s="158"/>
      <c r="EAD32" s="158"/>
      <c r="EAE32" s="158"/>
      <c r="EAF32" s="158"/>
      <c r="EAG32" s="158"/>
      <c r="EAH32" s="158"/>
      <c r="EAI32" s="158"/>
      <c r="EAJ32" s="158"/>
      <c r="EAK32" s="158"/>
      <c r="EAL32" s="158"/>
      <c r="EAM32" s="158"/>
      <c r="EAN32" s="158"/>
      <c r="EAO32" s="158"/>
      <c r="EAP32" s="158"/>
      <c r="EAQ32" s="158"/>
      <c r="EAR32" s="158"/>
      <c r="EAS32" s="158"/>
      <c r="EAT32" s="158"/>
      <c r="EAU32" s="158"/>
      <c r="EAV32" s="158"/>
      <c r="EAW32" s="158"/>
      <c r="EAX32" s="158"/>
      <c r="EAY32" s="158"/>
      <c r="EAZ32" s="158"/>
      <c r="EBA32" s="158"/>
      <c r="EBB32" s="158"/>
      <c r="EBC32" s="158"/>
      <c r="EBD32" s="158"/>
      <c r="EBE32" s="158"/>
      <c r="EBF32" s="158"/>
      <c r="EBG32" s="158"/>
      <c r="EBH32" s="158"/>
      <c r="EBI32" s="158"/>
      <c r="EBJ32" s="158"/>
      <c r="EBK32" s="158"/>
      <c r="EBL32" s="158"/>
      <c r="EBM32" s="158"/>
      <c r="EBN32" s="158"/>
      <c r="EBO32" s="158"/>
      <c r="EBP32" s="158"/>
      <c r="EBQ32" s="158"/>
      <c r="EBR32" s="158"/>
      <c r="EBS32" s="158"/>
      <c r="EBT32" s="158"/>
      <c r="EBU32" s="158"/>
      <c r="EBV32" s="158"/>
      <c r="EBW32" s="158"/>
      <c r="EBX32" s="158"/>
      <c r="EBY32" s="158"/>
      <c r="EBZ32" s="158"/>
      <c r="ECA32" s="158"/>
      <c r="ECB32" s="158"/>
      <c r="ECC32" s="158"/>
      <c r="ECD32" s="158"/>
      <c r="ECE32" s="158"/>
      <c r="ECF32" s="158"/>
      <c r="ECG32" s="158"/>
      <c r="ECH32" s="158"/>
      <c r="ECI32" s="158"/>
      <c r="ECJ32" s="158"/>
      <c r="ECK32" s="158"/>
      <c r="ECL32" s="158"/>
      <c r="ECM32" s="158"/>
      <c r="ECN32" s="158"/>
      <c r="ECO32" s="158"/>
      <c r="ECP32" s="158"/>
      <c r="ECQ32" s="158"/>
      <c r="ECR32" s="158"/>
      <c r="ECS32" s="158"/>
      <c r="ECT32" s="158"/>
      <c r="ECU32" s="158"/>
      <c r="ECV32" s="158"/>
      <c r="ECW32" s="158"/>
      <c r="ECX32" s="158"/>
      <c r="ECY32" s="158"/>
      <c r="ECZ32" s="158"/>
      <c r="EDA32" s="158"/>
      <c r="EDB32" s="158"/>
      <c r="EDC32" s="158"/>
      <c r="EDD32" s="158"/>
      <c r="EDE32" s="158"/>
      <c r="EDF32" s="158"/>
      <c r="EDG32" s="158"/>
      <c r="EDH32" s="158"/>
      <c r="EDI32" s="158"/>
      <c r="EDJ32" s="158"/>
      <c r="EDK32" s="158"/>
      <c r="EDL32" s="158"/>
      <c r="EDM32" s="158"/>
      <c r="EDN32" s="158"/>
      <c r="EDO32" s="158"/>
      <c r="EDP32" s="158"/>
      <c r="EDQ32" s="158"/>
      <c r="EDR32" s="158"/>
      <c r="EDS32" s="158"/>
      <c r="EDT32" s="158"/>
      <c r="EDU32" s="158"/>
      <c r="EDV32" s="158"/>
      <c r="EDW32" s="158"/>
      <c r="EDX32" s="158"/>
      <c r="EDY32" s="158"/>
      <c r="EDZ32" s="158"/>
      <c r="EEA32" s="158"/>
      <c r="EEB32" s="158"/>
      <c r="EEC32" s="158"/>
      <c r="EED32" s="158"/>
      <c r="EEE32" s="158"/>
      <c r="EEF32" s="158"/>
      <c r="EEG32" s="158"/>
      <c r="EEH32" s="158"/>
      <c r="EEI32" s="158"/>
      <c r="EEJ32" s="158"/>
      <c r="EEK32" s="158"/>
      <c r="EEL32" s="158"/>
      <c r="EEM32" s="158"/>
      <c r="EEN32" s="158"/>
      <c r="EEO32" s="158"/>
      <c r="EEP32" s="158"/>
      <c r="EEQ32" s="158"/>
      <c r="EER32" s="158"/>
      <c r="EES32" s="158"/>
      <c r="EET32" s="158"/>
      <c r="EEU32" s="158"/>
      <c r="EEV32" s="158"/>
      <c r="EEW32" s="158"/>
      <c r="EEX32" s="158"/>
      <c r="EEY32" s="158"/>
      <c r="EEZ32" s="158"/>
      <c r="EFA32" s="158"/>
      <c r="EFB32" s="158"/>
      <c r="EFC32" s="158"/>
      <c r="EFD32" s="158"/>
      <c r="EFE32" s="158"/>
      <c r="EFF32" s="158"/>
      <c r="EFG32" s="158"/>
      <c r="EFH32" s="158"/>
      <c r="EFI32" s="158"/>
      <c r="EFJ32" s="158"/>
      <c r="EFK32" s="158"/>
      <c r="EFL32" s="158"/>
      <c r="EFM32" s="158"/>
      <c r="EFN32" s="158"/>
      <c r="EFO32" s="158"/>
      <c r="EFP32" s="158"/>
      <c r="EFQ32" s="158"/>
      <c r="EFR32" s="158"/>
      <c r="EFS32" s="158"/>
      <c r="EFT32" s="158"/>
      <c r="EFU32" s="158"/>
      <c r="EFV32" s="158"/>
      <c r="EFW32" s="158"/>
      <c r="EFX32" s="158"/>
      <c r="EFY32" s="158"/>
      <c r="EFZ32" s="158"/>
      <c r="EGA32" s="158"/>
      <c r="EGB32" s="158"/>
      <c r="EGC32" s="158"/>
      <c r="EGD32" s="158"/>
      <c r="EGE32" s="158"/>
      <c r="EGF32" s="158"/>
      <c r="EGG32" s="158"/>
      <c r="EGH32" s="158"/>
      <c r="EGI32" s="158"/>
      <c r="EGJ32" s="158"/>
      <c r="EGK32" s="158"/>
      <c r="EGL32" s="158"/>
      <c r="EGM32" s="158"/>
      <c r="EGN32" s="158"/>
      <c r="EGO32" s="158"/>
      <c r="EGP32" s="158"/>
      <c r="EGQ32" s="158"/>
      <c r="EGR32" s="158"/>
      <c r="EGS32" s="158"/>
      <c r="EGT32" s="158"/>
      <c r="EGU32" s="158"/>
      <c r="EGV32" s="158"/>
      <c r="EGW32" s="158"/>
      <c r="EGX32" s="158"/>
      <c r="EGY32" s="158"/>
      <c r="EGZ32" s="158"/>
      <c r="EHA32" s="158"/>
      <c r="EHB32" s="158"/>
      <c r="EHC32" s="158"/>
      <c r="EHD32" s="158"/>
      <c r="EHE32" s="158"/>
      <c r="EHF32" s="158"/>
      <c r="EHG32" s="158"/>
      <c r="EHH32" s="158"/>
      <c r="EHI32" s="158"/>
      <c r="EHJ32" s="158"/>
      <c r="EHK32" s="158"/>
      <c r="EHL32" s="158"/>
      <c r="EHM32" s="158"/>
      <c r="EHN32" s="158"/>
      <c r="EHO32" s="158"/>
      <c r="EHP32" s="158"/>
      <c r="EHQ32" s="158"/>
      <c r="EHR32" s="158"/>
      <c r="EHS32" s="158"/>
      <c r="EHT32" s="158"/>
      <c r="EHU32" s="158"/>
      <c r="EHV32" s="158"/>
      <c r="EHW32" s="158"/>
      <c r="EHX32" s="158"/>
      <c r="EHY32" s="158"/>
      <c r="EHZ32" s="158"/>
      <c r="EIA32" s="158"/>
      <c r="EIB32" s="158"/>
      <c r="EIC32" s="158"/>
      <c r="EID32" s="158"/>
      <c r="EIE32" s="158"/>
      <c r="EIF32" s="158"/>
      <c r="EIG32" s="158"/>
      <c r="EIH32" s="158"/>
      <c r="EII32" s="158"/>
      <c r="EIJ32" s="158"/>
      <c r="EIK32" s="158"/>
      <c r="EIL32" s="158"/>
      <c r="EIM32" s="158"/>
      <c r="EIN32" s="158"/>
      <c r="EIO32" s="158"/>
      <c r="EIP32" s="158"/>
      <c r="EIQ32" s="158"/>
      <c r="EIR32" s="158"/>
      <c r="EIS32" s="158"/>
      <c r="EIT32" s="158"/>
      <c r="EIU32" s="158"/>
      <c r="EIV32" s="158"/>
      <c r="EIW32" s="158"/>
      <c r="EIX32" s="158"/>
      <c r="EIY32" s="158"/>
      <c r="EIZ32" s="158"/>
      <c r="EJA32" s="158"/>
      <c r="EJB32" s="158"/>
      <c r="EJC32" s="158"/>
      <c r="EJD32" s="158"/>
      <c r="EJE32" s="158"/>
      <c r="EJF32" s="158"/>
      <c r="EJG32" s="158"/>
      <c r="EJH32" s="158"/>
      <c r="EJI32" s="158"/>
      <c r="EJJ32" s="158"/>
      <c r="EJK32" s="158"/>
      <c r="EJL32" s="158"/>
      <c r="EJM32" s="158"/>
      <c r="EJN32" s="158"/>
      <c r="EJO32" s="158"/>
      <c r="EJP32" s="158"/>
      <c r="EJQ32" s="158"/>
      <c r="EJR32" s="158"/>
      <c r="EJS32" s="158"/>
      <c r="EJT32" s="158"/>
      <c r="EJU32" s="158"/>
      <c r="EJV32" s="158"/>
      <c r="EJW32" s="158"/>
      <c r="EJX32" s="158"/>
      <c r="EJY32" s="158"/>
      <c r="EJZ32" s="158"/>
      <c r="EKA32" s="158"/>
      <c r="EKB32" s="158"/>
      <c r="EKC32" s="158"/>
      <c r="EKD32" s="158"/>
      <c r="EKE32" s="158"/>
      <c r="EKF32" s="158"/>
      <c r="EKG32" s="158"/>
      <c r="EKH32" s="158"/>
      <c r="EKI32" s="158"/>
      <c r="EKJ32" s="158"/>
      <c r="EKK32" s="158"/>
      <c r="EKL32" s="158"/>
      <c r="EKM32" s="158"/>
      <c r="EKN32" s="158"/>
      <c r="EKO32" s="158"/>
      <c r="EKP32" s="158"/>
      <c r="EKQ32" s="158"/>
      <c r="EKR32" s="158"/>
      <c r="EKS32" s="158"/>
      <c r="EKT32" s="158"/>
      <c r="EKU32" s="158"/>
      <c r="EKV32" s="158"/>
      <c r="EKW32" s="158"/>
      <c r="EKX32" s="158"/>
      <c r="EKY32" s="158"/>
      <c r="EKZ32" s="158"/>
      <c r="ELA32" s="158"/>
      <c r="ELB32" s="158"/>
      <c r="ELC32" s="158"/>
      <c r="ELD32" s="158"/>
      <c r="ELE32" s="158"/>
      <c r="ELF32" s="158"/>
      <c r="ELG32" s="158"/>
      <c r="ELH32" s="158"/>
      <c r="ELI32" s="158"/>
      <c r="ELJ32" s="158"/>
      <c r="ELK32" s="158"/>
      <c r="ELL32" s="158"/>
      <c r="ELM32" s="158"/>
      <c r="ELN32" s="158"/>
      <c r="ELO32" s="158"/>
      <c r="ELP32" s="158"/>
      <c r="ELQ32" s="158"/>
      <c r="ELR32" s="158"/>
      <c r="ELS32" s="158"/>
      <c r="ELT32" s="158"/>
      <c r="ELU32" s="158"/>
      <c r="ELV32" s="158"/>
      <c r="ELW32" s="158"/>
      <c r="ELX32" s="158"/>
      <c r="ELY32" s="158"/>
      <c r="ELZ32" s="158"/>
      <c r="EMA32" s="158"/>
      <c r="EMB32" s="158"/>
      <c r="EMC32" s="158"/>
      <c r="EMD32" s="158"/>
      <c r="EME32" s="158"/>
      <c r="EMF32" s="158"/>
      <c r="EMG32" s="158"/>
      <c r="EMH32" s="158"/>
      <c r="EMI32" s="158"/>
      <c r="EMJ32" s="158"/>
      <c r="EMK32" s="158"/>
      <c r="EML32" s="158"/>
      <c r="EMM32" s="158"/>
      <c r="EMN32" s="158"/>
      <c r="EMO32" s="158"/>
      <c r="EMP32" s="158"/>
      <c r="EMQ32" s="158"/>
      <c r="EMR32" s="158"/>
      <c r="EMS32" s="158"/>
      <c r="EMT32" s="158"/>
      <c r="EMU32" s="158"/>
      <c r="EMV32" s="158"/>
      <c r="EMW32" s="158"/>
      <c r="EMX32" s="158"/>
      <c r="EMY32" s="158"/>
      <c r="EMZ32" s="158"/>
      <c r="ENA32" s="158"/>
      <c r="ENB32" s="158"/>
      <c r="ENC32" s="158"/>
      <c r="END32" s="158"/>
      <c r="ENE32" s="158"/>
      <c r="ENF32" s="158"/>
      <c r="ENG32" s="158"/>
      <c r="ENH32" s="158"/>
      <c r="ENI32" s="158"/>
      <c r="ENJ32" s="158"/>
      <c r="ENK32" s="158"/>
      <c r="ENL32" s="158"/>
      <c r="ENM32" s="158"/>
      <c r="ENN32" s="158"/>
      <c r="ENO32" s="158"/>
      <c r="ENP32" s="158"/>
      <c r="ENQ32" s="158"/>
      <c r="ENR32" s="158"/>
      <c r="ENS32" s="158"/>
      <c r="ENT32" s="158"/>
      <c r="ENU32" s="158"/>
      <c r="ENV32" s="158"/>
      <c r="ENW32" s="158"/>
      <c r="ENX32" s="158"/>
      <c r="ENY32" s="158"/>
      <c r="ENZ32" s="158"/>
      <c r="EOA32" s="158"/>
      <c r="EOB32" s="158"/>
      <c r="EOC32" s="158"/>
      <c r="EOD32" s="158"/>
      <c r="EOE32" s="158"/>
      <c r="EOF32" s="158"/>
      <c r="EOG32" s="158"/>
      <c r="EOH32" s="158"/>
      <c r="EOI32" s="158"/>
      <c r="EOJ32" s="158"/>
      <c r="EOK32" s="158"/>
      <c r="EOL32" s="158"/>
      <c r="EOM32" s="158"/>
      <c r="EON32" s="158"/>
      <c r="EOO32" s="158"/>
      <c r="EOP32" s="158"/>
      <c r="EOQ32" s="158"/>
      <c r="EOR32" s="158"/>
      <c r="EOS32" s="158"/>
      <c r="EOT32" s="158"/>
      <c r="EOU32" s="158"/>
      <c r="EOV32" s="158"/>
      <c r="EOW32" s="158"/>
      <c r="EOX32" s="158"/>
      <c r="EOY32" s="158"/>
      <c r="EOZ32" s="158"/>
      <c r="EPA32" s="158"/>
      <c r="EPB32" s="158"/>
      <c r="EPC32" s="158"/>
      <c r="EPD32" s="158"/>
      <c r="EPE32" s="158"/>
      <c r="EPF32" s="158"/>
      <c r="EPG32" s="158"/>
      <c r="EPH32" s="158"/>
      <c r="EPI32" s="158"/>
      <c r="EPJ32" s="158"/>
      <c r="EPK32" s="158"/>
      <c r="EPL32" s="158"/>
      <c r="EPM32" s="158"/>
      <c r="EPN32" s="158"/>
      <c r="EPO32" s="158"/>
      <c r="EPP32" s="158"/>
      <c r="EPQ32" s="158"/>
      <c r="EPR32" s="158"/>
      <c r="EPS32" s="158"/>
      <c r="EPT32" s="158"/>
      <c r="EPU32" s="158"/>
      <c r="EPV32" s="158"/>
      <c r="EPW32" s="158"/>
      <c r="EPX32" s="158"/>
      <c r="EPY32" s="158"/>
      <c r="EPZ32" s="158"/>
      <c r="EQA32" s="158"/>
      <c r="EQB32" s="158"/>
      <c r="EQC32" s="158"/>
      <c r="EQD32" s="158"/>
      <c r="EQE32" s="158"/>
      <c r="EQF32" s="158"/>
      <c r="EQG32" s="158"/>
      <c r="EQH32" s="158"/>
      <c r="EQI32" s="158"/>
      <c r="EQJ32" s="158"/>
      <c r="EQK32" s="158"/>
      <c r="EQL32" s="158"/>
      <c r="EQM32" s="158"/>
      <c r="EQN32" s="158"/>
      <c r="EQO32" s="158"/>
      <c r="EQP32" s="158"/>
      <c r="EQQ32" s="158"/>
      <c r="EQR32" s="158"/>
      <c r="EQS32" s="158"/>
      <c r="EQT32" s="158"/>
      <c r="EQU32" s="158"/>
      <c r="EQV32" s="158"/>
      <c r="EQW32" s="158"/>
      <c r="EQX32" s="158"/>
      <c r="EQY32" s="158"/>
      <c r="EQZ32" s="158"/>
      <c r="ERA32" s="158"/>
      <c r="ERB32" s="158"/>
      <c r="ERC32" s="158"/>
      <c r="ERD32" s="158"/>
      <c r="ERE32" s="158"/>
      <c r="ERF32" s="158"/>
      <c r="ERG32" s="158"/>
      <c r="ERH32" s="158"/>
      <c r="ERI32" s="158"/>
      <c r="ERJ32" s="158"/>
      <c r="ERK32" s="158"/>
      <c r="ERL32" s="158"/>
      <c r="ERM32" s="158"/>
      <c r="ERN32" s="158"/>
      <c r="ERO32" s="158"/>
      <c r="ERP32" s="158"/>
      <c r="ERQ32" s="158"/>
      <c r="ERR32" s="158"/>
      <c r="ERS32" s="158"/>
      <c r="ERT32" s="158"/>
      <c r="ERU32" s="158"/>
      <c r="ERV32" s="158"/>
      <c r="ERW32" s="158"/>
      <c r="ERX32" s="158"/>
      <c r="ERY32" s="158"/>
      <c r="ERZ32" s="158"/>
      <c r="ESA32" s="158"/>
      <c r="ESB32" s="158"/>
      <c r="ESC32" s="158"/>
      <c r="ESD32" s="158"/>
      <c r="ESE32" s="158"/>
      <c r="ESF32" s="158"/>
      <c r="ESG32" s="158"/>
      <c r="ESH32" s="158"/>
      <c r="ESI32" s="158"/>
      <c r="ESJ32" s="158"/>
      <c r="ESK32" s="158"/>
      <c r="ESL32" s="158"/>
      <c r="ESM32" s="158"/>
      <c r="ESN32" s="158"/>
      <c r="ESO32" s="158"/>
      <c r="ESP32" s="158"/>
      <c r="ESQ32" s="158"/>
      <c r="ESR32" s="158"/>
      <c r="ESS32" s="158"/>
      <c r="EST32" s="158"/>
      <c r="ESU32" s="158"/>
      <c r="ESV32" s="158"/>
      <c r="ESW32" s="158"/>
      <c r="ESX32" s="158"/>
      <c r="ESY32" s="158"/>
      <c r="ESZ32" s="158"/>
      <c r="ETA32" s="158"/>
      <c r="ETB32" s="158"/>
      <c r="ETC32" s="158"/>
      <c r="ETD32" s="158"/>
      <c r="ETE32" s="158"/>
      <c r="ETF32" s="158"/>
      <c r="ETG32" s="158"/>
      <c r="ETH32" s="158"/>
      <c r="ETI32" s="158"/>
      <c r="ETJ32" s="158"/>
      <c r="ETK32" s="158"/>
      <c r="ETL32" s="158"/>
      <c r="ETM32" s="158"/>
      <c r="ETN32" s="158"/>
      <c r="ETO32" s="158"/>
      <c r="ETP32" s="158"/>
      <c r="ETQ32" s="158"/>
      <c r="ETR32" s="158"/>
      <c r="ETS32" s="158"/>
      <c r="ETT32" s="158"/>
      <c r="ETU32" s="158"/>
      <c r="ETV32" s="158"/>
      <c r="ETW32" s="158"/>
      <c r="ETX32" s="158"/>
      <c r="ETY32" s="158"/>
      <c r="ETZ32" s="158"/>
      <c r="EUA32" s="158"/>
      <c r="EUB32" s="158"/>
      <c r="EUC32" s="158"/>
      <c r="EUD32" s="158"/>
      <c r="EUE32" s="158"/>
      <c r="EUF32" s="158"/>
      <c r="EUG32" s="158"/>
      <c r="EUH32" s="158"/>
      <c r="EUI32" s="158"/>
      <c r="EUJ32" s="158"/>
      <c r="EUK32" s="158"/>
      <c r="EUL32" s="158"/>
      <c r="EUM32" s="158"/>
      <c r="EUN32" s="158"/>
      <c r="EUO32" s="158"/>
      <c r="EUP32" s="158"/>
      <c r="EUQ32" s="158"/>
      <c r="EUR32" s="158"/>
      <c r="EUS32" s="158"/>
      <c r="EUT32" s="158"/>
      <c r="EUU32" s="158"/>
      <c r="EUV32" s="158"/>
      <c r="EUW32" s="158"/>
      <c r="EUX32" s="158"/>
      <c r="EUY32" s="158"/>
      <c r="EUZ32" s="158"/>
      <c r="EVA32" s="158"/>
      <c r="EVB32" s="158"/>
      <c r="EVC32" s="158"/>
      <c r="EVD32" s="158"/>
      <c r="EVE32" s="158"/>
      <c r="EVF32" s="158"/>
      <c r="EVG32" s="158"/>
      <c r="EVH32" s="158"/>
      <c r="EVI32" s="158"/>
      <c r="EVJ32" s="158"/>
      <c r="EVK32" s="158"/>
      <c r="EVL32" s="158"/>
      <c r="EVM32" s="158"/>
      <c r="EVN32" s="158"/>
      <c r="EVO32" s="158"/>
      <c r="EVP32" s="158"/>
      <c r="EVQ32" s="158"/>
      <c r="EVR32" s="158"/>
      <c r="EVS32" s="158"/>
      <c r="EVT32" s="158"/>
      <c r="EVU32" s="158"/>
      <c r="EVV32" s="158"/>
      <c r="EVW32" s="158"/>
      <c r="EVX32" s="158"/>
      <c r="EVY32" s="158"/>
      <c r="EVZ32" s="158"/>
      <c r="EWA32" s="158"/>
      <c r="EWB32" s="158"/>
      <c r="EWC32" s="158"/>
      <c r="EWD32" s="158"/>
      <c r="EWE32" s="158"/>
      <c r="EWF32" s="158"/>
      <c r="EWG32" s="158"/>
      <c r="EWH32" s="158"/>
      <c r="EWI32" s="158"/>
      <c r="EWJ32" s="158"/>
      <c r="EWK32" s="158"/>
      <c r="EWL32" s="158"/>
      <c r="EWM32" s="158"/>
      <c r="EWN32" s="158"/>
      <c r="EWO32" s="158"/>
      <c r="EWP32" s="158"/>
      <c r="EWQ32" s="158"/>
      <c r="EWR32" s="158"/>
      <c r="EWS32" s="158"/>
      <c r="EWT32" s="158"/>
      <c r="EWU32" s="158"/>
      <c r="EWV32" s="158"/>
      <c r="EWW32" s="158"/>
      <c r="EWX32" s="158"/>
      <c r="EWY32" s="158"/>
      <c r="EWZ32" s="158"/>
      <c r="EXA32" s="158"/>
      <c r="EXB32" s="158"/>
      <c r="EXC32" s="158"/>
      <c r="EXD32" s="158"/>
      <c r="EXE32" s="158"/>
      <c r="EXF32" s="158"/>
      <c r="EXG32" s="158"/>
      <c r="EXH32" s="158"/>
      <c r="EXI32" s="158"/>
      <c r="EXJ32" s="158"/>
      <c r="EXK32" s="158"/>
      <c r="EXL32" s="158"/>
      <c r="EXM32" s="158"/>
      <c r="EXN32" s="158"/>
      <c r="EXO32" s="158"/>
      <c r="EXP32" s="158"/>
      <c r="EXQ32" s="158"/>
      <c r="EXR32" s="158"/>
      <c r="EXS32" s="158"/>
      <c r="EXT32" s="158"/>
      <c r="EXU32" s="158"/>
      <c r="EXV32" s="158"/>
      <c r="EXW32" s="158"/>
      <c r="EXX32" s="158"/>
      <c r="EXY32" s="158"/>
      <c r="EXZ32" s="158"/>
      <c r="EYA32" s="158"/>
      <c r="EYB32" s="158"/>
      <c r="EYC32" s="158"/>
      <c r="EYD32" s="158"/>
      <c r="EYE32" s="158"/>
      <c r="EYF32" s="158"/>
      <c r="EYG32" s="158"/>
      <c r="EYH32" s="158"/>
      <c r="EYI32" s="158"/>
      <c r="EYJ32" s="158"/>
      <c r="EYK32" s="158"/>
      <c r="EYL32" s="158"/>
      <c r="EYM32" s="158"/>
      <c r="EYN32" s="158"/>
      <c r="EYO32" s="158"/>
      <c r="EYP32" s="158"/>
      <c r="EYQ32" s="158"/>
      <c r="EYR32" s="158"/>
      <c r="EYS32" s="158"/>
      <c r="EYT32" s="158"/>
      <c r="EYU32" s="158"/>
      <c r="EYV32" s="158"/>
      <c r="EYW32" s="158"/>
      <c r="EYX32" s="158"/>
      <c r="EYY32" s="158"/>
      <c r="EYZ32" s="158"/>
      <c r="EZA32" s="158"/>
      <c r="EZB32" s="158"/>
      <c r="EZC32" s="158"/>
      <c r="EZD32" s="158"/>
      <c r="EZE32" s="158"/>
      <c r="EZF32" s="158"/>
      <c r="EZG32" s="158"/>
      <c r="EZH32" s="158"/>
      <c r="EZI32" s="158"/>
      <c r="EZJ32" s="158"/>
      <c r="EZK32" s="158"/>
      <c r="EZL32" s="158"/>
      <c r="EZM32" s="158"/>
      <c r="EZN32" s="158"/>
      <c r="EZO32" s="158"/>
      <c r="EZP32" s="158"/>
      <c r="EZQ32" s="158"/>
      <c r="EZR32" s="158"/>
      <c r="EZS32" s="158"/>
      <c r="EZT32" s="158"/>
      <c r="EZU32" s="158"/>
      <c r="EZV32" s="158"/>
      <c r="EZW32" s="158"/>
      <c r="EZX32" s="158"/>
      <c r="EZY32" s="158"/>
      <c r="EZZ32" s="158"/>
      <c r="FAA32" s="158"/>
      <c r="FAB32" s="158"/>
      <c r="FAC32" s="158"/>
      <c r="FAD32" s="158"/>
      <c r="FAE32" s="158"/>
      <c r="FAF32" s="158"/>
      <c r="FAG32" s="158"/>
      <c r="FAH32" s="158"/>
      <c r="FAI32" s="158"/>
      <c r="FAJ32" s="158"/>
      <c r="FAK32" s="158"/>
      <c r="FAL32" s="158"/>
      <c r="FAM32" s="158"/>
      <c r="FAN32" s="158"/>
      <c r="FAO32" s="158"/>
      <c r="FAP32" s="158"/>
      <c r="FAQ32" s="158"/>
      <c r="FAR32" s="158"/>
      <c r="FAS32" s="158"/>
      <c r="FAT32" s="158"/>
      <c r="FAU32" s="158"/>
      <c r="FAV32" s="158"/>
      <c r="FAW32" s="158"/>
      <c r="FAX32" s="158"/>
      <c r="FAY32" s="158"/>
      <c r="FAZ32" s="158"/>
      <c r="FBA32" s="158"/>
      <c r="FBB32" s="158"/>
      <c r="FBC32" s="158"/>
      <c r="FBD32" s="158"/>
      <c r="FBE32" s="158"/>
      <c r="FBF32" s="158"/>
      <c r="FBG32" s="158"/>
      <c r="FBH32" s="158"/>
      <c r="FBI32" s="158"/>
      <c r="FBJ32" s="158"/>
      <c r="FBK32" s="158"/>
      <c r="FBL32" s="158"/>
      <c r="FBM32" s="158"/>
      <c r="FBN32" s="158"/>
      <c r="FBO32" s="158"/>
      <c r="FBP32" s="158"/>
      <c r="FBQ32" s="158"/>
      <c r="FBR32" s="158"/>
      <c r="FBS32" s="158"/>
      <c r="FBT32" s="158"/>
      <c r="FBU32" s="158"/>
      <c r="FBV32" s="158"/>
      <c r="FBW32" s="158"/>
      <c r="FBX32" s="158"/>
      <c r="FBY32" s="158"/>
      <c r="FBZ32" s="158"/>
      <c r="FCA32" s="158"/>
      <c r="FCB32" s="158"/>
      <c r="FCC32" s="158"/>
      <c r="FCD32" s="158"/>
      <c r="FCE32" s="158"/>
      <c r="FCF32" s="158"/>
      <c r="FCG32" s="158"/>
      <c r="FCH32" s="158"/>
      <c r="FCI32" s="158"/>
      <c r="FCJ32" s="158"/>
      <c r="FCK32" s="158"/>
      <c r="FCL32" s="158"/>
      <c r="FCM32" s="158"/>
      <c r="FCN32" s="158"/>
      <c r="FCO32" s="158"/>
      <c r="FCP32" s="158"/>
      <c r="FCQ32" s="158"/>
      <c r="FCR32" s="158"/>
      <c r="FCS32" s="158"/>
      <c r="FCT32" s="158"/>
      <c r="FCU32" s="158"/>
      <c r="FCV32" s="158"/>
      <c r="FCW32" s="158"/>
      <c r="FCX32" s="158"/>
      <c r="FCY32" s="158"/>
      <c r="FCZ32" s="158"/>
      <c r="FDA32" s="158"/>
      <c r="FDB32" s="158"/>
      <c r="FDC32" s="158"/>
      <c r="FDD32" s="158"/>
      <c r="FDE32" s="158"/>
      <c r="FDF32" s="158"/>
      <c r="FDG32" s="158"/>
      <c r="FDH32" s="158"/>
      <c r="FDI32" s="158"/>
      <c r="FDJ32" s="158"/>
      <c r="FDK32" s="158"/>
      <c r="FDL32" s="158"/>
      <c r="FDM32" s="158"/>
      <c r="FDN32" s="158"/>
      <c r="FDO32" s="158"/>
      <c r="FDP32" s="158"/>
      <c r="FDQ32" s="158"/>
      <c r="FDR32" s="158"/>
      <c r="FDS32" s="158"/>
      <c r="FDT32" s="158"/>
      <c r="FDU32" s="158"/>
      <c r="FDV32" s="158"/>
      <c r="FDW32" s="158"/>
      <c r="FDX32" s="158"/>
      <c r="FDY32" s="158"/>
      <c r="FDZ32" s="158"/>
      <c r="FEA32" s="158"/>
      <c r="FEB32" s="158"/>
      <c r="FEC32" s="158"/>
      <c r="FED32" s="158"/>
      <c r="FEE32" s="158"/>
      <c r="FEF32" s="158"/>
      <c r="FEG32" s="158"/>
      <c r="FEH32" s="158"/>
      <c r="FEI32" s="158"/>
      <c r="FEJ32" s="158"/>
      <c r="FEK32" s="158"/>
      <c r="FEL32" s="158"/>
      <c r="FEM32" s="158"/>
      <c r="FEN32" s="158"/>
      <c r="FEO32" s="158"/>
      <c r="FEP32" s="158"/>
      <c r="FEQ32" s="158"/>
      <c r="FER32" s="158"/>
      <c r="FES32" s="158"/>
      <c r="FET32" s="158"/>
      <c r="FEU32" s="158"/>
      <c r="FEV32" s="158"/>
      <c r="FEW32" s="158"/>
      <c r="FEX32" s="158"/>
      <c r="FEY32" s="158"/>
      <c r="FEZ32" s="158"/>
      <c r="FFA32" s="158"/>
      <c r="FFB32" s="158"/>
      <c r="FFC32" s="158"/>
      <c r="FFD32" s="158"/>
      <c r="FFE32" s="158"/>
      <c r="FFF32" s="158"/>
      <c r="FFG32" s="158"/>
      <c r="FFH32" s="158"/>
      <c r="FFI32" s="158"/>
      <c r="FFJ32" s="158"/>
      <c r="FFK32" s="158"/>
      <c r="FFL32" s="158"/>
      <c r="FFM32" s="158"/>
      <c r="FFN32" s="158"/>
      <c r="FFO32" s="158"/>
      <c r="FFP32" s="158"/>
      <c r="FFQ32" s="158"/>
      <c r="FFR32" s="158"/>
      <c r="FFS32" s="158"/>
      <c r="FFT32" s="158"/>
      <c r="FFU32" s="158"/>
      <c r="FFV32" s="158"/>
      <c r="FFW32" s="158"/>
      <c r="FFX32" s="158"/>
      <c r="FFY32" s="158"/>
      <c r="FFZ32" s="158"/>
      <c r="FGA32" s="158"/>
      <c r="FGB32" s="158"/>
      <c r="FGC32" s="158"/>
      <c r="FGD32" s="158"/>
      <c r="FGE32" s="158"/>
      <c r="FGF32" s="158"/>
      <c r="FGG32" s="158"/>
      <c r="FGH32" s="158"/>
      <c r="FGI32" s="158"/>
      <c r="FGJ32" s="158"/>
      <c r="FGK32" s="158"/>
      <c r="FGL32" s="158"/>
      <c r="FGM32" s="158"/>
      <c r="FGN32" s="158"/>
      <c r="FGO32" s="158"/>
      <c r="FGP32" s="158"/>
      <c r="FGQ32" s="158"/>
      <c r="FGR32" s="158"/>
      <c r="FGS32" s="158"/>
      <c r="FGT32" s="158"/>
      <c r="FGU32" s="158"/>
      <c r="FGV32" s="158"/>
      <c r="FGW32" s="158"/>
      <c r="FGX32" s="158"/>
      <c r="FGY32" s="158"/>
      <c r="FGZ32" s="158"/>
      <c r="FHA32" s="158"/>
      <c r="FHB32" s="158"/>
      <c r="FHC32" s="158"/>
      <c r="FHD32" s="158"/>
      <c r="FHE32" s="158"/>
      <c r="FHF32" s="158"/>
      <c r="FHG32" s="158"/>
      <c r="FHH32" s="158"/>
      <c r="FHI32" s="158"/>
      <c r="FHJ32" s="158"/>
      <c r="FHK32" s="158"/>
      <c r="FHL32" s="158"/>
      <c r="FHM32" s="158"/>
      <c r="FHN32" s="158"/>
      <c r="FHO32" s="158"/>
      <c r="FHP32" s="158"/>
      <c r="FHQ32" s="158"/>
      <c r="FHR32" s="158"/>
      <c r="FHS32" s="158"/>
      <c r="FHT32" s="158"/>
      <c r="FHU32" s="158"/>
      <c r="FHV32" s="158"/>
      <c r="FHW32" s="158"/>
      <c r="FHX32" s="158"/>
      <c r="FHY32" s="158"/>
      <c r="FHZ32" s="158"/>
      <c r="FIA32" s="158"/>
      <c r="FIB32" s="158"/>
      <c r="FIC32" s="158"/>
      <c r="FID32" s="158"/>
      <c r="FIE32" s="158"/>
      <c r="FIF32" s="158"/>
      <c r="FIG32" s="158"/>
      <c r="FIH32" s="158"/>
      <c r="FII32" s="158"/>
      <c r="FIJ32" s="158"/>
      <c r="FIK32" s="158"/>
      <c r="FIL32" s="158"/>
      <c r="FIM32" s="158"/>
      <c r="FIN32" s="158"/>
      <c r="FIO32" s="158"/>
      <c r="FIP32" s="158"/>
      <c r="FIQ32" s="158"/>
      <c r="FIR32" s="158"/>
      <c r="FIS32" s="158"/>
      <c r="FIT32" s="158"/>
      <c r="FIU32" s="158"/>
      <c r="FIV32" s="158"/>
      <c r="FIW32" s="158"/>
      <c r="FIX32" s="158"/>
      <c r="FIY32" s="158"/>
      <c r="FIZ32" s="158"/>
      <c r="FJA32" s="158"/>
      <c r="FJB32" s="158"/>
      <c r="FJC32" s="158"/>
      <c r="FJD32" s="158"/>
      <c r="FJE32" s="158"/>
      <c r="FJF32" s="158"/>
      <c r="FJG32" s="158"/>
      <c r="FJH32" s="158"/>
      <c r="FJI32" s="158"/>
      <c r="FJJ32" s="158"/>
      <c r="FJK32" s="158"/>
      <c r="FJL32" s="158"/>
      <c r="FJM32" s="158"/>
      <c r="FJN32" s="158"/>
      <c r="FJO32" s="158"/>
      <c r="FJP32" s="158"/>
      <c r="FJQ32" s="158"/>
      <c r="FJR32" s="158"/>
      <c r="FJS32" s="158"/>
      <c r="FJT32" s="158"/>
      <c r="FJU32" s="158"/>
      <c r="FJV32" s="158"/>
      <c r="FJW32" s="158"/>
      <c r="FJX32" s="158"/>
      <c r="FJY32" s="158"/>
      <c r="FJZ32" s="158"/>
      <c r="FKA32" s="158"/>
      <c r="FKB32" s="158"/>
      <c r="FKC32" s="158"/>
      <c r="FKD32" s="158"/>
      <c r="FKE32" s="158"/>
      <c r="FKF32" s="158"/>
      <c r="FKG32" s="158"/>
      <c r="FKH32" s="158"/>
      <c r="FKI32" s="158"/>
      <c r="FKJ32" s="158"/>
      <c r="FKK32" s="158"/>
      <c r="FKL32" s="158"/>
      <c r="FKM32" s="158"/>
      <c r="FKN32" s="158"/>
      <c r="FKO32" s="158"/>
      <c r="FKP32" s="158"/>
      <c r="FKQ32" s="158"/>
      <c r="FKR32" s="158"/>
      <c r="FKS32" s="158"/>
      <c r="FKT32" s="158"/>
      <c r="FKU32" s="158"/>
      <c r="FKV32" s="158"/>
      <c r="FKW32" s="158"/>
      <c r="FKX32" s="158"/>
      <c r="FKY32" s="158"/>
      <c r="FKZ32" s="158"/>
      <c r="FLA32" s="158"/>
      <c r="FLB32" s="158"/>
      <c r="FLC32" s="158"/>
      <c r="FLD32" s="158"/>
      <c r="FLE32" s="158"/>
      <c r="FLF32" s="158"/>
      <c r="FLG32" s="158"/>
      <c r="FLH32" s="158"/>
      <c r="FLI32" s="158"/>
      <c r="FLJ32" s="158"/>
      <c r="FLK32" s="158"/>
      <c r="FLL32" s="158"/>
      <c r="FLM32" s="158"/>
      <c r="FLN32" s="158"/>
      <c r="FLO32" s="158"/>
      <c r="FLP32" s="158"/>
      <c r="FLQ32" s="158"/>
      <c r="FLR32" s="158"/>
      <c r="FLS32" s="158"/>
      <c r="FLT32" s="158"/>
      <c r="FLU32" s="158"/>
      <c r="FLV32" s="158"/>
      <c r="FLW32" s="158"/>
      <c r="FLX32" s="158"/>
      <c r="FLY32" s="158"/>
      <c r="FLZ32" s="158"/>
      <c r="FMA32" s="158"/>
      <c r="FMB32" s="158"/>
      <c r="FMC32" s="158"/>
      <c r="FMD32" s="158"/>
      <c r="FME32" s="158"/>
      <c r="FMF32" s="158"/>
      <c r="FMG32" s="158"/>
      <c r="FMH32" s="158"/>
      <c r="FMI32" s="158"/>
      <c r="FMJ32" s="158"/>
      <c r="FMK32" s="158"/>
      <c r="FML32" s="158"/>
      <c r="FMM32" s="158"/>
      <c r="FMN32" s="158"/>
      <c r="FMO32" s="158"/>
      <c r="FMP32" s="158"/>
      <c r="FMQ32" s="158"/>
      <c r="FMR32" s="158"/>
      <c r="FMS32" s="158"/>
      <c r="FMT32" s="158"/>
      <c r="FMU32" s="158"/>
      <c r="FMV32" s="158"/>
      <c r="FMW32" s="158"/>
      <c r="FMX32" s="158"/>
      <c r="FMY32" s="158"/>
      <c r="FMZ32" s="158"/>
      <c r="FNA32" s="158"/>
      <c r="FNB32" s="158"/>
      <c r="FNC32" s="158"/>
      <c r="FND32" s="158"/>
      <c r="FNE32" s="158"/>
      <c r="FNF32" s="158"/>
      <c r="FNG32" s="158"/>
      <c r="FNH32" s="158"/>
      <c r="FNI32" s="158"/>
      <c r="FNJ32" s="158"/>
      <c r="FNK32" s="158"/>
      <c r="FNL32" s="158"/>
      <c r="FNM32" s="158"/>
      <c r="FNN32" s="158"/>
      <c r="FNO32" s="158"/>
      <c r="FNP32" s="158"/>
      <c r="FNQ32" s="158"/>
      <c r="FNR32" s="158"/>
      <c r="FNS32" s="158"/>
      <c r="FNT32" s="158"/>
      <c r="FNU32" s="158"/>
      <c r="FNV32" s="158"/>
      <c r="FNW32" s="158"/>
      <c r="FNX32" s="158"/>
      <c r="FNY32" s="158"/>
      <c r="FNZ32" s="158"/>
      <c r="FOA32" s="158"/>
      <c r="FOB32" s="158"/>
      <c r="FOC32" s="158"/>
      <c r="FOD32" s="158"/>
      <c r="FOE32" s="158"/>
      <c r="FOF32" s="158"/>
      <c r="FOG32" s="158"/>
      <c r="FOH32" s="158"/>
      <c r="FOI32" s="158"/>
      <c r="FOJ32" s="158"/>
      <c r="FOK32" s="158"/>
      <c r="FOL32" s="158"/>
      <c r="FOM32" s="158"/>
      <c r="FON32" s="158"/>
      <c r="FOO32" s="158"/>
      <c r="FOP32" s="158"/>
      <c r="FOQ32" s="158"/>
      <c r="FOR32" s="158"/>
      <c r="FOS32" s="158"/>
      <c r="FOT32" s="158"/>
      <c r="FOU32" s="158"/>
      <c r="FOV32" s="158"/>
      <c r="FOW32" s="158"/>
      <c r="FOX32" s="158"/>
      <c r="FOY32" s="158"/>
      <c r="FOZ32" s="158"/>
      <c r="FPA32" s="158"/>
      <c r="FPB32" s="158"/>
      <c r="FPC32" s="158"/>
      <c r="FPD32" s="158"/>
      <c r="FPE32" s="158"/>
      <c r="FPF32" s="158"/>
      <c r="FPG32" s="158"/>
      <c r="FPH32" s="158"/>
      <c r="FPI32" s="158"/>
      <c r="FPJ32" s="158"/>
      <c r="FPK32" s="158"/>
      <c r="FPL32" s="158"/>
      <c r="FPM32" s="158"/>
      <c r="FPN32" s="158"/>
      <c r="FPO32" s="158"/>
      <c r="FPP32" s="158"/>
      <c r="FPQ32" s="158"/>
      <c r="FPR32" s="158"/>
      <c r="FPS32" s="158"/>
      <c r="FPT32" s="158"/>
      <c r="FPU32" s="158"/>
      <c r="FPV32" s="158"/>
      <c r="FPW32" s="158"/>
      <c r="FPX32" s="158"/>
      <c r="FPY32" s="158"/>
      <c r="FPZ32" s="158"/>
      <c r="FQA32" s="158"/>
      <c r="FQB32" s="158"/>
      <c r="FQC32" s="158"/>
      <c r="FQD32" s="158"/>
      <c r="FQE32" s="158"/>
      <c r="FQF32" s="158"/>
      <c r="FQG32" s="158"/>
      <c r="FQH32" s="158"/>
      <c r="FQI32" s="158"/>
      <c r="FQJ32" s="158"/>
      <c r="FQK32" s="158"/>
      <c r="FQL32" s="158"/>
      <c r="FQM32" s="158"/>
      <c r="FQN32" s="158"/>
      <c r="FQO32" s="158"/>
      <c r="FQP32" s="158"/>
      <c r="FQQ32" s="158"/>
      <c r="FQR32" s="158"/>
      <c r="FQS32" s="158"/>
      <c r="FQT32" s="158"/>
      <c r="FQU32" s="158"/>
      <c r="FQV32" s="158"/>
      <c r="FQW32" s="158"/>
      <c r="FQX32" s="158"/>
      <c r="FQY32" s="158"/>
      <c r="FQZ32" s="158"/>
      <c r="FRA32" s="158"/>
      <c r="FRB32" s="158"/>
      <c r="FRC32" s="158"/>
      <c r="FRD32" s="158"/>
      <c r="FRE32" s="158"/>
      <c r="FRF32" s="158"/>
      <c r="FRG32" s="158"/>
      <c r="FRH32" s="158"/>
      <c r="FRI32" s="158"/>
      <c r="FRJ32" s="158"/>
      <c r="FRK32" s="158"/>
      <c r="FRL32" s="158"/>
      <c r="FRM32" s="158"/>
      <c r="FRN32" s="158"/>
      <c r="FRO32" s="158"/>
      <c r="FRP32" s="158"/>
      <c r="FRQ32" s="158"/>
      <c r="FRR32" s="158"/>
      <c r="FRS32" s="158"/>
      <c r="FRT32" s="158"/>
      <c r="FRU32" s="158"/>
      <c r="FRV32" s="158"/>
      <c r="FRW32" s="158"/>
      <c r="FRX32" s="158"/>
      <c r="FRY32" s="158"/>
      <c r="FRZ32" s="158"/>
      <c r="FSA32" s="158"/>
      <c r="FSB32" s="158"/>
      <c r="FSC32" s="158"/>
      <c r="FSD32" s="158"/>
      <c r="FSE32" s="158"/>
      <c r="FSF32" s="158"/>
      <c r="FSG32" s="158"/>
      <c r="FSH32" s="158"/>
      <c r="FSI32" s="158"/>
      <c r="FSJ32" s="158"/>
      <c r="FSK32" s="158"/>
      <c r="FSL32" s="158"/>
      <c r="FSM32" s="158"/>
      <c r="FSN32" s="158"/>
      <c r="FSO32" s="158"/>
      <c r="FSP32" s="158"/>
      <c r="FSQ32" s="158"/>
      <c r="FSR32" s="158"/>
      <c r="FSS32" s="158"/>
      <c r="FST32" s="158"/>
      <c r="FSU32" s="158"/>
      <c r="FSV32" s="158"/>
      <c r="FSW32" s="158"/>
      <c r="FSX32" s="158"/>
      <c r="FSY32" s="158"/>
      <c r="FSZ32" s="158"/>
      <c r="FTA32" s="158"/>
      <c r="FTB32" s="158"/>
      <c r="FTC32" s="158"/>
      <c r="FTD32" s="158"/>
      <c r="FTE32" s="158"/>
      <c r="FTF32" s="158"/>
      <c r="FTG32" s="158"/>
      <c r="FTH32" s="158"/>
      <c r="FTI32" s="158"/>
      <c r="FTJ32" s="158"/>
      <c r="FTK32" s="158"/>
      <c r="FTL32" s="158"/>
      <c r="FTM32" s="158"/>
      <c r="FTN32" s="158"/>
      <c r="FTO32" s="158"/>
      <c r="FTP32" s="158"/>
      <c r="FTQ32" s="158"/>
      <c r="FTR32" s="158"/>
      <c r="FTS32" s="158"/>
      <c r="FTT32" s="158"/>
      <c r="FTU32" s="158"/>
      <c r="FTV32" s="158"/>
      <c r="FTW32" s="158"/>
      <c r="FTX32" s="158"/>
      <c r="FTY32" s="158"/>
      <c r="FTZ32" s="158"/>
      <c r="FUA32" s="158"/>
      <c r="FUB32" s="158"/>
      <c r="FUC32" s="158"/>
      <c r="FUD32" s="158"/>
      <c r="FUE32" s="158"/>
      <c r="FUF32" s="158"/>
      <c r="FUG32" s="158"/>
      <c r="FUH32" s="158"/>
      <c r="FUI32" s="158"/>
      <c r="FUJ32" s="158"/>
      <c r="FUK32" s="158"/>
      <c r="FUL32" s="158"/>
      <c r="FUM32" s="158"/>
      <c r="FUN32" s="158"/>
      <c r="FUO32" s="158"/>
      <c r="FUP32" s="158"/>
      <c r="FUQ32" s="158"/>
      <c r="FUR32" s="158"/>
      <c r="FUS32" s="158"/>
      <c r="FUT32" s="158"/>
      <c r="FUU32" s="158"/>
      <c r="FUV32" s="158"/>
      <c r="FUW32" s="158"/>
      <c r="FUX32" s="158"/>
      <c r="FUY32" s="158"/>
      <c r="FUZ32" s="158"/>
      <c r="FVA32" s="158"/>
      <c r="FVB32" s="158"/>
      <c r="FVC32" s="158"/>
      <c r="FVD32" s="158"/>
      <c r="FVE32" s="158"/>
      <c r="FVF32" s="158"/>
      <c r="FVG32" s="158"/>
      <c r="FVH32" s="158"/>
      <c r="FVI32" s="158"/>
      <c r="FVJ32" s="158"/>
      <c r="FVK32" s="158"/>
      <c r="FVL32" s="158"/>
      <c r="FVM32" s="158"/>
      <c r="FVN32" s="158"/>
      <c r="FVO32" s="158"/>
      <c r="FVP32" s="158"/>
      <c r="FVQ32" s="158"/>
      <c r="FVR32" s="158"/>
      <c r="FVS32" s="158"/>
      <c r="FVT32" s="158"/>
      <c r="FVU32" s="158"/>
      <c r="FVV32" s="158"/>
      <c r="FVW32" s="158"/>
      <c r="FVX32" s="158"/>
      <c r="FVY32" s="158"/>
      <c r="FVZ32" s="158"/>
      <c r="FWA32" s="158"/>
      <c r="FWB32" s="158"/>
      <c r="FWC32" s="158"/>
      <c r="FWD32" s="158"/>
      <c r="FWE32" s="158"/>
      <c r="FWF32" s="158"/>
      <c r="FWG32" s="158"/>
      <c r="FWH32" s="158"/>
      <c r="FWI32" s="158"/>
      <c r="FWJ32" s="158"/>
      <c r="FWK32" s="158"/>
      <c r="FWL32" s="158"/>
      <c r="FWM32" s="158"/>
      <c r="FWN32" s="158"/>
      <c r="FWO32" s="158"/>
      <c r="FWP32" s="158"/>
      <c r="FWQ32" s="158"/>
      <c r="FWR32" s="158"/>
      <c r="FWS32" s="158"/>
      <c r="FWT32" s="158"/>
      <c r="FWU32" s="158"/>
      <c r="FWV32" s="158"/>
      <c r="FWW32" s="158"/>
      <c r="FWX32" s="158"/>
      <c r="FWY32" s="158"/>
      <c r="FWZ32" s="158"/>
      <c r="FXA32" s="158"/>
      <c r="FXB32" s="158"/>
      <c r="FXC32" s="158"/>
      <c r="FXD32" s="158"/>
      <c r="FXE32" s="158"/>
      <c r="FXF32" s="158"/>
      <c r="FXG32" s="158"/>
      <c r="FXH32" s="158"/>
      <c r="FXI32" s="158"/>
      <c r="FXJ32" s="158"/>
      <c r="FXK32" s="158"/>
      <c r="FXL32" s="158"/>
      <c r="FXM32" s="158"/>
      <c r="FXN32" s="158"/>
      <c r="FXO32" s="158"/>
      <c r="FXP32" s="158"/>
      <c r="FXQ32" s="158"/>
      <c r="FXR32" s="158"/>
      <c r="FXS32" s="158"/>
      <c r="FXT32" s="158"/>
      <c r="FXU32" s="158"/>
      <c r="FXV32" s="158"/>
      <c r="FXW32" s="158"/>
      <c r="FXX32" s="158"/>
      <c r="FXY32" s="158"/>
      <c r="FXZ32" s="158"/>
      <c r="FYA32" s="158"/>
      <c r="FYB32" s="158"/>
      <c r="FYC32" s="158"/>
      <c r="FYD32" s="158"/>
      <c r="FYE32" s="158"/>
      <c r="FYF32" s="158"/>
      <c r="FYG32" s="158"/>
      <c r="FYH32" s="158"/>
      <c r="FYI32" s="158"/>
      <c r="FYJ32" s="158"/>
      <c r="FYK32" s="158"/>
      <c r="FYL32" s="158"/>
      <c r="FYM32" s="158"/>
      <c r="FYN32" s="158"/>
      <c r="FYO32" s="158"/>
      <c r="FYP32" s="158"/>
      <c r="FYQ32" s="158"/>
      <c r="FYR32" s="158"/>
      <c r="FYS32" s="158"/>
      <c r="FYT32" s="158"/>
      <c r="FYU32" s="158"/>
      <c r="FYV32" s="158"/>
      <c r="FYW32" s="158"/>
      <c r="FYX32" s="158"/>
      <c r="FYY32" s="158"/>
      <c r="FYZ32" s="158"/>
      <c r="FZA32" s="158"/>
      <c r="FZB32" s="158"/>
      <c r="FZC32" s="158"/>
      <c r="FZD32" s="158"/>
      <c r="FZE32" s="158"/>
      <c r="FZF32" s="158"/>
      <c r="FZG32" s="158"/>
      <c r="FZH32" s="158"/>
      <c r="FZI32" s="158"/>
      <c r="FZJ32" s="158"/>
      <c r="FZK32" s="158"/>
      <c r="FZL32" s="158"/>
      <c r="FZM32" s="158"/>
      <c r="FZN32" s="158"/>
      <c r="FZO32" s="158"/>
      <c r="FZP32" s="158"/>
      <c r="FZQ32" s="158"/>
      <c r="FZR32" s="158"/>
      <c r="FZS32" s="158"/>
      <c r="FZT32" s="158"/>
      <c r="FZU32" s="158"/>
      <c r="FZV32" s="158"/>
      <c r="FZW32" s="158"/>
      <c r="FZX32" s="158"/>
      <c r="FZY32" s="158"/>
      <c r="FZZ32" s="158"/>
      <c r="GAA32" s="158"/>
      <c r="GAB32" s="158"/>
      <c r="GAC32" s="158"/>
      <c r="GAD32" s="158"/>
      <c r="GAE32" s="158"/>
      <c r="GAF32" s="158"/>
      <c r="GAG32" s="158"/>
      <c r="GAH32" s="158"/>
      <c r="GAI32" s="158"/>
      <c r="GAJ32" s="158"/>
      <c r="GAK32" s="158"/>
      <c r="GAL32" s="158"/>
      <c r="GAM32" s="158"/>
      <c r="GAN32" s="158"/>
      <c r="GAO32" s="158"/>
      <c r="GAP32" s="158"/>
      <c r="GAQ32" s="158"/>
      <c r="GAR32" s="158"/>
      <c r="GAS32" s="158"/>
      <c r="GAT32" s="158"/>
      <c r="GAU32" s="158"/>
      <c r="GAV32" s="158"/>
      <c r="GAW32" s="158"/>
      <c r="GAX32" s="158"/>
      <c r="GAY32" s="158"/>
      <c r="GAZ32" s="158"/>
      <c r="GBA32" s="158"/>
      <c r="GBB32" s="158"/>
      <c r="GBC32" s="158"/>
      <c r="GBD32" s="158"/>
      <c r="GBE32" s="158"/>
      <c r="GBF32" s="158"/>
      <c r="GBG32" s="158"/>
      <c r="GBH32" s="158"/>
      <c r="GBI32" s="158"/>
      <c r="GBJ32" s="158"/>
      <c r="GBK32" s="158"/>
      <c r="GBL32" s="158"/>
      <c r="GBM32" s="158"/>
      <c r="GBN32" s="158"/>
      <c r="GBO32" s="158"/>
      <c r="GBP32" s="158"/>
      <c r="GBQ32" s="158"/>
      <c r="GBR32" s="158"/>
      <c r="GBS32" s="158"/>
      <c r="GBT32" s="158"/>
      <c r="GBU32" s="158"/>
      <c r="GBV32" s="158"/>
      <c r="GBW32" s="158"/>
      <c r="GBX32" s="158"/>
      <c r="GBY32" s="158"/>
      <c r="GBZ32" s="158"/>
      <c r="GCA32" s="158"/>
      <c r="GCB32" s="158"/>
      <c r="GCC32" s="158"/>
      <c r="GCD32" s="158"/>
      <c r="GCE32" s="158"/>
      <c r="GCF32" s="158"/>
      <c r="GCG32" s="158"/>
      <c r="GCH32" s="158"/>
      <c r="GCI32" s="158"/>
      <c r="GCJ32" s="158"/>
      <c r="GCK32" s="158"/>
      <c r="GCL32" s="158"/>
      <c r="GCM32" s="158"/>
      <c r="GCN32" s="158"/>
      <c r="GCO32" s="158"/>
      <c r="GCP32" s="158"/>
      <c r="GCQ32" s="158"/>
      <c r="GCR32" s="158"/>
      <c r="GCS32" s="158"/>
      <c r="GCT32" s="158"/>
      <c r="GCU32" s="158"/>
      <c r="GCV32" s="158"/>
      <c r="GCW32" s="158"/>
      <c r="GCX32" s="158"/>
      <c r="GCY32" s="158"/>
      <c r="GCZ32" s="158"/>
      <c r="GDA32" s="158"/>
      <c r="GDB32" s="158"/>
      <c r="GDC32" s="158"/>
      <c r="GDD32" s="158"/>
      <c r="GDE32" s="158"/>
      <c r="GDF32" s="158"/>
      <c r="GDG32" s="158"/>
      <c r="GDH32" s="158"/>
      <c r="GDI32" s="158"/>
      <c r="GDJ32" s="158"/>
      <c r="GDK32" s="158"/>
      <c r="GDL32" s="158"/>
      <c r="GDM32" s="158"/>
      <c r="GDN32" s="158"/>
      <c r="GDO32" s="158"/>
      <c r="GDP32" s="158"/>
      <c r="GDQ32" s="158"/>
      <c r="GDR32" s="158"/>
      <c r="GDS32" s="158"/>
      <c r="GDT32" s="158"/>
      <c r="GDU32" s="158"/>
      <c r="GDV32" s="158"/>
      <c r="GDW32" s="158"/>
      <c r="GDX32" s="158"/>
      <c r="GDY32" s="158"/>
      <c r="GDZ32" s="158"/>
      <c r="GEA32" s="158"/>
      <c r="GEB32" s="158"/>
      <c r="GEC32" s="158"/>
      <c r="GED32" s="158"/>
      <c r="GEE32" s="158"/>
      <c r="GEF32" s="158"/>
      <c r="GEG32" s="158"/>
      <c r="GEH32" s="158"/>
      <c r="GEI32" s="158"/>
      <c r="GEJ32" s="158"/>
      <c r="GEK32" s="158"/>
      <c r="GEL32" s="158"/>
      <c r="GEM32" s="158"/>
      <c r="GEN32" s="158"/>
      <c r="GEO32" s="158"/>
      <c r="GEP32" s="158"/>
      <c r="GEQ32" s="158"/>
      <c r="GER32" s="158"/>
      <c r="GES32" s="158"/>
      <c r="GET32" s="158"/>
      <c r="GEU32" s="158"/>
      <c r="GEV32" s="158"/>
      <c r="GEW32" s="158"/>
      <c r="GEX32" s="158"/>
      <c r="GEY32" s="158"/>
      <c r="GEZ32" s="158"/>
      <c r="GFA32" s="158"/>
      <c r="GFB32" s="158"/>
      <c r="GFC32" s="158"/>
      <c r="GFD32" s="158"/>
      <c r="GFE32" s="158"/>
      <c r="GFF32" s="158"/>
      <c r="GFG32" s="158"/>
      <c r="GFH32" s="158"/>
      <c r="GFI32" s="158"/>
      <c r="GFJ32" s="158"/>
      <c r="GFK32" s="158"/>
      <c r="GFL32" s="158"/>
      <c r="GFM32" s="158"/>
      <c r="GFN32" s="158"/>
      <c r="GFO32" s="158"/>
      <c r="GFP32" s="158"/>
      <c r="GFQ32" s="158"/>
      <c r="GFR32" s="158"/>
      <c r="GFS32" s="158"/>
      <c r="GFT32" s="158"/>
      <c r="GFU32" s="158"/>
      <c r="GFV32" s="158"/>
      <c r="GFW32" s="158"/>
      <c r="GFX32" s="158"/>
      <c r="GFY32" s="158"/>
      <c r="GFZ32" s="158"/>
      <c r="GGA32" s="158"/>
      <c r="GGB32" s="158"/>
      <c r="GGC32" s="158"/>
      <c r="GGD32" s="158"/>
      <c r="GGE32" s="158"/>
      <c r="GGF32" s="158"/>
      <c r="GGG32" s="158"/>
      <c r="GGH32" s="158"/>
      <c r="GGI32" s="158"/>
      <c r="GGJ32" s="158"/>
      <c r="GGK32" s="158"/>
      <c r="GGL32" s="158"/>
      <c r="GGM32" s="158"/>
      <c r="GGN32" s="158"/>
      <c r="GGO32" s="158"/>
      <c r="GGP32" s="158"/>
      <c r="GGQ32" s="158"/>
      <c r="GGR32" s="158"/>
      <c r="GGS32" s="158"/>
      <c r="GGT32" s="158"/>
      <c r="GGU32" s="158"/>
      <c r="GGV32" s="158"/>
      <c r="GGW32" s="158"/>
      <c r="GGX32" s="158"/>
      <c r="GGY32" s="158"/>
      <c r="GGZ32" s="158"/>
      <c r="GHA32" s="158"/>
      <c r="GHB32" s="158"/>
      <c r="GHC32" s="158"/>
      <c r="GHD32" s="158"/>
      <c r="GHE32" s="158"/>
      <c r="GHF32" s="158"/>
      <c r="GHG32" s="158"/>
      <c r="GHH32" s="158"/>
      <c r="GHI32" s="158"/>
      <c r="GHJ32" s="158"/>
      <c r="GHK32" s="158"/>
      <c r="GHL32" s="158"/>
      <c r="GHM32" s="158"/>
      <c r="GHN32" s="158"/>
      <c r="GHO32" s="158"/>
      <c r="GHP32" s="158"/>
      <c r="GHQ32" s="158"/>
      <c r="GHR32" s="158"/>
      <c r="GHS32" s="158"/>
      <c r="GHT32" s="158"/>
      <c r="GHU32" s="158"/>
      <c r="GHV32" s="158"/>
      <c r="GHW32" s="158"/>
      <c r="GHX32" s="158"/>
      <c r="GHY32" s="158"/>
      <c r="GHZ32" s="158"/>
      <c r="GIA32" s="158"/>
      <c r="GIB32" s="158"/>
      <c r="GIC32" s="158"/>
      <c r="GID32" s="158"/>
      <c r="GIE32" s="158"/>
      <c r="GIF32" s="158"/>
      <c r="GIG32" s="158"/>
      <c r="GIH32" s="158"/>
      <c r="GII32" s="158"/>
      <c r="GIJ32" s="158"/>
      <c r="GIK32" s="158"/>
      <c r="GIL32" s="158"/>
      <c r="GIM32" s="158"/>
      <c r="GIN32" s="158"/>
      <c r="GIO32" s="158"/>
      <c r="GIP32" s="158"/>
      <c r="GIQ32" s="158"/>
      <c r="GIR32" s="158"/>
      <c r="GIS32" s="158"/>
      <c r="GIT32" s="158"/>
      <c r="GIU32" s="158"/>
      <c r="GIV32" s="158"/>
      <c r="GIW32" s="158"/>
      <c r="GIX32" s="158"/>
      <c r="GIY32" s="158"/>
      <c r="GIZ32" s="158"/>
      <c r="GJA32" s="158"/>
      <c r="GJB32" s="158"/>
      <c r="GJC32" s="158"/>
      <c r="GJD32" s="158"/>
      <c r="GJE32" s="158"/>
      <c r="GJF32" s="158"/>
      <c r="GJG32" s="158"/>
      <c r="GJH32" s="158"/>
      <c r="GJI32" s="158"/>
      <c r="GJJ32" s="158"/>
      <c r="GJK32" s="158"/>
      <c r="GJL32" s="158"/>
      <c r="GJM32" s="158"/>
      <c r="GJN32" s="158"/>
      <c r="GJO32" s="158"/>
      <c r="GJP32" s="158"/>
      <c r="GJQ32" s="158"/>
      <c r="GJR32" s="158"/>
      <c r="GJS32" s="158"/>
      <c r="GJT32" s="158"/>
      <c r="GJU32" s="158"/>
      <c r="GJV32" s="158"/>
      <c r="GJW32" s="158"/>
      <c r="GJX32" s="158"/>
      <c r="GJY32" s="158"/>
      <c r="GJZ32" s="158"/>
      <c r="GKA32" s="158"/>
      <c r="GKB32" s="158"/>
      <c r="GKC32" s="158"/>
      <c r="GKD32" s="158"/>
      <c r="GKE32" s="158"/>
      <c r="GKF32" s="158"/>
      <c r="GKG32" s="158"/>
      <c r="GKH32" s="158"/>
      <c r="GKI32" s="158"/>
      <c r="GKJ32" s="158"/>
      <c r="GKK32" s="158"/>
      <c r="GKL32" s="158"/>
      <c r="GKM32" s="158"/>
      <c r="GKN32" s="158"/>
      <c r="GKO32" s="158"/>
      <c r="GKP32" s="158"/>
      <c r="GKQ32" s="158"/>
      <c r="GKR32" s="158"/>
      <c r="GKS32" s="158"/>
      <c r="GKT32" s="158"/>
      <c r="GKU32" s="158"/>
      <c r="GKV32" s="158"/>
      <c r="GKW32" s="158"/>
      <c r="GKX32" s="158"/>
      <c r="GKY32" s="158"/>
      <c r="GKZ32" s="158"/>
      <c r="GLA32" s="158"/>
      <c r="GLB32" s="158"/>
      <c r="GLC32" s="158"/>
      <c r="GLD32" s="158"/>
      <c r="GLE32" s="158"/>
      <c r="GLF32" s="158"/>
      <c r="GLG32" s="158"/>
      <c r="GLH32" s="158"/>
      <c r="GLI32" s="158"/>
      <c r="GLJ32" s="158"/>
      <c r="GLK32" s="158"/>
      <c r="GLL32" s="158"/>
      <c r="GLM32" s="158"/>
      <c r="GLN32" s="158"/>
      <c r="GLO32" s="158"/>
      <c r="GLP32" s="158"/>
      <c r="GLQ32" s="158"/>
      <c r="GLR32" s="158"/>
      <c r="GLS32" s="158"/>
      <c r="GLT32" s="158"/>
      <c r="GLU32" s="158"/>
      <c r="GLV32" s="158"/>
      <c r="GLW32" s="158"/>
      <c r="GLX32" s="158"/>
      <c r="GLY32" s="158"/>
      <c r="GLZ32" s="158"/>
      <c r="GMA32" s="158"/>
      <c r="GMB32" s="158"/>
      <c r="GMC32" s="158"/>
      <c r="GMD32" s="158"/>
      <c r="GME32" s="158"/>
      <c r="GMF32" s="158"/>
      <c r="GMG32" s="158"/>
      <c r="GMH32" s="158"/>
      <c r="GMI32" s="158"/>
      <c r="GMJ32" s="158"/>
      <c r="GMK32" s="158"/>
      <c r="GML32" s="158"/>
      <c r="GMM32" s="158"/>
      <c r="GMN32" s="158"/>
      <c r="GMO32" s="158"/>
      <c r="GMP32" s="158"/>
      <c r="GMQ32" s="158"/>
      <c r="GMR32" s="158"/>
      <c r="GMS32" s="158"/>
      <c r="GMT32" s="158"/>
      <c r="GMU32" s="158"/>
      <c r="GMV32" s="158"/>
      <c r="GMW32" s="158"/>
      <c r="GMX32" s="158"/>
      <c r="GMY32" s="158"/>
      <c r="GMZ32" s="158"/>
      <c r="GNA32" s="158"/>
      <c r="GNB32" s="158"/>
      <c r="GNC32" s="158"/>
      <c r="GND32" s="158"/>
      <c r="GNE32" s="158"/>
      <c r="GNF32" s="158"/>
      <c r="GNG32" s="158"/>
      <c r="GNH32" s="158"/>
      <c r="GNI32" s="158"/>
      <c r="GNJ32" s="158"/>
      <c r="GNK32" s="158"/>
      <c r="GNL32" s="158"/>
      <c r="GNM32" s="158"/>
      <c r="GNN32" s="158"/>
      <c r="GNO32" s="158"/>
      <c r="GNP32" s="158"/>
      <c r="GNQ32" s="158"/>
      <c r="GNR32" s="158"/>
      <c r="GNS32" s="158"/>
      <c r="GNT32" s="158"/>
      <c r="GNU32" s="158"/>
      <c r="GNV32" s="158"/>
      <c r="GNW32" s="158"/>
      <c r="GNX32" s="158"/>
      <c r="GNY32" s="158"/>
      <c r="GNZ32" s="158"/>
      <c r="GOA32" s="158"/>
      <c r="GOB32" s="158"/>
      <c r="GOC32" s="158"/>
      <c r="GOD32" s="158"/>
      <c r="GOE32" s="158"/>
      <c r="GOF32" s="158"/>
      <c r="GOG32" s="158"/>
      <c r="GOH32" s="158"/>
      <c r="GOI32" s="158"/>
      <c r="GOJ32" s="158"/>
      <c r="GOK32" s="158"/>
      <c r="GOL32" s="158"/>
      <c r="GOM32" s="158"/>
      <c r="GON32" s="158"/>
      <c r="GOO32" s="158"/>
      <c r="GOP32" s="158"/>
      <c r="GOQ32" s="158"/>
      <c r="GOR32" s="158"/>
      <c r="GOS32" s="158"/>
      <c r="GOT32" s="158"/>
      <c r="GOU32" s="158"/>
      <c r="GOV32" s="158"/>
      <c r="GOW32" s="158"/>
      <c r="GOX32" s="158"/>
      <c r="GOY32" s="158"/>
      <c r="GOZ32" s="158"/>
      <c r="GPA32" s="158"/>
      <c r="GPB32" s="158"/>
      <c r="GPC32" s="158"/>
      <c r="GPD32" s="158"/>
      <c r="GPE32" s="158"/>
      <c r="GPF32" s="158"/>
      <c r="GPG32" s="158"/>
      <c r="GPH32" s="158"/>
      <c r="GPI32" s="158"/>
      <c r="GPJ32" s="158"/>
      <c r="GPK32" s="158"/>
      <c r="GPL32" s="158"/>
      <c r="GPM32" s="158"/>
      <c r="GPN32" s="158"/>
      <c r="GPO32" s="158"/>
      <c r="GPP32" s="158"/>
      <c r="GPQ32" s="158"/>
      <c r="GPR32" s="158"/>
      <c r="GPS32" s="158"/>
      <c r="GPT32" s="158"/>
      <c r="GPU32" s="158"/>
      <c r="GPV32" s="158"/>
      <c r="GPW32" s="158"/>
      <c r="GPX32" s="158"/>
      <c r="GPY32" s="158"/>
      <c r="GPZ32" s="158"/>
      <c r="GQA32" s="158"/>
      <c r="GQB32" s="158"/>
      <c r="GQC32" s="158"/>
      <c r="GQD32" s="158"/>
      <c r="GQE32" s="158"/>
      <c r="GQF32" s="158"/>
      <c r="GQG32" s="158"/>
      <c r="GQH32" s="158"/>
      <c r="GQI32" s="158"/>
      <c r="GQJ32" s="158"/>
      <c r="GQK32" s="158"/>
      <c r="GQL32" s="158"/>
      <c r="GQM32" s="158"/>
      <c r="GQN32" s="158"/>
      <c r="GQO32" s="158"/>
      <c r="GQP32" s="158"/>
      <c r="GQQ32" s="158"/>
      <c r="GQR32" s="158"/>
      <c r="GQS32" s="158"/>
      <c r="GQT32" s="158"/>
      <c r="GQU32" s="158"/>
      <c r="GQV32" s="158"/>
      <c r="GQW32" s="158"/>
      <c r="GQX32" s="158"/>
      <c r="GQY32" s="158"/>
      <c r="GQZ32" s="158"/>
      <c r="GRA32" s="158"/>
      <c r="GRB32" s="158"/>
      <c r="GRC32" s="158"/>
      <c r="GRD32" s="158"/>
      <c r="GRE32" s="158"/>
      <c r="GRF32" s="158"/>
      <c r="GRG32" s="158"/>
      <c r="GRH32" s="158"/>
      <c r="GRI32" s="158"/>
      <c r="GRJ32" s="158"/>
      <c r="GRK32" s="158"/>
      <c r="GRL32" s="158"/>
      <c r="GRM32" s="158"/>
      <c r="GRN32" s="158"/>
      <c r="GRO32" s="158"/>
      <c r="GRP32" s="158"/>
      <c r="GRQ32" s="158"/>
      <c r="GRR32" s="158"/>
      <c r="GRS32" s="158"/>
      <c r="GRT32" s="158"/>
      <c r="GRU32" s="158"/>
      <c r="GRV32" s="158"/>
      <c r="GRW32" s="158"/>
      <c r="GRX32" s="158"/>
      <c r="GRY32" s="158"/>
      <c r="GRZ32" s="158"/>
      <c r="GSA32" s="158"/>
      <c r="GSB32" s="158"/>
      <c r="GSC32" s="158"/>
      <c r="GSD32" s="158"/>
      <c r="GSE32" s="158"/>
      <c r="GSF32" s="158"/>
      <c r="GSG32" s="158"/>
      <c r="GSH32" s="158"/>
      <c r="GSI32" s="158"/>
      <c r="GSJ32" s="158"/>
      <c r="GSK32" s="158"/>
      <c r="GSL32" s="158"/>
      <c r="GSM32" s="158"/>
      <c r="GSN32" s="158"/>
      <c r="GSO32" s="158"/>
      <c r="GSP32" s="158"/>
      <c r="GSQ32" s="158"/>
      <c r="GSR32" s="158"/>
      <c r="GSS32" s="158"/>
      <c r="GST32" s="158"/>
      <c r="GSU32" s="158"/>
      <c r="GSV32" s="158"/>
      <c r="GSW32" s="158"/>
      <c r="GSX32" s="158"/>
      <c r="GSY32" s="158"/>
      <c r="GSZ32" s="158"/>
      <c r="GTA32" s="158"/>
      <c r="GTB32" s="158"/>
      <c r="GTC32" s="158"/>
      <c r="GTD32" s="158"/>
      <c r="GTE32" s="158"/>
      <c r="GTF32" s="158"/>
      <c r="GTG32" s="158"/>
      <c r="GTH32" s="158"/>
      <c r="GTI32" s="158"/>
      <c r="GTJ32" s="158"/>
      <c r="GTK32" s="158"/>
      <c r="GTL32" s="158"/>
      <c r="GTM32" s="158"/>
      <c r="GTN32" s="158"/>
      <c r="GTO32" s="158"/>
      <c r="GTP32" s="158"/>
      <c r="GTQ32" s="158"/>
      <c r="GTR32" s="158"/>
      <c r="GTS32" s="158"/>
      <c r="GTT32" s="158"/>
      <c r="GTU32" s="158"/>
      <c r="GTV32" s="158"/>
      <c r="GTW32" s="158"/>
      <c r="GTX32" s="158"/>
      <c r="GTY32" s="158"/>
      <c r="GTZ32" s="158"/>
      <c r="GUA32" s="158"/>
      <c r="GUB32" s="158"/>
      <c r="GUC32" s="158"/>
      <c r="GUD32" s="158"/>
      <c r="GUE32" s="158"/>
      <c r="GUF32" s="158"/>
      <c r="GUG32" s="158"/>
      <c r="GUH32" s="158"/>
      <c r="GUI32" s="158"/>
      <c r="GUJ32" s="158"/>
      <c r="GUK32" s="158"/>
      <c r="GUL32" s="158"/>
      <c r="GUM32" s="158"/>
      <c r="GUN32" s="158"/>
      <c r="GUO32" s="158"/>
      <c r="GUP32" s="158"/>
      <c r="GUQ32" s="158"/>
      <c r="GUR32" s="158"/>
      <c r="GUS32" s="158"/>
      <c r="GUT32" s="158"/>
      <c r="GUU32" s="158"/>
      <c r="GUV32" s="158"/>
      <c r="GUW32" s="158"/>
      <c r="GUX32" s="158"/>
      <c r="GUY32" s="158"/>
      <c r="GUZ32" s="158"/>
      <c r="GVA32" s="158"/>
      <c r="GVB32" s="158"/>
      <c r="GVC32" s="158"/>
      <c r="GVD32" s="158"/>
      <c r="GVE32" s="158"/>
      <c r="GVF32" s="158"/>
      <c r="GVG32" s="158"/>
      <c r="GVH32" s="158"/>
      <c r="GVI32" s="158"/>
      <c r="GVJ32" s="158"/>
      <c r="GVK32" s="158"/>
      <c r="GVL32" s="158"/>
      <c r="GVM32" s="158"/>
      <c r="GVN32" s="158"/>
      <c r="GVO32" s="158"/>
      <c r="GVP32" s="158"/>
      <c r="GVQ32" s="158"/>
      <c r="GVR32" s="158"/>
      <c r="GVS32" s="158"/>
      <c r="GVT32" s="158"/>
      <c r="GVU32" s="158"/>
      <c r="GVV32" s="158"/>
      <c r="GVW32" s="158"/>
      <c r="GVX32" s="158"/>
      <c r="GVY32" s="158"/>
      <c r="GVZ32" s="158"/>
      <c r="GWA32" s="158"/>
      <c r="GWB32" s="158"/>
      <c r="GWC32" s="158"/>
      <c r="GWD32" s="158"/>
      <c r="GWE32" s="158"/>
      <c r="GWF32" s="158"/>
      <c r="GWG32" s="158"/>
      <c r="GWH32" s="158"/>
      <c r="GWI32" s="158"/>
      <c r="GWJ32" s="158"/>
      <c r="GWK32" s="158"/>
      <c r="GWL32" s="158"/>
      <c r="GWM32" s="158"/>
      <c r="GWN32" s="158"/>
      <c r="GWO32" s="158"/>
      <c r="GWP32" s="158"/>
      <c r="GWQ32" s="158"/>
      <c r="GWR32" s="158"/>
      <c r="GWS32" s="158"/>
      <c r="GWT32" s="158"/>
      <c r="GWU32" s="158"/>
      <c r="GWV32" s="158"/>
      <c r="GWW32" s="158"/>
      <c r="GWX32" s="158"/>
      <c r="GWY32" s="158"/>
      <c r="GWZ32" s="158"/>
      <c r="GXA32" s="158"/>
      <c r="GXB32" s="158"/>
      <c r="GXC32" s="158"/>
      <c r="GXD32" s="158"/>
      <c r="GXE32" s="158"/>
      <c r="GXF32" s="158"/>
      <c r="GXG32" s="158"/>
      <c r="GXH32" s="158"/>
      <c r="GXI32" s="158"/>
      <c r="GXJ32" s="158"/>
      <c r="GXK32" s="158"/>
      <c r="GXL32" s="158"/>
      <c r="GXM32" s="158"/>
      <c r="GXN32" s="158"/>
      <c r="GXO32" s="158"/>
      <c r="GXP32" s="158"/>
      <c r="GXQ32" s="158"/>
      <c r="GXR32" s="158"/>
      <c r="GXS32" s="158"/>
      <c r="GXT32" s="158"/>
      <c r="GXU32" s="158"/>
      <c r="GXV32" s="158"/>
      <c r="GXW32" s="158"/>
      <c r="GXX32" s="158"/>
      <c r="GXY32" s="158"/>
      <c r="GXZ32" s="158"/>
      <c r="GYA32" s="158"/>
      <c r="GYB32" s="158"/>
      <c r="GYC32" s="158"/>
      <c r="GYD32" s="158"/>
      <c r="GYE32" s="158"/>
      <c r="GYF32" s="158"/>
      <c r="GYG32" s="158"/>
      <c r="GYH32" s="158"/>
      <c r="GYI32" s="158"/>
      <c r="GYJ32" s="158"/>
      <c r="GYK32" s="158"/>
      <c r="GYL32" s="158"/>
      <c r="GYM32" s="158"/>
      <c r="GYN32" s="158"/>
      <c r="GYO32" s="158"/>
      <c r="GYP32" s="158"/>
      <c r="GYQ32" s="158"/>
      <c r="GYR32" s="158"/>
      <c r="GYS32" s="158"/>
      <c r="GYT32" s="158"/>
      <c r="GYU32" s="158"/>
      <c r="GYV32" s="158"/>
      <c r="GYW32" s="158"/>
      <c r="GYX32" s="158"/>
      <c r="GYY32" s="158"/>
      <c r="GYZ32" s="158"/>
      <c r="GZA32" s="158"/>
      <c r="GZB32" s="158"/>
      <c r="GZC32" s="158"/>
      <c r="GZD32" s="158"/>
      <c r="GZE32" s="158"/>
      <c r="GZF32" s="158"/>
      <c r="GZG32" s="158"/>
      <c r="GZH32" s="158"/>
      <c r="GZI32" s="158"/>
      <c r="GZJ32" s="158"/>
      <c r="GZK32" s="158"/>
      <c r="GZL32" s="158"/>
      <c r="GZM32" s="158"/>
      <c r="GZN32" s="158"/>
      <c r="GZO32" s="158"/>
      <c r="GZP32" s="158"/>
      <c r="GZQ32" s="158"/>
      <c r="GZR32" s="158"/>
      <c r="GZS32" s="158"/>
      <c r="GZT32" s="158"/>
      <c r="GZU32" s="158"/>
      <c r="GZV32" s="158"/>
      <c r="GZW32" s="158"/>
      <c r="GZX32" s="158"/>
      <c r="GZY32" s="158"/>
      <c r="GZZ32" s="158"/>
      <c r="HAA32" s="158"/>
      <c r="HAB32" s="158"/>
      <c r="HAC32" s="158"/>
      <c r="HAD32" s="158"/>
      <c r="HAE32" s="158"/>
      <c r="HAF32" s="158"/>
      <c r="HAG32" s="158"/>
      <c r="HAH32" s="158"/>
      <c r="HAI32" s="158"/>
      <c r="HAJ32" s="158"/>
      <c r="HAK32" s="158"/>
      <c r="HAL32" s="158"/>
      <c r="HAM32" s="158"/>
      <c r="HAN32" s="158"/>
      <c r="HAO32" s="158"/>
      <c r="HAP32" s="158"/>
      <c r="HAQ32" s="158"/>
      <c r="HAR32" s="158"/>
      <c r="HAS32" s="158"/>
      <c r="HAT32" s="158"/>
      <c r="HAU32" s="158"/>
      <c r="HAV32" s="158"/>
      <c r="HAW32" s="158"/>
      <c r="HAX32" s="158"/>
      <c r="HAY32" s="158"/>
      <c r="HAZ32" s="158"/>
      <c r="HBA32" s="158"/>
      <c r="HBB32" s="158"/>
      <c r="HBC32" s="158"/>
      <c r="HBD32" s="158"/>
      <c r="HBE32" s="158"/>
      <c r="HBF32" s="158"/>
      <c r="HBG32" s="158"/>
      <c r="HBH32" s="158"/>
      <c r="HBI32" s="158"/>
      <c r="HBJ32" s="158"/>
      <c r="HBK32" s="158"/>
      <c r="HBL32" s="158"/>
      <c r="HBM32" s="158"/>
      <c r="HBN32" s="158"/>
      <c r="HBO32" s="158"/>
      <c r="HBP32" s="158"/>
      <c r="HBQ32" s="158"/>
      <c r="HBR32" s="158"/>
      <c r="HBS32" s="158"/>
      <c r="HBT32" s="158"/>
      <c r="HBU32" s="158"/>
      <c r="HBV32" s="158"/>
      <c r="HBW32" s="158"/>
      <c r="HBX32" s="158"/>
      <c r="HBY32" s="158"/>
      <c r="HBZ32" s="158"/>
      <c r="HCA32" s="158"/>
      <c r="HCB32" s="158"/>
      <c r="HCC32" s="158"/>
      <c r="HCD32" s="158"/>
      <c r="HCE32" s="158"/>
      <c r="HCF32" s="158"/>
      <c r="HCG32" s="158"/>
      <c r="HCH32" s="158"/>
      <c r="HCI32" s="158"/>
      <c r="HCJ32" s="158"/>
      <c r="HCK32" s="158"/>
      <c r="HCL32" s="158"/>
      <c r="HCM32" s="158"/>
      <c r="HCN32" s="158"/>
      <c r="HCO32" s="158"/>
      <c r="HCP32" s="158"/>
      <c r="HCQ32" s="158"/>
      <c r="HCR32" s="158"/>
      <c r="HCS32" s="158"/>
      <c r="HCT32" s="158"/>
      <c r="HCU32" s="158"/>
      <c r="HCV32" s="158"/>
      <c r="HCW32" s="158"/>
      <c r="HCX32" s="158"/>
      <c r="HCY32" s="158"/>
      <c r="HCZ32" s="158"/>
      <c r="HDA32" s="158"/>
      <c r="HDB32" s="158"/>
      <c r="HDC32" s="158"/>
      <c r="HDD32" s="158"/>
      <c r="HDE32" s="158"/>
      <c r="HDF32" s="158"/>
      <c r="HDG32" s="158"/>
      <c r="HDH32" s="158"/>
      <c r="HDI32" s="158"/>
      <c r="HDJ32" s="158"/>
      <c r="HDK32" s="158"/>
      <c r="HDL32" s="158"/>
      <c r="HDM32" s="158"/>
      <c r="HDN32" s="158"/>
      <c r="HDO32" s="158"/>
      <c r="HDP32" s="158"/>
      <c r="HDQ32" s="158"/>
      <c r="HDR32" s="158"/>
      <c r="HDS32" s="158"/>
      <c r="HDT32" s="158"/>
      <c r="HDU32" s="158"/>
      <c r="HDV32" s="158"/>
      <c r="HDW32" s="158"/>
      <c r="HDX32" s="158"/>
      <c r="HDY32" s="158"/>
      <c r="HDZ32" s="158"/>
      <c r="HEA32" s="158"/>
      <c r="HEB32" s="158"/>
      <c r="HEC32" s="158"/>
      <c r="HED32" s="158"/>
      <c r="HEE32" s="158"/>
      <c r="HEF32" s="158"/>
      <c r="HEG32" s="158"/>
      <c r="HEH32" s="158"/>
      <c r="HEI32" s="158"/>
      <c r="HEJ32" s="158"/>
      <c r="HEK32" s="158"/>
      <c r="HEL32" s="158"/>
      <c r="HEM32" s="158"/>
      <c r="HEN32" s="158"/>
      <c r="HEO32" s="158"/>
      <c r="HEP32" s="158"/>
      <c r="HEQ32" s="158"/>
      <c r="HER32" s="158"/>
      <c r="HES32" s="158"/>
      <c r="HET32" s="158"/>
      <c r="HEU32" s="158"/>
      <c r="HEV32" s="158"/>
      <c r="HEW32" s="158"/>
      <c r="HEX32" s="158"/>
      <c r="HEY32" s="158"/>
      <c r="HEZ32" s="158"/>
      <c r="HFA32" s="158"/>
      <c r="HFB32" s="158"/>
      <c r="HFC32" s="158"/>
      <c r="HFD32" s="158"/>
      <c r="HFE32" s="158"/>
      <c r="HFF32" s="158"/>
      <c r="HFG32" s="158"/>
      <c r="HFH32" s="158"/>
      <c r="HFI32" s="158"/>
      <c r="HFJ32" s="158"/>
      <c r="HFK32" s="158"/>
      <c r="HFL32" s="158"/>
      <c r="HFM32" s="158"/>
      <c r="HFN32" s="158"/>
      <c r="HFO32" s="158"/>
      <c r="HFP32" s="158"/>
      <c r="HFQ32" s="158"/>
      <c r="HFR32" s="158"/>
      <c r="HFS32" s="158"/>
      <c r="HFT32" s="158"/>
      <c r="HFU32" s="158"/>
      <c r="HFV32" s="158"/>
      <c r="HFW32" s="158"/>
      <c r="HFX32" s="158"/>
      <c r="HFY32" s="158"/>
      <c r="HFZ32" s="158"/>
      <c r="HGA32" s="158"/>
      <c r="HGB32" s="158"/>
      <c r="HGC32" s="158"/>
      <c r="HGD32" s="158"/>
      <c r="HGE32" s="158"/>
      <c r="HGF32" s="158"/>
      <c r="HGG32" s="158"/>
      <c r="HGH32" s="158"/>
      <c r="HGI32" s="158"/>
      <c r="HGJ32" s="158"/>
      <c r="HGK32" s="158"/>
      <c r="HGL32" s="158"/>
      <c r="HGM32" s="158"/>
      <c r="HGN32" s="158"/>
      <c r="HGO32" s="158"/>
      <c r="HGP32" s="158"/>
      <c r="HGQ32" s="158"/>
      <c r="HGR32" s="158"/>
      <c r="HGS32" s="158"/>
      <c r="HGT32" s="158"/>
      <c r="HGU32" s="158"/>
      <c r="HGV32" s="158"/>
      <c r="HGW32" s="158"/>
      <c r="HGX32" s="158"/>
      <c r="HGY32" s="158"/>
      <c r="HGZ32" s="158"/>
      <c r="HHA32" s="158"/>
      <c r="HHB32" s="158"/>
      <c r="HHC32" s="158"/>
      <c r="HHD32" s="158"/>
      <c r="HHE32" s="158"/>
      <c r="HHF32" s="158"/>
      <c r="HHG32" s="158"/>
      <c r="HHH32" s="158"/>
      <c r="HHI32" s="158"/>
      <c r="HHJ32" s="158"/>
      <c r="HHK32" s="158"/>
      <c r="HHL32" s="158"/>
      <c r="HHM32" s="158"/>
      <c r="HHN32" s="158"/>
      <c r="HHO32" s="158"/>
      <c r="HHP32" s="158"/>
      <c r="HHQ32" s="158"/>
      <c r="HHR32" s="158"/>
      <c r="HHS32" s="158"/>
      <c r="HHT32" s="158"/>
      <c r="HHU32" s="158"/>
      <c r="HHV32" s="158"/>
      <c r="HHW32" s="158"/>
      <c r="HHX32" s="158"/>
      <c r="HHY32" s="158"/>
      <c r="HHZ32" s="158"/>
      <c r="HIA32" s="158"/>
      <c r="HIB32" s="158"/>
      <c r="HIC32" s="158"/>
      <c r="HID32" s="158"/>
      <c r="HIE32" s="158"/>
      <c r="HIF32" s="158"/>
      <c r="HIG32" s="158"/>
      <c r="HIH32" s="158"/>
      <c r="HII32" s="158"/>
      <c r="HIJ32" s="158"/>
      <c r="HIK32" s="158"/>
      <c r="HIL32" s="158"/>
      <c r="HIM32" s="158"/>
      <c r="HIN32" s="158"/>
      <c r="HIO32" s="158"/>
      <c r="HIP32" s="158"/>
      <c r="HIQ32" s="158"/>
      <c r="HIR32" s="158"/>
      <c r="HIS32" s="158"/>
      <c r="HIT32" s="158"/>
      <c r="HIU32" s="158"/>
      <c r="HIV32" s="158"/>
      <c r="HIW32" s="158"/>
      <c r="HIX32" s="158"/>
      <c r="HIY32" s="158"/>
      <c r="HIZ32" s="158"/>
      <c r="HJA32" s="158"/>
      <c r="HJB32" s="158"/>
      <c r="HJC32" s="158"/>
      <c r="HJD32" s="158"/>
      <c r="HJE32" s="158"/>
      <c r="HJF32" s="158"/>
      <c r="HJG32" s="158"/>
      <c r="HJH32" s="158"/>
      <c r="HJI32" s="158"/>
      <c r="HJJ32" s="158"/>
      <c r="HJK32" s="158"/>
      <c r="HJL32" s="158"/>
      <c r="HJM32" s="158"/>
      <c r="HJN32" s="158"/>
      <c r="HJO32" s="158"/>
      <c r="HJP32" s="158"/>
      <c r="HJQ32" s="158"/>
      <c r="HJR32" s="158"/>
      <c r="HJS32" s="158"/>
      <c r="HJT32" s="158"/>
      <c r="HJU32" s="158"/>
      <c r="HJV32" s="158"/>
      <c r="HJW32" s="158"/>
      <c r="HJX32" s="158"/>
      <c r="HJY32" s="158"/>
      <c r="HJZ32" s="158"/>
      <c r="HKA32" s="158"/>
      <c r="HKB32" s="158"/>
      <c r="HKC32" s="158"/>
      <c r="HKD32" s="158"/>
      <c r="HKE32" s="158"/>
      <c r="HKF32" s="158"/>
      <c r="HKG32" s="158"/>
      <c r="HKH32" s="158"/>
      <c r="HKI32" s="158"/>
      <c r="HKJ32" s="158"/>
      <c r="HKK32" s="158"/>
      <c r="HKL32" s="158"/>
      <c r="HKM32" s="158"/>
      <c r="HKN32" s="158"/>
      <c r="HKO32" s="158"/>
      <c r="HKP32" s="158"/>
      <c r="HKQ32" s="158"/>
      <c r="HKR32" s="158"/>
      <c r="HKS32" s="158"/>
      <c r="HKT32" s="158"/>
      <c r="HKU32" s="158"/>
      <c r="HKV32" s="158"/>
      <c r="HKW32" s="158"/>
      <c r="HKX32" s="158"/>
      <c r="HKY32" s="158"/>
      <c r="HKZ32" s="158"/>
      <c r="HLA32" s="158"/>
      <c r="HLB32" s="158"/>
      <c r="HLC32" s="158"/>
      <c r="HLD32" s="158"/>
      <c r="HLE32" s="158"/>
      <c r="HLF32" s="158"/>
      <c r="HLG32" s="158"/>
      <c r="HLH32" s="158"/>
      <c r="HLI32" s="158"/>
      <c r="HLJ32" s="158"/>
      <c r="HLK32" s="158"/>
      <c r="HLL32" s="158"/>
      <c r="HLM32" s="158"/>
      <c r="HLN32" s="158"/>
      <c r="HLO32" s="158"/>
      <c r="HLP32" s="158"/>
      <c r="HLQ32" s="158"/>
      <c r="HLR32" s="158"/>
      <c r="HLS32" s="158"/>
      <c r="HLT32" s="158"/>
      <c r="HLU32" s="158"/>
      <c r="HLV32" s="158"/>
      <c r="HLW32" s="158"/>
      <c r="HLX32" s="158"/>
      <c r="HLY32" s="158"/>
      <c r="HLZ32" s="158"/>
      <c r="HMA32" s="158"/>
      <c r="HMB32" s="158"/>
      <c r="HMC32" s="158"/>
      <c r="HMD32" s="158"/>
      <c r="HME32" s="158"/>
      <c r="HMF32" s="158"/>
      <c r="HMG32" s="158"/>
      <c r="HMH32" s="158"/>
      <c r="HMI32" s="158"/>
      <c r="HMJ32" s="158"/>
      <c r="HMK32" s="158"/>
      <c r="HML32" s="158"/>
      <c r="HMM32" s="158"/>
      <c r="HMN32" s="158"/>
      <c r="HMO32" s="158"/>
      <c r="HMP32" s="158"/>
      <c r="HMQ32" s="158"/>
      <c r="HMR32" s="158"/>
      <c r="HMS32" s="158"/>
      <c r="HMT32" s="158"/>
      <c r="HMU32" s="158"/>
      <c r="HMV32" s="158"/>
      <c r="HMW32" s="158"/>
      <c r="HMX32" s="158"/>
      <c r="HMY32" s="158"/>
      <c r="HMZ32" s="158"/>
      <c r="HNA32" s="158"/>
      <c r="HNB32" s="158"/>
      <c r="HNC32" s="158"/>
      <c r="HND32" s="158"/>
      <c r="HNE32" s="158"/>
      <c r="HNF32" s="158"/>
      <c r="HNG32" s="158"/>
      <c r="HNH32" s="158"/>
      <c r="HNI32" s="158"/>
      <c r="HNJ32" s="158"/>
      <c r="HNK32" s="158"/>
      <c r="HNL32" s="158"/>
      <c r="HNM32" s="158"/>
      <c r="HNN32" s="158"/>
      <c r="HNO32" s="158"/>
      <c r="HNP32" s="158"/>
      <c r="HNQ32" s="158"/>
      <c r="HNR32" s="158"/>
      <c r="HNS32" s="158"/>
      <c r="HNT32" s="158"/>
      <c r="HNU32" s="158"/>
      <c r="HNV32" s="158"/>
      <c r="HNW32" s="158"/>
      <c r="HNX32" s="158"/>
      <c r="HNY32" s="158"/>
      <c r="HNZ32" s="158"/>
      <c r="HOA32" s="158"/>
      <c r="HOB32" s="158"/>
      <c r="HOC32" s="158"/>
      <c r="HOD32" s="158"/>
      <c r="HOE32" s="158"/>
      <c r="HOF32" s="158"/>
      <c r="HOG32" s="158"/>
      <c r="HOH32" s="158"/>
      <c r="HOI32" s="158"/>
      <c r="HOJ32" s="158"/>
      <c r="HOK32" s="158"/>
      <c r="HOL32" s="158"/>
      <c r="HOM32" s="158"/>
      <c r="HON32" s="158"/>
      <c r="HOO32" s="158"/>
      <c r="HOP32" s="158"/>
      <c r="HOQ32" s="158"/>
      <c r="HOR32" s="158"/>
      <c r="HOS32" s="158"/>
      <c r="HOT32" s="158"/>
      <c r="HOU32" s="158"/>
      <c r="HOV32" s="158"/>
      <c r="HOW32" s="158"/>
      <c r="HOX32" s="158"/>
      <c r="HOY32" s="158"/>
      <c r="HOZ32" s="158"/>
      <c r="HPA32" s="158"/>
      <c r="HPB32" s="158"/>
      <c r="HPC32" s="158"/>
      <c r="HPD32" s="158"/>
      <c r="HPE32" s="158"/>
      <c r="HPF32" s="158"/>
      <c r="HPG32" s="158"/>
      <c r="HPH32" s="158"/>
      <c r="HPI32" s="158"/>
      <c r="HPJ32" s="158"/>
      <c r="HPK32" s="158"/>
      <c r="HPL32" s="158"/>
      <c r="HPM32" s="158"/>
      <c r="HPN32" s="158"/>
      <c r="HPO32" s="158"/>
      <c r="HPP32" s="158"/>
      <c r="HPQ32" s="158"/>
      <c r="HPR32" s="158"/>
      <c r="HPS32" s="158"/>
      <c r="HPT32" s="158"/>
      <c r="HPU32" s="158"/>
      <c r="HPV32" s="158"/>
      <c r="HPW32" s="158"/>
      <c r="HPX32" s="158"/>
      <c r="HPY32" s="158"/>
      <c r="HPZ32" s="158"/>
      <c r="HQA32" s="158"/>
      <c r="HQB32" s="158"/>
      <c r="HQC32" s="158"/>
      <c r="HQD32" s="158"/>
      <c r="HQE32" s="158"/>
      <c r="HQF32" s="158"/>
      <c r="HQG32" s="158"/>
      <c r="HQH32" s="158"/>
      <c r="HQI32" s="158"/>
      <c r="HQJ32" s="158"/>
      <c r="HQK32" s="158"/>
      <c r="HQL32" s="158"/>
      <c r="HQM32" s="158"/>
      <c r="HQN32" s="158"/>
      <c r="HQO32" s="158"/>
      <c r="HQP32" s="158"/>
      <c r="HQQ32" s="158"/>
      <c r="HQR32" s="158"/>
      <c r="HQS32" s="158"/>
      <c r="HQT32" s="158"/>
      <c r="HQU32" s="158"/>
      <c r="HQV32" s="158"/>
      <c r="HQW32" s="158"/>
      <c r="HQX32" s="158"/>
      <c r="HQY32" s="158"/>
      <c r="HQZ32" s="158"/>
      <c r="HRA32" s="158"/>
      <c r="HRB32" s="158"/>
      <c r="HRC32" s="158"/>
      <c r="HRD32" s="158"/>
      <c r="HRE32" s="158"/>
      <c r="HRF32" s="158"/>
      <c r="HRG32" s="158"/>
      <c r="HRH32" s="158"/>
      <c r="HRI32" s="158"/>
      <c r="HRJ32" s="158"/>
      <c r="HRK32" s="158"/>
      <c r="HRL32" s="158"/>
      <c r="HRM32" s="158"/>
      <c r="HRN32" s="158"/>
      <c r="HRO32" s="158"/>
      <c r="HRP32" s="158"/>
      <c r="HRQ32" s="158"/>
      <c r="HRR32" s="158"/>
      <c r="HRS32" s="158"/>
      <c r="HRT32" s="158"/>
      <c r="HRU32" s="158"/>
      <c r="HRV32" s="158"/>
      <c r="HRW32" s="158"/>
      <c r="HRX32" s="158"/>
      <c r="HRY32" s="158"/>
      <c r="HRZ32" s="158"/>
      <c r="HSA32" s="158"/>
      <c r="HSB32" s="158"/>
      <c r="HSC32" s="158"/>
      <c r="HSD32" s="158"/>
      <c r="HSE32" s="158"/>
      <c r="HSF32" s="158"/>
      <c r="HSG32" s="158"/>
      <c r="HSH32" s="158"/>
      <c r="HSI32" s="158"/>
      <c r="HSJ32" s="158"/>
      <c r="HSK32" s="158"/>
      <c r="HSL32" s="158"/>
      <c r="HSM32" s="158"/>
      <c r="HSN32" s="158"/>
      <c r="HSO32" s="158"/>
      <c r="HSP32" s="158"/>
      <c r="HSQ32" s="158"/>
      <c r="HSR32" s="158"/>
      <c r="HSS32" s="158"/>
      <c r="HST32" s="158"/>
      <c r="HSU32" s="158"/>
      <c r="HSV32" s="158"/>
      <c r="HSW32" s="158"/>
      <c r="HSX32" s="158"/>
      <c r="HSY32" s="158"/>
      <c r="HSZ32" s="158"/>
      <c r="HTA32" s="158"/>
      <c r="HTB32" s="158"/>
      <c r="HTC32" s="158"/>
      <c r="HTD32" s="158"/>
      <c r="HTE32" s="158"/>
      <c r="HTF32" s="158"/>
      <c r="HTG32" s="158"/>
      <c r="HTH32" s="158"/>
      <c r="HTI32" s="158"/>
      <c r="HTJ32" s="158"/>
      <c r="HTK32" s="158"/>
      <c r="HTL32" s="158"/>
      <c r="HTM32" s="158"/>
      <c r="HTN32" s="158"/>
      <c r="HTO32" s="158"/>
      <c r="HTP32" s="158"/>
      <c r="HTQ32" s="158"/>
      <c r="HTR32" s="158"/>
      <c r="HTS32" s="158"/>
      <c r="HTT32" s="158"/>
      <c r="HTU32" s="158"/>
      <c r="HTV32" s="158"/>
      <c r="HTW32" s="158"/>
      <c r="HTX32" s="158"/>
      <c r="HTY32" s="158"/>
      <c r="HTZ32" s="158"/>
      <c r="HUA32" s="158"/>
      <c r="HUB32" s="158"/>
      <c r="HUC32" s="158"/>
      <c r="HUD32" s="158"/>
      <c r="HUE32" s="158"/>
      <c r="HUF32" s="158"/>
      <c r="HUG32" s="158"/>
      <c r="HUH32" s="158"/>
      <c r="HUI32" s="158"/>
      <c r="HUJ32" s="158"/>
      <c r="HUK32" s="158"/>
      <c r="HUL32" s="158"/>
      <c r="HUM32" s="158"/>
      <c r="HUN32" s="158"/>
      <c r="HUO32" s="158"/>
      <c r="HUP32" s="158"/>
      <c r="HUQ32" s="158"/>
      <c r="HUR32" s="158"/>
      <c r="HUS32" s="158"/>
      <c r="HUT32" s="158"/>
      <c r="HUU32" s="158"/>
      <c r="HUV32" s="158"/>
      <c r="HUW32" s="158"/>
      <c r="HUX32" s="158"/>
      <c r="HUY32" s="158"/>
      <c r="HUZ32" s="158"/>
      <c r="HVA32" s="158"/>
      <c r="HVB32" s="158"/>
      <c r="HVC32" s="158"/>
      <c r="HVD32" s="158"/>
      <c r="HVE32" s="158"/>
      <c r="HVF32" s="158"/>
      <c r="HVG32" s="158"/>
      <c r="HVH32" s="158"/>
      <c r="HVI32" s="158"/>
      <c r="HVJ32" s="158"/>
      <c r="HVK32" s="158"/>
      <c r="HVL32" s="158"/>
      <c r="HVM32" s="158"/>
      <c r="HVN32" s="158"/>
      <c r="HVO32" s="158"/>
      <c r="HVP32" s="158"/>
      <c r="HVQ32" s="158"/>
      <c r="HVR32" s="158"/>
      <c r="HVS32" s="158"/>
      <c r="HVT32" s="158"/>
      <c r="HVU32" s="158"/>
      <c r="HVV32" s="158"/>
      <c r="HVW32" s="158"/>
      <c r="HVX32" s="158"/>
      <c r="HVY32" s="158"/>
      <c r="HVZ32" s="158"/>
      <c r="HWA32" s="158"/>
      <c r="HWB32" s="158"/>
      <c r="HWC32" s="158"/>
      <c r="HWD32" s="158"/>
      <c r="HWE32" s="158"/>
      <c r="HWF32" s="158"/>
      <c r="HWG32" s="158"/>
      <c r="HWH32" s="158"/>
      <c r="HWI32" s="158"/>
      <c r="HWJ32" s="158"/>
      <c r="HWK32" s="158"/>
      <c r="HWL32" s="158"/>
      <c r="HWM32" s="158"/>
      <c r="HWN32" s="158"/>
      <c r="HWO32" s="158"/>
      <c r="HWP32" s="158"/>
      <c r="HWQ32" s="158"/>
      <c r="HWR32" s="158"/>
      <c r="HWS32" s="158"/>
      <c r="HWT32" s="158"/>
      <c r="HWU32" s="158"/>
      <c r="HWV32" s="158"/>
      <c r="HWW32" s="158"/>
      <c r="HWX32" s="158"/>
      <c r="HWY32" s="158"/>
      <c r="HWZ32" s="158"/>
      <c r="HXA32" s="158"/>
      <c r="HXB32" s="158"/>
      <c r="HXC32" s="158"/>
      <c r="HXD32" s="158"/>
      <c r="HXE32" s="158"/>
      <c r="HXF32" s="158"/>
      <c r="HXG32" s="158"/>
      <c r="HXH32" s="158"/>
      <c r="HXI32" s="158"/>
      <c r="HXJ32" s="158"/>
      <c r="HXK32" s="158"/>
      <c r="HXL32" s="158"/>
      <c r="HXM32" s="158"/>
      <c r="HXN32" s="158"/>
      <c r="HXO32" s="158"/>
      <c r="HXP32" s="158"/>
      <c r="HXQ32" s="158"/>
      <c r="HXR32" s="158"/>
      <c r="HXS32" s="158"/>
      <c r="HXT32" s="158"/>
      <c r="HXU32" s="158"/>
      <c r="HXV32" s="158"/>
      <c r="HXW32" s="158"/>
      <c r="HXX32" s="158"/>
      <c r="HXY32" s="158"/>
      <c r="HXZ32" s="158"/>
      <c r="HYA32" s="158"/>
      <c r="HYB32" s="158"/>
      <c r="HYC32" s="158"/>
      <c r="HYD32" s="158"/>
      <c r="HYE32" s="158"/>
      <c r="HYF32" s="158"/>
      <c r="HYG32" s="158"/>
      <c r="HYH32" s="158"/>
      <c r="HYI32" s="158"/>
      <c r="HYJ32" s="158"/>
      <c r="HYK32" s="158"/>
      <c r="HYL32" s="158"/>
      <c r="HYM32" s="158"/>
      <c r="HYN32" s="158"/>
      <c r="HYO32" s="158"/>
      <c r="HYP32" s="158"/>
      <c r="HYQ32" s="158"/>
      <c r="HYR32" s="158"/>
      <c r="HYS32" s="158"/>
      <c r="HYT32" s="158"/>
      <c r="HYU32" s="158"/>
      <c r="HYV32" s="158"/>
      <c r="HYW32" s="158"/>
      <c r="HYX32" s="158"/>
      <c r="HYY32" s="158"/>
      <c r="HYZ32" s="158"/>
      <c r="HZA32" s="158"/>
      <c r="HZB32" s="158"/>
      <c r="HZC32" s="158"/>
      <c r="HZD32" s="158"/>
      <c r="HZE32" s="158"/>
      <c r="HZF32" s="158"/>
      <c r="HZG32" s="158"/>
      <c r="HZH32" s="158"/>
      <c r="HZI32" s="158"/>
      <c r="HZJ32" s="158"/>
      <c r="HZK32" s="158"/>
      <c r="HZL32" s="158"/>
      <c r="HZM32" s="158"/>
      <c r="HZN32" s="158"/>
      <c r="HZO32" s="158"/>
      <c r="HZP32" s="158"/>
      <c r="HZQ32" s="158"/>
      <c r="HZR32" s="158"/>
      <c r="HZS32" s="158"/>
      <c r="HZT32" s="158"/>
      <c r="HZU32" s="158"/>
      <c r="HZV32" s="158"/>
      <c r="HZW32" s="158"/>
      <c r="HZX32" s="158"/>
      <c r="HZY32" s="158"/>
      <c r="HZZ32" s="158"/>
      <c r="IAA32" s="158"/>
      <c r="IAB32" s="158"/>
      <c r="IAC32" s="158"/>
      <c r="IAD32" s="158"/>
      <c r="IAE32" s="158"/>
      <c r="IAF32" s="158"/>
      <c r="IAG32" s="158"/>
      <c r="IAH32" s="158"/>
      <c r="IAI32" s="158"/>
      <c r="IAJ32" s="158"/>
      <c r="IAK32" s="158"/>
      <c r="IAL32" s="158"/>
      <c r="IAM32" s="158"/>
      <c r="IAN32" s="158"/>
      <c r="IAO32" s="158"/>
      <c r="IAP32" s="158"/>
      <c r="IAQ32" s="158"/>
      <c r="IAR32" s="158"/>
      <c r="IAS32" s="158"/>
      <c r="IAT32" s="158"/>
      <c r="IAU32" s="158"/>
      <c r="IAV32" s="158"/>
      <c r="IAW32" s="158"/>
      <c r="IAX32" s="158"/>
      <c r="IAY32" s="158"/>
      <c r="IAZ32" s="158"/>
      <c r="IBA32" s="158"/>
      <c r="IBB32" s="158"/>
      <c r="IBC32" s="158"/>
      <c r="IBD32" s="158"/>
      <c r="IBE32" s="158"/>
      <c r="IBF32" s="158"/>
      <c r="IBG32" s="158"/>
      <c r="IBH32" s="158"/>
      <c r="IBI32" s="158"/>
      <c r="IBJ32" s="158"/>
      <c r="IBK32" s="158"/>
      <c r="IBL32" s="158"/>
      <c r="IBM32" s="158"/>
      <c r="IBN32" s="158"/>
      <c r="IBO32" s="158"/>
      <c r="IBP32" s="158"/>
      <c r="IBQ32" s="158"/>
      <c r="IBR32" s="158"/>
      <c r="IBS32" s="158"/>
      <c r="IBT32" s="158"/>
      <c r="IBU32" s="158"/>
      <c r="IBV32" s="158"/>
      <c r="IBW32" s="158"/>
      <c r="IBX32" s="158"/>
      <c r="IBY32" s="158"/>
      <c r="IBZ32" s="158"/>
      <c r="ICA32" s="158"/>
      <c r="ICB32" s="158"/>
      <c r="ICC32" s="158"/>
      <c r="ICD32" s="158"/>
      <c r="ICE32" s="158"/>
      <c r="ICF32" s="158"/>
      <c r="ICG32" s="158"/>
      <c r="ICH32" s="158"/>
      <c r="ICI32" s="158"/>
      <c r="ICJ32" s="158"/>
      <c r="ICK32" s="158"/>
      <c r="ICL32" s="158"/>
      <c r="ICM32" s="158"/>
      <c r="ICN32" s="158"/>
      <c r="ICO32" s="158"/>
      <c r="ICP32" s="158"/>
      <c r="ICQ32" s="158"/>
      <c r="ICR32" s="158"/>
      <c r="ICS32" s="158"/>
      <c r="ICT32" s="158"/>
      <c r="ICU32" s="158"/>
      <c r="ICV32" s="158"/>
      <c r="ICW32" s="158"/>
      <c r="ICX32" s="158"/>
      <c r="ICY32" s="158"/>
      <c r="ICZ32" s="158"/>
      <c r="IDA32" s="158"/>
      <c r="IDB32" s="158"/>
      <c r="IDC32" s="158"/>
      <c r="IDD32" s="158"/>
      <c r="IDE32" s="158"/>
      <c r="IDF32" s="158"/>
      <c r="IDG32" s="158"/>
      <c r="IDH32" s="158"/>
      <c r="IDI32" s="158"/>
      <c r="IDJ32" s="158"/>
      <c r="IDK32" s="158"/>
      <c r="IDL32" s="158"/>
      <c r="IDM32" s="158"/>
      <c r="IDN32" s="158"/>
      <c r="IDO32" s="158"/>
      <c r="IDP32" s="158"/>
      <c r="IDQ32" s="158"/>
      <c r="IDR32" s="158"/>
      <c r="IDS32" s="158"/>
      <c r="IDT32" s="158"/>
      <c r="IDU32" s="158"/>
      <c r="IDV32" s="158"/>
      <c r="IDW32" s="158"/>
      <c r="IDX32" s="158"/>
      <c r="IDY32" s="158"/>
      <c r="IDZ32" s="158"/>
      <c r="IEA32" s="158"/>
      <c r="IEB32" s="158"/>
      <c r="IEC32" s="158"/>
      <c r="IED32" s="158"/>
      <c r="IEE32" s="158"/>
      <c r="IEF32" s="158"/>
      <c r="IEG32" s="158"/>
      <c r="IEH32" s="158"/>
      <c r="IEI32" s="158"/>
      <c r="IEJ32" s="158"/>
      <c r="IEK32" s="158"/>
      <c r="IEL32" s="158"/>
      <c r="IEM32" s="158"/>
      <c r="IEN32" s="158"/>
      <c r="IEO32" s="158"/>
      <c r="IEP32" s="158"/>
      <c r="IEQ32" s="158"/>
      <c r="IER32" s="158"/>
      <c r="IES32" s="158"/>
      <c r="IET32" s="158"/>
      <c r="IEU32" s="158"/>
      <c r="IEV32" s="158"/>
      <c r="IEW32" s="158"/>
      <c r="IEX32" s="158"/>
      <c r="IEY32" s="158"/>
      <c r="IEZ32" s="158"/>
      <c r="IFA32" s="158"/>
      <c r="IFB32" s="158"/>
      <c r="IFC32" s="158"/>
      <c r="IFD32" s="158"/>
      <c r="IFE32" s="158"/>
      <c r="IFF32" s="158"/>
      <c r="IFG32" s="158"/>
      <c r="IFH32" s="158"/>
      <c r="IFI32" s="158"/>
      <c r="IFJ32" s="158"/>
      <c r="IFK32" s="158"/>
      <c r="IFL32" s="158"/>
      <c r="IFM32" s="158"/>
      <c r="IFN32" s="158"/>
      <c r="IFO32" s="158"/>
      <c r="IFP32" s="158"/>
      <c r="IFQ32" s="158"/>
      <c r="IFR32" s="158"/>
      <c r="IFS32" s="158"/>
      <c r="IFT32" s="158"/>
      <c r="IFU32" s="158"/>
      <c r="IFV32" s="158"/>
      <c r="IFW32" s="158"/>
      <c r="IFX32" s="158"/>
      <c r="IFY32" s="158"/>
      <c r="IFZ32" s="158"/>
      <c r="IGA32" s="158"/>
      <c r="IGB32" s="158"/>
      <c r="IGC32" s="158"/>
      <c r="IGD32" s="158"/>
      <c r="IGE32" s="158"/>
      <c r="IGF32" s="158"/>
      <c r="IGG32" s="158"/>
      <c r="IGH32" s="158"/>
      <c r="IGI32" s="158"/>
      <c r="IGJ32" s="158"/>
      <c r="IGK32" s="158"/>
      <c r="IGL32" s="158"/>
      <c r="IGM32" s="158"/>
      <c r="IGN32" s="158"/>
      <c r="IGO32" s="158"/>
      <c r="IGP32" s="158"/>
      <c r="IGQ32" s="158"/>
      <c r="IGR32" s="158"/>
      <c r="IGS32" s="158"/>
      <c r="IGT32" s="158"/>
      <c r="IGU32" s="158"/>
      <c r="IGV32" s="158"/>
      <c r="IGW32" s="158"/>
      <c r="IGX32" s="158"/>
      <c r="IGY32" s="158"/>
      <c r="IGZ32" s="158"/>
      <c r="IHA32" s="158"/>
      <c r="IHB32" s="158"/>
      <c r="IHC32" s="158"/>
      <c r="IHD32" s="158"/>
      <c r="IHE32" s="158"/>
      <c r="IHF32" s="158"/>
      <c r="IHG32" s="158"/>
      <c r="IHH32" s="158"/>
      <c r="IHI32" s="158"/>
      <c r="IHJ32" s="158"/>
      <c r="IHK32" s="158"/>
      <c r="IHL32" s="158"/>
      <c r="IHM32" s="158"/>
      <c r="IHN32" s="158"/>
      <c r="IHO32" s="158"/>
      <c r="IHP32" s="158"/>
      <c r="IHQ32" s="158"/>
      <c r="IHR32" s="158"/>
      <c r="IHS32" s="158"/>
      <c r="IHT32" s="158"/>
      <c r="IHU32" s="158"/>
      <c r="IHV32" s="158"/>
      <c r="IHW32" s="158"/>
      <c r="IHX32" s="158"/>
      <c r="IHY32" s="158"/>
      <c r="IHZ32" s="158"/>
      <c r="IIA32" s="158"/>
      <c r="IIB32" s="158"/>
      <c r="IIC32" s="158"/>
      <c r="IID32" s="158"/>
      <c r="IIE32" s="158"/>
      <c r="IIF32" s="158"/>
      <c r="IIG32" s="158"/>
      <c r="IIH32" s="158"/>
      <c r="III32" s="158"/>
      <c r="IIJ32" s="158"/>
      <c r="IIK32" s="158"/>
      <c r="IIL32" s="158"/>
      <c r="IIM32" s="158"/>
      <c r="IIN32" s="158"/>
      <c r="IIO32" s="158"/>
      <c r="IIP32" s="158"/>
      <c r="IIQ32" s="158"/>
      <c r="IIR32" s="158"/>
      <c r="IIS32" s="158"/>
      <c r="IIT32" s="158"/>
      <c r="IIU32" s="158"/>
      <c r="IIV32" s="158"/>
      <c r="IIW32" s="158"/>
      <c r="IIX32" s="158"/>
      <c r="IIY32" s="158"/>
      <c r="IIZ32" s="158"/>
      <c r="IJA32" s="158"/>
      <c r="IJB32" s="158"/>
      <c r="IJC32" s="158"/>
      <c r="IJD32" s="158"/>
      <c r="IJE32" s="158"/>
      <c r="IJF32" s="158"/>
      <c r="IJG32" s="158"/>
      <c r="IJH32" s="158"/>
      <c r="IJI32" s="158"/>
      <c r="IJJ32" s="158"/>
      <c r="IJK32" s="158"/>
      <c r="IJL32" s="158"/>
      <c r="IJM32" s="158"/>
      <c r="IJN32" s="158"/>
      <c r="IJO32" s="158"/>
      <c r="IJP32" s="158"/>
      <c r="IJQ32" s="158"/>
      <c r="IJR32" s="158"/>
      <c r="IJS32" s="158"/>
      <c r="IJT32" s="158"/>
      <c r="IJU32" s="158"/>
      <c r="IJV32" s="158"/>
      <c r="IJW32" s="158"/>
      <c r="IJX32" s="158"/>
      <c r="IJY32" s="158"/>
      <c r="IJZ32" s="158"/>
      <c r="IKA32" s="158"/>
      <c r="IKB32" s="158"/>
      <c r="IKC32" s="158"/>
      <c r="IKD32" s="158"/>
      <c r="IKE32" s="158"/>
      <c r="IKF32" s="158"/>
      <c r="IKG32" s="158"/>
      <c r="IKH32" s="158"/>
      <c r="IKI32" s="158"/>
      <c r="IKJ32" s="158"/>
      <c r="IKK32" s="158"/>
      <c r="IKL32" s="158"/>
      <c r="IKM32" s="158"/>
      <c r="IKN32" s="158"/>
      <c r="IKO32" s="158"/>
      <c r="IKP32" s="158"/>
      <c r="IKQ32" s="158"/>
      <c r="IKR32" s="158"/>
      <c r="IKS32" s="158"/>
      <c r="IKT32" s="158"/>
      <c r="IKU32" s="158"/>
      <c r="IKV32" s="158"/>
      <c r="IKW32" s="158"/>
      <c r="IKX32" s="158"/>
      <c r="IKY32" s="158"/>
      <c r="IKZ32" s="158"/>
      <c r="ILA32" s="158"/>
      <c r="ILB32" s="158"/>
      <c r="ILC32" s="158"/>
      <c r="ILD32" s="158"/>
      <c r="ILE32" s="158"/>
      <c r="ILF32" s="158"/>
      <c r="ILG32" s="158"/>
      <c r="ILH32" s="158"/>
      <c r="ILI32" s="158"/>
      <c r="ILJ32" s="158"/>
      <c r="ILK32" s="158"/>
      <c r="ILL32" s="158"/>
      <c r="ILM32" s="158"/>
      <c r="ILN32" s="158"/>
      <c r="ILO32" s="158"/>
      <c r="ILP32" s="158"/>
      <c r="ILQ32" s="158"/>
      <c r="ILR32" s="158"/>
      <c r="ILS32" s="158"/>
      <c r="ILT32" s="158"/>
      <c r="ILU32" s="158"/>
      <c r="ILV32" s="158"/>
      <c r="ILW32" s="158"/>
      <c r="ILX32" s="158"/>
      <c r="ILY32" s="158"/>
      <c r="ILZ32" s="158"/>
      <c r="IMA32" s="158"/>
      <c r="IMB32" s="158"/>
      <c r="IMC32" s="158"/>
      <c r="IMD32" s="158"/>
      <c r="IME32" s="158"/>
      <c r="IMF32" s="158"/>
      <c r="IMG32" s="158"/>
      <c r="IMH32" s="158"/>
      <c r="IMI32" s="158"/>
      <c r="IMJ32" s="158"/>
      <c r="IMK32" s="158"/>
      <c r="IML32" s="158"/>
      <c r="IMM32" s="158"/>
      <c r="IMN32" s="158"/>
      <c r="IMO32" s="158"/>
      <c r="IMP32" s="158"/>
      <c r="IMQ32" s="158"/>
      <c r="IMR32" s="158"/>
      <c r="IMS32" s="158"/>
      <c r="IMT32" s="158"/>
      <c r="IMU32" s="158"/>
      <c r="IMV32" s="158"/>
      <c r="IMW32" s="158"/>
      <c r="IMX32" s="158"/>
      <c r="IMY32" s="158"/>
      <c r="IMZ32" s="158"/>
      <c r="INA32" s="158"/>
      <c r="INB32" s="158"/>
      <c r="INC32" s="158"/>
      <c r="IND32" s="158"/>
      <c r="INE32" s="158"/>
      <c r="INF32" s="158"/>
      <c r="ING32" s="158"/>
      <c r="INH32" s="158"/>
      <c r="INI32" s="158"/>
      <c r="INJ32" s="158"/>
      <c r="INK32" s="158"/>
      <c r="INL32" s="158"/>
      <c r="INM32" s="158"/>
      <c r="INN32" s="158"/>
      <c r="INO32" s="158"/>
      <c r="INP32" s="158"/>
      <c r="INQ32" s="158"/>
      <c r="INR32" s="158"/>
      <c r="INS32" s="158"/>
      <c r="INT32" s="158"/>
      <c r="INU32" s="158"/>
      <c r="INV32" s="158"/>
      <c r="INW32" s="158"/>
      <c r="INX32" s="158"/>
      <c r="INY32" s="158"/>
      <c r="INZ32" s="158"/>
      <c r="IOA32" s="158"/>
      <c r="IOB32" s="158"/>
      <c r="IOC32" s="158"/>
      <c r="IOD32" s="158"/>
      <c r="IOE32" s="158"/>
      <c r="IOF32" s="158"/>
      <c r="IOG32" s="158"/>
      <c r="IOH32" s="158"/>
      <c r="IOI32" s="158"/>
      <c r="IOJ32" s="158"/>
      <c r="IOK32" s="158"/>
      <c r="IOL32" s="158"/>
      <c r="IOM32" s="158"/>
      <c r="ION32" s="158"/>
      <c r="IOO32" s="158"/>
      <c r="IOP32" s="158"/>
      <c r="IOQ32" s="158"/>
      <c r="IOR32" s="158"/>
      <c r="IOS32" s="158"/>
      <c r="IOT32" s="158"/>
      <c r="IOU32" s="158"/>
      <c r="IOV32" s="158"/>
      <c r="IOW32" s="158"/>
      <c r="IOX32" s="158"/>
      <c r="IOY32" s="158"/>
      <c r="IOZ32" s="158"/>
      <c r="IPA32" s="158"/>
      <c r="IPB32" s="158"/>
      <c r="IPC32" s="158"/>
      <c r="IPD32" s="158"/>
      <c r="IPE32" s="158"/>
      <c r="IPF32" s="158"/>
      <c r="IPG32" s="158"/>
      <c r="IPH32" s="158"/>
      <c r="IPI32" s="158"/>
      <c r="IPJ32" s="158"/>
      <c r="IPK32" s="158"/>
      <c r="IPL32" s="158"/>
      <c r="IPM32" s="158"/>
      <c r="IPN32" s="158"/>
      <c r="IPO32" s="158"/>
      <c r="IPP32" s="158"/>
      <c r="IPQ32" s="158"/>
      <c r="IPR32" s="158"/>
      <c r="IPS32" s="158"/>
      <c r="IPT32" s="158"/>
      <c r="IPU32" s="158"/>
      <c r="IPV32" s="158"/>
      <c r="IPW32" s="158"/>
      <c r="IPX32" s="158"/>
      <c r="IPY32" s="158"/>
      <c r="IPZ32" s="158"/>
      <c r="IQA32" s="158"/>
      <c r="IQB32" s="158"/>
      <c r="IQC32" s="158"/>
      <c r="IQD32" s="158"/>
      <c r="IQE32" s="158"/>
      <c r="IQF32" s="158"/>
      <c r="IQG32" s="158"/>
      <c r="IQH32" s="158"/>
      <c r="IQI32" s="158"/>
      <c r="IQJ32" s="158"/>
      <c r="IQK32" s="158"/>
      <c r="IQL32" s="158"/>
      <c r="IQM32" s="158"/>
      <c r="IQN32" s="158"/>
      <c r="IQO32" s="158"/>
      <c r="IQP32" s="158"/>
      <c r="IQQ32" s="158"/>
      <c r="IQR32" s="158"/>
      <c r="IQS32" s="158"/>
      <c r="IQT32" s="158"/>
      <c r="IQU32" s="158"/>
      <c r="IQV32" s="158"/>
      <c r="IQW32" s="158"/>
      <c r="IQX32" s="158"/>
      <c r="IQY32" s="158"/>
      <c r="IQZ32" s="158"/>
      <c r="IRA32" s="158"/>
      <c r="IRB32" s="158"/>
      <c r="IRC32" s="158"/>
      <c r="IRD32" s="158"/>
      <c r="IRE32" s="158"/>
      <c r="IRF32" s="158"/>
      <c r="IRG32" s="158"/>
      <c r="IRH32" s="158"/>
      <c r="IRI32" s="158"/>
      <c r="IRJ32" s="158"/>
      <c r="IRK32" s="158"/>
      <c r="IRL32" s="158"/>
      <c r="IRM32" s="158"/>
      <c r="IRN32" s="158"/>
      <c r="IRO32" s="158"/>
      <c r="IRP32" s="158"/>
      <c r="IRQ32" s="158"/>
      <c r="IRR32" s="158"/>
      <c r="IRS32" s="158"/>
      <c r="IRT32" s="158"/>
      <c r="IRU32" s="158"/>
      <c r="IRV32" s="158"/>
      <c r="IRW32" s="158"/>
      <c r="IRX32" s="158"/>
      <c r="IRY32" s="158"/>
      <c r="IRZ32" s="158"/>
      <c r="ISA32" s="158"/>
      <c r="ISB32" s="158"/>
      <c r="ISC32" s="158"/>
      <c r="ISD32" s="158"/>
      <c r="ISE32" s="158"/>
      <c r="ISF32" s="158"/>
      <c r="ISG32" s="158"/>
      <c r="ISH32" s="158"/>
      <c r="ISI32" s="158"/>
      <c r="ISJ32" s="158"/>
      <c r="ISK32" s="158"/>
      <c r="ISL32" s="158"/>
      <c r="ISM32" s="158"/>
      <c r="ISN32" s="158"/>
      <c r="ISO32" s="158"/>
      <c r="ISP32" s="158"/>
      <c r="ISQ32" s="158"/>
      <c r="ISR32" s="158"/>
      <c r="ISS32" s="158"/>
      <c r="IST32" s="158"/>
      <c r="ISU32" s="158"/>
      <c r="ISV32" s="158"/>
      <c r="ISW32" s="158"/>
      <c r="ISX32" s="158"/>
      <c r="ISY32" s="158"/>
      <c r="ISZ32" s="158"/>
      <c r="ITA32" s="158"/>
      <c r="ITB32" s="158"/>
      <c r="ITC32" s="158"/>
      <c r="ITD32" s="158"/>
      <c r="ITE32" s="158"/>
      <c r="ITF32" s="158"/>
      <c r="ITG32" s="158"/>
      <c r="ITH32" s="158"/>
      <c r="ITI32" s="158"/>
      <c r="ITJ32" s="158"/>
      <c r="ITK32" s="158"/>
      <c r="ITL32" s="158"/>
      <c r="ITM32" s="158"/>
      <c r="ITN32" s="158"/>
      <c r="ITO32" s="158"/>
      <c r="ITP32" s="158"/>
      <c r="ITQ32" s="158"/>
      <c r="ITR32" s="158"/>
      <c r="ITS32" s="158"/>
      <c r="ITT32" s="158"/>
      <c r="ITU32" s="158"/>
      <c r="ITV32" s="158"/>
      <c r="ITW32" s="158"/>
      <c r="ITX32" s="158"/>
      <c r="ITY32" s="158"/>
      <c r="ITZ32" s="158"/>
      <c r="IUA32" s="158"/>
      <c r="IUB32" s="158"/>
      <c r="IUC32" s="158"/>
      <c r="IUD32" s="158"/>
      <c r="IUE32" s="158"/>
      <c r="IUF32" s="158"/>
      <c r="IUG32" s="158"/>
      <c r="IUH32" s="158"/>
      <c r="IUI32" s="158"/>
      <c r="IUJ32" s="158"/>
      <c r="IUK32" s="158"/>
      <c r="IUL32" s="158"/>
      <c r="IUM32" s="158"/>
      <c r="IUN32" s="158"/>
      <c r="IUO32" s="158"/>
      <c r="IUP32" s="158"/>
      <c r="IUQ32" s="158"/>
      <c r="IUR32" s="158"/>
      <c r="IUS32" s="158"/>
      <c r="IUT32" s="158"/>
      <c r="IUU32" s="158"/>
      <c r="IUV32" s="158"/>
      <c r="IUW32" s="158"/>
      <c r="IUX32" s="158"/>
      <c r="IUY32" s="158"/>
      <c r="IUZ32" s="158"/>
      <c r="IVA32" s="158"/>
      <c r="IVB32" s="158"/>
      <c r="IVC32" s="158"/>
      <c r="IVD32" s="158"/>
      <c r="IVE32" s="158"/>
      <c r="IVF32" s="158"/>
      <c r="IVG32" s="158"/>
      <c r="IVH32" s="158"/>
      <c r="IVI32" s="158"/>
      <c r="IVJ32" s="158"/>
      <c r="IVK32" s="158"/>
      <c r="IVL32" s="158"/>
      <c r="IVM32" s="158"/>
      <c r="IVN32" s="158"/>
      <c r="IVO32" s="158"/>
      <c r="IVP32" s="158"/>
      <c r="IVQ32" s="158"/>
      <c r="IVR32" s="158"/>
      <c r="IVS32" s="158"/>
      <c r="IVT32" s="158"/>
      <c r="IVU32" s="158"/>
      <c r="IVV32" s="158"/>
      <c r="IVW32" s="158"/>
      <c r="IVX32" s="158"/>
      <c r="IVY32" s="158"/>
      <c r="IVZ32" s="158"/>
      <c r="IWA32" s="158"/>
      <c r="IWB32" s="158"/>
      <c r="IWC32" s="158"/>
      <c r="IWD32" s="158"/>
      <c r="IWE32" s="158"/>
      <c r="IWF32" s="158"/>
      <c r="IWG32" s="158"/>
      <c r="IWH32" s="158"/>
      <c r="IWI32" s="158"/>
      <c r="IWJ32" s="158"/>
      <c r="IWK32" s="158"/>
      <c r="IWL32" s="158"/>
      <c r="IWM32" s="158"/>
      <c r="IWN32" s="158"/>
      <c r="IWO32" s="158"/>
      <c r="IWP32" s="158"/>
      <c r="IWQ32" s="158"/>
      <c r="IWR32" s="158"/>
      <c r="IWS32" s="158"/>
      <c r="IWT32" s="158"/>
      <c r="IWU32" s="158"/>
      <c r="IWV32" s="158"/>
      <c r="IWW32" s="158"/>
      <c r="IWX32" s="158"/>
      <c r="IWY32" s="158"/>
      <c r="IWZ32" s="158"/>
      <c r="IXA32" s="158"/>
      <c r="IXB32" s="158"/>
      <c r="IXC32" s="158"/>
      <c r="IXD32" s="158"/>
      <c r="IXE32" s="158"/>
      <c r="IXF32" s="158"/>
      <c r="IXG32" s="158"/>
      <c r="IXH32" s="158"/>
      <c r="IXI32" s="158"/>
      <c r="IXJ32" s="158"/>
      <c r="IXK32" s="158"/>
      <c r="IXL32" s="158"/>
      <c r="IXM32" s="158"/>
      <c r="IXN32" s="158"/>
      <c r="IXO32" s="158"/>
      <c r="IXP32" s="158"/>
      <c r="IXQ32" s="158"/>
      <c r="IXR32" s="158"/>
      <c r="IXS32" s="158"/>
      <c r="IXT32" s="158"/>
      <c r="IXU32" s="158"/>
      <c r="IXV32" s="158"/>
      <c r="IXW32" s="158"/>
      <c r="IXX32" s="158"/>
      <c r="IXY32" s="158"/>
      <c r="IXZ32" s="158"/>
      <c r="IYA32" s="158"/>
      <c r="IYB32" s="158"/>
      <c r="IYC32" s="158"/>
      <c r="IYD32" s="158"/>
      <c r="IYE32" s="158"/>
      <c r="IYF32" s="158"/>
      <c r="IYG32" s="158"/>
      <c r="IYH32" s="158"/>
      <c r="IYI32" s="158"/>
      <c r="IYJ32" s="158"/>
      <c r="IYK32" s="158"/>
      <c r="IYL32" s="158"/>
      <c r="IYM32" s="158"/>
      <c r="IYN32" s="158"/>
      <c r="IYO32" s="158"/>
      <c r="IYP32" s="158"/>
      <c r="IYQ32" s="158"/>
      <c r="IYR32" s="158"/>
      <c r="IYS32" s="158"/>
      <c r="IYT32" s="158"/>
      <c r="IYU32" s="158"/>
      <c r="IYV32" s="158"/>
      <c r="IYW32" s="158"/>
      <c r="IYX32" s="158"/>
      <c r="IYY32" s="158"/>
      <c r="IYZ32" s="158"/>
      <c r="IZA32" s="158"/>
      <c r="IZB32" s="158"/>
      <c r="IZC32" s="158"/>
      <c r="IZD32" s="158"/>
      <c r="IZE32" s="158"/>
      <c r="IZF32" s="158"/>
      <c r="IZG32" s="158"/>
      <c r="IZH32" s="158"/>
      <c r="IZI32" s="158"/>
      <c r="IZJ32" s="158"/>
      <c r="IZK32" s="158"/>
      <c r="IZL32" s="158"/>
      <c r="IZM32" s="158"/>
      <c r="IZN32" s="158"/>
      <c r="IZO32" s="158"/>
      <c r="IZP32" s="158"/>
      <c r="IZQ32" s="158"/>
      <c r="IZR32" s="158"/>
      <c r="IZS32" s="158"/>
      <c r="IZT32" s="158"/>
      <c r="IZU32" s="158"/>
      <c r="IZV32" s="158"/>
      <c r="IZW32" s="158"/>
      <c r="IZX32" s="158"/>
      <c r="IZY32" s="158"/>
      <c r="IZZ32" s="158"/>
      <c r="JAA32" s="158"/>
      <c r="JAB32" s="158"/>
      <c r="JAC32" s="158"/>
      <c r="JAD32" s="158"/>
      <c r="JAE32" s="158"/>
      <c r="JAF32" s="158"/>
      <c r="JAG32" s="158"/>
      <c r="JAH32" s="158"/>
      <c r="JAI32" s="158"/>
      <c r="JAJ32" s="158"/>
      <c r="JAK32" s="158"/>
      <c r="JAL32" s="158"/>
      <c r="JAM32" s="158"/>
      <c r="JAN32" s="158"/>
      <c r="JAO32" s="158"/>
      <c r="JAP32" s="158"/>
      <c r="JAQ32" s="158"/>
      <c r="JAR32" s="158"/>
      <c r="JAS32" s="158"/>
      <c r="JAT32" s="158"/>
      <c r="JAU32" s="158"/>
      <c r="JAV32" s="158"/>
      <c r="JAW32" s="158"/>
      <c r="JAX32" s="158"/>
      <c r="JAY32" s="158"/>
      <c r="JAZ32" s="158"/>
      <c r="JBA32" s="158"/>
      <c r="JBB32" s="158"/>
      <c r="JBC32" s="158"/>
      <c r="JBD32" s="158"/>
      <c r="JBE32" s="158"/>
      <c r="JBF32" s="158"/>
      <c r="JBG32" s="158"/>
      <c r="JBH32" s="158"/>
      <c r="JBI32" s="158"/>
      <c r="JBJ32" s="158"/>
      <c r="JBK32" s="158"/>
      <c r="JBL32" s="158"/>
      <c r="JBM32" s="158"/>
      <c r="JBN32" s="158"/>
      <c r="JBO32" s="158"/>
      <c r="JBP32" s="158"/>
      <c r="JBQ32" s="158"/>
      <c r="JBR32" s="158"/>
      <c r="JBS32" s="158"/>
      <c r="JBT32" s="158"/>
      <c r="JBU32" s="158"/>
      <c r="JBV32" s="158"/>
      <c r="JBW32" s="158"/>
      <c r="JBX32" s="158"/>
      <c r="JBY32" s="158"/>
      <c r="JBZ32" s="158"/>
      <c r="JCA32" s="158"/>
      <c r="JCB32" s="158"/>
      <c r="JCC32" s="158"/>
      <c r="JCD32" s="158"/>
      <c r="JCE32" s="158"/>
      <c r="JCF32" s="158"/>
      <c r="JCG32" s="158"/>
      <c r="JCH32" s="158"/>
      <c r="JCI32" s="158"/>
      <c r="JCJ32" s="158"/>
      <c r="JCK32" s="158"/>
      <c r="JCL32" s="158"/>
      <c r="JCM32" s="158"/>
      <c r="JCN32" s="158"/>
      <c r="JCO32" s="158"/>
      <c r="JCP32" s="158"/>
      <c r="JCQ32" s="158"/>
      <c r="JCR32" s="158"/>
      <c r="JCS32" s="158"/>
      <c r="JCT32" s="158"/>
      <c r="JCU32" s="158"/>
      <c r="JCV32" s="158"/>
      <c r="JCW32" s="158"/>
      <c r="JCX32" s="158"/>
      <c r="JCY32" s="158"/>
      <c r="JCZ32" s="158"/>
      <c r="JDA32" s="158"/>
      <c r="JDB32" s="158"/>
      <c r="JDC32" s="158"/>
      <c r="JDD32" s="158"/>
      <c r="JDE32" s="158"/>
      <c r="JDF32" s="158"/>
      <c r="JDG32" s="158"/>
      <c r="JDH32" s="158"/>
      <c r="JDI32" s="158"/>
      <c r="JDJ32" s="158"/>
      <c r="JDK32" s="158"/>
      <c r="JDL32" s="158"/>
      <c r="JDM32" s="158"/>
      <c r="JDN32" s="158"/>
      <c r="JDO32" s="158"/>
      <c r="JDP32" s="158"/>
      <c r="JDQ32" s="158"/>
      <c r="JDR32" s="158"/>
      <c r="JDS32" s="158"/>
      <c r="JDT32" s="158"/>
      <c r="JDU32" s="158"/>
      <c r="JDV32" s="158"/>
      <c r="JDW32" s="158"/>
      <c r="JDX32" s="158"/>
      <c r="JDY32" s="158"/>
      <c r="JDZ32" s="158"/>
      <c r="JEA32" s="158"/>
      <c r="JEB32" s="158"/>
      <c r="JEC32" s="158"/>
      <c r="JED32" s="158"/>
      <c r="JEE32" s="158"/>
      <c r="JEF32" s="158"/>
      <c r="JEG32" s="158"/>
      <c r="JEH32" s="158"/>
      <c r="JEI32" s="158"/>
      <c r="JEJ32" s="158"/>
      <c r="JEK32" s="158"/>
      <c r="JEL32" s="158"/>
      <c r="JEM32" s="158"/>
      <c r="JEN32" s="158"/>
      <c r="JEO32" s="158"/>
      <c r="JEP32" s="158"/>
      <c r="JEQ32" s="158"/>
      <c r="JER32" s="158"/>
      <c r="JES32" s="158"/>
      <c r="JET32" s="158"/>
      <c r="JEU32" s="158"/>
      <c r="JEV32" s="158"/>
      <c r="JEW32" s="158"/>
      <c r="JEX32" s="158"/>
      <c r="JEY32" s="158"/>
      <c r="JEZ32" s="158"/>
      <c r="JFA32" s="158"/>
      <c r="JFB32" s="158"/>
      <c r="JFC32" s="158"/>
      <c r="JFD32" s="158"/>
      <c r="JFE32" s="158"/>
      <c r="JFF32" s="158"/>
      <c r="JFG32" s="158"/>
      <c r="JFH32" s="158"/>
      <c r="JFI32" s="158"/>
      <c r="JFJ32" s="158"/>
      <c r="JFK32" s="158"/>
      <c r="JFL32" s="158"/>
      <c r="JFM32" s="158"/>
      <c r="JFN32" s="158"/>
      <c r="JFO32" s="158"/>
      <c r="JFP32" s="158"/>
      <c r="JFQ32" s="158"/>
    </row>
    <row r="33" spans="1:6933">
      <c r="A33" s="285">
        <v>3</v>
      </c>
      <c r="B33" s="248">
        <v>17</v>
      </c>
      <c r="C33" s="172">
        <v>300</v>
      </c>
      <c r="D33" s="172">
        <v>0</v>
      </c>
      <c r="E33" s="172">
        <v>100</v>
      </c>
      <c r="F33" s="172">
        <v>100</v>
      </c>
      <c r="G33" s="172">
        <v>100</v>
      </c>
      <c r="H33" s="172">
        <v>100</v>
      </c>
      <c r="I33" s="172">
        <v>200</v>
      </c>
      <c r="J33" s="245">
        <f t="shared" si="0"/>
        <v>900</v>
      </c>
      <c r="K33" s="246">
        <v>178</v>
      </c>
      <c r="L33" s="172">
        <f t="shared" si="1"/>
        <v>722</v>
      </c>
      <c r="M33" s="176">
        <f>B.wt.!J33</f>
        <v>5</v>
      </c>
      <c r="N33" s="179">
        <f t="shared" si="2"/>
        <v>144.4</v>
      </c>
      <c r="O33" s="172">
        <v>350</v>
      </c>
      <c r="P33" s="154">
        <v>200</v>
      </c>
      <c r="Q33" s="172">
        <v>250</v>
      </c>
      <c r="R33" s="172">
        <v>100</v>
      </c>
      <c r="S33" s="172">
        <v>200</v>
      </c>
      <c r="T33" s="172">
        <v>300</v>
      </c>
      <c r="U33" s="172">
        <v>350</v>
      </c>
      <c r="V33" s="173">
        <f t="shared" si="3"/>
        <v>1750</v>
      </c>
      <c r="W33" s="174">
        <v>26</v>
      </c>
      <c r="X33" s="172">
        <f t="shared" si="4"/>
        <v>1724</v>
      </c>
      <c r="Y33" s="172">
        <v>5</v>
      </c>
      <c r="Z33" s="175">
        <f t="shared" si="28"/>
        <v>344.8</v>
      </c>
      <c r="AA33" s="175">
        <f t="shared" si="6"/>
        <v>2446</v>
      </c>
      <c r="AB33" s="179">
        <f t="shared" si="7"/>
        <v>489.20000000000005</v>
      </c>
      <c r="AC33" s="154">
        <v>500</v>
      </c>
      <c r="AD33" s="172">
        <v>400</v>
      </c>
      <c r="AE33" s="172">
        <v>400</v>
      </c>
      <c r="AF33" s="172">
        <v>400</v>
      </c>
      <c r="AG33" s="172">
        <v>400</v>
      </c>
      <c r="AH33" s="172">
        <v>400</v>
      </c>
      <c r="AI33" s="172">
        <v>600</v>
      </c>
      <c r="AJ33" s="173">
        <f t="shared" si="8"/>
        <v>3100</v>
      </c>
      <c r="AK33" s="174">
        <v>84</v>
      </c>
      <c r="AL33" s="156">
        <f t="shared" si="29"/>
        <v>3016</v>
      </c>
      <c r="AM33" s="176">
        <v>5</v>
      </c>
      <c r="AN33" s="175">
        <f t="shared" si="10"/>
        <v>603.20000000000005</v>
      </c>
      <c r="AO33" s="175">
        <f t="shared" si="11"/>
        <v>5462</v>
      </c>
      <c r="AP33" s="179">
        <f t="shared" si="12"/>
        <v>1092.4000000000001</v>
      </c>
      <c r="AQ33" s="172">
        <v>600</v>
      </c>
      <c r="AR33" s="172">
        <v>600</v>
      </c>
      <c r="AS33" s="172">
        <v>500</v>
      </c>
      <c r="AT33" s="172">
        <v>500</v>
      </c>
      <c r="AU33" s="172">
        <v>800</v>
      </c>
      <c r="AV33" s="172">
        <v>500</v>
      </c>
      <c r="AW33" s="172">
        <v>500</v>
      </c>
      <c r="AX33" s="173">
        <f t="shared" si="13"/>
        <v>4000</v>
      </c>
      <c r="AY33" s="250">
        <v>400</v>
      </c>
      <c r="AZ33" s="176">
        <f t="shared" si="30"/>
        <v>3944</v>
      </c>
      <c r="BA33" s="251">
        <v>5</v>
      </c>
      <c r="BB33" s="156">
        <f t="shared" si="15"/>
        <v>9406</v>
      </c>
      <c r="BC33" s="175">
        <f t="shared" si="16"/>
        <v>788.8</v>
      </c>
      <c r="BD33" s="179">
        <f t="shared" si="17"/>
        <v>1881.2</v>
      </c>
      <c r="BE33" s="172">
        <v>800</v>
      </c>
      <c r="BF33" s="172">
        <v>800</v>
      </c>
      <c r="BG33" s="172">
        <v>900</v>
      </c>
      <c r="BH33" s="172">
        <v>700</v>
      </c>
      <c r="BI33" s="172">
        <v>600</v>
      </c>
      <c r="BJ33" s="172">
        <v>600</v>
      </c>
      <c r="BK33" s="172">
        <v>700</v>
      </c>
      <c r="BL33" s="173">
        <f t="shared" si="18"/>
        <v>5100</v>
      </c>
      <c r="BM33" s="174">
        <v>325</v>
      </c>
      <c r="BN33" s="176">
        <f t="shared" si="19"/>
        <v>4775</v>
      </c>
      <c r="BO33" s="176">
        <v>2</v>
      </c>
      <c r="BP33" s="156">
        <f t="shared" si="20"/>
        <v>14181</v>
      </c>
      <c r="BQ33" s="175">
        <f t="shared" si="21"/>
        <v>2387.5</v>
      </c>
      <c r="BR33" s="179">
        <f t="shared" si="22"/>
        <v>4268.7</v>
      </c>
      <c r="BS33" s="154">
        <v>1000</v>
      </c>
      <c r="BT33" s="154">
        <v>1000</v>
      </c>
      <c r="BU33" s="154">
        <v>0</v>
      </c>
      <c r="BV33" s="154">
        <v>0</v>
      </c>
      <c r="BW33" s="154"/>
      <c r="BX33" s="156"/>
      <c r="BY33" s="156"/>
      <c r="BZ33" s="173">
        <f t="shared" si="23"/>
        <v>2000</v>
      </c>
      <c r="CA33" s="177">
        <v>0</v>
      </c>
      <c r="CB33" s="176">
        <f t="shared" si="24"/>
        <v>2000</v>
      </c>
      <c r="CC33" s="176">
        <v>2</v>
      </c>
      <c r="CD33" s="256">
        <f t="shared" si="25"/>
        <v>16181</v>
      </c>
      <c r="CE33" s="175">
        <f t="shared" si="26"/>
        <v>1000</v>
      </c>
      <c r="CF33" s="175">
        <f t="shared" si="27"/>
        <v>5268.7</v>
      </c>
      <c r="CG33" s="158"/>
      <c r="CH33" s="158"/>
      <c r="CI33" s="158"/>
      <c r="CJ33" s="158"/>
      <c r="CK33" s="158"/>
      <c r="CL33" s="158"/>
      <c r="CM33" s="158"/>
      <c r="CN33" s="158"/>
      <c r="CO33" s="158"/>
      <c r="CP33" s="158"/>
      <c r="CQ33" s="158"/>
      <c r="CR33" s="158"/>
      <c r="CS33" s="158"/>
      <c r="CT33" s="158"/>
      <c r="CU33" s="158"/>
      <c r="CV33" s="158"/>
      <c r="CW33" s="158"/>
      <c r="CX33" s="158"/>
      <c r="CY33" s="158"/>
      <c r="CZ33" s="158"/>
      <c r="DA33" s="158"/>
      <c r="DB33" s="158"/>
      <c r="DC33" s="158"/>
      <c r="DD33" s="158"/>
      <c r="DE33" s="158"/>
      <c r="DF33" s="158"/>
      <c r="DG33" s="158"/>
      <c r="DH33" s="158"/>
      <c r="DI33" s="158"/>
      <c r="DJ33" s="158"/>
      <c r="DK33" s="158"/>
      <c r="DL33" s="158"/>
      <c r="DM33" s="158"/>
      <c r="DN33" s="158"/>
      <c r="DO33" s="158"/>
      <c r="DP33" s="158"/>
      <c r="DQ33" s="158"/>
      <c r="DR33" s="158"/>
      <c r="DS33" s="158"/>
      <c r="DT33" s="158"/>
      <c r="DU33" s="158"/>
      <c r="DV33" s="158"/>
      <c r="DW33" s="158"/>
      <c r="DX33" s="158"/>
      <c r="DY33" s="158"/>
      <c r="DZ33" s="158"/>
      <c r="EA33" s="158"/>
      <c r="EB33" s="158"/>
      <c r="EC33" s="158"/>
      <c r="ED33" s="158"/>
      <c r="EE33" s="158"/>
      <c r="EF33" s="158"/>
      <c r="EG33" s="158"/>
      <c r="EH33" s="158"/>
      <c r="EI33" s="158"/>
      <c r="EJ33" s="158"/>
      <c r="EK33" s="158"/>
      <c r="EL33" s="158"/>
      <c r="EM33" s="158"/>
      <c r="EN33" s="158"/>
      <c r="EO33" s="158"/>
      <c r="EP33" s="158"/>
      <c r="EQ33" s="158"/>
      <c r="ER33" s="158"/>
      <c r="ES33" s="158"/>
      <c r="ET33" s="158"/>
      <c r="EU33" s="158"/>
      <c r="EV33" s="158"/>
      <c r="EW33" s="158"/>
      <c r="EX33" s="158"/>
      <c r="EY33" s="158"/>
      <c r="EZ33" s="158"/>
      <c r="FA33" s="158"/>
      <c r="FB33" s="158"/>
      <c r="FC33" s="158"/>
      <c r="FD33" s="158"/>
      <c r="FE33" s="158"/>
      <c r="FF33" s="158"/>
      <c r="FG33" s="158"/>
      <c r="FH33" s="158"/>
      <c r="FI33" s="158"/>
      <c r="FJ33" s="158"/>
      <c r="FK33" s="158"/>
      <c r="FL33" s="158"/>
      <c r="FM33" s="158"/>
      <c r="FN33" s="158"/>
      <c r="FO33" s="158"/>
      <c r="FP33" s="158"/>
      <c r="FQ33" s="158"/>
      <c r="FR33" s="158"/>
      <c r="FS33" s="158"/>
      <c r="FT33" s="158"/>
      <c r="FU33" s="158"/>
      <c r="FV33" s="158"/>
      <c r="FW33" s="158"/>
      <c r="FX33" s="158"/>
      <c r="FY33" s="158"/>
      <c r="FZ33" s="158"/>
      <c r="GA33" s="158"/>
      <c r="GB33" s="158"/>
      <c r="GC33" s="158"/>
      <c r="GD33" s="158"/>
      <c r="GE33" s="158"/>
      <c r="GF33" s="158"/>
      <c r="GG33" s="158"/>
      <c r="GH33" s="158"/>
      <c r="GI33" s="158"/>
      <c r="GJ33" s="158"/>
      <c r="GK33" s="158"/>
      <c r="GL33" s="158"/>
      <c r="GM33" s="158"/>
      <c r="GN33" s="158"/>
      <c r="GO33" s="158"/>
      <c r="GP33" s="158"/>
      <c r="GQ33" s="158"/>
      <c r="GR33" s="158"/>
      <c r="GS33" s="158"/>
      <c r="GT33" s="158"/>
      <c r="GU33" s="158"/>
      <c r="GV33" s="158"/>
      <c r="GW33" s="158"/>
      <c r="GX33" s="158"/>
      <c r="GY33" s="158"/>
      <c r="GZ33" s="158"/>
      <c r="HA33" s="158"/>
      <c r="HB33" s="158"/>
      <c r="HC33" s="158"/>
      <c r="HD33" s="158"/>
      <c r="HE33" s="158"/>
      <c r="HF33" s="158"/>
      <c r="HG33" s="158"/>
      <c r="HH33" s="158"/>
      <c r="HI33" s="158"/>
      <c r="HJ33" s="158"/>
      <c r="HK33" s="158"/>
      <c r="HL33" s="158"/>
      <c r="HM33" s="158"/>
      <c r="HN33" s="158"/>
      <c r="HO33" s="158"/>
      <c r="HP33" s="158"/>
      <c r="HQ33" s="158"/>
      <c r="HR33" s="158"/>
      <c r="HS33" s="158"/>
      <c r="HT33" s="158"/>
      <c r="HU33" s="158"/>
      <c r="HV33" s="158"/>
      <c r="HW33" s="158"/>
      <c r="HX33" s="158"/>
      <c r="HY33" s="158"/>
      <c r="HZ33" s="158"/>
      <c r="IA33" s="158"/>
      <c r="IB33" s="158"/>
      <c r="IC33" s="158"/>
      <c r="ID33" s="158"/>
      <c r="IE33" s="158"/>
      <c r="IF33" s="158"/>
      <c r="IG33" s="158"/>
      <c r="IH33" s="158"/>
      <c r="II33" s="158"/>
      <c r="IJ33" s="158"/>
      <c r="IK33" s="158"/>
      <c r="IL33" s="158"/>
      <c r="IM33" s="158"/>
      <c r="IN33" s="158"/>
      <c r="IO33" s="158"/>
      <c r="IP33" s="158"/>
      <c r="IQ33" s="158"/>
      <c r="IR33" s="158"/>
      <c r="IS33" s="158"/>
      <c r="IT33" s="158"/>
      <c r="IU33" s="158"/>
      <c r="IV33" s="158"/>
      <c r="IW33" s="158"/>
      <c r="IX33" s="158"/>
      <c r="IY33" s="158"/>
      <c r="IZ33" s="158"/>
      <c r="JA33" s="158"/>
      <c r="JB33" s="158"/>
      <c r="JC33" s="158"/>
      <c r="JD33" s="158"/>
      <c r="JE33" s="158"/>
      <c r="JF33" s="158"/>
      <c r="JG33" s="158"/>
      <c r="JH33" s="158"/>
      <c r="JI33" s="158"/>
      <c r="JJ33" s="158"/>
      <c r="JK33" s="158"/>
      <c r="JL33" s="158"/>
      <c r="JM33" s="158"/>
      <c r="JN33" s="158"/>
      <c r="JO33" s="158"/>
      <c r="JP33" s="158"/>
      <c r="JQ33" s="158"/>
      <c r="JR33" s="158"/>
      <c r="JS33" s="158"/>
      <c r="JT33" s="158"/>
      <c r="JU33" s="158"/>
      <c r="JV33" s="158"/>
      <c r="JW33" s="158"/>
      <c r="JX33" s="158"/>
      <c r="JY33" s="158"/>
      <c r="JZ33" s="158"/>
      <c r="KA33" s="158"/>
      <c r="KB33" s="158"/>
      <c r="KC33" s="158"/>
      <c r="KD33" s="158"/>
      <c r="KE33" s="158"/>
      <c r="KF33" s="158"/>
      <c r="KG33" s="158"/>
      <c r="KH33" s="158"/>
      <c r="KI33" s="158"/>
      <c r="KJ33" s="158"/>
      <c r="KK33" s="158"/>
      <c r="KL33" s="158"/>
      <c r="KM33" s="158"/>
      <c r="KN33" s="158"/>
      <c r="KO33" s="158"/>
      <c r="KP33" s="158"/>
      <c r="KQ33" s="158"/>
      <c r="KR33" s="158"/>
      <c r="KS33" s="158"/>
      <c r="KT33" s="158"/>
      <c r="KU33" s="158"/>
      <c r="KV33" s="158"/>
      <c r="KW33" s="158"/>
      <c r="KX33" s="158"/>
      <c r="KY33" s="158"/>
      <c r="KZ33" s="158"/>
      <c r="LA33" s="158"/>
      <c r="LB33" s="158"/>
      <c r="LC33" s="158"/>
      <c r="LD33" s="158"/>
      <c r="LE33" s="158"/>
      <c r="LF33" s="158"/>
      <c r="LG33" s="158"/>
      <c r="LH33" s="158"/>
      <c r="LI33" s="158"/>
      <c r="LJ33" s="158"/>
      <c r="LK33" s="158"/>
      <c r="LL33" s="158"/>
      <c r="LM33" s="158"/>
      <c r="LN33" s="158"/>
      <c r="LO33" s="158"/>
      <c r="LP33" s="158"/>
      <c r="LQ33" s="158"/>
      <c r="LR33" s="158"/>
      <c r="LS33" s="158"/>
      <c r="LT33" s="158"/>
      <c r="LU33" s="158"/>
      <c r="LV33" s="158"/>
      <c r="LW33" s="158"/>
      <c r="LX33" s="158"/>
      <c r="LY33" s="158"/>
      <c r="LZ33" s="158"/>
      <c r="MA33" s="158"/>
      <c r="MB33" s="158"/>
      <c r="MC33" s="158"/>
      <c r="MD33" s="158"/>
      <c r="ME33" s="158"/>
      <c r="MF33" s="158"/>
      <c r="MG33" s="158"/>
      <c r="MH33" s="158"/>
      <c r="MI33" s="158"/>
      <c r="MJ33" s="158"/>
      <c r="MK33" s="158"/>
      <c r="ML33" s="158"/>
      <c r="MM33" s="158"/>
      <c r="MN33" s="158"/>
      <c r="MO33" s="158"/>
      <c r="MP33" s="158"/>
      <c r="MQ33" s="158"/>
      <c r="MR33" s="158"/>
      <c r="MS33" s="158"/>
      <c r="MT33" s="158"/>
      <c r="MU33" s="158"/>
      <c r="MV33" s="158"/>
      <c r="MW33" s="158"/>
      <c r="MX33" s="158"/>
      <c r="MY33" s="158"/>
      <c r="MZ33" s="158"/>
      <c r="NA33" s="158"/>
      <c r="NB33" s="158"/>
      <c r="NC33" s="158"/>
      <c r="ND33" s="158"/>
      <c r="NE33" s="158"/>
      <c r="NF33" s="158"/>
      <c r="NG33" s="158"/>
      <c r="NH33" s="158"/>
      <c r="NI33" s="158"/>
      <c r="NJ33" s="158"/>
      <c r="NK33" s="158"/>
      <c r="NL33" s="158"/>
      <c r="NM33" s="158"/>
      <c r="NN33" s="158"/>
      <c r="NO33" s="158"/>
      <c r="NP33" s="158"/>
      <c r="NQ33" s="158"/>
      <c r="NR33" s="158"/>
      <c r="NS33" s="158"/>
      <c r="NT33" s="158"/>
      <c r="NU33" s="158"/>
      <c r="NV33" s="158"/>
      <c r="NW33" s="158"/>
      <c r="NX33" s="158"/>
      <c r="NY33" s="158"/>
      <c r="NZ33" s="158"/>
      <c r="OA33" s="158"/>
      <c r="OB33" s="158"/>
      <c r="OC33" s="158"/>
      <c r="OD33" s="158"/>
      <c r="OE33" s="158"/>
      <c r="OF33" s="158"/>
      <c r="OG33" s="158"/>
      <c r="OH33" s="158"/>
      <c r="OI33" s="158"/>
      <c r="OJ33" s="158"/>
      <c r="OK33" s="158"/>
      <c r="OL33" s="158"/>
      <c r="OM33" s="158"/>
      <c r="ON33" s="158"/>
      <c r="OO33" s="158"/>
      <c r="OP33" s="158"/>
      <c r="OQ33" s="158"/>
      <c r="OR33" s="158"/>
      <c r="OS33" s="158"/>
      <c r="OT33" s="158"/>
      <c r="OU33" s="158"/>
      <c r="OV33" s="158"/>
      <c r="OW33" s="158"/>
      <c r="OX33" s="158"/>
      <c r="OY33" s="158"/>
      <c r="OZ33" s="158"/>
      <c r="PA33" s="158"/>
      <c r="PB33" s="158"/>
      <c r="PC33" s="158"/>
      <c r="PD33" s="158"/>
      <c r="PE33" s="158"/>
      <c r="PF33" s="158"/>
      <c r="PG33" s="158"/>
      <c r="PH33" s="158"/>
      <c r="PI33" s="158"/>
      <c r="PJ33" s="158"/>
      <c r="PK33" s="158"/>
      <c r="PL33" s="158"/>
      <c r="PM33" s="158"/>
      <c r="PN33" s="158"/>
      <c r="PO33" s="158"/>
      <c r="PP33" s="158"/>
      <c r="PQ33" s="158"/>
      <c r="PR33" s="158"/>
      <c r="PS33" s="158"/>
      <c r="PT33" s="158"/>
      <c r="PU33" s="158"/>
      <c r="PV33" s="158"/>
      <c r="PW33" s="158"/>
      <c r="PX33" s="158"/>
      <c r="PY33" s="158"/>
      <c r="PZ33" s="158"/>
      <c r="QA33" s="158"/>
      <c r="QB33" s="158"/>
      <c r="QC33" s="158"/>
      <c r="QD33" s="158"/>
      <c r="QE33" s="158"/>
      <c r="QF33" s="158"/>
      <c r="QG33" s="158"/>
      <c r="QH33" s="158"/>
      <c r="QI33" s="158"/>
      <c r="QJ33" s="158"/>
      <c r="QK33" s="158"/>
      <c r="QL33" s="158"/>
      <c r="QM33" s="158"/>
      <c r="QN33" s="158"/>
      <c r="QO33" s="158"/>
      <c r="QP33" s="158"/>
      <c r="QQ33" s="158"/>
      <c r="QR33" s="158"/>
      <c r="QS33" s="158"/>
      <c r="QT33" s="158"/>
      <c r="QU33" s="158"/>
      <c r="QV33" s="158"/>
      <c r="QW33" s="158"/>
      <c r="QX33" s="158"/>
      <c r="QY33" s="158"/>
      <c r="QZ33" s="158"/>
      <c r="RA33" s="158"/>
      <c r="RB33" s="158"/>
      <c r="RC33" s="158"/>
      <c r="RD33" s="158"/>
      <c r="RE33" s="158"/>
      <c r="RF33" s="158"/>
      <c r="RG33" s="158"/>
      <c r="RH33" s="158"/>
      <c r="RI33" s="158"/>
      <c r="RJ33" s="158"/>
      <c r="RK33" s="158"/>
      <c r="RL33" s="158"/>
      <c r="RM33" s="158"/>
      <c r="RN33" s="158"/>
      <c r="RO33" s="158"/>
      <c r="RP33" s="158"/>
      <c r="RQ33" s="158"/>
      <c r="RR33" s="158"/>
      <c r="RS33" s="158"/>
      <c r="RT33" s="158"/>
      <c r="RU33" s="158"/>
      <c r="RV33" s="158"/>
      <c r="RW33" s="158"/>
      <c r="RX33" s="158"/>
      <c r="RY33" s="158"/>
      <c r="RZ33" s="158"/>
      <c r="SA33" s="158"/>
      <c r="SB33" s="158"/>
      <c r="SC33" s="158"/>
      <c r="SD33" s="158"/>
      <c r="SE33" s="158"/>
      <c r="SF33" s="158"/>
      <c r="SG33" s="158"/>
      <c r="SH33" s="158"/>
      <c r="SI33" s="158"/>
      <c r="SJ33" s="158"/>
      <c r="SK33" s="158"/>
      <c r="SL33" s="158"/>
      <c r="SM33" s="158"/>
      <c r="SN33" s="158"/>
      <c r="SO33" s="158"/>
      <c r="SP33" s="158"/>
      <c r="SQ33" s="158"/>
      <c r="SR33" s="158"/>
      <c r="SS33" s="158"/>
      <c r="ST33" s="158"/>
      <c r="SU33" s="158"/>
      <c r="SV33" s="158"/>
      <c r="SW33" s="158"/>
      <c r="SX33" s="158"/>
      <c r="SY33" s="158"/>
      <c r="SZ33" s="158"/>
      <c r="TA33" s="158"/>
      <c r="TB33" s="158"/>
      <c r="TC33" s="158"/>
      <c r="TD33" s="158"/>
      <c r="TE33" s="158"/>
      <c r="TF33" s="158"/>
      <c r="TG33" s="158"/>
      <c r="TH33" s="158"/>
      <c r="TI33" s="158"/>
      <c r="TJ33" s="158"/>
      <c r="TK33" s="158"/>
      <c r="TL33" s="158"/>
      <c r="TM33" s="158"/>
      <c r="TN33" s="158"/>
      <c r="TO33" s="158"/>
      <c r="TP33" s="158"/>
      <c r="TQ33" s="158"/>
      <c r="TR33" s="158"/>
      <c r="TS33" s="158"/>
      <c r="TT33" s="158"/>
      <c r="TU33" s="158"/>
      <c r="TV33" s="158"/>
      <c r="TW33" s="158"/>
      <c r="TX33" s="158"/>
      <c r="TY33" s="158"/>
      <c r="TZ33" s="158"/>
      <c r="UA33" s="158"/>
      <c r="UB33" s="158"/>
      <c r="UC33" s="158"/>
      <c r="UD33" s="158"/>
      <c r="UE33" s="158"/>
      <c r="UF33" s="158"/>
      <c r="UG33" s="158"/>
      <c r="UH33" s="158"/>
      <c r="UI33" s="158"/>
      <c r="UJ33" s="158"/>
      <c r="UK33" s="158"/>
      <c r="UL33" s="158"/>
      <c r="UM33" s="158"/>
      <c r="UN33" s="158"/>
      <c r="UO33" s="158"/>
      <c r="UP33" s="158"/>
      <c r="UQ33" s="158"/>
      <c r="UR33" s="158"/>
      <c r="US33" s="158"/>
      <c r="UT33" s="158"/>
      <c r="UU33" s="158"/>
      <c r="UV33" s="158"/>
      <c r="UW33" s="158"/>
      <c r="UX33" s="158"/>
      <c r="UY33" s="158"/>
      <c r="UZ33" s="158"/>
      <c r="VA33" s="158"/>
      <c r="VB33" s="158"/>
      <c r="VC33" s="158"/>
      <c r="VD33" s="158"/>
      <c r="VE33" s="158"/>
      <c r="VF33" s="158"/>
      <c r="VG33" s="158"/>
      <c r="VH33" s="158"/>
      <c r="VI33" s="158"/>
      <c r="VJ33" s="158"/>
      <c r="VK33" s="158"/>
      <c r="VL33" s="158"/>
      <c r="VM33" s="158"/>
      <c r="VN33" s="158"/>
      <c r="VO33" s="158"/>
      <c r="VP33" s="158"/>
      <c r="VQ33" s="158"/>
      <c r="VR33" s="158"/>
      <c r="VS33" s="158"/>
      <c r="VT33" s="158"/>
      <c r="VU33" s="158"/>
      <c r="VV33" s="158"/>
      <c r="VW33" s="158"/>
      <c r="VX33" s="158"/>
      <c r="VY33" s="158"/>
      <c r="VZ33" s="158"/>
      <c r="WA33" s="158"/>
      <c r="WB33" s="158"/>
      <c r="WC33" s="158"/>
      <c r="WD33" s="158"/>
      <c r="WE33" s="158"/>
      <c r="WF33" s="158"/>
      <c r="WG33" s="158"/>
      <c r="WH33" s="158"/>
      <c r="WI33" s="158"/>
      <c r="WJ33" s="158"/>
      <c r="WK33" s="158"/>
      <c r="WL33" s="158"/>
      <c r="WM33" s="158"/>
      <c r="WN33" s="158"/>
      <c r="WO33" s="158"/>
      <c r="WP33" s="158"/>
      <c r="WQ33" s="158"/>
      <c r="WR33" s="158"/>
      <c r="WS33" s="158"/>
      <c r="WT33" s="158"/>
      <c r="WU33" s="158"/>
      <c r="WV33" s="158"/>
      <c r="WW33" s="158"/>
      <c r="WX33" s="158"/>
      <c r="WY33" s="158"/>
      <c r="WZ33" s="158"/>
      <c r="XA33" s="158"/>
      <c r="XB33" s="158"/>
      <c r="XC33" s="158"/>
      <c r="XD33" s="158"/>
      <c r="XE33" s="158"/>
      <c r="XF33" s="158"/>
      <c r="XG33" s="158"/>
      <c r="XH33" s="158"/>
      <c r="XI33" s="158"/>
      <c r="XJ33" s="158"/>
      <c r="XK33" s="158"/>
      <c r="XL33" s="158"/>
      <c r="XM33" s="158"/>
      <c r="XN33" s="158"/>
      <c r="XO33" s="158"/>
      <c r="XP33" s="158"/>
      <c r="XQ33" s="158"/>
      <c r="XR33" s="158"/>
      <c r="XS33" s="158"/>
      <c r="XT33" s="158"/>
      <c r="XU33" s="158"/>
      <c r="XV33" s="158"/>
      <c r="XW33" s="158"/>
      <c r="XX33" s="158"/>
      <c r="XY33" s="158"/>
      <c r="XZ33" s="158"/>
      <c r="YA33" s="158"/>
      <c r="YB33" s="158"/>
      <c r="YC33" s="158"/>
      <c r="YD33" s="158"/>
      <c r="YE33" s="158"/>
      <c r="YF33" s="158"/>
      <c r="YG33" s="158"/>
      <c r="YH33" s="158"/>
      <c r="YI33" s="158"/>
      <c r="YJ33" s="158"/>
      <c r="YK33" s="158"/>
      <c r="YL33" s="158"/>
      <c r="YM33" s="158"/>
      <c r="YN33" s="158"/>
      <c r="YO33" s="158"/>
      <c r="YP33" s="158"/>
      <c r="YQ33" s="158"/>
      <c r="YR33" s="158"/>
      <c r="YS33" s="158"/>
      <c r="YT33" s="158"/>
      <c r="YU33" s="158"/>
      <c r="YV33" s="158"/>
      <c r="YW33" s="158"/>
      <c r="YX33" s="158"/>
      <c r="YY33" s="158"/>
      <c r="YZ33" s="158"/>
      <c r="ZA33" s="158"/>
      <c r="ZB33" s="158"/>
      <c r="ZC33" s="158"/>
      <c r="ZD33" s="158"/>
      <c r="ZE33" s="158"/>
      <c r="ZF33" s="158"/>
      <c r="ZG33" s="158"/>
      <c r="ZH33" s="158"/>
      <c r="ZI33" s="158"/>
      <c r="ZJ33" s="158"/>
      <c r="ZK33" s="158"/>
      <c r="ZL33" s="158"/>
      <c r="ZM33" s="158"/>
      <c r="ZN33" s="158"/>
      <c r="ZO33" s="158"/>
      <c r="ZP33" s="158"/>
      <c r="ZQ33" s="158"/>
      <c r="ZR33" s="158"/>
      <c r="ZS33" s="158"/>
      <c r="ZT33" s="158"/>
      <c r="ZU33" s="158"/>
      <c r="ZV33" s="158"/>
      <c r="ZW33" s="158"/>
      <c r="ZX33" s="158"/>
      <c r="ZY33" s="158"/>
      <c r="ZZ33" s="158"/>
      <c r="AAA33" s="158"/>
      <c r="AAB33" s="158"/>
      <c r="AAC33" s="158"/>
      <c r="AAD33" s="158"/>
      <c r="AAE33" s="158"/>
      <c r="AAF33" s="158"/>
      <c r="AAG33" s="158"/>
      <c r="AAH33" s="158"/>
      <c r="AAI33" s="158"/>
      <c r="AAJ33" s="158"/>
      <c r="AAK33" s="158"/>
      <c r="AAL33" s="158"/>
      <c r="AAM33" s="158"/>
      <c r="AAN33" s="158"/>
      <c r="AAO33" s="158"/>
      <c r="AAP33" s="158"/>
      <c r="AAQ33" s="158"/>
      <c r="AAR33" s="158"/>
      <c r="AAS33" s="158"/>
      <c r="AAT33" s="158"/>
      <c r="AAU33" s="158"/>
      <c r="AAV33" s="158"/>
      <c r="AAW33" s="158"/>
      <c r="AAX33" s="158"/>
      <c r="AAY33" s="158"/>
      <c r="AAZ33" s="158"/>
      <c r="ABA33" s="158"/>
      <c r="ABB33" s="158"/>
      <c r="ABC33" s="158"/>
      <c r="ABD33" s="158"/>
      <c r="ABE33" s="158"/>
      <c r="ABF33" s="158"/>
      <c r="ABG33" s="158"/>
      <c r="ABH33" s="158"/>
      <c r="ABI33" s="158"/>
      <c r="ABJ33" s="158"/>
      <c r="ABK33" s="158"/>
      <c r="ABL33" s="158"/>
      <c r="ABM33" s="158"/>
      <c r="ABN33" s="158"/>
      <c r="ABO33" s="158"/>
      <c r="ABP33" s="158"/>
      <c r="ABQ33" s="158"/>
      <c r="ABR33" s="158"/>
      <c r="ABS33" s="158"/>
      <c r="ABT33" s="158"/>
      <c r="ABU33" s="158"/>
      <c r="ABV33" s="158"/>
      <c r="ABW33" s="158"/>
      <c r="ABX33" s="158"/>
      <c r="ABY33" s="158"/>
      <c r="ABZ33" s="158"/>
      <c r="ACA33" s="158"/>
      <c r="ACB33" s="158"/>
      <c r="ACC33" s="158"/>
      <c r="ACD33" s="158"/>
      <c r="ACE33" s="158"/>
      <c r="ACF33" s="158"/>
      <c r="ACG33" s="158"/>
      <c r="ACH33" s="158"/>
      <c r="ACI33" s="158"/>
      <c r="ACJ33" s="158"/>
      <c r="ACK33" s="158"/>
      <c r="ACL33" s="158"/>
      <c r="ACM33" s="158"/>
      <c r="ACN33" s="158"/>
      <c r="ACO33" s="158"/>
      <c r="ACP33" s="158"/>
      <c r="ACQ33" s="158"/>
      <c r="ACR33" s="158"/>
      <c r="ACS33" s="158"/>
      <c r="ACT33" s="158"/>
      <c r="ACU33" s="158"/>
      <c r="ACV33" s="158"/>
      <c r="ACW33" s="158"/>
      <c r="ACX33" s="158"/>
      <c r="ACY33" s="158"/>
      <c r="ACZ33" s="158"/>
      <c r="ADA33" s="158"/>
      <c r="ADB33" s="158"/>
      <c r="ADC33" s="158"/>
      <c r="ADD33" s="158"/>
      <c r="ADE33" s="158"/>
      <c r="ADF33" s="158"/>
      <c r="ADG33" s="158"/>
      <c r="ADH33" s="158"/>
      <c r="ADI33" s="158"/>
      <c r="ADJ33" s="158"/>
      <c r="ADK33" s="158"/>
      <c r="ADL33" s="158"/>
      <c r="ADM33" s="158"/>
      <c r="ADN33" s="158"/>
      <c r="ADO33" s="158"/>
      <c r="ADP33" s="158"/>
      <c r="ADQ33" s="158"/>
      <c r="ADR33" s="158"/>
      <c r="ADS33" s="158"/>
      <c r="ADT33" s="158"/>
      <c r="ADU33" s="158"/>
      <c r="ADV33" s="158"/>
      <c r="ADW33" s="158"/>
      <c r="ADX33" s="158"/>
      <c r="ADY33" s="158"/>
      <c r="ADZ33" s="158"/>
      <c r="AEA33" s="158"/>
      <c r="AEB33" s="158"/>
      <c r="AEC33" s="158"/>
      <c r="AED33" s="158"/>
      <c r="AEE33" s="158"/>
      <c r="AEF33" s="158"/>
      <c r="AEG33" s="158"/>
      <c r="AEH33" s="158"/>
      <c r="AEI33" s="158"/>
      <c r="AEJ33" s="158"/>
      <c r="AEK33" s="158"/>
      <c r="AEL33" s="158"/>
      <c r="AEM33" s="158"/>
      <c r="AEN33" s="158"/>
      <c r="AEO33" s="158"/>
      <c r="AEP33" s="158"/>
      <c r="AEQ33" s="158"/>
      <c r="AER33" s="158"/>
      <c r="AES33" s="158"/>
      <c r="AET33" s="158"/>
      <c r="AEU33" s="158"/>
      <c r="AEV33" s="158"/>
      <c r="AEW33" s="158"/>
      <c r="AEX33" s="158"/>
      <c r="AEY33" s="158"/>
      <c r="AEZ33" s="158"/>
      <c r="AFA33" s="158"/>
      <c r="AFB33" s="158"/>
      <c r="AFC33" s="158"/>
      <c r="AFD33" s="158"/>
      <c r="AFE33" s="158"/>
      <c r="AFF33" s="158"/>
      <c r="AFG33" s="158"/>
      <c r="AFH33" s="158"/>
      <c r="AFI33" s="158"/>
      <c r="AFJ33" s="158"/>
      <c r="AFK33" s="158"/>
      <c r="AFL33" s="158"/>
      <c r="AFM33" s="158"/>
      <c r="AFN33" s="158"/>
      <c r="AFO33" s="158"/>
      <c r="AFP33" s="158"/>
      <c r="AFQ33" s="158"/>
      <c r="AFR33" s="158"/>
      <c r="AFS33" s="158"/>
      <c r="AFT33" s="158"/>
      <c r="AFU33" s="158"/>
      <c r="AFV33" s="158"/>
      <c r="AFW33" s="158"/>
      <c r="AFX33" s="158"/>
      <c r="AFY33" s="158"/>
      <c r="AFZ33" s="158"/>
      <c r="AGA33" s="158"/>
      <c r="AGB33" s="158"/>
      <c r="AGC33" s="158"/>
      <c r="AGD33" s="158"/>
      <c r="AGE33" s="158"/>
      <c r="AGF33" s="158"/>
      <c r="AGG33" s="158"/>
      <c r="AGH33" s="158"/>
      <c r="AGI33" s="158"/>
      <c r="AGJ33" s="158"/>
      <c r="AGK33" s="158"/>
      <c r="AGL33" s="158"/>
      <c r="AGM33" s="158"/>
      <c r="AGN33" s="158"/>
      <c r="AGO33" s="158"/>
      <c r="AGP33" s="158"/>
      <c r="AGQ33" s="158"/>
      <c r="AGR33" s="158"/>
      <c r="AGS33" s="158"/>
      <c r="AGT33" s="158"/>
      <c r="AGU33" s="158"/>
      <c r="AGV33" s="158"/>
      <c r="AGW33" s="158"/>
      <c r="AGX33" s="158"/>
      <c r="AGY33" s="158"/>
      <c r="AGZ33" s="158"/>
      <c r="AHA33" s="158"/>
      <c r="AHB33" s="158"/>
      <c r="AHC33" s="158"/>
      <c r="AHD33" s="158"/>
      <c r="AHE33" s="158"/>
      <c r="AHF33" s="158"/>
      <c r="AHG33" s="158"/>
      <c r="AHH33" s="158"/>
      <c r="AHI33" s="158"/>
      <c r="AHJ33" s="158"/>
      <c r="AHK33" s="158"/>
      <c r="AHL33" s="158"/>
      <c r="AHM33" s="158"/>
      <c r="AHN33" s="158"/>
      <c r="AHO33" s="158"/>
      <c r="AHP33" s="158"/>
      <c r="AHQ33" s="158"/>
      <c r="AHR33" s="158"/>
      <c r="AHS33" s="158"/>
      <c r="AHT33" s="158"/>
      <c r="AHU33" s="158"/>
      <c r="AHV33" s="158"/>
      <c r="AHW33" s="158"/>
      <c r="AHX33" s="158"/>
      <c r="AHY33" s="158"/>
      <c r="AHZ33" s="158"/>
      <c r="AIA33" s="158"/>
      <c r="AIB33" s="158"/>
      <c r="AIC33" s="158"/>
      <c r="AID33" s="158"/>
      <c r="AIE33" s="158"/>
      <c r="AIF33" s="158"/>
      <c r="AIG33" s="158"/>
      <c r="AIH33" s="158"/>
      <c r="AII33" s="158"/>
      <c r="AIJ33" s="158"/>
      <c r="AIK33" s="158"/>
      <c r="AIL33" s="158"/>
      <c r="AIM33" s="158"/>
      <c r="AIN33" s="158"/>
      <c r="AIO33" s="158"/>
      <c r="AIP33" s="158"/>
      <c r="AIQ33" s="158"/>
      <c r="AIR33" s="158"/>
      <c r="AIS33" s="158"/>
      <c r="AIT33" s="158"/>
      <c r="AIU33" s="158"/>
      <c r="AIV33" s="158"/>
      <c r="AIW33" s="158"/>
      <c r="AIX33" s="158"/>
      <c r="AIY33" s="158"/>
      <c r="AIZ33" s="158"/>
      <c r="AJA33" s="158"/>
      <c r="AJB33" s="158"/>
      <c r="AJC33" s="158"/>
      <c r="AJD33" s="158"/>
      <c r="AJE33" s="158"/>
      <c r="AJF33" s="158"/>
      <c r="AJG33" s="158"/>
      <c r="AJH33" s="158"/>
      <c r="AJI33" s="158"/>
      <c r="AJJ33" s="158"/>
      <c r="AJK33" s="158"/>
      <c r="AJL33" s="158"/>
      <c r="AJM33" s="158"/>
      <c r="AJN33" s="158"/>
      <c r="AJO33" s="158"/>
      <c r="AJP33" s="158"/>
      <c r="AJQ33" s="158"/>
      <c r="AJR33" s="158"/>
      <c r="AJS33" s="158"/>
      <c r="AJT33" s="158"/>
      <c r="AJU33" s="158"/>
      <c r="AJV33" s="158"/>
      <c r="AJW33" s="158"/>
      <c r="AJX33" s="158"/>
      <c r="AJY33" s="158"/>
      <c r="AJZ33" s="158"/>
      <c r="AKA33" s="158"/>
      <c r="AKB33" s="158"/>
      <c r="AKC33" s="158"/>
      <c r="AKD33" s="158"/>
      <c r="AKE33" s="158"/>
      <c r="AKF33" s="158"/>
      <c r="AKG33" s="158"/>
      <c r="AKH33" s="158"/>
      <c r="AKI33" s="158"/>
      <c r="AKJ33" s="158"/>
      <c r="AKK33" s="158"/>
      <c r="AKL33" s="158"/>
      <c r="AKM33" s="158"/>
      <c r="AKN33" s="158"/>
      <c r="AKO33" s="158"/>
      <c r="AKP33" s="158"/>
      <c r="AKQ33" s="158"/>
      <c r="AKR33" s="158"/>
      <c r="AKS33" s="158"/>
      <c r="AKT33" s="158"/>
      <c r="AKU33" s="158"/>
      <c r="AKV33" s="158"/>
      <c r="AKW33" s="158"/>
      <c r="AKX33" s="158"/>
      <c r="AKY33" s="158"/>
      <c r="AKZ33" s="158"/>
      <c r="ALA33" s="158"/>
      <c r="ALB33" s="158"/>
      <c r="ALC33" s="158"/>
      <c r="ALD33" s="158"/>
      <c r="ALE33" s="158"/>
      <c r="ALF33" s="158"/>
      <c r="ALG33" s="158"/>
      <c r="ALH33" s="158"/>
      <c r="ALI33" s="158"/>
      <c r="ALJ33" s="158"/>
      <c r="ALK33" s="158"/>
      <c r="ALL33" s="158"/>
      <c r="ALM33" s="158"/>
      <c r="ALN33" s="158"/>
      <c r="ALO33" s="158"/>
      <c r="ALP33" s="158"/>
      <c r="ALQ33" s="158"/>
      <c r="ALR33" s="158"/>
      <c r="ALS33" s="158"/>
      <c r="ALT33" s="158"/>
      <c r="ALU33" s="158"/>
      <c r="ALV33" s="158"/>
      <c r="ALW33" s="158"/>
      <c r="ALX33" s="158"/>
      <c r="ALY33" s="158"/>
      <c r="ALZ33" s="158"/>
      <c r="AMA33" s="158"/>
      <c r="AMB33" s="158"/>
      <c r="AMC33" s="158"/>
      <c r="AMD33" s="158"/>
      <c r="AME33" s="158"/>
      <c r="AMF33" s="158"/>
      <c r="AMG33" s="158"/>
      <c r="AMH33" s="158"/>
      <c r="AMI33" s="158"/>
      <c r="AMJ33" s="158"/>
      <c r="AMK33" s="158"/>
      <c r="AML33" s="158"/>
      <c r="AMM33" s="158"/>
      <c r="AMN33" s="158"/>
      <c r="AMO33" s="158"/>
      <c r="AMP33" s="158"/>
      <c r="AMQ33" s="158"/>
      <c r="AMR33" s="158"/>
      <c r="AMS33" s="158"/>
      <c r="AMT33" s="158"/>
      <c r="AMU33" s="158"/>
      <c r="AMV33" s="158"/>
      <c r="AMW33" s="158"/>
      <c r="AMX33" s="158"/>
      <c r="AMY33" s="158"/>
      <c r="AMZ33" s="158"/>
      <c r="ANA33" s="158"/>
      <c r="ANB33" s="158"/>
      <c r="ANC33" s="158"/>
      <c r="AND33" s="158"/>
      <c r="ANE33" s="158"/>
      <c r="ANF33" s="158"/>
      <c r="ANG33" s="158"/>
      <c r="ANH33" s="158"/>
      <c r="ANI33" s="158"/>
      <c r="ANJ33" s="158"/>
      <c r="ANK33" s="158"/>
      <c r="ANL33" s="158"/>
      <c r="ANM33" s="158"/>
      <c r="ANN33" s="158"/>
      <c r="ANO33" s="158"/>
      <c r="ANP33" s="158"/>
      <c r="ANQ33" s="158"/>
      <c r="ANR33" s="158"/>
      <c r="ANS33" s="158"/>
      <c r="ANT33" s="158"/>
      <c r="ANU33" s="158"/>
      <c r="ANV33" s="158"/>
      <c r="ANW33" s="158"/>
      <c r="ANX33" s="158"/>
      <c r="ANY33" s="158"/>
      <c r="ANZ33" s="158"/>
      <c r="AOA33" s="158"/>
      <c r="AOB33" s="158"/>
      <c r="AOC33" s="158"/>
      <c r="AOD33" s="158"/>
      <c r="AOE33" s="158"/>
      <c r="AOF33" s="158"/>
      <c r="AOG33" s="158"/>
      <c r="AOH33" s="158"/>
      <c r="AOI33" s="158"/>
      <c r="AOJ33" s="158"/>
      <c r="AOK33" s="158"/>
      <c r="AOL33" s="158"/>
      <c r="AOM33" s="158"/>
      <c r="AON33" s="158"/>
      <c r="AOO33" s="158"/>
      <c r="AOP33" s="158"/>
      <c r="AOQ33" s="158"/>
      <c r="AOR33" s="158"/>
      <c r="AOS33" s="158"/>
      <c r="AOT33" s="158"/>
      <c r="AOU33" s="158"/>
      <c r="AOV33" s="158"/>
      <c r="AOW33" s="158"/>
      <c r="AOX33" s="158"/>
      <c r="AOY33" s="158"/>
      <c r="AOZ33" s="158"/>
      <c r="APA33" s="158"/>
      <c r="APB33" s="158"/>
      <c r="APC33" s="158"/>
      <c r="APD33" s="158"/>
      <c r="APE33" s="158"/>
      <c r="APF33" s="158"/>
      <c r="APG33" s="158"/>
      <c r="APH33" s="158"/>
      <c r="API33" s="158"/>
      <c r="APJ33" s="158"/>
      <c r="APK33" s="158"/>
      <c r="APL33" s="158"/>
      <c r="APM33" s="158"/>
      <c r="APN33" s="158"/>
      <c r="APO33" s="158"/>
      <c r="APP33" s="158"/>
      <c r="APQ33" s="158"/>
      <c r="APR33" s="158"/>
      <c r="APS33" s="158"/>
      <c r="APT33" s="158"/>
      <c r="APU33" s="158"/>
      <c r="APV33" s="158"/>
      <c r="APW33" s="158"/>
      <c r="APX33" s="158"/>
      <c r="APY33" s="158"/>
      <c r="APZ33" s="158"/>
      <c r="AQA33" s="158"/>
      <c r="AQB33" s="158"/>
      <c r="AQC33" s="158"/>
      <c r="AQD33" s="158"/>
      <c r="AQE33" s="158"/>
      <c r="AQF33" s="158"/>
      <c r="AQG33" s="158"/>
      <c r="AQH33" s="158"/>
      <c r="AQI33" s="158"/>
      <c r="AQJ33" s="158"/>
      <c r="AQK33" s="158"/>
      <c r="AQL33" s="158"/>
      <c r="AQM33" s="158"/>
      <c r="AQN33" s="158"/>
      <c r="AQO33" s="158"/>
      <c r="AQP33" s="158"/>
      <c r="AQQ33" s="158"/>
      <c r="AQR33" s="158"/>
      <c r="AQS33" s="158"/>
      <c r="AQT33" s="158"/>
      <c r="AQU33" s="158"/>
      <c r="AQV33" s="158"/>
      <c r="AQW33" s="158"/>
      <c r="AQX33" s="158"/>
      <c r="AQY33" s="158"/>
      <c r="AQZ33" s="158"/>
      <c r="ARA33" s="158"/>
      <c r="ARB33" s="158"/>
      <c r="ARC33" s="158"/>
      <c r="ARD33" s="158"/>
      <c r="ARE33" s="158"/>
      <c r="ARF33" s="158"/>
      <c r="ARG33" s="158"/>
      <c r="ARH33" s="158"/>
      <c r="ARI33" s="158"/>
      <c r="ARJ33" s="158"/>
      <c r="ARK33" s="158"/>
      <c r="ARL33" s="158"/>
      <c r="ARM33" s="158"/>
      <c r="ARN33" s="158"/>
      <c r="ARO33" s="158"/>
      <c r="ARP33" s="158"/>
      <c r="ARQ33" s="158"/>
      <c r="ARR33" s="158"/>
      <c r="ARS33" s="158"/>
      <c r="ART33" s="158"/>
      <c r="ARU33" s="158"/>
      <c r="ARV33" s="158"/>
      <c r="ARW33" s="158"/>
      <c r="ARX33" s="158"/>
      <c r="ARY33" s="158"/>
      <c r="ARZ33" s="158"/>
      <c r="ASA33" s="158"/>
      <c r="ASB33" s="158"/>
      <c r="ASC33" s="158"/>
      <c r="ASD33" s="158"/>
      <c r="ASE33" s="158"/>
      <c r="ASF33" s="158"/>
      <c r="ASG33" s="158"/>
      <c r="ASH33" s="158"/>
      <c r="ASI33" s="158"/>
      <c r="ASJ33" s="158"/>
      <c r="ASK33" s="158"/>
      <c r="ASL33" s="158"/>
      <c r="ASM33" s="158"/>
      <c r="ASN33" s="158"/>
      <c r="ASO33" s="158"/>
      <c r="ASP33" s="158"/>
      <c r="ASQ33" s="158"/>
      <c r="ASR33" s="158"/>
      <c r="ASS33" s="158"/>
      <c r="AST33" s="158"/>
      <c r="ASU33" s="158"/>
      <c r="ASV33" s="158"/>
      <c r="ASW33" s="158"/>
      <c r="ASX33" s="158"/>
      <c r="ASY33" s="158"/>
      <c r="ASZ33" s="158"/>
      <c r="ATA33" s="158"/>
      <c r="ATB33" s="158"/>
      <c r="ATC33" s="158"/>
      <c r="ATD33" s="158"/>
      <c r="ATE33" s="158"/>
      <c r="ATF33" s="158"/>
      <c r="ATG33" s="158"/>
      <c r="ATH33" s="158"/>
      <c r="ATI33" s="158"/>
      <c r="ATJ33" s="158"/>
      <c r="ATK33" s="158"/>
      <c r="ATL33" s="158"/>
      <c r="ATM33" s="158"/>
      <c r="ATN33" s="158"/>
      <c r="ATO33" s="158"/>
      <c r="ATP33" s="158"/>
      <c r="ATQ33" s="158"/>
      <c r="ATR33" s="158"/>
      <c r="ATS33" s="158"/>
      <c r="ATT33" s="158"/>
      <c r="ATU33" s="158"/>
      <c r="ATV33" s="158"/>
      <c r="ATW33" s="158"/>
      <c r="ATX33" s="158"/>
      <c r="ATY33" s="158"/>
      <c r="ATZ33" s="158"/>
      <c r="AUA33" s="158"/>
      <c r="AUB33" s="158"/>
      <c r="AUC33" s="158"/>
      <c r="AUD33" s="158"/>
      <c r="AUE33" s="158"/>
      <c r="AUF33" s="158"/>
      <c r="AUG33" s="158"/>
      <c r="AUH33" s="158"/>
      <c r="AUI33" s="158"/>
      <c r="AUJ33" s="158"/>
      <c r="AUK33" s="158"/>
      <c r="AUL33" s="158"/>
      <c r="AUM33" s="158"/>
      <c r="AUN33" s="158"/>
      <c r="AUO33" s="158"/>
      <c r="AUP33" s="158"/>
      <c r="AUQ33" s="158"/>
      <c r="AUR33" s="158"/>
      <c r="AUS33" s="158"/>
      <c r="AUT33" s="158"/>
      <c r="AUU33" s="158"/>
      <c r="AUV33" s="158"/>
      <c r="AUW33" s="158"/>
      <c r="AUX33" s="158"/>
      <c r="AUY33" s="158"/>
      <c r="AUZ33" s="158"/>
      <c r="AVA33" s="158"/>
      <c r="AVB33" s="158"/>
      <c r="AVC33" s="158"/>
      <c r="AVD33" s="158"/>
      <c r="AVE33" s="158"/>
      <c r="AVF33" s="158"/>
      <c r="AVG33" s="158"/>
      <c r="AVH33" s="158"/>
      <c r="AVI33" s="158"/>
      <c r="AVJ33" s="158"/>
      <c r="AVK33" s="158"/>
      <c r="AVL33" s="158"/>
      <c r="AVM33" s="158"/>
      <c r="AVN33" s="158"/>
      <c r="AVO33" s="158"/>
      <c r="AVP33" s="158"/>
      <c r="AVQ33" s="158"/>
      <c r="AVR33" s="158"/>
      <c r="AVS33" s="158"/>
      <c r="AVT33" s="158"/>
      <c r="AVU33" s="158"/>
      <c r="AVV33" s="158"/>
      <c r="AVW33" s="158"/>
      <c r="AVX33" s="158"/>
      <c r="AVY33" s="158"/>
      <c r="AVZ33" s="158"/>
      <c r="AWA33" s="158"/>
      <c r="AWB33" s="158"/>
      <c r="AWC33" s="158"/>
      <c r="AWD33" s="158"/>
      <c r="AWE33" s="158"/>
      <c r="AWF33" s="158"/>
      <c r="AWG33" s="158"/>
      <c r="AWH33" s="158"/>
      <c r="AWI33" s="158"/>
      <c r="AWJ33" s="158"/>
      <c r="AWK33" s="158"/>
      <c r="AWL33" s="158"/>
      <c r="AWM33" s="158"/>
      <c r="AWN33" s="158"/>
      <c r="AWO33" s="158"/>
      <c r="AWP33" s="158"/>
      <c r="AWQ33" s="158"/>
      <c r="AWR33" s="158"/>
      <c r="AWS33" s="158"/>
      <c r="AWT33" s="158"/>
      <c r="AWU33" s="158"/>
      <c r="AWV33" s="158"/>
      <c r="AWW33" s="158"/>
      <c r="AWX33" s="158"/>
      <c r="AWY33" s="158"/>
      <c r="AWZ33" s="158"/>
      <c r="AXA33" s="158"/>
      <c r="AXB33" s="158"/>
      <c r="AXC33" s="158"/>
      <c r="AXD33" s="158"/>
      <c r="AXE33" s="158"/>
      <c r="AXF33" s="158"/>
      <c r="AXG33" s="158"/>
      <c r="AXH33" s="158"/>
      <c r="AXI33" s="158"/>
      <c r="AXJ33" s="158"/>
      <c r="AXK33" s="158"/>
      <c r="AXL33" s="158"/>
      <c r="AXM33" s="158"/>
      <c r="AXN33" s="158"/>
      <c r="AXO33" s="158"/>
      <c r="AXP33" s="158"/>
      <c r="AXQ33" s="158"/>
      <c r="AXR33" s="158"/>
      <c r="AXS33" s="158"/>
      <c r="AXT33" s="158"/>
      <c r="AXU33" s="158"/>
      <c r="AXV33" s="158"/>
      <c r="AXW33" s="158"/>
      <c r="AXX33" s="158"/>
      <c r="AXY33" s="158"/>
      <c r="AXZ33" s="158"/>
      <c r="AYA33" s="158"/>
      <c r="AYB33" s="158"/>
      <c r="AYC33" s="158"/>
      <c r="AYD33" s="158"/>
      <c r="AYE33" s="158"/>
      <c r="AYF33" s="158"/>
      <c r="AYG33" s="158"/>
      <c r="AYH33" s="158"/>
      <c r="AYI33" s="158"/>
      <c r="AYJ33" s="158"/>
      <c r="AYK33" s="158"/>
      <c r="AYL33" s="158"/>
      <c r="AYM33" s="158"/>
      <c r="AYN33" s="158"/>
      <c r="AYO33" s="158"/>
      <c r="AYP33" s="158"/>
      <c r="AYQ33" s="158"/>
      <c r="AYR33" s="158"/>
      <c r="AYS33" s="158"/>
      <c r="AYT33" s="158"/>
      <c r="AYU33" s="158"/>
      <c r="AYV33" s="158"/>
      <c r="AYW33" s="158"/>
      <c r="AYX33" s="158"/>
      <c r="AYY33" s="158"/>
      <c r="AYZ33" s="158"/>
      <c r="AZA33" s="158"/>
      <c r="AZB33" s="158"/>
      <c r="AZC33" s="158"/>
      <c r="AZD33" s="158"/>
      <c r="AZE33" s="158"/>
      <c r="AZF33" s="158"/>
      <c r="AZG33" s="158"/>
      <c r="AZH33" s="158"/>
      <c r="AZI33" s="158"/>
      <c r="AZJ33" s="158"/>
      <c r="AZK33" s="158"/>
      <c r="AZL33" s="158"/>
      <c r="AZM33" s="158"/>
      <c r="AZN33" s="158"/>
      <c r="AZO33" s="158"/>
      <c r="AZP33" s="158"/>
      <c r="AZQ33" s="158"/>
      <c r="AZR33" s="158"/>
      <c r="AZS33" s="158"/>
      <c r="AZT33" s="158"/>
      <c r="AZU33" s="158"/>
      <c r="AZV33" s="158"/>
      <c r="AZW33" s="158"/>
      <c r="AZX33" s="158"/>
      <c r="AZY33" s="158"/>
      <c r="AZZ33" s="158"/>
      <c r="BAA33" s="158"/>
      <c r="BAB33" s="158"/>
      <c r="BAC33" s="158"/>
      <c r="BAD33" s="158"/>
      <c r="BAE33" s="158"/>
      <c r="BAF33" s="158"/>
      <c r="BAG33" s="158"/>
      <c r="BAH33" s="158"/>
      <c r="BAI33" s="158"/>
      <c r="BAJ33" s="158"/>
      <c r="BAK33" s="158"/>
      <c r="BAL33" s="158"/>
      <c r="BAM33" s="158"/>
      <c r="BAN33" s="158"/>
      <c r="BAO33" s="158"/>
      <c r="BAP33" s="158"/>
      <c r="BAQ33" s="158"/>
      <c r="BAR33" s="158"/>
      <c r="BAS33" s="158"/>
      <c r="BAT33" s="158"/>
      <c r="BAU33" s="158"/>
      <c r="BAV33" s="158"/>
      <c r="BAW33" s="158"/>
      <c r="BAX33" s="158"/>
      <c r="BAY33" s="158"/>
      <c r="BAZ33" s="158"/>
      <c r="BBA33" s="158"/>
      <c r="BBB33" s="158"/>
      <c r="BBC33" s="158"/>
      <c r="BBD33" s="158"/>
      <c r="BBE33" s="158"/>
      <c r="BBF33" s="158"/>
      <c r="BBG33" s="158"/>
      <c r="BBH33" s="158"/>
      <c r="BBI33" s="158"/>
      <c r="BBJ33" s="158"/>
      <c r="BBK33" s="158"/>
      <c r="BBL33" s="158"/>
      <c r="BBM33" s="158"/>
      <c r="BBN33" s="158"/>
      <c r="BBO33" s="158"/>
      <c r="BBP33" s="158"/>
      <c r="BBQ33" s="158"/>
      <c r="BBR33" s="158"/>
      <c r="BBS33" s="158"/>
      <c r="BBT33" s="158"/>
      <c r="BBU33" s="158"/>
      <c r="BBV33" s="158"/>
      <c r="BBW33" s="158"/>
      <c r="BBX33" s="158"/>
      <c r="BBY33" s="158"/>
      <c r="BBZ33" s="158"/>
      <c r="BCA33" s="158"/>
      <c r="BCB33" s="158"/>
      <c r="BCC33" s="158"/>
      <c r="BCD33" s="158"/>
      <c r="BCE33" s="158"/>
      <c r="BCF33" s="158"/>
      <c r="BCG33" s="158"/>
      <c r="BCH33" s="158"/>
      <c r="BCI33" s="158"/>
      <c r="BCJ33" s="158"/>
      <c r="BCK33" s="158"/>
      <c r="BCL33" s="158"/>
      <c r="BCM33" s="158"/>
      <c r="BCN33" s="158"/>
      <c r="BCO33" s="158"/>
      <c r="BCP33" s="158"/>
      <c r="BCQ33" s="158"/>
      <c r="BCR33" s="158"/>
      <c r="BCS33" s="158"/>
      <c r="BCT33" s="158"/>
      <c r="BCU33" s="158"/>
      <c r="BCV33" s="158"/>
      <c r="BCW33" s="158"/>
      <c r="BCX33" s="158"/>
      <c r="BCY33" s="158"/>
      <c r="BCZ33" s="158"/>
      <c r="BDA33" s="158"/>
      <c r="BDB33" s="158"/>
      <c r="BDC33" s="158"/>
      <c r="BDD33" s="158"/>
      <c r="BDE33" s="158"/>
      <c r="BDF33" s="158"/>
      <c r="BDG33" s="158"/>
      <c r="BDH33" s="158"/>
      <c r="BDI33" s="158"/>
      <c r="BDJ33" s="158"/>
      <c r="BDK33" s="158"/>
      <c r="BDL33" s="158"/>
      <c r="BDM33" s="158"/>
      <c r="BDN33" s="158"/>
      <c r="BDO33" s="158"/>
      <c r="BDP33" s="158"/>
      <c r="BDQ33" s="158"/>
      <c r="BDR33" s="158"/>
      <c r="BDS33" s="158"/>
      <c r="BDT33" s="158"/>
      <c r="BDU33" s="158"/>
      <c r="BDV33" s="158"/>
      <c r="BDW33" s="158"/>
      <c r="BDX33" s="158"/>
      <c r="BDY33" s="158"/>
      <c r="BDZ33" s="158"/>
      <c r="BEA33" s="158"/>
      <c r="BEB33" s="158"/>
      <c r="BEC33" s="158"/>
      <c r="BED33" s="158"/>
      <c r="BEE33" s="158"/>
      <c r="BEF33" s="158"/>
      <c r="BEG33" s="158"/>
      <c r="BEH33" s="158"/>
      <c r="BEI33" s="158"/>
      <c r="BEJ33" s="158"/>
      <c r="BEK33" s="158"/>
      <c r="BEL33" s="158"/>
      <c r="BEM33" s="158"/>
      <c r="BEN33" s="158"/>
      <c r="BEO33" s="158"/>
      <c r="BEP33" s="158"/>
      <c r="BEQ33" s="158"/>
      <c r="BER33" s="158"/>
      <c r="BES33" s="158"/>
      <c r="BET33" s="158"/>
      <c r="BEU33" s="158"/>
      <c r="BEV33" s="158"/>
      <c r="BEW33" s="158"/>
      <c r="BEX33" s="158"/>
      <c r="BEY33" s="158"/>
      <c r="BEZ33" s="158"/>
      <c r="BFA33" s="158"/>
      <c r="BFB33" s="158"/>
      <c r="BFC33" s="158"/>
      <c r="BFD33" s="158"/>
      <c r="BFE33" s="158"/>
      <c r="BFF33" s="158"/>
      <c r="BFG33" s="158"/>
      <c r="BFH33" s="158"/>
      <c r="BFI33" s="158"/>
      <c r="BFJ33" s="158"/>
      <c r="BFK33" s="158"/>
      <c r="BFL33" s="158"/>
      <c r="BFM33" s="158"/>
      <c r="BFN33" s="158"/>
      <c r="BFO33" s="158"/>
      <c r="BFP33" s="158"/>
      <c r="BFQ33" s="158"/>
      <c r="BFR33" s="158"/>
      <c r="BFS33" s="158"/>
      <c r="BFT33" s="158"/>
      <c r="BFU33" s="158"/>
      <c r="BFV33" s="158"/>
      <c r="BFW33" s="158"/>
      <c r="BFX33" s="158"/>
      <c r="BFY33" s="158"/>
      <c r="BFZ33" s="158"/>
      <c r="BGA33" s="158"/>
      <c r="BGB33" s="158"/>
      <c r="BGC33" s="158"/>
      <c r="BGD33" s="158"/>
      <c r="BGE33" s="158"/>
      <c r="BGF33" s="158"/>
      <c r="BGG33" s="158"/>
      <c r="BGH33" s="158"/>
      <c r="BGI33" s="158"/>
      <c r="BGJ33" s="158"/>
      <c r="BGK33" s="158"/>
      <c r="BGL33" s="158"/>
      <c r="BGM33" s="158"/>
      <c r="BGN33" s="158"/>
      <c r="BGO33" s="158"/>
      <c r="BGP33" s="158"/>
      <c r="BGQ33" s="158"/>
      <c r="BGR33" s="158"/>
      <c r="BGS33" s="158"/>
      <c r="BGT33" s="158"/>
      <c r="BGU33" s="158"/>
      <c r="BGV33" s="158"/>
      <c r="BGW33" s="158"/>
      <c r="BGX33" s="158"/>
      <c r="BGY33" s="158"/>
      <c r="BGZ33" s="158"/>
      <c r="BHA33" s="158"/>
      <c r="BHB33" s="158"/>
      <c r="BHC33" s="158"/>
      <c r="BHD33" s="158"/>
      <c r="BHE33" s="158"/>
      <c r="BHF33" s="158"/>
      <c r="BHG33" s="158"/>
      <c r="BHH33" s="158"/>
      <c r="BHI33" s="158"/>
      <c r="BHJ33" s="158"/>
      <c r="BHK33" s="158"/>
      <c r="BHL33" s="158"/>
      <c r="BHM33" s="158"/>
      <c r="BHN33" s="158"/>
      <c r="BHO33" s="158"/>
      <c r="BHP33" s="158"/>
      <c r="BHQ33" s="158"/>
      <c r="BHR33" s="158"/>
      <c r="BHS33" s="158"/>
      <c r="BHT33" s="158"/>
      <c r="BHU33" s="158"/>
      <c r="BHV33" s="158"/>
      <c r="BHW33" s="158"/>
      <c r="BHX33" s="158"/>
      <c r="BHY33" s="158"/>
      <c r="BHZ33" s="158"/>
      <c r="BIA33" s="158"/>
      <c r="BIB33" s="158"/>
      <c r="BIC33" s="158"/>
      <c r="BID33" s="158"/>
      <c r="BIE33" s="158"/>
      <c r="BIF33" s="158"/>
      <c r="BIG33" s="158"/>
      <c r="BIH33" s="158"/>
      <c r="BII33" s="158"/>
      <c r="BIJ33" s="158"/>
      <c r="BIK33" s="158"/>
      <c r="BIL33" s="158"/>
      <c r="BIM33" s="158"/>
      <c r="BIN33" s="158"/>
      <c r="BIO33" s="158"/>
      <c r="BIP33" s="158"/>
      <c r="BIQ33" s="158"/>
      <c r="BIR33" s="158"/>
      <c r="BIS33" s="158"/>
      <c r="BIT33" s="158"/>
      <c r="BIU33" s="158"/>
      <c r="BIV33" s="158"/>
      <c r="BIW33" s="158"/>
      <c r="BIX33" s="158"/>
      <c r="BIY33" s="158"/>
      <c r="BIZ33" s="158"/>
      <c r="BJA33" s="158"/>
      <c r="BJB33" s="158"/>
      <c r="BJC33" s="158"/>
      <c r="BJD33" s="158"/>
      <c r="BJE33" s="158"/>
      <c r="BJF33" s="158"/>
      <c r="BJG33" s="158"/>
      <c r="BJH33" s="158"/>
      <c r="BJI33" s="158"/>
      <c r="BJJ33" s="158"/>
      <c r="BJK33" s="158"/>
      <c r="BJL33" s="158"/>
      <c r="BJM33" s="158"/>
      <c r="BJN33" s="158"/>
      <c r="BJO33" s="158"/>
      <c r="BJP33" s="158"/>
      <c r="BJQ33" s="158"/>
      <c r="BJR33" s="158"/>
      <c r="BJS33" s="158"/>
      <c r="BJT33" s="158"/>
      <c r="BJU33" s="158"/>
      <c r="BJV33" s="158"/>
      <c r="BJW33" s="158"/>
      <c r="BJX33" s="158"/>
      <c r="BJY33" s="158"/>
      <c r="BJZ33" s="158"/>
      <c r="BKA33" s="158"/>
      <c r="BKB33" s="158"/>
      <c r="BKC33" s="158"/>
      <c r="BKD33" s="158"/>
      <c r="BKE33" s="158"/>
      <c r="BKF33" s="158"/>
      <c r="BKG33" s="158"/>
      <c r="BKH33" s="158"/>
      <c r="BKI33" s="158"/>
      <c r="BKJ33" s="158"/>
      <c r="BKK33" s="158"/>
      <c r="BKL33" s="158"/>
      <c r="BKM33" s="158"/>
      <c r="BKN33" s="158"/>
      <c r="BKO33" s="158"/>
      <c r="BKP33" s="158"/>
      <c r="BKQ33" s="158"/>
      <c r="BKR33" s="158"/>
      <c r="BKS33" s="158"/>
      <c r="BKT33" s="158"/>
      <c r="BKU33" s="158"/>
      <c r="BKV33" s="158"/>
      <c r="BKW33" s="158"/>
      <c r="BKX33" s="158"/>
      <c r="BKY33" s="158"/>
      <c r="BKZ33" s="158"/>
      <c r="BLA33" s="158"/>
      <c r="BLB33" s="158"/>
      <c r="BLC33" s="158"/>
      <c r="BLD33" s="158"/>
      <c r="BLE33" s="158"/>
      <c r="BLF33" s="158"/>
      <c r="BLG33" s="158"/>
      <c r="BLH33" s="158"/>
      <c r="BLI33" s="158"/>
      <c r="BLJ33" s="158"/>
      <c r="BLK33" s="158"/>
      <c r="BLL33" s="158"/>
      <c r="BLM33" s="158"/>
      <c r="BLN33" s="158"/>
      <c r="BLO33" s="158"/>
      <c r="BLP33" s="158"/>
      <c r="BLQ33" s="158"/>
      <c r="BLR33" s="158"/>
      <c r="BLS33" s="158"/>
      <c r="BLT33" s="158"/>
      <c r="BLU33" s="158"/>
      <c r="BLV33" s="158"/>
      <c r="BLW33" s="158"/>
      <c r="BLX33" s="158"/>
      <c r="BLY33" s="158"/>
      <c r="BLZ33" s="158"/>
      <c r="BMA33" s="158"/>
      <c r="BMB33" s="158"/>
      <c r="BMC33" s="158"/>
      <c r="BMD33" s="158"/>
      <c r="BME33" s="158"/>
      <c r="BMF33" s="158"/>
      <c r="BMG33" s="158"/>
      <c r="BMH33" s="158"/>
      <c r="BMI33" s="158"/>
      <c r="BMJ33" s="158"/>
      <c r="BMK33" s="158"/>
      <c r="BML33" s="158"/>
      <c r="BMM33" s="158"/>
      <c r="BMN33" s="158"/>
      <c r="BMO33" s="158"/>
      <c r="BMP33" s="158"/>
      <c r="BMQ33" s="158"/>
      <c r="BMR33" s="158"/>
      <c r="BMS33" s="158"/>
      <c r="BMT33" s="158"/>
      <c r="BMU33" s="158"/>
      <c r="BMV33" s="158"/>
      <c r="BMW33" s="158"/>
      <c r="BMX33" s="158"/>
      <c r="BMY33" s="158"/>
      <c r="BMZ33" s="158"/>
      <c r="BNA33" s="158"/>
      <c r="BNB33" s="158"/>
      <c r="BNC33" s="158"/>
      <c r="BND33" s="158"/>
      <c r="BNE33" s="158"/>
      <c r="BNF33" s="158"/>
      <c r="BNG33" s="158"/>
      <c r="BNH33" s="158"/>
      <c r="BNI33" s="158"/>
      <c r="BNJ33" s="158"/>
      <c r="BNK33" s="158"/>
      <c r="BNL33" s="158"/>
      <c r="BNM33" s="158"/>
      <c r="BNN33" s="158"/>
      <c r="BNO33" s="158"/>
      <c r="BNP33" s="158"/>
      <c r="BNQ33" s="158"/>
      <c r="BNR33" s="158"/>
      <c r="BNS33" s="158"/>
      <c r="BNT33" s="158"/>
      <c r="BNU33" s="158"/>
      <c r="BNV33" s="158"/>
      <c r="BNW33" s="158"/>
      <c r="BNX33" s="158"/>
      <c r="BNY33" s="158"/>
      <c r="BNZ33" s="158"/>
      <c r="BOA33" s="158"/>
      <c r="BOB33" s="158"/>
      <c r="BOC33" s="158"/>
      <c r="BOD33" s="158"/>
      <c r="BOE33" s="158"/>
      <c r="BOF33" s="158"/>
      <c r="BOG33" s="158"/>
      <c r="BOH33" s="158"/>
      <c r="BOI33" s="158"/>
      <c r="BOJ33" s="158"/>
      <c r="BOK33" s="158"/>
      <c r="BOL33" s="158"/>
      <c r="BOM33" s="158"/>
      <c r="BON33" s="158"/>
      <c r="BOO33" s="158"/>
      <c r="BOP33" s="158"/>
      <c r="BOQ33" s="158"/>
      <c r="BOR33" s="158"/>
      <c r="BOS33" s="158"/>
      <c r="BOT33" s="158"/>
      <c r="BOU33" s="158"/>
      <c r="BOV33" s="158"/>
      <c r="BOW33" s="158"/>
      <c r="BOX33" s="158"/>
      <c r="BOY33" s="158"/>
      <c r="BOZ33" s="158"/>
      <c r="BPA33" s="158"/>
      <c r="BPB33" s="158"/>
      <c r="BPC33" s="158"/>
      <c r="BPD33" s="158"/>
      <c r="BPE33" s="158"/>
      <c r="BPF33" s="158"/>
      <c r="BPG33" s="158"/>
      <c r="BPH33" s="158"/>
      <c r="BPI33" s="158"/>
      <c r="BPJ33" s="158"/>
      <c r="BPK33" s="158"/>
      <c r="BPL33" s="158"/>
      <c r="BPM33" s="158"/>
      <c r="BPN33" s="158"/>
      <c r="BPO33" s="158"/>
      <c r="BPP33" s="158"/>
      <c r="BPQ33" s="158"/>
      <c r="BPR33" s="158"/>
      <c r="BPS33" s="158"/>
      <c r="BPT33" s="158"/>
      <c r="BPU33" s="158"/>
      <c r="BPV33" s="158"/>
      <c r="BPW33" s="158"/>
      <c r="BPX33" s="158"/>
      <c r="BPY33" s="158"/>
      <c r="BPZ33" s="158"/>
      <c r="BQA33" s="158"/>
      <c r="BQB33" s="158"/>
      <c r="BQC33" s="158"/>
      <c r="BQD33" s="158"/>
      <c r="BQE33" s="158"/>
      <c r="BQF33" s="158"/>
      <c r="BQG33" s="158"/>
      <c r="BQH33" s="158"/>
      <c r="BQI33" s="158"/>
      <c r="BQJ33" s="158"/>
      <c r="BQK33" s="158"/>
      <c r="BQL33" s="158"/>
      <c r="BQM33" s="158"/>
      <c r="BQN33" s="158"/>
      <c r="BQO33" s="158"/>
      <c r="BQP33" s="158"/>
      <c r="BQQ33" s="158"/>
      <c r="BQR33" s="158"/>
      <c r="BQS33" s="158"/>
      <c r="BQT33" s="158"/>
      <c r="BQU33" s="158"/>
      <c r="BQV33" s="158"/>
      <c r="BQW33" s="158"/>
      <c r="BQX33" s="158"/>
      <c r="BQY33" s="158"/>
      <c r="BQZ33" s="158"/>
      <c r="BRA33" s="158"/>
      <c r="BRB33" s="158"/>
      <c r="BRC33" s="158"/>
      <c r="BRD33" s="158"/>
      <c r="BRE33" s="158"/>
      <c r="BRF33" s="158"/>
      <c r="BRG33" s="158"/>
      <c r="BRH33" s="158"/>
      <c r="BRI33" s="158"/>
      <c r="BRJ33" s="158"/>
      <c r="BRK33" s="158"/>
      <c r="BRL33" s="158"/>
      <c r="BRM33" s="158"/>
      <c r="BRN33" s="158"/>
      <c r="BRO33" s="158"/>
      <c r="BRP33" s="158"/>
      <c r="BRQ33" s="158"/>
      <c r="BRR33" s="158"/>
      <c r="BRS33" s="158"/>
      <c r="BRT33" s="158"/>
      <c r="BRU33" s="158"/>
      <c r="BRV33" s="158"/>
      <c r="BRW33" s="158"/>
      <c r="BRX33" s="158"/>
      <c r="BRY33" s="158"/>
      <c r="BRZ33" s="158"/>
      <c r="BSA33" s="158"/>
      <c r="BSB33" s="158"/>
      <c r="BSC33" s="158"/>
      <c r="BSD33" s="158"/>
      <c r="BSE33" s="158"/>
      <c r="BSF33" s="158"/>
      <c r="BSG33" s="158"/>
      <c r="BSH33" s="158"/>
      <c r="BSI33" s="158"/>
      <c r="BSJ33" s="158"/>
      <c r="BSK33" s="158"/>
      <c r="BSL33" s="158"/>
      <c r="BSM33" s="158"/>
      <c r="BSN33" s="158"/>
      <c r="BSO33" s="158"/>
      <c r="BSP33" s="158"/>
      <c r="BSQ33" s="158"/>
      <c r="BSR33" s="158"/>
      <c r="BSS33" s="158"/>
      <c r="BST33" s="158"/>
      <c r="BSU33" s="158"/>
      <c r="BSV33" s="158"/>
      <c r="BSW33" s="158"/>
      <c r="BSX33" s="158"/>
      <c r="BSY33" s="158"/>
      <c r="BSZ33" s="158"/>
      <c r="BTA33" s="158"/>
      <c r="BTB33" s="158"/>
      <c r="BTC33" s="158"/>
      <c r="BTD33" s="158"/>
      <c r="BTE33" s="158"/>
      <c r="BTF33" s="158"/>
      <c r="BTG33" s="158"/>
      <c r="BTH33" s="158"/>
      <c r="BTI33" s="158"/>
      <c r="BTJ33" s="158"/>
      <c r="BTK33" s="158"/>
      <c r="BTL33" s="158"/>
      <c r="BTM33" s="158"/>
      <c r="BTN33" s="158"/>
      <c r="BTO33" s="158"/>
      <c r="BTP33" s="158"/>
      <c r="BTQ33" s="158"/>
      <c r="BTR33" s="158"/>
      <c r="BTS33" s="158"/>
      <c r="BTT33" s="158"/>
      <c r="BTU33" s="158"/>
      <c r="BTV33" s="158"/>
      <c r="BTW33" s="158"/>
      <c r="BTX33" s="158"/>
      <c r="BTY33" s="158"/>
      <c r="BTZ33" s="158"/>
      <c r="BUA33" s="158"/>
      <c r="BUB33" s="158"/>
      <c r="BUC33" s="158"/>
      <c r="BUD33" s="158"/>
      <c r="BUE33" s="158"/>
      <c r="BUF33" s="158"/>
      <c r="BUG33" s="158"/>
      <c r="BUH33" s="158"/>
      <c r="BUI33" s="158"/>
      <c r="BUJ33" s="158"/>
      <c r="BUK33" s="158"/>
      <c r="BUL33" s="158"/>
      <c r="BUM33" s="158"/>
      <c r="BUN33" s="158"/>
      <c r="BUO33" s="158"/>
      <c r="BUP33" s="158"/>
      <c r="BUQ33" s="158"/>
      <c r="BUR33" s="158"/>
      <c r="BUS33" s="158"/>
      <c r="BUT33" s="158"/>
      <c r="BUU33" s="158"/>
      <c r="BUV33" s="158"/>
      <c r="BUW33" s="158"/>
      <c r="BUX33" s="158"/>
      <c r="BUY33" s="158"/>
      <c r="BUZ33" s="158"/>
      <c r="BVA33" s="158"/>
      <c r="BVB33" s="158"/>
      <c r="BVC33" s="158"/>
      <c r="BVD33" s="158"/>
      <c r="BVE33" s="158"/>
      <c r="BVF33" s="158"/>
      <c r="BVG33" s="158"/>
      <c r="BVH33" s="158"/>
      <c r="BVI33" s="158"/>
      <c r="BVJ33" s="158"/>
      <c r="BVK33" s="158"/>
      <c r="BVL33" s="158"/>
      <c r="BVM33" s="158"/>
      <c r="BVN33" s="158"/>
      <c r="BVO33" s="158"/>
      <c r="BVP33" s="158"/>
      <c r="BVQ33" s="158"/>
      <c r="BVR33" s="158"/>
      <c r="BVS33" s="158"/>
      <c r="BVT33" s="158"/>
      <c r="BVU33" s="158"/>
      <c r="BVV33" s="158"/>
      <c r="BVW33" s="158"/>
      <c r="BVX33" s="158"/>
      <c r="BVY33" s="158"/>
      <c r="BVZ33" s="158"/>
      <c r="BWA33" s="158"/>
      <c r="BWB33" s="158"/>
      <c r="BWC33" s="158"/>
      <c r="BWD33" s="158"/>
      <c r="BWE33" s="158"/>
      <c r="BWF33" s="158"/>
      <c r="BWG33" s="158"/>
      <c r="BWH33" s="158"/>
      <c r="BWI33" s="158"/>
      <c r="BWJ33" s="158"/>
      <c r="BWK33" s="158"/>
      <c r="BWL33" s="158"/>
      <c r="BWM33" s="158"/>
      <c r="BWN33" s="158"/>
      <c r="BWO33" s="158"/>
      <c r="BWP33" s="158"/>
      <c r="BWQ33" s="158"/>
      <c r="BWR33" s="158"/>
      <c r="BWS33" s="158"/>
      <c r="BWT33" s="158"/>
      <c r="BWU33" s="158"/>
      <c r="BWV33" s="158"/>
      <c r="BWW33" s="158"/>
      <c r="BWX33" s="158"/>
      <c r="BWY33" s="158"/>
      <c r="BWZ33" s="158"/>
      <c r="BXA33" s="158"/>
      <c r="BXB33" s="158"/>
      <c r="BXC33" s="158"/>
      <c r="BXD33" s="158"/>
      <c r="BXE33" s="158"/>
      <c r="BXF33" s="158"/>
      <c r="BXG33" s="158"/>
      <c r="BXH33" s="158"/>
      <c r="BXI33" s="158"/>
      <c r="BXJ33" s="158"/>
      <c r="BXK33" s="158"/>
      <c r="BXL33" s="158"/>
      <c r="BXM33" s="158"/>
      <c r="BXN33" s="158"/>
      <c r="BXO33" s="158"/>
      <c r="BXP33" s="158"/>
      <c r="BXQ33" s="158"/>
      <c r="BXR33" s="158"/>
      <c r="BXS33" s="158"/>
      <c r="BXT33" s="158"/>
      <c r="BXU33" s="158"/>
      <c r="BXV33" s="158"/>
      <c r="BXW33" s="158"/>
      <c r="BXX33" s="158"/>
      <c r="BXY33" s="158"/>
      <c r="BXZ33" s="158"/>
      <c r="BYA33" s="158"/>
      <c r="BYB33" s="158"/>
      <c r="BYC33" s="158"/>
      <c r="BYD33" s="158"/>
      <c r="BYE33" s="158"/>
      <c r="BYF33" s="158"/>
      <c r="BYG33" s="158"/>
      <c r="BYH33" s="158"/>
      <c r="BYI33" s="158"/>
      <c r="BYJ33" s="158"/>
      <c r="BYK33" s="158"/>
      <c r="BYL33" s="158"/>
      <c r="BYM33" s="158"/>
      <c r="BYN33" s="158"/>
      <c r="BYO33" s="158"/>
      <c r="BYP33" s="158"/>
      <c r="BYQ33" s="158"/>
      <c r="BYR33" s="158"/>
      <c r="BYS33" s="158"/>
      <c r="BYT33" s="158"/>
      <c r="BYU33" s="158"/>
      <c r="BYV33" s="158"/>
      <c r="BYW33" s="158"/>
      <c r="BYX33" s="158"/>
      <c r="BYY33" s="158"/>
      <c r="BYZ33" s="158"/>
      <c r="BZA33" s="158"/>
      <c r="BZB33" s="158"/>
      <c r="BZC33" s="158"/>
      <c r="BZD33" s="158"/>
      <c r="BZE33" s="158"/>
      <c r="BZF33" s="158"/>
      <c r="BZG33" s="158"/>
      <c r="BZH33" s="158"/>
      <c r="BZI33" s="158"/>
      <c r="BZJ33" s="158"/>
      <c r="BZK33" s="158"/>
      <c r="BZL33" s="158"/>
      <c r="BZM33" s="158"/>
      <c r="BZN33" s="158"/>
      <c r="BZO33" s="158"/>
      <c r="BZP33" s="158"/>
      <c r="BZQ33" s="158"/>
      <c r="BZR33" s="158"/>
      <c r="BZS33" s="158"/>
      <c r="BZT33" s="158"/>
      <c r="BZU33" s="158"/>
      <c r="BZV33" s="158"/>
      <c r="BZW33" s="158"/>
      <c r="BZX33" s="158"/>
      <c r="BZY33" s="158"/>
      <c r="BZZ33" s="158"/>
      <c r="CAA33" s="158"/>
      <c r="CAB33" s="158"/>
      <c r="CAC33" s="158"/>
      <c r="CAD33" s="158"/>
      <c r="CAE33" s="158"/>
      <c r="CAF33" s="158"/>
      <c r="CAG33" s="158"/>
      <c r="CAH33" s="158"/>
      <c r="CAI33" s="158"/>
      <c r="CAJ33" s="158"/>
      <c r="CAK33" s="158"/>
      <c r="CAL33" s="158"/>
      <c r="CAM33" s="158"/>
      <c r="CAN33" s="158"/>
      <c r="CAO33" s="158"/>
      <c r="CAP33" s="158"/>
      <c r="CAQ33" s="158"/>
      <c r="CAR33" s="158"/>
      <c r="CAS33" s="158"/>
      <c r="CAT33" s="158"/>
      <c r="CAU33" s="158"/>
      <c r="CAV33" s="158"/>
      <c r="CAW33" s="158"/>
      <c r="CAX33" s="158"/>
      <c r="CAY33" s="158"/>
      <c r="CAZ33" s="158"/>
      <c r="CBA33" s="158"/>
      <c r="CBB33" s="158"/>
      <c r="CBC33" s="158"/>
      <c r="CBD33" s="158"/>
      <c r="CBE33" s="158"/>
      <c r="CBF33" s="158"/>
      <c r="CBG33" s="158"/>
      <c r="CBH33" s="158"/>
      <c r="CBI33" s="158"/>
      <c r="CBJ33" s="158"/>
      <c r="CBK33" s="158"/>
      <c r="CBL33" s="158"/>
      <c r="CBM33" s="158"/>
      <c r="CBN33" s="158"/>
      <c r="CBO33" s="158"/>
      <c r="CBP33" s="158"/>
      <c r="CBQ33" s="158"/>
      <c r="CBR33" s="158"/>
      <c r="CBS33" s="158"/>
      <c r="CBT33" s="158"/>
      <c r="CBU33" s="158"/>
      <c r="CBV33" s="158"/>
      <c r="CBW33" s="158"/>
      <c r="CBX33" s="158"/>
      <c r="CBY33" s="158"/>
      <c r="CBZ33" s="158"/>
      <c r="CCA33" s="158"/>
      <c r="CCB33" s="158"/>
      <c r="CCC33" s="158"/>
      <c r="CCD33" s="158"/>
      <c r="CCE33" s="158"/>
      <c r="CCF33" s="158"/>
      <c r="CCG33" s="158"/>
      <c r="CCH33" s="158"/>
      <c r="CCI33" s="158"/>
      <c r="CCJ33" s="158"/>
      <c r="CCK33" s="158"/>
      <c r="CCL33" s="158"/>
      <c r="CCM33" s="158"/>
      <c r="CCN33" s="158"/>
      <c r="CCO33" s="158"/>
      <c r="CCP33" s="158"/>
      <c r="CCQ33" s="158"/>
      <c r="CCR33" s="158"/>
      <c r="CCS33" s="158"/>
      <c r="CCT33" s="158"/>
      <c r="CCU33" s="158"/>
      <c r="CCV33" s="158"/>
      <c r="CCW33" s="158"/>
      <c r="CCX33" s="158"/>
      <c r="CCY33" s="158"/>
      <c r="CCZ33" s="158"/>
      <c r="CDA33" s="158"/>
      <c r="CDB33" s="158"/>
      <c r="CDC33" s="158"/>
      <c r="CDD33" s="158"/>
      <c r="CDE33" s="158"/>
      <c r="CDF33" s="158"/>
      <c r="CDG33" s="158"/>
      <c r="CDH33" s="158"/>
      <c r="CDI33" s="158"/>
      <c r="CDJ33" s="158"/>
      <c r="CDK33" s="158"/>
      <c r="CDL33" s="158"/>
      <c r="CDM33" s="158"/>
      <c r="CDN33" s="158"/>
      <c r="CDO33" s="158"/>
      <c r="CDP33" s="158"/>
      <c r="CDQ33" s="158"/>
      <c r="CDR33" s="158"/>
      <c r="CDS33" s="158"/>
      <c r="CDT33" s="158"/>
      <c r="CDU33" s="158"/>
      <c r="CDV33" s="158"/>
      <c r="CDW33" s="158"/>
      <c r="CDX33" s="158"/>
      <c r="CDY33" s="158"/>
      <c r="CDZ33" s="158"/>
      <c r="CEA33" s="158"/>
      <c r="CEB33" s="158"/>
      <c r="CEC33" s="158"/>
      <c r="CED33" s="158"/>
      <c r="CEE33" s="158"/>
      <c r="CEF33" s="158"/>
      <c r="CEG33" s="158"/>
      <c r="CEH33" s="158"/>
      <c r="CEI33" s="158"/>
      <c r="CEJ33" s="158"/>
      <c r="CEK33" s="158"/>
      <c r="CEL33" s="158"/>
      <c r="CEM33" s="158"/>
      <c r="CEN33" s="158"/>
      <c r="CEO33" s="158"/>
      <c r="CEP33" s="158"/>
      <c r="CEQ33" s="158"/>
      <c r="CER33" s="158"/>
      <c r="CES33" s="158"/>
      <c r="CET33" s="158"/>
      <c r="CEU33" s="158"/>
      <c r="CEV33" s="158"/>
      <c r="CEW33" s="158"/>
      <c r="CEX33" s="158"/>
      <c r="CEY33" s="158"/>
      <c r="CEZ33" s="158"/>
      <c r="CFA33" s="158"/>
      <c r="CFB33" s="158"/>
      <c r="CFC33" s="158"/>
      <c r="CFD33" s="158"/>
      <c r="CFE33" s="158"/>
      <c r="CFF33" s="158"/>
      <c r="CFG33" s="158"/>
      <c r="CFH33" s="158"/>
      <c r="CFI33" s="158"/>
      <c r="CFJ33" s="158"/>
      <c r="CFK33" s="158"/>
      <c r="CFL33" s="158"/>
      <c r="CFM33" s="158"/>
      <c r="CFN33" s="158"/>
      <c r="CFO33" s="158"/>
      <c r="CFP33" s="158"/>
      <c r="CFQ33" s="158"/>
      <c r="CFR33" s="158"/>
      <c r="CFS33" s="158"/>
      <c r="CFT33" s="158"/>
      <c r="CFU33" s="158"/>
      <c r="CFV33" s="158"/>
      <c r="CFW33" s="158"/>
      <c r="CFX33" s="158"/>
      <c r="CFY33" s="158"/>
      <c r="CFZ33" s="158"/>
      <c r="CGA33" s="158"/>
      <c r="CGB33" s="158"/>
      <c r="CGC33" s="158"/>
      <c r="CGD33" s="158"/>
      <c r="CGE33" s="158"/>
      <c r="CGF33" s="158"/>
      <c r="CGG33" s="158"/>
      <c r="CGH33" s="158"/>
      <c r="CGI33" s="158"/>
      <c r="CGJ33" s="158"/>
      <c r="CGK33" s="158"/>
      <c r="CGL33" s="158"/>
      <c r="CGM33" s="158"/>
      <c r="CGN33" s="158"/>
      <c r="CGO33" s="158"/>
      <c r="CGP33" s="158"/>
      <c r="CGQ33" s="158"/>
      <c r="CGR33" s="158"/>
      <c r="CGS33" s="158"/>
      <c r="CGT33" s="158"/>
      <c r="CGU33" s="158"/>
      <c r="CGV33" s="158"/>
      <c r="CGW33" s="158"/>
      <c r="CGX33" s="158"/>
      <c r="CGY33" s="158"/>
      <c r="CGZ33" s="158"/>
      <c r="CHA33" s="158"/>
      <c r="CHB33" s="158"/>
      <c r="CHC33" s="158"/>
      <c r="CHD33" s="158"/>
      <c r="CHE33" s="158"/>
      <c r="CHF33" s="158"/>
      <c r="CHG33" s="158"/>
      <c r="CHH33" s="158"/>
      <c r="CHI33" s="158"/>
      <c r="CHJ33" s="158"/>
      <c r="CHK33" s="158"/>
      <c r="CHL33" s="158"/>
      <c r="CHM33" s="158"/>
      <c r="CHN33" s="158"/>
      <c r="CHO33" s="158"/>
      <c r="CHP33" s="158"/>
      <c r="CHQ33" s="158"/>
      <c r="CHR33" s="158"/>
      <c r="CHS33" s="158"/>
      <c r="CHT33" s="158"/>
      <c r="CHU33" s="158"/>
      <c r="CHV33" s="158"/>
      <c r="CHW33" s="158"/>
      <c r="CHX33" s="158"/>
      <c r="CHY33" s="158"/>
      <c r="CHZ33" s="158"/>
      <c r="CIA33" s="158"/>
      <c r="CIB33" s="158"/>
      <c r="CIC33" s="158"/>
      <c r="CID33" s="158"/>
      <c r="CIE33" s="158"/>
      <c r="CIF33" s="158"/>
      <c r="CIG33" s="158"/>
      <c r="CIH33" s="158"/>
      <c r="CII33" s="158"/>
      <c r="CIJ33" s="158"/>
      <c r="CIK33" s="158"/>
      <c r="CIL33" s="158"/>
      <c r="CIM33" s="158"/>
      <c r="CIN33" s="158"/>
      <c r="CIO33" s="158"/>
      <c r="CIP33" s="158"/>
      <c r="CIQ33" s="158"/>
      <c r="CIR33" s="158"/>
      <c r="CIS33" s="158"/>
      <c r="CIT33" s="158"/>
      <c r="CIU33" s="158"/>
      <c r="CIV33" s="158"/>
      <c r="CIW33" s="158"/>
      <c r="CIX33" s="158"/>
      <c r="CIY33" s="158"/>
      <c r="CIZ33" s="158"/>
      <c r="CJA33" s="158"/>
      <c r="CJB33" s="158"/>
      <c r="CJC33" s="158"/>
      <c r="CJD33" s="158"/>
      <c r="CJE33" s="158"/>
      <c r="CJF33" s="158"/>
      <c r="CJG33" s="158"/>
      <c r="CJH33" s="158"/>
      <c r="CJI33" s="158"/>
      <c r="CJJ33" s="158"/>
      <c r="CJK33" s="158"/>
      <c r="CJL33" s="158"/>
      <c r="CJM33" s="158"/>
      <c r="CJN33" s="158"/>
      <c r="CJO33" s="158"/>
      <c r="CJP33" s="158"/>
      <c r="CJQ33" s="158"/>
      <c r="CJR33" s="158"/>
      <c r="CJS33" s="158"/>
      <c r="CJT33" s="158"/>
      <c r="CJU33" s="158"/>
      <c r="CJV33" s="158"/>
      <c r="CJW33" s="158"/>
      <c r="CJX33" s="158"/>
      <c r="CJY33" s="158"/>
      <c r="CJZ33" s="158"/>
      <c r="CKA33" s="158"/>
      <c r="CKB33" s="158"/>
      <c r="CKC33" s="158"/>
      <c r="CKD33" s="158"/>
      <c r="CKE33" s="158"/>
      <c r="CKF33" s="158"/>
      <c r="CKG33" s="158"/>
      <c r="CKH33" s="158"/>
      <c r="CKI33" s="158"/>
      <c r="CKJ33" s="158"/>
      <c r="CKK33" s="158"/>
      <c r="CKL33" s="158"/>
      <c r="CKM33" s="158"/>
      <c r="CKN33" s="158"/>
      <c r="CKO33" s="158"/>
      <c r="CKP33" s="158"/>
      <c r="CKQ33" s="158"/>
      <c r="CKR33" s="158"/>
      <c r="CKS33" s="158"/>
      <c r="CKT33" s="158"/>
      <c r="CKU33" s="158"/>
      <c r="CKV33" s="158"/>
      <c r="CKW33" s="158"/>
      <c r="CKX33" s="158"/>
      <c r="CKY33" s="158"/>
      <c r="CKZ33" s="158"/>
      <c r="CLA33" s="158"/>
      <c r="CLB33" s="158"/>
      <c r="CLC33" s="158"/>
      <c r="CLD33" s="158"/>
      <c r="CLE33" s="158"/>
      <c r="CLF33" s="158"/>
      <c r="CLG33" s="158"/>
      <c r="CLH33" s="158"/>
      <c r="CLI33" s="158"/>
      <c r="CLJ33" s="158"/>
      <c r="CLK33" s="158"/>
      <c r="CLL33" s="158"/>
      <c r="CLM33" s="158"/>
      <c r="CLN33" s="158"/>
      <c r="CLO33" s="158"/>
      <c r="CLP33" s="158"/>
      <c r="CLQ33" s="158"/>
      <c r="CLR33" s="158"/>
      <c r="CLS33" s="158"/>
      <c r="CLT33" s="158"/>
      <c r="CLU33" s="158"/>
      <c r="CLV33" s="158"/>
      <c r="CLW33" s="158"/>
      <c r="CLX33" s="158"/>
      <c r="CLY33" s="158"/>
      <c r="CLZ33" s="158"/>
      <c r="CMA33" s="158"/>
      <c r="CMB33" s="158"/>
      <c r="CMC33" s="158"/>
      <c r="CMD33" s="158"/>
      <c r="CME33" s="158"/>
      <c r="CMF33" s="158"/>
      <c r="CMG33" s="158"/>
      <c r="CMH33" s="158"/>
      <c r="CMI33" s="158"/>
      <c r="CMJ33" s="158"/>
      <c r="CMK33" s="158"/>
      <c r="CML33" s="158"/>
      <c r="CMM33" s="158"/>
      <c r="CMN33" s="158"/>
      <c r="CMO33" s="158"/>
      <c r="CMP33" s="158"/>
      <c r="CMQ33" s="158"/>
      <c r="CMR33" s="158"/>
      <c r="CMS33" s="158"/>
      <c r="CMT33" s="158"/>
      <c r="CMU33" s="158"/>
      <c r="CMV33" s="158"/>
      <c r="CMW33" s="158"/>
      <c r="CMX33" s="158"/>
      <c r="CMY33" s="158"/>
      <c r="CMZ33" s="158"/>
      <c r="CNA33" s="158"/>
      <c r="CNB33" s="158"/>
      <c r="CNC33" s="158"/>
      <c r="CND33" s="158"/>
      <c r="CNE33" s="158"/>
      <c r="CNF33" s="158"/>
      <c r="CNG33" s="158"/>
      <c r="CNH33" s="158"/>
      <c r="CNI33" s="158"/>
      <c r="CNJ33" s="158"/>
      <c r="CNK33" s="158"/>
      <c r="CNL33" s="158"/>
      <c r="CNM33" s="158"/>
      <c r="CNN33" s="158"/>
      <c r="CNO33" s="158"/>
      <c r="CNP33" s="158"/>
      <c r="CNQ33" s="158"/>
      <c r="CNR33" s="158"/>
      <c r="CNS33" s="158"/>
      <c r="CNT33" s="158"/>
      <c r="CNU33" s="158"/>
      <c r="CNV33" s="158"/>
      <c r="CNW33" s="158"/>
      <c r="CNX33" s="158"/>
      <c r="CNY33" s="158"/>
      <c r="CNZ33" s="158"/>
      <c r="COA33" s="158"/>
      <c r="COB33" s="158"/>
      <c r="COC33" s="158"/>
      <c r="COD33" s="158"/>
      <c r="COE33" s="158"/>
      <c r="COF33" s="158"/>
      <c r="COG33" s="158"/>
      <c r="COH33" s="158"/>
      <c r="COI33" s="158"/>
      <c r="COJ33" s="158"/>
      <c r="COK33" s="158"/>
      <c r="COL33" s="158"/>
      <c r="COM33" s="158"/>
      <c r="CON33" s="158"/>
      <c r="COO33" s="158"/>
      <c r="COP33" s="158"/>
      <c r="COQ33" s="158"/>
      <c r="COR33" s="158"/>
      <c r="COS33" s="158"/>
      <c r="COT33" s="158"/>
      <c r="COU33" s="158"/>
      <c r="COV33" s="158"/>
      <c r="COW33" s="158"/>
      <c r="COX33" s="158"/>
      <c r="COY33" s="158"/>
      <c r="COZ33" s="158"/>
      <c r="CPA33" s="158"/>
      <c r="CPB33" s="158"/>
      <c r="CPC33" s="158"/>
      <c r="CPD33" s="158"/>
      <c r="CPE33" s="158"/>
      <c r="CPF33" s="158"/>
      <c r="CPG33" s="158"/>
      <c r="CPH33" s="158"/>
      <c r="CPI33" s="158"/>
      <c r="CPJ33" s="158"/>
      <c r="CPK33" s="158"/>
      <c r="CPL33" s="158"/>
      <c r="CPM33" s="158"/>
      <c r="CPN33" s="158"/>
      <c r="CPO33" s="158"/>
      <c r="CPP33" s="158"/>
      <c r="CPQ33" s="158"/>
      <c r="CPR33" s="158"/>
      <c r="CPS33" s="158"/>
      <c r="CPT33" s="158"/>
      <c r="CPU33" s="158"/>
      <c r="CPV33" s="158"/>
      <c r="CPW33" s="158"/>
      <c r="CPX33" s="158"/>
      <c r="CPY33" s="158"/>
      <c r="CPZ33" s="158"/>
      <c r="CQA33" s="158"/>
      <c r="CQB33" s="158"/>
      <c r="CQC33" s="158"/>
      <c r="CQD33" s="158"/>
      <c r="CQE33" s="158"/>
      <c r="CQF33" s="158"/>
      <c r="CQG33" s="158"/>
      <c r="CQH33" s="158"/>
      <c r="CQI33" s="158"/>
      <c r="CQJ33" s="158"/>
      <c r="CQK33" s="158"/>
      <c r="CQL33" s="158"/>
      <c r="CQM33" s="158"/>
      <c r="CQN33" s="158"/>
      <c r="CQO33" s="158"/>
      <c r="CQP33" s="158"/>
      <c r="CQQ33" s="158"/>
      <c r="CQR33" s="158"/>
      <c r="CQS33" s="158"/>
      <c r="CQT33" s="158"/>
      <c r="CQU33" s="158"/>
      <c r="CQV33" s="158"/>
      <c r="CQW33" s="158"/>
      <c r="CQX33" s="158"/>
      <c r="CQY33" s="158"/>
      <c r="CQZ33" s="158"/>
      <c r="CRA33" s="158"/>
      <c r="CRB33" s="158"/>
      <c r="CRC33" s="158"/>
      <c r="CRD33" s="158"/>
      <c r="CRE33" s="158"/>
      <c r="CRF33" s="158"/>
      <c r="CRG33" s="158"/>
      <c r="CRH33" s="158"/>
      <c r="CRI33" s="158"/>
      <c r="CRJ33" s="158"/>
      <c r="CRK33" s="158"/>
      <c r="CRL33" s="158"/>
      <c r="CRM33" s="158"/>
      <c r="CRN33" s="158"/>
      <c r="CRO33" s="158"/>
      <c r="CRP33" s="158"/>
      <c r="CRQ33" s="158"/>
      <c r="CRR33" s="158"/>
      <c r="CRS33" s="158"/>
      <c r="CRT33" s="158"/>
      <c r="CRU33" s="158"/>
      <c r="CRV33" s="158"/>
      <c r="CRW33" s="158"/>
      <c r="CRX33" s="158"/>
      <c r="CRY33" s="158"/>
      <c r="CRZ33" s="158"/>
      <c r="CSA33" s="158"/>
      <c r="CSB33" s="158"/>
      <c r="CSC33" s="158"/>
      <c r="CSD33" s="158"/>
      <c r="CSE33" s="158"/>
      <c r="CSF33" s="158"/>
      <c r="CSG33" s="158"/>
      <c r="CSH33" s="158"/>
      <c r="CSI33" s="158"/>
      <c r="CSJ33" s="158"/>
      <c r="CSK33" s="158"/>
      <c r="CSL33" s="158"/>
      <c r="CSM33" s="158"/>
      <c r="CSN33" s="158"/>
      <c r="CSO33" s="158"/>
      <c r="CSP33" s="158"/>
      <c r="CSQ33" s="158"/>
      <c r="CSR33" s="158"/>
      <c r="CSS33" s="158"/>
      <c r="CST33" s="158"/>
      <c r="CSU33" s="158"/>
      <c r="CSV33" s="158"/>
      <c r="CSW33" s="158"/>
      <c r="CSX33" s="158"/>
      <c r="CSY33" s="158"/>
      <c r="CSZ33" s="158"/>
      <c r="CTA33" s="158"/>
      <c r="CTB33" s="158"/>
      <c r="CTC33" s="158"/>
      <c r="CTD33" s="158"/>
      <c r="CTE33" s="158"/>
      <c r="CTF33" s="158"/>
      <c r="CTG33" s="158"/>
      <c r="CTH33" s="158"/>
      <c r="CTI33" s="158"/>
      <c r="CTJ33" s="158"/>
      <c r="CTK33" s="158"/>
      <c r="CTL33" s="158"/>
      <c r="CTM33" s="158"/>
      <c r="CTN33" s="158"/>
      <c r="CTO33" s="158"/>
      <c r="CTP33" s="158"/>
      <c r="CTQ33" s="158"/>
      <c r="CTR33" s="158"/>
      <c r="CTS33" s="158"/>
      <c r="CTT33" s="158"/>
      <c r="CTU33" s="158"/>
      <c r="CTV33" s="158"/>
      <c r="CTW33" s="158"/>
      <c r="CTX33" s="158"/>
      <c r="CTY33" s="158"/>
      <c r="CTZ33" s="158"/>
      <c r="CUA33" s="158"/>
      <c r="CUB33" s="158"/>
      <c r="CUC33" s="158"/>
      <c r="CUD33" s="158"/>
      <c r="CUE33" s="158"/>
      <c r="CUF33" s="158"/>
      <c r="CUG33" s="158"/>
      <c r="CUH33" s="158"/>
      <c r="CUI33" s="158"/>
      <c r="CUJ33" s="158"/>
      <c r="CUK33" s="158"/>
      <c r="CUL33" s="158"/>
      <c r="CUM33" s="158"/>
      <c r="CUN33" s="158"/>
      <c r="CUO33" s="158"/>
      <c r="CUP33" s="158"/>
      <c r="CUQ33" s="158"/>
      <c r="CUR33" s="158"/>
      <c r="CUS33" s="158"/>
      <c r="CUT33" s="158"/>
      <c r="CUU33" s="158"/>
      <c r="CUV33" s="158"/>
      <c r="CUW33" s="158"/>
      <c r="CUX33" s="158"/>
      <c r="CUY33" s="158"/>
      <c r="CUZ33" s="158"/>
      <c r="CVA33" s="158"/>
      <c r="CVB33" s="158"/>
      <c r="CVC33" s="158"/>
      <c r="CVD33" s="158"/>
      <c r="CVE33" s="158"/>
      <c r="CVF33" s="158"/>
      <c r="CVG33" s="158"/>
      <c r="CVH33" s="158"/>
      <c r="CVI33" s="158"/>
      <c r="CVJ33" s="158"/>
      <c r="CVK33" s="158"/>
      <c r="CVL33" s="158"/>
      <c r="CVM33" s="158"/>
      <c r="CVN33" s="158"/>
      <c r="CVO33" s="158"/>
      <c r="CVP33" s="158"/>
      <c r="CVQ33" s="158"/>
      <c r="CVR33" s="158"/>
      <c r="CVS33" s="158"/>
      <c r="CVT33" s="158"/>
      <c r="CVU33" s="158"/>
      <c r="CVV33" s="158"/>
      <c r="CVW33" s="158"/>
      <c r="CVX33" s="158"/>
      <c r="CVY33" s="158"/>
      <c r="CVZ33" s="158"/>
      <c r="CWA33" s="158"/>
      <c r="CWB33" s="158"/>
      <c r="CWC33" s="158"/>
      <c r="CWD33" s="158"/>
      <c r="CWE33" s="158"/>
      <c r="CWF33" s="158"/>
      <c r="CWG33" s="158"/>
      <c r="CWH33" s="158"/>
      <c r="CWI33" s="158"/>
      <c r="CWJ33" s="158"/>
      <c r="CWK33" s="158"/>
      <c r="CWL33" s="158"/>
      <c r="CWM33" s="158"/>
      <c r="CWN33" s="158"/>
      <c r="CWO33" s="158"/>
      <c r="CWP33" s="158"/>
      <c r="CWQ33" s="158"/>
      <c r="CWR33" s="158"/>
      <c r="CWS33" s="158"/>
      <c r="CWT33" s="158"/>
      <c r="CWU33" s="158"/>
      <c r="CWV33" s="158"/>
      <c r="CWW33" s="158"/>
      <c r="CWX33" s="158"/>
      <c r="CWY33" s="158"/>
      <c r="CWZ33" s="158"/>
      <c r="CXA33" s="158"/>
      <c r="CXB33" s="158"/>
      <c r="CXC33" s="158"/>
      <c r="CXD33" s="158"/>
      <c r="CXE33" s="158"/>
      <c r="CXF33" s="158"/>
      <c r="CXG33" s="158"/>
      <c r="CXH33" s="158"/>
      <c r="CXI33" s="158"/>
      <c r="CXJ33" s="158"/>
      <c r="CXK33" s="158"/>
      <c r="CXL33" s="158"/>
      <c r="CXM33" s="158"/>
      <c r="CXN33" s="158"/>
      <c r="CXO33" s="158"/>
      <c r="CXP33" s="158"/>
      <c r="CXQ33" s="158"/>
      <c r="CXR33" s="158"/>
      <c r="CXS33" s="158"/>
      <c r="CXT33" s="158"/>
      <c r="CXU33" s="158"/>
      <c r="CXV33" s="158"/>
      <c r="CXW33" s="158"/>
      <c r="CXX33" s="158"/>
      <c r="CXY33" s="158"/>
      <c r="CXZ33" s="158"/>
      <c r="CYA33" s="158"/>
      <c r="CYB33" s="158"/>
      <c r="CYC33" s="158"/>
      <c r="CYD33" s="158"/>
      <c r="CYE33" s="158"/>
      <c r="CYF33" s="158"/>
      <c r="CYG33" s="158"/>
      <c r="CYH33" s="158"/>
      <c r="CYI33" s="158"/>
      <c r="CYJ33" s="158"/>
      <c r="CYK33" s="158"/>
      <c r="CYL33" s="158"/>
      <c r="CYM33" s="158"/>
      <c r="CYN33" s="158"/>
      <c r="CYO33" s="158"/>
      <c r="CYP33" s="158"/>
      <c r="CYQ33" s="158"/>
      <c r="CYR33" s="158"/>
      <c r="CYS33" s="158"/>
      <c r="CYT33" s="158"/>
      <c r="CYU33" s="158"/>
      <c r="CYV33" s="158"/>
      <c r="CYW33" s="158"/>
      <c r="CYX33" s="158"/>
      <c r="CYY33" s="158"/>
      <c r="CYZ33" s="158"/>
      <c r="CZA33" s="158"/>
      <c r="CZB33" s="158"/>
      <c r="CZC33" s="158"/>
      <c r="CZD33" s="158"/>
      <c r="CZE33" s="158"/>
      <c r="CZF33" s="158"/>
      <c r="CZG33" s="158"/>
      <c r="CZH33" s="158"/>
      <c r="CZI33" s="158"/>
      <c r="CZJ33" s="158"/>
      <c r="CZK33" s="158"/>
      <c r="CZL33" s="158"/>
      <c r="CZM33" s="158"/>
      <c r="CZN33" s="158"/>
      <c r="CZO33" s="158"/>
      <c r="CZP33" s="158"/>
      <c r="CZQ33" s="158"/>
      <c r="CZR33" s="158"/>
      <c r="CZS33" s="158"/>
      <c r="CZT33" s="158"/>
      <c r="CZU33" s="158"/>
      <c r="CZV33" s="158"/>
      <c r="CZW33" s="158"/>
      <c r="CZX33" s="158"/>
      <c r="CZY33" s="158"/>
      <c r="CZZ33" s="158"/>
      <c r="DAA33" s="158"/>
      <c r="DAB33" s="158"/>
      <c r="DAC33" s="158"/>
      <c r="DAD33" s="158"/>
      <c r="DAE33" s="158"/>
      <c r="DAF33" s="158"/>
      <c r="DAG33" s="158"/>
      <c r="DAH33" s="158"/>
      <c r="DAI33" s="158"/>
      <c r="DAJ33" s="158"/>
      <c r="DAK33" s="158"/>
      <c r="DAL33" s="158"/>
      <c r="DAM33" s="158"/>
      <c r="DAN33" s="158"/>
      <c r="DAO33" s="158"/>
      <c r="DAP33" s="158"/>
      <c r="DAQ33" s="158"/>
      <c r="DAR33" s="158"/>
      <c r="DAS33" s="158"/>
      <c r="DAT33" s="158"/>
      <c r="DAU33" s="158"/>
      <c r="DAV33" s="158"/>
      <c r="DAW33" s="158"/>
      <c r="DAX33" s="158"/>
      <c r="DAY33" s="158"/>
      <c r="DAZ33" s="158"/>
      <c r="DBA33" s="158"/>
      <c r="DBB33" s="158"/>
      <c r="DBC33" s="158"/>
      <c r="DBD33" s="158"/>
      <c r="DBE33" s="158"/>
      <c r="DBF33" s="158"/>
      <c r="DBG33" s="158"/>
      <c r="DBH33" s="158"/>
      <c r="DBI33" s="158"/>
      <c r="DBJ33" s="158"/>
      <c r="DBK33" s="158"/>
      <c r="DBL33" s="158"/>
      <c r="DBM33" s="158"/>
      <c r="DBN33" s="158"/>
      <c r="DBO33" s="158"/>
      <c r="DBP33" s="158"/>
      <c r="DBQ33" s="158"/>
      <c r="DBR33" s="158"/>
      <c r="DBS33" s="158"/>
      <c r="DBT33" s="158"/>
      <c r="DBU33" s="158"/>
      <c r="DBV33" s="158"/>
      <c r="DBW33" s="158"/>
      <c r="DBX33" s="158"/>
      <c r="DBY33" s="158"/>
      <c r="DBZ33" s="158"/>
      <c r="DCA33" s="158"/>
      <c r="DCB33" s="158"/>
      <c r="DCC33" s="158"/>
      <c r="DCD33" s="158"/>
      <c r="DCE33" s="158"/>
      <c r="DCF33" s="158"/>
      <c r="DCG33" s="158"/>
      <c r="DCH33" s="158"/>
      <c r="DCI33" s="158"/>
      <c r="DCJ33" s="158"/>
      <c r="DCK33" s="158"/>
      <c r="DCL33" s="158"/>
      <c r="DCM33" s="158"/>
      <c r="DCN33" s="158"/>
      <c r="DCO33" s="158"/>
      <c r="DCP33" s="158"/>
      <c r="DCQ33" s="158"/>
      <c r="DCR33" s="158"/>
      <c r="DCS33" s="158"/>
      <c r="DCT33" s="158"/>
      <c r="DCU33" s="158"/>
      <c r="DCV33" s="158"/>
      <c r="DCW33" s="158"/>
      <c r="DCX33" s="158"/>
      <c r="DCY33" s="158"/>
      <c r="DCZ33" s="158"/>
      <c r="DDA33" s="158"/>
      <c r="DDB33" s="158"/>
      <c r="DDC33" s="158"/>
      <c r="DDD33" s="158"/>
      <c r="DDE33" s="158"/>
      <c r="DDF33" s="158"/>
      <c r="DDG33" s="158"/>
      <c r="DDH33" s="158"/>
      <c r="DDI33" s="158"/>
      <c r="DDJ33" s="158"/>
      <c r="DDK33" s="158"/>
      <c r="DDL33" s="158"/>
      <c r="DDM33" s="158"/>
      <c r="DDN33" s="158"/>
      <c r="DDO33" s="158"/>
      <c r="DDP33" s="158"/>
      <c r="DDQ33" s="158"/>
      <c r="DDR33" s="158"/>
      <c r="DDS33" s="158"/>
      <c r="DDT33" s="158"/>
      <c r="DDU33" s="158"/>
      <c r="DDV33" s="158"/>
      <c r="DDW33" s="158"/>
      <c r="DDX33" s="158"/>
      <c r="DDY33" s="158"/>
      <c r="DDZ33" s="158"/>
      <c r="DEA33" s="158"/>
      <c r="DEB33" s="158"/>
      <c r="DEC33" s="158"/>
      <c r="DED33" s="158"/>
      <c r="DEE33" s="158"/>
      <c r="DEF33" s="158"/>
      <c r="DEG33" s="158"/>
      <c r="DEH33" s="158"/>
      <c r="DEI33" s="158"/>
      <c r="DEJ33" s="158"/>
      <c r="DEK33" s="158"/>
      <c r="DEL33" s="158"/>
      <c r="DEM33" s="158"/>
      <c r="DEN33" s="158"/>
      <c r="DEO33" s="158"/>
      <c r="DEP33" s="158"/>
      <c r="DEQ33" s="158"/>
      <c r="DER33" s="158"/>
      <c r="DES33" s="158"/>
      <c r="DET33" s="158"/>
      <c r="DEU33" s="158"/>
      <c r="DEV33" s="158"/>
      <c r="DEW33" s="158"/>
      <c r="DEX33" s="158"/>
      <c r="DEY33" s="158"/>
      <c r="DEZ33" s="158"/>
      <c r="DFA33" s="158"/>
      <c r="DFB33" s="158"/>
      <c r="DFC33" s="158"/>
      <c r="DFD33" s="158"/>
      <c r="DFE33" s="158"/>
      <c r="DFF33" s="158"/>
      <c r="DFG33" s="158"/>
      <c r="DFH33" s="158"/>
      <c r="DFI33" s="158"/>
      <c r="DFJ33" s="158"/>
      <c r="DFK33" s="158"/>
      <c r="DFL33" s="158"/>
      <c r="DFM33" s="158"/>
      <c r="DFN33" s="158"/>
      <c r="DFO33" s="158"/>
      <c r="DFP33" s="158"/>
      <c r="DFQ33" s="158"/>
      <c r="DFR33" s="158"/>
      <c r="DFS33" s="158"/>
      <c r="DFT33" s="158"/>
      <c r="DFU33" s="158"/>
      <c r="DFV33" s="158"/>
      <c r="DFW33" s="158"/>
      <c r="DFX33" s="158"/>
      <c r="DFY33" s="158"/>
      <c r="DFZ33" s="158"/>
      <c r="DGA33" s="158"/>
      <c r="DGB33" s="158"/>
      <c r="DGC33" s="158"/>
      <c r="DGD33" s="158"/>
      <c r="DGE33" s="158"/>
      <c r="DGF33" s="158"/>
      <c r="DGG33" s="158"/>
      <c r="DGH33" s="158"/>
      <c r="DGI33" s="158"/>
      <c r="DGJ33" s="158"/>
      <c r="DGK33" s="158"/>
      <c r="DGL33" s="158"/>
      <c r="DGM33" s="158"/>
      <c r="DGN33" s="158"/>
      <c r="DGO33" s="158"/>
      <c r="DGP33" s="158"/>
      <c r="DGQ33" s="158"/>
      <c r="DGR33" s="158"/>
      <c r="DGS33" s="158"/>
      <c r="DGT33" s="158"/>
      <c r="DGU33" s="158"/>
      <c r="DGV33" s="158"/>
      <c r="DGW33" s="158"/>
      <c r="DGX33" s="158"/>
      <c r="DGY33" s="158"/>
      <c r="DGZ33" s="158"/>
      <c r="DHA33" s="158"/>
      <c r="DHB33" s="158"/>
      <c r="DHC33" s="158"/>
      <c r="DHD33" s="158"/>
      <c r="DHE33" s="158"/>
      <c r="DHF33" s="158"/>
      <c r="DHG33" s="158"/>
      <c r="DHH33" s="158"/>
      <c r="DHI33" s="158"/>
      <c r="DHJ33" s="158"/>
      <c r="DHK33" s="158"/>
      <c r="DHL33" s="158"/>
      <c r="DHM33" s="158"/>
      <c r="DHN33" s="158"/>
      <c r="DHO33" s="158"/>
      <c r="DHP33" s="158"/>
      <c r="DHQ33" s="158"/>
      <c r="DHR33" s="158"/>
      <c r="DHS33" s="158"/>
      <c r="DHT33" s="158"/>
      <c r="DHU33" s="158"/>
      <c r="DHV33" s="158"/>
      <c r="DHW33" s="158"/>
      <c r="DHX33" s="158"/>
      <c r="DHY33" s="158"/>
      <c r="DHZ33" s="158"/>
      <c r="DIA33" s="158"/>
      <c r="DIB33" s="158"/>
      <c r="DIC33" s="158"/>
      <c r="DID33" s="158"/>
      <c r="DIE33" s="158"/>
      <c r="DIF33" s="158"/>
      <c r="DIG33" s="158"/>
      <c r="DIH33" s="158"/>
      <c r="DII33" s="158"/>
      <c r="DIJ33" s="158"/>
      <c r="DIK33" s="158"/>
      <c r="DIL33" s="158"/>
      <c r="DIM33" s="158"/>
      <c r="DIN33" s="158"/>
      <c r="DIO33" s="158"/>
      <c r="DIP33" s="158"/>
      <c r="DIQ33" s="158"/>
      <c r="DIR33" s="158"/>
      <c r="DIS33" s="158"/>
      <c r="DIT33" s="158"/>
      <c r="DIU33" s="158"/>
      <c r="DIV33" s="158"/>
      <c r="DIW33" s="158"/>
      <c r="DIX33" s="158"/>
      <c r="DIY33" s="158"/>
      <c r="DIZ33" s="158"/>
      <c r="DJA33" s="158"/>
      <c r="DJB33" s="158"/>
      <c r="DJC33" s="158"/>
      <c r="DJD33" s="158"/>
      <c r="DJE33" s="158"/>
      <c r="DJF33" s="158"/>
      <c r="DJG33" s="158"/>
      <c r="DJH33" s="158"/>
      <c r="DJI33" s="158"/>
      <c r="DJJ33" s="158"/>
      <c r="DJK33" s="158"/>
      <c r="DJL33" s="158"/>
      <c r="DJM33" s="158"/>
      <c r="DJN33" s="158"/>
      <c r="DJO33" s="158"/>
      <c r="DJP33" s="158"/>
      <c r="DJQ33" s="158"/>
      <c r="DJR33" s="158"/>
      <c r="DJS33" s="158"/>
      <c r="DJT33" s="158"/>
      <c r="DJU33" s="158"/>
      <c r="DJV33" s="158"/>
      <c r="DJW33" s="158"/>
      <c r="DJX33" s="158"/>
      <c r="DJY33" s="158"/>
      <c r="DJZ33" s="158"/>
      <c r="DKA33" s="158"/>
      <c r="DKB33" s="158"/>
      <c r="DKC33" s="158"/>
      <c r="DKD33" s="158"/>
      <c r="DKE33" s="158"/>
      <c r="DKF33" s="158"/>
      <c r="DKG33" s="158"/>
      <c r="DKH33" s="158"/>
      <c r="DKI33" s="158"/>
      <c r="DKJ33" s="158"/>
      <c r="DKK33" s="158"/>
      <c r="DKL33" s="158"/>
      <c r="DKM33" s="158"/>
      <c r="DKN33" s="158"/>
      <c r="DKO33" s="158"/>
      <c r="DKP33" s="158"/>
      <c r="DKQ33" s="158"/>
      <c r="DKR33" s="158"/>
      <c r="DKS33" s="158"/>
      <c r="DKT33" s="158"/>
      <c r="DKU33" s="158"/>
      <c r="DKV33" s="158"/>
      <c r="DKW33" s="158"/>
      <c r="DKX33" s="158"/>
      <c r="DKY33" s="158"/>
      <c r="DKZ33" s="158"/>
      <c r="DLA33" s="158"/>
      <c r="DLB33" s="158"/>
      <c r="DLC33" s="158"/>
      <c r="DLD33" s="158"/>
      <c r="DLE33" s="158"/>
      <c r="DLF33" s="158"/>
      <c r="DLG33" s="158"/>
      <c r="DLH33" s="158"/>
      <c r="DLI33" s="158"/>
      <c r="DLJ33" s="158"/>
      <c r="DLK33" s="158"/>
      <c r="DLL33" s="158"/>
      <c r="DLM33" s="158"/>
      <c r="DLN33" s="158"/>
      <c r="DLO33" s="158"/>
      <c r="DLP33" s="158"/>
      <c r="DLQ33" s="158"/>
      <c r="DLR33" s="158"/>
      <c r="DLS33" s="158"/>
      <c r="DLT33" s="158"/>
      <c r="DLU33" s="158"/>
      <c r="DLV33" s="158"/>
      <c r="DLW33" s="158"/>
      <c r="DLX33" s="158"/>
      <c r="DLY33" s="158"/>
      <c r="DLZ33" s="158"/>
      <c r="DMA33" s="158"/>
      <c r="DMB33" s="158"/>
      <c r="DMC33" s="158"/>
      <c r="DMD33" s="158"/>
      <c r="DME33" s="158"/>
      <c r="DMF33" s="158"/>
      <c r="DMG33" s="158"/>
      <c r="DMH33" s="158"/>
      <c r="DMI33" s="158"/>
      <c r="DMJ33" s="158"/>
      <c r="DMK33" s="158"/>
      <c r="DML33" s="158"/>
      <c r="DMM33" s="158"/>
      <c r="DMN33" s="158"/>
      <c r="DMO33" s="158"/>
      <c r="DMP33" s="158"/>
      <c r="DMQ33" s="158"/>
      <c r="DMR33" s="158"/>
      <c r="DMS33" s="158"/>
      <c r="DMT33" s="158"/>
      <c r="DMU33" s="158"/>
      <c r="DMV33" s="158"/>
      <c r="DMW33" s="158"/>
      <c r="DMX33" s="158"/>
      <c r="DMY33" s="158"/>
      <c r="DMZ33" s="158"/>
      <c r="DNA33" s="158"/>
      <c r="DNB33" s="158"/>
      <c r="DNC33" s="158"/>
      <c r="DND33" s="158"/>
      <c r="DNE33" s="158"/>
      <c r="DNF33" s="158"/>
      <c r="DNG33" s="158"/>
      <c r="DNH33" s="158"/>
      <c r="DNI33" s="158"/>
      <c r="DNJ33" s="158"/>
      <c r="DNK33" s="158"/>
      <c r="DNL33" s="158"/>
      <c r="DNM33" s="158"/>
      <c r="DNN33" s="158"/>
      <c r="DNO33" s="158"/>
      <c r="DNP33" s="158"/>
      <c r="DNQ33" s="158"/>
      <c r="DNR33" s="158"/>
      <c r="DNS33" s="158"/>
      <c r="DNT33" s="158"/>
      <c r="DNU33" s="158"/>
      <c r="DNV33" s="158"/>
      <c r="DNW33" s="158"/>
      <c r="DNX33" s="158"/>
      <c r="DNY33" s="158"/>
      <c r="DNZ33" s="158"/>
      <c r="DOA33" s="158"/>
      <c r="DOB33" s="158"/>
      <c r="DOC33" s="158"/>
      <c r="DOD33" s="158"/>
      <c r="DOE33" s="158"/>
      <c r="DOF33" s="158"/>
      <c r="DOG33" s="158"/>
      <c r="DOH33" s="158"/>
      <c r="DOI33" s="158"/>
      <c r="DOJ33" s="158"/>
      <c r="DOK33" s="158"/>
      <c r="DOL33" s="158"/>
      <c r="DOM33" s="158"/>
      <c r="DON33" s="158"/>
      <c r="DOO33" s="158"/>
      <c r="DOP33" s="158"/>
      <c r="DOQ33" s="158"/>
      <c r="DOR33" s="158"/>
      <c r="DOS33" s="158"/>
      <c r="DOT33" s="158"/>
      <c r="DOU33" s="158"/>
      <c r="DOV33" s="158"/>
      <c r="DOW33" s="158"/>
      <c r="DOX33" s="158"/>
      <c r="DOY33" s="158"/>
      <c r="DOZ33" s="158"/>
      <c r="DPA33" s="158"/>
      <c r="DPB33" s="158"/>
      <c r="DPC33" s="158"/>
      <c r="DPD33" s="158"/>
      <c r="DPE33" s="158"/>
      <c r="DPF33" s="158"/>
      <c r="DPG33" s="158"/>
      <c r="DPH33" s="158"/>
      <c r="DPI33" s="158"/>
      <c r="DPJ33" s="158"/>
      <c r="DPK33" s="158"/>
      <c r="DPL33" s="158"/>
      <c r="DPM33" s="158"/>
      <c r="DPN33" s="158"/>
      <c r="DPO33" s="158"/>
      <c r="DPP33" s="158"/>
      <c r="DPQ33" s="158"/>
      <c r="DPR33" s="158"/>
      <c r="DPS33" s="158"/>
      <c r="DPT33" s="158"/>
      <c r="DPU33" s="158"/>
      <c r="DPV33" s="158"/>
      <c r="DPW33" s="158"/>
      <c r="DPX33" s="158"/>
      <c r="DPY33" s="158"/>
      <c r="DPZ33" s="158"/>
      <c r="DQA33" s="158"/>
      <c r="DQB33" s="158"/>
      <c r="DQC33" s="158"/>
      <c r="DQD33" s="158"/>
      <c r="DQE33" s="158"/>
      <c r="DQF33" s="158"/>
      <c r="DQG33" s="158"/>
      <c r="DQH33" s="158"/>
      <c r="DQI33" s="158"/>
      <c r="DQJ33" s="158"/>
      <c r="DQK33" s="158"/>
      <c r="DQL33" s="158"/>
      <c r="DQM33" s="158"/>
      <c r="DQN33" s="158"/>
      <c r="DQO33" s="158"/>
      <c r="DQP33" s="158"/>
      <c r="DQQ33" s="158"/>
      <c r="DQR33" s="158"/>
      <c r="DQS33" s="158"/>
      <c r="DQT33" s="158"/>
      <c r="DQU33" s="158"/>
      <c r="DQV33" s="158"/>
      <c r="DQW33" s="158"/>
      <c r="DQX33" s="158"/>
      <c r="DQY33" s="158"/>
      <c r="DQZ33" s="158"/>
      <c r="DRA33" s="158"/>
      <c r="DRB33" s="158"/>
      <c r="DRC33" s="158"/>
      <c r="DRD33" s="158"/>
      <c r="DRE33" s="158"/>
      <c r="DRF33" s="158"/>
      <c r="DRG33" s="158"/>
      <c r="DRH33" s="158"/>
      <c r="DRI33" s="158"/>
      <c r="DRJ33" s="158"/>
      <c r="DRK33" s="158"/>
      <c r="DRL33" s="158"/>
      <c r="DRM33" s="158"/>
      <c r="DRN33" s="158"/>
      <c r="DRO33" s="158"/>
      <c r="DRP33" s="158"/>
      <c r="DRQ33" s="158"/>
      <c r="DRR33" s="158"/>
      <c r="DRS33" s="158"/>
      <c r="DRT33" s="158"/>
      <c r="DRU33" s="158"/>
      <c r="DRV33" s="158"/>
      <c r="DRW33" s="158"/>
      <c r="DRX33" s="158"/>
      <c r="DRY33" s="158"/>
      <c r="DRZ33" s="158"/>
      <c r="DSA33" s="158"/>
      <c r="DSB33" s="158"/>
      <c r="DSC33" s="158"/>
      <c r="DSD33" s="158"/>
      <c r="DSE33" s="158"/>
      <c r="DSF33" s="158"/>
      <c r="DSG33" s="158"/>
      <c r="DSH33" s="158"/>
      <c r="DSI33" s="158"/>
      <c r="DSJ33" s="158"/>
      <c r="DSK33" s="158"/>
      <c r="DSL33" s="158"/>
      <c r="DSM33" s="158"/>
      <c r="DSN33" s="158"/>
      <c r="DSO33" s="158"/>
      <c r="DSP33" s="158"/>
      <c r="DSQ33" s="158"/>
      <c r="DSR33" s="158"/>
      <c r="DSS33" s="158"/>
      <c r="DST33" s="158"/>
      <c r="DSU33" s="158"/>
      <c r="DSV33" s="158"/>
      <c r="DSW33" s="158"/>
      <c r="DSX33" s="158"/>
      <c r="DSY33" s="158"/>
      <c r="DSZ33" s="158"/>
      <c r="DTA33" s="158"/>
      <c r="DTB33" s="158"/>
      <c r="DTC33" s="158"/>
      <c r="DTD33" s="158"/>
      <c r="DTE33" s="158"/>
      <c r="DTF33" s="158"/>
      <c r="DTG33" s="158"/>
      <c r="DTH33" s="158"/>
      <c r="DTI33" s="158"/>
      <c r="DTJ33" s="158"/>
      <c r="DTK33" s="158"/>
      <c r="DTL33" s="158"/>
      <c r="DTM33" s="158"/>
      <c r="DTN33" s="158"/>
      <c r="DTO33" s="158"/>
      <c r="DTP33" s="158"/>
      <c r="DTQ33" s="158"/>
      <c r="DTR33" s="158"/>
      <c r="DTS33" s="158"/>
      <c r="DTT33" s="158"/>
      <c r="DTU33" s="158"/>
      <c r="DTV33" s="158"/>
      <c r="DTW33" s="158"/>
      <c r="DTX33" s="158"/>
      <c r="DTY33" s="158"/>
      <c r="DTZ33" s="158"/>
      <c r="DUA33" s="158"/>
      <c r="DUB33" s="158"/>
      <c r="DUC33" s="158"/>
      <c r="DUD33" s="158"/>
      <c r="DUE33" s="158"/>
      <c r="DUF33" s="158"/>
      <c r="DUG33" s="158"/>
      <c r="DUH33" s="158"/>
      <c r="DUI33" s="158"/>
      <c r="DUJ33" s="158"/>
      <c r="DUK33" s="158"/>
      <c r="DUL33" s="158"/>
      <c r="DUM33" s="158"/>
      <c r="DUN33" s="158"/>
      <c r="DUO33" s="158"/>
      <c r="DUP33" s="158"/>
      <c r="DUQ33" s="158"/>
      <c r="DUR33" s="158"/>
      <c r="DUS33" s="158"/>
      <c r="DUT33" s="158"/>
      <c r="DUU33" s="158"/>
      <c r="DUV33" s="158"/>
      <c r="DUW33" s="158"/>
      <c r="DUX33" s="158"/>
      <c r="DUY33" s="158"/>
      <c r="DUZ33" s="158"/>
      <c r="DVA33" s="158"/>
      <c r="DVB33" s="158"/>
      <c r="DVC33" s="158"/>
      <c r="DVD33" s="158"/>
      <c r="DVE33" s="158"/>
      <c r="DVF33" s="158"/>
      <c r="DVG33" s="158"/>
      <c r="DVH33" s="158"/>
      <c r="DVI33" s="158"/>
      <c r="DVJ33" s="158"/>
      <c r="DVK33" s="158"/>
      <c r="DVL33" s="158"/>
      <c r="DVM33" s="158"/>
      <c r="DVN33" s="158"/>
      <c r="DVO33" s="158"/>
      <c r="DVP33" s="158"/>
      <c r="DVQ33" s="158"/>
      <c r="DVR33" s="158"/>
      <c r="DVS33" s="158"/>
      <c r="DVT33" s="158"/>
      <c r="DVU33" s="158"/>
      <c r="DVV33" s="158"/>
      <c r="DVW33" s="158"/>
      <c r="DVX33" s="158"/>
      <c r="DVY33" s="158"/>
      <c r="DVZ33" s="158"/>
      <c r="DWA33" s="158"/>
      <c r="DWB33" s="158"/>
      <c r="DWC33" s="158"/>
      <c r="DWD33" s="158"/>
      <c r="DWE33" s="158"/>
      <c r="DWF33" s="158"/>
      <c r="DWG33" s="158"/>
      <c r="DWH33" s="158"/>
      <c r="DWI33" s="158"/>
      <c r="DWJ33" s="158"/>
      <c r="DWK33" s="158"/>
      <c r="DWL33" s="158"/>
      <c r="DWM33" s="158"/>
      <c r="DWN33" s="158"/>
      <c r="DWO33" s="158"/>
      <c r="DWP33" s="158"/>
      <c r="DWQ33" s="158"/>
      <c r="DWR33" s="158"/>
      <c r="DWS33" s="158"/>
      <c r="DWT33" s="158"/>
      <c r="DWU33" s="158"/>
      <c r="DWV33" s="158"/>
      <c r="DWW33" s="158"/>
      <c r="DWX33" s="158"/>
      <c r="DWY33" s="158"/>
      <c r="DWZ33" s="158"/>
      <c r="DXA33" s="158"/>
      <c r="DXB33" s="158"/>
      <c r="DXC33" s="158"/>
      <c r="DXD33" s="158"/>
      <c r="DXE33" s="158"/>
      <c r="DXF33" s="158"/>
      <c r="DXG33" s="158"/>
      <c r="DXH33" s="158"/>
      <c r="DXI33" s="158"/>
      <c r="DXJ33" s="158"/>
      <c r="DXK33" s="158"/>
      <c r="DXL33" s="158"/>
      <c r="DXM33" s="158"/>
      <c r="DXN33" s="158"/>
      <c r="DXO33" s="158"/>
      <c r="DXP33" s="158"/>
      <c r="DXQ33" s="158"/>
      <c r="DXR33" s="158"/>
      <c r="DXS33" s="158"/>
      <c r="DXT33" s="158"/>
      <c r="DXU33" s="158"/>
      <c r="DXV33" s="158"/>
      <c r="DXW33" s="158"/>
      <c r="DXX33" s="158"/>
      <c r="DXY33" s="158"/>
      <c r="DXZ33" s="158"/>
      <c r="DYA33" s="158"/>
      <c r="DYB33" s="158"/>
      <c r="DYC33" s="158"/>
      <c r="DYD33" s="158"/>
      <c r="DYE33" s="158"/>
      <c r="DYF33" s="158"/>
      <c r="DYG33" s="158"/>
      <c r="DYH33" s="158"/>
      <c r="DYI33" s="158"/>
      <c r="DYJ33" s="158"/>
      <c r="DYK33" s="158"/>
      <c r="DYL33" s="158"/>
      <c r="DYM33" s="158"/>
      <c r="DYN33" s="158"/>
      <c r="DYO33" s="158"/>
      <c r="DYP33" s="158"/>
      <c r="DYQ33" s="158"/>
      <c r="DYR33" s="158"/>
      <c r="DYS33" s="158"/>
      <c r="DYT33" s="158"/>
      <c r="DYU33" s="158"/>
      <c r="DYV33" s="158"/>
      <c r="DYW33" s="158"/>
      <c r="DYX33" s="158"/>
      <c r="DYY33" s="158"/>
      <c r="DYZ33" s="158"/>
      <c r="DZA33" s="158"/>
      <c r="DZB33" s="158"/>
      <c r="DZC33" s="158"/>
      <c r="DZD33" s="158"/>
      <c r="DZE33" s="158"/>
      <c r="DZF33" s="158"/>
      <c r="DZG33" s="158"/>
      <c r="DZH33" s="158"/>
      <c r="DZI33" s="158"/>
      <c r="DZJ33" s="158"/>
      <c r="DZK33" s="158"/>
      <c r="DZL33" s="158"/>
      <c r="DZM33" s="158"/>
      <c r="DZN33" s="158"/>
      <c r="DZO33" s="158"/>
      <c r="DZP33" s="158"/>
      <c r="DZQ33" s="158"/>
      <c r="DZR33" s="158"/>
      <c r="DZS33" s="158"/>
      <c r="DZT33" s="158"/>
      <c r="DZU33" s="158"/>
      <c r="DZV33" s="158"/>
      <c r="DZW33" s="158"/>
      <c r="DZX33" s="158"/>
      <c r="DZY33" s="158"/>
      <c r="DZZ33" s="158"/>
      <c r="EAA33" s="158"/>
      <c r="EAB33" s="158"/>
      <c r="EAC33" s="158"/>
      <c r="EAD33" s="158"/>
      <c r="EAE33" s="158"/>
      <c r="EAF33" s="158"/>
      <c r="EAG33" s="158"/>
      <c r="EAH33" s="158"/>
      <c r="EAI33" s="158"/>
      <c r="EAJ33" s="158"/>
      <c r="EAK33" s="158"/>
      <c r="EAL33" s="158"/>
      <c r="EAM33" s="158"/>
      <c r="EAN33" s="158"/>
      <c r="EAO33" s="158"/>
      <c r="EAP33" s="158"/>
      <c r="EAQ33" s="158"/>
      <c r="EAR33" s="158"/>
      <c r="EAS33" s="158"/>
      <c r="EAT33" s="158"/>
      <c r="EAU33" s="158"/>
      <c r="EAV33" s="158"/>
      <c r="EAW33" s="158"/>
      <c r="EAX33" s="158"/>
      <c r="EAY33" s="158"/>
      <c r="EAZ33" s="158"/>
      <c r="EBA33" s="158"/>
      <c r="EBB33" s="158"/>
      <c r="EBC33" s="158"/>
      <c r="EBD33" s="158"/>
      <c r="EBE33" s="158"/>
      <c r="EBF33" s="158"/>
      <c r="EBG33" s="158"/>
      <c r="EBH33" s="158"/>
      <c r="EBI33" s="158"/>
      <c r="EBJ33" s="158"/>
      <c r="EBK33" s="158"/>
      <c r="EBL33" s="158"/>
      <c r="EBM33" s="158"/>
      <c r="EBN33" s="158"/>
      <c r="EBO33" s="158"/>
      <c r="EBP33" s="158"/>
      <c r="EBQ33" s="158"/>
      <c r="EBR33" s="158"/>
      <c r="EBS33" s="158"/>
      <c r="EBT33" s="158"/>
      <c r="EBU33" s="158"/>
      <c r="EBV33" s="158"/>
      <c r="EBW33" s="158"/>
      <c r="EBX33" s="158"/>
      <c r="EBY33" s="158"/>
      <c r="EBZ33" s="158"/>
      <c r="ECA33" s="158"/>
      <c r="ECB33" s="158"/>
      <c r="ECC33" s="158"/>
      <c r="ECD33" s="158"/>
      <c r="ECE33" s="158"/>
      <c r="ECF33" s="158"/>
      <c r="ECG33" s="158"/>
      <c r="ECH33" s="158"/>
      <c r="ECI33" s="158"/>
      <c r="ECJ33" s="158"/>
      <c r="ECK33" s="158"/>
      <c r="ECL33" s="158"/>
      <c r="ECM33" s="158"/>
      <c r="ECN33" s="158"/>
      <c r="ECO33" s="158"/>
      <c r="ECP33" s="158"/>
      <c r="ECQ33" s="158"/>
      <c r="ECR33" s="158"/>
      <c r="ECS33" s="158"/>
      <c r="ECT33" s="158"/>
      <c r="ECU33" s="158"/>
      <c r="ECV33" s="158"/>
      <c r="ECW33" s="158"/>
      <c r="ECX33" s="158"/>
      <c r="ECY33" s="158"/>
      <c r="ECZ33" s="158"/>
      <c r="EDA33" s="158"/>
      <c r="EDB33" s="158"/>
      <c r="EDC33" s="158"/>
      <c r="EDD33" s="158"/>
      <c r="EDE33" s="158"/>
      <c r="EDF33" s="158"/>
      <c r="EDG33" s="158"/>
      <c r="EDH33" s="158"/>
      <c r="EDI33" s="158"/>
      <c r="EDJ33" s="158"/>
      <c r="EDK33" s="158"/>
      <c r="EDL33" s="158"/>
      <c r="EDM33" s="158"/>
      <c r="EDN33" s="158"/>
      <c r="EDO33" s="158"/>
      <c r="EDP33" s="158"/>
      <c r="EDQ33" s="158"/>
      <c r="EDR33" s="158"/>
      <c r="EDS33" s="158"/>
      <c r="EDT33" s="158"/>
      <c r="EDU33" s="158"/>
      <c r="EDV33" s="158"/>
      <c r="EDW33" s="158"/>
      <c r="EDX33" s="158"/>
      <c r="EDY33" s="158"/>
      <c r="EDZ33" s="158"/>
      <c r="EEA33" s="158"/>
      <c r="EEB33" s="158"/>
      <c r="EEC33" s="158"/>
      <c r="EED33" s="158"/>
      <c r="EEE33" s="158"/>
      <c r="EEF33" s="158"/>
      <c r="EEG33" s="158"/>
      <c r="EEH33" s="158"/>
      <c r="EEI33" s="158"/>
      <c r="EEJ33" s="158"/>
      <c r="EEK33" s="158"/>
      <c r="EEL33" s="158"/>
      <c r="EEM33" s="158"/>
      <c r="EEN33" s="158"/>
      <c r="EEO33" s="158"/>
      <c r="EEP33" s="158"/>
      <c r="EEQ33" s="158"/>
      <c r="EER33" s="158"/>
      <c r="EES33" s="158"/>
      <c r="EET33" s="158"/>
      <c r="EEU33" s="158"/>
      <c r="EEV33" s="158"/>
      <c r="EEW33" s="158"/>
      <c r="EEX33" s="158"/>
      <c r="EEY33" s="158"/>
      <c r="EEZ33" s="158"/>
      <c r="EFA33" s="158"/>
      <c r="EFB33" s="158"/>
      <c r="EFC33" s="158"/>
      <c r="EFD33" s="158"/>
      <c r="EFE33" s="158"/>
      <c r="EFF33" s="158"/>
      <c r="EFG33" s="158"/>
      <c r="EFH33" s="158"/>
      <c r="EFI33" s="158"/>
      <c r="EFJ33" s="158"/>
      <c r="EFK33" s="158"/>
      <c r="EFL33" s="158"/>
      <c r="EFM33" s="158"/>
      <c r="EFN33" s="158"/>
      <c r="EFO33" s="158"/>
      <c r="EFP33" s="158"/>
      <c r="EFQ33" s="158"/>
      <c r="EFR33" s="158"/>
      <c r="EFS33" s="158"/>
      <c r="EFT33" s="158"/>
      <c r="EFU33" s="158"/>
      <c r="EFV33" s="158"/>
      <c r="EFW33" s="158"/>
      <c r="EFX33" s="158"/>
      <c r="EFY33" s="158"/>
      <c r="EFZ33" s="158"/>
      <c r="EGA33" s="158"/>
      <c r="EGB33" s="158"/>
      <c r="EGC33" s="158"/>
      <c r="EGD33" s="158"/>
      <c r="EGE33" s="158"/>
      <c r="EGF33" s="158"/>
      <c r="EGG33" s="158"/>
      <c r="EGH33" s="158"/>
      <c r="EGI33" s="158"/>
      <c r="EGJ33" s="158"/>
      <c r="EGK33" s="158"/>
      <c r="EGL33" s="158"/>
      <c r="EGM33" s="158"/>
      <c r="EGN33" s="158"/>
      <c r="EGO33" s="158"/>
      <c r="EGP33" s="158"/>
      <c r="EGQ33" s="158"/>
      <c r="EGR33" s="158"/>
      <c r="EGS33" s="158"/>
      <c r="EGT33" s="158"/>
      <c r="EGU33" s="158"/>
      <c r="EGV33" s="158"/>
      <c r="EGW33" s="158"/>
      <c r="EGX33" s="158"/>
      <c r="EGY33" s="158"/>
      <c r="EGZ33" s="158"/>
      <c r="EHA33" s="158"/>
      <c r="EHB33" s="158"/>
      <c r="EHC33" s="158"/>
      <c r="EHD33" s="158"/>
      <c r="EHE33" s="158"/>
      <c r="EHF33" s="158"/>
      <c r="EHG33" s="158"/>
      <c r="EHH33" s="158"/>
      <c r="EHI33" s="158"/>
      <c r="EHJ33" s="158"/>
      <c r="EHK33" s="158"/>
      <c r="EHL33" s="158"/>
      <c r="EHM33" s="158"/>
      <c r="EHN33" s="158"/>
      <c r="EHO33" s="158"/>
      <c r="EHP33" s="158"/>
      <c r="EHQ33" s="158"/>
      <c r="EHR33" s="158"/>
      <c r="EHS33" s="158"/>
      <c r="EHT33" s="158"/>
      <c r="EHU33" s="158"/>
      <c r="EHV33" s="158"/>
      <c r="EHW33" s="158"/>
      <c r="EHX33" s="158"/>
      <c r="EHY33" s="158"/>
      <c r="EHZ33" s="158"/>
      <c r="EIA33" s="158"/>
      <c r="EIB33" s="158"/>
      <c r="EIC33" s="158"/>
      <c r="EID33" s="158"/>
      <c r="EIE33" s="158"/>
      <c r="EIF33" s="158"/>
      <c r="EIG33" s="158"/>
      <c r="EIH33" s="158"/>
      <c r="EII33" s="158"/>
      <c r="EIJ33" s="158"/>
      <c r="EIK33" s="158"/>
      <c r="EIL33" s="158"/>
      <c r="EIM33" s="158"/>
      <c r="EIN33" s="158"/>
      <c r="EIO33" s="158"/>
      <c r="EIP33" s="158"/>
      <c r="EIQ33" s="158"/>
      <c r="EIR33" s="158"/>
      <c r="EIS33" s="158"/>
      <c r="EIT33" s="158"/>
      <c r="EIU33" s="158"/>
      <c r="EIV33" s="158"/>
      <c r="EIW33" s="158"/>
      <c r="EIX33" s="158"/>
      <c r="EIY33" s="158"/>
      <c r="EIZ33" s="158"/>
      <c r="EJA33" s="158"/>
      <c r="EJB33" s="158"/>
      <c r="EJC33" s="158"/>
      <c r="EJD33" s="158"/>
      <c r="EJE33" s="158"/>
      <c r="EJF33" s="158"/>
      <c r="EJG33" s="158"/>
      <c r="EJH33" s="158"/>
      <c r="EJI33" s="158"/>
      <c r="EJJ33" s="158"/>
      <c r="EJK33" s="158"/>
      <c r="EJL33" s="158"/>
      <c r="EJM33" s="158"/>
      <c r="EJN33" s="158"/>
      <c r="EJO33" s="158"/>
      <c r="EJP33" s="158"/>
      <c r="EJQ33" s="158"/>
      <c r="EJR33" s="158"/>
      <c r="EJS33" s="158"/>
      <c r="EJT33" s="158"/>
      <c r="EJU33" s="158"/>
      <c r="EJV33" s="158"/>
      <c r="EJW33" s="158"/>
      <c r="EJX33" s="158"/>
      <c r="EJY33" s="158"/>
      <c r="EJZ33" s="158"/>
      <c r="EKA33" s="158"/>
      <c r="EKB33" s="158"/>
      <c r="EKC33" s="158"/>
      <c r="EKD33" s="158"/>
      <c r="EKE33" s="158"/>
      <c r="EKF33" s="158"/>
      <c r="EKG33" s="158"/>
      <c r="EKH33" s="158"/>
      <c r="EKI33" s="158"/>
      <c r="EKJ33" s="158"/>
      <c r="EKK33" s="158"/>
      <c r="EKL33" s="158"/>
      <c r="EKM33" s="158"/>
      <c r="EKN33" s="158"/>
      <c r="EKO33" s="158"/>
      <c r="EKP33" s="158"/>
      <c r="EKQ33" s="158"/>
      <c r="EKR33" s="158"/>
      <c r="EKS33" s="158"/>
      <c r="EKT33" s="158"/>
      <c r="EKU33" s="158"/>
      <c r="EKV33" s="158"/>
      <c r="EKW33" s="158"/>
      <c r="EKX33" s="158"/>
      <c r="EKY33" s="158"/>
      <c r="EKZ33" s="158"/>
      <c r="ELA33" s="158"/>
      <c r="ELB33" s="158"/>
      <c r="ELC33" s="158"/>
      <c r="ELD33" s="158"/>
      <c r="ELE33" s="158"/>
      <c r="ELF33" s="158"/>
      <c r="ELG33" s="158"/>
      <c r="ELH33" s="158"/>
      <c r="ELI33" s="158"/>
      <c r="ELJ33" s="158"/>
      <c r="ELK33" s="158"/>
      <c r="ELL33" s="158"/>
      <c r="ELM33" s="158"/>
      <c r="ELN33" s="158"/>
      <c r="ELO33" s="158"/>
      <c r="ELP33" s="158"/>
      <c r="ELQ33" s="158"/>
      <c r="ELR33" s="158"/>
      <c r="ELS33" s="158"/>
      <c r="ELT33" s="158"/>
      <c r="ELU33" s="158"/>
      <c r="ELV33" s="158"/>
      <c r="ELW33" s="158"/>
      <c r="ELX33" s="158"/>
      <c r="ELY33" s="158"/>
      <c r="ELZ33" s="158"/>
      <c r="EMA33" s="158"/>
      <c r="EMB33" s="158"/>
      <c r="EMC33" s="158"/>
      <c r="EMD33" s="158"/>
      <c r="EME33" s="158"/>
      <c r="EMF33" s="158"/>
      <c r="EMG33" s="158"/>
      <c r="EMH33" s="158"/>
      <c r="EMI33" s="158"/>
      <c r="EMJ33" s="158"/>
      <c r="EMK33" s="158"/>
      <c r="EML33" s="158"/>
      <c r="EMM33" s="158"/>
      <c r="EMN33" s="158"/>
      <c r="EMO33" s="158"/>
      <c r="EMP33" s="158"/>
      <c r="EMQ33" s="158"/>
      <c r="EMR33" s="158"/>
      <c r="EMS33" s="158"/>
      <c r="EMT33" s="158"/>
      <c r="EMU33" s="158"/>
      <c r="EMV33" s="158"/>
      <c r="EMW33" s="158"/>
      <c r="EMX33" s="158"/>
      <c r="EMY33" s="158"/>
      <c r="EMZ33" s="158"/>
      <c r="ENA33" s="158"/>
      <c r="ENB33" s="158"/>
      <c r="ENC33" s="158"/>
      <c r="END33" s="158"/>
      <c r="ENE33" s="158"/>
      <c r="ENF33" s="158"/>
      <c r="ENG33" s="158"/>
      <c r="ENH33" s="158"/>
      <c r="ENI33" s="158"/>
      <c r="ENJ33" s="158"/>
      <c r="ENK33" s="158"/>
      <c r="ENL33" s="158"/>
      <c r="ENM33" s="158"/>
      <c r="ENN33" s="158"/>
      <c r="ENO33" s="158"/>
      <c r="ENP33" s="158"/>
      <c r="ENQ33" s="158"/>
      <c r="ENR33" s="158"/>
      <c r="ENS33" s="158"/>
      <c r="ENT33" s="158"/>
      <c r="ENU33" s="158"/>
      <c r="ENV33" s="158"/>
      <c r="ENW33" s="158"/>
      <c r="ENX33" s="158"/>
      <c r="ENY33" s="158"/>
      <c r="ENZ33" s="158"/>
      <c r="EOA33" s="158"/>
      <c r="EOB33" s="158"/>
      <c r="EOC33" s="158"/>
      <c r="EOD33" s="158"/>
      <c r="EOE33" s="158"/>
      <c r="EOF33" s="158"/>
      <c r="EOG33" s="158"/>
      <c r="EOH33" s="158"/>
      <c r="EOI33" s="158"/>
      <c r="EOJ33" s="158"/>
      <c r="EOK33" s="158"/>
      <c r="EOL33" s="158"/>
      <c r="EOM33" s="158"/>
      <c r="EON33" s="158"/>
      <c r="EOO33" s="158"/>
      <c r="EOP33" s="158"/>
      <c r="EOQ33" s="158"/>
      <c r="EOR33" s="158"/>
      <c r="EOS33" s="158"/>
      <c r="EOT33" s="158"/>
      <c r="EOU33" s="158"/>
      <c r="EOV33" s="158"/>
      <c r="EOW33" s="158"/>
      <c r="EOX33" s="158"/>
      <c r="EOY33" s="158"/>
      <c r="EOZ33" s="158"/>
      <c r="EPA33" s="158"/>
      <c r="EPB33" s="158"/>
      <c r="EPC33" s="158"/>
      <c r="EPD33" s="158"/>
      <c r="EPE33" s="158"/>
      <c r="EPF33" s="158"/>
      <c r="EPG33" s="158"/>
      <c r="EPH33" s="158"/>
      <c r="EPI33" s="158"/>
      <c r="EPJ33" s="158"/>
      <c r="EPK33" s="158"/>
      <c r="EPL33" s="158"/>
      <c r="EPM33" s="158"/>
      <c r="EPN33" s="158"/>
      <c r="EPO33" s="158"/>
      <c r="EPP33" s="158"/>
      <c r="EPQ33" s="158"/>
      <c r="EPR33" s="158"/>
      <c r="EPS33" s="158"/>
      <c r="EPT33" s="158"/>
      <c r="EPU33" s="158"/>
      <c r="EPV33" s="158"/>
      <c r="EPW33" s="158"/>
      <c r="EPX33" s="158"/>
      <c r="EPY33" s="158"/>
      <c r="EPZ33" s="158"/>
      <c r="EQA33" s="158"/>
      <c r="EQB33" s="158"/>
      <c r="EQC33" s="158"/>
      <c r="EQD33" s="158"/>
      <c r="EQE33" s="158"/>
      <c r="EQF33" s="158"/>
      <c r="EQG33" s="158"/>
      <c r="EQH33" s="158"/>
      <c r="EQI33" s="158"/>
      <c r="EQJ33" s="158"/>
      <c r="EQK33" s="158"/>
      <c r="EQL33" s="158"/>
      <c r="EQM33" s="158"/>
      <c r="EQN33" s="158"/>
      <c r="EQO33" s="158"/>
      <c r="EQP33" s="158"/>
      <c r="EQQ33" s="158"/>
      <c r="EQR33" s="158"/>
      <c r="EQS33" s="158"/>
      <c r="EQT33" s="158"/>
      <c r="EQU33" s="158"/>
      <c r="EQV33" s="158"/>
      <c r="EQW33" s="158"/>
      <c r="EQX33" s="158"/>
      <c r="EQY33" s="158"/>
      <c r="EQZ33" s="158"/>
      <c r="ERA33" s="158"/>
      <c r="ERB33" s="158"/>
      <c r="ERC33" s="158"/>
      <c r="ERD33" s="158"/>
      <c r="ERE33" s="158"/>
      <c r="ERF33" s="158"/>
      <c r="ERG33" s="158"/>
      <c r="ERH33" s="158"/>
      <c r="ERI33" s="158"/>
      <c r="ERJ33" s="158"/>
      <c r="ERK33" s="158"/>
      <c r="ERL33" s="158"/>
      <c r="ERM33" s="158"/>
      <c r="ERN33" s="158"/>
      <c r="ERO33" s="158"/>
      <c r="ERP33" s="158"/>
      <c r="ERQ33" s="158"/>
      <c r="ERR33" s="158"/>
      <c r="ERS33" s="158"/>
      <c r="ERT33" s="158"/>
      <c r="ERU33" s="158"/>
      <c r="ERV33" s="158"/>
      <c r="ERW33" s="158"/>
      <c r="ERX33" s="158"/>
      <c r="ERY33" s="158"/>
      <c r="ERZ33" s="158"/>
      <c r="ESA33" s="158"/>
      <c r="ESB33" s="158"/>
      <c r="ESC33" s="158"/>
      <c r="ESD33" s="158"/>
      <c r="ESE33" s="158"/>
      <c r="ESF33" s="158"/>
      <c r="ESG33" s="158"/>
      <c r="ESH33" s="158"/>
      <c r="ESI33" s="158"/>
      <c r="ESJ33" s="158"/>
      <c r="ESK33" s="158"/>
      <c r="ESL33" s="158"/>
      <c r="ESM33" s="158"/>
      <c r="ESN33" s="158"/>
      <c r="ESO33" s="158"/>
      <c r="ESP33" s="158"/>
      <c r="ESQ33" s="158"/>
      <c r="ESR33" s="158"/>
      <c r="ESS33" s="158"/>
      <c r="EST33" s="158"/>
      <c r="ESU33" s="158"/>
      <c r="ESV33" s="158"/>
      <c r="ESW33" s="158"/>
      <c r="ESX33" s="158"/>
      <c r="ESY33" s="158"/>
      <c r="ESZ33" s="158"/>
      <c r="ETA33" s="158"/>
      <c r="ETB33" s="158"/>
      <c r="ETC33" s="158"/>
      <c r="ETD33" s="158"/>
      <c r="ETE33" s="158"/>
      <c r="ETF33" s="158"/>
      <c r="ETG33" s="158"/>
      <c r="ETH33" s="158"/>
      <c r="ETI33" s="158"/>
      <c r="ETJ33" s="158"/>
      <c r="ETK33" s="158"/>
      <c r="ETL33" s="158"/>
      <c r="ETM33" s="158"/>
      <c r="ETN33" s="158"/>
      <c r="ETO33" s="158"/>
      <c r="ETP33" s="158"/>
      <c r="ETQ33" s="158"/>
      <c r="ETR33" s="158"/>
      <c r="ETS33" s="158"/>
      <c r="ETT33" s="158"/>
      <c r="ETU33" s="158"/>
      <c r="ETV33" s="158"/>
      <c r="ETW33" s="158"/>
      <c r="ETX33" s="158"/>
      <c r="ETY33" s="158"/>
      <c r="ETZ33" s="158"/>
      <c r="EUA33" s="158"/>
      <c r="EUB33" s="158"/>
      <c r="EUC33" s="158"/>
      <c r="EUD33" s="158"/>
      <c r="EUE33" s="158"/>
      <c r="EUF33" s="158"/>
      <c r="EUG33" s="158"/>
      <c r="EUH33" s="158"/>
      <c r="EUI33" s="158"/>
      <c r="EUJ33" s="158"/>
      <c r="EUK33" s="158"/>
      <c r="EUL33" s="158"/>
      <c r="EUM33" s="158"/>
      <c r="EUN33" s="158"/>
      <c r="EUO33" s="158"/>
      <c r="EUP33" s="158"/>
      <c r="EUQ33" s="158"/>
      <c r="EUR33" s="158"/>
      <c r="EUS33" s="158"/>
      <c r="EUT33" s="158"/>
      <c r="EUU33" s="158"/>
      <c r="EUV33" s="158"/>
      <c r="EUW33" s="158"/>
      <c r="EUX33" s="158"/>
      <c r="EUY33" s="158"/>
      <c r="EUZ33" s="158"/>
      <c r="EVA33" s="158"/>
      <c r="EVB33" s="158"/>
      <c r="EVC33" s="158"/>
      <c r="EVD33" s="158"/>
      <c r="EVE33" s="158"/>
      <c r="EVF33" s="158"/>
      <c r="EVG33" s="158"/>
      <c r="EVH33" s="158"/>
      <c r="EVI33" s="158"/>
      <c r="EVJ33" s="158"/>
      <c r="EVK33" s="158"/>
      <c r="EVL33" s="158"/>
      <c r="EVM33" s="158"/>
      <c r="EVN33" s="158"/>
      <c r="EVO33" s="158"/>
      <c r="EVP33" s="158"/>
      <c r="EVQ33" s="158"/>
      <c r="EVR33" s="158"/>
      <c r="EVS33" s="158"/>
      <c r="EVT33" s="158"/>
      <c r="EVU33" s="158"/>
      <c r="EVV33" s="158"/>
      <c r="EVW33" s="158"/>
      <c r="EVX33" s="158"/>
      <c r="EVY33" s="158"/>
      <c r="EVZ33" s="158"/>
      <c r="EWA33" s="158"/>
      <c r="EWB33" s="158"/>
      <c r="EWC33" s="158"/>
      <c r="EWD33" s="158"/>
      <c r="EWE33" s="158"/>
      <c r="EWF33" s="158"/>
      <c r="EWG33" s="158"/>
      <c r="EWH33" s="158"/>
      <c r="EWI33" s="158"/>
      <c r="EWJ33" s="158"/>
      <c r="EWK33" s="158"/>
      <c r="EWL33" s="158"/>
      <c r="EWM33" s="158"/>
      <c r="EWN33" s="158"/>
      <c r="EWO33" s="158"/>
      <c r="EWP33" s="158"/>
      <c r="EWQ33" s="158"/>
      <c r="EWR33" s="158"/>
      <c r="EWS33" s="158"/>
      <c r="EWT33" s="158"/>
      <c r="EWU33" s="158"/>
      <c r="EWV33" s="158"/>
      <c r="EWW33" s="158"/>
      <c r="EWX33" s="158"/>
      <c r="EWY33" s="158"/>
      <c r="EWZ33" s="158"/>
      <c r="EXA33" s="158"/>
      <c r="EXB33" s="158"/>
      <c r="EXC33" s="158"/>
      <c r="EXD33" s="158"/>
      <c r="EXE33" s="158"/>
      <c r="EXF33" s="158"/>
      <c r="EXG33" s="158"/>
      <c r="EXH33" s="158"/>
      <c r="EXI33" s="158"/>
      <c r="EXJ33" s="158"/>
      <c r="EXK33" s="158"/>
      <c r="EXL33" s="158"/>
      <c r="EXM33" s="158"/>
      <c r="EXN33" s="158"/>
      <c r="EXO33" s="158"/>
      <c r="EXP33" s="158"/>
      <c r="EXQ33" s="158"/>
      <c r="EXR33" s="158"/>
      <c r="EXS33" s="158"/>
      <c r="EXT33" s="158"/>
      <c r="EXU33" s="158"/>
      <c r="EXV33" s="158"/>
      <c r="EXW33" s="158"/>
      <c r="EXX33" s="158"/>
      <c r="EXY33" s="158"/>
      <c r="EXZ33" s="158"/>
      <c r="EYA33" s="158"/>
      <c r="EYB33" s="158"/>
      <c r="EYC33" s="158"/>
      <c r="EYD33" s="158"/>
      <c r="EYE33" s="158"/>
      <c r="EYF33" s="158"/>
      <c r="EYG33" s="158"/>
      <c r="EYH33" s="158"/>
      <c r="EYI33" s="158"/>
      <c r="EYJ33" s="158"/>
      <c r="EYK33" s="158"/>
      <c r="EYL33" s="158"/>
      <c r="EYM33" s="158"/>
      <c r="EYN33" s="158"/>
      <c r="EYO33" s="158"/>
      <c r="EYP33" s="158"/>
      <c r="EYQ33" s="158"/>
      <c r="EYR33" s="158"/>
      <c r="EYS33" s="158"/>
      <c r="EYT33" s="158"/>
      <c r="EYU33" s="158"/>
      <c r="EYV33" s="158"/>
      <c r="EYW33" s="158"/>
      <c r="EYX33" s="158"/>
      <c r="EYY33" s="158"/>
      <c r="EYZ33" s="158"/>
      <c r="EZA33" s="158"/>
      <c r="EZB33" s="158"/>
      <c r="EZC33" s="158"/>
      <c r="EZD33" s="158"/>
      <c r="EZE33" s="158"/>
      <c r="EZF33" s="158"/>
      <c r="EZG33" s="158"/>
      <c r="EZH33" s="158"/>
      <c r="EZI33" s="158"/>
      <c r="EZJ33" s="158"/>
      <c r="EZK33" s="158"/>
      <c r="EZL33" s="158"/>
      <c r="EZM33" s="158"/>
      <c r="EZN33" s="158"/>
      <c r="EZO33" s="158"/>
      <c r="EZP33" s="158"/>
      <c r="EZQ33" s="158"/>
      <c r="EZR33" s="158"/>
      <c r="EZS33" s="158"/>
      <c r="EZT33" s="158"/>
      <c r="EZU33" s="158"/>
      <c r="EZV33" s="158"/>
      <c r="EZW33" s="158"/>
      <c r="EZX33" s="158"/>
      <c r="EZY33" s="158"/>
      <c r="EZZ33" s="158"/>
      <c r="FAA33" s="158"/>
      <c r="FAB33" s="158"/>
      <c r="FAC33" s="158"/>
      <c r="FAD33" s="158"/>
      <c r="FAE33" s="158"/>
      <c r="FAF33" s="158"/>
      <c r="FAG33" s="158"/>
      <c r="FAH33" s="158"/>
      <c r="FAI33" s="158"/>
      <c r="FAJ33" s="158"/>
      <c r="FAK33" s="158"/>
      <c r="FAL33" s="158"/>
      <c r="FAM33" s="158"/>
      <c r="FAN33" s="158"/>
      <c r="FAO33" s="158"/>
      <c r="FAP33" s="158"/>
      <c r="FAQ33" s="158"/>
      <c r="FAR33" s="158"/>
      <c r="FAS33" s="158"/>
      <c r="FAT33" s="158"/>
      <c r="FAU33" s="158"/>
      <c r="FAV33" s="158"/>
      <c r="FAW33" s="158"/>
      <c r="FAX33" s="158"/>
      <c r="FAY33" s="158"/>
      <c r="FAZ33" s="158"/>
      <c r="FBA33" s="158"/>
      <c r="FBB33" s="158"/>
      <c r="FBC33" s="158"/>
      <c r="FBD33" s="158"/>
      <c r="FBE33" s="158"/>
      <c r="FBF33" s="158"/>
      <c r="FBG33" s="158"/>
      <c r="FBH33" s="158"/>
      <c r="FBI33" s="158"/>
      <c r="FBJ33" s="158"/>
      <c r="FBK33" s="158"/>
      <c r="FBL33" s="158"/>
      <c r="FBM33" s="158"/>
      <c r="FBN33" s="158"/>
      <c r="FBO33" s="158"/>
      <c r="FBP33" s="158"/>
      <c r="FBQ33" s="158"/>
      <c r="FBR33" s="158"/>
      <c r="FBS33" s="158"/>
      <c r="FBT33" s="158"/>
      <c r="FBU33" s="158"/>
      <c r="FBV33" s="158"/>
      <c r="FBW33" s="158"/>
      <c r="FBX33" s="158"/>
      <c r="FBY33" s="158"/>
      <c r="FBZ33" s="158"/>
      <c r="FCA33" s="158"/>
      <c r="FCB33" s="158"/>
      <c r="FCC33" s="158"/>
      <c r="FCD33" s="158"/>
      <c r="FCE33" s="158"/>
      <c r="FCF33" s="158"/>
      <c r="FCG33" s="158"/>
      <c r="FCH33" s="158"/>
      <c r="FCI33" s="158"/>
      <c r="FCJ33" s="158"/>
      <c r="FCK33" s="158"/>
      <c r="FCL33" s="158"/>
      <c r="FCM33" s="158"/>
      <c r="FCN33" s="158"/>
      <c r="FCO33" s="158"/>
      <c r="FCP33" s="158"/>
      <c r="FCQ33" s="158"/>
      <c r="FCR33" s="158"/>
      <c r="FCS33" s="158"/>
      <c r="FCT33" s="158"/>
      <c r="FCU33" s="158"/>
      <c r="FCV33" s="158"/>
      <c r="FCW33" s="158"/>
      <c r="FCX33" s="158"/>
      <c r="FCY33" s="158"/>
      <c r="FCZ33" s="158"/>
      <c r="FDA33" s="158"/>
      <c r="FDB33" s="158"/>
      <c r="FDC33" s="158"/>
      <c r="FDD33" s="158"/>
      <c r="FDE33" s="158"/>
      <c r="FDF33" s="158"/>
      <c r="FDG33" s="158"/>
      <c r="FDH33" s="158"/>
      <c r="FDI33" s="158"/>
      <c r="FDJ33" s="158"/>
      <c r="FDK33" s="158"/>
      <c r="FDL33" s="158"/>
      <c r="FDM33" s="158"/>
      <c r="FDN33" s="158"/>
      <c r="FDO33" s="158"/>
      <c r="FDP33" s="158"/>
      <c r="FDQ33" s="158"/>
      <c r="FDR33" s="158"/>
      <c r="FDS33" s="158"/>
      <c r="FDT33" s="158"/>
      <c r="FDU33" s="158"/>
      <c r="FDV33" s="158"/>
      <c r="FDW33" s="158"/>
      <c r="FDX33" s="158"/>
      <c r="FDY33" s="158"/>
      <c r="FDZ33" s="158"/>
      <c r="FEA33" s="158"/>
      <c r="FEB33" s="158"/>
      <c r="FEC33" s="158"/>
      <c r="FED33" s="158"/>
      <c r="FEE33" s="158"/>
      <c r="FEF33" s="158"/>
      <c r="FEG33" s="158"/>
      <c r="FEH33" s="158"/>
      <c r="FEI33" s="158"/>
      <c r="FEJ33" s="158"/>
      <c r="FEK33" s="158"/>
      <c r="FEL33" s="158"/>
      <c r="FEM33" s="158"/>
      <c r="FEN33" s="158"/>
      <c r="FEO33" s="158"/>
      <c r="FEP33" s="158"/>
      <c r="FEQ33" s="158"/>
      <c r="FER33" s="158"/>
      <c r="FES33" s="158"/>
      <c r="FET33" s="158"/>
      <c r="FEU33" s="158"/>
      <c r="FEV33" s="158"/>
      <c r="FEW33" s="158"/>
      <c r="FEX33" s="158"/>
      <c r="FEY33" s="158"/>
      <c r="FEZ33" s="158"/>
      <c r="FFA33" s="158"/>
      <c r="FFB33" s="158"/>
      <c r="FFC33" s="158"/>
      <c r="FFD33" s="158"/>
      <c r="FFE33" s="158"/>
      <c r="FFF33" s="158"/>
      <c r="FFG33" s="158"/>
      <c r="FFH33" s="158"/>
      <c r="FFI33" s="158"/>
      <c r="FFJ33" s="158"/>
      <c r="FFK33" s="158"/>
      <c r="FFL33" s="158"/>
      <c r="FFM33" s="158"/>
      <c r="FFN33" s="158"/>
      <c r="FFO33" s="158"/>
      <c r="FFP33" s="158"/>
      <c r="FFQ33" s="158"/>
      <c r="FFR33" s="158"/>
      <c r="FFS33" s="158"/>
      <c r="FFT33" s="158"/>
      <c r="FFU33" s="158"/>
      <c r="FFV33" s="158"/>
      <c r="FFW33" s="158"/>
      <c r="FFX33" s="158"/>
      <c r="FFY33" s="158"/>
      <c r="FFZ33" s="158"/>
      <c r="FGA33" s="158"/>
      <c r="FGB33" s="158"/>
      <c r="FGC33" s="158"/>
      <c r="FGD33" s="158"/>
      <c r="FGE33" s="158"/>
      <c r="FGF33" s="158"/>
      <c r="FGG33" s="158"/>
      <c r="FGH33" s="158"/>
      <c r="FGI33" s="158"/>
      <c r="FGJ33" s="158"/>
      <c r="FGK33" s="158"/>
      <c r="FGL33" s="158"/>
      <c r="FGM33" s="158"/>
      <c r="FGN33" s="158"/>
      <c r="FGO33" s="158"/>
      <c r="FGP33" s="158"/>
      <c r="FGQ33" s="158"/>
      <c r="FGR33" s="158"/>
      <c r="FGS33" s="158"/>
      <c r="FGT33" s="158"/>
      <c r="FGU33" s="158"/>
      <c r="FGV33" s="158"/>
      <c r="FGW33" s="158"/>
      <c r="FGX33" s="158"/>
      <c r="FGY33" s="158"/>
      <c r="FGZ33" s="158"/>
      <c r="FHA33" s="158"/>
      <c r="FHB33" s="158"/>
      <c r="FHC33" s="158"/>
      <c r="FHD33" s="158"/>
      <c r="FHE33" s="158"/>
      <c r="FHF33" s="158"/>
      <c r="FHG33" s="158"/>
      <c r="FHH33" s="158"/>
      <c r="FHI33" s="158"/>
      <c r="FHJ33" s="158"/>
      <c r="FHK33" s="158"/>
      <c r="FHL33" s="158"/>
      <c r="FHM33" s="158"/>
      <c r="FHN33" s="158"/>
      <c r="FHO33" s="158"/>
      <c r="FHP33" s="158"/>
      <c r="FHQ33" s="158"/>
      <c r="FHR33" s="158"/>
      <c r="FHS33" s="158"/>
      <c r="FHT33" s="158"/>
      <c r="FHU33" s="158"/>
      <c r="FHV33" s="158"/>
      <c r="FHW33" s="158"/>
      <c r="FHX33" s="158"/>
      <c r="FHY33" s="158"/>
      <c r="FHZ33" s="158"/>
      <c r="FIA33" s="158"/>
      <c r="FIB33" s="158"/>
      <c r="FIC33" s="158"/>
      <c r="FID33" s="158"/>
      <c r="FIE33" s="158"/>
      <c r="FIF33" s="158"/>
      <c r="FIG33" s="158"/>
      <c r="FIH33" s="158"/>
      <c r="FII33" s="158"/>
      <c r="FIJ33" s="158"/>
      <c r="FIK33" s="158"/>
      <c r="FIL33" s="158"/>
      <c r="FIM33" s="158"/>
      <c r="FIN33" s="158"/>
      <c r="FIO33" s="158"/>
      <c r="FIP33" s="158"/>
      <c r="FIQ33" s="158"/>
      <c r="FIR33" s="158"/>
      <c r="FIS33" s="158"/>
      <c r="FIT33" s="158"/>
      <c r="FIU33" s="158"/>
      <c r="FIV33" s="158"/>
      <c r="FIW33" s="158"/>
      <c r="FIX33" s="158"/>
      <c r="FIY33" s="158"/>
      <c r="FIZ33" s="158"/>
      <c r="FJA33" s="158"/>
      <c r="FJB33" s="158"/>
      <c r="FJC33" s="158"/>
      <c r="FJD33" s="158"/>
      <c r="FJE33" s="158"/>
      <c r="FJF33" s="158"/>
      <c r="FJG33" s="158"/>
      <c r="FJH33" s="158"/>
      <c r="FJI33" s="158"/>
      <c r="FJJ33" s="158"/>
      <c r="FJK33" s="158"/>
      <c r="FJL33" s="158"/>
      <c r="FJM33" s="158"/>
      <c r="FJN33" s="158"/>
      <c r="FJO33" s="158"/>
      <c r="FJP33" s="158"/>
      <c r="FJQ33" s="158"/>
      <c r="FJR33" s="158"/>
      <c r="FJS33" s="158"/>
      <c r="FJT33" s="158"/>
      <c r="FJU33" s="158"/>
      <c r="FJV33" s="158"/>
      <c r="FJW33" s="158"/>
      <c r="FJX33" s="158"/>
      <c r="FJY33" s="158"/>
      <c r="FJZ33" s="158"/>
      <c r="FKA33" s="158"/>
      <c r="FKB33" s="158"/>
      <c r="FKC33" s="158"/>
      <c r="FKD33" s="158"/>
      <c r="FKE33" s="158"/>
      <c r="FKF33" s="158"/>
      <c r="FKG33" s="158"/>
      <c r="FKH33" s="158"/>
      <c r="FKI33" s="158"/>
      <c r="FKJ33" s="158"/>
      <c r="FKK33" s="158"/>
      <c r="FKL33" s="158"/>
      <c r="FKM33" s="158"/>
      <c r="FKN33" s="158"/>
      <c r="FKO33" s="158"/>
      <c r="FKP33" s="158"/>
      <c r="FKQ33" s="158"/>
      <c r="FKR33" s="158"/>
      <c r="FKS33" s="158"/>
      <c r="FKT33" s="158"/>
      <c r="FKU33" s="158"/>
      <c r="FKV33" s="158"/>
      <c r="FKW33" s="158"/>
      <c r="FKX33" s="158"/>
      <c r="FKY33" s="158"/>
      <c r="FKZ33" s="158"/>
      <c r="FLA33" s="158"/>
      <c r="FLB33" s="158"/>
      <c r="FLC33" s="158"/>
      <c r="FLD33" s="158"/>
      <c r="FLE33" s="158"/>
      <c r="FLF33" s="158"/>
      <c r="FLG33" s="158"/>
      <c r="FLH33" s="158"/>
      <c r="FLI33" s="158"/>
      <c r="FLJ33" s="158"/>
      <c r="FLK33" s="158"/>
      <c r="FLL33" s="158"/>
      <c r="FLM33" s="158"/>
      <c r="FLN33" s="158"/>
      <c r="FLO33" s="158"/>
      <c r="FLP33" s="158"/>
      <c r="FLQ33" s="158"/>
      <c r="FLR33" s="158"/>
      <c r="FLS33" s="158"/>
      <c r="FLT33" s="158"/>
      <c r="FLU33" s="158"/>
      <c r="FLV33" s="158"/>
      <c r="FLW33" s="158"/>
      <c r="FLX33" s="158"/>
      <c r="FLY33" s="158"/>
      <c r="FLZ33" s="158"/>
      <c r="FMA33" s="158"/>
      <c r="FMB33" s="158"/>
      <c r="FMC33" s="158"/>
      <c r="FMD33" s="158"/>
      <c r="FME33" s="158"/>
      <c r="FMF33" s="158"/>
      <c r="FMG33" s="158"/>
      <c r="FMH33" s="158"/>
      <c r="FMI33" s="158"/>
      <c r="FMJ33" s="158"/>
      <c r="FMK33" s="158"/>
      <c r="FML33" s="158"/>
      <c r="FMM33" s="158"/>
      <c r="FMN33" s="158"/>
      <c r="FMO33" s="158"/>
      <c r="FMP33" s="158"/>
      <c r="FMQ33" s="158"/>
      <c r="FMR33" s="158"/>
      <c r="FMS33" s="158"/>
      <c r="FMT33" s="158"/>
      <c r="FMU33" s="158"/>
      <c r="FMV33" s="158"/>
      <c r="FMW33" s="158"/>
      <c r="FMX33" s="158"/>
      <c r="FMY33" s="158"/>
      <c r="FMZ33" s="158"/>
      <c r="FNA33" s="158"/>
      <c r="FNB33" s="158"/>
      <c r="FNC33" s="158"/>
      <c r="FND33" s="158"/>
      <c r="FNE33" s="158"/>
      <c r="FNF33" s="158"/>
      <c r="FNG33" s="158"/>
      <c r="FNH33" s="158"/>
      <c r="FNI33" s="158"/>
      <c r="FNJ33" s="158"/>
      <c r="FNK33" s="158"/>
      <c r="FNL33" s="158"/>
      <c r="FNM33" s="158"/>
      <c r="FNN33" s="158"/>
      <c r="FNO33" s="158"/>
      <c r="FNP33" s="158"/>
      <c r="FNQ33" s="158"/>
      <c r="FNR33" s="158"/>
      <c r="FNS33" s="158"/>
      <c r="FNT33" s="158"/>
      <c r="FNU33" s="158"/>
      <c r="FNV33" s="158"/>
      <c r="FNW33" s="158"/>
      <c r="FNX33" s="158"/>
      <c r="FNY33" s="158"/>
      <c r="FNZ33" s="158"/>
      <c r="FOA33" s="158"/>
      <c r="FOB33" s="158"/>
      <c r="FOC33" s="158"/>
      <c r="FOD33" s="158"/>
      <c r="FOE33" s="158"/>
      <c r="FOF33" s="158"/>
      <c r="FOG33" s="158"/>
      <c r="FOH33" s="158"/>
      <c r="FOI33" s="158"/>
      <c r="FOJ33" s="158"/>
      <c r="FOK33" s="158"/>
      <c r="FOL33" s="158"/>
      <c r="FOM33" s="158"/>
      <c r="FON33" s="158"/>
      <c r="FOO33" s="158"/>
      <c r="FOP33" s="158"/>
      <c r="FOQ33" s="158"/>
      <c r="FOR33" s="158"/>
      <c r="FOS33" s="158"/>
      <c r="FOT33" s="158"/>
      <c r="FOU33" s="158"/>
      <c r="FOV33" s="158"/>
      <c r="FOW33" s="158"/>
      <c r="FOX33" s="158"/>
      <c r="FOY33" s="158"/>
      <c r="FOZ33" s="158"/>
      <c r="FPA33" s="158"/>
      <c r="FPB33" s="158"/>
      <c r="FPC33" s="158"/>
      <c r="FPD33" s="158"/>
      <c r="FPE33" s="158"/>
      <c r="FPF33" s="158"/>
      <c r="FPG33" s="158"/>
      <c r="FPH33" s="158"/>
      <c r="FPI33" s="158"/>
      <c r="FPJ33" s="158"/>
      <c r="FPK33" s="158"/>
      <c r="FPL33" s="158"/>
      <c r="FPM33" s="158"/>
      <c r="FPN33" s="158"/>
      <c r="FPO33" s="158"/>
      <c r="FPP33" s="158"/>
      <c r="FPQ33" s="158"/>
      <c r="FPR33" s="158"/>
      <c r="FPS33" s="158"/>
      <c r="FPT33" s="158"/>
      <c r="FPU33" s="158"/>
      <c r="FPV33" s="158"/>
      <c r="FPW33" s="158"/>
      <c r="FPX33" s="158"/>
      <c r="FPY33" s="158"/>
      <c r="FPZ33" s="158"/>
      <c r="FQA33" s="158"/>
      <c r="FQB33" s="158"/>
      <c r="FQC33" s="158"/>
      <c r="FQD33" s="158"/>
      <c r="FQE33" s="158"/>
      <c r="FQF33" s="158"/>
      <c r="FQG33" s="158"/>
      <c r="FQH33" s="158"/>
      <c r="FQI33" s="158"/>
      <c r="FQJ33" s="158"/>
      <c r="FQK33" s="158"/>
      <c r="FQL33" s="158"/>
      <c r="FQM33" s="158"/>
      <c r="FQN33" s="158"/>
      <c r="FQO33" s="158"/>
      <c r="FQP33" s="158"/>
      <c r="FQQ33" s="158"/>
      <c r="FQR33" s="158"/>
      <c r="FQS33" s="158"/>
      <c r="FQT33" s="158"/>
      <c r="FQU33" s="158"/>
      <c r="FQV33" s="158"/>
      <c r="FQW33" s="158"/>
      <c r="FQX33" s="158"/>
      <c r="FQY33" s="158"/>
      <c r="FQZ33" s="158"/>
      <c r="FRA33" s="158"/>
      <c r="FRB33" s="158"/>
      <c r="FRC33" s="158"/>
      <c r="FRD33" s="158"/>
      <c r="FRE33" s="158"/>
      <c r="FRF33" s="158"/>
      <c r="FRG33" s="158"/>
      <c r="FRH33" s="158"/>
      <c r="FRI33" s="158"/>
      <c r="FRJ33" s="158"/>
      <c r="FRK33" s="158"/>
      <c r="FRL33" s="158"/>
      <c r="FRM33" s="158"/>
      <c r="FRN33" s="158"/>
      <c r="FRO33" s="158"/>
      <c r="FRP33" s="158"/>
      <c r="FRQ33" s="158"/>
      <c r="FRR33" s="158"/>
      <c r="FRS33" s="158"/>
      <c r="FRT33" s="158"/>
      <c r="FRU33" s="158"/>
      <c r="FRV33" s="158"/>
      <c r="FRW33" s="158"/>
      <c r="FRX33" s="158"/>
      <c r="FRY33" s="158"/>
      <c r="FRZ33" s="158"/>
      <c r="FSA33" s="158"/>
      <c r="FSB33" s="158"/>
      <c r="FSC33" s="158"/>
      <c r="FSD33" s="158"/>
      <c r="FSE33" s="158"/>
      <c r="FSF33" s="158"/>
      <c r="FSG33" s="158"/>
      <c r="FSH33" s="158"/>
      <c r="FSI33" s="158"/>
      <c r="FSJ33" s="158"/>
      <c r="FSK33" s="158"/>
      <c r="FSL33" s="158"/>
      <c r="FSM33" s="158"/>
      <c r="FSN33" s="158"/>
      <c r="FSO33" s="158"/>
      <c r="FSP33" s="158"/>
      <c r="FSQ33" s="158"/>
      <c r="FSR33" s="158"/>
      <c r="FSS33" s="158"/>
      <c r="FST33" s="158"/>
      <c r="FSU33" s="158"/>
      <c r="FSV33" s="158"/>
      <c r="FSW33" s="158"/>
      <c r="FSX33" s="158"/>
      <c r="FSY33" s="158"/>
      <c r="FSZ33" s="158"/>
      <c r="FTA33" s="158"/>
      <c r="FTB33" s="158"/>
      <c r="FTC33" s="158"/>
      <c r="FTD33" s="158"/>
      <c r="FTE33" s="158"/>
      <c r="FTF33" s="158"/>
      <c r="FTG33" s="158"/>
      <c r="FTH33" s="158"/>
      <c r="FTI33" s="158"/>
      <c r="FTJ33" s="158"/>
      <c r="FTK33" s="158"/>
      <c r="FTL33" s="158"/>
      <c r="FTM33" s="158"/>
      <c r="FTN33" s="158"/>
      <c r="FTO33" s="158"/>
      <c r="FTP33" s="158"/>
      <c r="FTQ33" s="158"/>
      <c r="FTR33" s="158"/>
      <c r="FTS33" s="158"/>
      <c r="FTT33" s="158"/>
      <c r="FTU33" s="158"/>
      <c r="FTV33" s="158"/>
      <c r="FTW33" s="158"/>
      <c r="FTX33" s="158"/>
      <c r="FTY33" s="158"/>
      <c r="FTZ33" s="158"/>
      <c r="FUA33" s="158"/>
      <c r="FUB33" s="158"/>
      <c r="FUC33" s="158"/>
      <c r="FUD33" s="158"/>
      <c r="FUE33" s="158"/>
      <c r="FUF33" s="158"/>
      <c r="FUG33" s="158"/>
      <c r="FUH33" s="158"/>
      <c r="FUI33" s="158"/>
      <c r="FUJ33" s="158"/>
      <c r="FUK33" s="158"/>
      <c r="FUL33" s="158"/>
      <c r="FUM33" s="158"/>
      <c r="FUN33" s="158"/>
      <c r="FUO33" s="158"/>
      <c r="FUP33" s="158"/>
      <c r="FUQ33" s="158"/>
      <c r="FUR33" s="158"/>
      <c r="FUS33" s="158"/>
      <c r="FUT33" s="158"/>
      <c r="FUU33" s="158"/>
      <c r="FUV33" s="158"/>
      <c r="FUW33" s="158"/>
      <c r="FUX33" s="158"/>
      <c r="FUY33" s="158"/>
      <c r="FUZ33" s="158"/>
      <c r="FVA33" s="158"/>
      <c r="FVB33" s="158"/>
      <c r="FVC33" s="158"/>
      <c r="FVD33" s="158"/>
      <c r="FVE33" s="158"/>
      <c r="FVF33" s="158"/>
      <c r="FVG33" s="158"/>
      <c r="FVH33" s="158"/>
      <c r="FVI33" s="158"/>
      <c r="FVJ33" s="158"/>
      <c r="FVK33" s="158"/>
      <c r="FVL33" s="158"/>
      <c r="FVM33" s="158"/>
      <c r="FVN33" s="158"/>
      <c r="FVO33" s="158"/>
      <c r="FVP33" s="158"/>
      <c r="FVQ33" s="158"/>
      <c r="FVR33" s="158"/>
      <c r="FVS33" s="158"/>
      <c r="FVT33" s="158"/>
      <c r="FVU33" s="158"/>
      <c r="FVV33" s="158"/>
      <c r="FVW33" s="158"/>
      <c r="FVX33" s="158"/>
      <c r="FVY33" s="158"/>
      <c r="FVZ33" s="158"/>
      <c r="FWA33" s="158"/>
      <c r="FWB33" s="158"/>
      <c r="FWC33" s="158"/>
      <c r="FWD33" s="158"/>
      <c r="FWE33" s="158"/>
      <c r="FWF33" s="158"/>
      <c r="FWG33" s="158"/>
      <c r="FWH33" s="158"/>
      <c r="FWI33" s="158"/>
      <c r="FWJ33" s="158"/>
      <c r="FWK33" s="158"/>
      <c r="FWL33" s="158"/>
      <c r="FWM33" s="158"/>
      <c r="FWN33" s="158"/>
      <c r="FWO33" s="158"/>
      <c r="FWP33" s="158"/>
      <c r="FWQ33" s="158"/>
      <c r="FWR33" s="158"/>
      <c r="FWS33" s="158"/>
      <c r="FWT33" s="158"/>
      <c r="FWU33" s="158"/>
      <c r="FWV33" s="158"/>
      <c r="FWW33" s="158"/>
      <c r="FWX33" s="158"/>
      <c r="FWY33" s="158"/>
      <c r="FWZ33" s="158"/>
      <c r="FXA33" s="158"/>
      <c r="FXB33" s="158"/>
      <c r="FXC33" s="158"/>
      <c r="FXD33" s="158"/>
      <c r="FXE33" s="158"/>
      <c r="FXF33" s="158"/>
      <c r="FXG33" s="158"/>
      <c r="FXH33" s="158"/>
      <c r="FXI33" s="158"/>
      <c r="FXJ33" s="158"/>
      <c r="FXK33" s="158"/>
      <c r="FXL33" s="158"/>
      <c r="FXM33" s="158"/>
      <c r="FXN33" s="158"/>
      <c r="FXO33" s="158"/>
      <c r="FXP33" s="158"/>
      <c r="FXQ33" s="158"/>
      <c r="FXR33" s="158"/>
      <c r="FXS33" s="158"/>
      <c r="FXT33" s="158"/>
      <c r="FXU33" s="158"/>
      <c r="FXV33" s="158"/>
      <c r="FXW33" s="158"/>
      <c r="FXX33" s="158"/>
      <c r="FXY33" s="158"/>
      <c r="FXZ33" s="158"/>
      <c r="FYA33" s="158"/>
      <c r="FYB33" s="158"/>
      <c r="FYC33" s="158"/>
      <c r="FYD33" s="158"/>
      <c r="FYE33" s="158"/>
      <c r="FYF33" s="158"/>
      <c r="FYG33" s="158"/>
      <c r="FYH33" s="158"/>
      <c r="FYI33" s="158"/>
      <c r="FYJ33" s="158"/>
      <c r="FYK33" s="158"/>
      <c r="FYL33" s="158"/>
      <c r="FYM33" s="158"/>
      <c r="FYN33" s="158"/>
      <c r="FYO33" s="158"/>
      <c r="FYP33" s="158"/>
      <c r="FYQ33" s="158"/>
      <c r="FYR33" s="158"/>
      <c r="FYS33" s="158"/>
      <c r="FYT33" s="158"/>
      <c r="FYU33" s="158"/>
      <c r="FYV33" s="158"/>
      <c r="FYW33" s="158"/>
      <c r="FYX33" s="158"/>
      <c r="FYY33" s="158"/>
      <c r="FYZ33" s="158"/>
      <c r="FZA33" s="158"/>
      <c r="FZB33" s="158"/>
      <c r="FZC33" s="158"/>
      <c r="FZD33" s="158"/>
      <c r="FZE33" s="158"/>
      <c r="FZF33" s="158"/>
      <c r="FZG33" s="158"/>
      <c r="FZH33" s="158"/>
      <c r="FZI33" s="158"/>
      <c r="FZJ33" s="158"/>
      <c r="FZK33" s="158"/>
      <c r="FZL33" s="158"/>
      <c r="FZM33" s="158"/>
      <c r="FZN33" s="158"/>
      <c r="FZO33" s="158"/>
      <c r="FZP33" s="158"/>
      <c r="FZQ33" s="158"/>
      <c r="FZR33" s="158"/>
      <c r="FZS33" s="158"/>
      <c r="FZT33" s="158"/>
      <c r="FZU33" s="158"/>
      <c r="FZV33" s="158"/>
      <c r="FZW33" s="158"/>
      <c r="FZX33" s="158"/>
      <c r="FZY33" s="158"/>
      <c r="FZZ33" s="158"/>
      <c r="GAA33" s="158"/>
      <c r="GAB33" s="158"/>
      <c r="GAC33" s="158"/>
      <c r="GAD33" s="158"/>
      <c r="GAE33" s="158"/>
      <c r="GAF33" s="158"/>
      <c r="GAG33" s="158"/>
      <c r="GAH33" s="158"/>
      <c r="GAI33" s="158"/>
      <c r="GAJ33" s="158"/>
      <c r="GAK33" s="158"/>
      <c r="GAL33" s="158"/>
      <c r="GAM33" s="158"/>
      <c r="GAN33" s="158"/>
      <c r="GAO33" s="158"/>
      <c r="GAP33" s="158"/>
      <c r="GAQ33" s="158"/>
      <c r="GAR33" s="158"/>
      <c r="GAS33" s="158"/>
      <c r="GAT33" s="158"/>
      <c r="GAU33" s="158"/>
      <c r="GAV33" s="158"/>
      <c r="GAW33" s="158"/>
      <c r="GAX33" s="158"/>
      <c r="GAY33" s="158"/>
      <c r="GAZ33" s="158"/>
      <c r="GBA33" s="158"/>
      <c r="GBB33" s="158"/>
      <c r="GBC33" s="158"/>
      <c r="GBD33" s="158"/>
      <c r="GBE33" s="158"/>
      <c r="GBF33" s="158"/>
      <c r="GBG33" s="158"/>
      <c r="GBH33" s="158"/>
      <c r="GBI33" s="158"/>
      <c r="GBJ33" s="158"/>
      <c r="GBK33" s="158"/>
      <c r="GBL33" s="158"/>
      <c r="GBM33" s="158"/>
      <c r="GBN33" s="158"/>
      <c r="GBO33" s="158"/>
      <c r="GBP33" s="158"/>
      <c r="GBQ33" s="158"/>
      <c r="GBR33" s="158"/>
      <c r="GBS33" s="158"/>
      <c r="GBT33" s="158"/>
      <c r="GBU33" s="158"/>
      <c r="GBV33" s="158"/>
      <c r="GBW33" s="158"/>
      <c r="GBX33" s="158"/>
      <c r="GBY33" s="158"/>
      <c r="GBZ33" s="158"/>
      <c r="GCA33" s="158"/>
      <c r="GCB33" s="158"/>
      <c r="GCC33" s="158"/>
      <c r="GCD33" s="158"/>
      <c r="GCE33" s="158"/>
      <c r="GCF33" s="158"/>
      <c r="GCG33" s="158"/>
      <c r="GCH33" s="158"/>
      <c r="GCI33" s="158"/>
      <c r="GCJ33" s="158"/>
      <c r="GCK33" s="158"/>
      <c r="GCL33" s="158"/>
      <c r="GCM33" s="158"/>
      <c r="GCN33" s="158"/>
      <c r="GCO33" s="158"/>
      <c r="GCP33" s="158"/>
      <c r="GCQ33" s="158"/>
      <c r="GCR33" s="158"/>
      <c r="GCS33" s="158"/>
      <c r="GCT33" s="158"/>
      <c r="GCU33" s="158"/>
      <c r="GCV33" s="158"/>
      <c r="GCW33" s="158"/>
      <c r="GCX33" s="158"/>
      <c r="GCY33" s="158"/>
      <c r="GCZ33" s="158"/>
      <c r="GDA33" s="158"/>
      <c r="GDB33" s="158"/>
      <c r="GDC33" s="158"/>
      <c r="GDD33" s="158"/>
      <c r="GDE33" s="158"/>
      <c r="GDF33" s="158"/>
      <c r="GDG33" s="158"/>
      <c r="GDH33" s="158"/>
      <c r="GDI33" s="158"/>
      <c r="GDJ33" s="158"/>
      <c r="GDK33" s="158"/>
      <c r="GDL33" s="158"/>
      <c r="GDM33" s="158"/>
      <c r="GDN33" s="158"/>
      <c r="GDO33" s="158"/>
      <c r="GDP33" s="158"/>
      <c r="GDQ33" s="158"/>
      <c r="GDR33" s="158"/>
      <c r="GDS33" s="158"/>
      <c r="GDT33" s="158"/>
      <c r="GDU33" s="158"/>
      <c r="GDV33" s="158"/>
      <c r="GDW33" s="158"/>
      <c r="GDX33" s="158"/>
      <c r="GDY33" s="158"/>
      <c r="GDZ33" s="158"/>
      <c r="GEA33" s="158"/>
      <c r="GEB33" s="158"/>
      <c r="GEC33" s="158"/>
      <c r="GED33" s="158"/>
      <c r="GEE33" s="158"/>
      <c r="GEF33" s="158"/>
      <c r="GEG33" s="158"/>
      <c r="GEH33" s="158"/>
      <c r="GEI33" s="158"/>
      <c r="GEJ33" s="158"/>
      <c r="GEK33" s="158"/>
      <c r="GEL33" s="158"/>
      <c r="GEM33" s="158"/>
      <c r="GEN33" s="158"/>
      <c r="GEO33" s="158"/>
      <c r="GEP33" s="158"/>
      <c r="GEQ33" s="158"/>
      <c r="GER33" s="158"/>
      <c r="GES33" s="158"/>
      <c r="GET33" s="158"/>
      <c r="GEU33" s="158"/>
      <c r="GEV33" s="158"/>
      <c r="GEW33" s="158"/>
      <c r="GEX33" s="158"/>
      <c r="GEY33" s="158"/>
      <c r="GEZ33" s="158"/>
      <c r="GFA33" s="158"/>
      <c r="GFB33" s="158"/>
      <c r="GFC33" s="158"/>
      <c r="GFD33" s="158"/>
      <c r="GFE33" s="158"/>
      <c r="GFF33" s="158"/>
      <c r="GFG33" s="158"/>
      <c r="GFH33" s="158"/>
      <c r="GFI33" s="158"/>
      <c r="GFJ33" s="158"/>
      <c r="GFK33" s="158"/>
      <c r="GFL33" s="158"/>
      <c r="GFM33" s="158"/>
      <c r="GFN33" s="158"/>
      <c r="GFO33" s="158"/>
      <c r="GFP33" s="158"/>
      <c r="GFQ33" s="158"/>
      <c r="GFR33" s="158"/>
      <c r="GFS33" s="158"/>
      <c r="GFT33" s="158"/>
      <c r="GFU33" s="158"/>
      <c r="GFV33" s="158"/>
      <c r="GFW33" s="158"/>
      <c r="GFX33" s="158"/>
      <c r="GFY33" s="158"/>
      <c r="GFZ33" s="158"/>
      <c r="GGA33" s="158"/>
      <c r="GGB33" s="158"/>
      <c r="GGC33" s="158"/>
      <c r="GGD33" s="158"/>
      <c r="GGE33" s="158"/>
      <c r="GGF33" s="158"/>
      <c r="GGG33" s="158"/>
      <c r="GGH33" s="158"/>
      <c r="GGI33" s="158"/>
      <c r="GGJ33" s="158"/>
      <c r="GGK33" s="158"/>
      <c r="GGL33" s="158"/>
      <c r="GGM33" s="158"/>
      <c r="GGN33" s="158"/>
      <c r="GGO33" s="158"/>
      <c r="GGP33" s="158"/>
      <c r="GGQ33" s="158"/>
      <c r="GGR33" s="158"/>
      <c r="GGS33" s="158"/>
      <c r="GGT33" s="158"/>
      <c r="GGU33" s="158"/>
      <c r="GGV33" s="158"/>
      <c r="GGW33" s="158"/>
      <c r="GGX33" s="158"/>
      <c r="GGY33" s="158"/>
      <c r="GGZ33" s="158"/>
      <c r="GHA33" s="158"/>
      <c r="GHB33" s="158"/>
      <c r="GHC33" s="158"/>
      <c r="GHD33" s="158"/>
      <c r="GHE33" s="158"/>
      <c r="GHF33" s="158"/>
      <c r="GHG33" s="158"/>
      <c r="GHH33" s="158"/>
      <c r="GHI33" s="158"/>
      <c r="GHJ33" s="158"/>
      <c r="GHK33" s="158"/>
      <c r="GHL33" s="158"/>
      <c r="GHM33" s="158"/>
      <c r="GHN33" s="158"/>
      <c r="GHO33" s="158"/>
      <c r="GHP33" s="158"/>
      <c r="GHQ33" s="158"/>
      <c r="GHR33" s="158"/>
      <c r="GHS33" s="158"/>
      <c r="GHT33" s="158"/>
      <c r="GHU33" s="158"/>
      <c r="GHV33" s="158"/>
      <c r="GHW33" s="158"/>
      <c r="GHX33" s="158"/>
      <c r="GHY33" s="158"/>
      <c r="GHZ33" s="158"/>
      <c r="GIA33" s="158"/>
      <c r="GIB33" s="158"/>
      <c r="GIC33" s="158"/>
      <c r="GID33" s="158"/>
      <c r="GIE33" s="158"/>
      <c r="GIF33" s="158"/>
      <c r="GIG33" s="158"/>
      <c r="GIH33" s="158"/>
      <c r="GII33" s="158"/>
      <c r="GIJ33" s="158"/>
      <c r="GIK33" s="158"/>
      <c r="GIL33" s="158"/>
      <c r="GIM33" s="158"/>
      <c r="GIN33" s="158"/>
      <c r="GIO33" s="158"/>
      <c r="GIP33" s="158"/>
      <c r="GIQ33" s="158"/>
      <c r="GIR33" s="158"/>
      <c r="GIS33" s="158"/>
      <c r="GIT33" s="158"/>
      <c r="GIU33" s="158"/>
      <c r="GIV33" s="158"/>
      <c r="GIW33" s="158"/>
      <c r="GIX33" s="158"/>
      <c r="GIY33" s="158"/>
      <c r="GIZ33" s="158"/>
      <c r="GJA33" s="158"/>
      <c r="GJB33" s="158"/>
      <c r="GJC33" s="158"/>
      <c r="GJD33" s="158"/>
      <c r="GJE33" s="158"/>
      <c r="GJF33" s="158"/>
      <c r="GJG33" s="158"/>
      <c r="GJH33" s="158"/>
      <c r="GJI33" s="158"/>
      <c r="GJJ33" s="158"/>
      <c r="GJK33" s="158"/>
      <c r="GJL33" s="158"/>
      <c r="GJM33" s="158"/>
      <c r="GJN33" s="158"/>
      <c r="GJO33" s="158"/>
      <c r="GJP33" s="158"/>
      <c r="GJQ33" s="158"/>
      <c r="GJR33" s="158"/>
      <c r="GJS33" s="158"/>
      <c r="GJT33" s="158"/>
      <c r="GJU33" s="158"/>
      <c r="GJV33" s="158"/>
      <c r="GJW33" s="158"/>
      <c r="GJX33" s="158"/>
      <c r="GJY33" s="158"/>
      <c r="GJZ33" s="158"/>
      <c r="GKA33" s="158"/>
      <c r="GKB33" s="158"/>
      <c r="GKC33" s="158"/>
      <c r="GKD33" s="158"/>
      <c r="GKE33" s="158"/>
      <c r="GKF33" s="158"/>
      <c r="GKG33" s="158"/>
      <c r="GKH33" s="158"/>
      <c r="GKI33" s="158"/>
      <c r="GKJ33" s="158"/>
      <c r="GKK33" s="158"/>
      <c r="GKL33" s="158"/>
      <c r="GKM33" s="158"/>
      <c r="GKN33" s="158"/>
      <c r="GKO33" s="158"/>
      <c r="GKP33" s="158"/>
      <c r="GKQ33" s="158"/>
      <c r="GKR33" s="158"/>
      <c r="GKS33" s="158"/>
      <c r="GKT33" s="158"/>
      <c r="GKU33" s="158"/>
      <c r="GKV33" s="158"/>
      <c r="GKW33" s="158"/>
      <c r="GKX33" s="158"/>
      <c r="GKY33" s="158"/>
      <c r="GKZ33" s="158"/>
      <c r="GLA33" s="158"/>
      <c r="GLB33" s="158"/>
      <c r="GLC33" s="158"/>
      <c r="GLD33" s="158"/>
      <c r="GLE33" s="158"/>
      <c r="GLF33" s="158"/>
      <c r="GLG33" s="158"/>
      <c r="GLH33" s="158"/>
      <c r="GLI33" s="158"/>
      <c r="GLJ33" s="158"/>
      <c r="GLK33" s="158"/>
      <c r="GLL33" s="158"/>
      <c r="GLM33" s="158"/>
      <c r="GLN33" s="158"/>
      <c r="GLO33" s="158"/>
      <c r="GLP33" s="158"/>
      <c r="GLQ33" s="158"/>
      <c r="GLR33" s="158"/>
      <c r="GLS33" s="158"/>
      <c r="GLT33" s="158"/>
      <c r="GLU33" s="158"/>
      <c r="GLV33" s="158"/>
      <c r="GLW33" s="158"/>
      <c r="GLX33" s="158"/>
      <c r="GLY33" s="158"/>
      <c r="GLZ33" s="158"/>
      <c r="GMA33" s="158"/>
      <c r="GMB33" s="158"/>
      <c r="GMC33" s="158"/>
      <c r="GMD33" s="158"/>
      <c r="GME33" s="158"/>
      <c r="GMF33" s="158"/>
      <c r="GMG33" s="158"/>
      <c r="GMH33" s="158"/>
      <c r="GMI33" s="158"/>
      <c r="GMJ33" s="158"/>
      <c r="GMK33" s="158"/>
      <c r="GML33" s="158"/>
      <c r="GMM33" s="158"/>
      <c r="GMN33" s="158"/>
      <c r="GMO33" s="158"/>
      <c r="GMP33" s="158"/>
      <c r="GMQ33" s="158"/>
      <c r="GMR33" s="158"/>
      <c r="GMS33" s="158"/>
      <c r="GMT33" s="158"/>
      <c r="GMU33" s="158"/>
      <c r="GMV33" s="158"/>
      <c r="GMW33" s="158"/>
      <c r="GMX33" s="158"/>
      <c r="GMY33" s="158"/>
      <c r="GMZ33" s="158"/>
      <c r="GNA33" s="158"/>
      <c r="GNB33" s="158"/>
      <c r="GNC33" s="158"/>
      <c r="GND33" s="158"/>
      <c r="GNE33" s="158"/>
      <c r="GNF33" s="158"/>
      <c r="GNG33" s="158"/>
      <c r="GNH33" s="158"/>
      <c r="GNI33" s="158"/>
      <c r="GNJ33" s="158"/>
      <c r="GNK33" s="158"/>
      <c r="GNL33" s="158"/>
      <c r="GNM33" s="158"/>
      <c r="GNN33" s="158"/>
      <c r="GNO33" s="158"/>
      <c r="GNP33" s="158"/>
      <c r="GNQ33" s="158"/>
      <c r="GNR33" s="158"/>
      <c r="GNS33" s="158"/>
      <c r="GNT33" s="158"/>
      <c r="GNU33" s="158"/>
      <c r="GNV33" s="158"/>
      <c r="GNW33" s="158"/>
      <c r="GNX33" s="158"/>
      <c r="GNY33" s="158"/>
      <c r="GNZ33" s="158"/>
      <c r="GOA33" s="158"/>
      <c r="GOB33" s="158"/>
      <c r="GOC33" s="158"/>
      <c r="GOD33" s="158"/>
      <c r="GOE33" s="158"/>
      <c r="GOF33" s="158"/>
      <c r="GOG33" s="158"/>
      <c r="GOH33" s="158"/>
      <c r="GOI33" s="158"/>
      <c r="GOJ33" s="158"/>
      <c r="GOK33" s="158"/>
      <c r="GOL33" s="158"/>
      <c r="GOM33" s="158"/>
      <c r="GON33" s="158"/>
      <c r="GOO33" s="158"/>
      <c r="GOP33" s="158"/>
      <c r="GOQ33" s="158"/>
      <c r="GOR33" s="158"/>
      <c r="GOS33" s="158"/>
      <c r="GOT33" s="158"/>
      <c r="GOU33" s="158"/>
      <c r="GOV33" s="158"/>
      <c r="GOW33" s="158"/>
      <c r="GOX33" s="158"/>
      <c r="GOY33" s="158"/>
      <c r="GOZ33" s="158"/>
      <c r="GPA33" s="158"/>
      <c r="GPB33" s="158"/>
      <c r="GPC33" s="158"/>
      <c r="GPD33" s="158"/>
      <c r="GPE33" s="158"/>
      <c r="GPF33" s="158"/>
      <c r="GPG33" s="158"/>
      <c r="GPH33" s="158"/>
      <c r="GPI33" s="158"/>
      <c r="GPJ33" s="158"/>
      <c r="GPK33" s="158"/>
      <c r="GPL33" s="158"/>
      <c r="GPM33" s="158"/>
      <c r="GPN33" s="158"/>
      <c r="GPO33" s="158"/>
      <c r="GPP33" s="158"/>
      <c r="GPQ33" s="158"/>
      <c r="GPR33" s="158"/>
      <c r="GPS33" s="158"/>
      <c r="GPT33" s="158"/>
      <c r="GPU33" s="158"/>
      <c r="GPV33" s="158"/>
      <c r="GPW33" s="158"/>
      <c r="GPX33" s="158"/>
      <c r="GPY33" s="158"/>
      <c r="GPZ33" s="158"/>
      <c r="GQA33" s="158"/>
      <c r="GQB33" s="158"/>
      <c r="GQC33" s="158"/>
      <c r="GQD33" s="158"/>
      <c r="GQE33" s="158"/>
      <c r="GQF33" s="158"/>
      <c r="GQG33" s="158"/>
      <c r="GQH33" s="158"/>
      <c r="GQI33" s="158"/>
      <c r="GQJ33" s="158"/>
      <c r="GQK33" s="158"/>
      <c r="GQL33" s="158"/>
      <c r="GQM33" s="158"/>
      <c r="GQN33" s="158"/>
      <c r="GQO33" s="158"/>
      <c r="GQP33" s="158"/>
      <c r="GQQ33" s="158"/>
      <c r="GQR33" s="158"/>
      <c r="GQS33" s="158"/>
      <c r="GQT33" s="158"/>
      <c r="GQU33" s="158"/>
      <c r="GQV33" s="158"/>
      <c r="GQW33" s="158"/>
      <c r="GQX33" s="158"/>
      <c r="GQY33" s="158"/>
      <c r="GQZ33" s="158"/>
      <c r="GRA33" s="158"/>
      <c r="GRB33" s="158"/>
      <c r="GRC33" s="158"/>
      <c r="GRD33" s="158"/>
      <c r="GRE33" s="158"/>
      <c r="GRF33" s="158"/>
      <c r="GRG33" s="158"/>
      <c r="GRH33" s="158"/>
      <c r="GRI33" s="158"/>
      <c r="GRJ33" s="158"/>
      <c r="GRK33" s="158"/>
      <c r="GRL33" s="158"/>
      <c r="GRM33" s="158"/>
      <c r="GRN33" s="158"/>
      <c r="GRO33" s="158"/>
      <c r="GRP33" s="158"/>
      <c r="GRQ33" s="158"/>
      <c r="GRR33" s="158"/>
      <c r="GRS33" s="158"/>
      <c r="GRT33" s="158"/>
      <c r="GRU33" s="158"/>
      <c r="GRV33" s="158"/>
      <c r="GRW33" s="158"/>
      <c r="GRX33" s="158"/>
      <c r="GRY33" s="158"/>
      <c r="GRZ33" s="158"/>
      <c r="GSA33" s="158"/>
      <c r="GSB33" s="158"/>
      <c r="GSC33" s="158"/>
      <c r="GSD33" s="158"/>
      <c r="GSE33" s="158"/>
      <c r="GSF33" s="158"/>
      <c r="GSG33" s="158"/>
      <c r="GSH33" s="158"/>
      <c r="GSI33" s="158"/>
      <c r="GSJ33" s="158"/>
      <c r="GSK33" s="158"/>
      <c r="GSL33" s="158"/>
      <c r="GSM33" s="158"/>
      <c r="GSN33" s="158"/>
      <c r="GSO33" s="158"/>
      <c r="GSP33" s="158"/>
      <c r="GSQ33" s="158"/>
      <c r="GSR33" s="158"/>
      <c r="GSS33" s="158"/>
      <c r="GST33" s="158"/>
      <c r="GSU33" s="158"/>
      <c r="GSV33" s="158"/>
      <c r="GSW33" s="158"/>
      <c r="GSX33" s="158"/>
      <c r="GSY33" s="158"/>
      <c r="GSZ33" s="158"/>
      <c r="GTA33" s="158"/>
      <c r="GTB33" s="158"/>
      <c r="GTC33" s="158"/>
      <c r="GTD33" s="158"/>
      <c r="GTE33" s="158"/>
      <c r="GTF33" s="158"/>
      <c r="GTG33" s="158"/>
      <c r="GTH33" s="158"/>
      <c r="GTI33" s="158"/>
      <c r="GTJ33" s="158"/>
      <c r="GTK33" s="158"/>
      <c r="GTL33" s="158"/>
      <c r="GTM33" s="158"/>
      <c r="GTN33" s="158"/>
      <c r="GTO33" s="158"/>
      <c r="GTP33" s="158"/>
      <c r="GTQ33" s="158"/>
      <c r="GTR33" s="158"/>
      <c r="GTS33" s="158"/>
      <c r="GTT33" s="158"/>
      <c r="GTU33" s="158"/>
      <c r="GTV33" s="158"/>
      <c r="GTW33" s="158"/>
      <c r="GTX33" s="158"/>
      <c r="GTY33" s="158"/>
      <c r="GTZ33" s="158"/>
      <c r="GUA33" s="158"/>
      <c r="GUB33" s="158"/>
      <c r="GUC33" s="158"/>
      <c r="GUD33" s="158"/>
      <c r="GUE33" s="158"/>
      <c r="GUF33" s="158"/>
      <c r="GUG33" s="158"/>
      <c r="GUH33" s="158"/>
      <c r="GUI33" s="158"/>
      <c r="GUJ33" s="158"/>
      <c r="GUK33" s="158"/>
      <c r="GUL33" s="158"/>
      <c r="GUM33" s="158"/>
      <c r="GUN33" s="158"/>
      <c r="GUO33" s="158"/>
      <c r="GUP33" s="158"/>
      <c r="GUQ33" s="158"/>
      <c r="GUR33" s="158"/>
      <c r="GUS33" s="158"/>
      <c r="GUT33" s="158"/>
      <c r="GUU33" s="158"/>
      <c r="GUV33" s="158"/>
      <c r="GUW33" s="158"/>
      <c r="GUX33" s="158"/>
      <c r="GUY33" s="158"/>
      <c r="GUZ33" s="158"/>
      <c r="GVA33" s="158"/>
      <c r="GVB33" s="158"/>
      <c r="GVC33" s="158"/>
      <c r="GVD33" s="158"/>
      <c r="GVE33" s="158"/>
      <c r="GVF33" s="158"/>
      <c r="GVG33" s="158"/>
      <c r="GVH33" s="158"/>
      <c r="GVI33" s="158"/>
      <c r="GVJ33" s="158"/>
      <c r="GVK33" s="158"/>
      <c r="GVL33" s="158"/>
      <c r="GVM33" s="158"/>
      <c r="GVN33" s="158"/>
      <c r="GVO33" s="158"/>
      <c r="GVP33" s="158"/>
      <c r="GVQ33" s="158"/>
      <c r="GVR33" s="158"/>
      <c r="GVS33" s="158"/>
      <c r="GVT33" s="158"/>
      <c r="GVU33" s="158"/>
      <c r="GVV33" s="158"/>
      <c r="GVW33" s="158"/>
      <c r="GVX33" s="158"/>
      <c r="GVY33" s="158"/>
      <c r="GVZ33" s="158"/>
      <c r="GWA33" s="158"/>
      <c r="GWB33" s="158"/>
      <c r="GWC33" s="158"/>
      <c r="GWD33" s="158"/>
      <c r="GWE33" s="158"/>
      <c r="GWF33" s="158"/>
      <c r="GWG33" s="158"/>
      <c r="GWH33" s="158"/>
      <c r="GWI33" s="158"/>
      <c r="GWJ33" s="158"/>
      <c r="GWK33" s="158"/>
      <c r="GWL33" s="158"/>
      <c r="GWM33" s="158"/>
      <c r="GWN33" s="158"/>
      <c r="GWO33" s="158"/>
      <c r="GWP33" s="158"/>
      <c r="GWQ33" s="158"/>
      <c r="GWR33" s="158"/>
      <c r="GWS33" s="158"/>
      <c r="GWT33" s="158"/>
      <c r="GWU33" s="158"/>
      <c r="GWV33" s="158"/>
      <c r="GWW33" s="158"/>
      <c r="GWX33" s="158"/>
      <c r="GWY33" s="158"/>
      <c r="GWZ33" s="158"/>
      <c r="GXA33" s="158"/>
      <c r="GXB33" s="158"/>
      <c r="GXC33" s="158"/>
      <c r="GXD33" s="158"/>
      <c r="GXE33" s="158"/>
      <c r="GXF33" s="158"/>
      <c r="GXG33" s="158"/>
      <c r="GXH33" s="158"/>
      <c r="GXI33" s="158"/>
      <c r="GXJ33" s="158"/>
      <c r="GXK33" s="158"/>
      <c r="GXL33" s="158"/>
      <c r="GXM33" s="158"/>
      <c r="GXN33" s="158"/>
      <c r="GXO33" s="158"/>
      <c r="GXP33" s="158"/>
      <c r="GXQ33" s="158"/>
      <c r="GXR33" s="158"/>
      <c r="GXS33" s="158"/>
      <c r="GXT33" s="158"/>
      <c r="GXU33" s="158"/>
      <c r="GXV33" s="158"/>
      <c r="GXW33" s="158"/>
      <c r="GXX33" s="158"/>
      <c r="GXY33" s="158"/>
      <c r="GXZ33" s="158"/>
      <c r="GYA33" s="158"/>
      <c r="GYB33" s="158"/>
      <c r="GYC33" s="158"/>
      <c r="GYD33" s="158"/>
      <c r="GYE33" s="158"/>
      <c r="GYF33" s="158"/>
      <c r="GYG33" s="158"/>
      <c r="GYH33" s="158"/>
      <c r="GYI33" s="158"/>
      <c r="GYJ33" s="158"/>
      <c r="GYK33" s="158"/>
      <c r="GYL33" s="158"/>
      <c r="GYM33" s="158"/>
      <c r="GYN33" s="158"/>
      <c r="GYO33" s="158"/>
      <c r="GYP33" s="158"/>
      <c r="GYQ33" s="158"/>
      <c r="GYR33" s="158"/>
      <c r="GYS33" s="158"/>
      <c r="GYT33" s="158"/>
      <c r="GYU33" s="158"/>
      <c r="GYV33" s="158"/>
      <c r="GYW33" s="158"/>
      <c r="GYX33" s="158"/>
      <c r="GYY33" s="158"/>
      <c r="GYZ33" s="158"/>
      <c r="GZA33" s="158"/>
      <c r="GZB33" s="158"/>
      <c r="GZC33" s="158"/>
      <c r="GZD33" s="158"/>
      <c r="GZE33" s="158"/>
      <c r="GZF33" s="158"/>
      <c r="GZG33" s="158"/>
      <c r="GZH33" s="158"/>
      <c r="GZI33" s="158"/>
      <c r="GZJ33" s="158"/>
      <c r="GZK33" s="158"/>
      <c r="GZL33" s="158"/>
      <c r="GZM33" s="158"/>
      <c r="GZN33" s="158"/>
      <c r="GZO33" s="158"/>
      <c r="GZP33" s="158"/>
      <c r="GZQ33" s="158"/>
      <c r="GZR33" s="158"/>
      <c r="GZS33" s="158"/>
      <c r="GZT33" s="158"/>
      <c r="GZU33" s="158"/>
      <c r="GZV33" s="158"/>
      <c r="GZW33" s="158"/>
      <c r="GZX33" s="158"/>
      <c r="GZY33" s="158"/>
      <c r="GZZ33" s="158"/>
      <c r="HAA33" s="158"/>
      <c r="HAB33" s="158"/>
      <c r="HAC33" s="158"/>
      <c r="HAD33" s="158"/>
      <c r="HAE33" s="158"/>
      <c r="HAF33" s="158"/>
      <c r="HAG33" s="158"/>
      <c r="HAH33" s="158"/>
      <c r="HAI33" s="158"/>
      <c r="HAJ33" s="158"/>
      <c r="HAK33" s="158"/>
      <c r="HAL33" s="158"/>
      <c r="HAM33" s="158"/>
      <c r="HAN33" s="158"/>
      <c r="HAO33" s="158"/>
      <c r="HAP33" s="158"/>
      <c r="HAQ33" s="158"/>
      <c r="HAR33" s="158"/>
      <c r="HAS33" s="158"/>
      <c r="HAT33" s="158"/>
      <c r="HAU33" s="158"/>
      <c r="HAV33" s="158"/>
      <c r="HAW33" s="158"/>
      <c r="HAX33" s="158"/>
      <c r="HAY33" s="158"/>
      <c r="HAZ33" s="158"/>
      <c r="HBA33" s="158"/>
      <c r="HBB33" s="158"/>
      <c r="HBC33" s="158"/>
      <c r="HBD33" s="158"/>
      <c r="HBE33" s="158"/>
      <c r="HBF33" s="158"/>
      <c r="HBG33" s="158"/>
      <c r="HBH33" s="158"/>
      <c r="HBI33" s="158"/>
      <c r="HBJ33" s="158"/>
      <c r="HBK33" s="158"/>
      <c r="HBL33" s="158"/>
      <c r="HBM33" s="158"/>
      <c r="HBN33" s="158"/>
      <c r="HBO33" s="158"/>
      <c r="HBP33" s="158"/>
      <c r="HBQ33" s="158"/>
      <c r="HBR33" s="158"/>
      <c r="HBS33" s="158"/>
      <c r="HBT33" s="158"/>
      <c r="HBU33" s="158"/>
      <c r="HBV33" s="158"/>
      <c r="HBW33" s="158"/>
      <c r="HBX33" s="158"/>
      <c r="HBY33" s="158"/>
      <c r="HBZ33" s="158"/>
      <c r="HCA33" s="158"/>
      <c r="HCB33" s="158"/>
      <c r="HCC33" s="158"/>
      <c r="HCD33" s="158"/>
      <c r="HCE33" s="158"/>
      <c r="HCF33" s="158"/>
      <c r="HCG33" s="158"/>
      <c r="HCH33" s="158"/>
      <c r="HCI33" s="158"/>
      <c r="HCJ33" s="158"/>
      <c r="HCK33" s="158"/>
      <c r="HCL33" s="158"/>
      <c r="HCM33" s="158"/>
      <c r="HCN33" s="158"/>
      <c r="HCO33" s="158"/>
      <c r="HCP33" s="158"/>
      <c r="HCQ33" s="158"/>
      <c r="HCR33" s="158"/>
      <c r="HCS33" s="158"/>
      <c r="HCT33" s="158"/>
      <c r="HCU33" s="158"/>
      <c r="HCV33" s="158"/>
      <c r="HCW33" s="158"/>
      <c r="HCX33" s="158"/>
      <c r="HCY33" s="158"/>
      <c r="HCZ33" s="158"/>
      <c r="HDA33" s="158"/>
      <c r="HDB33" s="158"/>
      <c r="HDC33" s="158"/>
      <c r="HDD33" s="158"/>
      <c r="HDE33" s="158"/>
      <c r="HDF33" s="158"/>
      <c r="HDG33" s="158"/>
      <c r="HDH33" s="158"/>
      <c r="HDI33" s="158"/>
      <c r="HDJ33" s="158"/>
      <c r="HDK33" s="158"/>
      <c r="HDL33" s="158"/>
      <c r="HDM33" s="158"/>
      <c r="HDN33" s="158"/>
      <c r="HDO33" s="158"/>
      <c r="HDP33" s="158"/>
      <c r="HDQ33" s="158"/>
      <c r="HDR33" s="158"/>
      <c r="HDS33" s="158"/>
      <c r="HDT33" s="158"/>
      <c r="HDU33" s="158"/>
      <c r="HDV33" s="158"/>
      <c r="HDW33" s="158"/>
      <c r="HDX33" s="158"/>
      <c r="HDY33" s="158"/>
      <c r="HDZ33" s="158"/>
      <c r="HEA33" s="158"/>
      <c r="HEB33" s="158"/>
      <c r="HEC33" s="158"/>
      <c r="HED33" s="158"/>
      <c r="HEE33" s="158"/>
      <c r="HEF33" s="158"/>
      <c r="HEG33" s="158"/>
      <c r="HEH33" s="158"/>
      <c r="HEI33" s="158"/>
      <c r="HEJ33" s="158"/>
      <c r="HEK33" s="158"/>
      <c r="HEL33" s="158"/>
      <c r="HEM33" s="158"/>
      <c r="HEN33" s="158"/>
      <c r="HEO33" s="158"/>
      <c r="HEP33" s="158"/>
      <c r="HEQ33" s="158"/>
      <c r="HER33" s="158"/>
      <c r="HES33" s="158"/>
      <c r="HET33" s="158"/>
      <c r="HEU33" s="158"/>
      <c r="HEV33" s="158"/>
      <c r="HEW33" s="158"/>
      <c r="HEX33" s="158"/>
      <c r="HEY33" s="158"/>
      <c r="HEZ33" s="158"/>
      <c r="HFA33" s="158"/>
      <c r="HFB33" s="158"/>
      <c r="HFC33" s="158"/>
      <c r="HFD33" s="158"/>
      <c r="HFE33" s="158"/>
      <c r="HFF33" s="158"/>
      <c r="HFG33" s="158"/>
      <c r="HFH33" s="158"/>
      <c r="HFI33" s="158"/>
      <c r="HFJ33" s="158"/>
      <c r="HFK33" s="158"/>
      <c r="HFL33" s="158"/>
      <c r="HFM33" s="158"/>
      <c r="HFN33" s="158"/>
      <c r="HFO33" s="158"/>
      <c r="HFP33" s="158"/>
      <c r="HFQ33" s="158"/>
      <c r="HFR33" s="158"/>
      <c r="HFS33" s="158"/>
      <c r="HFT33" s="158"/>
      <c r="HFU33" s="158"/>
      <c r="HFV33" s="158"/>
      <c r="HFW33" s="158"/>
      <c r="HFX33" s="158"/>
      <c r="HFY33" s="158"/>
      <c r="HFZ33" s="158"/>
      <c r="HGA33" s="158"/>
      <c r="HGB33" s="158"/>
      <c r="HGC33" s="158"/>
      <c r="HGD33" s="158"/>
      <c r="HGE33" s="158"/>
      <c r="HGF33" s="158"/>
      <c r="HGG33" s="158"/>
      <c r="HGH33" s="158"/>
      <c r="HGI33" s="158"/>
      <c r="HGJ33" s="158"/>
      <c r="HGK33" s="158"/>
      <c r="HGL33" s="158"/>
      <c r="HGM33" s="158"/>
      <c r="HGN33" s="158"/>
      <c r="HGO33" s="158"/>
      <c r="HGP33" s="158"/>
      <c r="HGQ33" s="158"/>
      <c r="HGR33" s="158"/>
      <c r="HGS33" s="158"/>
      <c r="HGT33" s="158"/>
      <c r="HGU33" s="158"/>
      <c r="HGV33" s="158"/>
      <c r="HGW33" s="158"/>
      <c r="HGX33" s="158"/>
      <c r="HGY33" s="158"/>
      <c r="HGZ33" s="158"/>
      <c r="HHA33" s="158"/>
      <c r="HHB33" s="158"/>
      <c r="HHC33" s="158"/>
      <c r="HHD33" s="158"/>
      <c r="HHE33" s="158"/>
      <c r="HHF33" s="158"/>
      <c r="HHG33" s="158"/>
      <c r="HHH33" s="158"/>
      <c r="HHI33" s="158"/>
      <c r="HHJ33" s="158"/>
      <c r="HHK33" s="158"/>
      <c r="HHL33" s="158"/>
      <c r="HHM33" s="158"/>
      <c r="HHN33" s="158"/>
      <c r="HHO33" s="158"/>
      <c r="HHP33" s="158"/>
      <c r="HHQ33" s="158"/>
      <c r="HHR33" s="158"/>
      <c r="HHS33" s="158"/>
      <c r="HHT33" s="158"/>
      <c r="HHU33" s="158"/>
      <c r="HHV33" s="158"/>
      <c r="HHW33" s="158"/>
      <c r="HHX33" s="158"/>
      <c r="HHY33" s="158"/>
      <c r="HHZ33" s="158"/>
      <c r="HIA33" s="158"/>
      <c r="HIB33" s="158"/>
      <c r="HIC33" s="158"/>
      <c r="HID33" s="158"/>
      <c r="HIE33" s="158"/>
      <c r="HIF33" s="158"/>
      <c r="HIG33" s="158"/>
      <c r="HIH33" s="158"/>
      <c r="HII33" s="158"/>
      <c r="HIJ33" s="158"/>
      <c r="HIK33" s="158"/>
      <c r="HIL33" s="158"/>
      <c r="HIM33" s="158"/>
      <c r="HIN33" s="158"/>
      <c r="HIO33" s="158"/>
      <c r="HIP33" s="158"/>
      <c r="HIQ33" s="158"/>
      <c r="HIR33" s="158"/>
      <c r="HIS33" s="158"/>
      <c r="HIT33" s="158"/>
      <c r="HIU33" s="158"/>
      <c r="HIV33" s="158"/>
      <c r="HIW33" s="158"/>
      <c r="HIX33" s="158"/>
      <c r="HIY33" s="158"/>
      <c r="HIZ33" s="158"/>
      <c r="HJA33" s="158"/>
      <c r="HJB33" s="158"/>
      <c r="HJC33" s="158"/>
      <c r="HJD33" s="158"/>
      <c r="HJE33" s="158"/>
      <c r="HJF33" s="158"/>
      <c r="HJG33" s="158"/>
      <c r="HJH33" s="158"/>
      <c r="HJI33" s="158"/>
      <c r="HJJ33" s="158"/>
      <c r="HJK33" s="158"/>
      <c r="HJL33" s="158"/>
      <c r="HJM33" s="158"/>
      <c r="HJN33" s="158"/>
      <c r="HJO33" s="158"/>
      <c r="HJP33" s="158"/>
      <c r="HJQ33" s="158"/>
      <c r="HJR33" s="158"/>
      <c r="HJS33" s="158"/>
      <c r="HJT33" s="158"/>
      <c r="HJU33" s="158"/>
      <c r="HJV33" s="158"/>
      <c r="HJW33" s="158"/>
      <c r="HJX33" s="158"/>
      <c r="HJY33" s="158"/>
      <c r="HJZ33" s="158"/>
      <c r="HKA33" s="158"/>
      <c r="HKB33" s="158"/>
      <c r="HKC33" s="158"/>
      <c r="HKD33" s="158"/>
      <c r="HKE33" s="158"/>
      <c r="HKF33" s="158"/>
      <c r="HKG33" s="158"/>
      <c r="HKH33" s="158"/>
      <c r="HKI33" s="158"/>
      <c r="HKJ33" s="158"/>
      <c r="HKK33" s="158"/>
      <c r="HKL33" s="158"/>
      <c r="HKM33" s="158"/>
      <c r="HKN33" s="158"/>
      <c r="HKO33" s="158"/>
      <c r="HKP33" s="158"/>
      <c r="HKQ33" s="158"/>
      <c r="HKR33" s="158"/>
      <c r="HKS33" s="158"/>
      <c r="HKT33" s="158"/>
      <c r="HKU33" s="158"/>
      <c r="HKV33" s="158"/>
      <c r="HKW33" s="158"/>
      <c r="HKX33" s="158"/>
      <c r="HKY33" s="158"/>
      <c r="HKZ33" s="158"/>
      <c r="HLA33" s="158"/>
      <c r="HLB33" s="158"/>
      <c r="HLC33" s="158"/>
      <c r="HLD33" s="158"/>
      <c r="HLE33" s="158"/>
      <c r="HLF33" s="158"/>
      <c r="HLG33" s="158"/>
      <c r="HLH33" s="158"/>
      <c r="HLI33" s="158"/>
      <c r="HLJ33" s="158"/>
      <c r="HLK33" s="158"/>
      <c r="HLL33" s="158"/>
      <c r="HLM33" s="158"/>
      <c r="HLN33" s="158"/>
      <c r="HLO33" s="158"/>
      <c r="HLP33" s="158"/>
      <c r="HLQ33" s="158"/>
      <c r="HLR33" s="158"/>
      <c r="HLS33" s="158"/>
      <c r="HLT33" s="158"/>
      <c r="HLU33" s="158"/>
      <c r="HLV33" s="158"/>
      <c r="HLW33" s="158"/>
      <c r="HLX33" s="158"/>
      <c r="HLY33" s="158"/>
      <c r="HLZ33" s="158"/>
      <c r="HMA33" s="158"/>
      <c r="HMB33" s="158"/>
      <c r="HMC33" s="158"/>
      <c r="HMD33" s="158"/>
      <c r="HME33" s="158"/>
      <c r="HMF33" s="158"/>
      <c r="HMG33" s="158"/>
      <c r="HMH33" s="158"/>
      <c r="HMI33" s="158"/>
      <c r="HMJ33" s="158"/>
      <c r="HMK33" s="158"/>
      <c r="HML33" s="158"/>
      <c r="HMM33" s="158"/>
      <c r="HMN33" s="158"/>
      <c r="HMO33" s="158"/>
      <c r="HMP33" s="158"/>
      <c r="HMQ33" s="158"/>
      <c r="HMR33" s="158"/>
      <c r="HMS33" s="158"/>
      <c r="HMT33" s="158"/>
      <c r="HMU33" s="158"/>
      <c r="HMV33" s="158"/>
      <c r="HMW33" s="158"/>
      <c r="HMX33" s="158"/>
      <c r="HMY33" s="158"/>
      <c r="HMZ33" s="158"/>
      <c r="HNA33" s="158"/>
      <c r="HNB33" s="158"/>
      <c r="HNC33" s="158"/>
      <c r="HND33" s="158"/>
      <c r="HNE33" s="158"/>
      <c r="HNF33" s="158"/>
      <c r="HNG33" s="158"/>
      <c r="HNH33" s="158"/>
      <c r="HNI33" s="158"/>
      <c r="HNJ33" s="158"/>
      <c r="HNK33" s="158"/>
      <c r="HNL33" s="158"/>
      <c r="HNM33" s="158"/>
      <c r="HNN33" s="158"/>
      <c r="HNO33" s="158"/>
      <c r="HNP33" s="158"/>
      <c r="HNQ33" s="158"/>
      <c r="HNR33" s="158"/>
      <c r="HNS33" s="158"/>
      <c r="HNT33" s="158"/>
      <c r="HNU33" s="158"/>
      <c r="HNV33" s="158"/>
      <c r="HNW33" s="158"/>
      <c r="HNX33" s="158"/>
      <c r="HNY33" s="158"/>
      <c r="HNZ33" s="158"/>
      <c r="HOA33" s="158"/>
      <c r="HOB33" s="158"/>
      <c r="HOC33" s="158"/>
      <c r="HOD33" s="158"/>
      <c r="HOE33" s="158"/>
      <c r="HOF33" s="158"/>
      <c r="HOG33" s="158"/>
      <c r="HOH33" s="158"/>
      <c r="HOI33" s="158"/>
      <c r="HOJ33" s="158"/>
      <c r="HOK33" s="158"/>
      <c r="HOL33" s="158"/>
      <c r="HOM33" s="158"/>
      <c r="HON33" s="158"/>
      <c r="HOO33" s="158"/>
      <c r="HOP33" s="158"/>
      <c r="HOQ33" s="158"/>
      <c r="HOR33" s="158"/>
      <c r="HOS33" s="158"/>
      <c r="HOT33" s="158"/>
      <c r="HOU33" s="158"/>
      <c r="HOV33" s="158"/>
      <c r="HOW33" s="158"/>
      <c r="HOX33" s="158"/>
      <c r="HOY33" s="158"/>
      <c r="HOZ33" s="158"/>
      <c r="HPA33" s="158"/>
      <c r="HPB33" s="158"/>
      <c r="HPC33" s="158"/>
      <c r="HPD33" s="158"/>
      <c r="HPE33" s="158"/>
      <c r="HPF33" s="158"/>
      <c r="HPG33" s="158"/>
      <c r="HPH33" s="158"/>
      <c r="HPI33" s="158"/>
      <c r="HPJ33" s="158"/>
      <c r="HPK33" s="158"/>
      <c r="HPL33" s="158"/>
      <c r="HPM33" s="158"/>
      <c r="HPN33" s="158"/>
      <c r="HPO33" s="158"/>
      <c r="HPP33" s="158"/>
      <c r="HPQ33" s="158"/>
      <c r="HPR33" s="158"/>
      <c r="HPS33" s="158"/>
      <c r="HPT33" s="158"/>
      <c r="HPU33" s="158"/>
      <c r="HPV33" s="158"/>
      <c r="HPW33" s="158"/>
      <c r="HPX33" s="158"/>
      <c r="HPY33" s="158"/>
      <c r="HPZ33" s="158"/>
      <c r="HQA33" s="158"/>
      <c r="HQB33" s="158"/>
      <c r="HQC33" s="158"/>
      <c r="HQD33" s="158"/>
      <c r="HQE33" s="158"/>
      <c r="HQF33" s="158"/>
      <c r="HQG33" s="158"/>
      <c r="HQH33" s="158"/>
      <c r="HQI33" s="158"/>
      <c r="HQJ33" s="158"/>
      <c r="HQK33" s="158"/>
      <c r="HQL33" s="158"/>
      <c r="HQM33" s="158"/>
      <c r="HQN33" s="158"/>
      <c r="HQO33" s="158"/>
      <c r="HQP33" s="158"/>
      <c r="HQQ33" s="158"/>
      <c r="HQR33" s="158"/>
      <c r="HQS33" s="158"/>
      <c r="HQT33" s="158"/>
      <c r="HQU33" s="158"/>
      <c r="HQV33" s="158"/>
      <c r="HQW33" s="158"/>
      <c r="HQX33" s="158"/>
      <c r="HQY33" s="158"/>
      <c r="HQZ33" s="158"/>
      <c r="HRA33" s="158"/>
      <c r="HRB33" s="158"/>
      <c r="HRC33" s="158"/>
      <c r="HRD33" s="158"/>
      <c r="HRE33" s="158"/>
      <c r="HRF33" s="158"/>
      <c r="HRG33" s="158"/>
      <c r="HRH33" s="158"/>
      <c r="HRI33" s="158"/>
      <c r="HRJ33" s="158"/>
      <c r="HRK33" s="158"/>
      <c r="HRL33" s="158"/>
      <c r="HRM33" s="158"/>
      <c r="HRN33" s="158"/>
      <c r="HRO33" s="158"/>
      <c r="HRP33" s="158"/>
      <c r="HRQ33" s="158"/>
      <c r="HRR33" s="158"/>
      <c r="HRS33" s="158"/>
      <c r="HRT33" s="158"/>
      <c r="HRU33" s="158"/>
      <c r="HRV33" s="158"/>
      <c r="HRW33" s="158"/>
      <c r="HRX33" s="158"/>
      <c r="HRY33" s="158"/>
      <c r="HRZ33" s="158"/>
      <c r="HSA33" s="158"/>
      <c r="HSB33" s="158"/>
      <c r="HSC33" s="158"/>
      <c r="HSD33" s="158"/>
      <c r="HSE33" s="158"/>
      <c r="HSF33" s="158"/>
      <c r="HSG33" s="158"/>
      <c r="HSH33" s="158"/>
      <c r="HSI33" s="158"/>
      <c r="HSJ33" s="158"/>
      <c r="HSK33" s="158"/>
      <c r="HSL33" s="158"/>
      <c r="HSM33" s="158"/>
      <c r="HSN33" s="158"/>
      <c r="HSO33" s="158"/>
      <c r="HSP33" s="158"/>
      <c r="HSQ33" s="158"/>
      <c r="HSR33" s="158"/>
      <c r="HSS33" s="158"/>
      <c r="HST33" s="158"/>
      <c r="HSU33" s="158"/>
      <c r="HSV33" s="158"/>
      <c r="HSW33" s="158"/>
      <c r="HSX33" s="158"/>
      <c r="HSY33" s="158"/>
      <c r="HSZ33" s="158"/>
      <c r="HTA33" s="158"/>
      <c r="HTB33" s="158"/>
      <c r="HTC33" s="158"/>
      <c r="HTD33" s="158"/>
      <c r="HTE33" s="158"/>
      <c r="HTF33" s="158"/>
      <c r="HTG33" s="158"/>
      <c r="HTH33" s="158"/>
      <c r="HTI33" s="158"/>
      <c r="HTJ33" s="158"/>
      <c r="HTK33" s="158"/>
      <c r="HTL33" s="158"/>
      <c r="HTM33" s="158"/>
      <c r="HTN33" s="158"/>
      <c r="HTO33" s="158"/>
      <c r="HTP33" s="158"/>
      <c r="HTQ33" s="158"/>
      <c r="HTR33" s="158"/>
      <c r="HTS33" s="158"/>
      <c r="HTT33" s="158"/>
      <c r="HTU33" s="158"/>
      <c r="HTV33" s="158"/>
      <c r="HTW33" s="158"/>
      <c r="HTX33" s="158"/>
      <c r="HTY33" s="158"/>
      <c r="HTZ33" s="158"/>
      <c r="HUA33" s="158"/>
      <c r="HUB33" s="158"/>
      <c r="HUC33" s="158"/>
      <c r="HUD33" s="158"/>
      <c r="HUE33" s="158"/>
      <c r="HUF33" s="158"/>
      <c r="HUG33" s="158"/>
      <c r="HUH33" s="158"/>
      <c r="HUI33" s="158"/>
      <c r="HUJ33" s="158"/>
      <c r="HUK33" s="158"/>
      <c r="HUL33" s="158"/>
      <c r="HUM33" s="158"/>
      <c r="HUN33" s="158"/>
      <c r="HUO33" s="158"/>
      <c r="HUP33" s="158"/>
      <c r="HUQ33" s="158"/>
      <c r="HUR33" s="158"/>
      <c r="HUS33" s="158"/>
      <c r="HUT33" s="158"/>
      <c r="HUU33" s="158"/>
      <c r="HUV33" s="158"/>
      <c r="HUW33" s="158"/>
      <c r="HUX33" s="158"/>
      <c r="HUY33" s="158"/>
      <c r="HUZ33" s="158"/>
      <c r="HVA33" s="158"/>
      <c r="HVB33" s="158"/>
      <c r="HVC33" s="158"/>
      <c r="HVD33" s="158"/>
      <c r="HVE33" s="158"/>
      <c r="HVF33" s="158"/>
      <c r="HVG33" s="158"/>
      <c r="HVH33" s="158"/>
      <c r="HVI33" s="158"/>
      <c r="HVJ33" s="158"/>
      <c r="HVK33" s="158"/>
      <c r="HVL33" s="158"/>
      <c r="HVM33" s="158"/>
      <c r="HVN33" s="158"/>
      <c r="HVO33" s="158"/>
      <c r="HVP33" s="158"/>
      <c r="HVQ33" s="158"/>
      <c r="HVR33" s="158"/>
      <c r="HVS33" s="158"/>
      <c r="HVT33" s="158"/>
      <c r="HVU33" s="158"/>
      <c r="HVV33" s="158"/>
      <c r="HVW33" s="158"/>
      <c r="HVX33" s="158"/>
      <c r="HVY33" s="158"/>
      <c r="HVZ33" s="158"/>
      <c r="HWA33" s="158"/>
      <c r="HWB33" s="158"/>
      <c r="HWC33" s="158"/>
      <c r="HWD33" s="158"/>
      <c r="HWE33" s="158"/>
      <c r="HWF33" s="158"/>
      <c r="HWG33" s="158"/>
      <c r="HWH33" s="158"/>
      <c r="HWI33" s="158"/>
      <c r="HWJ33" s="158"/>
      <c r="HWK33" s="158"/>
      <c r="HWL33" s="158"/>
      <c r="HWM33" s="158"/>
      <c r="HWN33" s="158"/>
      <c r="HWO33" s="158"/>
      <c r="HWP33" s="158"/>
      <c r="HWQ33" s="158"/>
      <c r="HWR33" s="158"/>
      <c r="HWS33" s="158"/>
      <c r="HWT33" s="158"/>
      <c r="HWU33" s="158"/>
      <c r="HWV33" s="158"/>
      <c r="HWW33" s="158"/>
      <c r="HWX33" s="158"/>
      <c r="HWY33" s="158"/>
      <c r="HWZ33" s="158"/>
      <c r="HXA33" s="158"/>
      <c r="HXB33" s="158"/>
      <c r="HXC33" s="158"/>
      <c r="HXD33" s="158"/>
      <c r="HXE33" s="158"/>
      <c r="HXF33" s="158"/>
      <c r="HXG33" s="158"/>
      <c r="HXH33" s="158"/>
      <c r="HXI33" s="158"/>
      <c r="HXJ33" s="158"/>
      <c r="HXK33" s="158"/>
      <c r="HXL33" s="158"/>
      <c r="HXM33" s="158"/>
      <c r="HXN33" s="158"/>
      <c r="HXO33" s="158"/>
      <c r="HXP33" s="158"/>
      <c r="HXQ33" s="158"/>
      <c r="HXR33" s="158"/>
      <c r="HXS33" s="158"/>
      <c r="HXT33" s="158"/>
      <c r="HXU33" s="158"/>
      <c r="HXV33" s="158"/>
      <c r="HXW33" s="158"/>
      <c r="HXX33" s="158"/>
      <c r="HXY33" s="158"/>
      <c r="HXZ33" s="158"/>
      <c r="HYA33" s="158"/>
      <c r="HYB33" s="158"/>
      <c r="HYC33" s="158"/>
      <c r="HYD33" s="158"/>
      <c r="HYE33" s="158"/>
      <c r="HYF33" s="158"/>
      <c r="HYG33" s="158"/>
      <c r="HYH33" s="158"/>
      <c r="HYI33" s="158"/>
      <c r="HYJ33" s="158"/>
      <c r="HYK33" s="158"/>
      <c r="HYL33" s="158"/>
      <c r="HYM33" s="158"/>
      <c r="HYN33" s="158"/>
      <c r="HYO33" s="158"/>
      <c r="HYP33" s="158"/>
      <c r="HYQ33" s="158"/>
      <c r="HYR33" s="158"/>
      <c r="HYS33" s="158"/>
      <c r="HYT33" s="158"/>
      <c r="HYU33" s="158"/>
      <c r="HYV33" s="158"/>
      <c r="HYW33" s="158"/>
      <c r="HYX33" s="158"/>
      <c r="HYY33" s="158"/>
      <c r="HYZ33" s="158"/>
      <c r="HZA33" s="158"/>
      <c r="HZB33" s="158"/>
      <c r="HZC33" s="158"/>
      <c r="HZD33" s="158"/>
      <c r="HZE33" s="158"/>
      <c r="HZF33" s="158"/>
      <c r="HZG33" s="158"/>
      <c r="HZH33" s="158"/>
      <c r="HZI33" s="158"/>
      <c r="HZJ33" s="158"/>
      <c r="HZK33" s="158"/>
      <c r="HZL33" s="158"/>
      <c r="HZM33" s="158"/>
      <c r="HZN33" s="158"/>
      <c r="HZO33" s="158"/>
      <c r="HZP33" s="158"/>
      <c r="HZQ33" s="158"/>
      <c r="HZR33" s="158"/>
      <c r="HZS33" s="158"/>
      <c r="HZT33" s="158"/>
      <c r="HZU33" s="158"/>
      <c r="HZV33" s="158"/>
      <c r="HZW33" s="158"/>
      <c r="HZX33" s="158"/>
      <c r="HZY33" s="158"/>
      <c r="HZZ33" s="158"/>
      <c r="IAA33" s="158"/>
      <c r="IAB33" s="158"/>
      <c r="IAC33" s="158"/>
      <c r="IAD33" s="158"/>
      <c r="IAE33" s="158"/>
      <c r="IAF33" s="158"/>
      <c r="IAG33" s="158"/>
      <c r="IAH33" s="158"/>
      <c r="IAI33" s="158"/>
      <c r="IAJ33" s="158"/>
      <c r="IAK33" s="158"/>
      <c r="IAL33" s="158"/>
      <c r="IAM33" s="158"/>
      <c r="IAN33" s="158"/>
      <c r="IAO33" s="158"/>
      <c r="IAP33" s="158"/>
      <c r="IAQ33" s="158"/>
      <c r="IAR33" s="158"/>
      <c r="IAS33" s="158"/>
      <c r="IAT33" s="158"/>
      <c r="IAU33" s="158"/>
      <c r="IAV33" s="158"/>
      <c r="IAW33" s="158"/>
      <c r="IAX33" s="158"/>
      <c r="IAY33" s="158"/>
      <c r="IAZ33" s="158"/>
      <c r="IBA33" s="158"/>
      <c r="IBB33" s="158"/>
      <c r="IBC33" s="158"/>
      <c r="IBD33" s="158"/>
      <c r="IBE33" s="158"/>
      <c r="IBF33" s="158"/>
      <c r="IBG33" s="158"/>
      <c r="IBH33" s="158"/>
      <c r="IBI33" s="158"/>
      <c r="IBJ33" s="158"/>
      <c r="IBK33" s="158"/>
      <c r="IBL33" s="158"/>
      <c r="IBM33" s="158"/>
      <c r="IBN33" s="158"/>
      <c r="IBO33" s="158"/>
      <c r="IBP33" s="158"/>
      <c r="IBQ33" s="158"/>
      <c r="IBR33" s="158"/>
      <c r="IBS33" s="158"/>
      <c r="IBT33" s="158"/>
      <c r="IBU33" s="158"/>
      <c r="IBV33" s="158"/>
      <c r="IBW33" s="158"/>
      <c r="IBX33" s="158"/>
      <c r="IBY33" s="158"/>
      <c r="IBZ33" s="158"/>
      <c r="ICA33" s="158"/>
      <c r="ICB33" s="158"/>
      <c r="ICC33" s="158"/>
      <c r="ICD33" s="158"/>
      <c r="ICE33" s="158"/>
      <c r="ICF33" s="158"/>
      <c r="ICG33" s="158"/>
      <c r="ICH33" s="158"/>
      <c r="ICI33" s="158"/>
      <c r="ICJ33" s="158"/>
      <c r="ICK33" s="158"/>
      <c r="ICL33" s="158"/>
      <c r="ICM33" s="158"/>
      <c r="ICN33" s="158"/>
      <c r="ICO33" s="158"/>
      <c r="ICP33" s="158"/>
      <c r="ICQ33" s="158"/>
      <c r="ICR33" s="158"/>
      <c r="ICS33" s="158"/>
      <c r="ICT33" s="158"/>
      <c r="ICU33" s="158"/>
      <c r="ICV33" s="158"/>
      <c r="ICW33" s="158"/>
      <c r="ICX33" s="158"/>
      <c r="ICY33" s="158"/>
      <c r="ICZ33" s="158"/>
      <c r="IDA33" s="158"/>
      <c r="IDB33" s="158"/>
      <c r="IDC33" s="158"/>
      <c r="IDD33" s="158"/>
      <c r="IDE33" s="158"/>
      <c r="IDF33" s="158"/>
      <c r="IDG33" s="158"/>
      <c r="IDH33" s="158"/>
      <c r="IDI33" s="158"/>
      <c r="IDJ33" s="158"/>
      <c r="IDK33" s="158"/>
      <c r="IDL33" s="158"/>
      <c r="IDM33" s="158"/>
      <c r="IDN33" s="158"/>
      <c r="IDO33" s="158"/>
      <c r="IDP33" s="158"/>
      <c r="IDQ33" s="158"/>
      <c r="IDR33" s="158"/>
      <c r="IDS33" s="158"/>
      <c r="IDT33" s="158"/>
      <c r="IDU33" s="158"/>
      <c r="IDV33" s="158"/>
      <c r="IDW33" s="158"/>
      <c r="IDX33" s="158"/>
      <c r="IDY33" s="158"/>
      <c r="IDZ33" s="158"/>
      <c r="IEA33" s="158"/>
      <c r="IEB33" s="158"/>
      <c r="IEC33" s="158"/>
      <c r="IED33" s="158"/>
      <c r="IEE33" s="158"/>
      <c r="IEF33" s="158"/>
      <c r="IEG33" s="158"/>
      <c r="IEH33" s="158"/>
      <c r="IEI33" s="158"/>
      <c r="IEJ33" s="158"/>
      <c r="IEK33" s="158"/>
      <c r="IEL33" s="158"/>
      <c r="IEM33" s="158"/>
      <c r="IEN33" s="158"/>
      <c r="IEO33" s="158"/>
      <c r="IEP33" s="158"/>
      <c r="IEQ33" s="158"/>
      <c r="IER33" s="158"/>
      <c r="IES33" s="158"/>
      <c r="IET33" s="158"/>
      <c r="IEU33" s="158"/>
      <c r="IEV33" s="158"/>
      <c r="IEW33" s="158"/>
      <c r="IEX33" s="158"/>
      <c r="IEY33" s="158"/>
      <c r="IEZ33" s="158"/>
      <c r="IFA33" s="158"/>
      <c r="IFB33" s="158"/>
      <c r="IFC33" s="158"/>
      <c r="IFD33" s="158"/>
      <c r="IFE33" s="158"/>
      <c r="IFF33" s="158"/>
      <c r="IFG33" s="158"/>
      <c r="IFH33" s="158"/>
      <c r="IFI33" s="158"/>
      <c r="IFJ33" s="158"/>
      <c r="IFK33" s="158"/>
      <c r="IFL33" s="158"/>
      <c r="IFM33" s="158"/>
      <c r="IFN33" s="158"/>
      <c r="IFO33" s="158"/>
      <c r="IFP33" s="158"/>
      <c r="IFQ33" s="158"/>
      <c r="IFR33" s="158"/>
      <c r="IFS33" s="158"/>
      <c r="IFT33" s="158"/>
      <c r="IFU33" s="158"/>
      <c r="IFV33" s="158"/>
      <c r="IFW33" s="158"/>
      <c r="IFX33" s="158"/>
      <c r="IFY33" s="158"/>
      <c r="IFZ33" s="158"/>
      <c r="IGA33" s="158"/>
      <c r="IGB33" s="158"/>
      <c r="IGC33" s="158"/>
      <c r="IGD33" s="158"/>
      <c r="IGE33" s="158"/>
      <c r="IGF33" s="158"/>
      <c r="IGG33" s="158"/>
      <c r="IGH33" s="158"/>
      <c r="IGI33" s="158"/>
      <c r="IGJ33" s="158"/>
      <c r="IGK33" s="158"/>
      <c r="IGL33" s="158"/>
      <c r="IGM33" s="158"/>
      <c r="IGN33" s="158"/>
      <c r="IGO33" s="158"/>
      <c r="IGP33" s="158"/>
      <c r="IGQ33" s="158"/>
      <c r="IGR33" s="158"/>
      <c r="IGS33" s="158"/>
      <c r="IGT33" s="158"/>
      <c r="IGU33" s="158"/>
      <c r="IGV33" s="158"/>
      <c r="IGW33" s="158"/>
      <c r="IGX33" s="158"/>
      <c r="IGY33" s="158"/>
      <c r="IGZ33" s="158"/>
      <c r="IHA33" s="158"/>
      <c r="IHB33" s="158"/>
      <c r="IHC33" s="158"/>
      <c r="IHD33" s="158"/>
      <c r="IHE33" s="158"/>
      <c r="IHF33" s="158"/>
      <c r="IHG33" s="158"/>
      <c r="IHH33" s="158"/>
      <c r="IHI33" s="158"/>
      <c r="IHJ33" s="158"/>
      <c r="IHK33" s="158"/>
      <c r="IHL33" s="158"/>
      <c r="IHM33" s="158"/>
      <c r="IHN33" s="158"/>
      <c r="IHO33" s="158"/>
      <c r="IHP33" s="158"/>
      <c r="IHQ33" s="158"/>
      <c r="IHR33" s="158"/>
      <c r="IHS33" s="158"/>
      <c r="IHT33" s="158"/>
      <c r="IHU33" s="158"/>
      <c r="IHV33" s="158"/>
      <c r="IHW33" s="158"/>
      <c r="IHX33" s="158"/>
      <c r="IHY33" s="158"/>
      <c r="IHZ33" s="158"/>
      <c r="IIA33" s="158"/>
      <c r="IIB33" s="158"/>
      <c r="IIC33" s="158"/>
      <c r="IID33" s="158"/>
      <c r="IIE33" s="158"/>
      <c r="IIF33" s="158"/>
      <c r="IIG33" s="158"/>
      <c r="IIH33" s="158"/>
      <c r="III33" s="158"/>
      <c r="IIJ33" s="158"/>
      <c r="IIK33" s="158"/>
      <c r="IIL33" s="158"/>
      <c r="IIM33" s="158"/>
      <c r="IIN33" s="158"/>
      <c r="IIO33" s="158"/>
      <c r="IIP33" s="158"/>
      <c r="IIQ33" s="158"/>
      <c r="IIR33" s="158"/>
      <c r="IIS33" s="158"/>
      <c r="IIT33" s="158"/>
      <c r="IIU33" s="158"/>
      <c r="IIV33" s="158"/>
      <c r="IIW33" s="158"/>
      <c r="IIX33" s="158"/>
      <c r="IIY33" s="158"/>
      <c r="IIZ33" s="158"/>
      <c r="IJA33" s="158"/>
      <c r="IJB33" s="158"/>
      <c r="IJC33" s="158"/>
      <c r="IJD33" s="158"/>
      <c r="IJE33" s="158"/>
      <c r="IJF33" s="158"/>
      <c r="IJG33" s="158"/>
      <c r="IJH33" s="158"/>
      <c r="IJI33" s="158"/>
      <c r="IJJ33" s="158"/>
      <c r="IJK33" s="158"/>
      <c r="IJL33" s="158"/>
      <c r="IJM33" s="158"/>
      <c r="IJN33" s="158"/>
      <c r="IJO33" s="158"/>
      <c r="IJP33" s="158"/>
      <c r="IJQ33" s="158"/>
      <c r="IJR33" s="158"/>
      <c r="IJS33" s="158"/>
      <c r="IJT33" s="158"/>
      <c r="IJU33" s="158"/>
      <c r="IJV33" s="158"/>
      <c r="IJW33" s="158"/>
      <c r="IJX33" s="158"/>
      <c r="IJY33" s="158"/>
      <c r="IJZ33" s="158"/>
      <c r="IKA33" s="158"/>
      <c r="IKB33" s="158"/>
      <c r="IKC33" s="158"/>
      <c r="IKD33" s="158"/>
      <c r="IKE33" s="158"/>
      <c r="IKF33" s="158"/>
      <c r="IKG33" s="158"/>
      <c r="IKH33" s="158"/>
      <c r="IKI33" s="158"/>
      <c r="IKJ33" s="158"/>
      <c r="IKK33" s="158"/>
      <c r="IKL33" s="158"/>
      <c r="IKM33" s="158"/>
      <c r="IKN33" s="158"/>
      <c r="IKO33" s="158"/>
      <c r="IKP33" s="158"/>
      <c r="IKQ33" s="158"/>
      <c r="IKR33" s="158"/>
      <c r="IKS33" s="158"/>
      <c r="IKT33" s="158"/>
      <c r="IKU33" s="158"/>
      <c r="IKV33" s="158"/>
      <c r="IKW33" s="158"/>
      <c r="IKX33" s="158"/>
      <c r="IKY33" s="158"/>
      <c r="IKZ33" s="158"/>
      <c r="ILA33" s="158"/>
      <c r="ILB33" s="158"/>
      <c r="ILC33" s="158"/>
      <c r="ILD33" s="158"/>
      <c r="ILE33" s="158"/>
      <c r="ILF33" s="158"/>
      <c r="ILG33" s="158"/>
      <c r="ILH33" s="158"/>
      <c r="ILI33" s="158"/>
      <c r="ILJ33" s="158"/>
      <c r="ILK33" s="158"/>
      <c r="ILL33" s="158"/>
      <c r="ILM33" s="158"/>
      <c r="ILN33" s="158"/>
      <c r="ILO33" s="158"/>
      <c r="ILP33" s="158"/>
      <c r="ILQ33" s="158"/>
      <c r="ILR33" s="158"/>
      <c r="ILS33" s="158"/>
      <c r="ILT33" s="158"/>
      <c r="ILU33" s="158"/>
      <c r="ILV33" s="158"/>
      <c r="ILW33" s="158"/>
      <c r="ILX33" s="158"/>
      <c r="ILY33" s="158"/>
      <c r="ILZ33" s="158"/>
      <c r="IMA33" s="158"/>
      <c r="IMB33" s="158"/>
      <c r="IMC33" s="158"/>
      <c r="IMD33" s="158"/>
      <c r="IME33" s="158"/>
      <c r="IMF33" s="158"/>
      <c r="IMG33" s="158"/>
      <c r="IMH33" s="158"/>
      <c r="IMI33" s="158"/>
      <c r="IMJ33" s="158"/>
      <c r="IMK33" s="158"/>
      <c r="IML33" s="158"/>
      <c r="IMM33" s="158"/>
      <c r="IMN33" s="158"/>
      <c r="IMO33" s="158"/>
      <c r="IMP33" s="158"/>
      <c r="IMQ33" s="158"/>
      <c r="IMR33" s="158"/>
      <c r="IMS33" s="158"/>
      <c r="IMT33" s="158"/>
      <c r="IMU33" s="158"/>
      <c r="IMV33" s="158"/>
      <c r="IMW33" s="158"/>
      <c r="IMX33" s="158"/>
      <c r="IMY33" s="158"/>
      <c r="IMZ33" s="158"/>
      <c r="INA33" s="158"/>
      <c r="INB33" s="158"/>
      <c r="INC33" s="158"/>
      <c r="IND33" s="158"/>
      <c r="INE33" s="158"/>
      <c r="INF33" s="158"/>
      <c r="ING33" s="158"/>
      <c r="INH33" s="158"/>
      <c r="INI33" s="158"/>
      <c r="INJ33" s="158"/>
      <c r="INK33" s="158"/>
      <c r="INL33" s="158"/>
      <c r="INM33" s="158"/>
      <c r="INN33" s="158"/>
      <c r="INO33" s="158"/>
      <c r="INP33" s="158"/>
      <c r="INQ33" s="158"/>
      <c r="INR33" s="158"/>
      <c r="INS33" s="158"/>
      <c r="INT33" s="158"/>
      <c r="INU33" s="158"/>
      <c r="INV33" s="158"/>
      <c r="INW33" s="158"/>
      <c r="INX33" s="158"/>
      <c r="INY33" s="158"/>
      <c r="INZ33" s="158"/>
      <c r="IOA33" s="158"/>
      <c r="IOB33" s="158"/>
      <c r="IOC33" s="158"/>
      <c r="IOD33" s="158"/>
      <c r="IOE33" s="158"/>
      <c r="IOF33" s="158"/>
      <c r="IOG33" s="158"/>
      <c r="IOH33" s="158"/>
      <c r="IOI33" s="158"/>
      <c r="IOJ33" s="158"/>
      <c r="IOK33" s="158"/>
      <c r="IOL33" s="158"/>
      <c r="IOM33" s="158"/>
      <c r="ION33" s="158"/>
      <c r="IOO33" s="158"/>
      <c r="IOP33" s="158"/>
      <c r="IOQ33" s="158"/>
      <c r="IOR33" s="158"/>
      <c r="IOS33" s="158"/>
      <c r="IOT33" s="158"/>
      <c r="IOU33" s="158"/>
      <c r="IOV33" s="158"/>
      <c r="IOW33" s="158"/>
      <c r="IOX33" s="158"/>
      <c r="IOY33" s="158"/>
      <c r="IOZ33" s="158"/>
      <c r="IPA33" s="158"/>
      <c r="IPB33" s="158"/>
      <c r="IPC33" s="158"/>
      <c r="IPD33" s="158"/>
      <c r="IPE33" s="158"/>
      <c r="IPF33" s="158"/>
      <c r="IPG33" s="158"/>
      <c r="IPH33" s="158"/>
      <c r="IPI33" s="158"/>
      <c r="IPJ33" s="158"/>
      <c r="IPK33" s="158"/>
      <c r="IPL33" s="158"/>
      <c r="IPM33" s="158"/>
      <c r="IPN33" s="158"/>
      <c r="IPO33" s="158"/>
      <c r="IPP33" s="158"/>
      <c r="IPQ33" s="158"/>
      <c r="IPR33" s="158"/>
      <c r="IPS33" s="158"/>
      <c r="IPT33" s="158"/>
      <c r="IPU33" s="158"/>
      <c r="IPV33" s="158"/>
      <c r="IPW33" s="158"/>
      <c r="IPX33" s="158"/>
      <c r="IPY33" s="158"/>
      <c r="IPZ33" s="158"/>
      <c r="IQA33" s="158"/>
      <c r="IQB33" s="158"/>
      <c r="IQC33" s="158"/>
      <c r="IQD33" s="158"/>
      <c r="IQE33" s="158"/>
      <c r="IQF33" s="158"/>
      <c r="IQG33" s="158"/>
      <c r="IQH33" s="158"/>
      <c r="IQI33" s="158"/>
      <c r="IQJ33" s="158"/>
      <c r="IQK33" s="158"/>
      <c r="IQL33" s="158"/>
      <c r="IQM33" s="158"/>
      <c r="IQN33" s="158"/>
      <c r="IQO33" s="158"/>
      <c r="IQP33" s="158"/>
      <c r="IQQ33" s="158"/>
      <c r="IQR33" s="158"/>
      <c r="IQS33" s="158"/>
      <c r="IQT33" s="158"/>
      <c r="IQU33" s="158"/>
      <c r="IQV33" s="158"/>
      <c r="IQW33" s="158"/>
      <c r="IQX33" s="158"/>
      <c r="IQY33" s="158"/>
      <c r="IQZ33" s="158"/>
      <c r="IRA33" s="158"/>
      <c r="IRB33" s="158"/>
      <c r="IRC33" s="158"/>
      <c r="IRD33" s="158"/>
      <c r="IRE33" s="158"/>
      <c r="IRF33" s="158"/>
      <c r="IRG33" s="158"/>
      <c r="IRH33" s="158"/>
      <c r="IRI33" s="158"/>
      <c r="IRJ33" s="158"/>
      <c r="IRK33" s="158"/>
      <c r="IRL33" s="158"/>
      <c r="IRM33" s="158"/>
      <c r="IRN33" s="158"/>
      <c r="IRO33" s="158"/>
      <c r="IRP33" s="158"/>
      <c r="IRQ33" s="158"/>
      <c r="IRR33" s="158"/>
      <c r="IRS33" s="158"/>
      <c r="IRT33" s="158"/>
      <c r="IRU33" s="158"/>
      <c r="IRV33" s="158"/>
      <c r="IRW33" s="158"/>
      <c r="IRX33" s="158"/>
      <c r="IRY33" s="158"/>
      <c r="IRZ33" s="158"/>
      <c r="ISA33" s="158"/>
      <c r="ISB33" s="158"/>
      <c r="ISC33" s="158"/>
      <c r="ISD33" s="158"/>
      <c r="ISE33" s="158"/>
      <c r="ISF33" s="158"/>
      <c r="ISG33" s="158"/>
      <c r="ISH33" s="158"/>
      <c r="ISI33" s="158"/>
      <c r="ISJ33" s="158"/>
      <c r="ISK33" s="158"/>
      <c r="ISL33" s="158"/>
      <c r="ISM33" s="158"/>
      <c r="ISN33" s="158"/>
      <c r="ISO33" s="158"/>
      <c r="ISP33" s="158"/>
      <c r="ISQ33" s="158"/>
      <c r="ISR33" s="158"/>
      <c r="ISS33" s="158"/>
      <c r="IST33" s="158"/>
      <c r="ISU33" s="158"/>
      <c r="ISV33" s="158"/>
      <c r="ISW33" s="158"/>
      <c r="ISX33" s="158"/>
      <c r="ISY33" s="158"/>
      <c r="ISZ33" s="158"/>
      <c r="ITA33" s="158"/>
      <c r="ITB33" s="158"/>
      <c r="ITC33" s="158"/>
      <c r="ITD33" s="158"/>
      <c r="ITE33" s="158"/>
      <c r="ITF33" s="158"/>
      <c r="ITG33" s="158"/>
      <c r="ITH33" s="158"/>
      <c r="ITI33" s="158"/>
      <c r="ITJ33" s="158"/>
      <c r="ITK33" s="158"/>
      <c r="ITL33" s="158"/>
      <c r="ITM33" s="158"/>
      <c r="ITN33" s="158"/>
      <c r="ITO33" s="158"/>
      <c r="ITP33" s="158"/>
      <c r="ITQ33" s="158"/>
      <c r="ITR33" s="158"/>
      <c r="ITS33" s="158"/>
      <c r="ITT33" s="158"/>
      <c r="ITU33" s="158"/>
      <c r="ITV33" s="158"/>
      <c r="ITW33" s="158"/>
      <c r="ITX33" s="158"/>
      <c r="ITY33" s="158"/>
      <c r="ITZ33" s="158"/>
      <c r="IUA33" s="158"/>
      <c r="IUB33" s="158"/>
      <c r="IUC33" s="158"/>
      <c r="IUD33" s="158"/>
      <c r="IUE33" s="158"/>
      <c r="IUF33" s="158"/>
      <c r="IUG33" s="158"/>
      <c r="IUH33" s="158"/>
      <c r="IUI33" s="158"/>
      <c r="IUJ33" s="158"/>
      <c r="IUK33" s="158"/>
      <c r="IUL33" s="158"/>
      <c r="IUM33" s="158"/>
      <c r="IUN33" s="158"/>
      <c r="IUO33" s="158"/>
      <c r="IUP33" s="158"/>
      <c r="IUQ33" s="158"/>
      <c r="IUR33" s="158"/>
      <c r="IUS33" s="158"/>
      <c r="IUT33" s="158"/>
      <c r="IUU33" s="158"/>
      <c r="IUV33" s="158"/>
      <c r="IUW33" s="158"/>
      <c r="IUX33" s="158"/>
      <c r="IUY33" s="158"/>
      <c r="IUZ33" s="158"/>
      <c r="IVA33" s="158"/>
      <c r="IVB33" s="158"/>
      <c r="IVC33" s="158"/>
      <c r="IVD33" s="158"/>
      <c r="IVE33" s="158"/>
      <c r="IVF33" s="158"/>
      <c r="IVG33" s="158"/>
      <c r="IVH33" s="158"/>
      <c r="IVI33" s="158"/>
      <c r="IVJ33" s="158"/>
      <c r="IVK33" s="158"/>
      <c r="IVL33" s="158"/>
      <c r="IVM33" s="158"/>
      <c r="IVN33" s="158"/>
      <c r="IVO33" s="158"/>
      <c r="IVP33" s="158"/>
      <c r="IVQ33" s="158"/>
      <c r="IVR33" s="158"/>
      <c r="IVS33" s="158"/>
      <c r="IVT33" s="158"/>
      <c r="IVU33" s="158"/>
      <c r="IVV33" s="158"/>
      <c r="IVW33" s="158"/>
      <c r="IVX33" s="158"/>
      <c r="IVY33" s="158"/>
      <c r="IVZ33" s="158"/>
      <c r="IWA33" s="158"/>
      <c r="IWB33" s="158"/>
      <c r="IWC33" s="158"/>
      <c r="IWD33" s="158"/>
      <c r="IWE33" s="158"/>
      <c r="IWF33" s="158"/>
      <c r="IWG33" s="158"/>
      <c r="IWH33" s="158"/>
      <c r="IWI33" s="158"/>
      <c r="IWJ33" s="158"/>
      <c r="IWK33" s="158"/>
      <c r="IWL33" s="158"/>
      <c r="IWM33" s="158"/>
      <c r="IWN33" s="158"/>
      <c r="IWO33" s="158"/>
      <c r="IWP33" s="158"/>
      <c r="IWQ33" s="158"/>
      <c r="IWR33" s="158"/>
      <c r="IWS33" s="158"/>
      <c r="IWT33" s="158"/>
      <c r="IWU33" s="158"/>
      <c r="IWV33" s="158"/>
      <c r="IWW33" s="158"/>
      <c r="IWX33" s="158"/>
      <c r="IWY33" s="158"/>
      <c r="IWZ33" s="158"/>
      <c r="IXA33" s="158"/>
      <c r="IXB33" s="158"/>
      <c r="IXC33" s="158"/>
      <c r="IXD33" s="158"/>
      <c r="IXE33" s="158"/>
      <c r="IXF33" s="158"/>
      <c r="IXG33" s="158"/>
      <c r="IXH33" s="158"/>
      <c r="IXI33" s="158"/>
      <c r="IXJ33" s="158"/>
      <c r="IXK33" s="158"/>
      <c r="IXL33" s="158"/>
      <c r="IXM33" s="158"/>
      <c r="IXN33" s="158"/>
      <c r="IXO33" s="158"/>
      <c r="IXP33" s="158"/>
      <c r="IXQ33" s="158"/>
      <c r="IXR33" s="158"/>
      <c r="IXS33" s="158"/>
      <c r="IXT33" s="158"/>
      <c r="IXU33" s="158"/>
      <c r="IXV33" s="158"/>
      <c r="IXW33" s="158"/>
      <c r="IXX33" s="158"/>
      <c r="IXY33" s="158"/>
      <c r="IXZ33" s="158"/>
      <c r="IYA33" s="158"/>
      <c r="IYB33" s="158"/>
      <c r="IYC33" s="158"/>
      <c r="IYD33" s="158"/>
      <c r="IYE33" s="158"/>
      <c r="IYF33" s="158"/>
      <c r="IYG33" s="158"/>
      <c r="IYH33" s="158"/>
      <c r="IYI33" s="158"/>
      <c r="IYJ33" s="158"/>
      <c r="IYK33" s="158"/>
      <c r="IYL33" s="158"/>
      <c r="IYM33" s="158"/>
      <c r="IYN33" s="158"/>
      <c r="IYO33" s="158"/>
      <c r="IYP33" s="158"/>
      <c r="IYQ33" s="158"/>
      <c r="IYR33" s="158"/>
      <c r="IYS33" s="158"/>
      <c r="IYT33" s="158"/>
      <c r="IYU33" s="158"/>
      <c r="IYV33" s="158"/>
      <c r="IYW33" s="158"/>
      <c r="IYX33" s="158"/>
      <c r="IYY33" s="158"/>
      <c r="IYZ33" s="158"/>
      <c r="IZA33" s="158"/>
      <c r="IZB33" s="158"/>
      <c r="IZC33" s="158"/>
      <c r="IZD33" s="158"/>
      <c r="IZE33" s="158"/>
      <c r="IZF33" s="158"/>
      <c r="IZG33" s="158"/>
      <c r="IZH33" s="158"/>
      <c r="IZI33" s="158"/>
      <c r="IZJ33" s="158"/>
      <c r="IZK33" s="158"/>
      <c r="IZL33" s="158"/>
      <c r="IZM33" s="158"/>
      <c r="IZN33" s="158"/>
      <c r="IZO33" s="158"/>
      <c r="IZP33" s="158"/>
      <c r="IZQ33" s="158"/>
      <c r="IZR33" s="158"/>
      <c r="IZS33" s="158"/>
      <c r="IZT33" s="158"/>
      <c r="IZU33" s="158"/>
      <c r="IZV33" s="158"/>
      <c r="IZW33" s="158"/>
      <c r="IZX33" s="158"/>
      <c r="IZY33" s="158"/>
      <c r="IZZ33" s="158"/>
      <c r="JAA33" s="158"/>
      <c r="JAB33" s="158"/>
      <c r="JAC33" s="158"/>
      <c r="JAD33" s="158"/>
      <c r="JAE33" s="158"/>
      <c r="JAF33" s="158"/>
      <c r="JAG33" s="158"/>
      <c r="JAH33" s="158"/>
      <c r="JAI33" s="158"/>
      <c r="JAJ33" s="158"/>
      <c r="JAK33" s="158"/>
      <c r="JAL33" s="158"/>
      <c r="JAM33" s="158"/>
      <c r="JAN33" s="158"/>
      <c r="JAO33" s="158"/>
      <c r="JAP33" s="158"/>
      <c r="JAQ33" s="158"/>
      <c r="JAR33" s="158"/>
      <c r="JAS33" s="158"/>
      <c r="JAT33" s="158"/>
      <c r="JAU33" s="158"/>
      <c r="JAV33" s="158"/>
      <c r="JAW33" s="158"/>
      <c r="JAX33" s="158"/>
      <c r="JAY33" s="158"/>
      <c r="JAZ33" s="158"/>
      <c r="JBA33" s="158"/>
      <c r="JBB33" s="158"/>
      <c r="JBC33" s="158"/>
      <c r="JBD33" s="158"/>
      <c r="JBE33" s="158"/>
      <c r="JBF33" s="158"/>
      <c r="JBG33" s="158"/>
      <c r="JBH33" s="158"/>
      <c r="JBI33" s="158"/>
      <c r="JBJ33" s="158"/>
      <c r="JBK33" s="158"/>
      <c r="JBL33" s="158"/>
      <c r="JBM33" s="158"/>
      <c r="JBN33" s="158"/>
      <c r="JBO33" s="158"/>
      <c r="JBP33" s="158"/>
      <c r="JBQ33" s="158"/>
      <c r="JBR33" s="158"/>
      <c r="JBS33" s="158"/>
      <c r="JBT33" s="158"/>
      <c r="JBU33" s="158"/>
      <c r="JBV33" s="158"/>
      <c r="JBW33" s="158"/>
      <c r="JBX33" s="158"/>
      <c r="JBY33" s="158"/>
      <c r="JBZ33" s="158"/>
      <c r="JCA33" s="158"/>
      <c r="JCB33" s="158"/>
      <c r="JCC33" s="158"/>
      <c r="JCD33" s="158"/>
      <c r="JCE33" s="158"/>
      <c r="JCF33" s="158"/>
      <c r="JCG33" s="158"/>
      <c r="JCH33" s="158"/>
      <c r="JCI33" s="158"/>
      <c r="JCJ33" s="158"/>
      <c r="JCK33" s="158"/>
      <c r="JCL33" s="158"/>
      <c r="JCM33" s="158"/>
      <c r="JCN33" s="158"/>
      <c r="JCO33" s="158"/>
      <c r="JCP33" s="158"/>
      <c r="JCQ33" s="158"/>
      <c r="JCR33" s="158"/>
      <c r="JCS33" s="158"/>
      <c r="JCT33" s="158"/>
      <c r="JCU33" s="158"/>
      <c r="JCV33" s="158"/>
      <c r="JCW33" s="158"/>
      <c r="JCX33" s="158"/>
      <c r="JCY33" s="158"/>
      <c r="JCZ33" s="158"/>
      <c r="JDA33" s="158"/>
      <c r="JDB33" s="158"/>
      <c r="JDC33" s="158"/>
      <c r="JDD33" s="158"/>
      <c r="JDE33" s="158"/>
      <c r="JDF33" s="158"/>
      <c r="JDG33" s="158"/>
      <c r="JDH33" s="158"/>
      <c r="JDI33" s="158"/>
      <c r="JDJ33" s="158"/>
      <c r="JDK33" s="158"/>
      <c r="JDL33" s="158"/>
      <c r="JDM33" s="158"/>
      <c r="JDN33" s="158"/>
      <c r="JDO33" s="158"/>
      <c r="JDP33" s="158"/>
      <c r="JDQ33" s="158"/>
      <c r="JDR33" s="158"/>
      <c r="JDS33" s="158"/>
      <c r="JDT33" s="158"/>
      <c r="JDU33" s="158"/>
      <c r="JDV33" s="158"/>
      <c r="JDW33" s="158"/>
      <c r="JDX33" s="158"/>
      <c r="JDY33" s="158"/>
      <c r="JDZ33" s="158"/>
      <c r="JEA33" s="158"/>
      <c r="JEB33" s="158"/>
      <c r="JEC33" s="158"/>
      <c r="JED33" s="158"/>
      <c r="JEE33" s="158"/>
      <c r="JEF33" s="158"/>
      <c r="JEG33" s="158"/>
      <c r="JEH33" s="158"/>
      <c r="JEI33" s="158"/>
      <c r="JEJ33" s="158"/>
      <c r="JEK33" s="158"/>
      <c r="JEL33" s="158"/>
      <c r="JEM33" s="158"/>
      <c r="JEN33" s="158"/>
      <c r="JEO33" s="158"/>
      <c r="JEP33" s="158"/>
      <c r="JEQ33" s="158"/>
      <c r="JER33" s="158"/>
      <c r="JES33" s="158"/>
      <c r="JET33" s="158"/>
      <c r="JEU33" s="158"/>
      <c r="JEV33" s="158"/>
      <c r="JEW33" s="158"/>
      <c r="JEX33" s="158"/>
      <c r="JEY33" s="158"/>
      <c r="JEZ33" s="158"/>
      <c r="JFA33" s="158"/>
      <c r="JFB33" s="158"/>
      <c r="JFC33" s="158"/>
      <c r="JFD33" s="158"/>
      <c r="JFE33" s="158"/>
      <c r="JFF33" s="158"/>
      <c r="JFG33" s="158"/>
      <c r="JFH33" s="158"/>
      <c r="JFI33" s="158"/>
      <c r="JFJ33" s="158"/>
      <c r="JFK33" s="158"/>
      <c r="JFL33" s="158"/>
      <c r="JFM33" s="158"/>
      <c r="JFN33" s="158"/>
      <c r="JFO33" s="158"/>
      <c r="JFP33" s="158"/>
      <c r="JFQ33" s="158"/>
    </row>
    <row r="34" spans="1:6933">
      <c r="A34" s="285">
        <v>3</v>
      </c>
      <c r="B34" s="248">
        <v>24</v>
      </c>
      <c r="C34" s="172">
        <v>300</v>
      </c>
      <c r="D34" s="172">
        <v>0</v>
      </c>
      <c r="E34" s="172">
        <v>100</v>
      </c>
      <c r="F34" s="172">
        <v>100</v>
      </c>
      <c r="G34" s="172">
        <v>100</v>
      </c>
      <c r="H34" s="172">
        <v>100</v>
      </c>
      <c r="I34" s="172">
        <v>200</v>
      </c>
      <c r="J34" s="245">
        <f t="shared" si="0"/>
        <v>900</v>
      </c>
      <c r="K34" s="246">
        <v>284</v>
      </c>
      <c r="L34" s="172">
        <f t="shared" si="1"/>
        <v>616</v>
      </c>
      <c r="M34" s="176">
        <f>B.wt.!J34</f>
        <v>5</v>
      </c>
      <c r="N34" s="179">
        <f t="shared" si="2"/>
        <v>123.2</v>
      </c>
      <c r="O34" s="172">
        <v>350</v>
      </c>
      <c r="P34" s="154">
        <v>200</v>
      </c>
      <c r="Q34" s="172">
        <v>250</v>
      </c>
      <c r="R34" s="172">
        <v>100</v>
      </c>
      <c r="S34" s="172">
        <v>200</v>
      </c>
      <c r="T34" s="172">
        <v>300</v>
      </c>
      <c r="U34" s="172">
        <v>350</v>
      </c>
      <c r="V34" s="173">
        <f t="shared" si="3"/>
        <v>1750</v>
      </c>
      <c r="W34" s="174">
        <v>10</v>
      </c>
      <c r="X34" s="172">
        <f t="shared" si="4"/>
        <v>1740</v>
      </c>
      <c r="Y34" s="172">
        <v>5</v>
      </c>
      <c r="Z34" s="175">
        <f t="shared" si="28"/>
        <v>348</v>
      </c>
      <c r="AA34" s="175">
        <f t="shared" si="6"/>
        <v>2356</v>
      </c>
      <c r="AB34" s="179">
        <f t="shared" si="7"/>
        <v>471.2</v>
      </c>
      <c r="AC34" s="154">
        <v>500</v>
      </c>
      <c r="AD34" s="172">
        <v>400</v>
      </c>
      <c r="AE34" s="172">
        <v>400</v>
      </c>
      <c r="AF34" s="172">
        <v>400</v>
      </c>
      <c r="AG34" s="172">
        <v>400</v>
      </c>
      <c r="AH34" s="172">
        <v>400</v>
      </c>
      <c r="AI34" s="172">
        <v>400</v>
      </c>
      <c r="AJ34" s="173">
        <f t="shared" si="8"/>
        <v>2900</v>
      </c>
      <c r="AK34" s="174">
        <v>5</v>
      </c>
      <c r="AL34" s="249">
        <f t="shared" si="29"/>
        <v>2895</v>
      </c>
      <c r="AM34" s="176">
        <v>5</v>
      </c>
      <c r="AN34" s="175">
        <f t="shared" si="10"/>
        <v>579</v>
      </c>
      <c r="AO34" s="175">
        <f t="shared" si="11"/>
        <v>5251</v>
      </c>
      <c r="AP34" s="179">
        <f t="shared" si="12"/>
        <v>1050.2</v>
      </c>
      <c r="AQ34" s="172">
        <v>600</v>
      </c>
      <c r="AR34" s="172">
        <v>600</v>
      </c>
      <c r="AS34" s="172">
        <v>500</v>
      </c>
      <c r="AT34" s="172">
        <v>500</v>
      </c>
      <c r="AU34" s="172">
        <v>800</v>
      </c>
      <c r="AV34" s="172">
        <v>500</v>
      </c>
      <c r="AW34" s="172">
        <v>600</v>
      </c>
      <c r="AX34" s="173">
        <f t="shared" si="13"/>
        <v>4100</v>
      </c>
      <c r="AY34" s="250">
        <v>75</v>
      </c>
      <c r="AZ34" s="176">
        <f t="shared" si="30"/>
        <v>3700</v>
      </c>
      <c r="BA34" s="251">
        <v>5</v>
      </c>
      <c r="BB34" s="156">
        <f t="shared" si="15"/>
        <v>8951</v>
      </c>
      <c r="BC34" s="175">
        <f t="shared" si="16"/>
        <v>740</v>
      </c>
      <c r="BD34" s="179">
        <f t="shared" si="17"/>
        <v>1790.2</v>
      </c>
      <c r="BE34" s="172">
        <v>800</v>
      </c>
      <c r="BF34" s="172">
        <v>800</v>
      </c>
      <c r="BG34" s="172">
        <v>900</v>
      </c>
      <c r="BH34" s="172">
        <v>800</v>
      </c>
      <c r="BI34" s="172">
        <v>600</v>
      </c>
      <c r="BJ34" s="172">
        <v>600</v>
      </c>
      <c r="BK34" s="172">
        <v>700</v>
      </c>
      <c r="BL34" s="173">
        <f t="shared" si="18"/>
        <v>5200</v>
      </c>
      <c r="BM34" s="174">
        <v>232</v>
      </c>
      <c r="BN34" s="176">
        <f t="shared" si="19"/>
        <v>4968</v>
      </c>
      <c r="BO34" s="176">
        <v>4</v>
      </c>
      <c r="BP34" s="156">
        <f t="shared" si="20"/>
        <v>13919</v>
      </c>
      <c r="BQ34" s="175">
        <f t="shared" si="21"/>
        <v>1242</v>
      </c>
      <c r="BR34" s="179">
        <f t="shared" si="22"/>
        <v>3032.2</v>
      </c>
      <c r="BS34" s="154">
        <v>1000</v>
      </c>
      <c r="BT34" s="154">
        <v>1000</v>
      </c>
      <c r="BU34" s="154">
        <v>0</v>
      </c>
      <c r="BV34" s="154">
        <v>0</v>
      </c>
      <c r="BW34" s="154"/>
      <c r="BX34" s="156"/>
      <c r="BY34" s="156"/>
      <c r="BZ34" s="173">
        <f t="shared" si="23"/>
        <v>2000</v>
      </c>
      <c r="CA34" s="177">
        <v>0</v>
      </c>
      <c r="CB34" s="176">
        <f t="shared" si="24"/>
        <v>2000</v>
      </c>
      <c r="CC34" s="176">
        <v>4</v>
      </c>
      <c r="CD34" s="256">
        <f t="shared" si="25"/>
        <v>15919</v>
      </c>
      <c r="CE34" s="175">
        <f t="shared" si="26"/>
        <v>500</v>
      </c>
      <c r="CF34" s="175">
        <f t="shared" si="27"/>
        <v>3532.2</v>
      </c>
      <c r="CG34" s="158"/>
      <c r="CH34" s="158"/>
      <c r="CI34" s="158"/>
      <c r="CJ34" s="158"/>
      <c r="CK34" s="158"/>
      <c r="CL34" s="158"/>
      <c r="CM34" s="158"/>
      <c r="CN34" s="158"/>
      <c r="CO34" s="158"/>
      <c r="CP34" s="158"/>
      <c r="CQ34" s="158"/>
      <c r="CR34" s="158"/>
      <c r="CS34" s="158"/>
      <c r="CT34" s="158"/>
      <c r="CU34" s="158"/>
      <c r="CV34" s="158"/>
      <c r="CW34" s="158"/>
      <c r="CX34" s="158"/>
      <c r="CY34" s="158"/>
      <c r="CZ34" s="158"/>
      <c r="DA34" s="158"/>
      <c r="DB34" s="158"/>
      <c r="DC34" s="158"/>
      <c r="DD34" s="158"/>
      <c r="DE34" s="158"/>
      <c r="DF34" s="158"/>
      <c r="DG34" s="158"/>
      <c r="DH34" s="158"/>
      <c r="DI34" s="158"/>
      <c r="DJ34" s="158"/>
      <c r="DK34" s="158"/>
      <c r="DL34" s="158"/>
      <c r="DM34" s="158"/>
      <c r="DN34" s="158"/>
      <c r="DO34" s="158"/>
      <c r="DP34" s="158"/>
      <c r="DQ34" s="158"/>
      <c r="DR34" s="158"/>
      <c r="DS34" s="158"/>
      <c r="DT34" s="158"/>
      <c r="DU34" s="158"/>
      <c r="DV34" s="158"/>
      <c r="DW34" s="158"/>
      <c r="DX34" s="158"/>
      <c r="DY34" s="158"/>
      <c r="DZ34" s="158"/>
      <c r="EA34" s="158"/>
      <c r="EB34" s="158"/>
      <c r="EC34" s="158"/>
      <c r="ED34" s="158"/>
      <c r="EE34" s="158"/>
      <c r="EF34" s="158"/>
      <c r="EG34" s="158"/>
      <c r="EH34" s="158"/>
      <c r="EI34" s="158"/>
      <c r="EJ34" s="158"/>
      <c r="EK34" s="158"/>
      <c r="EL34" s="158"/>
      <c r="EM34" s="158"/>
      <c r="EN34" s="158"/>
      <c r="EO34" s="158"/>
      <c r="EP34" s="158"/>
      <c r="EQ34" s="158"/>
      <c r="ER34" s="158"/>
      <c r="ES34" s="158"/>
      <c r="ET34" s="158"/>
      <c r="EU34" s="158"/>
      <c r="EV34" s="158"/>
      <c r="EW34" s="158"/>
      <c r="EX34" s="158"/>
      <c r="EY34" s="158"/>
      <c r="EZ34" s="158"/>
      <c r="FA34" s="158"/>
      <c r="FB34" s="158"/>
      <c r="FC34" s="158"/>
      <c r="FD34" s="158"/>
      <c r="FE34" s="158"/>
      <c r="FF34" s="158"/>
      <c r="FG34" s="158"/>
      <c r="FH34" s="158"/>
      <c r="FI34" s="158"/>
      <c r="FJ34" s="158"/>
      <c r="FK34" s="158"/>
      <c r="FL34" s="158"/>
      <c r="FM34" s="158"/>
      <c r="FN34" s="158"/>
      <c r="FO34" s="158"/>
      <c r="FP34" s="158"/>
      <c r="FQ34" s="158"/>
      <c r="FR34" s="158"/>
      <c r="FS34" s="158"/>
      <c r="FT34" s="158"/>
      <c r="FU34" s="158"/>
      <c r="FV34" s="158"/>
      <c r="FW34" s="158"/>
      <c r="FX34" s="158"/>
      <c r="FY34" s="158"/>
      <c r="FZ34" s="158"/>
      <c r="GA34" s="158"/>
      <c r="GB34" s="158"/>
      <c r="GC34" s="158"/>
      <c r="GD34" s="158"/>
      <c r="GE34" s="158"/>
      <c r="GF34" s="158"/>
      <c r="GG34" s="158"/>
      <c r="GH34" s="158"/>
      <c r="GI34" s="158"/>
      <c r="GJ34" s="158"/>
      <c r="GK34" s="158"/>
      <c r="GL34" s="158"/>
      <c r="GM34" s="158"/>
      <c r="GN34" s="158"/>
      <c r="GO34" s="158"/>
      <c r="GP34" s="158"/>
      <c r="GQ34" s="158"/>
      <c r="GR34" s="158"/>
      <c r="GS34" s="158"/>
      <c r="GT34" s="158"/>
      <c r="GU34" s="158"/>
      <c r="GV34" s="158"/>
      <c r="GW34" s="158"/>
      <c r="GX34" s="158"/>
      <c r="GY34" s="158"/>
      <c r="GZ34" s="158"/>
      <c r="HA34" s="158"/>
      <c r="HB34" s="158"/>
      <c r="HC34" s="158"/>
      <c r="HD34" s="158"/>
      <c r="HE34" s="158"/>
      <c r="HF34" s="158"/>
      <c r="HG34" s="158"/>
      <c r="HH34" s="158"/>
      <c r="HI34" s="158"/>
      <c r="HJ34" s="158"/>
      <c r="HK34" s="158"/>
      <c r="HL34" s="158"/>
      <c r="HM34" s="158"/>
      <c r="HN34" s="158"/>
      <c r="HO34" s="158"/>
      <c r="HP34" s="158"/>
      <c r="HQ34" s="158"/>
      <c r="HR34" s="158"/>
      <c r="HS34" s="158"/>
      <c r="HT34" s="158"/>
      <c r="HU34" s="158"/>
      <c r="HV34" s="158"/>
      <c r="HW34" s="158"/>
      <c r="HX34" s="158"/>
      <c r="HY34" s="158"/>
      <c r="HZ34" s="158"/>
      <c r="IA34" s="158"/>
      <c r="IB34" s="158"/>
      <c r="IC34" s="158"/>
      <c r="ID34" s="158"/>
      <c r="IE34" s="158"/>
      <c r="IF34" s="158"/>
      <c r="IG34" s="158"/>
      <c r="IH34" s="158"/>
      <c r="II34" s="158"/>
      <c r="IJ34" s="158"/>
      <c r="IK34" s="158"/>
      <c r="IL34" s="158"/>
      <c r="IM34" s="158"/>
      <c r="IN34" s="158"/>
      <c r="IO34" s="158"/>
      <c r="IP34" s="158"/>
      <c r="IQ34" s="158"/>
      <c r="IR34" s="158"/>
      <c r="IS34" s="158"/>
      <c r="IT34" s="158"/>
      <c r="IU34" s="158"/>
      <c r="IV34" s="158"/>
      <c r="IW34" s="158"/>
      <c r="IX34" s="158"/>
      <c r="IY34" s="158"/>
      <c r="IZ34" s="158"/>
      <c r="JA34" s="158"/>
      <c r="JB34" s="158"/>
      <c r="JC34" s="158"/>
      <c r="JD34" s="158"/>
      <c r="JE34" s="158"/>
      <c r="JF34" s="158"/>
      <c r="JG34" s="158"/>
      <c r="JH34" s="158"/>
      <c r="JI34" s="158"/>
      <c r="JJ34" s="158"/>
      <c r="JK34" s="158"/>
      <c r="JL34" s="158"/>
      <c r="JM34" s="158"/>
      <c r="JN34" s="158"/>
      <c r="JO34" s="158"/>
      <c r="JP34" s="158"/>
      <c r="JQ34" s="158"/>
      <c r="JR34" s="158"/>
      <c r="JS34" s="158"/>
      <c r="JT34" s="158"/>
      <c r="JU34" s="158"/>
      <c r="JV34" s="158"/>
      <c r="JW34" s="158"/>
      <c r="JX34" s="158"/>
      <c r="JY34" s="158"/>
      <c r="JZ34" s="158"/>
      <c r="KA34" s="158"/>
      <c r="KB34" s="158"/>
      <c r="KC34" s="158"/>
      <c r="KD34" s="158"/>
      <c r="KE34" s="158"/>
      <c r="KF34" s="158"/>
      <c r="KG34" s="158"/>
      <c r="KH34" s="158"/>
      <c r="KI34" s="158"/>
      <c r="KJ34" s="158"/>
      <c r="KK34" s="158"/>
      <c r="KL34" s="158"/>
      <c r="KM34" s="158"/>
      <c r="KN34" s="158"/>
      <c r="KO34" s="158"/>
      <c r="KP34" s="158"/>
      <c r="KQ34" s="158"/>
      <c r="KR34" s="158"/>
      <c r="KS34" s="158"/>
      <c r="KT34" s="158"/>
      <c r="KU34" s="158"/>
      <c r="KV34" s="158"/>
      <c r="KW34" s="158"/>
      <c r="KX34" s="158"/>
      <c r="KY34" s="158"/>
      <c r="KZ34" s="158"/>
      <c r="LA34" s="158"/>
      <c r="LB34" s="158"/>
      <c r="LC34" s="158"/>
      <c r="LD34" s="158"/>
      <c r="LE34" s="158"/>
      <c r="LF34" s="158"/>
      <c r="LG34" s="158"/>
      <c r="LH34" s="158"/>
      <c r="LI34" s="158"/>
      <c r="LJ34" s="158"/>
      <c r="LK34" s="158"/>
      <c r="LL34" s="158"/>
      <c r="LM34" s="158"/>
      <c r="LN34" s="158"/>
      <c r="LO34" s="158"/>
      <c r="LP34" s="158"/>
      <c r="LQ34" s="158"/>
      <c r="LR34" s="158"/>
      <c r="LS34" s="158"/>
      <c r="LT34" s="158"/>
      <c r="LU34" s="158"/>
      <c r="LV34" s="158"/>
      <c r="LW34" s="158"/>
      <c r="LX34" s="158"/>
      <c r="LY34" s="158"/>
      <c r="LZ34" s="158"/>
      <c r="MA34" s="158"/>
      <c r="MB34" s="158"/>
      <c r="MC34" s="158"/>
      <c r="MD34" s="158"/>
      <c r="ME34" s="158"/>
      <c r="MF34" s="158"/>
      <c r="MG34" s="158"/>
      <c r="MH34" s="158"/>
      <c r="MI34" s="158"/>
      <c r="MJ34" s="158"/>
      <c r="MK34" s="158"/>
      <c r="ML34" s="158"/>
      <c r="MM34" s="158"/>
      <c r="MN34" s="158"/>
      <c r="MO34" s="158"/>
      <c r="MP34" s="158"/>
      <c r="MQ34" s="158"/>
      <c r="MR34" s="158"/>
      <c r="MS34" s="158"/>
      <c r="MT34" s="158"/>
      <c r="MU34" s="158"/>
      <c r="MV34" s="158"/>
      <c r="MW34" s="158"/>
      <c r="MX34" s="158"/>
      <c r="MY34" s="158"/>
      <c r="MZ34" s="158"/>
      <c r="NA34" s="158"/>
      <c r="NB34" s="158"/>
      <c r="NC34" s="158"/>
      <c r="ND34" s="158"/>
      <c r="NE34" s="158"/>
      <c r="NF34" s="158"/>
      <c r="NG34" s="158"/>
      <c r="NH34" s="158"/>
      <c r="NI34" s="158"/>
      <c r="NJ34" s="158"/>
      <c r="NK34" s="158"/>
      <c r="NL34" s="158"/>
      <c r="NM34" s="158"/>
      <c r="NN34" s="158"/>
      <c r="NO34" s="158"/>
      <c r="NP34" s="158"/>
      <c r="NQ34" s="158"/>
      <c r="NR34" s="158"/>
      <c r="NS34" s="158"/>
      <c r="NT34" s="158"/>
      <c r="NU34" s="158"/>
      <c r="NV34" s="158"/>
      <c r="NW34" s="158"/>
      <c r="NX34" s="158"/>
      <c r="NY34" s="158"/>
      <c r="NZ34" s="158"/>
      <c r="OA34" s="158"/>
      <c r="OB34" s="158"/>
      <c r="OC34" s="158"/>
      <c r="OD34" s="158"/>
      <c r="OE34" s="158"/>
      <c r="OF34" s="158"/>
      <c r="OG34" s="158"/>
      <c r="OH34" s="158"/>
      <c r="OI34" s="158"/>
      <c r="OJ34" s="158"/>
      <c r="OK34" s="158"/>
      <c r="OL34" s="158"/>
      <c r="OM34" s="158"/>
      <c r="ON34" s="158"/>
      <c r="OO34" s="158"/>
      <c r="OP34" s="158"/>
      <c r="OQ34" s="158"/>
      <c r="OR34" s="158"/>
      <c r="OS34" s="158"/>
      <c r="OT34" s="158"/>
      <c r="OU34" s="158"/>
      <c r="OV34" s="158"/>
      <c r="OW34" s="158"/>
      <c r="OX34" s="158"/>
      <c r="OY34" s="158"/>
      <c r="OZ34" s="158"/>
      <c r="PA34" s="158"/>
      <c r="PB34" s="158"/>
      <c r="PC34" s="158"/>
      <c r="PD34" s="158"/>
      <c r="PE34" s="158"/>
      <c r="PF34" s="158"/>
      <c r="PG34" s="158"/>
      <c r="PH34" s="158"/>
      <c r="PI34" s="158"/>
      <c r="PJ34" s="158"/>
      <c r="PK34" s="158"/>
      <c r="PL34" s="158"/>
      <c r="PM34" s="158"/>
      <c r="PN34" s="158"/>
      <c r="PO34" s="158"/>
      <c r="PP34" s="158"/>
      <c r="PQ34" s="158"/>
      <c r="PR34" s="158"/>
      <c r="PS34" s="158"/>
      <c r="PT34" s="158"/>
      <c r="PU34" s="158"/>
      <c r="PV34" s="158"/>
      <c r="PW34" s="158"/>
      <c r="PX34" s="158"/>
      <c r="PY34" s="158"/>
      <c r="PZ34" s="158"/>
      <c r="QA34" s="158"/>
      <c r="QB34" s="158"/>
      <c r="QC34" s="158"/>
      <c r="QD34" s="158"/>
      <c r="QE34" s="158"/>
      <c r="QF34" s="158"/>
      <c r="QG34" s="158"/>
      <c r="QH34" s="158"/>
      <c r="QI34" s="158"/>
      <c r="QJ34" s="158"/>
      <c r="QK34" s="158"/>
      <c r="QL34" s="158"/>
      <c r="QM34" s="158"/>
      <c r="QN34" s="158"/>
      <c r="QO34" s="158"/>
      <c r="QP34" s="158"/>
      <c r="QQ34" s="158"/>
      <c r="QR34" s="158"/>
      <c r="QS34" s="158"/>
      <c r="QT34" s="158"/>
      <c r="QU34" s="158"/>
      <c r="QV34" s="158"/>
      <c r="QW34" s="158"/>
      <c r="QX34" s="158"/>
      <c r="QY34" s="158"/>
      <c r="QZ34" s="158"/>
      <c r="RA34" s="158"/>
      <c r="RB34" s="158"/>
      <c r="RC34" s="158"/>
      <c r="RD34" s="158"/>
      <c r="RE34" s="158"/>
      <c r="RF34" s="158"/>
      <c r="RG34" s="158"/>
      <c r="RH34" s="158"/>
      <c r="RI34" s="158"/>
      <c r="RJ34" s="158"/>
      <c r="RK34" s="158"/>
      <c r="RL34" s="158"/>
      <c r="RM34" s="158"/>
      <c r="RN34" s="158"/>
      <c r="RO34" s="158"/>
      <c r="RP34" s="158"/>
      <c r="RQ34" s="158"/>
      <c r="RR34" s="158"/>
      <c r="RS34" s="158"/>
      <c r="RT34" s="158"/>
      <c r="RU34" s="158"/>
      <c r="RV34" s="158"/>
      <c r="RW34" s="158"/>
      <c r="RX34" s="158"/>
      <c r="RY34" s="158"/>
      <c r="RZ34" s="158"/>
      <c r="SA34" s="158"/>
      <c r="SB34" s="158"/>
      <c r="SC34" s="158"/>
      <c r="SD34" s="158"/>
      <c r="SE34" s="158"/>
      <c r="SF34" s="158"/>
      <c r="SG34" s="158"/>
      <c r="SH34" s="158"/>
      <c r="SI34" s="158"/>
      <c r="SJ34" s="158"/>
      <c r="SK34" s="158"/>
      <c r="SL34" s="158"/>
      <c r="SM34" s="158"/>
      <c r="SN34" s="158"/>
      <c r="SO34" s="158"/>
      <c r="SP34" s="158"/>
      <c r="SQ34" s="158"/>
      <c r="SR34" s="158"/>
      <c r="SS34" s="158"/>
      <c r="ST34" s="158"/>
      <c r="SU34" s="158"/>
      <c r="SV34" s="158"/>
      <c r="SW34" s="158"/>
      <c r="SX34" s="158"/>
      <c r="SY34" s="158"/>
      <c r="SZ34" s="158"/>
      <c r="TA34" s="158"/>
      <c r="TB34" s="158"/>
      <c r="TC34" s="158"/>
      <c r="TD34" s="158"/>
      <c r="TE34" s="158"/>
      <c r="TF34" s="158"/>
      <c r="TG34" s="158"/>
      <c r="TH34" s="158"/>
      <c r="TI34" s="158"/>
      <c r="TJ34" s="158"/>
      <c r="TK34" s="158"/>
      <c r="TL34" s="158"/>
      <c r="TM34" s="158"/>
      <c r="TN34" s="158"/>
      <c r="TO34" s="158"/>
      <c r="TP34" s="158"/>
      <c r="TQ34" s="158"/>
      <c r="TR34" s="158"/>
      <c r="TS34" s="158"/>
      <c r="TT34" s="158"/>
      <c r="TU34" s="158"/>
      <c r="TV34" s="158"/>
      <c r="TW34" s="158"/>
      <c r="TX34" s="158"/>
      <c r="TY34" s="158"/>
      <c r="TZ34" s="158"/>
      <c r="UA34" s="158"/>
      <c r="UB34" s="158"/>
      <c r="UC34" s="158"/>
      <c r="UD34" s="158"/>
      <c r="UE34" s="158"/>
      <c r="UF34" s="158"/>
      <c r="UG34" s="158"/>
      <c r="UH34" s="158"/>
      <c r="UI34" s="158"/>
      <c r="UJ34" s="158"/>
      <c r="UK34" s="158"/>
      <c r="UL34" s="158"/>
      <c r="UM34" s="158"/>
      <c r="UN34" s="158"/>
      <c r="UO34" s="158"/>
      <c r="UP34" s="158"/>
      <c r="UQ34" s="158"/>
      <c r="UR34" s="158"/>
      <c r="US34" s="158"/>
      <c r="UT34" s="158"/>
      <c r="UU34" s="158"/>
      <c r="UV34" s="158"/>
      <c r="UW34" s="158"/>
      <c r="UX34" s="158"/>
      <c r="UY34" s="158"/>
      <c r="UZ34" s="158"/>
      <c r="VA34" s="158"/>
      <c r="VB34" s="158"/>
      <c r="VC34" s="158"/>
      <c r="VD34" s="158"/>
      <c r="VE34" s="158"/>
      <c r="VF34" s="158"/>
      <c r="VG34" s="158"/>
      <c r="VH34" s="158"/>
      <c r="VI34" s="158"/>
      <c r="VJ34" s="158"/>
      <c r="VK34" s="158"/>
      <c r="VL34" s="158"/>
      <c r="VM34" s="158"/>
      <c r="VN34" s="158"/>
      <c r="VO34" s="158"/>
      <c r="VP34" s="158"/>
      <c r="VQ34" s="158"/>
      <c r="VR34" s="158"/>
      <c r="VS34" s="158"/>
      <c r="VT34" s="158"/>
      <c r="VU34" s="158"/>
      <c r="VV34" s="158"/>
      <c r="VW34" s="158"/>
      <c r="VX34" s="158"/>
      <c r="VY34" s="158"/>
      <c r="VZ34" s="158"/>
      <c r="WA34" s="158"/>
      <c r="WB34" s="158"/>
      <c r="WC34" s="158"/>
      <c r="WD34" s="158"/>
      <c r="WE34" s="158"/>
      <c r="WF34" s="158"/>
      <c r="WG34" s="158"/>
      <c r="WH34" s="158"/>
      <c r="WI34" s="158"/>
      <c r="WJ34" s="158"/>
      <c r="WK34" s="158"/>
      <c r="WL34" s="158"/>
      <c r="WM34" s="158"/>
      <c r="WN34" s="158"/>
      <c r="WO34" s="158"/>
      <c r="WP34" s="158"/>
      <c r="WQ34" s="158"/>
      <c r="WR34" s="158"/>
      <c r="WS34" s="158"/>
      <c r="WT34" s="158"/>
      <c r="WU34" s="158"/>
      <c r="WV34" s="158"/>
      <c r="WW34" s="158"/>
      <c r="WX34" s="158"/>
      <c r="WY34" s="158"/>
      <c r="WZ34" s="158"/>
      <c r="XA34" s="158"/>
      <c r="XB34" s="158"/>
      <c r="XC34" s="158"/>
      <c r="XD34" s="158"/>
      <c r="XE34" s="158"/>
      <c r="XF34" s="158"/>
      <c r="XG34" s="158"/>
      <c r="XH34" s="158"/>
      <c r="XI34" s="158"/>
      <c r="XJ34" s="158"/>
      <c r="XK34" s="158"/>
      <c r="XL34" s="158"/>
      <c r="XM34" s="158"/>
      <c r="XN34" s="158"/>
      <c r="XO34" s="158"/>
      <c r="XP34" s="158"/>
      <c r="XQ34" s="158"/>
      <c r="XR34" s="158"/>
      <c r="XS34" s="158"/>
      <c r="XT34" s="158"/>
      <c r="XU34" s="158"/>
      <c r="XV34" s="158"/>
      <c r="XW34" s="158"/>
      <c r="XX34" s="158"/>
      <c r="XY34" s="158"/>
      <c r="XZ34" s="158"/>
      <c r="YA34" s="158"/>
      <c r="YB34" s="158"/>
      <c r="YC34" s="158"/>
      <c r="YD34" s="158"/>
      <c r="YE34" s="158"/>
      <c r="YF34" s="158"/>
      <c r="YG34" s="158"/>
      <c r="YH34" s="158"/>
      <c r="YI34" s="158"/>
      <c r="YJ34" s="158"/>
      <c r="YK34" s="158"/>
      <c r="YL34" s="158"/>
      <c r="YM34" s="158"/>
      <c r="YN34" s="158"/>
      <c r="YO34" s="158"/>
      <c r="YP34" s="158"/>
      <c r="YQ34" s="158"/>
      <c r="YR34" s="158"/>
      <c r="YS34" s="158"/>
      <c r="YT34" s="158"/>
      <c r="YU34" s="158"/>
      <c r="YV34" s="158"/>
      <c r="YW34" s="158"/>
      <c r="YX34" s="158"/>
      <c r="YY34" s="158"/>
      <c r="YZ34" s="158"/>
      <c r="ZA34" s="158"/>
      <c r="ZB34" s="158"/>
      <c r="ZC34" s="158"/>
      <c r="ZD34" s="158"/>
      <c r="ZE34" s="158"/>
      <c r="ZF34" s="158"/>
      <c r="ZG34" s="158"/>
      <c r="ZH34" s="158"/>
      <c r="ZI34" s="158"/>
      <c r="ZJ34" s="158"/>
      <c r="ZK34" s="158"/>
      <c r="ZL34" s="158"/>
      <c r="ZM34" s="158"/>
      <c r="ZN34" s="158"/>
      <c r="ZO34" s="158"/>
      <c r="ZP34" s="158"/>
      <c r="ZQ34" s="158"/>
      <c r="ZR34" s="158"/>
      <c r="ZS34" s="158"/>
      <c r="ZT34" s="158"/>
      <c r="ZU34" s="158"/>
      <c r="ZV34" s="158"/>
      <c r="ZW34" s="158"/>
      <c r="ZX34" s="158"/>
      <c r="ZY34" s="158"/>
      <c r="ZZ34" s="158"/>
      <c r="AAA34" s="158"/>
      <c r="AAB34" s="158"/>
      <c r="AAC34" s="158"/>
      <c r="AAD34" s="158"/>
      <c r="AAE34" s="158"/>
      <c r="AAF34" s="158"/>
      <c r="AAG34" s="158"/>
      <c r="AAH34" s="158"/>
      <c r="AAI34" s="158"/>
      <c r="AAJ34" s="158"/>
      <c r="AAK34" s="158"/>
      <c r="AAL34" s="158"/>
      <c r="AAM34" s="158"/>
      <c r="AAN34" s="158"/>
      <c r="AAO34" s="158"/>
      <c r="AAP34" s="158"/>
      <c r="AAQ34" s="158"/>
      <c r="AAR34" s="158"/>
      <c r="AAS34" s="158"/>
      <c r="AAT34" s="158"/>
      <c r="AAU34" s="158"/>
      <c r="AAV34" s="158"/>
      <c r="AAW34" s="158"/>
      <c r="AAX34" s="158"/>
      <c r="AAY34" s="158"/>
      <c r="AAZ34" s="158"/>
      <c r="ABA34" s="158"/>
      <c r="ABB34" s="158"/>
      <c r="ABC34" s="158"/>
      <c r="ABD34" s="158"/>
      <c r="ABE34" s="158"/>
      <c r="ABF34" s="158"/>
      <c r="ABG34" s="158"/>
      <c r="ABH34" s="158"/>
      <c r="ABI34" s="158"/>
      <c r="ABJ34" s="158"/>
      <c r="ABK34" s="158"/>
      <c r="ABL34" s="158"/>
      <c r="ABM34" s="158"/>
      <c r="ABN34" s="158"/>
      <c r="ABO34" s="158"/>
      <c r="ABP34" s="158"/>
      <c r="ABQ34" s="158"/>
      <c r="ABR34" s="158"/>
      <c r="ABS34" s="158"/>
      <c r="ABT34" s="158"/>
      <c r="ABU34" s="158"/>
      <c r="ABV34" s="158"/>
      <c r="ABW34" s="158"/>
      <c r="ABX34" s="158"/>
      <c r="ABY34" s="158"/>
      <c r="ABZ34" s="158"/>
      <c r="ACA34" s="158"/>
      <c r="ACB34" s="158"/>
      <c r="ACC34" s="158"/>
      <c r="ACD34" s="158"/>
      <c r="ACE34" s="158"/>
      <c r="ACF34" s="158"/>
      <c r="ACG34" s="158"/>
      <c r="ACH34" s="158"/>
      <c r="ACI34" s="158"/>
      <c r="ACJ34" s="158"/>
      <c r="ACK34" s="158"/>
      <c r="ACL34" s="158"/>
      <c r="ACM34" s="158"/>
      <c r="ACN34" s="158"/>
      <c r="ACO34" s="158"/>
      <c r="ACP34" s="158"/>
      <c r="ACQ34" s="158"/>
      <c r="ACR34" s="158"/>
      <c r="ACS34" s="158"/>
      <c r="ACT34" s="158"/>
      <c r="ACU34" s="158"/>
      <c r="ACV34" s="158"/>
      <c r="ACW34" s="158"/>
      <c r="ACX34" s="158"/>
      <c r="ACY34" s="158"/>
      <c r="ACZ34" s="158"/>
      <c r="ADA34" s="158"/>
      <c r="ADB34" s="158"/>
      <c r="ADC34" s="158"/>
      <c r="ADD34" s="158"/>
      <c r="ADE34" s="158"/>
      <c r="ADF34" s="158"/>
      <c r="ADG34" s="158"/>
      <c r="ADH34" s="158"/>
      <c r="ADI34" s="158"/>
      <c r="ADJ34" s="158"/>
      <c r="ADK34" s="158"/>
      <c r="ADL34" s="158"/>
      <c r="ADM34" s="158"/>
      <c r="ADN34" s="158"/>
      <c r="ADO34" s="158"/>
      <c r="ADP34" s="158"/>
      <c r="ADQ34" s="158"/>
      <c r="ADR34" s="158"/>
      <c r="ADS34" s="158"/>
      <c r="ADT34" s="158"/>
      <c r="ADU34" s="158"/>
      <c r="ADV34" s="158"/>
      <c r="ADW34" s="158"/>
      <c r="ADX34" s="158"/>
      <c r="ADY34" s="158"/>
      <c r="ADZ34" s="158"/>
      <c r="AEA34" s="158"/>
      <c r="AEB34" s="158"/>
      <c r="AEC34" s="158"/>
      <c r="AED34" s="158"/>
      <c r="AEE34" s="158"/>
      <c r="AEF34" s="158"/>
      <c r="AEG34" s="158"/>
      <c r="AEH34" s="158"/>
      <c r="AEI34" s="158"/>
      <c r="AEJ34" s="158"/>
      <c r="AEK34" s="158"/>
      <c r="AEL34" s="158"/>
      <c r="AEM34" s="158"/>
      <c r="AEN34" s="158"/>
      <c r="AEO34" s="158"/>
      <c r="AEP34" s="158"/>
      <c r="AEQ34" s="158"/>
      <c r="AER34" s="158"/>
      <c r="AES34" s="158"/>
      <c r="AET34" s="158"/>
      <c r="AEU34" s="158"/>
      <c r="AEV34" s="158"/>
      <c r="AEW34" s="158"/>
      <c r="AEX34" s="158"/>
      <c r="AEY34" s="158"/>
      <c r="AEZ34" s="158"/>
      <c r="AFA34" s="158"/>
      <c r="AFB34" s="158"/>
      <c r="AFC34" s="158"/>
      <c r="AFD34" s="158"/>
      <c r="AFE34" s="158"/>
      <c r="AFF34" s="158"/>
      <c r="AFG34" s="158"/>
      <c r="AFH34" s="158"/>
      <c r="AFI34" s="158"/>
      <c r="AFJ34" s="158"/>
      <c r="AFK34" s="158"/>
      <c r="AFL34" s="158"/>
      <c r="AFM34" s="158"/>
      <c r="AFN34" s="158"/>
      <c r="AFO34" s="158"/>
      <c r="AFP34" s="158"/>
      <c r="AFQ34" s="158"/>
      <c r="AFR34" s="158"/>
      <c r="AFS34" s="158"/>
      <c r="AFT34" s="158"/>
      <c r="AFU34" s="158"/>
      <c r="AFV34" s="158"/>
      <c r="AFW34" s="158"/>
      <c r="AFX34" s="158"/>
      <c r="AFY34" s="158"/>
      <c r="AFZ34" s="158"/>
      <c r="AGA34" s="158"/>
      <c r="AGB34" s="158"/>
      <c r="AGC34" s="158"/>
      <c r="AGD34" s="158"/>
      <c r="AGE34" s="158"/>
      <c r="AGF34" s="158"/>
      <c r="AGG34" s="158"/>
      <c r="AGH34" s="158"/>
      <c r="AGI34" s="158"/>
      <c r="AGJ34" s="158"/>
      <c r="AGK34" s="158"/>
      <c r="AGL34" s="158"/>
      <c r="AGM34" s="158"/>
      <c r="AGN34" s="158"/>
      <c r="AGO34" s="158"/>
      <c r="AGP34" s="158"/>
      <c r="AGQ34" s="158"/>
      <c r="AGR34" s="158"/>
      <c r="AGS34" s="158"/>
      <c r="AGT34" s="158"/>
      <c r="AGU34" s="158"/>
      <c r="AGV34" s="158"/>
      <c r="AGW34" s="158"/>
      <c r="AGX34" s="158"/>
      <c r="AGY34" s="158"/>
      <c r="AGZ34" s="158"/>
      <c r="AHA34" s="158"/>
      <c r="AHB34" s="158"/>
      <c r="AHC34" s="158"/>
      <c r="AHD34" s="158"/>
      <c r="AHE34" s="158"/>
      <c r="AHF34" s="158"/>
      <c r="AHG34" s="158"/>
      <c r="AHH34" s="158"/>
      <c r="AHI34" s="158"/>
      <c r="AHJ34" s="158"/>
      <c r="AHK34" s="158"/>
      <c r="AHL34" s="158"/>
      <c r="AHM34" s="158"/>
      <c r="AHN34" s="158"/>
      <c r="AHO34" s="158"/>
      <c r="AHP34" s="158"/>
      <c r="AHQ34" s="158"/>
      <c r="AHR34" s="158"/>
      <c r="AHS34" s="158"/>
      <c r="AHT34" s="158"/>
      <c r="AHU34" s="158"/>
      <c r="AHV34" s="158"/>
      <c r="AHW34" s="158"/>
      <c r="AHX34" s="158"/>
      <c r="AHY34" s="158"/>
      <c r="AHZ34" s="158"/>
      <c r="AIA34" s="158"/>
      <c r="AIB34" s="158"/>
      <c r="AIC34" s="158"/>
      <c r="AID34" s="158"/>
      <c r="AIE34" s="158"/>
      <c r="AIF34" s="158"/>
      <c r="AIG34" s="158"/>
      <c r="AIH34" s="158"/>
      <c r="AII34" s="158"/>
      <c r="AIJ34" s="158"/>
      <c r="AIK34" s="158"/>
      <c r="AIL34" s="158"/>
      <c r="AIM34" s="158"/>
      <c r="AIN34" s="158"/>
      <c r="AIO34" s="158"/>
      <c r="AIP34" s="158"/>
      <c r="AIQ34" s="158"/>
      <c r="AIR34" s="158"/>
      <c r="AIS34" s="158"/>
      <c r="AIT34" s="158"/>
      <c r="AIU34" s="158"/>
      <c r="AIV34" s="158"/>
      <c r="AIW34" s="158"/>
      <c r="AIX34" s="158"/>
      <c r="AIY34" s="158"/>
      <c r="AIZ34" s="158"/>
      <c r="AJA34" s="158"/>
      <c r="AJB34" s="158"/>
      <c r="AJC34" s="158"/>
      <c r="AJD34" s="158"/>
      <c r="AJE34" s="158"/>
      <c r="AJF34" s="158"/>
      <c r="AJG34" s="158"/>
      <c r="AJH34" s="158"/>
      <c r="AJI34" s="158"/>
      <c r="AJJ34" s="158"/>
      <c r="AJK34" s="158"/>
      <c r="AJL34" s="158"/>
      <c r="AJM34" s="158"/>
      <c r="AJN34" s="158"/>
      <c r="AJO34" s="158"/>
      <c r="AJP34" s="158"/>
      <c r="AJQ34" s="158"/>
      <c r="AJR34" s="158"/>
      <c r="AJS34" s="158"/>
      <c r="AJT34" s="158"/>
      <c r="AJU34" s="158"/>
      <c r="AJV34" s="158"/>
      <c r="AJW34" s="158"/>
      <c r="AJX34" s="158"/>
      <c r="AJY34" s="158"/>
      <c r="AJZ34" s="158"/>
      <c r="AKA34" s="158"/>
      <c r="AKB34" s="158"/>
      <c r="AKC34" s="158"/>
      <c r="AKD34" s="158"/>
      <c r="AKE34" s="158"/>
      <c r="AKF34" s="158"/>
      <c r="AKG34" s="158"/>
      <c r="AKH34" s="158"/>
      <c r="AKI34" s="158"/>
      <c r="AKJ34" s="158"/>
      <c r="AKK34" s="158"/>
      <c r="AKL34" s="158"/>
      <c r="AKM34" s="158"/>
      <c r="AKN34" s="158"/>
      <c r="AKO34" s="158"/>
      <c r="AKP34" s="158"/>
      <c r="AKQ34" s="158"/>
      <c r="AKR34" s="158"/>
      <c r="AKS34" s="158"/>
      <c r="AKT34" s="158"/>
      <c r="AKU34" s="158"/>
      <c r="AKV34" s="158"/>
      <c r="AKW34" s="158"/>
      <c r="AKX34" s="158"/>
      <c r="AKY34" s="158"/>
      <c r="AKZ34" s="158"/>
      <c r="ALA34" s="158"/>
      <c r="ALB34" s="158"/>
      <c r="ALC34" s="158"/>
      <c r="ALD34" s="158"/>
      <c r="ALE34" s="158"/>
      <c r="ALF34" s="158"/>
      <c r="ALG34" s="158"/>
      <c r="ALH34" s="158"/>
      <c r="ALI34" s="158"/>
      <c r="ALJ34" s="158"/>
      <c r="ALK34" s="158"/>
      <c r="ALL34" s="158"/>
      <c r="ALM34" s="158"/>
      <c r="ALN34" s="158"/>
      <c r="ALO34" s="158"/>
      <c r="ALP34" s="158"/>
      <c r="ALQ34" s="158"/>
      <c r="ALR34" s="158"/>
      <c r="ALS34" s="158"/>
      <c r="ALT34" s="158"/>
      <c r="ALU34" s="158"/>
      <c r="ALV34" s="158"/>
      <c r="ALW34" s="158"/>
      <c r="ALX34" s="158"/>
      <c r="ALY34" s="158"/>
      <c r="ALZ34" s="158"/>
      <c r="AMA34" s="158"/>
      <c r="AMB34" s="158"/>
      <c r="AMC34" s="158"/>
      <c r="AMD34" s="158"/>
      <c r="AME34" s="158"/>
      <c r="AMF34" s="158"/>
      <c r="AMG34" s="158"/>
      <c r="AMH34" s="158"/>
      <c r="AMI34" s="158"/>
      <c r="AMJ34" s="158"/>
      <c r="AMK34" s="158"/>
      <c r="AML34" s="158"/>
      <c r="AMM34" s="158"/>
      <c r="AMN34" s="158"/>
      <c r="AMO34" s="158"/>
      <c r="AMP34" s="158"/>
      <c r="AMQ34" s="158"/>
      <c r="AMR34" s="158"/>
      <c r="AMS34" s="158"/>
      <c r="AMT34" s="158"/>
      <c r="AMU34" s="158"/>
      <c r="AMV34" s="158"/>
      <c r="AMW34" s="158"/>
      <c r="AMX34" s="158"/>
      <c r="AMY34" s="158"/>
      <c r="AMZ34" s="158"/>
      <c r="ANA34" s="158"/>
      <c r="ANB34" s="158"/>
      <c r="ANC34" s="158"/>
      <c r="AND34" s="158"/>
      <c r="ANE34" s="158"/>
      <c r="ANF34" s="158"/>
      <c r="ANG34" s="158"/>
      <c r="ANH34" s="158"/>
      <c r="ANI34" s="158"/>
      <c r="ANJ34" s="158"/>
      <c r="ANK34" s="158"/>
      <c r="ANL34" s="158"/>
      <c r="ANM34" s="158"/>
      <c r="ANN34" s="158"/>
      <c r="ANO34" s="158"/>
      <c r="ANP34" s="158"/>
      <c r="ANQ34" s="158"/>
      <c r="ANR34" s="158"/>
      <c r="ANS34" s="158"/>
      <c r="ANT34" s="158"/>
      <c r="ANU34" s="158"/>
      <c r="ANV34" s="158"/>
      <c r="ANW34" s="158"/>
      <c r="ANX34" s="158"/>
      <c r="ANY34" s="158"/>
      <c r="ANZ34" s="158"/>
      <c r="AOA34" s="158"/>
      <c r="AOB34" s="158"/>
      <c r="AOC34" s="158"/>
      <c r="AOD34" s="158"/>
      <c r="AOE34" s="158"/>
      <c r="AOF34" s="158"/>
      <c r="AOG34" s="158"/>
      <c r="AOH34" s="158"/>
      <c r="AOI34" s="158"/>
      <c r="AOJ34" s="158"/>
      <c r="AOK34" s="158"/>
      <c r="AOL34" s="158"/>
      <c r="AOM34" s="158"/>
      <c r="AON34" s="158"/>
      <c r="AOO34" s="158"/>
      <c r="AOP34" s="158"/>
      <c r="AOQ34" s="158"/>
      <c r="AOR34" s="158"/>
      <c r="AOS34" s="158"/>
      <c r="AOT34" s="158"/>
      <c r="AOU34" s="158"/>
      <c r="AOV34" s="158"/>
      <c r="AOW34" s="158"/>
      <c r="AOX34" s="158"/>
      <c r="AOY34" s="158"/>
      <c r="AOZ34" s="158"/>
      <c r="APA34" s="158"/>
      <c r="APB34" s="158"/>
      <c r="APC34" s="158"/>
      <c r="APD34" s="158"/>
      <c r="APE34" s="158"/>
      <c r="APF34" s="158"/>
      <c r="APG34" s="158"/>
      <c r="APH34" s="158"/>
      <c r="API34" s="158"/>
      <c r="APJ34" s="158"/>
      <c r="APK34" s="158"/>
      <c r="APL34" s="158"/>
      <c r="APM34" s="158"/>
      <c r="APN34" s="158"/>
      <c r="APO34" s="158"/>
      <c r="APP34" s="158"/>
      <c r="APQ34" s="158"/>
      <c r="APR34" s="158"/>
      <c r="APS34" s="158"/>
      <c r="APT34" s="158"/>
      <c r="APU34" s="158"/>
      <c r="APV34" s="158"/>
      <c r="APW34" s="158"/>
      <c r="APX34" s="158"/>
      <c r="APY34" s="158"/>
      <c r="APZ34" s="158"/>
      <c r="AQA34" s="158"/>
      <c r="AQB34" s="158"/>
      <c r="AQC34" s="158"/>
      <c r="AQD34" s="158"/>
      <c r="AQE34" s="158"/>
      <c r="AQF34" s="158"/>
      <c r="AQG34" s="158"/>
      <c r="AQH34" s="158"/>
      <c r="AQI34" s="158"/>
      <c r="AQJ34" s="158"/>
      <c r="AQK34" s="158"/>
      <c r="AQL34" s="158"/>
      <c r="AQM34" s="158"/>
      <c r="AQN34" s="158"/>
      <c r="AQO34" s="158"/>
      <c r="AQP34" s="158"/>
      <c r="AQQ34" s="158"/>
      <c r="AQR34" s="158"/>
      <c r="AQS34" s="158"/>
      <c r="AQT34" s="158"/>
      <c r="AQU34" s="158"/>
      <c r="AQV34" s="158"/>
      <c r="AQW34" s="158"/>
      <c r="AQX34" s="158"/>
      <c r="AQY34" s="158"/>
      <c r="AQZ34" s="158"/>
      <c r="ARA34" s="158"/>
      <c r="ARB34" s="158"/>
      <c r="ARC34" s="158"/>
      <c r="ARD34" s="158"/>
      <c r="ARE34" s="158"/>
      <c r="ARF34" s="158"/>
      <c r="ARG34" s="158"/>
      <c r="ARH34" s="158"/>
      <c r="ARI34" s="158"/>
      <c r="ARJ34" s="158"/>
      <c r="ARK34" s="158"/>
      <c r="ARL34" s="158"/>
      <c r="ARM34" s="158"/>
      <c r="ARN34" s="158"/>
      <c r="ARO34" s="158"/>
      <c r="ARP34" s="158"/>
      <c r="ARQ34" s="158"/>
      <c r="ARR34" s="158"/>
      <c r="ARS34" s="158"/>
      <c r="ART34" s="158"/>
      <c r="ARU34" s="158"/>
      <c r="ARV34" s="158"/>
      <c r="ARW34" s="158"/>
      <c r="ARX34" s="158"/>
      <c r="ARY34" s="158"/>
      <c r="ARZ34" s="158"/>
      <c r="ASA34" s="158"/>
      <c r="ASB34" s="158"/>
      <c r="ASC34" s="158"/>
      <c r="ASD34" s="158"/>
      <c r="ASE34" s="158"/>
      <c r="ASF34" s="158"/>
      <c r="ASG34" s="158"/>
      <c r="ASH34" s="158"/>
      <c r="ASI34" s="158"/>
      <c r="ASJ34" s="158"/>
      <c r="ASK34" s="158"/>
      <c r="ASL34" s="158"/>
      <c r="ASM34" s="158"/>
      <c r="ASN34" s="158"/>
      <c r="ASO34" s="158"/>
      <c r="ASP34" s="158"/>
      <c r="ASQ34" s="158"/>
      <c r="ASR34" s="158"/>
      <c r="ASS34" s="158"/>
      <c r="AST34" s="158"/>
      <c r="ASU34" s="158"/>
      <c r="ASV34" s="158"/>
      <c r="ASW34" s="158"/>
      <c r="ASX34" s="158"/>
      <c r="ASY34" s="158"/>
      <c r="ASZ34" s="158"/>
      <c r="ATA34" s="158"/>
      <c r="ATB34" s="158"/>
      <c r="ATC34" s="158"/>
      <c r="ATD34" s="158"/>
      <c r="ATE34" s="158"/>
      <c r="ATF34" s="158"/>
      <c r="ATG34" s="158"/>
      <c r="ATH34" s="158"/>
      <c r="ATI34" s="158"/>
      <c r="ATJ34" s="158"/>
      <c r="ATK34" s="158"/>
      <c r="ATL34" s="158"/>
      <c r="ATM34" s="158"/>
      <c r="ATN34" s="158"/>
      <c r="ATO34" s="158"/>
      <c r="ATP34" s="158"/>
      <c r="ATQ34" s="158"/>
      <c r="ATR34" s="158"/>
      <c r="ATS34" s="158"/>
      <c r="ATT34" s="158"/>
      <c r="ATU34" s="158"/>
      <c r="ATV34" s="158"/>
      <c r="ATW34" s="158"/>
      <c r="ATX34" s="158"/>
      <c r="ATY34" s="158"/>
      <c r="ATZ34" s="158"/>
      <c r="AUA34" s="158"/>
      <c r="AUB34" s="158"/>
      <c r="AUC34" s="158"/>
      <c r="AUD34" s="158"/>
      <c r="AUE34" s="158"/>
      <c r="AUF34" s="158"/>
      <c r="AUG34" s="158"/>
      <c r="AUH34" s="158"/>
      <c r="AUI34" s="158"/>
      <c r="AUJ34" s="158"/>
      <c r="AUK34" s="158"/>
      <c r="AUL34" s="158"/>
      <c r="AUM34" s="158"/>
      <c r="AUN34" s="158"/>
      <c r="AUO34" s="158"/>
      <c r="AUP34" s="158"/>
      <c r="AUQ34" s="158"/>
      <c r="AUR34" s="158"/>
      <c r="AUS34" s="158"/>
      <c r="AUT34" s="158"/>
      <c r="AUU34" s="158"/>
      <c r="AUV34" s="158"/>
      <c r="AUW34" s="158"/>
      <c r="AUX34" s="158"/>
      <c r="AUY34" s="158"/>
      <c r="AUZ34" s="158"/>
      <c r="AVA34" s="158"/>
      <c r="AVB34" s="158"/>
      <c r="AVC34" s="158"/>
      <c r="AVD34" s="158"/>
      <c r="AVE34" s="158"/>
      <c r="AVF34" s="158"/>
      <c r="AVG34" s="158"/>
      <c r="AVH34" s="158"/>
      <c r="AVI34" s="158"/>
      <c r="AVJ34" s="158"/>
      <c r="AVK34" s="158"/>
      <c r="AVL34" s="158"/>
      <c r="AVM34" s="158"/>
      <c r="AVN34" s="158"/>
      <c r="AVO34" s="158"/>
      <c r="AVP34" s="158"/>
      <c r="AVQ34" s="158"/>
      <c r="AVR34" s="158"/>
      <c r="AVS34" s="158"/>
      <c r="AVT34" s="158"/>
      <c r="AVU34" s="158"/>
      <c r="AVV34" s="158"/>
      <c r="AVW34" s="158"/>
      <c r="AVX34" s="158"/>
      <c r="AVY34" s="158"/>
      <c r="AVZ34" s="158"/>
      <c r="AWA34" s="158"/>
      <c r="AWB34" s="158"/>
      <c r="AWC34" s="158"/>
      <c r="AWD34" s="158"/>
      <c r="AWE34" s="158"/>
      <c r="AWF34" s="158"/>
      <c r="AWG34" s="158"/>
      <c r="AWH34" s="158"/>
      <c r="AWI34" s="158"/>
      <c r="AWJ34" s="158"/>
      <c r="AWK34" s="158"/>
      <c r="AWL34" s="158"/>
      <c r="AWM34" s="158"/>
      <c r="AWN34" s="158"/>
      <c r="AWO34" s="158"/>
      <c r="AWP34" s="158"/>
      <c r="AWQ34" s="158"/>
      <c r="AWR34" s="158"/>
      <c r="AWS34" s="158"/>
      <c r="AWT34" s="158"/>
      <c r="AWU34" s="158"/>
      <c r="AWV34" s="158"/>
      <c r="AWW34" s="158"/>
      <c r="AWX34" s="158"/>
      <c r="AWY34" s="158"/>
      <c r="AWZ34" s="158"/>
      <c r="AXA34" s="158"/>
      <c r="AXB34" s="158"/>
      <c r="AXC34" s="158"/>
      <c r="AXD34" s="158"/>
      <c r="AXE34" s="158"/>
      <c r="AXF34" s="158"/>
      <c r="AXG34" s="158"/>
      <c r="AXH34" s="158"/>
      <c r="AXI34" s="158"/>
      <c r="AXJ34" s="158"/>
      <c r="AXK34" s="158"/>
      <c r="AXL34" s="158"/>
      <c r="AXM34" s="158"/>
      <c r="AXN34" s="158"/>
      <c r="AXO34" s="158"/>
      <c r="AXP34" s="158"/>
      <c r="AXQ34" s="158"/>
      <c r="AXR34" s="158"/>
      <c r="AXS34" s="158"/>
      <c r="AXT34" s="158"/>
      <c r="AXU34" s="158"/>
      <c r="AXV34" s="158"/>
      <c r="AXW34" s="158"/>
      <c r="AXX34" s="158"/>
      <c r="AXY34" s="158"/>
      <c r="AXZ34" s="158"/>
      <c r="AYA34" s="158"/>
      <c r="AYB34" s="158"/>
      <c r="AYC34" s="158"/>
      <c r="AYD34" s="158"/>
      <c r="AYE34" s="158"/>
      <c r="AYF34" s="158"/>
      <c r="AYG34" s="158"/>
      <c r="AYH34" s="158"/>
      <c r="AYI34" s="158"/>
      <c r="AYJ34" s="158"/>
      <c r="AYK34" s="158"/>
      <c r="AYL34" s="158"/>
      <c r="AYM34" s="158"/>
      <c r="AYN34" s="158"/>
      <c r="AYO34" s="158"/>
      <c r="AYP34" s="158"/>
      <c r="AYQ34" s="158"/>
      <c r="AYR34" s="158"/>
      <c r="AYS34" s="158"/>
      <c r="AYT34" s="158"/>
      <c r="AYU34" s="158"/>
      <c r="AYV34" s="158"/>
      <c r="AYW34" s="158"/>
      <c r="AYX34" s="158"/>
      <c r="AYY34" s="158"/>
      <c r="AYZ34" s="158"/>
      <c r="AZA34" s="158"/>
      <c r="AZB34" s="158"/>
      <c r="AZC34" s="158"/>
      <c r="AZD34" s="158"/>
      <c r="AZE34" s="158"/>
      <c r="AZF34" s="158"/>
      <c r="AZG34" s="158"/>
      <c r="AZH34" s="158"/>
      <c r="AZI34" s="158"/>
      <c r="AZJ34" s="158"/>
      <c r="AZK34" s="158"/>
      <c r="AZL34" s="158"/>
      <c r="AZM34" s="158"/>
      <c r="AZN34" s="158"/>
      <c r="AZO34" s="158"/>
      <c r="AZP34" s="158"/>
      <c r="AZQ34" s="158"/>
      <c r="AZR34" s="158"/>
      <c r="AZS34" s="158"/>
      <c r="AZT34" s="158"/>
      <c r="AZU34" s="158"/>
      <c r="AZV34" s="158"/>
      <c r="AZW34" s="158"/>
      <c r="AZX34" s="158"/>
      <c r="AZY34" s="158"/>
      <c r="AZZ34" s="158"/>
      <c r="BAA34" s="158"/>
      <c r="BAB34" s="158"/>
      <c r="BAC34" s="158"/>
      <c r="BAD34" s="158"/>
      <c r="BAE34" s="158"/>
      <c r="BAF34" s="158"/>
      <c r="BAG34" s="158"/>
      <c r="BAH34" s="158"/>
      <c r="BAI34" s="158"/>
      <c r="BAJ34" s="158"/>
      <c r="BAK34" s="158"/>
      <c r="BAL34" s="158"/>
      <c r="BAM34" s="158"/>
      <c r="BAN34" s="158"/>
      <c r="BAO34" s="158"/>
      <c r="BAP34" s="158"/>
      <c r="BAQ34" s="158"/>
      <c r="BAR34" s="158"/>
      <c r="BAS34" s="158"/>
      <c r="BAT34" s="158"/>
      <c r="BAU34" s="158"/>
      <c r="BAV34" s="158"/>
      <c r="BAW34" s="158"/>
      <c r="BAX34" s="158"/>
      <c r="BAY34" s="158"/>
      <c r="BAZ34" s="158"/>
      <c r="BBA34" s="158"/>
      <c r="BBB34" s="158"/>
      <c r="BBC34" s="158"/>
      <c r="BBD34" s="158"/>
      <c r="BBE34" s="158"/>
      <c r="BBF34" s="158"/>
      <c r="BBG34" s="158"/>
      <c r="BBH34" s="158"/>
      <c r="BBI34" s="158"/>
      <c r="BBJ34" s="158"/>
      <c r="BBK34" s="158"/>
      <c r="BBL34" s="158"/>
      <c r="BBM34" s="158"/>
      <c r="BBN34" s="158"/>
      <c r="BBO34" s="158"/>
      <c r="BBP34" s="158"/>
      <c r="BBQ34" s="158"/>
      <c r="BBR34" s="158"/>
      <c r="BBS34" s="158"/>
      <c r="BBT34" s="158"/>
      <c r="BBU34" s="158"/>
      <c r="BBV34" s="158"/>
      <c r="BBW34" s="158"/>
      <c r="BBX34" s="158"/>
      <c r="BBY34" s="158"/>
      <c r="BBZ34" s="158"/>
      <c r="BCA34" s="158"/>
      <c r="BCB34" s="158"/>
      <c r="BCC34" s="158"/>
      <c r="BCD34" s="158"/>
      <c r="BCE34" s="158"/>
      <c r="BCF34" s="158"/>
      <c r="BCG34" s="158"/>
      <c r="BCH34" s="158"/>
      <c r="BCI34" s="158"/>
      <c r="BCJ34" s="158"/>
      <c r="BCK34" s="158"/>
      <c r="BCL34" s="158"/>
      <c r="BCM34" s="158"/>
      <c r="BCN34" s="158"/>
      <c r="BCO34" s="158"/>
      <c r="BCP34" s="158"/>
      <c r="BCQ34" s="158"/>
      <c r="BCR34" s="158"/>
      <c r="BCS34" s="158"/>
      <c r="BCT34" s="158"/>
      <c r="BCU34" s="158"/>
      <c r="BCV34" s="158"/>
      <c r="BCW34" s="158"/>
      <c r="BCX34" s="158"/>
      <c r="BCY34" s="158"/>
      <c r="BCZ34" s="158"/>
      <c r="BDA34" s="158"/>
      <c r="BDB34" s="158"/>
      <c r="BDC34" s="158"/>
      <c r="BDD34" s="158"/>
      <c r="BDE34" s="158"/>
      <c r="BDF34" s="158"/>
      <c r="BDG34" s="158"/>
      <c r="BDH34" s="158"/>
      <c r="BDI34" s="158"/>
      <c r="BDJ34" s="158"/>
      <c r="BDK34" s="158"/>
      <c r="BDL34" s="158"/>
      <c r="BDM34" s="158"/>
      <c r="BDN34" s="158"/>
      <c r="BDO34" s="158"/>
      <c r="BDP34" s="158"/>
      <c r="BDQ34" s="158"/>
      <c r="BDR34" s="158"/>
      <c r="BDS34" s="158"/>
      <c r="BDT34" s="158"/>
      <c r="BDU34" s="158"/>
      <c r="BDV34" s="158"/>
      <c r="BDW34" s="158"/>
      <c r="BDX34" s="158"/>
      <c r="BDY34" s="158"/>
      <c r="BDZ34" s="158"/>
      <c r="BEA34" s="158"/>
      <c r="BEB34" s="158"/>
      <c r="BEC34" s="158"/>
      <c r="BED34" s="158"/>
      <c r="BEE34" s="158"/>
      <c r="BEF34" s="158"/>
      <c r="BEG34" s="158"/>
      <c r="BEH34" s="158"/>
      <c r="BEI34" s="158"/>
      <c r="BEJ34" s="158"/>
      <c r="BEK34" s="158"/>
      <c r="BEL34" s="158"/>
      <c r="BEM34" s="158"/>
      <c r="BEN34" s="158"/>
      <c r="BEO34" s="158"/>
      <c r="BEP34" s="158"/>
      <c r="BEQ34" s="158"/>
      <c r="BER34" s="158"/>
      <c r="BES34" s="158"/>
      <c r="BET34" s="158"/>
      <c r="BEU34" s="158"/>
      <c r="BEV34" s="158"/>
      <c r="BEW34" s="158"/>
      <c r="BEX34" s="158"/>
      <c r="BEY34" s="158"/>
      <c r="BEZ34" s="158"/>
      <c r="BFA34" s="158"/>
      <c r="BFB34" s="158"/>
      <c r="BFC34" s="158"/>
      <c r="BFD34" s="158"/>
      <c r="BFE34" s="158"/>
      <c r="BFF34" s="158"/>
      <c r="BFG34" s="158"/>
      <c r="BFH34" s="158"/>
      <c r="BFI34" s="158"/>
      <c r="BFJ34" s="158"/>
      <c r="BFK34" s="158"/>
      <c r="BFL34" s="158"/>
      <c r="BFM34" s="158"/>
      <c r="BFN34" s="158"/>
      <c r="BFO34" s="158"/>
      <c r="BFP34" s="158"/>
      <c r="BFQ34" s="158"/>
      <c r="BFR34" s="158"/>
      <c r="BFS34" s="158"/>
      <c r="BFT34" s="158"/>
      <c r="BFU34" s="158"/>
      <c r="BFV34" s="158"/>
      <c r="BFW34" s="158"/>
      <c r="BFX34" s="158"/>
      <c r="BFY34" s="158"/>
      <c r="BFZ34" s="158"/>
      <c r="BGA34" s="158"/>
      <c r="BGB34" s="158"/>
      <c r="BGC34" s="158"/>
      <c r="BGD34" s="158"/>
      <c r="BGE34" s="158"/>
      <c r="BGF34" s="158"/>
      <c r="BGG34" s="158"/>
      <c r="BGH34" s="158"/>
      <c r="BGI34" s="158"/>
      <c r="BGJ34" s="158"/>
      <c r="BGK34" s="158"/>
      <c r="BGL34" s="158"/>
      <c r="BGM34" s="158"/>
      <c r="BGN34" s="158"/>
      <c r="BGO34" s="158"/>
      <c r="BGP34" s="158"/>
      <c r="BGQ34" s="158"/>
      <c r="BGR34" s="158"/>
      <c r="BGS34" s="158"/>
      <c r="BGT34" s="158"/>
      <c r="BGU34" s="158"/>
      <c r="BGV34" s="158"/>
      <c r="BGW34" s="158"/>
      <c r="BGX34" s="158"/>
      <c r="BGY34" s="158"/>
      <c r="BGZ34" s="158"/>
      <c r="BHA34" s="158"/>
      <c r="BHB34" s="158"/>
      <c r="BHC34" s="158"/>
      <c r="BHD34" s="158"/>
      <c r="BHE34" s="158"/>
      <c r="BHF34" s="158"/>
      <c r="BHG34" s="158"/>
      <c r="BHH34" s="158"/>
      <c r="BHI34" s="158"/>
      <c r="BHJ34" s="158"/>
      <c r="BHK34" s="158"/>
      <c r="BHL34" s="158"/>
      <c r="BHM34" s="158"/>
      <c r="BHN34" s="158"/>
      <c r="BHO34" s="158"/>
      <c r="BHP34" s="158"/>
      <c r="BHQ34" s="158"/>
      <c r="BHR34" s="158"/>
      <c r="BHS34" s="158"/>
      <c r="BHT34" s="158"/>
      <c r="BHU34" s="158"/>
      <c r="BHV34" s="158"/>
      <c r="BHW34" s="158"/>
      <c r="BHX34" s="158"/>
      <c r="BHY34" s="158"/>
      <c r="BHZ34" s="158"/>
      <c r="BIA34" s="158"/>
      <c r="BIB34" s="158"/>
      <c r="BIC34" s="158"/>
      <c r="BID34" s="158"/>
      <c r="BIE34" s="158"/>
      <c r="BIF34" s="158"/>
      <c r="BIG34" s="158"/>
      <c r="BIH34" s="158"/>
      <c r="BII34" s="158"/>
      <c r="BIJ34" s="158"/>
      <c r="BIK34" s="158"/>
      <c r="BIL34" s="158"/>
      <c r="BIM34" s="158"/>
      <c r="BIN34" s="158"/>
      <c r="BIO34" s="158"/>
      <c r="BIP34" s="158"/>
      <c r="BIQ34" s="158"/>
      <c r="BIR34" s="158"/>
      <c r="BIS34" s="158"/>
      <c r="BIT34" s="158"/>
      <c r="BIU34" s="158"/>
      <c r="BIV34" s="158"/>
      <c r="BIW34" s="158"/>
      <c r="BIX34" s="158"/>
      <c r="BIY34" s="158"/>
      <c r="BIZ34" s="158"/>
      <c r="BJA34" s="158"/>
      <c r="BJB34" s="158"/>
      <c r="BJC34" s="158"/>
      <c r="BJD34" s="158"/>
      <c r="BJE34" s="158"/>
      <c r="BJF34" s="158"/>
      <c r="BJG34" s="158"/>
      <c r="BJH34" s="158"/>
      <c r="BJI34" s="158"/>
      <c r="BJJ34" s="158"/>
      <c r="BJK34" s="158"/>
      <c r="BJL34" s="158"/>
      <c r="BJM34" s="158"/>
      <c r="BJN34" s="158"/>
      <c r="BJO34" s="158"/>
      <c r="BJP34" s="158"/>
      <c r="BJQ34" s="158"/>
      <c r="BJR34" s="158"/>
      <c r="BJS34" s="158"/>
      <c r="BJT34" s="158"/>
      <c r="BJU34" s="158"/>
      <c r="BJV34" s="158"/>
      <c r="BJW34" s="158"/>
      <c r="BJX34" s="158"/>
      <c r="BJY34" s="158"/>
      <c r="BJZ34" s="158"/>
      <c r="BKA34" s="158"/>
      <c r="BKB34" s="158"/>
      <c r="BKC34" s="158"/>
      <c r="BKD34" s="158"/>
      <c r="BKE34" s="158"/>
      <c r="BKF34" s="158"/>
      <c r="BKG34" s="158"/>
      <c r="BKH34" s="158"/>
      <c r="BKI34" s="158"/>
      <c r="BKJ34" s="158"/>
      <c r="BKK34" s="158"/>
      <c r="BKL34" s="158"/>
      <c r="BKM34" s="158"/>
      <c r="BKN34" s="158"/>
      <c r="BKO34" s="158"/>
      <c r="BKP34" s="158"/>
      <c r="BKQ34" s="158"/>
      <c r="BKR34" s="158"/>
      <c r="BKS34" s="158"/>
      <c r="BKT34" s="158"/>
      <c r="BKU34" s="158"/>
      <c r="BKV34" s="158"/>
      <c r="BKW34" s="158"/>
      <c r="BKX34" s="158"/>
      <c r="BKY34" s="158"/>
      <c r="BKZ34" s="158"/>
      <c r="BLA34" s="158"/>
      <c r="BLB34" s="158"/>
      <c r="BLC34" s="158"/>
      <c r="BLD34" s="158"/>
      <c r="BLE34" s="158"/>
      <c r="BLF34" s="158"/>
      <c r="BLG34" s="158"/>
      <c r="BLH34" s="158"/>
      <c r="BLI34" s="158"/>
      <c r="BLJ34" s="158"/>
      <c r="BLK34" s="158"/>
      <c r="BLL34" s="158"/>
      <c r="BLM34" s="158"/>
      <c r="BLN34" s="158"/>
      <c r="BLO34" s="158"/>
      <c r="BLP34" s="158"/>
      <c r="BLQ34" s="158"/>
      <c r="BLR34" s="158"/>
      <c r="BLS34" s="158"/>
      <c r="BLT34" s="158"/>
      <c r="BLU34" s="158"/>
      <c r="BLV34" s="158"/>
      <c r="BLW34" s="158"/>
      <c r="BLX34" s="158"/>
      <c r="BLY34" s="158"/>
      <c r="BLZ34" s="158"/>
      <c r="BMA34" s="158"/>
      <c r="BMB34" s="158"/>
      <c r="BMC34" s="158"/>
      <c r="BMD34" s="158"/>
      <c r="BME34" s="158"/>
      <c r="BMF34" s="158"/>
      <c r="BMG34" s="158"/>
      <c r="BMH34" s="158"/>
      <c r="BMI34" s="158"/>
      <c r="BMJ34" s="158"/>
      <c r="BMK34" s="158"/>
      <c r="BML34" s="158"/>
      <c r="BMM34" s="158"/>
      <c r="BMN34" s="158"/>
      <c r="BMO34" s="158"/>
      <c r="BMP34" s="158"/>
      <c r="BMQ34" s="158"/>
      <c r="BMR34" s="158"/>
      <c r="BMS34" s="158"/>
      <c r="BMT34" s="158"/>
      <c r="BMU34" s="158"/>
      <c r="BMV34" s="158"/>
      <c r="BMW34" s="158"/>
      <c r="BMX34" s="158"/>
      <c r="BMY34" s="158"/>
      <c r="BMZ34" s="158"/>
      <c r="BNA34" s="158"/>
      <c r="BNB34" s="158"/>
      <c r="BNC34" s="158"/>
      <c r="BND34" s="158"/>
      <c r="BNE34" s="158"/>
      <c r="BNF34" s="158"/>
      <c r="BNG34" s="158"/>
      <c r="BNH34" s="158"/>
      <c r="BNI34" s="158"/>
      <c r="BNJ34" s="158"/>
      <c r="BNK34" s="158"/>
      <c r="BNL34" s="158"/>
      <c r="BNM34" s="158"/>
      <c r="BNN34" s="158"/>
      <c r="BNO34" s="158"/>
      <c r="BNP34" s="158"/>
      <c r="BNQ34" s="158"/>
      <c r="BNR34" s="158"/>
      <c r="BNS34" s="158"/>
      <c r="BNT34" s="158"/>
      <c r="BNU34" s="158"/>
      <c r="BNV34" s="158"/>
      <c r="BNW34" s="158"/>
      <c r="BNX34" s="158"/>
      <c r="BNY34" s="158"/>
      <c r="BNZ34" s="158"/>
      <c r="BOA34" s="158"/>
      <c r="BOB34" s="158"/>
      <c r="BOC34" s="158"/>
      <c r="BOD34" s="158"/>
      <c r="BOE34" s="158"/>
      <c r="BOF34" s="158"/>
      <c r="BOG34" s="158"/>
      <c r="BOH34" s="158"/>
      <c r="BOI34" s="158"/>
      <c r="BOJ34" s="158"/>
      <c r="BOK34" s="158"/>
      <c r="BOL34" s="158"/>
      <c r="BOM34" s="158"/>
      <c r="BON34" s="158"/>
      <c r="BOO34" s="158"/>
      <c r="BOP34" s="158"/>
      <c r="BOQ34" s="158"/>
      <c r="BOR34" s="158"/>
      <c r="BOS34" s="158"/>
      <c r="BOT34" s="158"/>
      <c r="BOU34" s="158"/>
      <c r="BOV34" s="158"/>
      <c r="BOW34" s="158"/>
      <c r="BOX34" s="158"/>
      <c r="BOY34" s="158"/>
      <c r="BOZ34" s="158"/>
      <c r="BPA34" s="158"/>
      <c r="BPB34" s="158"/>
      <c r="BPC34" s="158"/>
      <c r="BPD34" s="158"/>
      <c r="BPE34" s="158"/>
      <c r="BPF34" s="158"/>
      <c r="BPG34" s="158"/>
      <c r="BPH34" s="158"/>
      <c r="BPI34" s="158"/>
      <c r="BPJ34" s="158"/>
      <c r="BPK34" s="158"/>
      <c r="BPL34" s="158"/>
      <c r="BPM34" s="158"/>
      <c r="BPN34" s="158"/>
      <c r="BPO34" s="158"/>
      <c r="BPP34" s="158"/>
      <c r="BPQ34" s="158"/>
      <c r="BPR34" s="158"/>
      <c r="BPS34" s="158"/>
      <c r="BPT34" s="158"/>
      <c r="BPU34" s="158"/>
      <c r="BPV34" s="158"/>
      <c r="BPW34" s="158"/>
      <c r="BPX34" s="158"/>
      <c r="BPY34" s="158"/>
      <c r="BPZ34" s="158"/>
      <c r="BQA34" s="158"/>
      <c r="BQB34" s="158"/>
      <c r="BQC34" s="158"/>
      <c r="BQD34" s="158"/>
      <c r="BQE34" s="158"/>
      <c r="BQF34" s="158"/>
      <c r="BQG34" s="158"/>
      <c r="BQH34" s="158"/>
      <c r="BQI34" s="158"/>
      <c r="BQJ34" s="158"/>
      <c r="BQK34" s="158"/>
      <c r="BQL34" s="158"/>
      <c r="BQM34" s="158"/>
      <c r="BQN34" s="158"/>
      <c r="BQO34" s="158"/>
      <c r="BQP34" s="158"/>
      <c r="BQQ34" s="158"/>
      <c r="BQR34" s="158"/>
      <c r="BQS34" s="158"/>
      <c r="BQT34" s="158"/>
      <c r="BQU34" s="158"/>
      <c r="BQV34" s="158"/>
      <c r="BQW34" s="158"/>
      <c r="BQX34" s="158"/>
      <c r="BQY34" s="158"/>
      <c r="BQZ34" s="158"/>
      <c r="BRA34" s="158"/>
      <c r="BRB34" s="158"/>
      <c r="BRC34" s="158"/>
      <c r="BRD34" s="158"/>
      <c r="BRE34" s="158"/>
      <c r="BRF34" s="158"/>
      <c r="BRG34" s="158"/>
      <c r="BRH34" s="158"/>
      <c r="BRI34" s="158"/>
      <c r="BRJ34" s="158"/>
      <c r="BRK34" s="158"/>
      <c r="BRL34" s="158"/>
      <c r="BRM34" s="158"/>
      <c r="BRN34" s="158"/>
      <c r="BRO34" s="158"/>
      <c r="BRP34" s="158"/>
      <c r="BRQ34" s="158"/>
      <c r="BRR34" s="158"/>
      <c r="BRS34" s="158"/>
      <c r="BRT34" s="158"/>
      <c r="BRU34" s="158"/>
      <c r="BRV34" s="158"/>
      <c r="BRW34" s="158"/>
      <c r="BRX34" s="158"/>
      <c r="BRY34" s="158"/>
      <c r="BRZ34" s="158"/>
      <c r="BSA34" s="158"/>
      <c r="BSB34" s="158"/>
      <c r="BSC34" s="158"/>
      <c r="BSD34" s="158"/>
      <c r="BSE34" s="158"/>
      <c r="BSF34" s="158"/>
      <c r="BSG34" s="158"/>
      <c r="BSH34" s="158"/>
      <c r="BSI34" s="158"/>
      <c r="BSJ34" s="158"/>
      <c r="BSK34" s="158"/>
      <c r="BSL34" s="158"/>
      <c r="BSM34" s="158"/>
      <c r="BSN34" s="158"/>
      <c r="BSO34" s="158"/>
      <c r="BSP34" s="158"/>
      <c r="BSQ34" s="158"/>
      <c r="BSR34" s="158"/>
      <c r="BSS34" s="158"/>
      <c r="BST34" s="158"/>
      <c r="BSU34" s="158"/>
      <c r="BSV34" s="158"/>
      <c r="BSW34" s="158"/>
      <c r="BSX34" s="158"/>
      <c r="BSY34" s="158"/>
      <c r="BSZ34" s="158"/>
      <c r="BTA34" s="158"/>
      <c r="BTB34" s="158"/>
      <c r="BTC34" s="158"/>
      <c r="BTD34" s="158"/>
      <c r="BTE34" s="158"/>
      <c r="BTF34" s="158"/>
      <c r="BTG34" s="158"/>
      <c r="BTH34" s="158"/>
      <c r="BTI34" s="158"/>
      <c r="BTJ34" s="158"/>
      <c r="BTK34" s="158"/>
      <c r="BTL34" s="158"/>
      <c r="BTM34" s="158"/>
      <c r="BTN34" s="158"/>
      <c r="BTO34" s="158"/>
      <c r="BTP34" s="158"/>
      <c r="BTQ34" s="158"/>
      <c r="BTR34" s="158"/>
      <c r="BTS34" s="158"/>
      <c r="BTT34" s="158"/>
      <c r="BTU34" s="158"/>
      <c r="BTV34" s="158"/>
      <c r="BTW34" s="158"/>
      <c r="BTX34" s="158"/>
      <c r="BTY34" s="158"/>
      <c r="BTZ34" s="158"/>
      <c r="BUA34" s="158"/>
      <c r="BUB34" s="158"/>
      <c r="BUC34" s="158"/>
      <c r="BUD34" s="158"/>
      <c r="BUE34" s="158"/>
      <c r="BUF34" s="158"/>
      <c r="BUG34" s="158"/>
      <c r="BUH34" s="158"/>
      <c r="BUI34" s="158"/>
      <c r="BUJ34" s="158"/>
      <c r="BUK34" s="158"/>
      <c r="BUL34" s="158"/>
      <c r="BUM34" s="158"/>
      <c r="BUN34" s="158"/>
      <c r="BUO34" s="158"/>
      <c r="BUP34" s="158"/>
      <c r="BUQ34" s="158"/>
      <c r="BUR34" s="158"/>
      <c r="BUS34" s="158"/>
      <c r="BUT34" s="158"/>
      <c r="BUU34" s="158"/>
      <c r="BUV34" s="158"/>
      <c r="BUW34" s="158"/>
      <c r="BUX34" s="158"/>
      <c r="BUY34" s="158"/>
      <c r="BUZ34" s="158"/>
      <c r="BVA34" s="158"/>
      <c r="BVB34" s="158"/>
      <c r="BVC34" s="158"/>
      <c r="BVD34" s="158"/>
      <c r="BVE34" s="158"/>
      <c r="BVF34" s="158"/>
      <c r="BVG34" s="158"/>
      <c r="BVH34" s="158"/>
      <c r="BVI34" s="158"/>
      <c r="BVJ34" s="158"/>
      <c r="BVK34" s="158"/>
      <c r="BVL34" s="158"/>
      <c r="BVM34" s="158"/>
      <c r="BVN34" s="158"/>
      <c r="BVO34" s="158"/>
      <c r="BVP34" s="158"/>
      <c r="BVQ34" s="158"/>
      <c r="BVR34" s="158"/>
      <c r="BVS34" s="158"/>
      <c r="BVT34" s="158"/>
      <c r="BVU34" s="158"/>
      <c r="BVV34" s="158"/>
      <c r="BVW34" s="158"/>
      <c r="BVX34" s="158"/>
      <c r="BVY34" s="158"/>
      <c r="BVZ34" s="158"/>
      <c r="BWA34" s="158"/>
      <c r="BWB34" s="158"/>
      <c r="BWC34" s="158"/>
      <c r="BWD34" s="158"/>
      <c r="BWE34" s="158"/>
      <c r="BWF34" s="158"/>
      <c r="BWG34" s="158"/>
      <c r="BWH34" s="158"/>
      <c r="BWI34" s="158"/>
      <c r="BWJ34" s="158"/>
      <c r="BWK34" s="158"/>
      <c r="BWL34" s="158"/>
      <c r="BWM34" s="158"/>
      <c r="BWN34" s="158"/>
      <c r="BWO34" s="158"/>
      <c r="BWP34" s="158"/>
      <c r="BWQ34" s="158"/>
      <c r="BWR34" s="158"/>
      <c r="BWS34" s="158"/>
      <c r="BWT34" s="158"/>
      <c r="BWU34" s="158"/>
      <c r="BWV34" s="158"/>
      <c r="BWW34" s="158"/>
      <c r="BWX34" s="158"/>
      <c r="BWY34" s="158"/>
      <c r="BWZ34" s="158"/>
      <c r="BXA34" s="158"/>
      <c r="BXB34" s="158"/>
      <c r="BXC34" s="158"/>
      <c r="BXD34" s="158"/>
      <c r="BXE34" s="158"/>
      <c r="BXF34" s="158"/>
      <c r="BXG34" s="158"/>
      <c r="BXH34" s="158"/>
      <c r="BXI34" s="158"/>
      <c r="BXJ34" s="158"/>
      <c r="BXK34" s="158"/>
      <c r="BXL34" s="158"/>
      <c r="BXM34" s="158"/>
      <c r="BXN34" s="158"/>
      <c r="BXO34" s="158"/>
      <c r="BXP34" s="158"/>
      <c r="BXQ34" s="158"/>
      <c r="BXR34" s="158"/>
      <c r="BXS34" s="158"/>
      <c r="BXT34" s="158"/>
      <c r="BXU34" s="158"/>
      <c r="BXV34" s="158"/>
      <c r="BXW34" s="158"/>
      <c r="BXX34" s="158"/>
      <c r="BXY34" s="158"/>
      <c r="BXZ34" s="158"/>
      <c r="BYA34" s="158"/>
      <c r="BYB34" s="158"/>
      <c r="BYC34" s="158"/>
      <c r="BYD34" s="158"/>
      <c r="BYE34" s="158"/>
      <c r="BYF34" s="158"/>
      <c r="BYG34" s="158"/>
      <c r="BYH34" s="158"/>
      <c r="BYI34" s="158"/>
      <c r="BYJ34" s="158"/>
      <c r="BYK34" s="158"/>
      <c r="BYL34" s="158"/>
      <c r="BYM34" s="158"/>
      <c r="BYN34" s="158"/>
      <c r="BYO34" s="158"/>
      <c r="BYP34" s="158"/>
      <c r="BYQ34" s="158"/>
      <c r="BYR34" s="158"/>
      <c r="BYS34" s="158"/>
      <c r="BYT34" s="158"/>
      <c r="BYU34" s="158"/>
      <c r="BYV34" s="158"/>
      <c r="BYW34" s="158"/>
      <c r="BYX34" s="158"/>
      <c r="BYY34" s="158"/>
      <c r="BYZ34" s="158"/>
      <c r="BZA34" s="158"/>
      <c r="BZB34" s="158"/>
      <c r="BZC34" s="158"/>
      <c r="BZD34" s="158"/>
      <c r="BZE34" s="158"/>
      <c r="BZF34" s="158"/>
      <c r="BZG34" s="158"/>
      <c r="BZH34" s="158"/>
      <c r="BZI34" s="158"/>
      <c r="BZJ34" s="158"/>
      <c r="BZK34" s="158"/>
      <c r="BZL34" s="158"/>
      <c r="BZM34" s="158"/>
      <c r="BZN34" s="158"/>
      <c r="BZO34" s="158"/>
      <c r="BZP34" s="158"/>
      <c r="BZQ34" s="158"/>
      <c r="BZR34" s="158"/>
      <c r="BZS34" s="158"/>
      <c r="BZT34" s="158"/>
      <c r="BZU34" s="158"/>
      <c r="BZV34" s="158"/>
      <c r="BZW34" s="158"/>
      <c r="BZX34" s="158"/>
      <c r="BZY34" s="158"/>
      <c r="BZZ34" s="158"/>
      <c r="CAA34" s="158"/>
      <c r="CAB34" s="158"/>
      <c r="CAC34" s="158"/>
      <c r="CAD34" s="158"/>
      <c r="CAE34" s="158"/>
      <c r="CAF34" s="158"/>
      <c r="CAG34" s="158"/>
      <c r="CAH34" s="158"/>
      <c r="CAI34" s="158"/>
      <c r="CAJ34" s="158"/>
      <c r="CAK34" s="158"/>
      <c r="CAL34" s="158"/>
      <c r="CAM34" s="158"/>
      <c r="CAN34" s="158"/>
      <c r="CAO34" s="158"/>
      <c r="CAP34" s="158"/>
      <c r="CAQ34" s="158"/>
      <c r="CAR34" s="158"/>
      <c r="CAS34" s="158"/>
      <c r="CAT34" s="158"/>
      <c r="CAU34" s="158"/>
      <c r="CAV34" s="158"/>
      <c r="CAW34" s="158"/>
      <c r="CAX34" s="158"/>
      <c r="CAY34" s="158"/>
      <c r="CAZ34" s="158"/>
      <c r="CBA34" s="158"/>
      <c r="CBB34" s="158"/>
      <c r="CBC34" s="158"/>
      <c r="CBD34" s="158"/>
      <c r="CBE34" s="158"/>
      <c r="CBF34" s="158"/>
      <c r="CBG34" s="158"/>
      <c r="CBH34" s="158"/>
      <c r="CBI34" s="158"/>
      <c r="CBJ34" s="158"/>
      <c r="CBK34" s="158"/>
      <c r="CBL34" s="158"/>
      <c r="CBM34" s="158"/>
      <c r="CBN34" s="158"/>
      <c r="CBO34" s="158"/>
      <c r="CBP34" s="158"/>
      <c r="CBQ34" s="158"/>
      <c r="CBR34" s="158"/>
      <c r="CBS34" s="158"/>
      <c r="CBT34" s="158"/>
      <c r="CBU34" s="158"/>
      <c r="CBV34" s="158"/>
      <c r="CBW34" s="158"/>
      <c r="CBX34" s="158"/>
      <c r="CBY34" s="158"/>
      <c r="CBZ34" s="158"/>
      <c r="CCA34" s="158"/>
      <c r="CCB34" s="158"/>
      <c r="CCC34" s="158"/>
      <c r="CCD34" s="158"/>
      <c r="CCE34" s="158"/>
      <c r="CCF34" s="158"/>
      <c r="CCG34" s="158"/>
      <c r="CCH34" s="158"/>
      <c r="CCI34" s="158"/>
      <c r="CCJ34" s="158"/>
      <c r="CCK34" s="158"/>
      <c r="CCL34" s="158"/>
      <c r="CCM34" s="158"/>
      <c r="CCN34" s="158"/>
      <c r="CCO34" s="158"/>
      <c r="CCP34" s="158"/>
      <c r="CCQ34" s="158"/>
      <c r="CCR34" s="158"/>
      <c r="CCS34" s="158"/>
      <c r="CCT34" s="158"/>
      <c r="CCU34" s="158"/>
      <c r="CCV34" s="158"/>
      <c r="CCW34" s="158"/>
      <c r="CCX34" s="158"/>
      <c r="CCY34" s="158"/>
      <c r="CCZ34" s="158"/>
      <c r="CDA34" s="158"/>
      <c r="CDB34" s="158"/>
      <c r="CDC34" s="158"/>
      <c r="CDD34" s="158"/>
      <c r="CDE34" s="158"/>
      <c r="CDF34" s="158"/>
      <c r="CDG34" s="158"/>
      <c r="CDH34" s="158"/>
      <c r="CDI34" s="158"/>
      <c r="CDJ34" s="158"/>
      <c r="CDK34" s="158"/>
      <c r="CDL34" s="158"/>
      <c r="CDM34" s="158"/>
      <c r="CDN34" s="158"/>
      <c r="CDO34" s="158"/>
      <c r="CDP34" s="158"/>
      <c r="CDQ34" s="158"/>
      <c r="CDR34" s="158"/>
      <c r="CDS34" s="158"/>
      <c r="CDT34" s="158"/>
      <c r="CDU34" s="158"/>
      <c r="CDV34" s="158"/>
      <c r="CDW34" s="158"/>
      <c r="CDX34" s="158"/>
      <c r="CDY34" s="158"/>
      <c r="CDZ34" s="158"/>
      <c r="CEA34" s="158"/>
      <c r="CEB34" s="158"/>
      <c r="CEC34" s="158"/>
      <c r="CED34" s="158"/>
      <c r="CEE34" s="158"/>
      <c r="CEF34" s="158"/>
      <c r="CEG34" s="158"/>
      <c r="CEH34" s="158"/>
      <c r="CEI34" s="158"/>
      <c r="CEJ34" s="158"/>
      <c r="CEK34" s="158"/>
      <c r="CEL34" s="158"/>
      <c r="CEM34" s="158"/>
      <c r="CEN34" s="158"/>
      <c r="CEO34" s="158"/>
      <c r="CEP34" s="158"/>
      <c r="CEQ34" s="158"/>
      <c r="CER34" s="158"/>
      <c r="CES34" s="158"/>
      <c r="CET34" s="158"/>
      <c r="CEU34" s="158"/>
      <c r="CEV34" s="158"/>
      <c r="CEW34" s="158"/>
      <c r="CEX34" s="158"/>
      <c r="CEY34" s="158"/>
      <c r="CEZ34" s="158"/>
      <c r="CFA34" s="158"/>
      <c r="CFB34" s="158"/>
      <c r="CFC34" s="158"/>
      <c r="CFD34" s="158"/>
      <c r="CFE34" s="158"/>
      <c r="CFF34" s="158"/>
      <c r="CFG34" s="158"/>
      <c r="CFH34" s="158"/>
      <c r="CFI34" s="158"/>
      <c r="CFJ34" s="158"/>
      <c r="CFK34" s="158"/>
      <c r="CFL34" s="158"/>
      <c r="CFM34" s="158"/>
      <c r="CFN34" s="158"/>
      <c r="CFO34" s="158"/>
      <c r="CFP34" s="158"/>
      <c r="CFQ34" s="158"/>
      <c r="CFR34" s="158"/>
      <c r="CFS34" s="158"/>
      <c r="CFT34" s="158"/>
      <c r="CFU34" s="158"/>
      <c r="CFV34" s="158"/>
      <c r="CFW34" s="158"/>
      <c r="CFX34" s="158"/>
      <c r="CFY34" s="158"/>
      <c r="CFZ34" s="158"/>
      <c r="CGA34" s="158"/>
      <c r="CGB34" s="158"/>
      <c r="CGC34" s="158"/>
      <c r="CGD34" s="158"/>
      <c r="CGE34" s="158"/>
      <c r="CGF34" s="158"/>
      <c r="CGG34" s="158"/>
      <c r="CGH34" s="158"/>
      <c r="CGI34" s="158"/>
      <c r="CGJ34" s="158"/>
      <c r="CGK34" s="158"/>
      <c r="CGL34" s="158"/>
      <c r="CGM34" s="158"/>
      <c r="CGN34" s="158"/>
      <c r="CGO34" s="158"/>
      <c r="CGP34" s="158"/>
      <c r="CGQ34" s="158"/>
      <c r="CGR34" s="158"/>
      <c r="CGS34" s="158"/>
      <c r="CGT34" s="158"/>
      <c r="CGU34" s="158"/>
      <c r="CGV34" s="158"/>
      <c r="CGW34" s="158"/>
      <c r="CGX34" s="158"/>
      <c r="CGY34" s="158"/>
      <c r="CGZ34" s="158"/>
      <c r="CHA34" s="158"/>
      <c r="CHB34" s="158"/>
      <c r="CHC34" s="158"/>
      <c r="CHD34" s="158"/>
      <c r="CHE34" s="158"/>
      <c r="CHF34" s="158"/>
      <c r="CHG34" s="158"/>
      <c r="CHH34" s="158"/>
      <c r="CHI34" s="158"/>
      <c r="CHJ34" s="158"/>
      <c r="CHK34" s="158"/>
      <c r="CHL34" s="158"/>
      <c r="CHM34" s="158"/>
      <c r="CHN34" s="158"/>
      <c r="CHO34" s="158"/>
      <c r="CHP34" s="158"/>
      <c r="CHQ34" s="158"/>
      <c r="CHR34" s="158"/>
      <c r="CHS34" s="158"/>
      <c r="CHT34" s="158"/>
      <c r="CHU34" s="158"/>
      <c r="CHV34" s="158"/>
      <c r="CHW34" s="158"/>
      <c r="CHX34" s="158"/>
      <c r="CHY34" s="158"/>
      <c r="CHZ34" s="158"/>
      <c r="CIA34" s="158"/>
      <c r="CIB34" s="158"/>
      <c r="CIC34" s="158"/>
      <c r="CID34" s="158"/>
      <c r="CIE34" s="158"/>
      <c r="CIF34" s="158"/>
      <c r="CIG34" s="158"/>
      <c r="CIH34" s="158"/>
      <c r="CII34" s="158"/>
      <c r="CIJ34" s="158"/>
      <c r="CIK34" s="158"/>
      <c r="CIL34" s="158"/>
      <c r="CIM34" s="158"/>
      <c r="CIN34" s="158"/>
      <c r="CIO34" s="158"/>
      <c r="CIP34" s="158"/>
      <c r="CIQ34" s="158"/>
      <c r="CIR34" s="158"/>
      <c r="CIS34" s="158"/>
      <c r="CIT34" s="158"/>
      <c r="CIU34" s="158"/>
      <c r="CIV34" s="158"/>
      <c r="CIW34" s="158"/>
      <c r="CIX34" s="158"/>
      <c r="CIY34" s="158"/>
      <c r="CIZ34" s="158"/>
      <c r="CJA34" s="158"/>
      <c r="CJB34" s="158"/>
      <c r="CJC34" s="158"/>
      <c r="CJD34" s="158"/>
      <c r="CJE34" s="158"/>
      <c r="CJF34" s="158"/>
      <c r="CJG34" s="158"/>
      <c r="CJH34" s="158"/>
      <c r="CJI34" s="158"/>
      <c r="CJJ34" s="158"/>
      <c r="CJK34" s="158"/>
      <c r="CJL34" s="158"/>
      <c r="CJM34" s="158"/>
      <c r="CJN34" s="158"/>
      <c r="CJO34" s="158"/>
      <c r="CJP34" s="158"/>
      <c r="CJQ34" s="158"/>
      <c r="CJR34" s="158"/>
      <c r="CJS34" s="158"/>
      <c r="CJT34" s="158"/>
      <c r="CJU34" s="158"/>
      <c r="CJV34" s="158"/>
      <c r="CJW34" s="158"/>
      <c r="CJX34" s="158"/>
      <c r="CJY34" s="158"/>
      <c r="CJZ34" s="158"/>
      <c r="CKA34" s="158"/>
      <c r="CKB34" s="158"/>
      <c r="CKC34" s="158"/>
      <c r="CKD34" s="158"/>
      <c r="CKE34" s="158"/>
      <c r="CKF34" s="158"/>
      <c r="CKG34" s="158"/>
      <c r="CKH34" s="158"/>
      <c r="CKI34" s="158"/>
      <c r="CKJ34" s="158"/>
      <c r="CKK34" s="158"/>
      <c r="CKL34" s="158"/>
      <c r="CKM34" s="158"/>
      <c r="CKN34" s="158"/>
      <c r="CKO34" s="158"/>
      <c r="CKP34" s="158"/>
      <c r="CKQ34" s="158"/>
      <c r="CKR34" s="158"/>
      <c r="CKS34" s="158"/>
      <c r="CKT34" s="158"/>
      <c r="CKU34" s="158"/>
      <c r="CKV34" s="158"/>
      <c r="CKW34" s="158"/>
      <c r="CKX34" s="158"/>
      <c r="CKY34" s="158"/>
      <c r="CKZ34" s="158"/>
      <c r="CLA34" s="158"/>
      <c r="CLB34" s="158"/>
      <c r="CLC34" s="158"/>
      <c r="CLD34" s="158"/>
      <c r="CLE34" s="158"/>
      <c r="CLF34" s="158"/>
      <c r="CLG34" s="158"/>
      <c r="CLH34" s="158"/>
      <c r="CLI34" s="158"/>
      <c r="CLJ34" s="158"/>
      <c r="CLK34" s="158"/>
      <c r="CLL34" s="158"/>
      <c r="CLM34" s="158"/>
      <c r="CLN34" s="158"/>
      <c r="CLO34" s="158"/>
      <c r="CLP34" s="158"/>
      <c r="CLQ34" s="158"/>
      <c r="CLR34" s="158"/>
      <c r="CLS34" s="158"/>
      <c r="CLT34" s="158"/>
      <c r="CLU34" s="158"/>
      <c r="CLV34" s="158"/>
      <c r="CLW34" s="158"/>
      <c r="CLX34" s="158"/>
      <c r="CLY34" s="158"/>
      <c r="CLZ34" s="158"/>
      <c r="CMA34" s="158"/>
      <c r="CMB34" s="158"/>
      <c r="CMC34" s="158"/>
      <c r="CMD34" s="158"/>
      <c r="CME34" s="158"/>
      <c r="CMF34" s="158"/>
      <c r="CMG34" s="158"/>
      <c r="CMH34" s="158"/>
      <c r="CMI34" s="158"/>
      <c r="CMJ34" s="158"/>
      <c r="CMK34" s="158"/>
      <c r="CML34" s="158"/>
      <c r="CMM34" s="158"/>
      <c r="CMN34" s="158"/>
      <c r="CMO34" s="158"/>
      <c r="CMP34" s="158"/>
      <c r="CMQ34" s="158"/>
      <c r="CMR34" s="158"/>
      <c r="CMS34" s="158"/>
      <c r="CMT34" s="158"/>
      <c r="CMU34" s="158"/>
      <c r="CMV34" s="158"/>
      <c r="CMW34" s="158"/>
      <c r="CMX34" s="158"/>
      <c r="CMY34" s="158"/>
      <c r="CMZ34" s="158"/>
      <c r="CNA34" s="158"/>
      <c r="CNB34" s="158"/>
      <c r="CNC34" s="158"/>
      <c r="CND34" s="158"/>
      <c r="CNE34" s="158"/>
      <c r="CNF34" s="158"/>
      <c r="CNG34" s="158"/>
      <c r="CNH34" s="158"/>
      <c r="CNI34" s="158"/>
      <c r="CNJ34" s="158"/>
      <c r="CNK34" s="158"/>
      <c r="CNL34" s="158"/>
      <c r="CNM34" s="158"/>
      <c r="CNN34" s="158"/>
      <c r="CNO34" s="158"/>
      <c r="CNP34" s="158"/>
      <c r="CNQ34" s="158"/>
      <c r="CNR34" s="158"/>
      <c r="CNS34" s="158"/>
      <c r="CNT34" s="158"/>
      <c r="CNU34" s="158"/>
      <c r="CNV34" s="158"/>
      <c r="CNW34" s="158"/>
      <c r="CNX34" s="158"/>
      <c r="CNY34" s="158"/>
      <c r="CNZ34" s="158"/>
      <c r="COA34" s="158"/>
      <c r="COB34" s="158"/>
      <c r="COC34" s="158"/>
      <c r="COD34" s="158"/>
      <c r="COE34" s="158"/>
      <c r="COF34" s="158"/>
      <c r="COG34" s="158"/>
      <c r="COH34" s="158"/>
      <c r="COI34" s="158"/>
      <c r="COJ34" s="158"/>
      <c r="COK34" s="158"/>
      <c r="COL34" s="158"/>
      <c r="COM34" s="158"/>
      <c r="CON34" s="158"/>
      <c r="COO34" s="158"/>
      <c r="COP34" s="158"/>
      <c r="COQ34" s="158"/>
      <c r="COR34" s="158"/>
      <c r="COS34" s="158"/>
      <c r="COT34" s="158"/>
      <c r="COU34" s="158"/>
      <c r="COV34" s="158"/>
      <c r="COW34" s="158"/>
      <c r="COX34" s="158"/>
      <c r="COY34" s="158"/>
      <c r="COZ34" s="158"/>
      <c r="CPA34" s="158"/>
      <c r="CPB34" s="158"/>
      <c r="CPC34" s="158"/>
      <c r="CPD34" s="158"/>
      <c r="CPE34" s="158"/>
      <c r="CPF34" s="158"/>
      <c r="CPG34" s="158"/>
      <c r="CPH34" s="158"/>
      <c r="CPI34" s="158"/>
      <c r="CPJ34" s="158"/>
      <c r="CPK34" s="158"/>
      <c r="CPL34" s="158"/>
      <c r="CPM34" s="158"/>
      <c r="CPN34" s="158"/>
      <c r="CPO34" s="158"/>
      <c r="CPP34" s="158"/>
      <c r="CPQ34" s="158"/>
      <c r="CPR34" s="158"/>
      <c r="CPS34" s="158"/>
      <c r="CPT34" s="158"/>
      <c r="CPU34" s="158"/>
      <c r="CPV34" s="158"/>
      <c r="CPW34" s="158"/>
      <c r="CPX34" s="158"/>
      <c r="CPY34" s="158"/>
      <c r="CPZ34" s="158"/>
      <c r="CQA34" s="158"/>
      <c r="CQB34" s="158"/>
      <c r="CQC34" s="158"/>
      <c r="CQD34" s="158"/>
      <c r="CQE34" s="158"/>
      <c r="CQF34" s="158"/>
      <c r="CQG34" s="158"/>
      <c r="CQH34" s="158"/>
      <c r="CQI34" s="158"/>
      <c r="CQJ34" s="158"/>
      <c r="CQK34" s="158"/>
      <c r="CQL34" s="158"/>
      <c r="CQM34" s="158"/>
      <c r="CQN34" s="158"/>
      <c r="CQO34" s="158"/>
      <c r="CQP34" s="158"/>
      <c r="CQQ34" s="158"/>
      <c r="CQR34" s="158"/>
      <c r="CQS34" s="158"/>
      <c r="CQT34" s="158"/>
      <c r="CQU34" s="158"/>
      <c r="CQV34" s="158"/>
      <c r="CQW34" s="158"/>
      <c r="CQX34" s="158"/>
      <c r="CQY34" s="158"/>
      <c r="CQZ34" s="158"/>
      <c r="CRA34" s="158"/>
      <c r="CRB34" s="158"/>
      <c r="CRC34" s="158"/>
      <c r="CRD34" s="158"/>
      <c r="CRE34" s="158"/>
      <c r="CRF34" s="158"/>
      <c r="CRG34" s="158"/>
      <c r="CRH34" s="158"/>
      <c r="CRI34" s="158"/>
      <c r="CRJ34" s="158"/>
      <c r="CRK34" s="158"/>
      <c r="CRL34" s="158"/>
      <c r="CRM34" s="158"/>
      <c r="CRN34" s="158"/>
      <c r="CRO34" s="158"/>
      <c r="CRP34" s="158"/>
      <c r="CRQ34" s="158"/>
      <c r="CRR34" s="158"/>
      <c r="CRS34" s="158"/>
      <c r="CRT34" s="158"/>
      <c r="CRU34" s="158"/>
      <c r="CRV34" s="158"/>
      <c r="CRW34" s="158"/>
      <c r="CRX34" s="158"/>
      <c r="CRY34" s="158"/>
      <c r="CRZ34" s="158"/>
      <c r="CSA34" s="158"/>
      <c r="CSB34" s="158"/>
      <c r="CSC34" s="158"/>
      <c r="CSD34" s="158"/>
      <c r="CSE34" s="158"/>
      <c r="CSF34" s="158"/>
      <c r="CSG34" s="158"/>
      <c r="CSH34" s="158"/>
      <c r="CSI34" s="158"/>
      <c r="CSJ34" s="158"/>
      <c r="CSK34" s="158"/>
      <c r="CSL34" s="158"/>
      <c r="CSM34" s="158"/>
      <c r="CSN34" s="158"/>
      <c r="CSO34" s="158"/>
      <c r="CSP34" s="158"/>
      <c r="CSQ34" s="158"/>
      <c r="CSR34" s="158"/>
      <c r="CSS34" s="158"/>
      <c r="CST34" s="158"/>
      <c r="CSU34" s="158"/>
      <c r="CSV34" s="158"/>
      <c r="CSW34" s="158"/>
      <c r="CSX34" s="158"/>
      <c r="CSY34" s="158"/>
      <c r="CSZ34" s="158"/>
      <c r="CTA34" s="158"/>
      <c r="CTB34" s="158"/>
      <c r="CTC34" s="158"/>
      <c r="CTD34" s="158"/>
      <c r="CTE34" s="158"/>
      <c r="CTF34" s="158"/>
      <c r="CTG34" s="158"/>
      <c r="CTH34" s="158"/>
      <c r="CTI34" s="158"/>
      <c r="CTJ34" s="158"/>
      <c r="CTK34" s="158"/>
      <c r="CTL34" s="158"/>
      <c r="CTM34" s="158"/>
      <c r="CTN34" s="158"/>
      <c r="CTO34" s="158"/>
      <c r="CTP34" s="158"/>
      <c r="CTQ34" s="158"/>
      <c r="CTR34" s="158"/>
      <c r="CTS34" s="158"/>
      <c r="CTT34" s="158"/>
      <c r="CTU34" s="158"/>
      <c r="CTV34" s="158"/>
      <c r="CTW34" s="158"/>
      <c r="CTX34" s="158"/>
      <c r="CTY34" s="158"/>
      <c r="CTZ34" s="158"/>
      <c r="CUA34" s="158"/>
      <c r="CUB34" s="158"/>
      <c r="CUC34" s="158"/>
      <c r="CUD34" s="158"/>
      <c r="CUE34" s="158"/>
      <c r="CUF34" s="158"/>
      <c r="CUG34" s="158"/>
      <c r="CUH34" s="158"/>
      <c r="CUI34" s="158"/>
      <c r="CUJ34" s="158"/>
      <c r="CUK34" s="158"/>
      <c r="CUL34" s="158"/>
      <c r="CUM34" s="158"/>
      <c r="CUN34" s="158"/>
      <c r="CUO34" s="158"/>
      <c r="CUP34" s="158"/>
      <c r="CUQ34" s="158"/>
      <c r="CUR34" s="158"/>
      <c r="CUS34" s="158"/>
      <c r="CUT34" s="158"/>
      <c r="CUU34" s="158"/>
      <c r="CUV34" s="158"/>
      <c r="CUW34" s="158"/>
      <c r="CUX34" s="158"/>
      <c r="CUY34" s="158"/>
      <c r="CUZ34" s="158"/>
      <c r="CVA34" s="158"/>
      <c r="CVB34" s="158"/>
      <c r="CVC34" s="158"/>
      <c r="CVD34" s="158"/>
      <c r="CVE34" s="158"/>
      <c r="CVF34" s="158"/>
      <c r="CVG34" s="158"/>
      <c r="CVH34" s="158"/>
      <c r="CVI34" s="158"/>
      <c r="CVJ34" s="158"/>
      <c r="CVK34" s="158"/>
      <c r="CVL34" s="158"/>
      <c r="CVM34" s="158"/>
      <c r="CVN34" s="158"/>
      <c r="CVO34" s="158"/>
      <c r="CVP34" s="158"/>
      <c r="CVQ34" s="158"/>
      <c r="CVR34" s="158"/>
      <c r="CVS34" s="158"/>
      <c r="CVT34" s="158"/>
      <c r="CVU34" s="158"/>
      <c r="CVV34" s="158"/>
      <c r="CVW34" s="158"/>
      <c r="CVX34" s="158"/>
      <c r="CVY34" s="158"/>
      <c r="CVZ34" s="158"/>
      <c r="CWA34" s="158"/>
      <c r="CWB34" s="158"/>
      <c r="CWC34" s="158"/>
      <c r="CWD34" s="158"/>
      <c r="CWE34" s="158"/>
      <c r="CWF34" s="158"/>
      <c r="CWG34" s="158"/>
      <c r="CWH34" s="158"/>
      <c r="CWI34" s="158"/>
      <c r="CWJ34" s="158"/>
      <c r="CWK34" s="158"/>
      <c r="CWL34" s="158"/>
      <c r="CWM34" s="158"/>
      <c r="CWN34" s="158"/>
      <c r="CWO34" s="158"/>
      <c r="CWP34" s="158"/>
      <c r="CWQ34" s="158"/>
      <c r="CWR34" s="158"/>
      <c r="CWS34" s="158"/>
      <c r="CWT34" s="158"/>
      <c r="CWU34" s="158"/>
      <c r="CWV34" s="158"/>
      <c r="CWW34" s="158"/>
      <c r="CWX34" s="158"/>
      <c r="CWY34" s="158"/>
      <c r="CWZ34" s="158"/>
      <c r="CXA34" s="158"/>
      <c r="CXB34" s="158"/>
      <c r="CXC34" s="158"/>
      <c r="CXD34" s="158"/>
      <c r="CXE34" s="158"/>
      <c r="CXF34" s="158"/>
      <c r="CXG34" s="158"/>
      <c r="CXH34" s="158"/>
      <c r="CXI34" s="158"/>
      <c r="CXJ34" s="158"/>
      <c r="CXK34" s="158"/>
      <c r="CXL34" s="158"/>
      <c r="CXM34" s="158"/>
      <c r="CXN34" s="158"/>
      <c r="CXO34" s="158"/>
      <c r="CXP34" s="158"/>
      <c r="CXQ34" s="158"/>
      <c r="CXR34" s="158"/>
      <c r="CXS34" s="158"/>
      <c r="CXT34" s="158"/>
      <c r="CXU34" s="158"/>
      <c r="CXV34" s="158"/>
      <c r="CXW34" s="158"/>
      <c r="CXX34" s="158"/>
      <c r="CXY34" s="158"/>
      <c r="CXZ34" s="158"/>
      <c r="CYA34" s="158"/>
      <c r="CYB34" s="158"/>
      <c r="CYC34" s="158"/>
      <c r="CYD34" s="158"/>
      <c r="CYE34" s="158"/>
      <c r="CYF34" s="158"/>
      <c r="CYG34" s="158"/>
      <c r="CYH34" s="158"/>
      <c r="CYI34" s="158"/>
      <c r="CYJ34" s="158"/>
      <c r="CYK34" s="158"/>
      <c r="CYL34" s="158"/>
      <c r="CYM34" s="158"/>
      <c r="CYN34" s="158"/>
      <c r="CYO34" s="158"/>
      <c r="CYP34" s="158"/>
      <c r="CYQ34" s="158"/>
      <c r="CYR34" s="158"/>
      <c r="CYS34" s="158"/>
      <c r="CYT34" s="158"/>
      <c r="CYU34" s="158"/>
      <c r="CYV34" s="158"/>
      <c r="CYW34" s="158"/>
      <c r="CYX34" s="158"/>
      <c r="CYY34" s="158"/>
      <c r="CYZ34" s="158"/>
      <c r="CZA34" s="158"/>
      <c r="CZB34" s="158"/>
      <c r="CZC34" s="158"/>
      <c r="CZD34" s="158"/>
      <c r="CZE34" s="158"/>
      <c r="CZF34" s="158"/>
      <c r="CZG34" s="158"/>
      <c r="CZH34" s="158"/>
      <c r="CZI34" s="158"/>
      <c r="CZJ34" s="158"/>
      <c r="CZK34" s="158"/>
      <c r="CZL34" s="158"/>
      <c r="CZM34" s="158"/>
      <c r="CZN34" s="158"/>
      <c r="CZO34" s="158"/>
      <c r="CZP34" s="158"/>
      <c r="CZQ34" s="158"/>
      <c r="CZR34" s="158"/>
      <c r="CZS34" s="158"/>
      <c r="CZT34" s="158"/>
      <c r="CZU34" s="158"/>
      <c r="CZV34" s="158"/>
      <c r="CZW34" s="158"/>
      <c r="CZX34" s="158"/>
      <c r="CZY34" s="158"/>
      <c r="CZZ34" s="158"/>
      <c r="DAA34" s="158"/>
      <c r="DAB34" s="158"/>
      <c r="DAC34" s="158"/>
      <c r="DAD34" s="158"/>
      <c r="DAE34" s="158"/>
      <c r="DAF34" s="158"/>
      <c r="DAG34" s="158"/>
      <c r="DAH34" s="158"/>
      <c r="DAI34" s="158"/>
      <c r="DAJ34" s="158"/>
      <c r="DAK34" s="158"/>
      <c r="DAL34" s="158"/>
      <c r="DAM34" s="158"/>
      <c r="DAN34" s="158"/>
      <c r="DAO34" s="158"/>
      <c r="DAP34" s="158"/>
      <c r="DAQ34" s="158"/>
      <c r="DAR34" s="158"/>
      <c r="DAS34" s="158"/>
      <c r="DAT34" s="158"/>
      <c r="DAU34" s="158"/>
      <c r="DAV34" s="158"/>
      <c r="DAW34" s="158"/>
      <c r="DAX34" s="158"/>
      <c r="DAY34" s="158"/>
      <c r="DAZ34" s="158"/>
      <c r="DBA34" s="158"/>
      <c r="DBB34" s="158"/>
      <c r="DBC34" s="158"/>
      <c r="DBD34" s="158"/>
      <c r="DBE34" s="158"/>
      <c r="DBF34" s="158"/>
      <c r="DBG34" s="158"/>
      <c r="DBH34" s="158"/>
      <c r="DBI34" s="158"/>
      <c r="DBJ34" s="158"/>
      <c r="DBK34" s="158"/>
      <c r="DBL34" s="158"/>
      <c r="DBM34" s="158"/>
      <c r="DBN34" s="158"/>
      <c r="DBO34" s="158"/>
      <c r="DBP34" s="158"/>
      <c r="DBQ34" s="158"/>
      <c r="DBR34" s="158"/>
      <c r="DBS34" s="158"/>
      <c r="DBT34" s="158"/>
      <c r="DBU34" s="158"/>
      <c r="DBV34" s="158"/>
      <c r="DBW34" s="158"/>
      <c r="DBX34" s="158"/>
      <c r="DBY34" s="158"/>
      <c r="DBZ34" s="158"/>
      <c r="DCA34" s="158"/>
      <c r="DCB34" s="158"/>
      <c r="DCC34" s="158"/>
      <c r="DCD34" s="158"/>
      <c r="DCE34" s="158"/>
      <c r="DCF34" s="158"/>
      <c r="DCG34" s="158"/>
      <c r="DCH34" s="158"/>
      <c r="DCI34" s="158"/>
      <c r="DCJ34" s="158"/>
      <c r="DCK34" s="158"/>
      <c r="DCL34" s="158"/>
      <c r="DCM34" s="158"/>
      <c r="DCN34" s="158"/>
      <c r="DCO34" s="158"/>
      <c r="DCP34" s="158"/>
      <c r="DCQ34" s="158"/>
      <c r="DCR34" s="158"/>
      <c r="DCS34" s="158"/>
      <c r="DCT34" s="158"/>
      <c r="DCU34" s="158"/>
      <c r="DCV34" s="158"/>
      <c r="DCW34" s="158"/>
      <c r="DCX34" s="158"/>
      <c r="DCY34" s="158"/>
      <c r="DCZ34" s="158"/>
      <c r="DDA34" s="158"/>
      <c r="DDB34" s="158"/>
      <c r="DDC34" s="158"/>
      <c r="DDD34" s="158"/>
      <c r="DDE34" s="158"/>
      <c r="DDF34" s="158"/>
      <c r="DDG34" s="158"/>
      <c r="DDH34" s="158"/>
      <c r="DDI34" s="158"/>
      <c r="DDJ34" s="158"/>
      <c r="DDK34" s="158"/>
      <c r="DDL34" s="158"/>
      <c r="DDM34" s="158"/>
      <c r="DDN34" s="158"/>
      <c r="DDO34" s="158"/>
      <c r="DDP34" s="158"/>
      <c r="DDQ34" s="158"/>
      <c r="DDR34" s="158"/>
      <c r="DDS34" s="158"/>
      <c r="DDT34" s="158"/>
      <c r="DDU34" s="158"/>
      <c r="DDV34" s="158"/>
      <c r="DDW34" s="158"/>
      <c r="DDX34" s="158"/>
      <c r="DDY34" s="158"/>
      <c r="DDZ34" s="158"/>
      <c r="DEA34" s="158"/>
      <c r="DEB34" s="158"/>
      <c r="DEC34" s="158"/>
      <c r="DED34" s="158"/>
      <c r="DEE34" s="158"/>
      <c r="DEF34" s="158"/>
      <c r="DEG34" s="158"/>
      <c r="DEH34" s="158"/>
      <c r="DEI34" s="158"/>
      <c r="DEJ34" s="158"/>
      <c r="DEK34" s="158"/>
      <c r="DEL34" s="158"/>
      <c r="DEM34" s="158"/>
      <c r="DEN34" s="158"/>
      <c r="DEO34" s="158"/>
      <c r="DEP34" s="158"/>
      <c r="DEQ34" s="158"/>
      <c r="DER34" s="158"/>
      <c r="DES34" s="158"/>
      <c r="DET34" s="158"/>
      <c r="DEU34" s="158"/>
      <c r="DEV34" s="158"/>
      <c r="DEW34" s="158"/>
      <c r="DEX34" s="158"/>
      <c r="DEY34" s="158"/>
      <c r="DEZ34" s="158"/>
      <c r="DFA34" s="158"/>
      <c r="DFB34" s="158"/>
      <c r="DFC34" s="158"/>
      <c r="DFD34" s="158"/>
      <c r="DFE34" s="158"/>
      <c r="DFF34" s="158"/>
      <c r="DFG34" s="158"/>
      <c r="DFH34" s="158"/>
      <c r="DFI34" s="158"/>
      <c r="DFJ34" s="158"/>
      <c r="DFK34" s="158"/>
      <c r="DFL34" s="158"/>
      <c r="DFM34" s="158"/>
      <c r="DFN34" s="158"/>
      <c r="DFO34" s="158"/>
      <c r="DFP34" s="158"/>
      <c r="DFQ34" s="158"/>
      <c r="DFR34" s="158"/>
      <c r="DFS34" s="158"/>
      <c r="DFT34" s="158"/>
      <c r="DFU34" s="158"/>
      <c r="DFV34" s="158"/>
      <c r="DFW34" s="158"/>
      <c r="DFX34" s="158"/>
      <c r="DFY34" s="158"/>
      <c r="DFZ34" s="158"/>
      <c r="DGA34" s="158"/>
      <c r="DGB34" s="158"/>
      <c r="DGC34" s="158"/>
      <c r="DGD34" s="158"/>
      <c r="DGE34" s="158"/>
      <c r="DGF34" s="158"/>
      <c r="DGG34" s="158"/>
      <c r="DGH34" s="158"/>
      <c r="DGI34" s="158"/>
      <c r="DGJ34" s="158"/>
      <c r="DGK34" s="158"/>
      <c r="DGL34" s="158"/>
      <c r="DGM34" s="158"/>
      <c r="DGN34" s="158"/>
      <c r="DGO34" s="158"/>
      <c r="DGP34" s="158"/>
      <c r="DGQ34" s="158"/>
      <c r="DGR34" s="158"/>
      <c r="DGS34" s="158"/>
      <c r="DGT34" s="158"/>
      <c r="DGU34" s="158"/>
      <c r="DGV34" s="158"/>
      <c r="DGW34" s="158"/>
      <c r="DGX34" s="158"/>
      <c r="DGY34" s="158"/>
      <c r="DGZ34" s="158"/>
      <c r="DHA34" s="158"/>
      <c r="DHB34" s="158"/>
      <c r="DHC34" s="158"/>
      <c r="DHD34" s="158"/>
      <c r="DHE34" s="158"/>
      <c r="DHF34" s="158"/>
      <c r="DHG34" s="158"/>
      <c r="DHH34" s="158"/>
      <c r="DHI34" s="158"/>
      <c r="DHJ34" s="158"/>
      <c r="DHK34" s="158"/>
      <c r="DHL34" s="158"/>
      <c r="DHM34" s="158"/>
      <c r="DHN34" s="158"/>
      <c r="DHO34" s="158"/>
      <c r="DHP34" s="158"/>
      <c r="DHQ34" s="158"/>
      <c r="DHR34" s="158"/>
      <c r="DHS34" s="158"/>
      <c r="DHT34" s="158"/>
      <c r="DHU34" s="158"/>
      <c r="DHV34" s="158"/>
      <c r="DHW34" s="158"/>
      <c r="DHX34" s="158"/>
      <c r="DHY34" s="158"/>
      <c r="DHZ34" s="158"/>
      <c r="DIA34" s="158"/>
      <c r="DIB34" s="158"/>
      <c r="DIC34" s="158"/>
      <c r="DID34" s="158"/>
      <c r="DIE34" s="158"/>
      <c r="DIF34" s="158"/>
      <c r="DIG34" s="158"/>
      <c r="DIH34" s="158"/>
      <c r="DII34" s="158"/>
      <c r="DIJ34" s="158"/>
      <c r="DIK34" s="158"/>
      <c r="DIL34" s="158"/>
      <c r="DIM34" s="158"/>
      <c r="DIN34" s="158"/>
      <c r="DIO34" s="158"/>
      <c r="DIP34" s="158"/>
      <c r="DIQ34" s="158"/>
      <c r="DIR34" s="158"/>
      <c r="DIS34" s="158"/>
      <c r="DIT34" s="158"/>
      <c r="DIU34" s="158"/>
      <c r="DIV34" s="158"/>
      <c r="DIW34" s="158"/>
      <c r="DIX34" s="158"/>
      <c r="DIY34" s="158"/>
      <c r="DIZ34" s="158"/>
      <c r="DJA34" s="158"/>
      <c r="DJB34" s="158"/>
      <c r="DJC34" s="158"/>
      <c r="DJD34" s="158"/>
      <c r="DJE34" s="158"/>
      <c r="DJF34" s="158"/>
      <c r="DJG34" s="158"/>
      <c r="DJH34" s="158"/>
      <c r="DJI34" s="158"/>
      <c r="DJJ34" s="158"/>
      <c r="DJK34" s="158"/>
      <c r="DJL34" s="158"/>
      <c r="DJM34" s="158"/>
      <c r="DJN34" s="158"/>
      <c r="DJO34" s="158"/>
      <c r="DJP34" s="158"/>
      <c r="DJQ34" s="158"/>
      <c r="DJR34" s="158"/>
      <c r="DJS34" s="158"/>
      <c r="DJT34" s="158"/>
      <c r="DJU34" s="158"/>
      <c r="DJV34" s="158"/>
      <c r="DJW34" s="158"/>
      <c r="DJX34" s="158"/>
      <c r="DJY34" s="158"/>
      <c r="DJZ34" s="158"/>
      <c r="DKA34" s="158"/>
      <c r="DKB34" s="158"/>
      <c r="DKC34" s="158"/>
      <c r="DKD34" s="158"/>
      <c r="DKE34" s="158"/>
      <c r="DKF34" s="158"/>
      <c r="DKG34" s="158"/>
      <c r="DKH34" s="158"/>
      <c r="DKI34" s="158"/>
      <c r="DKJ34" s="158"/>
      <c r="DKK34" s="158"/>
      <c r="DKL34" s="158"/>
      <c r="DKM34" s="158"/>
      <c r="DKN34" s="158"/>
      <c r="DKO34" s="158"/>
      <c r="DKP34" s="158"/>
      <c r="DKQ34" s="158"/>
      <c r="DKR34" s="158"/>
      <c r="DKS34" s="158"/>
      <c r="DKT34" s="158"/>
      <c r="DKU34" s="158"/>
      <c r="DKV34" s="158"/>
      <c r="DKW34" s="158"/>
      <c r="DKX34" s="158"/>
      <c r="DKY34" s="158"/>
      <c r="DKZ34" s="158"/>
      <c r="DLA34" s="158"/>
      <c r="DLB34" s="158"/>
      <c r="DLC34" s="158"/>
      <c r="DLD34" s="158"/>
      <c r="DLE34" s="158"/>
      <c r="DLF34" s="158"/>
      <c r="DLG34" s="158"/>
      <c r="DLH34" s="158"/>
      <c r="DLI34" s="158"/>
      <c r="DLJ34" s="158"/>
      <c r="DLK34" s="158"/>
      <c r="DLL34" s="158"/>
      <c r="DLM34" s="158"/>
      <c r="DLN34" s="158"/>
      <c r="DLO34" s="158"/>
      <c r="DLP34" s="158"/>
      <c r="DLQ34" s="158"/>
      <c r="DLR34" s="158"/>
      <c r="DLS34" s="158"/>
      <c r="DLT34" s="158"/>
      <c r="DLU34" s="158"/>
      <c r="DLV34" s="158"/>
      <c r="DLW34" s="158"/>
      <c r="DLX34" s="158"/>
      <c r="DLY34" s="158"/>
      <c r="DLZ34" s="158"/>
      <c r="DMA34" s="158"/>
      <c r="DMB34" s="158"/>
      <c r="DMC34" s="158"/>
      <c r="DMD34" s="158"/>
      <c r="DME34" s="158"/>
      <c r="DMF34" s="158"/>
      <c r="DMG34" s="158"/>
      <c r="DMH34" s="158"/>
      <c r="DMI34" s="158"/>
      <c r="DMJ34" s="158"/>
      <c r="DMK34" s="158"/>
      <c r="DML34" s="158"/>
      <c r="DMM34" s="158"/>
      <c r="DMN34" s="158"/>
      <c r="DMO34" s="158"/>
      <c r="DMP34" s="158"/>
      <c r="DMQ34" s="158"/>
      <c r="DMR34" s="158"/>
      <c r="DMS34" s="158"/>
      <c r="DMT34" s="158"/>
      <c r="DMU34" s="158"/>
      <c r="DMV34" s="158"/>
      <c r="DMW34" s="158"/>
      <c r="DMX34" s="158"/>
      <c r="DMY34" s="158"/>
      <c r="DMZ34" s="158"/>
      <c r="DNA34" s="158"/>
      <c r="DNB34" s="158"/>
      <c r="DNC34" s="158"/>
      <c r="DND34" s="158"/>
      <c r="DNE34" s="158"/>
      <c r="DNF34" s="158"/>
      <c r="DNG34" s="158"/>
      <c r="DNH34" s="158"/>
      <c r="DNI34" s="158"/>
      <c r="DNJ34" s="158"/>
      <c r="DNK34" s="158"/>
      <c r="DNL34" s="158"/>
      <c r="DNM34" s="158"/>
      <c r="DNN34" s="158"/>
      <c r="DNO34" s="158"/>
      <c r="DNP34" s="158"/>
      <c r="DNQ34" s="158"/>
      <c r="DNR34" s="158"/>
      <c r="DNS34" s="158"/>
      <c r="DNT34" s="158"/>
      <c r="DNU34" s="158"/>
      <c r="DNV34" s="158"/>
      <c r="DNW34" s="158"/>
      <c r="DNX34" s="158"/>
      <c r="DNY34" s="158"/>
      <c r="DNZ34" s="158"/>
      <c r="DOA34" s="158"/>
      <c r="DOB34" s="158"/>
      <c r="DOC34" s="158"/>
      <c r="DOD34" s="158"/>
      <c r="DOE34" s="158"/>
      <c r="DOF34" s="158"/>
      <c r="DOG34" s="158"/>
      <c r="DOH34" s="158"/>
      <c r="DOI34" s="158"/>
      <c r="DOJ34" s="158"/>
      <c r="DOK34" s="158"/>
      <c r="DOL34" s="158"/>
      <c r="DOM34" s="158"/>
      <c r="DON34" s="158"/>
      <c r="DOO34" s="158"/>
      <c r="DOP34" s="158"/>
      <c r="DOQ34" s="158"/>
      <c r="DOR34" s="158"/>
      <c r="DOS34" s="158"/>
      <c r="DOT34" s="158"/>
      <c r="DOU34" s="158"/>
      <c r="DOV34" s="158"/>
      <c r="DOW34" s="158"/>
      <c r="DOX34" s="158"/>
      <c r="DOY34" s="158"/>
      <c r="DOZ34" s="158"/>
      <c r="DPA34" s="158"/>
      <c r="DPB34" s="158"/>
      <c r="DPC34" s="158"/>
      <c r="DPD34" s="158"/>
      <c r="DPE34" s="158"/>
      <c r="DPF34" s="158"/>
      <c r="DPG34" s="158"/>
      <c r="DPH34" s="158"/>
      <c r="DPI34" s="158"/>
      <c r="DPJ34" s="158"/>
      <c r="DPK34" s="158"/>
      <c r="DPL34" s="158"/>
      <c r="DPM34" s="158"/>
      <c r="DPN34" s="158"/>
      <c r="DPO34" s="158"/>
      <c r="DPP34" s="158"/>
      <c r="DPQ34" s="158"/>
      <c r="DPR34" s="158"/>
      <c r="DPS34" s="158"/>
      <c r="DPT34" s="158"/>
      <c r="DPU34" s="158"/>
      <c r="DPV34" s="158"/>
      <c r="DPW34" s="158"/>
      <c r="DPX34" s="158"/>
      <c r="DPY34" s="158"/>
      <c r="DPZ34" s="158"/>
      <c r="DQA34" s="158"/>
      <c r="DQB34" s="158"/>
      <c r="DQC34" s="158"/>
      <c r="DQD34" s="158"/>
      <c r="DQE34" s="158"/>
      <c r="DQF34" s="158"/>
      <c r="DQG34" s="158"/>
      <c r="DQH34" s="158"/>
      <c r="DQI34" s="158"/>
      <c r="DQJ34" s="158"/>
      <c r="DQK34" s="158"/>
      <c r="DQL34" s="158"/>
      <c r="DQM34" s="158"/>
      <c r="DQN34" s="158"/>
      <c r="DQO34" s="158"/>
      <c r="DQP34" s="158"/>
      <c r="DQQ34" s="158"/>
      <c r="DQR34" s="158"/>
      <c r="DQS34" s="158"/>
      <c r="DQT34" s="158"/>
      <c r="DQU34" s="158"/>
      <c r="DQV34" s="158"/>
      <c r="DQW34" s="158"/>
      <c r="DQX34" s="158"/>
      <c r="DQY34" s="158"/>
      <c r="DQZ34" s="158"/>
      <c r="DRA34" s="158"/>
      <c r="DRB34" s="158"/>
      <c r="DRC34" s="158"/>
      <c r="DRD34" s="158"/>
      <c r="DRE34" s="158"/>
      <c r="DRF34" s="158"/>
      <c r="DRG34" s="158"/>
      <c r="DRH34" s="158"/>
      <c r="DRI34" s="158"/>
      <c r="DRJ34" s="158"/>
      <c r="DRK34" s="158"/>
      <c r="DRL34" s="158"/>
      <c r="DRM34" s="158"/>
      <c r="DRN34" s="158"/>
      <c r="DRO34" s="158"/>
      <c r="DRP34" s="158"/>
      <c r="DRQ34" s="158"/>
      <c r="DRR34" s="158"/>
      <c r="DRS34" s="158"/>
      <c r="DRT34" s="158"/>
      <c r="DRU34" s="158"/>
      <c r="DRV34" s="158"/>
      <c r="DRW34" s="158"/>
      <c r="DRX34" s="158"/>
      <c r="DRY34" s="158"/>
      <c r="DRZ34" s="158"/>
      <c r="DSA34" s="158"/>
      <c r="DSB34" s="158"/>
      <c r="DSC34" s="158"/>
      <c r="DSD34" s="158"/>
      <c r="DSE34" s="158"/>
      <c r="DSF34" s="158"/>
      <c r="DSG34" s="158"/>
      <c r="DSH34" s="158"/>
      <c r="DSI34" s="158"/>
      <c r="DSJ34" s="158"/>
      <c r="DSK34" s="158"/>
      <c r="DSL34" s="158"/>
      <c r="DSM34" s="158"/>
      <c r="DSN34" s="158"/>
      <c r="DSO34" s="158"/>
      <c r="DSP34" s="158"/>
      <c r="DSQ34" s="158"/>
      <c r="DSR34" s="158"/>
      <c r="DSS34" s="158"/>
      <c r="DST34" s="158"/>
      <c r="DSU34" s="158"/>
      <c r="DSV34" s="158"/>
      <c r="DSW34" s="158"/>
      <c r="DSX34" s="158"/>
      <c r="DSY34" s="158"/>
      <c r="DSZ34" s="158"/>
      <c r="DTA34" s="158"/>
      <c r="DTB34" s="158"/>
      <c r="DTC34" s="158"/>
      <c r="DTD34" s="158"/>
      <c r="DTE34" s="158"/>
      <c r="DTF34" s="158"/>
      <c r="DTG34" s="158"/>
      <c r="DTH34" s="158"/>
      <c r="DTI34" s="158"/>
      <c r="DTJ34" s="158"/>
      <c r="DTK34" s="158"/>
      <c r="DTL34" s="158"/>
      <c r="DTM34" s="158"/>
      <c r="DTN34" s="158"/>
      <c r="DTO34" s="158"/>
      <c r="DTP34" s="158"/>
      <c r="DTQ34" s="158"/>
      <c r="DTR34" s="158"/>
      <c r="DTS34" s="158"/>
      <c r="DTT34" s="158"/>
      <c r="DTU34" s="158"/>
      <c r="DTV34" s="158"/>
      <c r="DTW34" s="158"/>
      <c r="DTX34" s="158"/>
      <c r="DTY34" s="158"/>
      <c r="DTZ34" s="158"/>
      <c r="DUA34" s="158"/>
      <c r="DUB34" s="158"/>
      <c r="DUC34" s="158"/>
      <c r="DUD34" s="158"/>
      <c r="DUE34" s="158"/>
      <c r="DUF34" s="158"/>
      <c r="DUG34" s="158"/>
      <c r="DUH34" s="158"/>
      <c r="DUI34" s="158"/>
      <c r="DUJ34" s="158"/>
      <c r="DUK34" s="158"/>
      <c r="DUL34" s="158"/>
      <c r="DUM34" s="158"/>
      <c r="DUN34" s="158"/>
      <c r="DUO34" s="158"/>
      <c r="DUP34" s="158"/>
      <c r="DUQ34" s="158"/>
      <c r="DUR34" s="158"/>
      <c r="DUS34" s="158"/>
      <c r="DUT34" s="158"/>
      <c r="DUU34" s="158"/>
      <c r="DUV34" s="158"/>
      <c r="DUW34" s="158"/>
      <c r="DUX34" s="158"/>
      <c r="DUY34" s="158"/>
      <c r="DUZ34" s="158"/>
      <c r="DVA34" s="158"/>
      <c r="DVB34" s="158"/>
      <c r="DVC34" s="158"/>
      <c r="DVD34" s="158"/>
      <c r="DVE34" s="158"/>
      <c r="DVF34" s="158"/>
      <c r="DVG34" s="158"/>
      <c r="DVH34" s="158"/>
      <c r="DVI34" s="158"/>
      <c r="DVJ34" s="158"/>
      <c r="DVK34" s="158"/>
      <c r="DVL34" s="158"/>
      <c r="DVM34" s="158"/>
      <c r="DVN34" s="158"/>
      <c r="DVO34" s="158"/>
      <c r="DVP34" s="158"/>
      <c r="DVQ34" s="158"/>
      <c r="DVR34" s="158"/>
      <c r="DVS34" s="158"/>
      <c r="DVT34" s="158"/>
      <c r="DVU34" s="158"/>
      <c r="DVV34" s="158"/>
      <c r="DVW34" s="158"/>
      <c r="DVX34" s="158"/>
      <c r="DVY34" s="158"/>
      <c r="DVZ34" s="158"/>
      <c r="DWA34" s="158"/>
      <c r="DWB34" s="158"/>
      <c r="DWC34" s="158"/>
      <c r="DWD34" s="158"/>
      <c r="DWE34" s="158"/>
      <c r="DWF34" s="158"/>
      <c r="DWG34" s="158"/>
      <c r="DWH34" s="158"/>
      <c r="DWI34" s="158"/>
      <c r="DWJ34" s="158"/>
      <c r="DWK34" s="158"/>
      <c r="DWL34" s="158"/>
      <c r="DWM34" s="158"/>
      <c r="DWN34" s="158"/>
      <c r="DWO34" s="158"/>
      <c r="DWP34" s="158"/>
      <c r="DWQ34" s="158"/>
      <c r="DWR34" s="158"/>
      <c r="DWS34" s="158"/>
      <c r="DWT34" s="158"/>
      <c r="DWU34" s="158"/>
      <c r="DWV34" s="158"/>
      <c r="DWW34" s="158"/>
      <c r="DWX34" s="158"/>
      <c r="DWY34" s="158"/>
      <c r="DWZ34" s="158"/>
      <c r="DXA34" s="158"/>
      <c r="DXB34" s="158"/>
      <c r="DXC34" s="158"/>
      <c r="DXD34" s="158"/>
      <c r="DXE34" s="158"/>
      <c r="DXF34" s="158"/>
      <c r="DXG34" s="158"/>
      <c r="DXH34" s="158"/>
      <c r="DXI34" s="158"/>
      <c r="DXJ34" s="158"/>
      <c r="DXK34" s="158"/>
      <c r="DXL34" s="158"/>
      <c r="DXM34" s="158"/>
      <c r="DXN34" s="158"/>
      <c r="DXO34" s="158"/>
      <c r="DXP34" s="158"/>
      <c r="DXQ34" s="158"/>
      <c r="DXR34" s="158"/>
      <c r="DXS34" s="158"/>
      <c r="DXT34" s="158"/>
      <c r="DXU34" s="158"/>
      <c r="DXV34" s="158"/>
      <c r="DXW34" s="158"/>
      <c r="DXX34" s="158"/>
      <c r="DXY34" s="158"/>
      <c r="DXZ34" s="158"/>
      <c r="DYA34" s="158"/>
      <c r="DYB34" s="158"/>
      <c r="DYC34" s="158"/>
      <c r="DYD34" s="158"/>
      <c r="DYE34" s="158"/>
      <c r="DYF34" s="158"/>
      <c r="DYG34" s="158"/>
      <c r="DYH34" s="158"/>
      <c r="DYI34" s="158"/>
      <c r="DYJ34" s="158"/>
      <c r="DYK34" s="158"/>
      <c r="DYL34" s="158"/>
      <c r="DYM34" s="158"/>
      <c r="DYN34" s="158"/>
      <c r="DYO34" s="158"/>
      <c r="DYP34" s="158"/>
      <c r="DYQ34" s="158"/>
      <c r="DYR34" s="158"/>
      <c r="DYS34" s="158"/>
      <c r="DYT34" s="158"/>
      <c r="DYU34" s="158"/>
      <c r="DYV34" s="158"/>
      <c r="DYW34" s="158"/>
      <c r="DYX34" s="158"/>
      <c r="DYY34" s="158"/>
      <c r="DYZ34" s="158"/>
      <c r="DZA34" s="158"/>
      <c r="DZB34" s="158"/>
      <c r="DZC34" s="158"/>
      <c r="DZD34" s="158"/>
      <c r="DZE34" s="158"/>
      <c r="DZF34" s="158"/>
      <c r="DZG34" s="158"/>
      <c r="DZH34" s="158"/>
      <c r="DZI34" s="158"/>
      <c r="DZJ34" s="158"/>
      <c r="DZK34" s="158"/>
      <c r="DZL34" s="158"/>
      <c r="DZM34" s="158"/>
      <c r="DZN34" s="158"/>
      <c r="DZO34" s="158"/>
      <c r="DZP34" s="158"/>
      <c r="DZQ34" s="158"/>
      <c r="DZR34" s="158"/>
      <c r="DZS34" s="158"/>
      <c r="DZT34" s="158"/>
      <c r="DZU34" s="158"/>
      <c r="DZV34" s="158"/>
      <c r="DZW34" s="158"/>
      <c r="DZX34" s="158"/>
      <c r="DZY34" s="158"/>
      <c r="DZZ34" s="158"/>
      <c r="EAA34" s="158"/>
      <c r="EAB34" s="158"/>
      <c r="EAC34" s="158"/>
      <c r="EAD34" s="158"/>
      <c r="EAE34" s="158"/>
      <c r="EAF34" s="158"/>
      <c r="EAG34" s="158"/>
      <c r="EAH34" s="158"/>
      <c r="EAI34" s="158"/>
      <c r="EAJ34" s="158"/>
      <c r="EAK34" s="158"/>
      <c r="EAL34" s="158"/>
      <c r="EAM34" s="158"/>
      <c r="EAN34" s="158"/>
      <c r="EAO34" s="158"/>
      <c r="EAP34" s="158"/>
      <c r="EAQ34" s="158"/>
      <c r="EAR34" s="158"/>
      <c r="EAS34" s="158"/>
      <c r="EAT34" s="158"/>
      <c r="EAU34" s="158"/>
      <c r="EAV34" s="158"/>
      <c r="EAW34" s="158"/>
      <c r="EAX34" s="158"/>
      <c r="EAY34" s="158"/>
      <c r="EAZ34" s="158"/>
      <c r="EBA34" s="158"/>
      <c r="EBB34" s="158"/>
      <c r="EBC34" s="158"/>
      <c r="EBD34" s="158"/>
      <c r="EBE34" s="158"/>
      <c r="EBF34" s="158"/>
      <c r="EBG34" s="158"/>
      <c r="EBH34" s="158"/>
      <c r="EBI34" s="158"/>
      <c r="EBJ34" s="158"/>
      <c r="EBK34" s="158"/>
      <c r="EBL34" s="158"/>
      <c r="EBM34" s="158"/>
      <c r="EBN34" s="158"/>
      <c r="EBO34" s="158"/>
      <c r="EBP34" s="158"/>
      <c r="EBQ34" s="158"/>
      <c r="EBR34" s="158"/>
      <c r="EBS34" s="158"/>
      <c r="EBT34" s="158"/>
      <c r="EBU34" s="158"/>
      <c r="EBV34" s="158"/>
      <c r="EBW34" s="158"/>
      <c r="EBX34" s="158"/>
      <c r="EBY34" s="158"/>
      <c r="EBZ34" s="158"/>
      <c r="ECA34" s="158"/>
      <c r="ECB34" s="158"/>
      <c r="ECC34" s="158"/>
      <c r="ECD34" s="158"/>
      <c r="ECE34" s="158"/>
      <c r="ECF34" s="158"/>
      <c r="ECG34" s="158"/>
      <c r="ECH34" s="158"/>
      <c r="ECI34" s="158"/>
      <c r="ECJ34" s="158"/>
      <c r="ECK34" s="158"/>
      <c r="ECL34" s="158"/>
      <c r="ECM34" s="158"/>
      <c r="ECN34" s="158"/>
      <c r="ECO34" s="158"/>
      <c r="ECP34" s="158"/>
      <c r="ECQ34" s="158"/>
      <c r="ECR34" s="158"/>
      <c r="ECS34" s="158"/>
      <c r="ECT34" s="158"/>
      <c r="ECU34" s="158"/>
      <c r="ECV34" s="158"/>
      <c r="ECW34" s="158"/>
      <c r="ECX34" s="158"/>
      <c r="ECY34" s="158"/>
      <c r="ECZ34" s="158"/>
      <c r="EDA34" s="158"/>
      <c r="EDB34" s="158"/>
      <c r="EDC34" s="158"/>
      <c r="EDD34" s="158"/>
      <c r="EDE34" s="158"/>
      <c r="EDF34" s="158"/>
      <c r="EDG34" s="158"/>
      <c r="EDH34" s="158"/>
      <c r="EDI34" s="158"/>
      <c r="EDJ34" s="158"/>
      <c r="EDK34" s="158"/>
      <c r="EDL34" s="158"/>
      <c r="EDM34" s="158"/>
      <c r="EDN34" s="158"/>
      <c r="EDO34" s="158"/>
      <c r="EDP34" s="158"/>
      <c r="EDQ34" s="158"/>
      <c r="EDR34" s="158"/>
      <c r="EDS34" s="158"/>
      <c r="EDT34" s="158"/>
      <c r="EDU34" s="158"/>
      <c r="EDV34" s="158"/>
      <c r="EDW34" s="158"/>
      <c r="EDX34" s="158"/>
      <c r="EDY34" s="158"/>
      <c r="EDZ34" s="158"/>
      <c r="EEA34" s="158"/>
      <c r="EEB34" s="158"/>
      <c r="EEC34" s="158"/>
      <c r="EED34" s="158"/>
      <c r="EEE34" s="158"/>
      <c r="EEF34" s="158"/>
      <c r="EEG34" s="158"/>
      <c r="EEH34" s="158"/>
      <c r="EEI34" s="158"/>
      <c r="EEJ34" s="158"/>
      <c r="EEK34" s="158"/>
      <c r="EEL34" s="158"/>
      <c r="EEM34" s="158"/>
      <c r="EEN34" s="158"/>
      <c r="EEO34" s="158"/>
      <c r="EEP34" s="158"/>
      <c r="EEQ34" s="158"/>
      <c r="EER34" s="158"/>
      <c r="EES34" s="158"/>
      <c r="EET34" s="158"/>
      <c r="EEU34" s="158"/>
      <c r="EEV34" s="158"/>
      <c r="EEW34" s="158"/>
      <c r="EEX34" s="158"/>
      <c r="EEY34" s="158"/>
      <c r="EEZ34" s="158"/>
      <c r="EFA34" s="158"/>
      <c r="EFB34" s="158"/>
      <c r="EFC34" s="158"/>
      <c r="EFD34" s="158"/>
      <c r="EFE34" s="158"/>
      <c r="EFF34" s="158"/>
      <c r="EFG34" s="158"/>
      <c r="EFH34" s="158"/>
      <c r="EFI34" s="158"/>
      <c r="EFJ34" s="158"/>
      <c r="EFK34" s="158"/>
      <c r="EFL34" s="158"/>
      <c r="EFM34" s="158"/>
      <c r="EFN34" s="158"/>
      <c r="EFO34" s="158"/>
      <c r="EFP34" s="158"/>
      <c r="EFQ34" s="158"/>
      <c r="EFR34" s="158"/>
      <c r="EFS34" s="158"/>
      <c r="EFT34" s="158"/>
      <c r="EFU34" s="158"/>
      <c r="EFV34" s="158"/>
      <c r="EFW34" s="158"/>
      <c r="EFX34" s="158"/>
      <c r="EFY34" s="158"/>
      <c r="EFZ34" s="158"/>
      <c r="EGA34" s="158"/>
      <c r="EGB34" s="158"/>
      <c r="EGC34" s="158"/>
      <c r="EGD34" s="158"/>
      <c r="EGE34" s="158"/>
      <c r="EGF34" s="158"/>
      <c r="EGG34" s="158"/>
      <c r="EGH34" s="158"/>
      <c r="EGI34" s="158"/>
      <c r="EGJ34" s="158"/>
      <c r="EGK34" s="158"/>
      <c r="EGL34" s="158"/>
      <c r="EGM34" s="158"/>
      <c r="EGN34" s="158"/>
      <c r="EGO34" s="158"/>
      <c r="EGP34" s="158"/>
      <c r="EGQ34" s="158"/>
      <c r="EGR34" s="158"/>
      <c r="EGS34" s="158"/>
      <c r="EGT34" s="158"/>
      <c r="EGU34" s="158"/>
      <c r="EGV34" s="158"/>
      <c r="EGW34" s="158"/>
      <c r="EGX34" s="158"/>
      <c r="EGY34" s="158"/>
      <c r="EGZ34" s="158"/>
      <c r="EHA34" s="158"/>
      <c r="EHB34" s="158"/>
      <c r="EHC34" s="158"/>
      <c r="EHD34" s="158"/>
      <c r="EHE34" s="158"/>
      <c r="EHF34" s="158"/>
      <c r="EHG34" s="158"/>
      <c r="EHH34" s="158"/>
      <c r="EHI34" s="158"/>
      <c r="EHJ34" s="158"/>
      <c r="EHK34" s="158"/>
      <c r="EHL34" s="158"/>
      <c r="EHM34" s="158"/>
      <c r="EHN34" s="158"/>
      <c r="EHO34" s="158"/>
      <c r="EHP34" s="158"/>
      <c r="EHQ34" s="158"/>
      <c r="EHR34" s="158"/>
      <c r="EHS34" s="158"/>
      <c r="EHT34" s="158"/>
      <c r="EHU34" s="158"/>
      <c r="EHV34" s="158"/>
      <c r="EHW34" s="158"/>
      <c r="EHX34" s="158"/>
      <c r="EHY34" s="158"/>
      <c r="EHZ34" s="158"/>
      <c r="EIA34" s="158"/>
      <c r="EIB34" s="158"/>
      <c r="EIC34" s="158"/>
      <c r="EID34" s="158"/>
      <c r="EIE34" s="158"/>
      <c r="EIF34" s="158"/>
      <c r="EIG34" s="158"/>
      <c r="EIH34" s="158"/>
      <c r="EII34" s="158"/>
      <c r="EIJ34" s="158"/>
      <c r="EIK34" s="158"/>
      <c r="EIL34" s="158"/>
      <c r="EIM34" s="158"/>
      <c r="EIN34" s="158"/>
      <c r="EIO34" s="158"/>
      <c r="EIP34" s="158"/>
      <c r="EIQ34" s="158"/>
      <c r="EIR34" s="158"/>
      <c r="EIS34" s="158"/>
      <c r="EIT34" s="158"/>
      <c r="EIU34" s="158"/>
      <c r="EIV34" s="158"/>
      <c r="EIW34" s="158"/>
      <c r="EIX34" s="158"/>
      <c r="EIY34" s="158"/>
      <c r="EIZ34" s="158"/>
      <c r="EJA34" s="158"/>
      <c r="EJB34" s="158"/>
      <c r="EJC34" s="158"/>
      <c r="EJD34" s="158"/>
      <c r="EJE34" s="158"/>
      <c r="EJF34" s="158"/>
      <c r="EJG34" s="158"/>
      <c r="EJH34" s="158"/>
      <c r="EJI34" s="158"/>
      <c r="EJJ34" s="158"/>
      <c r="EJK34" s="158"/>
      <c r="EJL34" s="158"/>
      <c r="EJM34" s="158"/>
      <c r="EJN34" s="158"/>
      <c r="EJO34" s="158"/>
      <c r="EJP34" s="158"/>
      <c r="EJQ34" s="158"/>
      <c r="EJR34" s="158"/>
      <c r="EJS34" s="158"/>
      <c r="EJT34" s="158"/>
      <c r="EJU34" s="158"/>
      <c r="EJV34" s="158"/>
      <c r="EJW34" s="158"/>
      <c r="EJX34" s="158"/>
      <c r="EJY34" s="158"/>
      <c r="EJZ34" s="158"/>
      <c r="EKA34" s="158"/>
      <c r="EKB34" s="158"/>
      <c r="EKC34" s="158"/>
      <c r="EKD34" s="158"/>
      <c r="EKE34" s="158"/>
      <c r="EKF34" s="158"/>
      <c r="EKG34" s="158"/>
      <c r="EKH34" s="158"/>
      <c r="EKI34" s="158"/>
      <c r="EKJ34" s="158"/>
      <c r="EKK34" s="158"/>
      <c r="EKL34" s="158"/>
      <c r="EKM34" s="158"/>
      <c r="EKN34" s="158"/>
      <c r="EKO34" s="158"/>
      <c r="EKP34" s="158"/>
      <c r="EKQ34" s="158"/>
      <c r="EKR34" s="158"/>
      <c r="EKS34" s="158"/>
      <c r="EKT34" s="158"/>
      <c r="EKU34" s="158"/>
      <c r="EKV34" s="158"/>
      <c r="EKW34" s="158"/>
      <c r="EKX34" s="158"/>
      <c r="EKY34" s="158"/>
      <c r="EKZ34" s="158"/>
      <c r="ELA34" s="158"/>
      <c r="ELB34" s="158"/>
      <c r="ELC34" s="158"/>
      <c r="ELD34" s="158"/>
      <c r="ELE34" s="158"/>
      <c r="ELF34" s="158"/>
      <c r="ELG34" s="158"/>
      <c r="ELH34" s="158"/>
      <c r="ELI34" s="158"/>
      <c r="ELJ34" s="158"/>
      <c r="ELK34" s="158"/>
      <c r="ELL34" s="158"/>
      <c r="ELM34" s="158"/>
      <c r="ELN34" s="158"/>
      <c r="ELO34" s="158"/>
      <c r="ELP34" s="158"/>
      <c r="ELQ34" s="158"/>
      <c r="ELR34" s="158"/>
      <c r="ELS34" s="158"/>
      <c r="ELT34" s="158"/>
      <c r="ELU34" s="158"/>
      <c r="ELV34" s="158"/>
      <c r="ELW34" s="158"/>
      <c r="ELX34" s="158"/>
      <c r="ELY34" s="158"/>
      <c r="ELZ34" s="158"/>
      <c r="EMA34" s="158"/>
      <c r="EMB34" s="158"/>
      <c r="EMC34" s="158"/>
      <c r="EMD34" s="158"/>
      <c r="EME34" s="158"/>
      <c r="EMF34" s="158"/>
      <c r="EMG34" s="158"/>
      <c r="EMH34" s="158"/>
      <c r="EMI34" s="158"/>
      <c r="EMJ34" s="158"/>
      <c r="EMK34" s="158"/>
      <c r="EML34" s="158"/>
      <c r="EMM34" s="158"/>
      <c r="EMN34" s="158"/>
      <c r="EMO34" s="158"/>
      <c r="EMP34" s="158"/>
      <c r="EMQ34" s="158"/>
      <c r="EMR34" s="158"/>
      <c r="EMS34" s="158"/>
      <c r="EMT34" s="158"/>
      <c r="EMU34" s="158"/>
      <c r="EMV34" s="158"/>
      <c r="EMW34" s="158"/>
      <c r="EMX34" s="158"/>
      <c r="EMY34" s="158"/>
      <c r="EMZ34" s="158"/>
      <c r="ENA34" s="158"/>
      <c r="ENB34" s="158"/>
      <c r="ENC34" s="158"/>
      <c r="END34" s="158"/>
      <c r="ENE34" s="158"/>
      <c r="ENF34" s="158"/>
      <c r="ENG34" s="158"/>
      <c r="ENH34" s="158"/>
      <c r="ENI34" s="158"/>
      <c r="ENJ34" s="158"/>
      <c r="ENK34" s="158"/>
      <c r="ENL34" s="158"/>
      <c r="ENM34" s="158"/>
      <c r="ENN34" s="158"/>
      <c r="ENO34" s="158"/>
      <c r="ENP34" s="158"/>
      <c r="ENQ34" s="158"/>
      <c r="ENR34" s="158"/>
      <c r="ENS34" s="158"/>
      <c r="ENT34" s="158"/>
      <c r="ENU34" s="158"/>
      <c r="ENV34" s="158"/>
      <c r="ENW34" s="158"/>
      <c r="ENX34" s="158"/>
      <c r="ENY34" s="158"/>
      <c r="ENZ34" s="158"/>
      <c r="EOA34" s="158"/>
      <c r="EOB34" s="158"/>
      <c r="EOC34" s="158"/>
      <c r="EOD34" s="158"/>
      <c r="EOE34" s="158"/>
      <c r="EOF34" s="158"/>
      <c r="EOG34" s="158"/>
      <c r="EOH34" s="158"/>
      <c r="EOI34" s="158"/>
      <c r="EOJ34" s="158"/>
      <c r="EOK34" s="158"/>
      <c r="EOL34" s="158"/>
      <c r="EOM34" s="158"/>
      <c r="EON34" s="158"/>
      <c r="EOO34" s="158"/>
      <c r="EOP34" s="158"/>
      <c r="EOQ34" s="158"/>
      <c r="EOR34" s="158"/>
      <c r="EOS34" s="158"/>
      <c r="EOT34" s="158"/>
      <c r="EOU34" s="158"/>
      <c r="EOV34" s="158"/>
      <c r="EOW34" s="158"/>
      <c r="EOX34" s="158"/>
      <c r="EOY34" s="158"/>
      <c r="EOZ34" s="158"/>
      <c r="EPA34" s="158"/>
      <c r="EPB34" s="158"/>
      <c r="EPC34" s="158"/>
      <c r="EPD34" s="158"/>
      <c r="EPE34" s="158"/>
      <c r="EPF34" s="158"/>
      <c r="EPG34" s="158"/>
      <c r="EPH34" s="158"/>
      <c r="EPI34" s="158"/>
      <c r="EPJ34" s="158"/>
      <c r="EPK34" s="158"/>
      <c r="EPL34" s="158"/>
      <c r="EPM34" s="158"/>
      <c r="EPN34" s="158"/>
      <c r="EPO34" s="158"/>
      <c r="EPP34" s="158"/>
      <c r="EPQ34" s="158"/>
      <c r="EPR34" s="158"/>
      <c r="EPS34" s="158"/>
      <c r="EPT34" s="158"/>
      <c r="EPU34" s="158"/>
      <c r="EPV34" s="158"/>
      <c r="EPW34" s="158"/>
      <c r="EPX34" s="158"/>
      <c r="EPY34" s="158"/>
      <c r="EPZ34" s="158"/>
      <c r="EQA34" s="158"/>
      <c r="EQB34" s="158"/>
      <c r="EQC34" s="158"/>
      <c r="EQD34" s="158"/>
      <c r="EQE34" s="158"/>
      <c r="EQF34" s="158"/>
      <c r="EQG34" s="158"/>
      <c r="EQH34" s="158"/>
      <c r="EQI34" s="158"/>
      <c r="EQJ34" s="158"/>
      <c r="EQK34" s="158"/>
      <c r="EQL34" s="158"/>
      <c r="EQM34" s="158"/>
      <c r="EQN34" s="158"/>
      <c r="EQO34" s="158"/>
      <c r="EQP34" s="158"/>
      <c r="EQQ34" s="158"/>
      <c r="EQR34" s="158"/>
      <c r="EQS34" s="158"/>
      <c r="EQT34" s="158"/>
      <c r="EQU34" s="158"/>
      <c r="EQV34" s="158"/>
      <c r="EQW34" s="158"/>
      <c r="EQX34" s="158"/>
      <c r="EQY34" s="158"/>
      <c r="EQZ34" s="158"/>
      <c r="ERA34" s="158"/>
      <c r="ERB34" s="158"/>
      <c r="ERC34" s="158"/>
      <c r="ERD34" s="158"/>
      <c r="ERE34" s="158"/>
      <c r="ERF34" s="158"/>
      <c r="ERG34" s="158"/>
      <c r="ERH34" s="158"/>
      <c r="ERI34" s="158"/>
      <c r="ERJ34" s="158"/>
      <c r="ERK34" s="158"/>
      <c r="ERL34" s="158"/>
      <c r="ERM34" s="158"/>
      <c r="ERN34" s="158"/>
      <c r="ERO34" s="158"/>
      <c r="ERP34" s="158"/>
      <c r="ERQ34" s="158"/>
      <c r="ERR34" s="158"/>
      <c r="ERS34" s="158"/>
      <c r="ERT34" s="158"/>
      <c r="ERU34" s="158"/>
      <c r="ERV34" s="158"/>
      <c r="ERW34" s="158"/>
      <c r="ERX34" s="158"/>
      <c r="ERY34" s="158"/>
      <c r="ERZ34" s="158"/>
      <c r="ESA34" s="158"/>
      <c r="ESB34" s="158"/>
      <c r="ESC34" s="158"/>
      <c r="ESD34" s="158"/>
      <c r="ESE34" s="158"/>
      <c r="ESF34" s="158"/>
      <c r="ESG34" s="158"/>
      <c r="ESH34" s="158"/>
      <c r="ESI34" s="158"/>
      <c r="ESJ34" s="158"/>
      <c r="ESK34" s="158"/>
      <c r="ESL34" s="158"/>
      <c r="ESM34" s="158"/>
      <c r="ESN34" s="158"/>
      <c r="ESO34" s="158"/>
      <c r="ESP34" s="158"/>
      <c r="ESQ34" s="158"/>
      <c r="ESR34" s="158"/>
      <c r="ESS34" s="158"/>
      <c r="EST34" s="158"/>
      <c r="ESU34" s="158"/>
      <c r="ESV34" s="158"/>
      <c r="ESW34" s="158"/>
      <c r="ESX34" s="158"/>
      <c r="ESY34" s="158"/>
      <c r="ESZ34" s="158"/>
      <c r="ETA34" s="158"/>
      <c r="ETB34" s="158"/>
      <c r="ETC34" s="158"/>
      <c r="ETD34" s="158"/>
      <c r="ETE34" s="158"/>
      <c r="ETF34" s="158"/>
      <c r="ETG34" s="158"/>
      <c r="ETH34" s="158"/>
      <c r="ETI34" s="158"/>
      <c r="ETJ34" s="158"/>
      <c r="ETK34" s="158"/>
      <c r="ETL34" s="158"/>
      <c r="ETM34" s="158"/>
      <c r="ETN34" s="158"/>
      <c r="ETO34" s="158"/>
      <c r="ETP34" s="158"/>
      <c r="ETQ34" s="158"/>
      <c r="ETR34" s="158"/>
      <c r="ETS34" s="158"/>
      <c r="ETT34" s="158"/>
      <c r="ETU34" s="158"/>
      <c r="ETV34" s="158"/>
      <c r="ETW34" s="158"/>
      <c r="ETX34" s="158"/>
      <c r="ETY34" s="158"/>
      <c r="ETZ34" s="158"/>
      <c r="EUA34" s="158"/>
      <c r="EUB34" s="158"/>
      <c r="EUC34" s="158"/>
      <c r="EUD34" s="158"/>
      <c r="EUE34" s="158"/>
      <c r="EUF34" s="158"/>
      <c r="EUG34" s="158"/>
      <c r="EUH34" s="158"/>
      <c r="EUI34" s="158"/>
      <c r="EUJ34" s="158"/>
      <c r="EUK34" s="158"/>
      <c r="EUL34" s="158"/>
      <c r="EUM34" s="158"/>
      <c r="EUN34" s="158"/>
      <c r="EUO34" s="158"/>
      <c r="EUP34" s="158"/>
      <c r="EUQ34" s="158"/>
      <c r="EUR34" s="158"/>
      <c r="EUS34" s="158"/>
      <c r="EUT34" s="158"/>
      <c r="EUU34" s="158"/>
      <c r="EUV34" s="158"/>
      <c r="EUW34" s="158"/>
      <c r="EUX34" s="158"/>
      <c r="EUY34" s="158"/>
      <c r="EUZ34" s="158"/>
      <c r="EVA34" s="158"/>
      <c r="EVB34" s="158"/>
      <c r="EVC34" s="158"/>
      <c r="EVD34" s="158"/>
      <c r="EVE34" s="158"/>
      <c r="EVF34" s="158"/>
      <c r="EVG34" s="158"/>
      <c r="EVH34" s="158"/>
      <c r="EVI34" s="158"/>
      <c r="EVJ34" s="158"/>
      <c r="EVK34" s="158"/>
      <c r="EVL34" s="158"/>
      <c r="EVM34" s="158"/>
      <c r="EVN34" s="158"/>
      <c r="EVO34" s="158"/>
      <c r="EVP34" s="158"/>
      <c r="EVQ34" s="158"/>
      <c r="EVR34" s="158"/>
      <c r="EVS34" s="158"/>
      <c r="EVT34" s="158"/>
      <c r="EVU34" s="158"/>
      <c r="EVV34" s="158"/>
      <c r="EVW34" s="158"/>
      <c r="EVX34" s="158"/>
      <c r="EVY34" s="158"/>
      <c r="EVZ34" s="158"/>
      <c r="EWA34" s="158"/>
      <c r="EWB34" s="158"/>
      <c r="EWC34" s="158"/>
      <c r="EWD34" s="158"/>
      <c r="EWE34" s="158"/>
      <c r="EWF34" s="158"/>
      <c r="EWG34" s="158"/>
      <c r="EWH34" s="158"/>
      <c r="EWI34" s="158"/>
      <c r="EWJ34" s="158"/>
      <c r="EWK34" s="158"/>
      <c r="EWL34" s="158"/>
      <c r="EWM34" s="158"/>
      <c r="EWN34" s="158"/>
      <c r="EWO34" s="158"/>
      <c r="EWP34" s="158"/>
      <c r="EWQ34" s="158"/>
      <c r="EWR34" s="158"/>
      <c r="EWS34" s="158"/>
      <c r="EWT34" s="158"/>
      <c r="EWU34" s="158"/>
      <c r="EWV34" s="158"/>
      <c r="EWW34" s="158"/>
      <c r="EWX34" s="158"/>
      <c r="EWY34" s="158"/>
      <c r="EWZ34" s="158"/>
      <c r="EXA34" s="158"/>
      <c r="EXB34" s="158"/>
      <c r="EXC34" s="158"/>
      <c r="EXD34" s="158"/>
      <c r="EXE34" s="158"/>
      <c r="EXF34" s="158"/>
      <c r="EXG34" s="158"/>
      <c r="EXH34" s="158"/>
      <c r="EXI34" s="158"/>
      <c r="EXJ34" s="158"/>
      <c r="EXK34" s="158"/>
      <c r="EXL34" s="158"/>
      <c r="EXM34" s="158"/>
      <c r="EXN34" s="158"/>
      <c r="EXO34" s="158"/>
      <c r="EXP34" s="158"/>
      <c r="EXQ34" s="158"/>
      <c r="EXR34" s="158"/>
      <c r="EXS34" s="158"/>
      <c r="EXT34" s="158"/>
      <c r="EXU34" s="158"/>
      <c r="EXV34" s="158"/>
      <c r="EXW34" s="158"/>
      <c r="EXX34" s="158"/>
      <c r="EXY34" s="158"/>
      <c r="EXZ34" s="158"/>
      <c r="EYA34" s="158"/>
      <c r="EYB34" s="158"/>
      <c r="EYC34" s="158"/>
      <c r="EYD34" s="158"/>
      <c r="EYE34" s="158"/>
      <c r="EYF34" s="158"/>
      <c r="EYG34" s="158"/>
      <c r="EYH34" s="158"/>
      <c r="EYI34" s="158"/>
      <c r="EYJ34" s="158"/>
      <c r="EYK34" s="158"/>
      <c r="EYL34" s="158"/>
      <c r="EYM34" s="158"/>
      <c r="EYN34" s="158"/>
      <c r="EYO34" s="158"/>
      <c r="EYP34" s="158"/>
      <c r="EYQ34" s="158"/>
      <c r="EYR34" s="158"/>
      <c r="EYS34" s="158"/>
      <c r="EYT34" s="158"/>
      <c r="EYU34" s="158"/>
      <c r="EYV34" s="158"/>
      <c r="EYW34" s="158"/>
      <c r="EYX34" s="158"/>
      <c r="EYY34" s="158"/>
      <c r="EYZ34" s="158"/>
      <c r="EZA34" s="158"/>
      <c r="EZB34" s="158"/>
      <c r="EZC34" s="158"/>
      <c r="EZD34" s="158"/>
      <c r="EZE34" s="158"/>
      <c r="EZF34" s="158"/>
      <c r="EZG34" s="158"/>
      <c r="EZH34" s="158"/>
      <c r="EZI34" s="158"/>
      <c r="EZJ34" s="158"/>
      <c r="EZK34" s="158"/>
      <c r="EZL34" s="158"/>
      <c r="EZM34" s="158"/>
      <c r="EZN34" s="158"/>
      <c r="EZO34" s="158"/>
      <c r="EZP34" s="158"/>
      <c r="EZQ34" s="158"/>
      <c r="EZR34" s="158"/>
      <c r="EZS34" s="158"/>
      <c r="EZT34" s="158"/>
      <c r="EZU34" s="158"/>
      <c r="EZV34" s="158"/>
      <c r="EZW34" s="158"/>
      <c r="EZX34" s="158"/>
      <c r="EZY34" s="158"/>
      <c r="EZZ34" s="158"/>
      <c r="FAA34" s="158"/>
      <c r="FAB34" s="158"/>
      <c r="FAC34" s="158"/>
      <c r="FAD34" s="158"/>
      <c r="FAE34" s="158"/>
      <c r="FAF34" s="158"/>
      <c r="FAG34" s="158"/>
      <c r="FAH34" s="158"/>
      <c r="FAI34" s="158"/>
      <c r="FAJ34" s="158"/>
      <c r="FAK34" s="158"/>
      <c r="FAL34" s="158"/>
      <c r="FAM34" s="158"/>
      <c r="FAN34" s="158"/>
      <c r="FAO34" s="158"/>
      <c r="FAP34" s="158"/>
      <c r="FAQ34" s="158"/>
      <c r="FAR34" s="158"/>
      <c r="FAS34" s="158"/>
      <c r="FAT34" s="158"/>
      <c r="FAU34" s="158"/>
      <c r="FAV34" s="158"/>
      <c r="FAW34" s="158"/>
      <c r="FAX34" s="158"/>
      <c r="FAY34" s="158"/>
      <c r="FAZ34" s="158"/>
      <c r="FBA34" s="158"/>
      <c r="FBB34" s="158"/>
      <c r="FBC34" s="158"/>
      <c r="FBD34" s="158"/>
      <c r="FBE34" s="158"/>
      <c r="FBF34" s="158"/>
      <c r="FBG34" s="158"/>
      <c r="FBH34" s="158"/>
      <c r="FBI34" s="158"/>
      <c r="FBJ34" s="158"/>
      <c r="FBK34" s="158"/>
      <c r="FBL34" s="158"/>
      <c r="FBM34" s="158"/>
      <c r="FBN34" s="158"/>
      <c r="FBO34" s="158"/>
      <c r="FBP34" s="158"/>
      <c r="FBQ34" s="158"/>
      <c r="FBR34" s="158"/>
      <c r="FBS34" s="158"/>
      <c r="FBT34" s="158"/>
      <c r="FBU34" s="158"/>
      <c r="FBV34" s="158"/>
      <c r="FBW34" s="158"/>
      <c r="FBX34" s="158"/>
      <c r="FBY34" s="158"/>
      <c r="FBZ34" s="158"/>
      <c r="FCA34" s="158"/>
      <c r="FCB34" s="158"/>
      <c r="FCC34" s="158"/>
      <c r="FCD34" s="158"/>
      <c r="FCE34" s="158"/>
      <c r="FCF34" s="158"/>
      <c r="FCG34" s="158"/>
      <c r="FCH34" s="158"/>
      <c r="FCI34" s="158"/>
      <c r="FCJ34" s="158"/>
      <c r="FCK34" s="158"/>
      <c r="FCL34" s="158"/>
      <c r="FCM34" s="158"/>
      <c r="FCN34" s="158"/>
      <c r="FCO34" s="158"/>
      <c r="FCP34" s="158"/>
      <c r="FCQ34" s="158"/>
      <c r="FCR34" s="158"/>
      <c r="FCS34" s="158"/>
      <c r="FCT34" s="158"/>
      <c r="FCU34" s="158"/>
      <c r="FCV34" s="158"/>
      <c r="FCW34" s="158"/>
      <c r="FCX34" s="158"/>
      <c r="FCY34" s="158"/>
      <c r="FCZ34" s="158"/>
      <c r="FDA34" s="158"/>
      <c r="FDB34" s="158"/>
      <c r="FDC34" s="158"/>
      <c r="FDD34" s="158"/>
      <c r="FDE34" s="158"/>
      <c r="FDF34" s="158"/>
      <c r="FDG34" s="158"/>
      <c r="FDH34" s="158"/>
      <c r="FDI34" s="158"/>
      <c r="FDJ34" s="158"/>
      <c r="FDK34" s="158"/>
      <c r="FDL34" s="158"/>
      <c r="FDM34" s="158"/>
      <c r="FDN34" s="158"/>
      <c r="FDO34" s="158"/>
      <c r="FDP34" s="158"/>
      <c r="FDQ34" s="158"/>
      <c r="FDR34" s="158"/>
      <c r="FDS34" s="158"/>
      <c r="FDT34" s="158"/>
      <c r="FDU34" s="158"/>
      <c r="FDV34" s="158"/>
      <c r="FDW34" s="158"/>
      <c r="FDX34" s="158"/>
      <c r="FDY34" s="158"/>
      <c r="FDZ34" s="158"/>
      <c r="FEA34" s="158"/>
      <c r="FEB34" s="158"/>
      <c r="FEC34" s="158"/>
      <c r="FED34" s="158"/>
      <c r="FEE34" s="158"/>
      <c r="FEF34" s="158"/>
      <c r="FEG34" s="158"/>
      <c r="FEH34" s="158"/>
      <c r="FEI34" s="158"/>
      <c r="FEJ34" s="158"/>
      <c r="FEK34" s="158"/>
      <c r="FEL34" s="158"/>
      <c r="FEM34" s="158"/>
      <c r="FEN34" s="158"/>
      <c r="FEO34" s="158"/>
      <c r="FEP34" s="158"/>
      <c r="FEQ34" s="158"/>
      <c r="FER34" s="158"/>
      <c r="FES34" s="158"/>
      <c r="FET34" s="158"/>
      <c r="FEU34" s="158"/>
      <c r="FEV34" s="158"/>
      <c r="FEW34" s="158"/>
      <c r="FEX34" s="158"/>
      <c r="FEY34" s="158"/>
      <c r="FEZ34" s="158"/>
      <c r="FFA34" s="158"/>
      <c r="FFB34" s="158"/>
      <c r="FFC34" s="158"/>
      <c r="FFD34" s="158"/>
      <c r="FFE34" s="158"/>
      <c r="FFF34" s="158"/>
      <c r="FFG34" s="158"/>
      <c r="FFH34" s="158"/>
      <c r="FFI34" s="158"/>
      <c r="FFJ34" s="158"/>
      <c r="FFK34" s="158"/>
      <c r="FFL34" s="158"/>
      <c r="FFM34" s="158"/>
      <c r="FFN34" s="158"/>
      <c r="FFO34" s="158"/>
      <c r="FFP34" s="158"/>
      <c r="FFQ34" s="158"/>
      <c r="FFR34" s="158"/>
      <c r="FFS34" s="158"/>
      <c r="FFT34" s="158"/>
      <c r="FFU34" s="158"/>
      <c r="FFV34" s="158"/>
      <c r="FFW34" s="158"/>
      <c r="FFX34" s="158"/>
      <c r="FFY34" s="158"/>
      <c r="FFZ34" s="158"/>
      <c r="FGA34" s="158"/>
      <c r="FGB34" s="158"/>
      <c r="FGC34" s="158"/>
      <c r="FGD34" s="158"/>
      <c r="FGE34" s="158"/>
      <c r="FGF34" s="158"/>
      <c r="FGG34" s="158"/>
      <c r="FGH34" s="158"/>
      <c r="FGI34" s="158"/>
      <c r="FGJ34" s="158"/>
      <c r="FGK34" s="158"/>
      <c r="FGL34" s="158"/>
      <c r="FGM34" s="158"/>
      <c r="FGN34" s="158"/>
      <c r="FGO34" s="158"/>
      <c r="FGP34" s="158"/>
      <c r="FGQ34" s="158"/>
      <c r="FGR34" s="158"/>
      <c r="FGS34" s="158"/>
      <c r="FGT34" s="158"/>
      <c r="FGU34" s="158"/>
      <c r="FGV34" s="158"/>
      <c r="FGW34" s="158"/>
      <c r="FGX34" s="158"/>
      <c r="FGY34" s="158"/>
      <c r="FGZ34" s="158"/>
      <c r="FHA34" s="158"/>
      <c r="FHB34" s="158"/>
      <c r="FHC34" s="158"/>
      <c r="FHD34" s="158"/>
      <c r="FHE34" s="158"/>
      <c r="FHF34" s="158"/>
      <c r="FHG34" s="158"/>
      <c r="FHH34" s="158"/>
      <c r="FHI34" s="158"/>
      <c r="FHJ34" s="158"/>
      <c r="FHK34" s="158"/>
      <c r="FHL34" s="158"/>
      <c r="FHM34" s="158"/>
      <c r="FHN34" s="158"/>
      <c r="FHO34" s="158"/>
      <c r="FHP34" s="158"/>
      <c r="FHQ34" s="158"/>
      <c r="FHR34" s="158"/>
      <c r="FHS34" s="158"/>
      <c r="FHT34" s="158"/>
      <c r="FHU34" s="158"/>
      <c r="FHV34" s="158"/>
      <c r="FHW34" s="158"/>
      <c r="FHX34" s="158"/>
      <c r="FHY34" s="158"/>
      <c r="FHZ34" s="158"/>
      <c r="FIA34" s="158"/>
      <c r="FIB34" s="158"/>
      <c r="FIC34" s="158"/>
      <c r="FID34" s="158"/>
      <c r="FIE34" s="158"/>
      <c r="FIF34" s="158"/>
      <c r="FIG34" s="158"/>
      <c r="FIH34" s="158"/>
      <c r="FII34" s="158"/>
      <c r="FIJ34" s="158"/>
      <c r="FIK34" s="158"/>
      <c r="FIL34" s="158"/>
      <c r="FIM34" s="158"/>
      <c r="FIN34" s="158"/>
      <c r="FIO34" s="158"/>
      <c r="FIP34" s="158"/>
      <c r="FIQ34" s="158"/>
      <c r="FIR34" s="158"/>
      <c r="FIS34" s="158"/>
      <c r="FIT34" s="158"/>
      <c r="FIU34" s="158"/>
      <c r="FIV34" s="158"/>
      <c r="FIW34" s="158"/>
      <c r="FIX34" s="158"/>
      <c r="FIY34" s="158"/>
      <c r="FIZ34" s="158"/>
      <c r="FJA34" s="158"/>
      <c r="FJB34" s="158"/>
      <c r="FJC34" s="158"/>
      <c r="FJD34" s="158"/>
      <c r="FJE34" s="158"/>
      <c r="FJF34" s="158"/>
      <c r="FJG34" s="158"/>
      <c r="FJH34" s="158"/>
      <c r="FJI34" s="158"/>
      <c r="FJJ34" s="158"/>
      <c r="FJK34" s="158"/>
      <c r="FJL34" s="158"/>
      <c r="FJM34" s="158"/>
      <c r="FJN34" s="158"/>
      <c r="FJO34" s="158"/>
      <c r="FJP34" s="158"/>
      <c r="FJQ34" s="158"/>
      <c r="FJR34" s="158"/>
      <c r="FJS34" s="158"/>
      <c r="FJT34" s="158"/>
      <c r="FJU34" s="158"/>
      <c r="FJV34" s="158"/>
      <c r="FJW34" s="158"/>
      <c r="FJX34" s="158"/>
      <c r="FJY34" s="158"/>
      <c r="FJZ34" s="158"/>
      <c r="FKA34" s="158"/>
      <c r="FKB34" s="158"/>
      <c r="FKC34" s="158"/>
      <c r="FKD34" s="158"/>
      <c r="FKE34" s="158"/>
      <c r="FKF34" s="158"/>
      <c r="FKG34" s="158"/>
      <c r="FKH34" s="158"/>
      <c r="FKI34" s="158"/>
      <c r="FKJ34" s="158"/>
      <c r="FKK34" s="158"/>
      <c r="FKL34" s="158"/>
      <c r="FKM34" s="158"/>
      <c r="FKN34" s="158"/>
      <c r="FKO34" s="158"/>
      <c r="FKP34" s="158"/>
      <c r="FKQ34" s="158"/>
      <c r="FKR34" s="158"/>
      <c r="FKS34" s="158"/>
      <c r="FKT34" s="158"/>
      <c r="FKU34" s="158"/>
      <c r="FKV34" s="158"/>
      <c r="FKW34" s="158"/>
      <c r="FKX34" s="158"/>
      <c r="FKY34" s="158"/>
      <c r="FKZ34" s="158"/>
      <c r="FLA34" s="158"/>
      <c r="FLB34" s="158"/>
      <c r="FLC34" s="158"/>
      <c r="FLD34" s="158"/>
      <c r="FLE34" s="158"/>
      <c r="FLF34" s="158"/>
      <c r="FLG34" s="158"/>
      <c r="FLH34" s="158"/>
      <c r="FLI34" s="158"/>
      <c r="FLJ34" s="158"/>
      <c r="FLK34" s="158"/>
      <c r="FLL34" s="158"/>
      <c r="FLM34" s="158"/>
      <c r="FLN34" s="158"/>
      <c r="FLO34" s="158"/>
      <c r="FLP34" s="158"/>
      <c r="FLQ34" s="158"/>
      <c r="FLR34" s="158"/>
      <c r="FLS34" s="158"/>
      <c r="FLT34" s="158"/>
      <c r="FLU34" s="158"/>
      <c r="FLV34" s="158"/>
      <c r="FLW34" s="158"/>
      <c r="FLX34" s="158"/>
      <c r="FLY34" s="158"/>
      <c r="FLZ34" s="158"/>
      <c r="FMA34" s="158"/>
      <c r="FMB34" s="158"/>
      <c r="FMC34" s="158"/>
      <c r="FMD34" s="158"/>
      <c r="FME34" s="158"/>
      <c r="FMF34" s="158"/>
      <c r="FMG34" s="158"/>
      <c r="FMH34" s="158"/>
      <c r="FMI34" s="158"/>
      <c r="FMJ34" s="158"/>
      <c r="FMK34" s="158"/>
      <c r="FML34" s="158"/>
      <c r="FMM34" s="158"/>
      <c r="FMN34" s="158"/>
      <c r="FMO34" s="158"/>
      <c r="FMP34" s="158"/>
      <c r="FMQ34" s="158"/>
      <c r="FMR34" s="158"/>
      <c r="FMS34" s="158"/>
      <c r="FMT34" s="158"/>
      <c r="FMU34" s="158"/>
      <c r="FMV34" s="158"/>
      <c r="FMW34" s="158"/>
      <c r="FMX34" s="158"/>
      <c r="FMY34" s="158"/>
      <c r="FMZ34" s="158"/>
      <c r="FNA34" s="158"/>
      <c r="FNB34" s="158"/>
      <c r="FNC34" s="158"/>
      <c r="FND34" s="158"/>
      <c r="FNE34" s="158"/>
      <c r="FNF34" s="158"/>
      <c r="FNG34" s="158"/>
      <c r="FNH34" s="158"/>
      <c r="FNI34" s="158"/>
      <c r="FNJ34" s="158"/>
      <c r="FNK34" s="158"/>
      <c r="FNL34" s="158"/>
      <c r="FNM34" s="158"/>
      <c r="FNN34" s="158"/>
      <c r="FNO34" s="158"/>
      <c r="FNP34" s="158"/>
      <c r="FNQ34" s="158"/>
      <c r="FNR34" s="158"/>
      <c r="FNS34" s="158"/>
      <c r="FNT34" s="158"/>
      <c r="FNU34" s="158"/>
      <c r="FNV34" s="158"/>
      <c r="FNW34" s="158"/>
      <c r="FNX34" s="158"/>
      <c r="FNY34" s="158"/>
      <c r="FNZ34" s="158"/>
      <c r="FOA34" s="158"/>
      <c r="FOB34" s="158"/>
      <c r="FOC34" s="158"/>
      <c r="FOD34" s="158"/>
      <c r="FOE34" s="158"/>
      <c r="FOF34" s="158"/>
      <c r="FOG34" s="158"/>
      <c r="FOH34" s="158"/>
      <c r="FOI34" s="158"/>
      <c r="FOJ34" s="158"/>
      <c r="FOK34" s="158"/>
      <c r="FOL34" s="158"/>
      <c r="FOM34" s="158"/>
      <c r="FON34" s="158"/>
      <c r="FOO34" s="158"/>
      <c r="FOP34" s="158"/>
      <c r="FOQ34" s="158"/>
      <c r="FOR34" s="158"/>
      <c r="FOS34" s="158"/>
      <c r="FOT34" s="158"/>
      <c r="FOU34" s="158"/>
      <c r="FOV34" s="158"/>
      <c r="FOW34" s="158"/>
      <c r="FOX34" s="158"/>
      <c r="FOY34" s="158"/>
      <c r="FOZ34" s="158"/>
      <c r="FPA34" s="158"/>
      <c r="FPB34" s="158"/>
      <c r="FPC34" s="158"/>
      <c r="FPD34" s="158"/>
      <c r="FPE34" s="158"/>
      <c r="FPF34" s="158"/>
      <c r="FPG34" s="158"/>
      <c r="FPH34" s="158"/>
      <c r="FPI34" s="158"/>
      <c r="FPJ34" s="158"/>
      <c r="FPK34" s="158"/>
      <c r="FPL34" s="158"/>
      <c r="FPM34" s="158"/>
      <c r="FPN34" s="158"/>
      <c r="FPO34" s="158"/>
      <c r="FPP34" s="158"/>
      <c r="FPQ34" s="158"/>
      <c r="FPR34" s="158"/>
      <c r="FPS34" s="158"/>
      <c r="FPT34" s="158"/>
      <c r="FPU34" s="158"/>
      <c r="FPV34" s="158"/>
      <c r="FPW34" s="158"/>
      <c r="FPX34" s="158"/>
      <c r="FPY34" s="158"/>
      <c r="FPZ34" s="158"/>
      <c r="FQA34" s="158"/>
      <c r="FQB34" s="158"/>
      <c r="FQC34" s="158"/>
      <c r="FQD34" s="158"/>
      <c r="FQE34" s="158"/>
      <c r="FQF34" s="158"/>
      <c r="FQG34" s="158"/>
      <c r="FQH34" s="158"/>
      <c r="FQI34" s="158"/>
      <c r="FQJ34" s="158"/>
      <c r="FQK34" s="158"/>
      <c r="FQL34" s="158"/>
      <c r="FQM34" s="158"/>
      <c r="FQN34" s="158"/>
      <c r="FQO34" s="158"/>
      <c r="FQP34" s="158"/>
      <c r="FQQ34" s="158"/>
      <c r="FQR34" s="158"/>
      <c r="FQS34" s="158"/>
      <c r="FQT34" s="158"/>
      <c r="FQU34" s="158"/>
      <c r="FQV34" s="158"/>
      <c r="FQW34" s="158"/>
      <c r="FQX34" s="158"/>
      <c r="FQY34" s="158"/>
      <c r="FQZ34" s="158"/>
      <c r="FRA34" s="158"/>
      <c r="FRB34" s="158"/>
      <c r="FRC34" s="158"/>
      <c r="FRD34" s="158"/>
      <c r="FRE34" s="158"/>
      <c r="FRF34" s="158"/>
      <c r="FRG34" s="158"/>
      <c r="FRH34" s="158"/>
      <c r="FRI34" s="158"/>
      <c r="FRJ34" s="158"/>
      <c r="FRK34" s="158"/>
      <c r="FRL34" s="158"/>
      <c r="FRM34" s="158"/>
      <c r="FRN34" s="158"/>
      <c r="FRO34" s="158"/>
      <c r="FRP34" s="158"/>
      <c r="FRQ34" s="158"/>
      <c r="FRR34" s="158"/>
      <c r="FRS34" s="158"/>
      <c r="FRT34" s="158"/>
      <c r="FRU34" s="158"/>
      <c r="FRV34" s="158"/>
      <c r="FRW34" s="158"/>
      <c r="FRX34" s="158"/>
      <c r="FRY34" s="158"/>
      <c r="FRZ34" s="158"/>
      <c r="FSA34" s="158"/>
      <c r="FSB34" s="158"/>
      <c r="FSC34" s="158"/>
      <c r="FSD34" s="158"/>
      <c r="FSE34" s="158"/>
      <c r="FSF34" s="158"/>
      <c r="FSG34" s="158"/>
      <c r="FSH34" s="158"/>
      <c r="FSI34" s="158"/>
      <c r="FSJ34" s="158"/>
      <c r="FSK34" s="158"/>
      <c r="FSL34" s="158"/>
      <c r="FSM34" s="158"/>
      <c r="FSN34" s="158"/>
      <c r="FSO34" s="158"/>
      <c r="FSP34" s="158"/>
      <c r="FSQ34" s="158"/>
      <c r="FSR34" s="158"/>
      <c r="FSS34" s="158"/>
      <c r="FST34" s="158"/>
      <c r="FSU34" s="158"/>
      <c r="FSV34" s="158"/>
      <c r="FSW34" s="158"/>
      <c r="FSX34" s="158"/>
      <c r="FSY34" s="158"/>
      <c r="FSZ34" s="158"/>
      <c r="FTA34" s="158"/>
      <c r="FTB34" s="158"/>
      <c r="FTC34" s="158"/>
      <c r="FTD34" s="158"/>
      <c r="FTE34" s="158"/>
      <c r="FTF34" s="158"/>
      <c r="FTG34" s="158"/>
      <c r="FTH34" s="158"/>
      <c r="FTI34" s="158"/>
      <c r="FTJ34" s="158"/>
      <c r="FTK34" s="158"/>
      <c r="FTL34" s="158"/>
      <c r="FTM34" s="158"/>
      <c r="FTN34" s="158"/>
      <c r="FTO34" s="158"/>
      <c r="FTP34" s="158"/>
      <c r="FTQ34" s="158"/>
      <c r="FTR34" s="158"/>
      <c r="FTS34" s="158"/>
      <c r="FTT34" s="158"/>
      <c r="FTU34" s="158"/>
      <c r="FTV34" s="158"/>
      <c r="FTW34" s="158"/>
      <c r="FTX34" s="158"/>
      <c r="FTY34" s="158"/>
      <c r="FTZ34" s="158"/>
      <c r="FUA34" s="158"/>
      <c r="FUB34" s="158"/>
      <c r="FUC34" s="158"/>
      <c r="FUD34" s="158"/>
      <c r="FUE34" s="158"/>
      <c r="FUF34" s="158"/>
      <c r="FUG34" s="158"/>
      <c r="FUH34" s="158"/>
      <c r="FUI34" s="158"/>
      <c r="FUJ34" s="158"/>
      <c r="FUK34" s="158"/>
      <c r="FUL34" s="158"/>
      <c r="FUM34" s="158"/>
      <c r="FUN34" s="158"/>
      <c r="FUO34" s="158"/>
      <c r="FUP34" s="158"/>
      <c r="FUQ34" s="158"/>
      <c r="FUR34" s="158"/>
      <c r="FUS34" s="158"/>
      <c r="FUT34" s="158"/>
      <c r="FUU34" s="158"/>
      <c r="FUV34" s="158"/>
      <c r="FUW34" s="158"/>
      <c r="FUX34" s="158"/>
      <c r="FUY34" s="158"/>
      <c r="FUZ34" s="158"/>
      <c r="FVA34" s="158"/>
      <c r="FVB34" s="158"/>
      <c r="FVC34" s="158"/>
      <c r="FVD34" s="158"/>
      <c r="FVE34" s="158"/>
      <c r="FVF34" s="158"/>
      <c r="FVG34" s="158"/>
      <c r="FVH34" s="158"/>
      <c r="FVI34" s="158"/>
      <c r="FVJ34" s="158"/>
      <c r="FVK34" s="158"/>
      <c r="FVL34" s="158"/>
      <c r="FVM34" s="158"/>
      <c r="FVN34" s="158"/>
      <c r="FVO34" s="158"/>
      <c r="FVP34" s="158"/>
      <c r="FVQ34" s="158"/>
      <c r="FVR34" s="158"/>
      <c r="FVS34" s="158"/>
      <c r="FVT34" s="158"/>
      <c r="FVU34" s="158"/>
      <c r="FVV34" s="158"/>
      <c r="FVW34" s="158"/>
      <c r="FVX34" s="158"/>
      <c r="FVY34" s="158"/>
      <c r="FVZ34" s="158"/>
      <c r="FWA34" s="158"/>
      <c r="FWB34" s="158"/>
      <c r="FWC34" s="158"/>
      <c r="FWD34" s="158"/>
      <c r="FWE34" s="158"/>
      <c r="FWF34" s="158"/>
      <c r="FWG34" s="158"/>
      <c r="FWH34" s="158"/>
      <c r="FWI34" s="158"/>
      <c r="FWJ34" s="158"/>
      <c r="FWK34" s="158"/>
      <c r="FWL34" s="158"/>
      <c r="FWM34" s="158"/>
      <c r="FWN34" s="158"/>
      <c r="FWO34" s="158"/>
      <c r="FWP34" s="158"/>
      <c r="FWQ34" s="158"/>
      <c r="FWR34" s="158"/>
      <c r="FWS34" s="158"/>
      <c r="FWT34" s="158"/>
      <c r="FWU34" s="158"/>
      <c r="FWV34" s="158"/>
      <c r="FWW34" s="158"/>
      <c r="FWX34" s="158"/>
      <c r="FWY34" s="158"/>
      <c r="FWZ34" s="158"/>
      <c r="FXA34" s="158"/>
      <c r="FXB34" s="158"/>
      <c r="FXC34" s="158"/>
      <c r="FXD34" s="158"/>
      <c r="FXE34" s="158"/>
      <c r="FXF34" s="158"/>
      <c r="FXG34" s="158"/>
      <c r="FXH34" s="158"/>
      <c r="FXI34" s="158"/>
      <c r="FXJ34" s="158"/>
      <c r="FXK34" s="158"/>
      <c r="FXL34" s="158"/>
      <c r="FXM34" s="158"/>
      <c r="FXN34" s="158"/>
      <c r="FXO34" s="158"/>
      <c r="FXP34" s="158"/>
      <c r="FXQ34" s="158"/>
      <c r="FXR34" s="158"/>
      <c r="FXS34" s="158"/>
      <c r="FXT34" s="158"/>
      <c r="FXU34" s="158"/>
      <c r="FXV34" s="158"/>
      <c r="FXW34" s="158"/>
      <c r="FXX34" s="158"/>
      <c r="FXY34" s="158"/>
      <c r="FXZ34" s="158"/>
      <c r="FYA34" s="158"/>
      <c r="FYB34" s="158"/>
      <c r="FYC34" s="158"/>
      <c r="FYD34" s="158"/>
      <c r="FYE34" s="158"/>
      <c r="FYF34" s="158"/>
      <c r="FYG34" s="158"/>
      <c r="FYH34" s="158"/>
      <c r="FYI34" s="158"/>
      <c r="FYJ34" s="158"/>
      <c r="FYK34" s="158"/>
      <c r="FYL34" s="158"/>
      <c r="FYM34" s="158"/>
      <c r="FYN34" s="158"/>
      <c r="FYO34" s="158"/>
      <c r="FYP34" s="158"/>
      <c r="FYQ34" s="158"/>
      <c r="FYR34" s="158"/>
      <c r="FYS34" s="158"/>
      <c r="FYT34" s="158"/>
      <c r="FYU34" s="158"/>
      <c r="FYV34" s="158"/>
      <c r="FYW34" s="158"/>
      <c r="FYX34" s="158"/>
      <c r="FYY34" s="158"/>
      <c r="FYZ34" s="158"/>
      <c r="FZA34" s="158"/>
      <c r="FZB34" s="158"/>
      <c r="FZC34" s="158"/>
      <c r="FZD34" s="158"/>
      <c r="FZE34" s="158"/>
      <c r="FZF34" s="158"/>
      <c r="FZG34" s="158"/>
      <c r="FZH34" s="158"/>
      <c r="FZI34" s="158"/>
      <c r="FZJ34" s="158"/>
      <c r="FZK34" s="158"/>
      <c r="FZL34" s="158"/>
      <c r="FZM34" s="158"/>
      <c r="FZN34" s="158"/>
      <c r="FZO34" s="158"/>
      <c r="FZP34" s="158"/>
      <c r="FZQ34" s="158"/>
      <c r="FZR34" s="158"/>
      <c r="FZS34" s="158"/>
      <c r="FZT34" s="158"/>
      <c r="FZU34" s="158"/>
      <c r="FZV34" s="158"/>
      <c r="FZW34" s="158"/>
      <c r="FZX34" s="158"/>
      <c r="FZY34" s="158"/>
      <c r="FZZ34" s="158"/>
      <c r="GAA34" s="158"/>
      <c r="GAB34" s="158"/>
      <c r="GAC34" s="158"/>
      <c r="GAD34" s="158"/>
      <c r="GAE34" s="158"/>
      <c r="GAF34" s="158"/>
      <c r="GAG34" s="158"/>
      <c r="GAH34" s="158"/>
      <c r="GAI34" s="158"/>
      <c r="GAJ34" s="158"/>
      <c r="GAK34" s="158"/>
      <c r="GAL34" s="158"/>
      <c r="GAM34" s="158"/>
      <c r="GAN34" s="158"/>
      <c r="GAO34" s="158"/>
      <c r="GAP34" s="158"/>
      <c r="GAQ34" s="158"/>
      <c r="GAR34" s="158"/>
      <c r="GAS34" s="158"/>
      <c r="GAT34" s="158"/>
      <c r="GAU34" s="158"/>
      <c r="GAV34" s="158"/>
      <c r="GAW34" s="158"/>
      <c r="GAX34" s="158"/>
      <c r="GAY34" s="158"/>
      <c r="GAZ34" s="158"/>
      <c r="GBA34" s="158"/>
      <c r="GBB34" s="158"/>
      <c r="GBC34" s="158"/>
      <c r="GBD34" s="158"/>
      <c r="GBE34" s="158"/>
      <c r="GBF34" s="158"/>
      <c r="GBG34" s="158"/>
      <c r="GBH34" s="158"/>
      <c r="GBI34" s="158"/>
      <c r="GBJ34" s="158"/>
      <c r="GBK34" s="158"/>
      <c r="GBL34" s="158"/>
      <c r="GBM34" s="158"/>
      <c r="GBN34" s="158"/>
      <c r="GBO34" s="158"/>
      <c r="GBP34" s="158"/>
      <c r="GBQ34" s="158"/>
      <c r="GBR34" s="158"/>
      <c r="GBS34" s="158"/>
      <c r="GBT34" s="158"/>
      <c r="GBU34" s="158"/>
      <c r="GBV34" s="158"/>
      <c r="GBW34" s="158"/>
      <c r="GBX34" s="158"/>
      <c r="GBY34" s="158"/>
      <c r="GBZ34" s="158"/>
      <c r="GCA34" s="158"/>
      <c r="GCB34" s="158"/>
      <c r="GCC34" s="158"/>
      <c r="GCD34" s="158"/>
      <c r="GCE34" s="158"/>
      <c r="GCF34" s="158"/>
      <c r="GCG34" s="158"/>
      <c r="GCH34" s="158"/>
      <c r="GCI34" s="158"/>
      <c r="GCJ34" s="158"/>
      <c r="GCK34" s="158"/>
      <c r="GCL34" s="158"/>
      <c r="GCM34" s="158"/>
      <c r="GCN34" s="158"/>
      <c r="GCO34" s="158"/>
      <c r="GCP34" s="158"/>
      <c r="GCQ34" s="158"/>
      <c r="GCR34" s="158"/>
      <c r="GCS34" s="158"/>
      <c r="GCT34" s="158"/>
      <c r="GCU34" s="158"/>
      <c r="GCV34" s="158"/>
      <c r="GCW34" s="158"/>
      <c r="GCX34" s="158"/>
      <c r="GCY34" s="158"/>
      <c r="GCZ34" s="158"/>
      <c r="GDA34" s="158"/>
      <c r="GDB34" s="158"/>
      <c r="GDC34" s="158"/>
      <c r="GDD34" s="158"/>
      <c r="GDE34" s="158"/>
      <c r="GDF34" s="158"/>
      <c r="GDG34" s="158"/>
      <c r="GDH34" s="158"/>
      <c r="GDI34" s="158"/>
      <c r="GDJ34" s="158"/>
      <c r="GDK34" s="158"/>
      <c r="GDL34" s="158"/>
      <c r="GDM34" s="158"/>
      <c r="GDN34" s="158"/>
      <c r="GDO34" s="158"/>
      <c r="GDP34" s="158"/>
      <c r="GDQ34" s="158"/>
      <c r="GDR34" s="158"/>
      <c r="GDS34" s="158"/>
      <c r="GDT34" s="158"/>
      <c r="GDU34" s="158"/>
      <c r="GDV34" s="158"/>
      <c r="GDW34" s="158"/>
      <c r="GDX34" s="158"/>
      <c r="GDY34" s="158"/>
      <c r="GDZ34" s="158"/>
      <c r="GEA34" s="158"/>
      <c r="GEB34" s="158"/>
      <c r="GEC34" s="158"/>
      <c r="GED34" s="158"/>
      <c r="GEE34" s="158"/>
      <c r="GEF34" s="158"/>
      <c r="GEG34" s="158"/>
      <c r="GEH34" s="158"/>
      <c r="GEI34" s="158"/>
      <c r="GEJ34" s="158"/>
      <c r="GEK34" s="158"/>
      <c r="GEL34" s="158"/>
      <c r="GEM34" s="158"/>
      <c r="GEN34" s="158"/>
      <c r="GEO34" s="158"/>
      <c r="GEP34" s="158"/>
      <c r="GEQ34" s="158"/>
      <c r="GER34" s="158"/>
      <c r="GES34" s="158"/>
      <c r="GET34" s="158"/>
      <c r="GEU34" s="158"/>
      <c r="GEV34" s="158"/>
      <c r="GEW34" s="158"/>
      <c r="GEX34" s="158"/>
      <c r="GEY34" s="158"/>
      <c r="GEZ34" s="158"/>
      <c r="GFA34" s="158"/>
      <c r="GFB34" s="158"/>
      <c r="GFC34" s="158"/>
      <c r="GFD34" s="158"/>
      <c r="GFE34" s="158"/>
      <c r="GFF34" s="158"/>
      <c r="GFG34" s="158"/>
      <c r="GFH34" s="158"/>
      <c r="GFI34" s="158"/>
      <c r="GFJ34" s="158"/>
      <c r="GFK34" s="158"/>
      <c r="GFL34" s="158"/>
      <c r="GFM34" s="158"/>
      <c r="GFN34" s="158"/>
      <c r="GFO34" s="158"/>
      <c r="GFP34" s="158"/>
      <c r="GFQ34" s="158"/>
      <c r="GFR34" s="158"/>
      <c r="GFS34" s="158"/>
      <c r="GFT34" s="158"/>
      <c r="GFU34" s="158"/>
      <c r="GFV34" s="158"/>
      <c r="GFW34" s="158"/>
      <c r="GFX34" s="158"/>
      <c r="GFY34" s="158"/>
      <c r="GFZ34" s="158"/>
      <c r="GGA34" s="158"/>
      <c r="GGB34" s="158"/>
      <c r="GGC34" s="158"/>
      <c r="GGD34" s="158"/>
      <c r="GGE34" s="158"/>
      <c r="GGF34" s="158"/>
      <c r="GGG34" s="158"/>
      <c r="GGH34" s="158"/>
      <c r="GGI34" s="158"/>
      <c r="GGJ34" s="158"/>
      <c r="GGK34" s="158"/>
      <c r="GGL34" s="158"/>
      <c r="GGM34" s="158"/>
      <c r="GGN34" s="158"/>
      <c r="GGO34" s="158"/>
      <c r="GGP34" s="158"/>
      <c r="GGQ34" s="158"/>
      <c r="GGR34" s="158"/>
      <c r="GGS34" s="158"/>
      <c r="GGT34" s="158"/>
      <c r="GGU34" s="158"/>
      <c r="GGV34" s="158"/>
      <c r="GGW34" s="158"/>
      <c r="GGX34" s="158"/>
      <c r="GGY34" s="158"/>
      <c r="GGZ34" s="158"/>
      <c r="GHA34" s="158"/>
      <c r="GHB34" s="158"/>
      <c r="GHC34" s="158"/>
      <c r="GHD34" s="158"/>
      <c r="GHE34" s="158"/>
      <c r="GHF34" s="158"/>
      <c r="GHG34" s="158"/>
      <c r="GHH34" s="158"/>
      <c r="GHI34" s="158"/>
      <c r="GHJ34" s="158"/>
      <c r="GHK34" s="158"/>
      <c r="GHL34" s="158"/>
      <c r="GHM34" s="158"/>
      <c r="GHN34" s="158"/>
      <c r="GHO34" s="158"/>
      <c r="GHP34" s="158"/>
      <c r="GHQ34" s="158"/>
      <c r="GHR34" s="158"/>
      <c r="GHS34" s="158"/>
      <c r="GHT34" s="158"/>
      <c r="GHU34" s="158"/>
      <c r="GHV34" s="158"/>
      <c r="GHW34" s="158"/>
      <c r="GHX34" s="158"/>
      <c r="GHY34" s="158"/>
      <c r="GHZ34" s="158"/>
      <c r="GIA34" s="158"/>
      <c r="GIB34" s="158"/>
      <c r="GIC34" s="158"/>
      <c r="GID34" s="158"/>
      <c r="GIE34" s="158"/>
      <c r="GIF34" s="158"/>
      <c r="GIG34" s="158"/>
      <c r="GIH34" s="158"/>
      <c r="GII34" s="158"/>
      <c r="GIJ34" s="158"/>
      <c r="GIK34" s="158"/>
      <c r="GIL34" s="158"/>
      <c r="GIM34" s="158"/>
      <c r="GIN34" s="158"/>
      <c r="GIO34" s="158"/>
      <c r="GIP34" s="158"/>
      <c r="GIQ34" s="158"/>
      <c r="GIR34" s="158"/>
      <c r="GIS34" s="158"/>
      <c r="GIT34" s="158"/>
      <c r="GIU34" s="158"/>
      <c r="GIV34" s="158"/>
      <c r="GIW34" s="158"/>
      <c r="GIX34" s="158"/>
      <c r="GIY34" s="158"/>
      <c r="GIZ34" s="158"/>
      <c r="GJA34" s="158"/>
      <c r="GJB34" s="158"/>
      <c r="GJC34" s="158"/>
      <c r="GJD34" s="158"/>
      <c r="GJE34" s="158"/>
      <c r="GJF34" s="158"/>
      <c r="GJG34" s="158"/>
      <c r="GJH34" s="158"/>
      <c r="GJI34" s="158"/>
      <c r="GJJ34" s="158"/>
      <c r="GJK34" s="158"/>
      <c r="GJL34" s="158"/>
      <c r="GJM34" s="158"/>
      <c r="GJN34" s="158"/>
      <c r="GJO34" s="158"/>
      <c r="GJP34" s="158"/>
      <c r="GJQ34" s="158"/>
      <c r="GJR34" s="158"/>
      <c r="GJS34" s="158"/>
      <c r="GJT34" s="158"/>
      <c r="GJU34" s="158"/>
      <c r="GJV34" s="158"/>
      <c r="GJW34" s="158"/>
      <c r="GJX34" s="158"/>
      <c r="GJY34" s="158"/>
      <c r="GJZ34" s="158"/>
      <c r="GKA34" s="158"/>
      <c r="GKB34" s="158"/>
      <c r="GKC34" s="158"/>
      <c r="GKD34" s="158"/>
      <c r="GKE34" s="158"/>
      <c r="GKF34" s="158"/>
      <c r="GKG34" s="158"/>
      <c r="GKH34" s="158"/>
      <c r="GKI34" s="158"/>
      <c r="GKJ34" s="158"/>
      <c r="GKK34" s="158"/>
      <c r="GKL34" s="158"/>
      <c r="GKM34" s="158"/>
      <c r="GKN34" s="158"/>
      <c r="GKO34" s="158"/>
      <c r="GKP34" s="158"/>
      <c r="GKQ34" s="158"/>
      <c r="GKR34" s="158"/>
      <c r="GKS34" s="158"/>
      <c r="GKT34" s="158"/>
      <c r="GKU34" s="158"/>
      <c r="GKV34" s="158"/>
      <c r="GKW34" s="158"/>
      <c r="GKX34" s="158"/>
      <c r="GKY34" s="158"/>
      <c r="GKZ34" s="158"/>
      <c r="GLA34" s="158"/>
      <c r="GLB34" s="158"/>
      <c r="GLC34" s="158"/>
      <c r="GLD34" s="158"/>
      <c r="GLE34" s="158"/>
      <c r="GLF34" s="158"/>
      <c r="GLG34" s="158"/>
      <c r="GLH34" s="158"/>
      <c r="GLI34" s="158"/>
      <c r="GLJ34" s="158"/>
      <c r="GLK34" s="158"/>
      <c r="GLL34" s="158"/>
      <c r="GLM34" s="158"/>
      <c r="GLN34" s="158"/>
      <c r="GLO34" s="158"/>
      <c r="GLP34" s="158"/>
      <c r="GLQ34" s="158"/>
      <c r="GLR34" s="158"/>
      <c r="GLS34" s="158"/>
      <c r="GLT34" s="158"/>
      <c r="GLU34" s="158"/>
      <c r="GLV34" s="158"/>
      <c r="GLW34" s="158"/>
      <c r="GLX34" s="158"/>
      <c r="GLY34" s="158"/>
      <c r="GLZ34" s="158"/>
      <c r="GMA34" s="158"/>
      <c r="GMB34" s="158"/>
      <c r="GMC34" s="158"/>
      <c r="GMD34" s="158"/>
      <c r="GME34" s="158"/>
      <c r="GMF34" s="158"/>
      <c r="GMG34" s="158"/>
      <c r="GMH34" s="158"/>
      <c r="GMI34" s="158"/>
      <c r="GMJ34" s="158"/>
      <c r="GMK34" s="158"/>
      <c r="GML34" s="158"/>
      <c r="GMM34" s="158"/>
      <c r="GMN34" s="158"/>
      <c r="GMO34" s="158"/>
      <c r="GMP34" s="158"/>
      <c r="GMQ34" s="158"/>
      <c r="GMR34" s="158"/>
      <c r="GMS34" s="158"/>
      <c r="GMT34" s="158"/>
      <c r="GMU34" s="158"/>
      <c r="GMV34" s="158"/>
      <c r="GMW34" s="158"/>
      <c r="GMX34" s="158"/>
      <c r="GMY34" s="158"/>
      <c r="GMZ34" s="158"/>
      <c r="GNA34" s="158"/>
      <c r="GNB34" s="158"/>
      <c r="GNC34" s="158"/>
      <c r="GND34" s="158"/>
      <c r="GNE34" s="158"/>
      <c r="GNF34" s="158"/>
      <c r="GNG34" s="158"/>
      <c r="GNH34" s="158"/>
      <c r="GNI34" s="158"/>
      <c r="GNJ34" s="158"/>
      <c r="GNK34" s="158"/>
      <c r="GNL34" s="158"/>
      <c r="GNM34" s="158"/>
      <c r="GNN34" s="158"/>
      <c r="GNO34" s="158"/>
      <c r="GNP34" s="158"/>
      <c r="GNQ34" s="158"/>
      <c r="GNR34" s="158"/>
      <c r="GNS34" s="158"/>
      <c r="GNT34" s="158"/>
      <c r="GNU34" s="158"/>
      <c r="GNV34" s="158"/>
      <c r="GNW34" s="158"/>
      <c r="GNX34" s="158"/>
      <c r="GNY34" s="158"/>
      <c r="GNZ34" s="158"/>
      <c r="GOA34" s="158"/>
      <c r="GOB34" s="158"/>
      <c r="GOC34" s="158"/>
      <c r="GOD34" s="158"/>
      <c r="GOE34" s="158"/>
      <c r="GOF34" s="158"/>
      <c r="GOG34" s="158"/>
      <c r="GOH34" s="158"/>
      <c r="GOI34" s="158"/>
      <c r="GOJ34" s="158"/>
      <c r="GOK34" s="158"/>
      <c r="GOL34" s="158"/>
      <c r="GOM34" s="158"/>
      <c r="GON34" s="158"/>
      <c r="GOO34" s="158"/>
      <c r="GOP34" s="158"/>
      <c r="GOQ34" s="158"/>
      <c r="GOR34" s="158"/>
      <c r="GOS34" s="158"/>
      <c r="GOT34" s="158"/>
      <c r="GOU34" s="158"/>
      <c r="GOV34" s="158"/>
      <c r="GOW34" s="158"/>
      <c r="GOX34" s="158"/>
      <c r="GOY34" s="158"/>
      <c r="GOZ34" s="158"/>
      <c r="GPA34" s="158"/>
      <c r="GPB34" s="158"/>
      <c r="GPC34" s="158"/>
      <c r="GPD34" s="158"/>
      <c r="GPE34" s="158"/>
      <c r="GPF34" s="158"/>
      <c r="GPG34" s="158"/>
      <c r="GPH34" s="158"/>
      <c r="GPI34" s="158"/>
      <c r="GPJ34" s="158"/>
      <c r="GPK34" s="158"/>
      <c r="GPL34" s="158"/>
      <c r="GPM34" s="158"/>
      <c r="GPN34" s="158"/>
      <c r="GPO34" s="158"/>
      <c r="GPP34" s="158"/>
      <c r="GPQ34" s="158"/>
      <c r="GPR34" s="158"/>
      <c r="GPS34" s="158"/>
      <c r="GPT34" s="158"/>
      <c r="GPU34" s="158"/>
      <c r="GPV34" s="158"/>
      <c r="GPW34" s="158"/>
      <c r="GPX34" s="158"/>
      <c r="GPY34" s="158"/>
      <c r="GPZ34" s="158"/>
      <c r="GQA34" s="158"/>
      <c r="GQB34" s="158"/>
      <c r="GQC34" s="158"/>
      <c r="GQD34" s="158"/>
      <c r="GQE34" s="158"/>
      <c r="GQF34" s="158"/>
      <c r="GQG34" s="158"/>
      <c r="GQH34" s="158"/>
      <c r="GQI34" s="158"/>
      <c r="GQJ34" s="158"/>
      <c r="GQK34" s="158"/>
      <c r="GQL34" s="158"/>
      <c r="GQM34" s="158"/>
      <c r="GQN34" s="158"/>
      <c r="GQO34" s="158"/>
      <c r="GQP34" s="158"/>
      <c r="GQQ34" s="158"/>
      <c r="GQR34" s="158"/>
      <c r="GQS34" s="158"/>
      <c r="GQT34" s="158"/>
      <c r="GQU34" s="158"/>
      <c r="GQV34" s="158"/>
      <c r="GQW34" s="158"/>
      <c r="GQX34" s="158"/>
      <c r="GQY34" s="158"/>
      <c r="GQZ34" s="158"/>
      <c r="GRA34" s="158"/>
      <c r="GRB34" s="158"/>
      <c r="GRC34" s="158"/>
      <c r="GRD34" s="158"/>
      <c r="GRE34" s="158"/>
      <c r="GRF34" s="158"/>
      <c r="GRG34" s="158"/>
      <c r="GRH34" s="158"/>
      <c r="GRI34" s="158"/>
      <c r="GRJ34" s="158"/>
      <c r="GRK34" s="158"/>
      <c r="GRL34" s="158"/>
      <c r="GRM34" s="158"/>
      <c r="GRN34" s="158"/>
      <c r="GRO34" s="158"/>
      <c r="GRP34" s="158"/>
      <c r="GRQ34" s="158"/>
      <c r="GRR34" s="158"/>
      <c r="GRS34" s="158"/>
      <c r="GRT34" s="158"/>
      <c r="GRU34" s="158"/>
      <c r="GRV34" s="158"/>
      <c r="GRW34" s="158"/>
      <c r="GRX34" s="158"/>
      <c r="GRY34" s="158"/>
      <c r="GRZ34" s="158"/>
      <c r="GSA34" s="158"/>
      <c r="GSB34" s="158"/>
      <c r="GSC34" s="158"/>
      <c r="GSD34" s="158"/>
      <c r="GSE34" s="158"/>
      <c r="GSF34" s="158"/>
      <c r="GSG34" s="158"/>
      <c r="GSH34" s="158"/>
      <c r="GSI34" s="158"/>
      <c r="GSJ34" s="158"/>
      <c r="GSK34" s="158"/>
      <c r="GSL34" s="158"/>
      <c r="GSM34" s="158"/>
      <c r="GSN34" s="158"/>
      <c r="GSO34" s="158"/>
      <c r="GSP34" s="158"/>
      <c r="GSQ34" s="158"/>
      <c r="GSR34" s="158"/>
      <c r="GSS34" s="158"/>
      <c r="GST34" s="158"/>
      <c r="GSU34" s="158"/>
      <c r="GSV34" s="158"/>
      <c r="GSW34" s="158"/>
      <c r="GSX34" s="158"/>
      <c r="GSY34" s="158"/>
      <c r="GSZ34" s="158"/>
      <c r="GTA34" s="158"/>
      <c r="GTB34" s="158"/>
      <c r="GTC34" s="158"/>
      <c r="GTD34" s="158"/>
      <c r="GTE34" s="158"/>
      <c r="GTF34" s="158"/>
      <c r="GTG34" s="158"/>
      <c r="GTH34" s="158"/>
      <c r="GTI34" s="158"/>
      <c r="GTJ34" s="158"/>
      <c r="GTK34" s="158"/>
      <c r="GTL34" s="158"/>
      <c r="GTM34" s="158"/>
      <c r="GTN34" s="158"/>
      <c r="GTO34" s="158"/>
      <c r="GTP34" s="158"/>
      <c r="GTQ34" s="158"/>
      <c r="GTR34" s="158"/>
      <c r="GTS34" s="158"/>
      <c r="GTT34" s="158"/>
      <c r="GTU34" s="158"/>
      <c r="GTV34" s="158"/>
      <c r="GTW34" s="158"/>
      <c r="GTX34" s="158"/>
      <c r="GTY34" s="158"/>
      <c r="GTZ34" s="158"/>
      <c r="GUA34" s="158"/>
      <c r="GUB34" s="158"/>
      <c r="GUC34" s="158"/>
      <c r="GUD34" s="158"/>
      <c r="GUE34" s="158"/>
      <c r="GUF34" s="158"/>
      <c r="GUG34" s="158"/>
      <c r="GUH34" s="158"/>
      <c r="GUI34" s="158"/>
      <c r="GUJ34" s="158"/>
      <c r="GUK34" s="158"/>
      <c r="GUL34" s="158"/>
      <c r="GUM34" s="158"/>
      <c r="GUN34" s="158"/>
      <c r="GUO34" s="158"/>
      <c r="GUP34" s="158"/>
      <c r="GUQ34" s="158"/>
      <c r="GUR34" s="158"/>
      <c r="GUS34" s="158"/>
      <c r="GUT34" s="158"/>
      <c r="GUU34" s="158"/>
      <c r="GUV34" s="158"/>
      <c r="GUW34" s="158"/>
      <c r="GUX34" s="158"/>
      <c r="GUY34" s="158"/>
      <c r="GUZ34" s="158"/>
      <c r="GVA34" s="158"/>
      <c r="GVB34" s="158"/>
      <c r="GVC34" s="158"/>
      <c r="GVD34" s="158"/>
      <c r="GVE34" s="158"/>
      <c r="GVF34" s="158"/>
      <c r="GVG34" s="158"/>
      <c r="GVH34" s="158"/>
      <c r="GVI34" s="158"/>
      <c r="GVJ34" s="158"/>
      <c r="GVK34" s="158"/>
      <c r="GVL34" s="158"/>
      <c r="GVM34" s="158"/>
      <c r="GVN34" s="158"/>
      <c r="GVO34" s="158"/>
      <c r="GVP34" s="158"/>
      <c r="GVQ34" s="158"/>
      <c r="GVR34" s="158"/>
      <c r="GVS34" s="158"/>
      <c r="GVT34" s="158"/>
      <c r="GVU34" s="158"/>
      <c r="GVV34" s="158"/>
      <c r="GVW34" s="158"/>
      <c r="GVX34" s="158"/>
      <c r="GVY34" s="158"/>
      <c r="GVZ34" s="158"/>
      <c r="GWA34" s="158"/>
      <c r="GWB34" s="158"/>
      <c r="GWC34" s="158"/>
      <c r="GWD34" s="158"/>
      <c r="GWE34" s="158"/>
      <c r="GWF34" s="158"/>
      <c r="GWG34" s="158"/>
      <c r="GWH34" s="158"/>
      <c r="GWI34" s="158"/>
      <c r="GWJ34" s="158"/>
      <c r="GWK34" s="158"/>
      <c r="GWL34" s="158"/>
      <c r="GWM34" s="158"/>
      <c r="GWN34" s="158"/>
      <c r="GWO34" s="158"/>
      <c r="GWP34" s="158"/>
      <c r="GWQ34" s="158"/>
      <c r="GWR34" s="158"/>
      <c r="GWS34" s="158"/>
      <c r="GWT34" s="158"/>
      <c r="GWU34" s="158"/>
      <c r="GWV34" s="158"/>
      <c r="GWW34" s="158"/>
      <c r="GWX34" s="158"/>
      <c r="GWY34" s="158"/>
      <c r="GWZ34" s="158"/>
      <c r="GXA34" s="158"/>
      <c r="GXB34" s="158"/>
      <c r="GXC34" s="158"/>
      <c r="GXD34" s="158"/>
      <c r="GXE34" s="158"/>
      <c r="GXF34" s="158"/>
      <c r="GXG34" s="158"/>
      <c r="GXH34" s="158"/>
      <c r="GXI34" s="158"/>
      <c r="GXJ34" s="158"/>
      <c r="GXK34" s="158"/>
      <c r="GXL34" s="158"/>
      <c r="GXM34" s="158"/>
      <c r="GXN34" s="158"/>
      <c r="GXO34" s="158"/>
      <c r="GXP34" s="158"/>
      <c r="GXQ34" s="158"/>
      <c r="GXR34" s="158"/>
      <c r="GXS34" s="158"/>
      <c r="GXT34" s="158"/>
      <c r="GXU34" s="158"/>
      <c r="GXV34" s="158"/>
      <c r="GXW34" s="158"/>
      <c r="GXX34" s="158"/>
      <c r="GXY34" s="158"/>
      <c r="GXZ34" s="158"/>
      <c r="GYA34" s="158"/>
      <c r="GYB34" s="158"/>
      <c r="GYC34" s="158"/>
      <c r="GYD34" s="158"/>
      <c r="GYE34" s="158"/>
      <c r="GYF34" s="158"/>
      <c r="GYG34" s="158"/>
      <c r="GYH34" s="158"/>
      <c r="GYI34" s="158"/>
      <c r="GYJ34" s="158"/>
      <c r="GYK34" s="158"/>
      <c r="GYL34" s="158"/>
      <c r="GYM34" s="158"/>
      <c r="GYN34" s="158"/>
      <c r="GYO34" s="158"/>
      <c r="GYP34" s="158"/>
      <c r="GYQ34" s="158"/>
      <c r="GYR34" s="158"/>
      <c r="GYS34" s="158"/>
      <c r="GYT34" s="158"/>
      <c r="GYU34" s="158"/>
      <c r="GYV34" s="158"/>
      <c r="GYW34" s="158"/>
      <c r="GYX34" s="158"/>
      <c r="GYY34" s="158"/>
      <c r="GYZ34" s="158"/>
      <c r="GZA34" s="158"/>
      <c r="GZB34" s="158"/>
      <c r="GZC34" s="158"/>
      <c r="GZD34" s="158"/>
      <c r="GZE34" s="158"/>
      <c r="GZF34" s="158"/>
      <c r="GZG34" s="158"/>
      <c r="GZH34" s="158"/>
      <c r="GZI34" s="158"/>
      <c r="GZJ34" s="158"/>
      <c r="GZK34" s="158"/>
      <c r="GZL34" s="158"/>
      <c r="GZM34" s="158"/>
      <c r="GZN34" s="158"/>
      <c r="GZO34" s="158"/>
      <c r="GZP34" s="158"/>
      <c r="GZQ34" s="158"/>
      <c r="GZR34" s="158"/>
      <c r="GZS34" s="158"/>
      <c r="GZT34" s="158"/>
      <c r="GZU34" s="158"/>
      <c r="GZV34" s="158"/>
      <c r="GZW34" s="158"/>
      <c r="GZX34" s="158"/>
      <c r="GZY34" s="158"/>
      <c r="GZZ34" s="158"/>
      <c r="HAA34" s="158"/>
      <c r="HAB34" s="158"/>
      <c r="HAC34" s="158"/>
      <c r="HAD34" s="158"/>
      <c r="HAE34" s="158"/>
      <c r="HAF34" s="158"/>
      <c r="HAG34" s="158"/>
      <c r="HAH34" s="158"/>
      <c r="HAI34" s="158"/>
      <c r="HAJ34" s="158"/>
      <c r="HAK34" s="158"/>
      <c r="HAL34" s="158"/>
      <c r="HAM34" s="158"/>
      <c r="HAN34" s="158"/>
      <c r="HAO34" s="158"/>
      <c r="HAP34" s="158"/>
      <c r="HAQ34" s="158"/>
      <c r="HAR34" s="158"/>
      <c r="HAS34" s="158"/>
      <c r="HAT34" s="158"/>
      <c r="HAU34" s="158"/>
      <c r="HAV34" s="158"/>
      <c r="HAW34" s="158"/>
      <c r="HAX34" s="158"/>
      <c r="HAY34" s="158"/>
      <c r="HAZ34" s="158"/>
      <c r="HBA34" s="158"/>
      <c r="HBB34" s="158"/>
      <c r="HBC34" s="158"/>
      <c r="HBD34" s="158"/>
      <c r="HBE34" s="158"/>
      <c r="HBF34" s="158"/>
      <c r="HBG34" s="158"/>
      <c r="HBH34" s="158"/>
      <c r="HBI34" s="158"/>
      <c r="HBJ34" s="158"/>
      <c r="HBK34" s="158"/>
      <c r="HBL34" s="158"/>
      <c r="HBM34" s="158"/>
      <c r="HBN34" s="158"/>
      <c r="HBO34" s="158"/>
      <c r="HBP34" s="158"/>
      <c r="HBQ34" s="158"/>
      <c r="HBR34" s="158"/>
      <c r="HBS34" s="158"/>
      <c r="HBT34" s="158"/>
      <c r="HBU34" s="158"/>
      <c r="HBV34" s="158"/>
      <c r="HBW34" s="158"/>
      <c r="HBX34" s="158"/>
      <c r="HBY34" s="158"/>
      <c r="HBZ34" s="158"/>
      <c r="HCA34" s="158"/>
      <c r="HCB34" s="158"/>
      <c r="HCC34" s="158"/>
      <c r="HCD34" s="158"/>
      <c r="HCE34" s="158"/>
      <c r="HCF34" s="158"/>
      <c r="HCG34" s="158"/>
      <c r="HCH34" s="158"/>
      <c r="HCI34" s="158"/>
      <c r="HCJ34" s="158"/>
      <c r="HCK34" s="158"/>
      <c r="HCL34" s="158"/>
      <c r="HCM34" s="158"/>
      <c r="HCN34" s="158"/>
      <c r="HCO34" s="158"/>
      <c r="HCP34" s="158"/>
      <c r="HCQ34" s="158"/>
      <c r="HCR34" s="158"/>
      <c r="HCS34" s="158"/>
      <c r="HCT34" s="158"/>
      <c r="HCU34" s="158"/>
      <c r="HCV34" s="158"/>
      <c r="HCW34" s="158"/>
      <c r="HCX34" s="158"/>
      <c r="HCY34" s="158"/>
      <c r="HCZ34" s="158"/>
      <c r="HDA34" s="158"/>
      <c r="HDB34" s="158"/>
      <c r="HDC34" s="158"/>
      <c r="HDD34" s="158"/>
      <c r="HDE34" s="158"/>
      <c r="HDF34" s="158"/>
      <c r="HDG34" s="158"/>
      <c r="HDH34" s="158"/>
      <c r="HDI34" s="158"/>
      <c r="HDJ34" s="158"/>
      <c r="HDK34" s="158"/>
      <c r="HDL34" s="158"/>
      <c r="HDM34" s="158"/>
      <c r="HDN34" s="158"/>
      <c r="HDO34" s="158"/>
      <c r="HDP34" s="158"/>
      <c r="HDQ34" s="158"/>
      <c r="HDR34" s="158"/>
      <c r="HDS34" s="158"/>
      <c r="HDT34" s="158"/>
      <c r="HDU34" s="158"/>
      <c r="HDV34" s="158"/>
      <c r="HDW34" s="158"/>
      <c r="HDX34" s="158"/>
      <c r="HDY34" s="158"/>
      <c r="HDZ34" s="158"/>
      <c r="HEA34" s="158"/>
      <c r="HEB34" s="158"/>
      <c r="HEC34" s="158"/>
      <c r="HED34" s="158"/>
      <c r="HEE34" s="158"/>
      <c r="HEF34" s="158"/>
      <c r="HEG34" s="158"/>
      <c r="HEH34" s="158"/>
      <c r="HEI34" s="158"/>
      <c r="HEJ34" s="158"/>
      <c r="HEK34" s="158"/>
      <c r="HEL34" s="158"/>
      <c r="HEM34" s="158"/>
      <c r="HEN34" s="158"/>
      <c r="HEO34" s="158"/>
      <c r="HEP34" s="158"/>
      <c r="HEQ34" s="158"/>
      <c r="HER34" s="158"/>
      <c r="HES34" s="158"/>
      <c r="HET34" s="158"/>
      <c r="HEU34" s="158"/>
      <c r="HEV34" s="158"/>
      <c r="HEW34" s="158"/>
      <c r="HEX34" s="158"/>
      <c r="HEY34" s="158"/>
      <c r="HEZ34" s="158"/>
      <c r="HFA34" s="158"/>
      <c r="HFB34" s="158"/>
      <c r="HFC34" s="158"/>
      <c r="HFD34" s="158"/>
      <c r="HFE34" s="158"/>
      <c r="HFF34" s="158"/>
      <c r="HFG34" s="158"/>
      <c r="HFH34" s="158"/>
      <c r="HFI34" s="158"/>
      <c r="HFJ34" s="158"/>
      <c r="HFK34" s="158"/>
      <c r="HFL34" s="158"/>
      <c r="HFM34" s="158"/>
      <c r="HFN34" s="158"/>
      <c r="HFO34" s="158"/>
      <c r="HFP34" s="158"/>
      <c r="HFQ34" s="158"/>
      <c r="HFR34" s="158"/>
      <c r="HFS34" s="158"/>
      <c r="HFT34" s="158"/>
      <c r="HFU34" s="158"/>
      <c r="HFV34" s="158"/>
      <c r="HFW34" s="158"/>
      <c r="HFX34" s="158"/>
      <c r="HFY34" s="158"/>
      <c r="HFZ34" s="158"/>
      <c r="HGA34" s="158"/>
      <c r="HGB34" s="158"/>
      <c r="HGC34" s="158"/>
      <c r="HGD34" s="158"/>
      <c r="HGE34" s="158"/>
      <c r="HGF34" s="158"/>
      <c r="HGG34" s="158"/>
      <c r="HGH34" s="158"/>
      <c r="HGI34" s="158"/>
      <c r="HGJ34" s="158"/>
      <c r="HGK34" s="158"/>
      <c r="HGL34" s="158"/>
      <c r="HGM34" s="158"/>
      <c r="HGN34" s="158"/>
      <c r="HGO34" s="158"/>
      <c r="HGP34" s="158"/>
      <c r="HGQ34" s="158"/>
      <c r="HGR34" s="158"/>
      <c r="HGS34" s="158"/>
      <c r="HGT34" s="158"/>
      <c r="HGU34" s="158"/>
      <c r="HGV34" s="158"/>
      <c r="HGW34" s="158"/>
      <c r="HGX34" s="158"/>
      <c r="HGY34" s="158"/>
      <c r="HGZ34" s="158"/>
      <c r="HHA34" s="158"/>
      <c r="HHB34" s="158"/>
      <c r="HHC34" s="158"/>
      <c r="HHD34" s="158"/>
      <c r="HHE34" s="158"/>
      <c r="HHF34" s="158"/>
      <c r="HHG34" s="158"/>
      <c r="HHH34" s="158"/>
      <c r="HHI34" s="158"/>
      <c r="HHJ34" s="158"/>
      <c r="HHK34" s="158"/>
      <c r="HHL34" s="158"/>
      <c r="HHM34" s="158"/>
      <c r="HHN34" s="158"/>
      <c r="HHO34" s="158"/>
      <c r="HHP34" s="158"/>
      <c r="HHQ34" s="158"/>
      <c r="HHR34" s="158"/>
      <c r="HHS34" s="158"/>
      <c r="HHT34" s="158"/>
      <c r="HHU34" s="158"/>
      <c r="HHV34" s="158"/>
      <c r="HHW34" s="158"/>
      <c r="HHX34" s="158"/>
      <c r="HHY34" s="158"/>
      <c r="HHZ34" s="158"/>
      <c r="HIA34" s="158"/>
      <c r="HIB34" s="158"/>
      <c r="HIC34" s="158"/>
      <c r="HID34" s="158"/>
      <c r="HIE34" s="158"/>
      <c r="HIF34" s="158"/>
      <c r="HIG34" s="158"/>
      <c r="HIH34" s="158"/>
      <c r="HII34" s="158"/>
      <c r="HIJ34" s="158"/>
      <c r="HIK34" s="158"/>
      <c r="HIL34" s="158"/>
      <c r="HIM34" s="158"/>
      <c r="HIN34" s="158"/>
      <c r="HIO34" s="158"/>
      <c r="HIP34" s="158"/>
      <c r="HIQ34" s="158"/>
      <c r="HIR34" s="158"/>
      <c r="HIS34" s="158"/>
      <c r="HIT34" s="158"/>
      <c r="HIU34" s="158"/>
      <c r="HIV34" s="158"/>
      <c r="HIW34" s="158"/>
      <c r="HIX34" s="158"/>
      <c r="HIY34" s="158"/>
      <c r="HIZ34" s="158"/>
      <c r="HJA34" s="158"/>
      <c r="HJB34" s="158"/>
      <c r="HJC34" s="158"/>
      <c r="HJD34" s="158"/>
      <c r="HJE34" s="158"/>
      <c r="HJF34" s="158"/>
      <c r="HJG34" s="158"/>
      <c r="HJH34" s="158"/>
      <c r="HJI34" s="158"/>
      <c r="HJJ34" s="158"/>
      <c r="HJK34" s="158"/>
      <c r="HJL34" s="158"/>
      <c r="HJM34" s="158"/>
      <c r="HJN34" s="158"/>
      <c r="HJO34" s="158"/>
      <c r="HJP34" s="158"/>
      <c r="HJQ34" s="158"/>
      <c r="HJR34" s="158"/>
      <c r="HJS34" s="158"/>
      <c r="HJT34" s="158"/>
      <c r="HJU34" s="158"/>
      <c r="HJV34" s="158"/>
      <c r="HJW34" s="158"/>
      <c r="HJX34" s="158"/>
      <c r="HJY34" s="158"/>
      <c r="HJZ34" s="158"/>
      <c r="HKA34" s="158"/>
      <c r="HKB34" s="158"/>
      <c r="HKC34" s="158"/>
      <c r="HKD34" s="158"/>
      <c r="HKE34" s="158"/>
      <c r="HKF34" s="158"/>
      <c r="HKG34" s="158"/>
      <c r="HKH34" s="158"/>
      <c r="HKI34" s="158"/>
      <c r="HKJ34" s="158"/>
      <c r="HKK34" s="158"/>
      <c r="HKL34" s="158"/>
      <c r="HKM34" s="158"/>
      <c r="HKN34" s="158"/>
      <c r="HKO34" s="158"/>
      <c r="HKP34" s="158"/>
      <c r="HKQ34" s="158"/>
      <c r="HKR34" s="158"/>
      <c r="HKS34" s="158"/>
      <c r="HKT34" s="158"/>
      <c r="HKU34" s="158"/>
      <c r="HKV34" s="158"/>
      <c r="HKW34" s="158"/>
      <c r="HKX34" s="158"/>
      <c r="HKY34" s="158"/>
      <c r="HKZ34" s="158"/>
      <c r="HLA34" s="158"/>
      <c r="HLB34" s="158"/>
      <c r="HLC34" s="158"/>
      <c r="HLD34" s="158"/>
      <c r="HLE34" s="158"/>
      <c r="HLF34" s="158"/>
      <c r="HLG34" s="158"/>
      <c r="HLH34" s="158"/>
      <c r="HLI34" s="158"/>
      <c r="HLJ34" s="158"/>
      <c r="HLK34" s="158"/>
      <c r="HLL34" s="158"/>
      <c r="HLM34" s="158"/>
      <c r="HLN34" s="158"/>
      <c r="HLO34" s="158"/>
      <c r="HLP34" s="158"/>
      <c r="HLQ34" s="158"/>
      <c r="HLR34" s="158"/>
      <c r="HLS34" s="158"/>
      <c r="HLT34" s="158"/>
      <c r="HLU34" s="158"/>
      <c r="HLV34" s="158"/>
      <c r="HLW34" s="158"/>
      <c r="HLX34" s="158"/>
      <c r="HLY34" s="158"/>
      <c r="HLZ34" s="158"/>
      <c r="HMA34" s="158"/>
      <c r="HMB34" s="158"/>
      <c r="HMC34" s="158"/>
      <c r="HMD34" s="158"/>
      <c r="HME34" s="158"/>
      <c r="HMF34" s="158"/>
      <c r="HMG34" s="158"/>
      <c r="HMH34" s="158"/>
      <c r="HMI34" s="158"/>
      <c r="HMJ34" s="158"/>
      <c r="HMK34" s="158"/>
      <c r="HML34" s="158"/>
      <c r="HMM34" s="158"/>
      <c r="HMN34" s="158"/>
      <c r="HMO34" s="158"/>
      <c r="HMP34" s="158"/>
      <c r="HMQ34" s="158"/>
      <c r="HMR34" s="158"/>
      <c r="HMS34" s="158"/>
      <c r="HMT34" s="158"/>
      <c r="HMU34" s="158"/>
      <c r="HMV34" s="158"/>
      <c r="HMW34" s="158"/>
      <c r="HMX34" s="158"/>
      <c r="HMY34" s="158"/>
      <c r="HMZ34" s="158"/>
      <c r="HNA34" s="158"/>
      <c r="HNB34" s="158"/>
      <c r="HNC34" s="158"/>
      <c r="HND34" s="158"/>
      <c r="HNE34" s="158"/>
      <c r="HNF34" s="158"/>
      <c r="HNG34" s="158"/>
      <c r="HNH34" s="158"/>
      <c r="HNI34" s="158"/>
      <c r="HNJ34" s="158"/>
      <c r="HNK34" s="158"/>
      <c r="HNL34" s="158"/>
      <c r="HNM34" s="158"/>
      <c r="HNN34" s="158"/>
      <c r="HNO34" s="158"/>
      <c r="HNP34" s="158"/>
      <c r="HNQ34" s="158"/>
      <c r="HNR34" s="158"/>
      <c r="HNS34" s="158"/>
      <c r="HNT34" s="158"/>
      <c r="HNU34" s="158"/>
      <c r="HNV34" s="158"/>
      <c r="HNW34" s="158"/>
      <c r="HNX34" s="158"/>
      <c r="HNY34" s="158"/>
      <c r="HNZ34" s="158"/>
      <c r="HOA34" s="158"/>
      <c r="HOB34" s="158"/>
      <c r="HOC34" s="158"/>
      <c r="HOD34" s="158"/>
      <c r="HOE34" s="158"/>
      <c r="HOF34" s="158"/>
      <c r="HOG34" s="158"/>
      <c r="HOH34" s="158"/>
      <c r="HOI34" s="158"/>
      <c r="HOJ34" s="158"/>
      <c r="HOK34" s="158"/>
      <c r="HOL34" s="158"/>
      <c r="HOM34" s="158"/>
      <c r="HON34" s="158"/>
      <c r="HOO34" s="158"/>
      <c r="HOP34" s="158"/>
      <c r="HOQ34" s="158"/>
      <c r="HOR34" s="158"/>
      <c r="HOS34" s="158"/>
      <c r="HOT34" s="158"/>
      <c r="HOU34" s="158"/>
      <c r="HOV34" s="158"/>
      <c r="HOW34" s="158"/>
      <c r="HOX34" s="158"/>
      <c r="HOY34" s="158"/>
      <c r="HOZ34" s="158"/>
      <c r="HPA34" s="158"/>
      <c r="HPB34" s="158"/>
      <c r="HPC34" s="158"/>
      <c r="HPD34" s="158"/>
      <c r="HPE34" s="158"/>
      <c r="HPF34" s="158"/>
      <c r="HPG34" s="158"/>
      <c r="HPH34" s="158"/>
      <c r="HPI34" s="158"/>
      <c r="HPJ34" s="158"/>
      <c r="HPK34" s="158"/>
      <c r="HPL34" s="158"/>
      <c r="HPM34" s="158"/>
      <c r="HPN34" s="158"/>
      <c r="HPO34" s="158"/>
      <c r="HPP34" s="158"/>
      <c r="HPQ34" s="158"/>
      <c r="HPR34" s="158"/>
      <c r="HPS34" s="158"/>
      <c r="HPT34" s="158"/>
      <c r="HPU34" s="158"/>
      <c r="HPV34" s="158"/>
      <c r="HPW34" s="158"/>
      <c r="HPX34" s="158"/>
      <c r="HPY34" s="158"/>
      <c r="HPZ34" s="158"/>
      <c r="HQA34" s="158"/>
      <c r="HQB34" s="158"/>
      <c r="HQC34" s="158"/>
      <c r="HQD34" s="158"/>
      <c r="HQE34" s="158"/>
      <c r="HQF34" s="158"/>
      <c r="HQG34" s="158"/>
      <c r="HQH34" s="158"/>
      <c r="HQI34" s="158"/>
      <c r="HQJ34" s="158"/>
      <c r="HQK34" s="158"/>
      <c r="HQL34" s="158"/>
      <c r="HQM34" s="158"/>
      <c r="HQN34" s="158"/>
      <c r="HQO34" s="158"/>
      <c r="HQP34" s="158"/>
      <c r="HQQ34" s="158"/>
      <c r="HQR34" s="158"/>
      <c r="HQS34" s="158"/>
      <c r="HQT34" s="158"/>
      <c r="HQU34" s="158"/>
      <c r="HQV34" s="158"/>
      <c r="HQW34" s="158"/>
      <c r="HQX34" s="158"/>
      <c r="HQY34" s="158"/>
      <c r="HQZ34" s="158"/>
      <c r="HRA34" s="158"/>
      <c r="HRB34" s="158"/>
      <c r="HRC34" s="158"/>
      <c r="HRD34" s="158"/>
      <c r="HRE34" s="158"/>
      <c r="HRF34" s="158"/>
      <c r="HRG34" s="158"/>
      <c r="HRH34" s="158"/>
      <c r="HRI34" s="158"/>
      <c r="HRJ34" s="158"/>
      <c r="HRK34" s="158"/>
      <c r="HRL34" s="158"/>
      <c r="HRM34" s="158"/>
      <c r="HRN34" s="158"/>
      <c r="HRO34" s="158"/>
      <c r="HRP34" s="158"/>
      <c r="HRQ34" s="158"/>
      <c r="HRR34" s="158"/>
      <c r="HRS34" s="158"/>
      <c r="HRT34" s="158"/>
      <c r="HRU34" s="158"/>
      <c r="HRV34" s="158"/>
      <c r="HRW34" s="158"/>
      <c r="HRX34" s="158"/>
      <c r="HRY34" s="158"/>
      <c r="HRZ34" s="158"/>
      <c r="HSA34" s="158"/>
      <c r="HSB34" s="158"/>
      <c r="HSC34" s="158"/>
      <c r="HSD34" s="158"/>
      <c r="HSE34" s="158"/>
      <c r="HSF34" s="158"/>
      <c r="HSG34" s="158"/>
      <c r="HSH34" s="158"/>
      <c r="HSI34" s="158"/>
      <c r="HSJ34" s="158"/>
      <c r="HSK34" s="158"/>
      <c r="HSL34" s="158"/>
      <c r="HSM34" s="158"/>
      <c r="HSN34" s="158"/>
      <c r="HSO34" s="158"/>
      <c r="HSP34" s="158"/>
      <c r="HSQ34" s="158"/>
      <c r="HSR34" s="158"/>
      <c r="HSS34" s="158"/>
      <c r="HST34" s="158"/>
      <c r="HSU34" s="158"/>
      <c r="HSV34" s="158"/>
      <c r="HSW34" s="158"/>
      <c r="HSX34" s="158"/>
      <c r="HSY34" s="158"/>
      <c r="HSZ34" s="158"/>
      <c r="HTA34" s="158"/>
      <c r="HTB34" s="158"/>
      <c r="HTC34" s="158"/>
      <c r="HTD34" s="158"/>
      <c r="HTE34" s="158"/>
      <c r="HTF34" s="158"/>
      <c r="HTG34" s="158"/>
      <c r="HTH34" s="158"/>
      <c r="HTI34" s="158"/>
      <c r="HTJ34" s="158"/>
      <c r="HTK34" s="158"/>
      <c r="HTL34" s="158"/>
      <c r="HTM34" s="158"/>
      <c r="HTN34" s="158"/>
      <c r="HTO34" s="158"/>
      <c r="HTP34" s="158"/>
      <c r="HTQ34" s="158"/>
      <c r="HTR34" s="158"/>
      <c r="HTS34" s="158"/>
      <c r="HTT34" s="158"/>
      <c r="HTU34" s="158"/>
      <c r="HTV34" s="158"/>
      <c r="HTW34" s="158"/>
      <c r="HTX34" s="158"/>
      <c r="HTY34" s="158"/>
      <c r="HTZ34" s="158"/>
      <c r="HUA34" s="158"/>
      <c r="HUB34" s="158"/>
      <c r="HUC34" s="158"/>
      <c r="HUD34" s="158"/>
      <c r="HUE34" s="158"/>
      <c r="HUF34" s="158"/>
      <c r="HUG34" s="158"/>
      <c r="HUH34" s="158"/>
      <c r="HUI34" s="158"/>
      <c r="HUJ34" s="158"/>
      <c r="HUK34" s="158"/>
      <c r="HUL34" s="158"/>
      <c r="HUM34" s="158"/>
      <c r="HUN34" s="158"/>
      <c r="HUO34" s="158"/>
      <c r="HUP34" s="158"/>
      <c r="HUQ34" s="158"/>
      <c r="HUR34" s="158"/>
      <c r="HUS34" s="158"/>
      <c r="HUT34" s="158"/>
      <c r="HUU34" s="158"/>
      <c r="HUV34" s="158"/>
      <c r="HUW34" s="158"/>
      <c r="HUX34" s="158"/>
      <c r="HUY34" s="158"/>
      <c r="HUZ34" s="158"/>
      <c r="HVA34" s="158"/>
      <c r="HVB34" s="158"/>
      <c r="HVC34" s="158"/>
      <c r="HVD34" s="158"/>
      <c r="HVE34" s="158"/>
      <c r="HVF34" s="158"/>
      <c r="HVG34" s="158"/>
      <c r="HVH34" s="158"/>
      <c r="HVI34" s="158"/>
      <c r="HVJ34" s="158"/>
      <c r="HVK34" s="158"/>
      <c r="HVL34" s="158"/>
      <c r="HVM34" s="158"/>
      <c r="HVN34" s="158"/>
      <c r="HVO34" s="158"/>
      <c r="HVP34" s="158"/>
      <c r="HVQ34" s="158"/>
      <c r="HVR34" s="158"/>
      <c r="HVS34" s="158"/>
      <c r="HVT34" s="158"/>
      <c r="HVU34" s="158"/>
      <c r="HVV34" s="158"/>
      <c r="HVW34" s="158"/>
      <c r="HVX34" s="158"/>
      <c r="HVY34" s="158"/>
      <c r="HVZ34" s="158"/>
      <c r="HWA34" s="158"/>
      <c r="HWB34" s="158"/>
      <c r="HWC34" s="158"/>
      <c r="HWD34" s="158"/>
      <c r="HWE34" s="158"/>
      <c r="HWF34" s="158"/>
      <c r="HWG34" s="158"/>
      <c r="HWH34" s="158"/>
      <c r="HWI34" s="158"/>
      <c r="HWJ34" s="158"/>
      <c r="HWK34" s="158"/>
      <c r="HWL34" s="158"/>
      <c r="HWM34" s="158"/>
      <c r="HWN34" s="158"/>
      <c r="HWO34" s="158"/>
      <c r="HWP34" s="158"/>
      <c r="HWQ34" s="158"/>
      <c r="HWR34" s="158"/>
      <c r="HWS34" s="158"/>
      <c r="HWT34" s="158"/>
      <c r="HWU34" s="158"/>
      <c r="HWV34" s="158"/>
      <c r="HWW34" s="158"/>
      <c r="HWX34" s="158"/>
      <c r="HWY34" s="158"/>
      <c r="HWZ34" s="158"/>
      <c r="HXA34" s="158"/>
      <c r="HXB34" s="158"/>
      <c r="HXC34" s="158"/>
      <c r="HXD34" s="158"/>
      <c r="HXE34" s="158"/>
      <c r="HXF34" s="158"/>
      <c r="HXG34" s="158"/>
      <c r="HXH34" s="158"/>
      <c r="HXI34" s="158"/>
      <c r="HXJ34" s="158"/>
      <c r="HXK34" s="158"/>
      <c r="HXL34" s="158"/>
      <c r="HXM34" s="158"/>
      <c r="HXN34" s="158"/>
      <c r="HXO34" s="158"/>
      <c r="HXP34" s="158"/>
      <c r="HXQ34" s="158"/>
      <c r="HXR34" s="158"/>
      <c r="HXS34" s="158"/>
      <c r="HXT34" s="158"/>
      <c r="HXU34" s="158"/>
      <c r="HXV34" s="158"/>
      <c r="HXW34" s="158"/>
      <c r="HXX34" s="158"/>
      <c r="HXY34" s="158"/>
      <c r="HXZ34" s="158"/>
      <c r="HYA34" s="158"/>
      <c r="HYB34" s="158"/>
      <c r="HYC34" s="158"/>
      <c r="HYD34" s="158"/>
      <c r="HYE34" s="158"/>
      <c r="HYF34" s="158"/>
      <c r="HYG34" s="158"/>
      <c r="HYH34" s="158"/>
      <c r="HYI34" s="158"/>
      <c r="HYJ34" s="158"/>
      <c r="HYK34" s="158"/>
      <c r="HYL34" s="158"/>
      <c r="HYM34" s="158"/>
      <c r="HYN34" s="158"/>
      <c r="HYO34" s="158"/>
      <c r="HYP34" s="158"/>
      <c r="HYQ34" s="158"/>
      <c r="HYR34" s="158"/>
      <c r="HYS34" s="158"/>
      <c r="HYT34" s="158"/>
      <c r="HYU34" s="158"/>
      <c r="HYV34" s="158"/>
      <c r="HYW34" s="158"/>
      <c r="HYX34" s="158"/>
      <c r="HYY34" s="158"/>
      <c r="HYZ34" s="158"/>
      <c r="HZA34" s="158"/>
      <c r="HZB34" s="158"/>
      <c r="HZC34" s="158"/>
      <c r="HZD34" s="158"/>
      <c r="HZE34" s="158"/>
      <c r="HZF34" s="158"/>
      <c r="HZG34" s="158"/>
      <c r="HZH34" s="158"/>
      <c r="HZI34" s="158"/>
      <c r="HZJ34" s="158"/>
      <c r="HZK34" s="158"/>
      <c r="HZL34" s="158"/>
      <c r="HZM34" s="158"/>
      <c r="HZN34" s="158"/>
      <c r="HZO34" s="158"/>
      <c r="HZP34" s="158"/>
      <c r="HZQ34" s="158"/>
      <c r="HZR34" s="158"/>
      <c r="HZS34" s="158"/>
      <c r="HZT34" s="158"/>
      <c r="HZU34" s="158"/>
      <c r="HZV34" s="158"/>
      <c r="HZW34" s="158"/>
      <c r="HZX34" s="158"/>
      <c r="HZY34" s="158"/>
      <c r="HZZ34" s="158"/>
      <c r="IAA34" s="158"/>
      <c r="IAB34" s="158"/>
      <c r="IAC34" s="158"/>
      <c r="IAD34" s="158"/>
      <c r="IAE34" s="158"/>
      <c r="IAF34" s="158"/>
      <c r="IAG34" s="158"/>
      <c r="IAH34" s="158"/>
      <c r="IAI34" s="158"/>
      <c r="IAJ34" s="158"/>
      <c r="IAK34" s="158"/>
      <c r="IAL34" s="158"/>
      <c r="IAM34" s="158"/>
      <c r="IAN34" s="158"/>
      <c r="IAO34" s="158"/>
      <c r="IAP34" s="158"/>
      <c r="IAQ34" s="158"/>
      <c r="IAR34" s="158"/>
      <c r="IAS34" s="158"/>
      <c r="IAT34" s="158"/>
      <c r="IAU34" s="158"/>
      <c r="IAV34" s="158"/>
      <c r="IAW34" s="158"/>
      <c r="IAX34" s="158"/>
      <c r="IAY34" s="158"/>
      <c r="IAZ34" s="158"/>
      <c r="IBA34" s="158"/>
      <c r="IBB34" s="158"/>
      <c r="IBC34" s="158"/>
      <c r="IBD34" s="158"/>
      <c r="IBE34" s="158"/>
      <c r="IBF34" s="158"/>
      <c r="IBG34" s="158"/>
      <c r="IBH34" s="158"/>
      <c r="IBI34" s="158"/>
      <c r="IBJ34" s="158"/>
      <c r="IBK34" s="158"/>
      <c r="IBL34" s="158"/>
      <c r="IBM34" s="158"/>
      <c r="IBN34" s="158"/>
      <c r="IBO34" s="158"/>
      <c r="IBP34" s="158"/>
      <c r="IBQ34" s="158"/>
      <c r="IBR34" s="158"/>
      <c r="IBS34" s="158"/>
      <c r="IBT34" s="158"/>
      <c r="IBU34" s="158"/>
      <c r="IBV34" s="158"/>
      <c r="IBW34" s="158"/>
      <c r="IBX34" s="158"/>
      <c r="IBY34" s="158"/>
      <c r="IBZ34" s="158"/>
      <c r="ICA34" s="158"/>
      <c r="ICB34" s="158"/>
      <c r="ICC34" s="158"/>
      <c r="ICD34" s="158"/>
      <c r="ICE34" s="158"/>
      <c r="ICF34" s="158"/>
      <c r="ICG34" s="158"/>
      <c r="ICH34" s="158"/>
      <c r="ICI34" s="158"/>
      <c r="ICJ34" s="158"/>
      <c r="ICK34" s="158"/>
      <c r="ICL34" s="158"/>
      <c r="ICM34" s="158"/>
      <c r="ICN34" s="158"/>
      <c r="ICO34" s="158"/>
      <c r="ICP34" s="158"/>
      <c r="ICQ34" s="158"/>
      <c r="ICR34" s="158"/>
      <c r="ICS34" s="158"/>
      <c r="ICT34" s="158"/>
      <c r="ICU34" s="158"/>
      <c r="ICV34" s="158"/>
      <c r="ICW34" s="158"/>
      <c r="ICX34" s="158"/>
      <c r="ICY34" s="158"/>
      <c r="ICZ34" s="158"/>
      <c r="IDA34" s="158"/>
      <c r="IDB34" s="158"/>
      <c r="IDC34" s="158"/>
      <c r="IDD34" s="158"/>
      <c r="IDE34" s="158"/>
      <c r="IDF34" s="158"/>
      <c r="IDG34" s="158"/>
      <c r="IDH34" s="158"/>
      <c r="IDI34" s="158"/>
      <c r="IDJ34" s="158"/>
      <c r="IDK34" s="158"/>
      <c r="IDL34" s="158"/>
      <c r="IDM34" s="158"/>
      <c r="IDN34" s="158"/>
      <c r="IDO34" s="158"/>
      <c r="IDP34" s="158"/>
      <c r="IDQ34" s="158"/>
      <c r="IDR34" s="158"/>
      <c r="IDS34" s="158"/>
      <c r="IDT34" s="158"/>
      <c r="IDU34" s="158"/>
      <c r="IDV34" s="158"/>
      <c r="IDW34" s="158"/>
      <c r="IDX34" s="158"/>
      <c r="IDY34" s="158"/>
      <c r="IDZ34" s="158"/>
      <c r="IEA34" s="158"/>
      <c r="IEB34" s="158"/>
      <c r="IEC34" s="158"/>
      <c r="IED34" s="158"/>
      <c r="IEE34" s="158"/>
      <c r="IEF34" s="158"/>
      <c r="IEG34" s="158"/>
      <c r="IEH34" s="158"/>
      <c r="IEI34" s="158"/>
      <c r="IEJ34" s="158"/>
      <c r="IEK34" s="158"/>
      <c r="IEL34" s="158"/>
      <c r="IEM34" s="158"/>
      <c r="IEN34" s="158"/>
      <c r="IEO34" s="158"/>
      <c r="IEP34" s="158"/>
      <c r="IEQ34" s="158"/>
      <c r="IER34" s="158"/>
      <c r="IES34" s="158"/>
      <c r="IET34" s="158"/>
      <c r="IEU34" s="158"/>
      <c r="IEV34" s="158"/>
      <c r="IEW34" s="158"/>
      <c r="IEX34" s="158"/>
      <c r="IEY34" s="158"/>
      <c r="IEZ34" s="158"/>
      <c r="IFA34" s="158"/>
      <c r="IFB34" s="158"/>
      <c r="IFC34" s="158"/>
      <c r="IFD34" s="158"/>
      <c r="IFE34" s="158"/>
      <c r="IFF34" s="158"/>
      <c r="IFG34" s="158"/>
      <c r="IFH34" s="158"/>
      <c r="IFI34" s="158"/>
      <c r="IFJ34" s="158"/>
      <c r="IFK34" s="158"/>
      <c r="IFL34" s="158"/>
      <c r="IFM34" s="158"/>
      <c r="IFN34" s="158"/>
      <c r="IFO34" s="158"/>
      <c r="IFP34" s="158"/>
      <c r="IFQ34" s="158"/>
      <c r="IFR34" s="158"/>
      <c r="IFS34" s="158"/>
      <c r="IFT34" s="158"/>
      <c r="IFU34" s="158"/>
      <c r="IFV34" s="158"/>
      <c r="IFW34" s="158"/>
      <c r="IFX34" s="158"/>
      <c r="IFY34" s="158"/>
      <c r="IFZ34" s="158"/>
      <c r="IGA34" s="158"/>
      <c r="IGB34" s="158"/>
      <c r="IGC34" s="158"/>
      <c r="IGD34" s="158"/>
      <c r="IGE34" s="158"/>
      <c r="IGF34" s="158"/>
      <c r="IGG34" s="158"/>
      <c r="IGH34" s="158"/>
      <c r="IGI34" s="158"/>
      <c r="IGJ34" s="158"/>
      <c r="IGK34" s="158"/>
      <c r="IGL34" s="158"/>
      <c r="IGM34" s="158"/>
      <c r="IGN34" s="158"/>
      <c r="IGO34" s="158"/>
      <c r="IGP34" s="158"/>
      <c r="IGQ34" s="158"/>
      <c r="IGR34" s="158"/>
      <c r="IGS34" s="158"/>
      <c r="IGT34" s="158"/>
      <c r="IGU34" s="158"/>
      <c r="IGV34" s="158"/>
      <c r="IGW34" s="158"/>
      <c r="IGX34" s="158"/>
      <c r="IGY34" s="158"/>
      <c r="IGZ34" s="158"/>
      <c r="IHA34" s="158"/>
      <c r="IHB34" s="158"/>
      <c r="IHC34" s="158"/>
      <c r="IHD34" s="158"/>
      <c r="IHE34" s="158"/>
      <c r="IHF34" s="158"/>
      <c r="IHG34" s="158"/>
      <c r="IHH34" s="158"/>
      <c r="IHI34" s="158"/>
      <c r="IHJ34" s="158"/>
      <c r="IHK34" s="158"/>
      <c r="IHL34" s="158"/>
      <c r="IHM34" s="158"/>
      <c r="IHN34" s="158"/>
      <c r="IHO34" s="158"/>
      <c r="IHP34" s="158"/>
      <c r="IHQ34" s="158"/>
      <c r="IHR34" s="158"/>
      <c r="IHS34" s="158"/>
      <c r="IHT34" s="158"/>
      <c r="IHU34" s="158"/>
      <c r="IHV34" s="158"/>
      <c r="IHW34" s="158"/>
      <c r="IHX34" s="158"/>
      <c r="IHY34" s="158"/>
      <c r="IHZ34" s="158"/>
      <c r="IIA34" s="158"/>
      <c r="IIB34" s="158"/>
      <c r="IIC34" s="158"/>
      <c r="IID34" s="158"/>
      <c r="IIE34" s="158"/>
      <c r="IIF34" s="158"/>
      <c r="IIG34" s="158"/>
      <c r="IIH34" s="158"/>
      <c r="III34" s="158"/>
      <c r="IIJ34" s="158"/>
      <c r="IIK34" s="158"/>
      <c r="IIL34" s="158"/>
      <c r="IIM34" s="158"/>
      <c r="IIN34" s="158"/>
      <c r="IIO34" s="158"/>
      <c r="IIP34" s="158"/>
      <c r="IIQ34" s="158"/>
      <c r="IIR34" s="158"/>
      <c r="IIS34" s="158"/>
      <c r="IIT34" s="158"/>
      <c r="IIU34" s="158"/>
      <c r="IIV34" s="158"/>
      <c r="IIW34" s="158"/>
      <c r="IIX34" s="158"/>
      <c r="IIY34" s="158"/>
      <c r="IIZ34" s="158"/>
      <c r="IJA34" s="158"/>
      <c r="IJB34" s="158"/>
      <c r="IJC34" s="158"/>
      <c r="IJD34" s="158"/>
      <c r="IJE34" s="158"/>
      <c r="IJF34" s="158"/>
      <c r="IJG34" s="158"/>
      <c r="IJH34" s="158"/>
      <c r="IJI34" s="158"/>
      <c r="IJJ34" s="158"/>
      <c r="IJK34" s="158"/>
      <c r="IJL34" s="158"/>
      <c r="IJM34" s="158"/>
      <c r="IJN34" s="158"/>
      <c r="IJO34" s="158"/>
      <c r="IJP34" s="158"/>
      <c r="IJQ34" s="158"/>
      <c r="IJR34" s="158"/>
      <c r="IJS34" s="158"/>
      <c r="IJT34" s="158"/>
      <c r="IJU34" s="158"/>
      <c r="IJV34" s="158"/>
      <c r="IJW34" s="158"/>
      <c r="IJX34" s="158"/>
      <c r="IJY34" s="158"/>
      <c r="IJZ34" s="158"/>
      <c r="IKA34" s="158"/>
      <c r="IKB34" s="158"/>
      <c r="IKC34" s="158"/>
      <c r="IKD34" s="158"/>
      <c r="IKE34" s="158"/>
      <c r="IKF34" s="158"/>
      <c r="IKG34" s="158"/>
      <c r="IKH34" s="158"/>
      <c r="IKI34" s="158"/>
      <c r="IKJ34" s="158"/>
      <c r="IKK34" s="158"/>
      <c r="IKL34" s="158"/>
      <c r="IKM34" s="158"/>
      <c r="IKN34" s="158"/>
      <c r="IKO34" s="158"/>
      <c r="IKP34" s="158"/>
      <c r="IKQ34" s="158"/>
      <c r="IKR34" s="158"/>
      <c r="IKS34" s="158"/>
      <c r="IKT34" s="158"/>
      <c r="IKU34" s="158"/>
      <c r="IKV34" s="158"/>
      <c r="IKW34" s="158"/>
      <c r="IKX34" s="158"/>
      <c r="IKY34" s="158"/>
      <c r="IKZ34" s="158"/>
      <c r="ILA34" s="158"/>
      <c r="ILB34" s="158"/>
      <c r="ILC34" s="158"/>
      <c r="ILD34" s="158"/>
      <c r="ILE34" s="158"/>
      <c r="ILF34" s="158"/>
      <c r="ILG34" s="158"/>
      <c r="ILH34" s="158"/>
      <c r="ILI34" s="158"/>
      <c r="ILJ34" s="158"/>
      <c r="ILK34" s="158"/>
      <c r="ILL34" s="158"/>
      <c r="ILM34" s="158"/>
      <c r="ILN34" s="158"/>
      <c r="ILO34" s="158"/>
      <c r="ILP34" s="158"/>
      <c r="ILQ34" s="158"/>
      <c r="ILR34" s="158"/>
      <c r="ILS34" s="158"/>
      <c r="ILT34" s="158"/>
      <c r="ILU34" s="158"/>
      <c r="ILV34" s="158"/>
      <c r="ILW34" s="158"/>
      <c r="ILX34" s="158"/>
      <c r="ILY34" s="158"/>
      <c r="ILZ34" s="158"/>
      <c r="IMA34" s="158"/>
      <c r="IMB34" s="158"/>
      <c r="IMC34" s="158"/>
      <c r="IMD34" s="158"/>
      <c r="IME34" s="158"/>
      <c r="IMF34" s="158"/>
      <c r="IMG34" s="158"/>
      <c r="IMH34" s="158"/>
      <c r="IMI34" s="158"/>
      <c r="IMJ34" s="158"/>
      <c r="IMK34" s="158"/>
      <c r="IML34" s="158"/>
      <c r="IMM34" s="158"/>
      <c r="IMN34" s="158"/>
      <c r="IMO34" s="158"/>
      <c r="IMP34" s="158"/>
      <c r="IMQ34" s="158"/>
      <c r="IMR34" s="158"/>
      <c r="IMS34" s="158"/>
      <c r="IMT34" s="158"/>
      <c r="IMU34" s="158"/>
      <c r="IMV34" s="158"/>
      <c r="IMW34" s="158"/>
      <c r="IMX34" s="158"/>
      <c r="IMY34" s="158"/>
      <c r="IMZ34" s="158"/>
      <c r="INA34" s="158"/>
      <c r="INB34" s="158"/>
      <c r="INC34" s="158"/>
      <c r="IND34" s="158"/>
      <c r="INE34" s="158"/>
      <c r="INF34" s="158"/>
      <c r="ING34" s="158"/>
      <c r="INH34" s="158"/>
      <c r="INI34" s="158"/>
      <c r="INJ34" s="158"/>
      <c r="INK34" s="158"/>
      <c r="INL34" s="158"/>
      <c r="INM34" s="158"/>
      <c r="INN34" s="158"/>
      <c r="INO34" s="158"/>
      <c r="INP34" s="158"/>
      <c r="INQ34" s="158"/>
      <c r="INR34" s="158"/>
      <c r="INS34" s="158"/>
      <c r="INT34" s="158"/>
      <c r="INU34" s="158"/>
      <c r="INV34" s="158"/>
      <c r="INW34" s="158"/>
      <c r="INX34" s="158"/>
      <c r="INY34" s="158"/>
      <c r="INZ34" s="158"/>
      <c r="IOA34" s="158"/>
      <c r="IOB34" s="158"/>
      <c r="IOC34" s="158"/>
      <c r="IOD34" s="158"/>
      <c r="IOE34" s="158"/>
      <c r="IOF34" s="158"/>
      <c r="IOG34" s="158"/>
      <c r="IOH34" s="158"/>
      <c r="IOI34" s="158"/>
      <c r="IOJ34" s="158"/>
      <c r="IOK34" s="158"/>
      <c r="IOL34" s="158"/>
      <c r="IOM34" s="158"/>
      <c r="ION34" s="158"/>
      <c r="IOO34" s="158"/>
      <c r="IOP34" s="158"/>
      <c r="IOQ34" s="158"/>
      <c r="IOR34" s="158"/>
      <c r="IOS34" s="158"/>
      <c r="IOT34" s="158"/>
      <c r="IOU34" s="158"/>
      <c r="IOV34" s="158"/>
      <c r="IOW34" s="158"/>
      <c r="IOX34" s="158"/>
      <c r="IOY34" s="158"/>
      <c r="IOZ34" s="158"/>
      <c r="IPA34" s="158"/>
      <c r="IPB34" s="158"/>
      <c r="IPC34" s="158"/>
      <c r="IPD34" s="158"/>
      <c r="IPE34" s="158"/>
      <c r="IPF34" s="158"/>
      <c r="IPG34" s="158"/>
      <c r="IPH34" s="158"/>
      <c r="IPI34" s="158"/>
      <c r="IPJ34" s="158"/>
      <c r="IPK34" s="158"/>
      <c r="IPL34" s="158"/>
      <c r="IPM34" s="158"/>
      <c r="IPN34" s="158"/>
      <c r="IPO34" s="158"/>
      <c r="IPP34" s="158"/>
      <c r="IPQ34" s="158"/>
      <c r="IPR34" s="158"/>
      <c r="IPS34" s="158"/>
      <c r="IPT34" s="158"/>
      <c r="IPU34" s="158"/>
      <c r="IPV34" s="158"/>
      <c r="IPW34" s="158"/>
      <c r="IPX34" s="158"/>
      <c r="IPY34" s="158"/>
      <c r="IPZ34" s="158"/>
      <c r="IQA34" s="158"/>
      <c r="IQB34" s="158"/>
      <c r="IQC34" s="158"/>
      <c r="IQD34" s="158"/>
      <c r="IQE34" s="158"/>
      <c r="IQF34" s="158"/>
      <c r="IQG34" s="158"/>
      <c r="IQH34" s="158"/>
      <c r="IQI34" s="158"/>
      <c r="IQJ34" s="158"/>
      <c r="IQK34" s="158"/>
      <c r="IQL34" s="158"/>
      <c r="IQM34" s="158"/>
      <c r="IQN34" s="158"/>
      <c r="IQO34" s="158"/>
      <c r="IQP34" s="158"/>
      <c r="IQQ34" s="158"/>
      <c r="IQR34" s="158"/>
      <c r="IQS34" s="158"/>
      <c r="IQT34" s="158"/>
      <c r="IQU34" s="158"/>
      <c r="IQV34" s="158"/>
      <c r="IQW34" s="158"/>
      <c r="IQX34" s="158"/>
      <c r="IQY34" s="158"/>
      <c r="IQZ34" s="158"/>
      <c r="IRA34" s="158"/>
      <c r="IRB34" s="158"/>
      <c r="IRC34" s="158"/>
      <c r="IRD34" s="158"/>
      <c r="IRE34" s="158"/>
      <c r="IRF34" s="158"/>
      <c r="IRG34" s="158"/>
      <c r="IRH34" s="158"/>
      <c r="IRI34" s="158"/>
      <c r="IRJ34" s="158"/>
      <c r="IRK34" s="158"/>
      <c r="IRL34" s="158"/>
      <c r="IRM34" s="158"/>
      <c r="IRN34" s="158"/>
      <c r="IRO34" s="158"/>
      <c r="IRP34" s="158"/>
      <c r="IRQ34" s="158"/>
      <c r="IRR34" s="158"/>
      <c r="IRS34" s="158"/>
      <c r="IRT34" s="158"/>
      <c r="IRU34" s="158"/>
      <c r="IRV34" s="158"/>
      <c r="IRW34" s="158"/>
      <c r="IRX34" s="158"/>
      <c r="IRY34" s="158"/>
      <c r="IRZ34" s="158"/>
      <c r="ISA34" s="158"/>
      <c r="ISB34" s="158"/>
      <c r="ISC34" s="158"/>
      <c r="ISD34" s="158"/>
      <c r="ISE34" s="158"/>
      <c r="ISF34" s="158"/>
      <c r="ISG34" s="158"/>
      <c r="ISH34" s="158"/>
      <c r="ISI34" s="158"/>
      <c r="ISJ34" s="158"/>
      <c r="ISK34" s="158"/>
      <c r="ISL34" s="158"/>
      <c r="ISM34" s="158"/>
      <c r="ISN34" s="158"/>
      <c r="ISO34" s="158"/>
      <c r="ISP34" s="158"/>
      <c r="ISQ34" s="158"/>
      <c r="ISR34" s="158"/>
      <c r="ISS34" s="158"/>
      <c r="IST34" s="158"/>
      <c r="ISU34" s="158"/>
      <c r="ISV34" s="158"/>
      <c r="ISW34" s="158"/>
      <c r="ISX34" s="158"/>
      <c r="ISY34" s="158"/>
      <c r="ISZ34" s="158"/>
      <c r="ITA34" s="158"/>
      <c r="ITB34" s="158"/>
      <c r="ITC34" s="158"/>
      <c r="ITD34" s="158"/>
      <c r="ITE34" s="158"/>
      <c r="ITF34" s="158"/>
      <c r="ITG34" s="158"/>
      <c r="ITH34" s="158"/>
      <c r="ITI34" s="158"/>
      <c r="ITJ34" s="158"/>
      <c r="ITK34" s="158"/>
      <c r="ITL34" s="158"/>
      <c r="ITM34" s="158"/>
      <c r="ITN34" s="158"/>
      <c r="ITO34" s="158"/>
      <c r="ITP34" s="158"/>
      <c r="ITQ34" s="158"/>
      <c r="ITR34" s="158"/>
      <c r="ITS34" s="158"/>
      <c r="ITT34" s="158"/>
      <c r="ITU34" s="158"/>
      <c r="ITV34" s="158"/>
      <c r="ITW34" s="158"/>
      <c r="ITX34" s="158"/>
      <c r="ITY34" s="158"/>
      <c r="ITZ34" s="158"/>
      <c r="IUA34" s="158"/>
      <c r="IUB34" s="158"/>
      <c r="IUC34" s="158"/>
      <c r="IUD34" s="158"/>
      <c r="IUE34" s="158"/>
      <c r="IUF34" s="158"/>
      <c r="IUG34" s="158"/>
      <c r="IUH34" s="158"/>
      <c r="IUI34" s="158"/>
      <c r="IUJ34" s="158"/>
      <c r="IUK34" s="158"/>
      <c r="IUL34" s="158"/>
      <c r="IUM34" s="158"/>
      <c r="IUN34" s="158"/>
      <c r="IUO34" s="158"/>
      <c r="IUP34" s="158"/>
      <c r="IUQ34" s="158"/>
      <c r="IUR34" s="158"/>
      <c r="IUS34" s="158"/>
      <c r="IUT34" s="158"/>
      <c r="IUU34" s="158"/>
      <c r="IUV34" s="158"/>
      <c r="IUW34" s="158"/>
      <c r="IUX34" s="158"/>
      <c r="IUY34" s="158"/>
      <c r="IUZ34" s="158"/>
      <c r="IVA34" s="158"/>
      <c r="IVB34" s="158"/>
      <c r="IVC34" s="158"/>
      <c r="IVD34" s="158"/>
      <c r="IVE34" s="158"/>
      <c r="IVF34" s="158"/>
      <c r="IVG34" s="158"/>
      <c r="IVH34" s="158"/>
      <c r="IVI34" s="158"/>
      <c r="IVJ34" s="158"/>
      <c r="IVK34" s="158"/>
      <c r="IVL34" s="158"/>
      <c r="IVM34" s="158"/>
      <c r="IVN34" s="158"/>
      <c r="IVO34" s="158"/>
      <c r="IVP34" s="158"/>
      <c r="IVQ34" s="158"/>
      <c r="IVR34" s="158"/>
      <c r="IVS34" s="158"/>
      <c r="IVT34" s="158"/>
      <c r="IVU34" s="158"/>
      <c r="IVV34" s="158"/>
      <c r="IVW34" s="158"/>
      <c r="IVX34" s="158"/>
      <c r="IVY34" s="158"/>
      <c r="IVZ34" s="158"/>
      <c r="IWA34" s="158"/>
      <c r="IWB34" s="158"/>
      <c r="IWC34" s="158"/>
      <c r="IWD34" s="158"/>
      <c r="IWE34" s="158"/>
      <c r="IWF34" s="158"/>
      <c r="IWG34" s="158"/>
      <c r="IWH34" s="158"/>
      <c r="IWI34" s="158"/>
      <c r="IWJ34" s="158"/>
      <c r="IWK34" s="158"/>
      <c r="IWL34" s="158"/>
      <c r="IWM34" s="158"/>
      <c r="IWN34" s="158"/>
      <c r="IWO34" s="158"/>
      <c r="IWP34" s="158"/>
      <c r="IWQ34" s="158"/>
      <c r="IWR34" s="158"/>
      <c r="IWS34" s="158"/>
      <c r="IWT34" s="158"/>
      <c r="IWU34" s="158"/>
      <c r="IWV34" s="158"/>
      <c r="IWW34" s="158"/>
      <c r="IWX34" s="158"/>
      <c r="IWY34" s="158"/>
      <c r="IWZ34" s="158"/>
      <c r="IXA34" s="158"/>
      <c r="IXB34" s="158"/>
      <c r="IXC34" s="158"/>
      <c r="IXD34" s="158"/>
      <c r="IXE34" s="158"/>
      <c r="IXF34" s="158"/>
      <c r="IXG34" s="158"/>
      <c r="IXH34" s="158"/>
      <c r="IXI34" s="158"/>
      <c r="IXJ34" s="158"/>
      <c r="IXK34" s="158"/>
      <c r="IXL34" s="158"/>
      <c r="IXM34" s="158"/>
      <c r="IXN34" s="158"/>
      <c r="IXO34" s="158"/>
      <c r="IXP34" s="158"/>
      <c r="IXQ34" s="158"/>
      <c r="IXR34" s="158"/>
      <c r="IXS34" s="158"/>
      <c r="IXT34" s="158"/>
      <c r="IXU34" s="158"/>
      <c r="IXV34" s="158"/>
      <c r="IXW34" s="158"/>
      <c r="IXX34" s="158"/>
      <c r="IXY34" s="158"/>
      <c r="IXZ34" s="158"/>
      <c r="IYA34" s="158"/>
      <c r="IYB34" s="158"/>
      <c r="IYC34" s="158"/>
      <c r="IYD34" s="158"/>
      <c r="IYE34" s="158"/>
      <c r="IYF34" s="158"/>
      <c r="IYG34" s="158"/>
      <c r="IYH34" s="158"/>
      <c r="IYI34" s="158"/>
      <c r="IYJ34" s="158"/>
      <c r="IYK34" s="158"/>
      <c r="IYL34" s="158"/>
      <c r="IYM34" s="158"/>
      <c r="IYN34" s="158"/>
      <c r="IYO34" s="158"/>
      <c r="IYP34" s="158"/>
      <c r="IYQ34" s="158"/>
      <c r="IYR34" s="158"/>
      <c r="IYS34" s="158"/>
      <c r="IYT34" s="158"/>
      <c r="IYU34" s="158"/>
      <c r="IYV34" s="158"/>
      <c r="IYW34" s="158"/>
      <c r="IYX34" s="158"/>
      <c r="IYY34" s="158"/>
      <c r="IYZ34" s="158"/>
      <c r="IZA34" s="158"/>
      <c r="IZB34" s="158"/>
      <c r="IZC34" s="158"/>
      <c r="IZD34" s="158"/>
      <c r="IZE34" s="158"/>
      <c r="IZF34" s="158"/>
      <c r="IZG34" s="158"/>
      <c r="IZH34" s="158"/>
      <c r="IZI34" s="158"/>
      <c r="IZJ34" s="158"/>
      <c r="IZK34" s="158"/>
      <c r="IZL34" s="158"/>
      <c r="IZM34" s="158"/>
      <c r="IZN34" s="158"/>
      <c r="IZO34" s="158"/>
      <c r="IZP34" s="158"/>
      <c r="IZQ34" s="158"/>
      <c r="IZR34" s="158"/>
      <c r="IZS34" s="158"/>
      <c r="IZT34" s="158"/>
      <c r="IZU34" s="158"/>
      <c r="IZV34" s="158"/>
      <c r="IZW34" s="158"/>
      <c r="IZX34" s="158"/>
      <c r="IZY34" s="158"/>
      <c r="IZZ34" s="158"/>
      <c r="JAA34" s="158"/>
      <c r="JAB34" s="158"/>
      <c r="JAC34" s="158"/>
      <c r="JAD34" s="158"/>
      <c r="JAE34" s="158"/>
      <c r="JAF34" s="158"/>
      <c r="JAG34" s="158"/>
      <c r="JAH34" s="158"/>
      <c r="JAI34" s="158"/>
      <c r="JAJ34" s="158"/>
      <c r="JAK34" s="158"/>
      <c r="JAL34" s="158"/>
      <c r="JAM34" s="158"/>
      <c r="JAN34" s="158"/>
      <c r="JAO34" s="158"/>
      <c r="JAP34" s="158"/>
      <c r="JAQ34" s="158"/>
      <c r="JAR34" s="158"/>
      <c r="JAS34" s="158"/>
      <c r="JAT34" s="158"/>
      <c r="JAU34" s="158"/>
      <c r="JAV34" s="158"/>
      <c r="JAW34" s="158"/>
      <c r="JAX34" s="158"/>
      <c r="JAY34" s="158"/>
      <c r="JAZ34" s="158"/>
      <c r="JBA34" s="158"/>
      <c r="JBB34" s="158"/>
      <c r="JBC34" s="158"/>
      <c r="JBD34" s="158"/>
      <c r="JBE34" s="158"/>
      <c r="JBF34" s="158"/>
      <c r="JBG34" s="158"/>
      <c r="JBH34" s="158"/>
      <c r="JBI34" s="158"/>
      <c r="JBJ34" s="158"/>
      <c r="JBK34" s="158"/>
      <c r="JBL34" s="158"/>
      <c r="JBM34" s="158"/>
      <c r="JBN34" s="158"/>
      <c r="JBO34" s="158"/>
      <c r="JBP34" s="158"/>
      <c r="JBQ34" s="158"/>
      <c r="JBR34" s="158"/>
      <c r="JBS34" s="158"/>
      <c r="JBT34" s="158"/>
      <c r="JBU34" s="158"/>
      <c r="JBV34" s="158"/>
      <c r="JBW34" s="158"/>
      <c r="JBX34" s="158"/>
      <c r="JBY34" s="158"/>
      <c r="JBZ34" s="158"/>
      <c r="JCA34" s="158"/>
      <c r="JCB34" s="158"/>
      <c r="JCC34" s="158"/>
      <c r="JCD34" s="158"/>
      <c r="JCE34" s="158"/>
      <c r="JCF34" s="158"/>
      <c r="JCG34" s="158"/>
      <c r="JCH34" s="158"/>
      <c r="JCI34" s="158"/>
      <c r="JCJ34" s="158"/>
      <c r="JCK34" s="158"/>
      <c r="JCL34" s="158"/>
      <c r="JCM34" s="158"/>
      <c r="JCN34" s="158"/>
      <c r="JCO34" s="158"/>
      <c r="JCP34" s="158"/>
      <c r="JCQ34" s="158"/>
      <c r="JCR34" s="158"/>
      <c r="JCS34" s="158"/>
      <c r="JCT34" s="158"/>
      <c r="JCU34" s="158"/>
      <c r="JCV34" s="158"/>
      <c r="JCW34" s="158"/>
      <c r="JCX34" s="158"/>
      <c r="JCY34" s="158"/>
      <c r="JCZ34" s="158"/>
      <c r="JDA34" s="158"/>
      <c r="JDB34" s="158"/>
      <c r="JDC34" s="158"/>
      <c r="JDD34" s="158"/>
      <c r="JDE34" s="158"/>
      <c r="JDF34" s="158"/>
      <c r="JDG34" s="158"/>
      <c r="JDH34" s="158"/>
      <c r="JDI34" s="158"/>
      <c r="JDJ34" s="158"/>
      <c r="JDK34" s="158"/>
      <c r="JDL34" s="158"/>
      <c r="JDM34" s="158"/>
      <c r="JDN34" s="158"/>
      <c r="JDO34" s="158"/>
      <c r="JDP34" s="158"/>
      <c r="JDQ34" s="158"/>
      <c r="JDR34" s="158"/>
      <c r="JDS34" s="158"/>
      <c r="JDT34" s="158"/>
      <c r="JDU34" s="158"/>
      <c r="JDV34" s="158"/>
      <c r="JDW34" s="158"/>
      <c r="JDX34" s="158"/>
      <c r="JDY34" s="158"/>
      <c r="JDZ34" s="158"/>
      <c r="JEA34" s="158"/>
      <c r="JEB34" s="158"/>
      <c r="JEC34" s="158"/>
      <c r="JED34" s="158"/>
      <c r="JEE34" s="158"/>
      <c r="JEF34" s="158"/>
      <c r="JEG34" s="158"/>
      <c r="JEH34" s="158"/>
      <c r="JEI34" s="158"/>
      <c r="JEJ34" s="158"/>
      <c r="JEK34" s="158"/>
      <c r="JEL34" s="158"/>
      <c r="JEM34" s="158"/>
      <c r="JEN34" s="158"/>
      <c r="JEO34" s="158"/>
      <c r="JEP34" s="158"/>
      <c r="JEQ34" s="158"/>
      <c r="JER34" s="158"/>
      <c r="JES34" s="158"/>
      <c r="JET34" s="158"/>
      <c r="JEU34" s="158"/>
      <c r="JEV34" s="158"/>
      <c r="JEW34" s="158"/>
      <c r="JEX34" s="158"/>
      <c r="JEY34" s="158"/>
      <c r="JEZ34" s="158"/>
      <c r="JFA34" s="158"/>
      <c r="JFB34" s="158"/>
      <c r="JFC34" s="158"/>
      <c r="JFD34" s="158"/>
      <c r="JFE34" s="158"/>
      <c r="JFF34" s="158"/>
      <c r="JFG34" s="158"/>
      <c r="JFH34" s="158"/>
      <c r="JFI34" s="158"/>
      <c r="JFJ34" s="158"/>
      <c r="JFK34" s="158"/>
      <c r="JFL34" s="158"/>
      <c r="JFM34" s="158"/>
      <c r="JFN34" s="158"/>
      <c r="JFO34" s="158"/>
      <c r="JFP34" s="158"/>
      <c r="JFQ34" s="158"/>
    </row>
    <row r="35" spans="1:6933">
      <c r="A35" s="285">
        <v>3</v>
      </c>
      <c r="B35" s="248">
        <v>31</v>
      </c>
      <c r="C35" s="172">
        <v>300</v>
      </c>
      <c r="D35" s="172">
        <v>0</v>
      </c>
      <c r="E35" s="172">
        <v>100</v>
      </c>
      <c r="F35" s="172">
        <v>100</v>
      </c>
      <c r="G35" s="172">
        <v>100</v>
      </c>
      <c r="H35" s="172">
        <v>100</v>
      </c>
      <c r="I35" s="172">
        <v>200</v>
      </c>
      <c r="J35" s="245">
        <f t="shared" si="0"/>
        <v>900</v>
      </c>
      <c r="K35" s="246">
        <v>239</v>
      </c>
      <c r="L35" s="172">
        <f t="shared" si="1"/>
        <v>661</v>
      </c>
      <c r="M35" s="176">
        <f>B.wt.!J35</f>
        <v>5</v>
      </c>
      <c r="N35" s="179">
        <f t="shared" si="2"/>
        <v>132.19999999999999</v>
      </c>
      <c r="O35" s="172">
        <v>350</v>
      </c>
      <c r="P35" s="154">
        <v>200</v>
      </c>
      <c r="Q35" s="172">
        <v>250</v>
      </c>
      <c r="R35" s="172">
        <v>100</v>
      </c>
      <c r="S35" s="172">
        <v>200</v>
      </c>
      <c r="T35" s="172">
        <v>300</v>
      </c>
      <c r="U35" s="172">
        <v>350</v>
      </c>
      <c r="V35" s="173">
        <f t="shared" si="3"/>
        <v>1750</v>
      </c>
      <c r="W35" s="174">
        <v>35</v>
      </c>
      <c r="X35" s="172">
        <f t="shared" si="4"/>
        <v>1715</v>
      </c>
      <c r="Y35" s="172">
        <v>5</v>
      </c>
      <c r="Z35" s="175">
        <f t="shared" si="28"/>
        <v>343</v>
      </c>
      <c r="AA35" s="175">
        <f t="shared" si="6"/>
        <v>2376</v>
      </c>
      <c r="AB35" s="179">
        <f t="shared" si="7"/>
        <v>475.2</v>
      </c>
      <c r="AC35" s="154">
        <v>500</v>
      </c>
      <c r="AD35" s="172">
        <v>400</v>
      </c>
      <c r="AE35" s="172">
        <v>400</v>
      </c>
      <c r="AF35" s="172">
        <v>400</v>
      </c>
      <c r="AG35" s="172">
        <v>400</v>
      </c>
      <c r="AH35" s="172">
        <v>400</v>
      </c>
      <c r="AI35" s="172">
        <v>600</v>
      </c>
      <c r="AJ35" s="173">
        <f t="shared" si="8"/>
        <v>3100</v>
      </c>
      <c r="AK35" s="174">
        <v>172</v>
      </c>
      <c r="AL35" s="249">
        <f t="shared" si="29"/>
        <v>2928</v>
      </c>
      <c r="AM35" s="176">
        <v>5</v>
      </c>
      <c r="AN35" s="175">
        <f t="shared" si="10"/>
        <v>585.6</v>
      </c>
      <c r="AO35" s="175">
        <f t="shared" si="11"/>
        <v>5304</v>
      </c>
      <c r="AP35" s="179">
        <f t="shared" si="12"/>
        <v>1060.8</v>
      </c>
      <c r="AQ35" s="172">
        <v>600</v>
      </c>
      <c r="AR35" s="172">
        <v>600</v>
      </c>
      <c r="AS35" s="172">
        <v>500</v>
      </c>
      <c r="AT35" s="172">
        <v>500</v>
      </c>
      <c r="AU35" s="172">
        <v>800</v>
      </c>
      <c r="AV35" s="172">
        <v>500</v>
      </c>
      <c r="AW35" s="172">
        <v>500</v>
      </c>
      <c r="AX35" s="173">
        <f t="shared" si="13"/>
        <v>4000</v>
      </c>
      <c r="AY35" s="250">
        <v>69</v>
      </c>
      <c r="AZ35" s="176">
        <f t="shared" si="30"/>
        <v>3925</v>
      </c>
      <c r="BA35" s="251">
        <v>5</v>
      </c>
      <c r="BB35" s="156">
        <f t="shared" si="15"/>
        <v>9229</v>
      </c>
      <c r="BC35" s="175">
        <f t="shared" si="16"/>
        <v>785</v>
      </c>
      <c r="BD35" s="179">
        <f t="shared" si="17"/>
        <v>1845.8</v>
      </c>
      <c r="BE35" s="172">
        <v>800</v>
      </c>
      <c r="BF35" s="172">
        <v>800</v>
      </c>
      <c r="BG35" s="172">
        <v>900</v>
      </c>
      <c r="BH35" s="172">
        <v>700</v>
      </c>
      <c r="BI35" s="172">
        <v>600</v>
      </c>
      <c r="BJ35" s="172">
        <v>600</v>
      </c>
      <c r="BK35" s="172">
        <v>700</v>
      </c>
      <c r="BL35" s="173">
        <f t="shared" si="18"/>
        <v>5100</v>
      </c>
      <c r="BM35" s="174">
        <v>256</v>
      </c>
      <c r="BN35" s="176">
        <f t="shared" si="19"/>
        <v>4844</v>
      </c>
      <c r="BO35" s="176">
        <v>3</v>
      </c>
      <c r="BP35" s="156">
        <f t="shared" si="20"/>
        <v>14073</v>
      </c>
      <c r="BQ35" s="175">
        <f t="shared" si="21"/>
        <v>1614.6666666666667</v>
      </c>
      <c r="BR35" s="179">
        <f t="shared" si="22"/>
        <v>3460.4666666666667</v>
      </c>
      <c r="BS35" s="154">
        <v>1000</v>
      </c>
      <c r="BT35" s="154">
        <v>800</v>
      </c>
      <c r="BU35" s="154">
        <v>0</v>
      </c>
      <c r="BV35" s="154">
        <v>0</v>
      </c>
      <c r="BW35" s="154"/>
      <c r="BX35" s="154"/>
      <c r="BY35" s="154"/>
      <c r="BZ35" s="173">
        <f t="shared" si="23"/>
        <v>1800</v>
      </c>
      <c r="CA35" s="177">
        <v>0</v>
      </c>
      <c r="CB35" s="176">
        <f t="shared" si="24"/>
        <v>1800</v>
      </c>
      <c r="CC35" s="176">
        <v>3</v>
      </c>
      <c r="CD35" s="256">
        <f t="shared" si="25"/>
        <v>15873</v>
      </c>
      <c r="CE35" s="175">
        <f t="shared" si="26"/>
        <v>600</v>
      </c>
      <c r="CF35" s="175">
        <f t="shared" si="27"/>
        <v>4060.4666666666667</v>
      </c>
    </row>
    <row r="36" spans="1:6933">
      <c r="A36" s="285">
        <v>3</v>
      </c>
      <c r="B36" s="248">
        <v>38</v>
      </c>
      <c r="C36" s="172">
        <v>300</v>
      </c>
      <c r="D36" s="172">
        <v>0</v>
      </c>
      <c r="E36" s="172">
        <v>100</v>
      </c>
      <c r="F36" s="172">
        <v>0</v>
      </c>
      <c r="G36" s="172">
        <v>100</v>
      </c>
      <c r="H36" s="172">
        <v>100</v>
      </c>
      <c r="I36" s="172">
        <v>200</v>
      </c>
      <c r="J36" s="245">
        <f t="shared" si="0"/>
        <v>800</v>
      </c>
      <c r="K36" s="246">
        <v>418</v>
      </c>
      <c r="L36" s="172">
        <f t="shared" si="1"/>
        <v>382</v>
      </c>
      <c r="M36" s="176">
        <f>B.wt.!J36</f>
        <v>5</v>
      </c>
      <c r="N36" s="179">
        <f t="shared" si="2"/>
        <v>76.400000000000006</v>
      </c>
      <c r="O36" s="172">
        <v>350</v>
      </c>
      <c r="P36" s="154">
        <v>200</v>
      </c>
      <c r="Q36" s="172">
        <v>250</v>
      </c>
      <c r="R36" s="172">
        <v>100</v>
      </c>
      <c r="S36" s="172">
        <v>200</v>
      </c>
      <c r="T36" s="172">
        <v>300</v>
      </c>
      <c r="U36" s="172">
        <v>350</v>
      </c>
      <c r="V36" s="173">
        <f t="shared" si="3"/>
        <v>1750</v>
      </c>
      <c r="W36" s="174">
        <v>284</v>
      </c>
      <c r="X36" s="172">
        <f t="shared" si="4"/>
        <v>1466</v>
      </c>
      <c r="Y36" s="172">
        <v>5</v>
      </c>
      <c r="Z36" s="175">
        <f t="shared" si="28"/>
        <v>293.2</v>
      </c>
      <c r="AA36" s="175">
        <f t="shared" si="6"/>
        <v>1848</v>
      </c>
      <c r="AB36" s="179">
        <f t="shared" si="7"/>
        <v>369.6</v>
      </c>
      <c r="AC36" s="154">
        <v>500</v>
      </c>
      <c r="AD36" s="172">
        <v>400</v>
      </c>
      <c r="AE36" s="172">
        <v>400</v>
      </c>
      <c r="AF36" s="172">
        <v>400</v>
      </c>
      <c r="AG36" s="172">
        <v>400</v>
      </c>
      <c r="AH36" s="172">
        <v>400</v>
      </c>
      <c r="AI36" s="172">
        <v>400</v>
      </c>
      <c r="AJ36" s="173">
        <f t="shared" si="8"/>
        <v>2900</v>
      </c>
      <c r="AK36" s="174">
        <v>318</v>
      </c>
      <c r="AL36" s="249">
        <f t="shared" si="29"/>
        <v>2582</v>
      </c>
      <c r="AM36" s="176">
        <v>5</v>
      </c>
      <c r="AN36" s="175">
        <f t="shared" si="10"/>
        <v>516.4</v>
      </c>
      <c r="AO36" s="175">
        <f t="shared" si="11"/>
        <v>4430</v>
      </c>
      <c r="AP36" s="179">
        <f t="shared" si="12"/>
        <v>886</v>
      </c>
      <c r="AQ36" s="172">
        <v>600</v>
      </c>
      <c r="AR36" s="172">
        <v>600</v>
      </c>
      <c r="AS36" s="172">
        <v>500</v>
      </c>
      <c r="AT36" s="172">
        <v>500</v>
      </c>
      <c r="AU36" s="172">
        <v>800</v>
      </c>
      <c r="AV36" s="172">
        <v>500</v>
      </c>
      <c r="AW36" s="172">
        <v>600</v>
      </c>
      <c r="AX36" s="173">
        <f t="shared" si="13"/>
        <v>4100</v>
      </c>
      <c r="AY36" s="250">
        <v>446</v>
      </c>
      <c r="AZ36" s="176">
        <f t="shared" ref="AZ36:AZ90" si="31">AX36-AY35</f>
        <v>4031</v>
      </c>
      <c r="BA36" s="251">
        <v>5</v>
      </c>
      <c r="BB36" s="156">
        <f t="shared" si="15"/>
        <v>8461</v>
      </c>
      <c r="BC36" s="175">
        <f t="shared" si="16"/>
        <v>806.2</v>
      </c>
      <c r="BD36" s="179">
        <f t="shared" si="17"/>
        <v>1692.2</v>
      </c>
      <c r="BE36" s="172">
        <v>800</v>
      </c>
      <c r="BF36" s="172">
        <v>800</v>
      </c>
      <c r="BG36" s="172">
        <v>900</v>
      </c>
      <c r="BH36" s="172">
        <v>400</v>
      </c>
      <c r="BI36" s="172">
        <v>600</v>
      </c>
      <c r="BJ36" s="172">
        <v>600</v>
      </c>
      <c r="BK36" s="172">
        <v>700</v>
      </c>
      <c r="BL36" s="173">
        <f t="shared" si="18"/>
        <v>4800</v>
      </c>
      <c r="BM36" s="174">
        <v>296</v>
      </c>
      <c r="BN36" s="176">
        <f t="shared" si="19"/>
        <v>4504</v>
      </c>
      <c r="BO36" s="176">
        <v>5</v>
      </c>
      <c r="BP36" s="156">
        <f t="shared" si="20"/>
        <v>12965</v>
      </c>
      <c r="BQ36" s="175">
        <f t="shared" si="21"/>
        <v>900.8</v>
      </c>
      <c r="BR36" s="179">
        <f t="shared" si="22"/>
        <v>2593</v>
      </c>
      <c r="BS36" s="154">
        <v>1000</v>
      </c>
      <c r="BT36" s="154">
        <v>800</v>
      </c>
      <c r="BU36" s="154">
        <v>0</v>
      </c>
      <c r="BV36" s="154">
        <v>0</v>
      </c>
      <c r="BW36" s="154"/>
      <c r="BX36" s="154"/>
      <c r="BY36" s="154"/>
      <c r="BZ36" s="173">
        <f t="shared" si="23"/>
        <v>1800</v>
      </c>
      <c r="CA36" s="177">
        <v>0</v>
      </c>
      <c r="CB36" s="176">
        <f t="shared" si="24"/>
        <v>1800</v>
      </c>
      <c r="CC36" s="176">
        <v>5</v>
      </c>
      <c r="CD36" s="256">
        <f t="shared" si="25"/>
        <v>14765</v>
      </c>
      <c r="CE36" s="175">
        <f t="shared" si="26"/>
        <v>360</v>
      </c>
      <c r="CF36" s="175">
        <f t="shared" si="27"/>
        <v>2953</v>
      </c>
    </row>
    <row r="37" spans="1:6933">
      <c r="A37" s="285">
        <v>3</v>
      </c>
      <c r="B37" s="248">
        <v>45</v>
      </c>
      <c r="C37" s="172">
        <v>300</v>
      </c>
      <c r="D37" s="172">
        <v>0</v>
      </c>
      <c r="E37" s="172">
        <v>100</v>
      </c>
      <c r="F37" s="172">
        <v>100</v>
      </c>
      <c r="G37" s="172">
        <v>100</v>
      </c>
      <c r="H37" s="172">
        <v>100</v>
      </c>
      <c r="I37" s="172">
        <v>200</v>
      </c>
      <c r="J37" s="245">
        <f t="shared" si="0"/>
        <v>900</v>
      </c>
      <c r="K37" s="246">
        <v>311</v>
      </c>
      <c r="L37" s="172">
        <f t="shared" si="1"/>
        <v>589</v>
      </c>
      <c r="M37" s="176">
        <f>B.wt.!J37</f>
        <v>5</v>
      </c>
      <c r="N37" s="179">
        <f t="shared" si="2"/>
        <v>117.8</v>
      </c>
      <c r="O37" s="172">
        <v>350</v>
      </c>
      <c r="P37" s="154">
        <v>200</v>
      </c>
      <c r="Q37" s="172">
        <v>250</v>
      </c>
      <c r="R37" s="172">
        <v>100</v>
      </c>
      <c r="S37" s="172">
        <v>200</v>
      </c>
      <c r="T37" s="172">
        <v>300</v>
      </c>
      <c r="U37" s="172">
        <v>350</v>
      </c>
      <c r="V37" s="173">
        <f t="shared" si="3"/>
        <v>1750</v>
      </c>
      <c r="W37" s="174">
        <v>31</v>
      </c>
      <c r="X37" s="172">
        <f t="shared" si="4"/>
        <v>1719</v>
      </c>
      <c r="Y37" s="172">
        <v>5</v>
      </c>
      <c r="Z37" s="175">
        <f t="shared" si="28"/>
        <v>343.8</v>
      </c>
      <c r="AA37" s="175">
        <f t="shared" si="6"/>
        <v>2308</v>
      </c>
      <c r="AB37" s="179">
        <f t="shared" si="7"/>
        <v>461.6</v>
      </c>
      <c r="AC37" s="154">
        <v>500</v>
      </c>
      <c r="AD37" s="172">
        <v>400</v>
      </c>
      <c r="AE37" s="172">
        <v>400</v>
      </c>
      <c r="AF37" s="172">
        <v>400</v>
      </c>
      <c r="AG37" s="172">
        <v>400</v>
      </c>
      <c r="AH37" s="172">
        <v>400</v>
      </c>
      <c r="AI37" s="172">
        <v>600</v>
      </c>
      <c r="AJ37" s="173">
        <f t="shared" si="8"/>
        <v>3100</v>
      </c>
      <c r="AK37" s="174">
        <v>94</v>
      </c>
      <c r="AL37" s="249">
        <f t="shared" si="29"/>
        <v>3006</v>
      </c>
      <c r="AM37" s="176">
        <v>5</v>
      </c>
      <c r="AN37" s="175">
        <f t="shared" si="10"/>
        <v>601.20000000000005</v>
      </c>
      <c r="AO37" s="175">
        <f t="shared" si="11"/>
        <v>5314</v>
      </c>
      <c r="AP37" s="179">
        <f t="shared" si="12"/>
        <v>1062.8000000000002</v>
      </c>
      <c r="AQ37" s="172">
        <v>600</v>
      </c>
      <c r="AR37" s="172">
        <v>600</v>
      </c>
      <c r="AS37" s="172">
        <v>500</v>
      </c>
      <c r="AT37" s="172">
        <v>500</v>
      </c>
      <c r="AU37" s="172">
        <v>800</v>
      </c>
      <c r="AV37" s="172">
        <v>500</v>
      </c>
      <c r="AW37" s="172">
        <v>700</v>
      </c>
      <c r="AX37" s="173">
        <f t="shared" si="13"/>
        <v>4200</v>
      </c>
      <c r="AY37" s="250">
        <v>39</v>
      </c>
      <c r="AZ37" s="176">
        <f t="shared" si="31"/>
        <v>3754</v>
      </c>
      <c r="BA37" s="251">
        <v>5</v>
      </c>
      <c r="BB37" s="156">
        <f t="shared" si="15"/>
        <v>9068</v>
      </c>
      <c r="BC37" s="175">
        <f t="shared" si="16"/>
        <v>750.8</v>
      </c>
      <c r="BD37" s="179">
        <f t="shared" si="17"/>
        <v>1813.6000000000001</v>
      </c>
      <c r="BE37" s="172">
        <v>800</v>
      </c>
      <c r="BF37" s="172">
        <v>800</v>
      </c>
      <c r="BG37" s="172">
        <v>900</v>
      </c>
      <c r="BH37" s="172">
        <v>800</v>
      </c>
      <c r="BI37" s="172">
        <v>600</v>
      </c>
      <c r="BJ37" s="172">
        <v>600</v>
      </c>
      <c r="BK37" s="172">
        <v>700</v>
      </c>
      <c r="BL37" s="173">
        <f t="shared" si="18"/>
        <v>5200</v>
      </c>
      <c r="BM37" s="174">
        <v>18</v>
      </c>
      <c r="BN37" s="176">
        <f t="shared" si="19"/>
        <v>5182</v>
      </c>
      <c r="BO37" s="176">
        <v>4</v>
      </c>
      <c r="BP37" s="156">
        <f t="shared" si="20"/>
        <v>14250</v>
      </c>
      <c r="BQ37" s="175">
        <f t="shared" si="21"/>
        <v>1295.5</v>
      </c>
      <c r="BR37" s="179">
        <f t="shared" si="22"/>
        <v>3109.1000000000004</v>
      </c>
      <c r="BS37" s="154">
        <v>1000</v>
      </c>
      <c r="BT37" s="154">
        <v>800</v>
      </c>
      <c r="BU37" s="154">
        <v>0</v>
      </c>
      <c r="BV37" s="154">
        <v>0</v>
      </c>
      <c r="BW37" s="154"/>
      <c r="BX37" s="154"/>
      <c r="BY37" s="154"/>
      <c r="BZ37" s="173">
        <f t="shared" si="23"/>
        <v>1800</v>
      </c>
      <c r="CA37" s="177">
        <v>0</v>
      </c>
      <c r="CB37" s="176">
        <f t="shared" si="24"/>
        <v>1800</v>
      </c>
      <c r="CC37" s="176">
        <v>4</v>
      </c>
      <c r="CD37" s="256">
        <f t="shared" si="25"/>
        <v>16050</v>
      </c>
      <c r="CE37" s="175">
        <f t="shared" si="26"/>
        <v>450</v>
      </c>
      <c r="CF37" s="175">
        <f t="shared" si="27"/>
        <v>3559.1000000000004</v>
      </c>
    </row>
    <row r="38" spans="1:6933">
      <c r="A38" s="285">
        <v>3</v>
      </c>
      <c r="B38" s="248">
        <v>52</v>
      </c>
      <c r="C38" s="172">
        <v>300</v>
      </c>
      <c r="D38" s="172">
        <v>0</v>
      </c>
      <c r="E38" s="172">
        <v>100</v>
      </c>
      <c r="F38" s="172">
        <v>0</v>
      </c>
      <c r="G38" s="172">
        <v>100</v>
      </c>
      <c r="H38" s="172">
        <v>100</v>
      </c>
      <c r="I38" s="172">
        <v>200</v>
      </c>
      <c r="J38" s="245">
        <f t="shared" si="0"/>
        <v>800</v>
      </c>
      <c r="K38" s="246">
        <v>414</v>
      </c>
      <c r="L38" s="172">
        <f t="shared" si="1"/>
        <v>386</v>
      </c>
      <c r="M38" s="176">
        <f>B.wt.!J38</f>
        <v>5</v>
      </c>
      <c r="N38" s="179">
        <f t="shared" si="2"/>
        <v>77.2</v>
      </c>
      <c r="O38" s="172">
        <v>350</v>
      </c>
      <c r="P38" s="154">
        <v>200</v>
      </c>
      <c r="Q38" s="172">
        <v>250</v>
      </c>
      <c r="R38" s="172">
        <v>100</v>
      </c>
      <c r="S38" s="172">
        <v>200</v>
      </c>
      <c r="T38" s="172">
        <v>300</v>
      </c>
      <c r="U38" s="172">
        <v>350</v>
      </c>
      <c r="V38" s="173">
        <f t="shared" si="3"/>
        <v>1750</v>
      </c>
      <c r="W38" s="174">
        <v>214</v>
      </c>
      <c r="X38" s="172">
        <f t="shared" si="4"/>
        <v>1536</v>
      </c>
      <c r="Y38" s="172">
        <v>5</v>
      </c>
      <c r="Z38" s="175">
        <f t="shared" si="28"/>
        <v>307.2</v>
      </c>
      <c r="AA38" s="175">
        <f t="shared" si="6"/>
        <v>1922</v>
      </c>
      <c r="AB38" s="179">
        <f t="shared" si="7"/>
        <v>384.4</v>
      </c>
      <c r="AC38" s="154">
        <v>500</v>
      </c>
      <c r="AD38" s="172">
        <v>400</v>
      </c>
      <c r="AE38" s="172">
        <v>400</v>
      </c>
      <c r="AF38" s="172">
        <v>400</v>
      </c>
      <c r="AG38" s="172">
        <v>400</v>
      </c>
      <c r="AH38" s="172">
        <v>400</v>
      </c>
      <c r="AI38" s="172">
        <v>400</v>
      </c>
      <c r="AJ38" s="173">
        <f t="shared" si="8"/>
        <v>2900</v>
      </c>
      <c r="AK38" s="174">
        <v>363</v>
      </c>
      <c r="AL38" s="249">
        <f t="shared" si="29"/>
        <v>2537</v>
      </c>
      <c r="AM38" s="176">
        <v>5</v>
      </c>
      <c r="AN38" s="175">
        <f t="shared" si="10"/>
        <v>507.4</v>
      </c>
      <c r="AO38" s="175">
        <f t="shared" si="11"/>
        <v>4459</v>
      </c>
      <c r="AP38" s="179">
        <f t="shared" si="12"/>
        <v>891.8</v>
      </c>
      <c r="AQ38" s="172">
        <v>600</v>
      </c>
      <c r="AR38" s="172">
        <v>600</v>
      </c>
      <c r="AS38" s="172">
        <v>500</v>
      </c>
      <c r="AT38" s="172">
        <v>500</v>
      </c>
      <c r="AU38" s="172">
        <v>800</v>
      </c>
      <c r="AV38" s="172">
        <v>500</v>
      </c>
      <c r="AW38" s="172">
        <v>500</v>
      </c>
      <c r="AX38" s="173">
        <f t="shared" si="13"/>
        <v>4000</v>
      </c>
      <c r="AY38" s="250">
        <v>219</v>
      </c>
      <c r="AZ38" s="176">
        <f t="shared" si="31"/>
        <v>3961</v>
      </c>
      <c r="BA38" s="251">
        <v>5</v>
      </c>
      <c r="BB38" s="156">
        <f t="shared" si="15"/>
        <v>8420</v>
      </c>
      <c r="BC38" s="175">
        <f t="shared" si="16"/>
        <v>792.2</v>
      </c>
      <c r="BD38" s="179">
        <f t="shared" si="17"/>
        <v>1684</v>
      </c>
      <c r="BE38" s="172">
        <v>800</v>
      </c>
      <c r="BF38" s="172">
        <v>800</v>
      </c>
      <c r="BG38" s="172">
        <v>900</v>
      </c>
      <c r="BH38" s="172">
        <v>700</v>
      </c>
      <c r="BI38" s="172">
        <v>600</v>
      </c>
      <c r="BJ38" s="172">
        <v>600</v>
      </c>
      <c r="BK38" s="172">
        <v>700</v>
      </c>
      <c r="BL38" s="173">
        <f t="shared" si="18"/>
        <v>5100</v>
      </c>
      <c r="BM38" s="174">
        <v>164</v>
      </c>
      <c r="BN38" s="176">
        <f t="shared" si="19"/>
        <v>4936</v>
      </c>
      <c r="BO38" s="176">
        <v>5</v>
      </c>
      <c r="BP38" s="156">
        <f t="shared" si="20"/>
        <v>13356</v>
      </c>
      <c r="BQ38" s="175">
        <f t="shared" si="21"/>
        <v>987.2</v>
      </c>
      <c r="BR38" s="179">
        <f t="shared" si="22"/>
        <v>2671.2</v>
      </c>
      <c r="BS38" s="154">
        <v>1000</v>
      </c>
      <c r="BT38" s="154">
        <v>800</v>
      </c>
      <c r="BU38" s="154">
        <v>0</v>
      </c>
      <c r="BV38" s="154">
        <v>0</v>
      </c>
      <c r="BW38" s="154"/>
      <c r="BX38" s="154"/>
      <c r="BY38" s="154"/>
      <c r="BZ38" s="173">
        <f t="shared" si="23"/>
        <v>1800</v>
      </c>
      <c r="CA38" s="177">
        <v>0</v>
      </c>
      <c r="CB38" s="176">
        <f t="shared" si="24"/>
        <v>1800</v>
      </c>
      <c r="CC38" s="176">
        <v>5</v>
      </c>
      <c r="CD38" s="256">
        <f t="shared" si="25"/>
        <v>15156</v>
      </c>
      <c r="CE38" s="175">
        <f t="shared" si="26"/>
        <v>360</v>
      </c>
      <c r="CF38" s="175">
        <f t="shared" si="27"/>
        <v>3031.2</v>
      </c>
    </row>
    <row r="39" spans="1:6933">
      <c r="A39" s="285">
        <v>3</v>
      </c>
      <c r="B39" s="248">
        <v>59</v>
      </c>
      <c r="C39" s="172">
        <v>300</v>
      </c>
      <c r="D39" s="172">
        <v>0</v>
      </c>
      <c r="E39" s="172">
        <v>100</v>
      </c>
      <c r="F39" s="172">
        <v>0</v>
      </c>
      <c r="G39" s="172">
        <v>100</v>
      </c>
      <c r="H39" s="172">
        <v>100</v>
      </c>
      <c r="I39" s="172">
        <v>200</v>
      </c>
      <c r="J39" s="245">
        <f t="shared" si="0"/>
        <v>800</v>
      </c>
      <c r="K39" s="246">
        <v>418</v>
      </c>
      <c r="L39" s="172">
        <f t="shared" si="1"/>
        <v>382</v>
      </c>
      <c r="M39" s="176">
        <f>B.wt.!J39</f>
        <v>5</v>
      </c>
      <c r="N39" s="179">
        <f t="shared" si="2"/>
        <v>76.400000000000006</v>
      </c>
      <c r="O39" s="172">
        <v>350</v>
      </c>
      <c r="P39" s="154">
        <v>200</v>
      </c>
      <c r="Q39" s="172">
        <v>250</v>
      </c>
      <c r="R39" s="172">
        <v>100</v>
      </c>
      <c r="S39" s="172">
        <v>200</v>
      </c>
      <c r="T39" s="172">
        <v>300</v>
      </c>
      <c r="U39" s="172">
        <v>350</v>
      </c>
      <c r="V39" s="173">
        <f t="shared" si="3"/>
        <v>1750</v>
      </c>
      <c r="W39" s="174">
        <v>281</v>
      </c>
      <c r="X39" s="172">
        <f t="shared" si="4"/>
        <v>1469</v>
      </c>
      <c r="Y39" s="172">
        <v>5</v>
      </c>
      <c r="Z39" s="175">
        <f t="shared" si="28"/>
        <v>293.8</v>
      </c>
      <c r="AA39" s="175">
        <f t="shared" si="6"/>
        <v>1851</v>
      </c>
      <c r="AB39" s="179">
        <f t="shared" si="7"/>
        <v>370.20000000000005</v>
      </c>
      <c r="AC39" s="154">
        <v>500</v>
      </c>
      <c r="AD39" s="172">
        <v>400</v>
      </c>
      <c r="AE39" s="172">
        <v>400</v>
      </c>
      <c r="AF39" s="172">
        <v>400</v>
      </c>
      <c r="AG39" s="172">
        <v>400</v>
      </c>
      <c r="AH39" s="172">
        <v>400</v>
      </c>
      <c r="AI39" s="172">
        <v>400</v>
      </c>
      <c r="AJ39" s="173">
        <f t="shared" si="8"/>
        <v>2900</v>
      </c>
      <c r="AK39" s="174">
        <v>122</v>
      </c>
      <c r="AL39" s="156">
        <f t="shared" si="29"/>
        <v>2778</v>
      </c>
      <c r="AM39" s="176">
        <v>5</v>
      </c>
      <c r="AN39" s="175">
        <f t="shared" si="10"/>
        <v>555.6</v>
      </c>
      <c r="AO39" s="175">
        <f t="shared" si="11"/>
        <v>4629</v>
      </c>
      <c r="AP39" s="179">
        <f t="shared" si="12"/>
        <v>925.80000000000007</v>
      </c>
      <c r="AQ39" s="172">
        <v>600</v>
      </c>
      <c r="AR39" s="172">
        <v>600</v>
      </c>
      <c r="AS39" s="172">
        <v>500</v>
      </c>
      <c r="AT39" s="172">
        <v>500</v>
      </c>
      <c r="AU39" s="172">
        <v>800</v>
      </c>
      <c r="AV39" s="172">
        <v>500</v>
      </c>
      <c r="AW39" s="172">
        <v>600</v>
      </c>
      <c r="AX39" s="173">
        <f t="shared" si="13"/>
        <v>4100</v>
      </c>
      <c r="AY39" s="250">
        <v>208</v>
      </c>
      <c r="AZ39" s="176">
        <f t="shared" si="31"/>
        <v>3881</v>
      </c>
      <c r="BA39" s="251">
        <v>5</v>
      </c>
      <c r="BB39" s="156">
        <f t="shared" si="15"/>
        <v>8510</v>
      </c>
      <c r="BC39" s="175">
        <f t="shared" si="16"/>
        <v>776.2</v>
      </c>
      <c r="BD39" s="179">
        <f t="shared" si="17"/>
        <v>1702</v>
      </c>
      <c r="BE39" s="172">
        <v>800</v>
      </c>
      <c r="BF39" s="172">
        <v>800</v>
      </c>
      <c r="BG39" s="172">
        <v>900</v>
      </c>
      <c r="BH39" s="172">
        <v>700</v>
      </c>
      <c r="BI39" s="172">
        <v>600</v>
      </c>
      <c r="BJ39" s="172">
        <v>600</v>
      </c>
      <c r="BK39" s="172">
        <v>700</v>
      </c>
      <c r="BL39" s="173">
        <f t="shared" si="18"/>
        <v>5100</v>
      </c>
      <c r="BM39" s="174">
        <v>190</v>
      </c>
      <c r="BN39" s="176">
        <f t="shared" si="19"/>
        <v>4910</v>
      </c>
      <c r="BO39" s="176">
        <v>5</v>
      </c>
      <c r="BP39" s="156">
        <f t="shared" si="20"/>
        <v>13420</v>
      </c>
      <c r="BQ39" s="175">
        <f t="shared" si="21"/>
        <v>982</v>
      </c>
      <c r="BR39" s="179">
        <f t="shared" si="22"/>
        <v>2684</v>
      </c>
      <c r="BS39" s="154">
        <v>1000</v>
      </c>
      <c r="BT39" s="154">
        <v>800</v>
      </c>
      <c r="BU39" s="154">
        <v>0</v>
      </c>
      <c r="BV39" s="154">
        <v>0</v>
      </c>
      <c r="BW39" s="154"/>
      <c r="BX39" s="154"/>
      <c r="BY39" s="154"/>
      <c r="BZ39" s="173">
        <f t="shared" si="23"/>
        <v>1800</v>
      </c>
      <c r="CA39" s="177">
        <v>0</v>
      </c>
      <c r="CB39" s="176">
        <f t="shared" si="24"/>
        <v>1800</v>
      </c>
      <c r="CC39" s="176">
        <v>5</v>
      </c>
      <c r="CD39" s="256">
        <f t="shared" si="25"/>
        <v>15220</v>
      </c>
      <c r="CE39" s="175">
        <f t="shared" si="26"/>
        <v>360</v>
      </c>
      <c r="CF39" s="175">
        <f t="shared" si="27"/>
        <v>3044</v>
      </c>
    </row>
    <row r="40" spans="1:6933">
      <c r="A40" s="285">
        <v>3</v>
      </c>
      <c r="B40" s="248">
        <v>66</v>
      </c>
      <c r="C40" s="172">
        <v>300</v>
      </c>
      <c r="D40" s="172">
        <v>0</v>
      </c>
      <c r="E40" s="172">
        <v>100</v>
      </c>
      <c r="F40" s="172">
        <v>0</v>
      </c>
      <c r="G40" s="172">
        <v>100</v>
      </c>
      <c r="H40" s="172">
        <v>100</v>
      </c>
      <c r="I40" s="172">
        <v>200</v>
      </c>
      <c r="J40" s="245">
        <f t="shared" si="0"/>
        <v>800</v>
      </c>
      <c r="K40" s="246">
        <v>327</v>
      </c>
      <c r="L40" s="172">
        <f t="shared" si="1"/>
        <v>473</v>
      </c>
      <c r="M40" s="176">
        <f>B.wt.!J40</f>
        <v>5</v>
      </c>
      <c r="N40" s="179">
        <f t="shared" si="2"/>
        <v>94.6</v>
      </c>
      <c r="O40" s="172">
        <v>350</v>
      </c>
      <c r="P40" s="154">
        <v>200</v>
      </c>
      <c r="Q40" s="172">
        <v>250</v>
      </c>
      <c r="R40" s="172">
        <v>100</v>
      </c>
      <c r="S40" s="172">
        <v>200</v>
      </c>
      <c r="T40" s="172">
        <v>300</v>
      </c>
      <c r="U40" s="172">
        <v>350</v>
      </c>
      <c r="V40" s="173">
        <f t="shared" si="3"/>
        <v>1750</v>
      </c>
      <c r="W40" s="174">
        <v>36</v>
      </c>
      <c r="X40" s="172">
        <f t="shared" si="4"/>
        <v>1714</v>
      </c>
      <c r="Y40" s="172">
        <v>5</v>
      </c>
      <c r="Z40" s="175">
        <f t="shared" si="28"/>
        <v>342.8</v>
      </c>
      <c r="AA40" s="175">
        <f t="shared" si="6"/>
        <v>2187</v>
      </c>
      <c r="AB40" s="179">
        <f t="shared" si="7"/>
        <v>437.4</v>
      </c>
      <c r="AC40" s="154">
        <v>500</v>
      </c>
      <c r="AD40" s="172">
        <v>400</v>
      </c>
      <c r="AE40" s="172">
        <v>400</v>
      </c>
      <c r="AF40" s="172">
        <v>400</v>
      </c>
      <c r="AG40" s="172">
        <v>400</v>
      </c>
      <c r="AH40" s="172">
        <v>400</v>
      </c>
      <c r="AI40" s="172">
        <v>600</v>
      </c>
      <c r="AJ40" s="173">
        <f t="shared" si="8"/>
        <v>3100</v>
      </c>
      <c r="AK40" s="174">
        <v>219</v>
      </c>
      <c r="AL40" s="156">
        <f t="shared" si="29"/>
        <v>2881</v>
      </c>
      <c r="AM40" s="176">
        <v>5</v>
      </c>
      <c r="AN40" s="175">
        <f t="shared" si="10"/>
        <v>576.20000000000005</v>
      </c>
      <c r="AO40" s="175">
        <f t="shared" si="11"/>
        <v>5068</v>
      </c>
      <c r="AP40" s="179">
        <f t="shared" si="12"/>
        <v>1013.6</v>
      </c>
      <c r="AQ40" s="172">
        <v>600</v>
      </c>
      <c r="AR40" s="172">
        <v>600</v>
      </c>
      <c r="AS40" s="172">
        <v>500</v>
      </c>
      <c r="AT40" s="172">
        <v>500</v>
      </c>
      <c r="AU40" s="172">
        <v>800</v>
      </c>
      <c r="AV40" s="172">
        <v>500</v>
      </c>
      <c r="AW40" s="172">
        <v>400</v>
      </c>
      <c r="AX40" s="173">
        <f t="shared" si="13"/>
        <v>3900</v>
      </c>
      <c r="AY40" s="250">
        <v>618</v>
      </c>
      <c r="AZ40" s="176">
        <f t="shared" si="31"/>
        <v>3692</v>
      </c>
      <c r="BA40" s="251">
        <v>5</v>
      </c>
      <c r="BB40" s="156">
        <f t="shared" si="15"/>
        <v>8760</v>
      </c>
      <c r="BC40" s="175">
        <f t="shared" si="16"/>
        <v>738.4</v>
      </c>
      <c r="BD40" s="179">
        <f t="shared" si="17"/>
        <v>1752</v>
      </c>
      <c r="BE40" s="172">
        <v>800</v>
      </c>
      <c r="BF40" s="172">
        <v>800</v>
      </c>
      <c r="BG40" s="172">
        <v>900</v>
      </c>
      <c r="BH40" s="172">
        <v>700</v>
      </c>
      <c r="BI40" s="172">
        <v>600</v>
      </c>
      <c r="BJ40" s="172">
        <v>600</v>
      </c>
      <c r="BK40" s="172">
        <v>700</v>
      </c>
      <c r="BL40" s="173">
        <f t="shared" si="18"/>
        <v>5100</v>
      </c>
      <c r="BM40" s="174">
        <v>283</v>
      </c>
      <c r="BN40" s="176">
        <f t="shared" si="19"/>
        <v>4817</v>
      </c>
      <c r="BO40" s="176">
        <v>5</v>
      </c>
      <c r="BP40" s="156">
        <f t="shared" si="20"/>
        <v>13577</v>
      </c>
      <c r="BQ40" s="175">
        <f t="shared" si="21"/>
        <v>963.4</v>
      </c>
      <c r="BR40" s="179">
        <f t="shared" si="22"/>
        <v>2715.4</v>
      </c>
      <c r="BS40" s="154">
        <v>1000</v>
      </c>
      <c r="BT40" s="154">
        <v>800</v>
      </c>
      <c r="BU40" s="154">
        <v>0</v>
      </c>
      <c r="BV40" s="154">
        <v>0</v>
      </c>
      <c r="BW40" s="154"/>
      <c r="BX40" s="154"/>
      <c r="BY40" s="154"/>
      <c r="BZ40" s="173">
        <f t="shared" si="23"/>
        <v>1800</v>
      </c>
      <c r="CA40" s="177">
        <v>0</v>
      </c>
      <c r="CB40" s="176">
        <f t="shared" si="24"/>
        <v>1800</v>
      </c>
      <c r="CC40" s="176">
        <v>5</v>
      </c>
      <c r="CD40" s="256">
        <f t="shared" si="25"/>
        <v>15377</v>
      </c>
      <c r="CE40" s="175">
        <f t="shared" si="26"/>
        <v>360</v>
      </c>
      <c r="CF40" s="175">
        <f t="shared" si="27"/>
        <v>3075.4</v>
      </c>
    </row>
    <row r="41" spans="1:6933">
      <c r="A41" s="285">
        <v>3</v>
      </c>
      <c r="B41" s="248">
        <v>73</v>
      </c>
      <c r="C41" s="172">
        <v>300</v>
      </c>
      <c r="D41" s="172">
        <v>0</v>
      </c>
      <c r="E41" s="172">
        <v>100</v>
      </c>
      <c r="F41" s="172">
        <v>100</v>
      </c>
      <c r="G41" s="172">
        <v>100</v>
      </c>
      <c r="H41" s="172">
        <v>100</v>
      </c>
      <c r="I41" s="172">
        <v>200</v>
      </c>
      <c r="J41" s="245">
        <f t="shared" si="0"/>
        <v>900</v>
      </c>
      <c r="K41" s="246">
        <v>334</v>
      </c>
      <c r="L41" s="172">
        <f t="shared" si="1"/>
        <v>566</v>
      </c>
      <c r="M41" s="176">
        <f>B.wt.!J41</f>
        <v>5</v>
      </c>
      <c r="N41" s="179">
        <f t="shared" si="2"/>
        <v>113.2</v>
      </c>
      <c r="O41" s="172">
        <v>350</v>
      </c>
      <c r="P41" s="154">
        <v>200</v>
      </c>
      <c r="Q41" s="172">
        <v>250</v>
      </c>
      <c r="R41" s="172">
        <v>100</v>
      </c>
      <c r="S41" s="172">
        <v>200</v>
      </c>
      <c r="T41" s="172">
        <v>300</v>
      </c>
      <c r="U41" s="172">
        <v>350</v>
      </c>
      <c r="V41" s="173">
        <f t="shared" si="3"/>
        <v>1750</v>
      </c>
      <c r="W41" s="174">
        <v>236</v>
      </c>
      <c r="X41" s="172">
        <f t="shared" si="4"/>
        <v>1514</v>
      </c>
      <c r="Y41" s="172">
        <v>5</v>
      </c>
      <c r="Z41" s="175">
        <f t="shared" si="28"/>
        <v>302.8</v>
      </c>
      <c r="AA41" s="175">
        <f t="shared" si="6"/>
        <v>2080</v>
      </c>
      <c r="AB41" s="179">
        <f t="shared" si="7"/>
        <v>416</v>
      </c>
      <c r="AC41" s="154">
        <v>500</v>
      </c>
      <c r="AD41" s="172">
        <v>400</v>
      </c>
      <c r="AE41" s="172">
        <v>400</v>
      </c>
      <c r="AF41" s="172">
        <v>400</v>
      </c>
      <c r="AG41" s="172">
        <v>400</v>
      </c>
      <c r="AH41" s="172">
        <v>400</v>
      </c>
      <c r="AI41" s="172">
        <v>200</v>
      </c>
      <c r="AJ41" s="173">
        <f t="shared" si="8"/>
        <v>2700</v>
      </c>
      <c r="AK41" s="174">
        <v>318</v>
      </c>
      <c r="AL41" s="156">
        <f t="shared" si="29"/>
        <v>2382</v>
      </c>
      <c r="AM41" s="176">
        <v>5</v>
      </c>
      <c r="AN41" s="175">
        <f t="shared" si="10"/>
        <v>476.4</v>
      </c>
      <c r="AO41" s="175">
        <f t="shared" si="11"/>
        <v>4462</v>
      </c>
      <c r="AP41" s="179">
        <f t="shared" si="12"/>
        <v>892.4</v>
      </c>
      <c r="AQ41" s="172">
        <v>600</v>
      </c>
      <c r="AR41" s="172">
        <v>600</v>
      </c>
      <c r="AS41" s="172">
        <v>500</v>
      </c>
      <c r="AT41" s="172">
        <v>500</v>
      </c>
      <c r="AU41" s="172">
        <v>800</v>
      </c>
      <c r="AV41" s="172">
        <v>500</v>
      </c>
      <c r="AW41" s="172">
        <v>400</v>
      </c>
      <c r="AX41" s="173">
        <f t="shared" si="13"/>
        <v>3900</v>
      </c>
      <c r="AY41" s="250">
        <v>463</v>
      </c>
      <c r="AZ41" s="176">
        <f t="shared" si="31"/>
        <v>3282</v>
      </c>
      <c r="BA41" s="251">
        <v>5</v>
      </c>
      <c r="BB41" s="156">
        <f t="shared" si="15"/>
        <v>7744</v>
      </c>
      <c r="BC41" s="175">
        <f t="shared" si="16"/>
        <v>656.4</v>
      </c>
      <c r="BD41" s="179">
        <f t="shared" si="17"/>
        <v>1548.8</v>
      </c>
      <c r="BE41" s="172">
        <v>800</v>
      </c>
      <c r="BF41" s="172">
        <v>800</v>
      </c>
      <c r="BG41" s="172">
        <v>900</v>
      </c>
      <c r="BH41" s="172">
        <v>200</v>
      </c>
      <c r="BI41" s="172">
        <v>600</v>
      </c>
      <c r="BJ41" s="172">
        <v>600</v>
      </c>
      <c r="BK41" s="172">
        <v>200</v>
      </c>
      <c r="BL41" s="173">
        <f t="shared" si="18"/>
        <v>4100</v>
      </c>
      <c r="BM41" s="174">
        <v>708</v>
      </c>
      <c r="BN41" s="176">
        <f t="shared" si="19"/>
        <v>3392</v>
      </c>
      <c r="BO41" s="176">
        <v>5</v>
      </c>
      <c r="BP41" s="156">
        <f t="shared" si="20"/>
        <v>11136</v>
      </c>
      <c r="BQ41" s="175">
        <f t="shared" si="21"/>
        <v>678.4</v>
      </c>
      <c r="BR41" s="179">
        <f t="shared" si="22"/>
        <v>2227.1999999999998</v>
      </c>
      <c r="BS41" s="154">
        <v>1000</v>
      </c>
      <c r="BT41" s="154">
        <v>800</v>
      </c>
      <c r="BU41" s="154">
        <v>0</v>
      </c>
      <c r="BV41" s="154">
        <v>0</v>
      </c>
      <c r="BW41" s="154"/>
      <c r="BX41" s="156"/>
      <c r="BY41" s="156"/>
      <c r="BZ41" s="173">
        <f t="shared" si="23"/>
        <v>1800</v>
      </c>
      <c r="CA41" s="177">
        <v>0</v>
      </c>
      <c r="CB41" s="176">
        <f t="shared" si="24"/>
        <v>1800</v>
      </c>
      <c r="CC41" s="176">
        <v>4</v>
      </c>
      <c r="CD41" s="256">
        <f t="shared" si="25"/>
        <v>12936</v>
      </c>
      <c r="CE41" s="175">
        <f t="shared" si="26"/>
        <v>450</v>
      </c>
      <c r="CF41" s="175">
        <f t="shared" si="27"/>
        <v>2677.2</v>
      </c>
      <c r="CG41" s="158"/>
      <c r="CH41" s="158"/>
      <c r="CI41" s="158"/>
      <c r="CJ41" s="158"/>
      <c r="CK41" s="158"/>
      <c r="CL41" s="158"/>
      <c r="CM41" s="158"/>
      <c r="CN41" s="158"/>
      <c r="CO41" s="158"/>
      <c r="CP41" s="158"/>
      <c r="CQ41" s="158"/>
      <c r="CR41" s="158"/>
      <c r="CS41" s="158"/>
      <c r="CT41" s="158"/>
      <c r="CU41" s="158"/>
      <c r="CV41" s="158"/>
      <c r="CW41" s="158"/>
      <c r="CX41" s="158"/>
      <c r="CY41" s="158"/>
      <c r="CZ41" s="158"/>
      <c r="DA41" s="158"/>
      <c r="DB41" s="158"/>
      <c r="DC41" s="158"/>
      <c r="DD41" s="158"/>
      <c r="DE41" s="158"/>
      <c r="DF41" s="158"/>
      <c r="DG41" s="158"/>
      <c r="DH41" s="158"/>
      <c r="DI41" s="158"/>
      <c r="DJ41" s="158"/>
      <c r="DK41" s="158"/>
      <c r="DL41" s="158"/>
      <c r="DM41" s="158"/>
      <c r="DN41" s="158"/>
      <c r="DO41" s="158"/>
      <c r="DP41" s="158"/>
      <c r="DQ41" s="158"/>
      <c r="DR41" s="158"/>
      <c r="DS41" s="158"/>
      <c r="DT41" s="158"/>
      <c r="DU41" s="158"/>
      <c r="DV41" s="158"/>
      <c r="DW41" s="158"/>
      <c r="DX41" s="158"/>
      <c r="DY41" s="158"/>
      <c r="DZ41" s="158"/>
      <c r="EA41" s="158"/>
      <c r="EB41" s="158"/>
      <c r="EC41" s="158"/>
      <c r="ED41" s="158"/>
      <c r="EE41" s="158"/>
      <c r="EF41" s="158"/>
      <c r="EG41" s="158"/>
      <c r="EH41" s="158"/>
      <c r="EI41" s="158"/>
      <c r="EJ41" s="158"/>
      <c r="EK41" s="158"/>
      <c r="EL41" s="158"/>
      <c r="EM41" s="158"/>
      <c r="EN41" s="158"/>
      <c r="EO41" s="158"/>
      <c r="EP41" s="158"/>
      <c r="EQ41" s="158"/>
      <c r="ER41" s="158"/>
      <c r="ES41" s="158"/>
      <c r="ET41" s="158"/>
      <c r="EU41" s="158"/>
      <c r="EV41" s="158"/>
      <c r="EW41" s="158"/>
      <c r="EX41" s="158"/>
      <c r="EY41" s="158"/>
      <c r="EZ41" s="158"/>
      <c r="FA41" s="158"/>
      <c r="FB41" s="158"/>
      <c r="FC41" s="158"/>
      <c r="FD41" s="158"/>
      <c r="FE41" s="158"/>
      <c r="FF41" s="158"/>
      <c r="FG41" s="158"/>
      <c r="FH41" s="158"/>
      <c r="FI41" s="158"/>
      <c r="FJ41" s="158"/>
      <c r="FK41" s="158"/>
      <c r="FL41" s="158"/>
      <c r="FM41" s="158"/>
      <c r="FN41" s="158"/>
      <c r="FO41" s="158"/>
      <c r="FP41" s="158"/>
      <c r="FQ41" s="158"/>
      <c r="FR41" s="158"/>
      <c r="FS41" s="158"/>
      <c r="FT41" s="158"/>
      <c r="FU41" s="158"/>
      <c r="FV41" s="158"/>
      <c r="FW41" s="158"/>
      <c r="FX41" s="158"/>
      <c r="FY41" s="158"/>
      <c r="FZ41" s="158"/>
      <c r="GA41" s="158"/>
      <c r="GB41" s="158"/>
      <c r="GC41" s="158"/>
      <c r="GD41" s="158"/>
      <c r="GE41" s="158"/>
      <c r="GF41" s="158"/>
      <c r="GG41" s="158"/>
      <c r="GH41" s="158"/>
      <c r="GI41" s="158"/>
      <c r="GJ41" s="158"/>
      <c r="GK41" s="158"/>
      <c r="GL41" s="158"/>
      <c r="GM41" s="158"/>
      <c r="GN41" s="158"/>
      <c r="GO41" s="158"/>
      <c r="GP41" s="158"/>
      <c r="GQ41" s="158"/>
      <c r="GR41" s="158"/>
      <c r="GS41" s="158"/>
      <c r="GT41" s="158"/>
      <c r="GU41" s="158"/>
      <c r="GV41" s="158"/>
      <c r="GW41" s="158"/>
      <c r="GX41" s="158"/>
      <c r="GY41" s="158"/>
      <c r="GZ41" s="158"/>
      <c r="HA41" s="158"/>
      <c r="HB41" s="158"/>
      <c r="HC41" s="158"/>
      <c r="HD41" s="158"/>
      <c r="HE41" s="158"/>
      <c r="HF41" s="158"/>
      <c r="HG41" s="158"/>
      <c r="HH41" s="158"/>
      <c r="HI41" s="158"/>
      <c r="HJ41" s="158"/>
      <c r="HK41" s="158"/>
      <c r="HL41" s="158"/>
      <c r="HM41" s="158"/>
      <c r="HN41" s="158"/>
      <c r="HO41" s="158"/>
      <c r="HP41" s="158"/>
      <c r="HQ41" s="158"/>
      <c r="HR41" s="158"/>
      <c r="HS41" s="158"/>
      <c r="HT41" s="158"/>
      <c r="HU41" s="158"/>
      <c r="HV41" s="158"/>
      <c r="HW41" s="158"/>
      <c r="HX41" s="158"/>
      <c r="HY41" s="158"/>
      <c r="HZ41" s="158"/>
      <c r="IA41" s="158"/>
      <c r="IB41" s="158"/>
      <c r="IC41" s="158"/>
      <c r="ID41" s="158"/>
      <c r="IE41" s="158"/>
      <c r="IF41" s="158"/>
      <c r="IG41" s="158"/>
      <c r="IH41" s="158"/>
      <c r="II41" s="158"/>
      <c r="IJ41" s="158"/>
      <c r="IK41" s="158"/>
      <c r="IL41" s="158"/>
      <c r="IM41" s="158"/>
      <c r="IN41" s="158"/>
      <c r="IO41" s="158"/>
      <c r="IP41" s="158"/>
      <c r="IQ41" s="158"/>
      <c r="IR41" s="158"/>
      <c r="IS41" s="158"/>
      <c r="IT41" s="158"/>
      <c r="IU41" s="158"/>
      <c r="IV41" s="158"/>
      <c r="IW41" s="158"/>
      <c r="IX41" s="158"/>
      <c r="IY41" s="158"/>
      <c r="IZ41" s="158"/>
      <c r="JA41" s="158"/>
      <c r="JB41" s="158"/>
      <c r="JC41" s="158"/>
      <c r="JD41" s="158"/>
      <c r="JE41" s="158"/>
      <c r="JF41" s="158"/>
      <c r="JG41" s="158"/>
      <c r="JH41" s="158"/>
      <c r="JI41" s="158"/>
      <c r="JJ41" s="158"/>
      <c r="JK41" s="158"/>
      <c r="JL41" s="158"/>
      <c r="JM41" s="158"/>
      <c r="JN41" s="158"/>
      <c r="JO41" s="158"/>
      <c r="JP41" s="158"/>
      <c r="JQ41" s="158"/>
      <c r="JR41" s="158"/>
      <c r="JS41" s="158"/>
      <c r="JT41" s="158"/>
      <c r="JU41" s="158"/>
      <c r="JV41" s="158"/>
      <c r="JW41" s="158"/>
      <c r="JX41" s="158"/>
      <c r="JY41" s="158"/>
      <c r="JZ41" s="158"/>
      <c r="KA41" s="158"/>
      <c r="KB41" s="158"/>
      <c r="KC41" s="158"/>
      <c r="KD41" s="158"/>
      <c r="KE41" s="158"/>
      <c r="KF41" s="158"/>
      <c r="KG41" s="158"/>
      <c r="KH41" s="158"/>
      <c r="KI41" s="158"/>
      <c r="KJ41" s="158"/>
      <c r="KK41" s="158"/>
      <c r="KL41" s="158"/>
      <c r="KM41" s="158"/>
      <c r="KN41" s="158"/>
      <c r="KO41" s="158"/>
      <c r="KP41" s="158"/>
      <c r="KQ41" s="158"/>
      <c r="KR41" s="158"/>
      <c r="KS41" s="158"/>
      <c r="KT41" s="158"/>
      <c r="KU41" s="158"/>
      <c r="KV41" s="158"/>
      <c r="KW41" s="158"/>
      <c r="KX41" s="158"/>
      <c r="KY41" s="158"/>
      <c r="KZ41" s="158"/>
      <c r="LA41" s="158"/>
      <c r="LB41" s="158"/>
      <c r="LC41" s="158"/>
      <c r="LD41" s="158"/>
      <c r="LE41" s="158"/>
      <c r="LF41" s="158"/>
      <c r="LG41" s="158"/>
      <c r="LH41" s="158"/>
      <c r="LI41" s="158"/>
      <c r="LJ41" s="158"/>
      <c r="LK41" s="158"/>
      <c r="LL41" s="158"/>
      <c r="LM41" s="158"/>
      <c r="LN41" s="158"/>
      <c r="LO41" s="158"/>
      <c r="LP41" s="158"/>
      <c r="LQ41" s="158"/>
      <c r="LR41" s="158"/>
      <c r="LS41" s="158"/>
      <c r="LT41" s="158"/>
      <c r="LU41" s="158"/>
      <c r="LV41" s="158"/>
      <c r="LW41" s="158"/>
      <c r="LX41" s="158"/>
      <c r="LY41" s="158"/>
      <c r="LZ41" s="158"/>
      <c r="MA41" s="158"/>
      <c r="MB41" s="158"/>
      <c r="MC41" s="158"/>
      <c r="MD41" s="158"/>
      <c r="ME41" s="158"/>
      <c r="MF41" s="158"/>
      <c r="MG41" s="158"/>
      <c r="MH41" s="158"/>
      <c r="MI41" s="158"/>
      <c r="MJ41" s="158"/>
      <c r="MK41" s="158"/>
      <c r="ML41" s="158"/>
      <c r="MM41" s="158"/>
      <c r="MN41" s="158"/>
      <c r="MO41" s="158"/>
      <c r="MP41" s="158"/>
      <c r="MQ41" s="158"/>
      <c r="MR41" s="158"/>
      <c r="MS41" s="158"/>
      <c r="MT41" s="158"/>
      <c r="MU41" s="158"/>
      <c r="MV41" s="158"/>
      <c r="MW41" s="158"/>
      <c r="MX41" s="158"/>
      <c r="MY41" s="158"/>
      <c r="MZ41" s="158"/>
      <c r="NA41" s="158"/>
      <c r="NB41" s="158"/>
      <c r="NC41" s="158"/>
      <c r="ND41" s="158"/>
      <c r="NE41" s="158"/>
      <c r="NF41" s="158"/>
      <c r="NG41" s="158"/>
      <c r="NH41" s="158"/>
      <c r="NI41" s="158"/>
      <c r="NJ41" s="158"/>
      <c r="NK41" s="158"/>
      <c r="NL41" s="158"/>
      <c r="NM41" s="158"/>
      <c r="NN41" s="158"/>
      <c r="NO41" s="158"/>
      <c r="NP41" s="158"/>
      <c r="NQ41" s="158"/>
      <c r="NR41" s="158"/>
      <c r="NS41" s="158"/>
      <c r="NT41" s="158"/>
      <c r="NU41" s="158"/>
      <c r="NV41" s="158"/>
      <c r="NW41" s="158"/>
      <c r="NX41" s="158"/>
      <c r="NY41" s="158"/>
      <c r="NZ41" s="158"/>
      <c r="OA41" s="158"/>
      <c r="OB41" s="158"/>
      <c r="OC41" s="158"/>
      <c r="OD41" s="158"/>
      <c r="OE41" s="158"/>
      <c r="OF41" s="158"/>
      <c r="OG41" s="158"/>
      <c r="OH41" s="158"/>
      <c r="OI41" s="158"/>
      <c r="OJ41" s="158"/>
      <c r="OK41" s="158"/>
      <c r="OL41" s="158"/>
      <c r="OM41" s="158"/>
      <c r="ON41" s="158"/>
      <c r="OO41" s="158"/>
      <c r="OP41" s="158"/>
      <c r="OQ41" s="158"/>
      <c r="OR41" s="158"/>
      <c r="OS41" s="158"/>
      <c r="OT41" s="158"/>
      <c r="OU41" s="158"/>
      <c r="OV41" s="158"/>
      <c r="OW41" s="158"/>
      <c r="OX41" s="158"/>
      <c r="OY41" s="158"/>
      <c r="OZ41" s="158"/>
      <c r="PA41" s="158"/>
      <c r="PB41" s="158"/>
      <c r="PC41" s="158"/>
      <c r="PD41" s="158"/>
      <c r="PE41" s="158"/>
      <c r="PF41" s="158"/>
      <c r="PG41" s="158"/>
      <c r="PH41" s="158"/>
      <c r="PI41" s="158"/>
      <c r="PJ41" s="158"/>
      <c r="PK41" s="158"/>
      <c r="PL41" s="158"/>
      <c r="PM41" s="158"/>
      <c r="PN41" s="158"/>
      <c r="PO41" s="158"/>
      <c r="PP41" s="158"/>
      <c r="PQ41" s="158"/>
      <c r="PR41" s="158"/>
      <c r="PS41" s="158"/>
      <c r="PT41" s="158"/>
      <c r="PU41" s="158"/>
      <c r="PV41" s="158"/>
      <c r="PW41" s="158"/>
      <c r="PX41" s="158"/>
      <c r="PY41" s="158"/>
      <c r="PZ41" s="158"/>
      <c r="QA41" s="158"/>
      <c r="QB41" s="158"/>
      <c r="QC41" s="158"/>
      <c r="QD41" s="158"/>
      <c r="QE41" s="158"/>
      <c r="QF41" s="158"/>
      <c r="QG41" s="158"/>
      <c r="QH41" s="158"/>
      <c r="QI41" s="158"/>
      <c r="QJ41" s="158"/>
      <c r="QK41" s="158"/>
      <c r="QL41" s="158"/>
      <c r="QM41" s="158"/>
      <c r="QN41" s="158"/>
      <c r="QO41" s="158"/>
      <c r="QP41" s="158"/>
      <c r="QQ41" s="158"/>
      <c r="QR41" s="158"/>
      <c r="QS41" s="158"/>
      <c r="QT41" s="158"/>
      <c r="QU41" s="158"/>
      <c r="QV41" s="158"/>
      <c r="QW41" s="158"/>
      <c r="QX41" s="158"/>
      <c r="QY41" s="158"/>
      <c r="QZ41" s="158"/>
      <c r="RA41" s="158"/>
      <c r="RB41" s="158"/>
      <c r="RC41" s="158"/>
      <c r="RD41" s="158"/>
      <c r="RE41" s="158"/>
      <c r="RF41" s="158"/>
      <c r="RG41" s="158"/>
      <c r="RH41" s="158"/>
      <c r="RI41" s="158"/>
      <c r="RJ41" s="158"/>
      <c r="RK41" s="158"/>
      <c r="RL41" s="158"/>
      <c r="RM41" s="158"/>
      <c r="RN41" s="158"/>
      <c r="RO41" s="158"/>
      <c r="RP41" s="158"/>
      <c r="RQ41" s="158"/>
      <c r="RR41" s="158"/>
      <c r="RS41" s="158"/>
      <c r="RT41" s="158"/>
      <c r="RU41" s="158"/>
      <c r="RV41" s="158"/>
      <c r="RW41" s="158"/>
      <c r="RX41" s="158"/>
      <c r="RY41" s="158"/>
      <c r="RZ41" s="158"/>
      <c r="SA41" s="158"/>
      <c r="SB41" s="158"/>
      <c r="SC41" s="158"/>
      <c r="SD41" s="158"/>
      <c r="SE41" s="158"/>
      <c r="SF41" s="158"/>
      <c r="SG41" s="158"/>
      <c r="SH41" s="158"/>
      <c r="SI41" s="158"/>
      <c r="SJ41" s="158"/>
      <c r="SK41" s="158"/>
      <c r="SL41" s="158"/>
      <c r="SM41" s="158"/>
      <c r="SN41" s="158"/>
      <c r="SO41" s="158"/>
      <c r="SP41" s="158"/>
      <c r="SQ41" s="158"/>
      <c r="SR41" s="158"/>
      <c r="SS41" s="158"/>
      <c r="ST41" s="158"/>
      <c r="SU41" s="158"/>
      <c r="SV41" s="158"/>
      <c r="SW41" s="158"/>
      <c r="SX41" s="158"/>
      <c r="SY41" s="158"/>
      <c r="SZ41" s="158"/>
      <c r="TA41" s="158"/>
      <c r="TB41" s="158"/>
      <c r="TC41" s="158"/>
      <c r="TD41" s="158"/>
      <c r="TE41" s="158"/>
      <c r="TF41" s="158"/>
      <c r="TG41" s="158"/>
      <c r="TH41" s="158"/>
      <c r="TI41" s="158"/>
      <c r="TJ41" s="158"/>
      <c r="TK41" s="158"/>
      <c r="TL41" s="158"/>
      <c r="TM41" s="158"/>
      <c r="TN41" s="158"/>
      <c r="TO41" s="158"/>
      <c r="TP41" s="158"/>
      <c r="TQ41" s="158"/>
      <c r="TR41" s="158"/>
      <c r="TS41" s="158"/>
      <c r="TT41" s="158"/>
      <c r="TU41" s="158"/>
      <c r="TV41" s="158"/>
      <c r="TW41" s="158"/>
      <c r="TX41" s="158"/>
      <c r="TY41" s="158"/>
      <c r="TZ41" s="158"/>
      <c r="UA41" s="158"/>
      <c r="UB41" s="158"/>
      <c r="UC41" s="158"/>
      <c r="UD41" s="158"/>
      <c r="UE41" s="158"/>
      <c r="UF41" s="158"/>
      <c r="UG41" s="158"/>
      <c r="UH41" s="158"/>
      <c r="UI41" s="158"/>
      <c r="UJ41" s="158"/>
      <c r="UK41" s="158"/>
      <c r="UL41" s="158"/>
      <c r="UM41" s="158"/>
      <c r="UN41" s="158"/>
      <c r="UO41" s="158"/>
      <c r="UP41" s="158"/>
      <c r="UQ41" s="158"/>
      <c r="UR41" s="158"/>
      <c r="US41" s="158"/>
      <c r="UT41" s="158"/>
      <c r="UU41" s="158"/>
      <c r="UV41" s="158"/>
      <c r="UW41" s="158"/>
      <c r="UX41" s="158"/>
      <c r="UY41" s="158"/>
      <c r="UZ41" s="158"/>
      <c r="VA41" s="158"/>
      <c r="VB41" s="158"/>
      <c r="VC41" s="158"/>
      <c r="VD41" s="158"/>
      <c r="VE41" s="158"/>
      <c r="VF41" s="158"/>
      <c r="VG41" s="158"/>
      <c r="VH41" s="158"/>
      <c r="VI41" s="158"/>
      <c r="VJ41" s="158"/>
      <c r="VK41" s="158"/>
      <c r="VL41" s="158"/>
      <c r="VM41" s="158"/>
      <c r="VN41" s="158"/>
      <c r="VO41" s="158"/>
      <c r="VP41" s="158"/>
      <c r="VQ41" s="158"/>
      <c r="VR41" s="158"/>
      <c r="VS41" s="158"/>
      <c r="VT41" s="158"/>
      <c r="VU41" s="158"/>
      <c r="VV41" s="158"/>
      <c r="VW41" s="158"/>
      <c r="VX41" s="158"/>
      <c r="VY41" s="158"/>
      <c r="VZ41" s="158"/>
      <c r="WA41" s="158"/>
      <c r="WB41" s="158"/>
      <c r="WC41" s="158"/>
      <c r="WD41" s="158"/>
      <c r="WE41" s="158"/>
      <c r="WF41" s="158"/>
      <c r="WG41" s="158"/>
      <c r="WH41" s="158"/>
      <c r="WI41" s="158"/>
      <c r="WJ41" s="158"/>
      <c r="WK41" s="158"/>
      <c r="WL41" s="158"/>
      <c r="WM41" s="158"/>
      <c r="WN41" s="158"/>
      <c r="WO41" s="158"/>
      <c r="WP41" s="158"/>
      <c r="WQ41" s="158"/>
      <c r="WR41" s="158"/>
      <c r="WS41" s="158"/>
      <c r="WT41" s="158"/>
      <c r="WU41" s="158"/>
      <c r="WV41" s="158"/>
      <c r="WW41" s="158"/>
      <c r="WX41" s="158"/>
      <c r="WY41" s="158"/>
      <c r="WZ41" s="158"/>
      <c r="XA41" s="158"/>
      <c r="XB41" s="158"/>
      <c r="XC41" s="158"/>
      <c r="XD41" s="158"/>
      <c r="XE41" s="158"/>
      <c r="XF41" s="158"/>
      <c r="XG41" s="158"/>
      <c r="XH41" s="158"/>
      <c r="XI41" s="158"/>
      <c r="XJ41" s="158"/>
      <c r="XK41" s="158"/>
      <c r="XL41" s="158"/>
      <c r="XM41" s="158"/>
      <c r="XN41" s="158"/>
      <c r="XO41" s="158"/>
      <c r="XP41" s="158"/>
      <c r="XQ41" s="158"/>
      <c r="XR41" s="158"/>
      <c r="XS41" s="158"/>
      <c r="XT41" s="158"/>
      <c r="XU41" s="158"/>
      <c r="XV41" s="158"/>
      <c r="XW41" s="158"/>
      <c r="XX41" s="158"/>
      <c r="XY41" s="158"/>
      <c r="XZ41" s="158"/>
      <c r="YA41" s="158"/>
      <c r="YB41" s="158"/>
      <c r="YC41" s="158"/>
      <c r="YD41" s="158"/>
      <c r="YE41" s="158"/>
      <c r="YF41" s="158"/>
      <c r="YG41" s="158"/>
      <c r="YH41" s="158"/>
      <c r="YI41" s="158"/>
      <c r="YJ41" s="158"/>
      <c r="YK41" s="158"/>
      <c r="YL41" s="158"/>
      <c r="YM41" s="158"/>
      <c r="YN41" s="158"/>
      <c r="YO41" s="158"/>
      <c r="YP41" s="158"/>
      <c r="YQ41" s="158"/>
      <c r="YR41" s="158"/>
      <c r="YS41" s="158"/>
      <c r="YT41" s="158"/>
      <c r="YU41" s="158"/>
      <c r="YV41" s="158"/>
      <c r="YW41" s="158"/>
      <c r="YX41" s="158"/>
      <c r="YY41" s="158"/>
      <c r="YZ41" s="158"/>
      <c r="ZA41" s="158"/>
      <c r="ZB41" s="158"/>
      <c r="ZC41" s="158"/>
      <c r="ZD41" s="158"/>
      <c r="ZE41" s="158"/>
      <c r="ZF41" s="158"/>
      <c r="ZG41" s="158"/>
      <c r="ZH41" s="158"/>
      <c r="ZI41" s="158"/>
      <c r="ZJ41" s="158"/>
      <c r="ZK41" s="158"/>
      <c r="ZL41" s="158"/>
      <c r="ZM41" s="158"/>
      <c r="ZN41" s="158"/>
      <c r="ZO41" s="158"/>
      <c r="ZP41" s="158"/>
      <c r="ZQ41" s="158"/>
      <c r="ZR41" s="158"/>
      <c r="ZS41" s="158"/>
      <c r="ZT41" s="158"/>
      <c r="ZU41" s="158"/>
      <c r="ZV41" s="158"/>
      <c r="ZW41" s="158"/>
      <c r="ZX41" s="158"/>
      <c r="ZY41" s="158"/>
      <c r="ZZ41" s="158"/>
      <c r="AAA41" s="158"/>
      <c r="AAB41" s="158"/>
      <c r="AAC41" s="158"/>
      <c r="AAD41" s="158"/>
      <c r="AAE41" s="158"/>
      <c r="AAF41" s="158"/>
      <c r="AAG41" s="158"/>
      <c r="AAH41" s="158"/>
      <c r="AAI41" s="158"/>
      <c r="AAJ41" s="158"/>
      <c r="AAK41" s="158"/>
      <c r="AAL41" s="158"/>
      <c r="AAM41" s="158"/>
      <c r="AAN41" s="158"/>
      <c r="AAO41" s="158"/>
      <c r="AAP41" s="158"/>
      <c r="AAQ41" s="158"/>
      <c r="AAR41" s="158"/>
      <c r="AAS41" s="158"/>
      <c r="AAT41" s="158"/>
      <c r="AAU41" s="158"/>
      <c r="AAV41" s="158"/>
      <c r="AAW41" s="158"/>
      <c r="AAX41" s="158"/>
      <c r="AAY41" s="158"/>
      <c r="AAZ41" s="158"/>
      <c r="ABA41" s="158"/>
      <c r="ABB41" s="158"/>
      <c r="ABC41" s="158"/>
      <c r="ABD41" s="158"/>
      <c r="ABE41" s="158"/>
      <c r="ABF41" s="158"/>
      <c r="ABG41" s="158"/>
      <c r="ABH41" s="158"/>
      <c r="ABI41" s="158"/>
      <c r="ABJ41" s="158"/>
      <c r="ABK41" s="158"/>
      <c r="ABL41" s="158"/>
      <c r="ABM41" s="158"/>
      <c r="ABN41" s="158"/>
      <c r="ABO41" s="158"/>
      <c r="ABP41" s="158"/>
      <c r="ABQ41" s="158"/>
      <c r="ABR41" s="158"/>
      <c r="ABS41" s="158"/>
      <c r="ABT41" s="158"/>
      <c r="ABU41" s="158"/>
      <c r="ABV41" s="158"/>
      <c r="ABW41" s="158"/>
      <c r="ABX41" s="158"/>
      <c r="ABY41" s="158"/>
      <c r="ABZ41" s="158"/>
      <c r="ACA41" s="158"/>
      <c r="ACB41" s="158"/>
      <c r="ACC41" s="158"/>
      <c r="ACD41" s="158"/>
      <c r="ACE41" s="158"/>
      <c r="ACF41" s="158"/>
      <c r="ACG41" s="158"/>
      <c r="ACH41" s="158"/>
      <c r="ACI41" s="158"/>
      <c r="ACJ41" s="158"/>
      <c r="ACK41" s="158"/>
      <c r="ACL41" s="158"/>
      <c r="ACM41" s="158"/>
      <c r="ACN41" s="158"/>
      <c r="ACO41" s="158"/>
      <c r="ACP41" s="158"/>
      <c r="ACQ41" s="158"/>
      <c r="ACR41" s="158"/>
      <c r="ACS41" s="158"/>
      <c r="ACT41" s="158"/>
      <c r="ACU41" s="158"/>
      <c r="ACV41" s="158"/>
      <c r="ACW41" s="158"/>
      <c r="ACX41" s="158"/>
      <c r="ACY41" s="158"/>
      <c r="ACZ41" s="158"/>
      <c r="ADA41" s="158"/>
      <c r="ADB41" s="158"/>
      <c r="ADC41" s="158"/>
      <c r="ADD41" s="158"/>
      <c r="ADE41" s="158"/>
      <c r="ADF41" s="158"/>
      <c r="ADG41" s="158"/>
      <c r="ADH41" s="158"/>
      <c r="ADI41" s="158"/>
      <c r="ADJ41" s="158"/>
      <c r="ADK41" s="158"/>
      <c r="ADL41" s="158"/>
      <c r="ADM41" s="158"/>
      <c r="ADN41" s="158"/>
      <c r="ADO41" s="158"/>
      <c r="ADP41" s="158"/>
      <c r="ADQ41" s="158"/>
      <c r="ADR41" s="158"/>
      <c r="ADS41" s="158"/>
      <c r="ADT41" s="158"/>
      <c r="ADU41" s="158"/>
      <c r="ADV41" s="158"/>
      <c r="ADW41" s="158"/>
      <c r="ADX41" s="158"/>
      <c r="ADY41" s="158"/>
      <c r="ADZ41" s="158"/>
      <c r="AEA41" s="158"/>
      <c r="AEB41" s="158"/>
      <c r="AEC41" s="158"/>
      <c r="AED41" s="158"/>
      <c r="AEE41" s="158"/>
      <c r="AEF41" s="158"/>
      <c r="AEG41" s="158"/>
      <c r="AEH41" s="158"/>
      <c r="AEI41" s="158"/>
      <c r="AEJ41" s="158"/>
      <c r="AEK41" s="158"/>
      <c r="AEL41" s="158"/>
      <c r="AEM41" s="158"/>
      <c r="AEN41" s="158"/>
      <c r="AEO41" s="158"/>
      <c r="AEP41" s="158"/>
      <c r="AEQ41" s="158"/>
      <c r="AER41" s="158"/>
      <c r="AES41" s="158"/>
      <c r="AET41" s="158"/>
      <c r="AEU41" s="158"/>
      <c r="AEV41" s="158"/>
      <c r="AEW41" s="158"/>
      <c r="AEX41" s="158"/>
      <c r="AEY41" s="158"/>
      <c r="AEZ41" s="158"/>
      <c r="AFA41" s="158"/>
      <c r="AFB41" s="158"/>
      <c r="AFC41" s="158"/>
      <c r="AFD41" s="158"/>
      <c r="AFE41" s="158"/>
      <c r="AFF41" s="158"/>
      <c r="AFG41" s="158"/>
      <c r="AFH41" s="158"/>
      <c r="AFI41" s="158"/>
      <c r="AFJ41" s="158"/>
      <c r="AFK41" s="158"/>
      <c r="AFL41" s="158"/>
      <c r="AFM41" s="158"/>
      <c r="AFN41" s="158"/>
      <c r="AFO41" s="158"/>
      <c r="AFP41" s="158"/>
      <c r="AFQ41" s="158"/>
      <c r="AFR41" s="158"/>
      <c r="AFS41" s="158"/>
      <c r="AFT41" s="158"/>
      <c r="AFU41" s="158"/>
      <c r="AFV41" s="158"/>
      <c r="AFW41" s="158"/>
      <c r="AFX41" s="158"/>
      <c r="AFY41" s="158"/>
      <c r="AFZ41" s="158"/>
      <c r="AGA41" s="158"/>
      <c r="AGB41" s="158"/>
      <c r="AGC41" s="158"/>
      <c r="AGD41" s="158"/>
      <c r="AGE41" s="158"/>
      <c r="AGF41" s="158"/>
      <c r="AGG41" s="158"/>
      <c r="AGH41" s="158"/>
      <c r="AGI41" s="158"/>
      <c r="AGJ41" s="158"/>
      <c r="AGK41" s="158"/>
      <c r="AGL41" s="158"/>
      <c r="AGM41" s="158"/>
      <c r="AGN41" s="158"/>
      <c r="AGO41" s="158"/>
      <c r="AGP41" s="158"/>
      <c r="AGQ41" s="158"/>
      <c r="AGR41" s="158"/>
      <c r="AGS41" s="158"/>
      <c r="AGT41" s="158"/>
      <c r="AGU41" s="158"/>
      <c r="AGV41" s="158"/>
      <c r="AGW41" s="158"/>
      <c r="AGX41" s="158"/>
      <c r="AGY41" s="158"/>
      <c r="AGZ41" s="158"/>
      <c r="AHA41" s="158"/>
      <c r="AHB41" s="158"/>
      <c r="AHC41" s="158"/>
      <c r="AHD41" s="158"/>
      <c r="AHE41" s="158"/>
      <c r="AHF41" s="158"/>
      <c r="AHG41" s="158"/>
      <c r="AHH41" s="158"/>
      <c r="AHI41" s="158"/>
      <c r="AHJ41" s="158"/>
      <c r="AHK41" s="158"/>
      <c r="AHL41" s="158"/>
      <c r="AHM41" s="158"/>
      <c r="AHN41" s="158"/>
      <c r="AHO41" s="158"/>
      <c r="AHP41" s="158"/>
      <c r="AHQ41" s="158"/>
      <c r="AHR41" s="158"/>
      <c r="AHS41" s="158"/>
      <c r="AHT41" s="158"/>
      <c r="AHU41" s="158"/>
      <c r="AHV41" s="158"/>
      <c r="AHW41" s="158"/>
      <c r="AHX41" s="158"/>
      <c r="AHY41" s="158"/>
      <c r="AHZ41" s="158"/>
      <c r="AIA41" s="158"/>
      <c r="AIB41" s="158"/>
      <c r="AIC41" s="158"/>
      <c r="AID41" s="158"/>
      <c r="AIE41" s="158"/>
      <c r="AIF41" s="158"/>
      <c r="AIG41" s="158"/>
      <c r="AIH41" s="158"/>
      <c r="AII41" s="158"/>
      <c r="AIJ41" s="158"/>
      <c r="AIK41" s="158"/>
      <c r="AIL41" s="158"/>
      <c r="AIM41" s="158"/>
      <c r="AIN41" s="158"/>
      <c r="AIO41" s="158"/>
      <c r="AIP41" s="158"/>
      <c r="AIQ41" s="158"/>
      <c r="AIR41" s="158"/>
      <c r="AIS41" s="158"/>
      <c r="AIT41" s="158"/>
      <c r="AIU41" s="158"/>
      <c r="AIV41" s="158"/>
      <c r="AIW41" s="158"/>
      <c r="AIX41" s="158"/>
      <c r="AIY41" s="158"/>
      <c r="AIZ41" s="158"/>
      <c r="AJA41" s="158"/>
      <c r="AJB41" s="158"/>
      <c r="AJC41" s="158"/>
      <c r="AJD41" s="158"/>
      <c r="AJE41" s="158"/>
      <c r="AJF41" s="158"/>
      <c r="AJG41" s="158"/>
      <c r="AJH41" s="158"/>
      <c r="AJI41" s="158"/>
      <c r="AJJ41" s="158"/>
      <c r="AJK41" s="158"/>
      <c r="AJL41" s="158"/>
      <c r="AJM41" s="158"/>
      <c r="AJN41" s="158"/>
      <c r="AJO41" s="158"/>
      <c r="AJP41" s="158"/>
      <c r="AJQ41" s="158"/>
      <c r="AJR41" s="158"/>
      <c r="AJS41" s="158"/>
      <c r="AJT41" s="158"/>
      <c r="AJU41" s="158"/>
      <c r="AJV41" s="158"/>
      <c r="AJW41" s="158"/>
      <c r="AJX41" s="158"/>
      <c r="AJY41" s="158"/>
      <c r="AJZ41" s="158"/>
      <c r="AKA41" s="158"/>
      <c r="AKB41" s="158"/>
      <c r="AKC41" s="158"/>
      <c r="AKD41" s="158"/>
      <c r="AKE41" s="158"/>
      <c r="AKF41" s="158"/>
      <c r="AKG41" s="158"/>
      <c r="AKH41" s="158"/>
      <c r="AKI41" s="158"/>
      <c r="AKJ41" s="158"/>
      <c r="AKK41" s="158"/>
      <c r="AKL41" s="158"/>
      <c r="AKM41" s="158"/>
      <c r="AKN41" s="158"/>
      <c r="AKO41" s="158"/>
      <c r="AKP41" s="158"/>
      <c r="AKQ41" s="158"/>
      <c r="AKR41" s="158"/>
      <c r="AKS41" s="158"/>
      <c r="AKT41" s="158"/>
      <c r="AKU41" s="158"/>
      <c r="AKV41" s="158"/>
      <c r="AKW41" s="158"/>
      <c r="AKX41" s="158"/>
      <c r="AKY41" s="158"/>
      <c r="AKZ41" s="158"/>
      <c r="ALA41" s="158"/>
      <c r="ALB41" s="158"/>
      <c r="ALC41" s="158"/>
      <c r="ALD41" s="158"/>
      <c r="ALE41" s="158"/>
      <c r="ALF41" s="158"/>
      <c r="ALG41" s="158"/>
      <c r="ALH41" s="158"/>
      <c r="ALI41" s="158"/>
      <c r="ALJ41" s="158"/>
      <c r="ALK41" s="158"/>
      <c r="ALL41" s="158"/>
      <c r="ALM41" s="158"/>
      <c r="ALN41" s="158"/>
      <c r="ALO41" s="158"/>
      <c r="ALP41" s="158"/>
      <c r="ALQ41" s="158"/>
      <c r="ALR41" s="158"/>
      <c r="ALS41" s="158"/>
      <c r="ALT41" s="158"/>
      <c r="ALU41" s="158"/>
      <c r="ALV41" s="158"/>
      <c r="ALW41" s="158"/>
      <c r="ALX41" s="158"/>
      <c r="ALY41" s="158"/>
      <c r="ALZ41" s="158"/>
      <c r="AMA41" s="158"/>
      <c r="AMB41" s="158"/>
      <c r="AMC41" s="158"/>
      <c r="AMD41" s="158"/>
      <c r="AME41" s="158"/>
      <c r="AMF41" s="158"/>
      <c r="AMG41" s="158"/>
      <c r="AMH41" s="158"/>
      <c r="AMI41" s="158"/>
      <c r="AMJ41" s="158"/>
      <c r="AMK41" s="158"/>
      <c r="AML41" s="158"/>
      <c r="AMM41" s="158"/>
      <c r="AMN41" s="158"/>
      <c r="AMO41" s="158"/>
      <c r="AMP41" s="158"/>
      <c r="AMQ41" s="158"/>
      <c r="AMR41" s="158"/>
      <c r="AMS41" s="158"/>
      <c r="AMT41" s="158"/>
      <c r="AMU41" s="158"/>
      <c r="AMV41" s="158"/>
      <c r="AMW41" s="158"/>
      <c r="AMX41" s="158"/>
      <c r="AMY41" s="158"/>
      <c r="AMZ41" s="158"/>
      <c r="ANA41" s="158"/>
      <c r="ANB41" s="158"/>
      <c r="ANC41" s="158"/>
      <c r="AND41" s="158"/>
      <c r="ANE41" s="158"/>
      <c r="ANF41" s="158"/>
      <c r="ANG41" s="158"/>
      <c r="ANH41" s="158"/>
      <c r="ANI41" s="158"/>
      <c r="ANJ41" s="158"/>
      <c r="ANK41" s="158"/>
      <c r="ANL41" s="158"/>
      <c r="ANM41" s="158"/>
      <c r="ANN41" s="158"/>
      <c r="ANO41" s="158"/>
      <c r="ANP41" s="158"/>
      <c r="ANQ41" s="158"/>
      <c r="ANR41" s="158"/>
      <c r="ANS41" s="158"/>
      <c r="ANT41" s="158"/>
      <c r="ANU41" s="158"/>
      <c r="ANV41" s="158"/>
      <c r="ANW41" s="158"/>
      <c r="ANX41" s="158"/>
      <c r="ANY41" s="158"/>
      <c r="ANZ41" s="158"/>
      <c r="AOA41" s="158"/>
      <c r="AOB41" s="158"/>
      <c r="AOC41" s="158"/>
      <c r="AOD41" s="158"/>
      <c r="AOE41" s="158"/>
      <c r="AOF41" s="158"/>
      <c r="AOG41" s="158"/>
      <c r="AOH41" s="158"/>
      <c r="AOI41" s="158"/>
      <c r="AOJ41" s="158"/>
      <c r="AOK41" s="158"/>
      <c r="AOL41" s="158"/>
      <c r="AOM41" s="158"/>
      <c r="AON41" s="158"/>
      <c r="AOO41" s="158"/>
      <c r="AOP41" s="158"/>
      <c r="AOQ41" s="158"/>
      <c r="AOR41" s="158"/>
      <c r="AOS41" s="158"/>
      <c r="AOT41" s="158"/>
      <c r="AOU41" s="158"/>
      <c r="AOV41" s="158"/>
      <c r="AOW41" s="158"/>
      <c r="AOX41" s="158"/>
      <c r="AOY41" s="158"/>
      <c r="AOZ41" s="158"/>
      <c r="APA41" s="158"/>
      <c r="APB41" s="158"/>
      <c r="APC41" s="158"/>
      <c r="APD41" s="158"/>
      <c r="APE41" s="158"/>
      <c r="APF41" s="158"/>
      <c r="APG41" s="158"/>
      <c r="APH41" s="158"/>
      <c r="API41" s="158"/>
      <c r="APJ41" s="158"/>
      <c r="APK41" s="158"/>
      <c r="APL41" s="158"/>
      <c r="APM41" s="158"/>
      <c r="APN41" s="158"/>
      <c r="APO41" s="158"/>
      <c r="APP41" s="158"/>
      <c r="APQ41" s="158"/>
      <c r="APR41" s="158"/>
      <c r="APS41" s="158"/>
      <c r="APT41" s="158"/>
      <c r="APU41" s="158"/>
      <c r="APV41" s="158"/>
      <c r="APW41" s="158"/>
      <c r="APX41" s="158"/>
      <c r="APY41" s="158"/>
      <c r="APZ41" s="158"/>
      <c r="AQA41" s="158"/>
      <c r="AQB41" s="158"/>
      <c r="AQC41" s="158"/>
      <c r="AQD41" s="158"/>
      <c r="AQE41" s="158"/>
      <c r="AQF41" s="158"/>
      <c r="AQG41" s="158"/>
      <c r="AQH41" s="158"/>
      <c r="AQI41" s="158"/>
      <c r="AQJ41" s="158"/>
      <c r="AQK41" s="158"/>
      <c r="AQL41" s="158"/>
      <c r="AQM41" s="158"/>
      <c r="AQN41" s="158"/>
      <c r="AQO41" s="158"/>
      <c r="AQP41" s="158"/>
      <c r="AQQ41" s="158"/>
      <c r="AQR41" s="158"/>
      <c r="AQS41" s="158"/>
      <c r="AQT41" s="158"/>
      <c r="AQU41" s="158"/>
      <c r="AQV41" s="158"/>
      <c r="AQW41" s="158"/>
      <c r="AQX41" s="158"/>
      <c r="AQY41" s="158"/>
      <c r="AQZ41" s="158"/>
      <c r="ARA41" s="158"/>
      <c r="ARB41" s="158"/>
      <c r="ARC41" s="158"/>
      <c r="ARD41" s="158"/>
      <c r="ARE41" s="158"/>
      <c r="ARF41" s="158"/>
      <c r="ARG41" s="158"/>
      <c r="ARH41" s="158"/>
      <c r="ARI41" s="158"/>
      <c r="ARJ41" s="158"/>
      <c r="ARK41" s="158"/>
      <c r="ARL41" s="158"/>
      <c r="ARM41" s="158"/>
      <c r="ARN41" s="158"/>
      <c r="ARO41" s="158"/>
      <c r="ARP41" s="158"/>
      <c r="ARQ41" s="158"/>
      <c r="ARR41" s="158"/>
      <c r="ARS41" s="158"/>
      <c r="ART41" s="158"/>
      <c r="ARU41" s="158"/>
      <c r="ARV41" s="158"/>
      <c r="ARW41" s="158"/>
      <c r="ARX41" s="158"/>
      <c r="ARY41" s="158"/>
      <c r="ARZ41" s="158"/>
      <c r="ASA41" s="158"/>
      <c r="ASB41" s="158"/>
      <c r="ASC41" s="158"/>
      <c r="ASD41" s="158"/>
      <c r="ASE41" s="158"/>
      <c r="ASF41" s="158"/>
      <c r="ASG41" s="158"/>
      <c r="ASH41" s="158"/>
      <c r="ASI41" s="158"/>
      <c r="ASJ41" s="158"/>
      <c r="ASK41" s="158"/>
      <c r="ASL41" s="158"/>
      <c r="ASM41" s="158"/>
      <c r="ASN41" s="158"/>
      <c r="ASO41" s="158"/>
      <c r="ASP41" s="158"/>
      <c r="ASQ41" s="158"/>
      <c r="ASR41" s="158"/>
      <c r="ASS41" s="158"/>
      <c r="AST41" s="158"/>
      <c r="ASU41" s="158"/>
      <c r="ASV41" s="158"/>
      <c r="ASW41" s="158"/>
      <c r="ASX41" s="158"/>
      <c r="ASY41" s="158"/>
      <c r="ASZ41" s="158"/>
      <c r="ATA41" s="158"/>
      <c r="ATB41" s="158"/>
      <c r="ATC41" s="158"/>
      <c r="ATD41" s="158"/>
      <c r="ATE41" s="158"/>
      <c r="ATF41" s="158"/>
      <c r="ATG41" s="158"/>
      <c r="ATH41" s="158"/>
      <c r="ATI41" s="158"/>
      <c r="ATJ41" s="158"/>
      <c r="ATK41" s="158"/>
      <c r="ATL41" s="158"/>
      <c r="ATM41" s="158"/>
      <c r="ATN41" s="158"/>
      <c r="ATO41" s="158"/>
      <c r="ATP41" s="158"/>
      <c r="ATQ41" s="158"/>
      <c r="ATR41" s="158"/>
      <c r="ATS41" s="158"/>
      <c r="ATT41" s="158"/>
      <c r="ATU41" s="158"/>
      <c r="ATV41" s="158"/>
      <c r="ATW41" s="158"/>
      <c r="ATX41" s="158"/>
      <c r="ATY41" s="158"/>
      <c r="ATZ41" s="158"/>
      <c r="AUA41" s="158"/>
      <c r="AUB41" s="158"/>
      <c r="AUC41" s="158"/>
      <c r="AUD41" s="158"/>
      <c r="AUE41" s="158"/>
      <c r="AUF41" s="158"/>
      <c r="AUG41" s="158"/>
      <c r="AUH41" s="158"/>
      <c r="AUI41" s="158"/>
      <c r="AUJ41" s="158"/>
      <c r="AUK41" s="158"/>
      <c r="AUL41" s="158"/>
      <c r="AUM41" s="158"/>
      <c r="AUN41" s="158"/>
      <c r="AUO41" s="158"/>
      <c r="AUP41" s="158"/>
      <c r="AUQ41" s="158"/>
      <c r="AUR41" s="158"/>
      <c r="AUS41" s="158"/>
      <c r="AUT41" s="158"/>
      <c r="AUU41" s="158"/>
      <c r="AUV41" s="158"/>
      <c r="AUW41" s="158"/>
      <c r="AUX41" s="158"/>
      <c r="AUY41" s="158"/>
      <c r="AUZ41" s="158"/>
      <c r="AVA41" s="158"/>
      <c r="AVB41" s="158"/>
      <c r="AVC41" s="158"/>
      <c r="AVD41" s="158"/>
      <c r="AVE41" s="158"/>
      <c r="AVF41" s="158"/>
      <c r="AVG41" s="158"/>
      <c r="AVH41" s="158"/>
      <c r="AVI41" s="158"/>
      <c r="AVJ41" s="158"/>
      <c r="AVK41" s="158"/>
      <c r="AVL41" s="158"/>
      <c r="AVM41" s="158"/>
      <c r="AVN41" s="158"/>
      <c r="AVO41" s="158"/>
      <c r="AVP41" s="158"/>
      <c r="AVQ41" s="158"/>
      <c r="AVR41" s="158"/>
      <c r="AVS41" s="158"/>
      <c r="AVT41" s="158"/>
      <c r="AVU41" s="158"/>
      <c r="AVV41" s="158"/>
      <c r="AVW41" s="158"/>
      <c r="AVX41" s="158"/>
      <c r="AVY41" s="158"/>
      <c r="AVZ41" s="158"/>
      <c r="AWA41" s="158"/>
      <c r="AWB41" s="158"/>
      <c r="AWC41" s="158"/>
      <c r="AWD41" s="158"/>
      <c r="AWE41" s="158"/>
      <c r="AWF41" s="158"/>
      <c r="AWG41" s="158"/>
      <c r="AWH41" s="158"/>
      <c r="AWI41" s="158"/>
      <c r="AWJ41" s="158"/>
      <c r="AWK41" s="158"/>
      <c r="AWL41" s="158"/>
      <c r="AWM41" s="158"/>
      <c r="AWN41" s="158"/>
      <c r="AWO41" s="158"/>
      <c r="AWP41" s="158"/>
      <c r="AWQ41" s="158"/>
      <c r="AWR41" s="158"/>
      <c r="AWS41" s="158"/>
      <c r="AWT41" s="158"/>
      <c r="AWU41" s="158"/>
      <c r="AWV41" s="158"/>
      <c r="AWW41" s="158"/>
      <c r="AWX41" s="158"/>
      <c r="AWY41" s="158"/>
      <c r="AWZ41" s="158"/>
      <c r="AXA41" s="158"/>
      <c r="AXB41" s="158"/>
      <c r="AXC41" s="158"/>
      <c r="AXD41" s="158"/>
      <c r="AXE41" s="158"/>
      <c r="AXF41" s="158"/>
      <c r="AXG41" s="158"/>
      <c r="AXH41" s="158"/>
      <c r="AXI41" s="158"/>
      <c r="AXJ41" s="158"/>
      <c r="AXK41" s="158"/>
      <c r="AXL41" s="158"/>
      <c r="AXM41" s="158"/>
      <c r="AXN41" s="158"/>
      <c r="AXO41" s="158"/>
      <c r="AXP41" s="158"/>
      <c r="AXQ41" s="158"/>
      <c r="AXR41" s="158"/>
      <c r="AXS41" s="158"/>
      <c r="AXT41" s="158"/>
      <c r="AXU41" s="158"/>
      <c r="AXV41" s="158"/>
      <c r="AXW41" s="158"/>
      <c r="AXX41" s="158"/>
      <c r="AXY41" s="158"/>
      <c r="AXZ41" s="158"/>
      <c r="AYA41" s="158"/>
      <c r="AYB41" s="158"/>
      <c r="AYC41" s="158"/>
      <c r="AYD41" s="158"/>
      <c r="AYE41" s="158"/>
      <c r="AYF41" s="158"/>
      <c r="AYG41" s="158"/>
      <c r="AYH41" s="158"/>
      <c r="AYI41" s="158"/>
      <c r="AYJ41" s="158"/>
      <c r="AYK41" s="158"/>
      <c r="AYL41" s="158"/>
      <c r="AYM41" s="158"/>
      <c r="AYN41" s="158"/>
      <c r="AYO41" s="158"/>
      <c r="AYP41" s="158"/>
      <c r="AYQ41" s="158"/>
      <c r="AYR41" s="158"/>
      <c r="AYS41" s="158"/>
      <c r="AYT41" s="158"/>
      <c r="AYU41" s="158"/>
      <c r="AYV41" s="158"/>
      <c r="AYW41" s="158"/>
      <c r="AYX41" s="158"/>
      <c r="AYY41" s="158"/>
      <c r="AYZ41" s="158"/>
      <c r="AZA41" s="158"/>
      <c r="AZB41" s="158"/>
      <c r="AZC41" s="158"/>
      <c r="AZD41" s="158"/>
      <c r="AZE41" s="158"/>
      <c r="AZF41" s="158"/>
      <c r="AZG41" s="158"/>
      <c r="AZH41" s="158"/>
      <c r="AZI41" s="158"/>
      <c r="AZJ41" s="158"/>
      <c r="AZK41" s="158"/>
      <c r="AZL41" s="158"/>
      <c r="AZM41" s="158"/>
      <c r="AZN41" s="158"/>
      <c r="AZO41" s="158"/>
      <c r="AZP41" s="158"/>
      <c r="AZQ41" s="158"/>
      <c r="AZR41" s="158"/>
      <c r="AZS41" s="158"/>
      <c r="AZT41" s="158"/>
      <c r="AZU41" s="158"/>
      <c r="AZV41" s="158"/>
      <c r="AZW41" s="158"/>
      <c r="AZX41" s="158"/>
      <c r="AZY41" s="158"/>
      <c r="AZZ41" s="158"/>
      <c r="BAA41" s="158"/>
      <c r="BAB41" s="158"/>
      <c r="BAC41" s="158"/>
      <c r="BAD41" s="158"/>
      <c r="BAE41" s="158"/>
      <c r="BAF41" s="158"/>
      <c r="BAG41" s="158"/>
      <c r="BAH41" s="158"/>
      <c r="BAI41" s="158"/>
      <c r="BAJ41" s="158"/>
      <c r="BAK41" s="158"/>
      <c r="BAL41" s="158"/>
      <c r="BAM41" s="158"/>
      <c r="BAN41" s="158"/>
      <c r="BAO41" s="158"/>
      <c r="BAP41" s="158"/>
      <c r="BAQ41" s="158"/>
      <c r="BAR41" s="158"/>
      <c r="BAS41" s="158"/>
      <c r="BAT41" s="158"/>
      <c r="BAU41" s="158"/>
      <c r="BAV41" s="158"/>
      <c r="BAW41" s="158"/>
      <c r="BAX41" s="158"/>
      <c r="BAY41" s="158"/>
      <c r="BAZ41" s="158"/>
      <c r="BBA41" s="158"/>
      <c r="BBB41" s="158"/>
      <c r="BBC41" s="158"/>
      <c r="BBD41" s="158"/>
      <c r="BBE41" s="158"/>
      <c r="BBF41" s="158"/>
      <c r="BBG41" s="158"/>
      <c r="BBH41" s="158"/>
      <c r="BBI41" s="158"/>
      <c r="BBJ41" s="158"/>
      <c r="BBK41" s="158"/>
      <c r="BBL41" s="158"/>
      <c r="BBM41" s="158"/>
      <c r="BBN41" s="158"/>
      <c r="BBO41" s="158"/>
      <c r="BBP41" s="158"/>
      <c r="BBQ41" s="158"/>
      <c r="BBR41" s="158"/>
      <c r="BBS41" s="158"/>
      <c r="BBT41" s="158"/>
      <c r="BBU41" s="158"/>
      <c r="BBV41" s="158"/>
      <c r="BBW41" s="158"/>
      <c r="BBX41" s="158"/>
      <c r="BBY41" s="158"/>
      <c r="BBZ41" s="158"/>
      <c r="BCA41" s="158"/>
      <c r="BCB41" s="158"/>
      <c r="BCC41" s="158"/>
      <c r="BCD41" s="158"/>
      <c r="BCE41" s="158"/>
      <c r="BCF41" s="158"/>
      <c r="BCG41" s="158"/>
      <c r="BCH41" s="158"/>
      <c r="BCI41" s="158"/>
      <c r="BCJ41" s="158"/>
      <c r="BCK41" s="158"/>
      <c r="BCL41" s="158"/>
      <c r="BCM41" s="158"/>
      <c r="BCN41" s="158"/>
      <c r="BCO41" s="158"/>
      <c r="BCP41" s="158"/>
      <c r="BCQ41" s="158"/>
      <c r="BCR41" s="158"/>
      <c r="BCS41" s="158"/>
      <c r="BCT41" s="158"/>
      <c r="BCU41" s="158"/>
      <c r="BCV41" s="158"/>
      <c r="BCW41" s="158"/>
      <c r="BCX41" s="158"/>
      <c r="BCY41" s="158"/>
      <c r="BCZ41" s="158"/>
      <c r="BDA41" s="158"/>
      <c r="BDB41" s="158"/>
      <c r="BDC41" s="158"/>
      <c r="BDD41" s="158"/>
      <c r="BDE41" s="158"/>
      <c r="BDF41" s="158"/>
      <c r="BDG41" s="158"/>
      <c r="BDH41" s="158"/>
      <c r="BDI41" s="158"/>
      <c r="BDJ41" s="158"/>
      <c r="BDK41" s="158"/>
      <c r="BDL41" s="158"/>
      <c r="BDM41" s="158"/>
      <c r="BDN41" s="158"/>
      <c r="BDO41" s="158"/>
      <c r="BDP41" s="158"/>
      <c r="BDQ41" s="158"/>
      <c r="BDR41" s="158"/>
      <c r="BDS41" s="158"/>
      <c r="BDT41" s="158"/>
      <c r="BDU41" s="158"/>
      <c r="BDV41" s="158"/>
      <c r="BDW41" s="158"/>
      <c r="BDX41" s="158"/>
      <c r="BDY41" s="158"/>
      <c r="BDZ41" s="158"/>
      <c r="BEA41" s="158"/>
      <c r="BEB41" s="158"/>
      <c r="BEC41" s="158"/>
      <c r="BED41" s="158"/>
      <c r="BEE41" s="158"/>
      <c r="BEF41" s="158"/>
      <c r="BEG41" s="158"/>
      <c r="BEH41" s="158"/>
      <c r="BEI41" s="158"/>
      <c r="BEJ41" s="158"/>
      <c r="BEK41" s="158"/>
      <c r="BEL41" s="158"/>
      <c r="BEM41" s="158"/>
      <c r="BEN41" s="158"/>
      <c r="BEO41" s="158"/>
      <c r="BEP41" s="158"/>
      <c r="BEQ41" s="158"/>
      <c r="BER41" s="158"/>
      <c r="BES41" s="158"/>
      <c r="BET41" s="158"/>
      <c r="BEU41" s="158"/>
      <c r="BEV41" s="158"/>
      <c r="BEW41" s="158"/>
      <c r="BEX41" s="158"/>
      <c r="BEY41" s="158"/>
      <c r="BEZ41" s="158"/>
      <c r="BFA41" s="158"/>
      <c r="BFB41" s="158"/>
      <c r="BFC41" s="158"/>
      <c r="BFD41" s="158"/>
      <c r="BFE41" s="158"/>
      <c r="BFF41" s="158"/>
      <c r="BFG41" s="158"/>
      <c r="BFH41" s="158"/>
      <c r="BFI41" s="158"/>
      <c r="BFJ41" s="158"/>
      <c r="BFK41" s="158"/>
      <c r="BFL41" s="158"/>
      <c r="BFM41" s="158"/>
      <c r="BFN41" s="158"/>
      <c r="BFO41" s="158"/>
      <c r="BFP41" s="158"/>
      <c r="BFQ41" s="158"/>
      <c r="BFR41" s="158"/>
      <c r="BFS41" s="158"/>
      <c r="BFT41" s="158"/>
      <c r="BFU41" s="158"/>
      <c r="BFV41" s="158"/>
      <c r="BFW41" s="158"/>
      <c r="BFX41" s="158"/>
      <c r="BFY41" s="158"/>
      <c r="BFZ41" s="158"/>
      <c r="BGA41" s="158"/>
      <c r="BGB41" s="158"/>
      <c r="BGC41" s="158"/>
      <c r="BGD41" s="158"/>
      <c r="BGE41" s="158"/>
      <c r="BGF41" s="158"/>
      <c r="BGG41" s="158"/>
      <c r="BGH41" s="158"/>
      <c r="BGI41" s="158"/>
      <c r="BGJ41" s="158"/>
      <c r="BGK41" s="158"/>
      <c r="BGL41" s="158"/>
      <c r="BGM41" s="158"/>
      <c r="BGN41" s="158"/>
      <c r="BGO41" s="158"/>
      <c r="BGP41" s="158"/>
      <c r="BGQ41" s="158"/>
      <c r="BGR41" s="158"/>
      <c r="BGS41" s="158"/>
      <c r="BGT41" s="158"/>
      <c r="BGU41" s="158"/>
      <c r="BGV41" s="158"/>
      <c r="BGW41" s="158"/>
      <c r="BGX41" s="158"/>
      <c r="BGY41" s="158"/>
      <c r="BGZ41" s="158"/>
      <c r="BHA41" s="158"/>
      <c r="BHB41" s="158"/>
      <c r="BHC41" s="158"/>
      <c r="BHD41" s="158"/>
      <c r="BHE41" s="158"/>
      <c r="BHF41" s="158"/>
      <c r="BHG41" s="158"/>
      <c r="BHH41" s="158"/>
      <c r="BHI41" s="158"/>
      <c r="BHJ41" s="158"/>
      <c r="BHK41" s="158"/>
      <c r="BHL41" s="158"/>
      <c r="BHM41" s="158"/>
      <c r="BHN41" s="158"/>
      <c r="BHO41" s="158"/>
      <c r="BHP41" s="158"/>
      <c r="BHQ41" s="158"/>
      <c r="BHR41" s="158"/>
      <c r="BHS41" s="158"/>
      <c r="BHT41" s="158"/>
      <c r="BHU41" s="158"/>
      <c r="BHV41" s="158"/>
      <c r="BHW41" s="158"/>
      <c r="BHX41" s="158"/>
      <c r="BHY41" s="158"/>
      <c r="BHZ41" s="158"/>
      <c r="BIA41" s="158"/>
      <c r="BIB41" s="158"/>
      <c r="BIC41" s="158"/>
      <c r="BID41" s="158"/>
      <c r="BIE41" s="158"/>
      <c r="BIF41" s="158"/>
      <c r="BIG41" s="158"/>
      <c r="BIH41" s="158"/>
      <c r="BII41" s="158"/>
      <c r="BIJ41" s="158"/>
      <c r="BIK41" s="158"/>
      <c r="BIL41" s="158"/>
      <c r="BIM41" s="158"/>
      <c r="BIN41" s="158"/>
      <c r="BIO41" s="158"/>
      <c r="BIP41" s="158"/>
      <c r="BIQ41" s="158"/>
      <c r="BIR41" s="158"/>
      <c r="BIS41" s="158"/>
      <c r="BIT41" s="158"/>
      <c r="BIU41" s="158"/>
      <c r="BIV41" s="158"/>
      <c r="BIW41" s="158"/>
      <c r="BIX41" s="158"/>
      <c r="BIY41" s="158"/>
      <c r="BIZ41" s="158"/>
      <c r="BJA41" s="158"/>
      <c r="BJB41" s="158"/>
      <c r="BJC41" s="158"/>
      <c r="BJD41" s="158"/>
      <c r="BJE41" s="158"/>
      <c r="BJF41" s="158"/>
      <c r="BJG41" s="158"/>
      <c r="BJH41" s="158"/>
      <c r="BJI41" s="158"/>
      <c r="BJJ41" s="158"/>
      <c r="BJK41" s="158"/>
      <c r="BJL41" s="158"/>
      <c r="BJM41" s="158"/>
      <c r="BJN41" s="158"/>
      <c r="BJO41" s="158"/>
      <c r="BJP41" s="158"/>
      <c r="BJQ41" s="158"/>
      <c r="BJR41" s="158"/>
      <c r="BJS41" s="158"/>
      <c r="BJT41" s="158"/>
      <c r="BJU41" s="158"/>
      <c r="BJV41" s="158"/>
      <c r="BJW41" s="158"/>
      <c r="BJX41" s="158"/>
      <c r="BJY41" s="158"/>
      <c r="BJZ41" s="158"/>
      <c r="BKA41" s="158"/>
      <c r="BKB41" s="158"/>
      <c r="BKC41" s="158"/>
      <c r="BKD41" s="158"/>
      <c r="BKE41" s="158"/>
      <c r="BKF41" s="158"/>
      <c r="BKG41" s="158"/>
      <c r="BKH41" s="158"/>
      <c r="BKI41" s="158"/>
      <c r="BKJ41" s="158"/>
      <c r="BKK41" s="158"/>
      <c r="BKL41" s="158"/>
      <c r="BKM41" s="158"/>
      <c r="BKN41" s="158"/>
      <c r="BKO41" s="158"/>
      <c r="BKP41" s="158"/>
      <c r="BKQ41" s="158"/>
      <c r="BKR41" s="158"/>
      <c r="BKS41" s="158"/>
      <c r="BKT41" s="158"/>
      <c r="BKU41" s="158"/>
      <c r="BKV41" s="158"/>
      <c r="BKW41" s="158"/>
      <c r="BKX41" s="158"/>
      <c r="BKY41" s="158"/>
      <c r="BKZ41" s="158"/>
      <c r="BLA41" s="158"/>
      <c r="BLB41" s="158"/>
      <c r="BLC41" s="158"/>
      <c r="BLD41" s="158"/>
      <c r="BLE41" s="158"/>
      <c r="BLF41" s="158"/>
      <c r="BLG41" s="158"/>
      <c r="BLH41" s="158"/>
      <c r="BLI41" s="158"/>
      <c r="BLJ41" s="158"/>
      <c r="BLK41" s="158"/>
      <c r="BLL41" s="158"/>
      <c r="BLM41" s="158"/>
      <c r="BLN41" s="158"/>
      <c r="BLO41" s="158"/>
      <c r="BLP41" s="158"/>
      <c r="BLQ41" s="158"/>
      <c r="BLR41" s="158"/>
      <c r="BLS41" s="158"/>
      <c r="BLT41" s="158"/>
      <c r="BLU41" s="158"/>
      <c r="BLV41" s="158"/>
      <c r="BLW41" s="158"/>
      <c r="BLX41" s="158"/>
      <c r="BLY41" s="158"/>
      <c r="BLZ41" s="158"/>
      <c r="BMA41" s="158"/>
      <c r="BMB41" s="158"/>
      <c r="BMC41" s="158"/>
      <c r="BMD41" s="158"/>
      <c r="BME41" s="158"/>
      <c r="BMF41" s="158"/>
      <c r="BMG41" s="158"/>
      <c r="BMH41" s="158"/>
      <c r="BMI41" s="158"/>
      <c r="BMJ41" s="158"/>
      <c r="BMK41" s="158"/>
      <c r="BML41" s="158"/>
      <c r="BMM41" s="158"/>
      <c r="BMN41" s="158"/>
      <c r="BMO41" s="158"/>
      <c r="BMP41" s="158"/>
      <c r="BMQ41" s="158"/>
      <c r="BMR41" s="158"/>
      <c r="BMS41" s="158"/>
      <c r="BMT41" s="158"/>
      <c r="BMU41" s="158"/>
      <c r="BMV41" s="158"/>
      <c r="BMW41" s="158"/>
      <c r="BMX41" s="158"/>
      <c r="BMY41" s="158"/>
      <c r="BMZ41" s="158"/>
      <c r="BNA41" s="158"/>
      <c r="BNB41" s="158"/>
      <c r="BNC41" s="158"/>
      <c r="BND41" s="158"/>
      <c r="BNE41" s="158"/>
      <c r="BNF41" s="158"/>
      <c r="BNG41" s="158"/>
      <c r="BNH41" s="158"/>
      <c r="BNI41" s="158"/>
      <c r="BNJ41" s="158"/>
      <c r="BNK41" s="158"/>
      <c r="BNL41" s="158"/>
      <c r="BNM41" s="158"/>
      <c r="BNN41" s="158"/>
      <c r="BNO41" s="158"/>
      <c r="BNP41" s="158"/>
      <c r="BNQ41" s="158"/>
      <c r="BNR41" s="158"/>
      <c r="BNS41" s="158"/>
      <c r="BNT41" s="158"/>
      <c r="BNU41" s="158"/>
      <c r="BNV41" s="158"/>
      <c r="BNW41" s="158"/>
      <c r="BNX41" s="158"/>
      <c r="BNY41" s="158"/>
      <c r="BNZ41" s="158"/>
      <c r="BOA41" s="158"/>
      <c r="BOB41" s="158"/>
      <c r="BOC41" s="158"/>
      <c r="BOD41" s="158"/>
      <c r="BOE41" s="158"/>
      <c r="BOF41" s="158"/>
      <c r="BOG41" s="158"/>
      <c r="BOH41" s="158"/>
      <c r="BOI41" s="158"/>
      <c r="BOJ41" s="158"/>
      <c r="BOK41" s="158"/>
      <c r="BOL41" s="158"/>
      <c r="BOM41" s="158"/>
      <c r="BON41" s="158"/>
      <c r="BOO41" s="158"/>
      <c r="BOP41" s="158"/>
      <c r="BOQ41" s="158"/>
      <c r="BOR41" s="158"/>
      <c r="BOS41" s="158"/>
      <c r="BOT41" s="158"/>
      <c r="BOU41" s="158"/>
      <c r="BOV41" s="158"/>
      <c r="BOW41" s="158"/>
      <c r="BOX41" s="158"/>
      <c r="BOY41" s="158"/>
      <c r="BOZ41" s="158"/>
      <c r="BPA41" s="158"/>
      <c r="BPB41" s="158"/>
      <c r="BPC41" s="158"/>
      <c r="BPD41" s="158"/>
      <c r="BPE41" s="158"/>
      <c r="BPF41" s="158"/>
      <c r="BPG41" s="158"/>
      <c r="BPH41" s="158"/>
      <c r="BPI41" s="158"/>
      <c r="BPJ41" s="158"/>
      <c r="BPK41" s="158"/>
      <c r="BPL41" s="158"/>
      <c r="BPM41" s="158"/>
      <c r="BPN41" s="158"/>
      <c r="BPO41" s="158"/>
      <c r="BPP41" s="158"/>
      <c r="BPQ41" s="158"/>
      <c r="BPR41" s="158"/>
      <c r="BPS41" s="158"/>
      <c r="BPT41" s="158"/>
      <c r="BPU41" s="158"/>
      <c r="BPV41" s="158"/>
      <c r="BPW41" s="158"/>
      <c r="BPX41" s="158"/>
      <c r="BPY41" s="158"/>
      <c r="BPZ41" s="158"/>
      <c r="BQA41" s="158"/>
      <c r="BQB41" s="158"/>
      <c r="BQC41" s="158"/>
      <c r="BQD41" s="158"/>
      <c r="BQE41" s="158"/>
      <c r="BQF41" s="158"/>
      <c r="BQG41" s="158"/>
      <c r="BQH41" s="158"/>
      <c r="BQI41" s="158"/>
      <c r="BQJ41" s="158"/>
      <c r="BQK41" s="158"/>
      <c r="BQL41" s="158"/>
      <c r="BQM41" s="158"/>
      <c r="BQN41" s="158"/>
      <c r="BQO41" s="158"/>
      <c r="BQP41" s="158"/>
      <c r="BQQ41" s="158"/>
      <c r="BQR41" s="158"/>
      <c r="BQS41" s="158"/>
      <c r="BQT41" s="158"/>
      <c r="BQU41" s="158"/>
      <c r="BQV41" s="158"/>
      <c r="BQW41" s="158"/>
      <c r="BQX41" s="158"/>
      <c r="BQY41" s="158"/>
      <c r="BQZ41" s="158"/>
      <c r="BRA41" s="158"/>
      <c r="BRB41" s="158"/>
      <c r="BRC41" s="158"/>
      <c r="BRD41" s="158"/>
      <c r="BRE41" s="158"/>
      <c r="BRF41" s="158"/>
      <c r="BRG41" s="158"/>
      <c r="BRH41" s="158"/>
      <c r="BRI41" s="158"/>
      <c r="BRJ41" s="158"/>
      <c r="BRK41" s="158"/>
      <c r="BRL41" s="158"/>
      <c r="BRM41" s="158"/>
      <c r="BRN41" s="158"/>
      <c r="BRO41" s="158"/>
      <c r="BRP41" s="158"/>
      <c r="BRQ41" s="158"/>
      <c r="BRR41" s="158"/>
      <c r="BRS41" s="158"/>
      <c r="BRT41" s="158"/>
      <c r="BRU41" s="158"/>
      <c r="BRV41" s="158"/>
      <c r="BRW41" s="158"/>
      <c r="BRX41" s="158"/>
      <c r="BRY41" s="158"/>
      <c r="BRZ41" s="158"/>
      <c r="BSA41" s="158"/>
      <c r="BSB41" s="158"/>
      <c r="BSC41" s="158"/>
      <c r="BSD41" s="158"/>
      <c r="BSE41" s="158"/>
      <c r="BSF41" s="158"/>
      <c r="BSG41" s="158"/>
      <c r="BSH41" s="158"/>
      <c r="BSI41" s="158"/>
      <c r="BSJ41" s="158"/>
      <c r="BSK41" s="158"/>
      <c r="BSL41" s="158"/>
      <c r="BSM41" s="158"/>
      <c r="BSN41" s="158"/>
      <c r="BSO41" s="158"/>
      <c r="BSP41" s="158"/>
      <c r="BSQ41" s="158"/>
      <c r="BSR41" s="158"/>
      <c r="BSS41" s="158"/>
      <c r="BST41" s="158"/>
      <c r="BSU41" s="158"/>
      <c r="BSV41" s="158"/>
      <c r="BSW41" s="158"/>
      <c r="BSX41" s="158"/>
      <c r="BSY41" s="158"/>
      <c r="BSZ41" s="158"/>
      <c r="BTA41" s="158"/>
      <c r="BTB41" s="158"/>
      <c r="BTC41" s="158"/>
      <c r="BTD41" s="158"/>
      <c r="BTE41" s="158"/>
      <c r="BTF41" s="158"/>
      <c r="BTG41" s="158"/>
      <c r="BTH41" s="158"/>
      <c r="BTI41" s="158"/>
      <c r="BTJ41" s="158"/>
      <c r="BTK41" s="158"/>
      <c r="BTL41" s="158"/>
      <c r="BTM41" s="158"/>
      <c r="BTN41" s="158"/>
      <c r="BTO41" s="158"/>
      <c r="BTP41" s="158"/>
      <c r="BTQ41" s="158"/>
      <c r="BTR41" s="158"/>
      <c r="BTS41" s="158"/>
      <c r="BTT41" s="158"/>
      <c r="BTU41" s="158"/>
      <c r="BTV41" s="158"/>
      <c r="BTW41" s="158"/>
      <c r="BTX41" s="158"/>
      <c r="BTY41" s="158"/>
      <c r="BTZ41" s="158"/>
      <c r="BUA41" s="158"/>
      <c r="BUB41" s="158"/>
      <c r="BUC41" s="158"/>
      <c r="BUD41" s="158"/>
      <c r="BUE41" s="158"/>
      <c r="BUF41" s="158"/>
      <c r="BUG41" s="158"/>
      <c r="BUH41" s="158"/>
      <c r="BUI41" s="158"/>
      <c r="BUJ41" s="158"/>
      <c r="BUK41" s="158"/>
      <c r="BUL41" s="158"/>
      <c r="BUM41" s="158"/>
      <c r="BUN41" s="158"/>
      <c r="BUO41" s="158"/>
      <c r="BUP41" s="158"/>
      <c r="BUQ41" s="158"/>
      <c r="BUR41" s="158"/>
      <c r="BUS41" s="158"/>
      <c r="BUT41" s="158"/>
      <c r="BUU41" s="158"/>
      <c r="BUV41" s="158"/>
      <c r="BUW41" s="158"/>
      <c r="BUX41" s="158"/>
      <c r="BUY41" s="158"/>
      <c r="BUZ41" s="158"/>
      <c r="BVA41" s="158"/>
      <c r="BVB41" s="158"/>
      <c r="BVC41" s="158"/>
      <c r="BVD41" s="158"/>
      <c r="BVE41" s="158"/>
      <c r="BVF41" s="158"/>
      <c r="BVG41" s="158"/>
      <c r="BVH41" s="158"/>
      <c r="BVI41" s="158"/>
      <c r="BVJ41" s="158"/>
      <c r="BVK41" s="158"/>
      <c r="BVL41" s="158"/>
      <c r="BVM41" s="158"/>
      <c r="BVN41" s="158"/>
      <c r="BVO41" s="158"/>
      <c r="BVP41" s="158"/>
      <c r="BVQ41" s="158"/>
      <c r="BVR41" s="158"/>
      <c r="BVS41" s="158"/>
      <c r="BVT41" s="158"/>
      <c r="BVU41" s="158"/>
      <c r="BVV41" s="158"/>
      <c r="BVW41" s="158"/>
      <c r="BVX41" s="158"/>
      <c r="BVY41" s="158"/>
      <c r="BVZ41" s="158"/>
      <c r="BWA41" s="158"/>
      <c r="BWB41" s="158"/>
      <c r="BWC41" s="158"/>
      <c r="BWD41" s="158"/>
      <c r="BWE41" s="158"/>
      <c r="BWF41" s="158"/>
      <c r="BWG41" s="158"/>
      <c r="BWH41" s="158"/>
      <c r="BWI41" s="158"/>
      <c r="BWJ41" s="158"/>
      <c r="BWK41" s="158"/>
      <c r="BWL41" s="158"/>
      <c r="BWM41" s="158"/>
      <c r="BWN41" s="158"/>
      <c r="BWO41" s="158"/>
      <c r="BWP41" s="158"/>
      <c r="BWQ41" s="158"/>
      <c r="BWR41" s="158"/>
      <c r="BWS41" s="158"/>
      <c r="BWT41" s="158"/>
      <c r="BWU41" s="158"/>
      <c r="BWV41" s="158"/>
      <c r="BWW41" s="158"/>
      <c r="BWX41" s="158"/>
      <c r="BWY41" s="158"/>
      <c r="BWZ41" s="158"/>
      <c r="BXA41" s="158"/>
      <c r="BXB41" s="158"/>
      <c r="BXC41" s="158"/>
      <c r="BXD41" s="158"/>
      <c r="BXE41" s="158"/>
      <c r="BXF41" s="158"/>
      <c r="BXG41" s="158"/>
      <c r="BXH41" s="158"/>
      <c r="BXI41" s="158"/>
      <c r="BXJ41" s="158"/>
      <c r="BXK41" s="158"/>
      <c r="BXL41" s="158"/>
      <c r="BXM41" s="158"/>
      <c r="BXN41" s="158"/>
      <c r="BXO41" s="158"/>
      <c r="BXP41" s="158"/>
      <c r="BXQ41" s="158"/>
      <c r="BXR41" s="158"/>
      <c r="BXS41" s="158"/>
      <c r="BXT41" s="158"/>
      <c r="BXU41" s="158"/>
      <c r="BXV41" s="158"/>
      <c r="BXW41" s="158"/>
      <c r="BXX41" s="158"/>
      <c r="BXY41" s="158"/>
      <c r="BXZ41" s="158"/>
      <c r="BYA41" s="158"/>
      <c r="BYB41" s="158"/>
      <c r="BYC41" s="158"/>
      <c r="BYD41" s="158"/>
      <c r="BYE41" s="158"/>
      <c r="BYF41" s="158"/>
      <c r="BYG41" s="158"/>
      <c r="BYH41" s="158"/>
      <c r="BYI41" s="158"/>
      <c r="BYJ41" s="158"/>
      <c r="BYK41" s="158"/>
      <c r="BYL41" s="158"/>
      <c r="BYM41" s="158"/>
      <c r="BYN41" s="158"/>
      <c r="BYO41" s="158"/>
      <c r="BYP41" s="158"/>
      <c r="BYQ41" s="158"/>
      <c r="BYR41" s="158"/>
      <c r="BYS41" s="158"/>
      <c r="BYT41" s="158"/>
      <c r="BYU41" s="158"/>
      <c r="BYV41" s="158"/>
      <c r="BYW41" s="158"/>
      <c r="BYX41" s="158"/>
      <c r="BYY41" s="158"/>
      <c r="BYZ41" s="158"/>
      <c r="BZA41" s="158"/>
      <c r="BZB41" s="158"/>
      <c r="BZC41" s="158"/>
      <c r="BZD41" s="158"/>
      <c r="BZE41" s="158"/>
      <c r="BZF41" s="158"/>
      <c r="BZG41" s="158"/>
      <c r="BZH41" s="158"/>
      <c r="BZI41" s="158"/>
      <c r="BZJ41" s="158"/>
      <c r="BZK41" s="158"/>
      <c r="BZL41" s="158"/>
      <c r="BZM41" s="158"/>
      <c r="BZN41" s="158"/>
      <c r="BZO41" s="158"/>
      <c r="BZP41" s="158"/>
      <c r="BZQ41" s="158"/>
      <c r="BZR41" s="158"/>
      <c r="BZS41" s="158"/>
      <c r="BZT41" s="158"/>
      <c r="BZU41" s="158"/>
      <c r="BZV41" s="158"/>
      <c r="BZW41" s="158"/>
      <c r="BZX41" s="158"/>
      <c r="BZY41" s="158"/>
      <c r="BZZ41" s="158"/>
      <c r="CAA41" s="158"/>
      <c r="CAB41" s="158"/>
      <c r="CAC41" s="158"/>
      <c r="CAD41" s="158"/>
      <c r="CAE41" s="158"/>
      <c r="CAF41" s="158"/>
      <c r="CAG41" s="158"/>
      <c r="CAH41" s="158"/>
      <c r="CAI41" s="158"/>
      <c r="CAJ41" s="158"/>
      <c r="CAK41" s="158"/>
      <c r="CAL41" s="158"/>
      <c r="CAM41" s="158"/>
      <c r="CAN41" s="158"/>
      <c r="CAO41" s="158"/>
      <c r="CAP41" s="158"/>
      <c r="CAQ41" s="158"/>
      <c r="CAR41" s="158"/>
      <c r="CAS41" s="158"/>
      <c r="CAT41" s="158"/>
      <c r="CAU41" s="158"/>
      <c r="CAV41" s="158"/>
      <c r="CAW41" s="158"/>
      <c r="CAX41" s="158"/>
      <c r="CAY41" s="158"/>
      <c r="CAZ41" s="158"/>
      <c r="CBA41" s="158"/>
      <c r="CBB41" s="158"/>
      <c r="CBC41" s="158"/>
      <c r="CBD41" s="158"/>
      <c r="CBE41" s="158"/>
      <c r="CBF41" s="158"/>
      <c r="CBG41" s="158"/>
      <c r="CBH41" s="158"/>
      <c r="CBI41" s="158"/>
      <c r="CBJ41" s="158"/>
      <c r="CBK41" s="158"/>
      <c r="CBL41" s="158"/>
      <c r="CBM41" s="158"/>
      <c r="CBN41" s="158"/>
      <c r="CBO41" s="158"/>
      <c r="CBP41" s="158"/>
      <c r="CBQ41" s="158"/>
      <c r="CBR41" s="158"/>
      <c r="CBS41" s="158"/>
      <c r="CBT41" s="158"/>
      <c r="CBU41" s="158"/>
      <c r="CBV41" s="158"/>
      <c r="CBW41" s="158"/>
      <c r="CBX41" s="158"/>
      <c r="CBY41" s="158"/>
      <c r="CBZ41" s="158"/>
      <c r="CCA41" s="158"/>
      <c r="CCB41" s="158"/>
      <c r="CCC41" s="158"/>
      <c r="CCD41" s="158"/>
      <c r="CCE41" s="158"/>
      <c r="CCF41" s="158"/>
      <c r="CCG41" s="158"/>
      <c r="CCH41" s="158"/>
      <c r="CCI41" s="158"/>
      <c r="CCJ41" s="158"/>
      <c r="CCK41" s="158"/>
      <c r="CCL41" s="158"/>
      <c r="CCM41" s="158"/>
      <c r="CCN41" s="158"/>
      <c r="CCO41" s="158"/>
      <c r="CCP41" s="158"/>
      <c r="CCQ41" s="158"/>
      <c r="CCR41" s="158"/>
      <c r="CCS41" s="158"/>
      <c r="CCT41" s="158"/>
      <c r="CCU41" s="158"/>
      <c r="CCV41" s="158"/>
      <c r="CCW41" s="158"/>
      <c r="CCX41" s="158"/>
      <c r="CCY41" s="158"/>
      <c r="CCZ41" s="158"/>
      <c r="CDA41" s="158"/>
      <c r="CDB41" s="158"/>
      <c r="CDC41" s="158"/>
      <c r="CDD41" s="158"/>
      <c r="CDE41" s="158"/>
      <c r="CDF41" s="158"/>
      <c r="CDG41" s="158"/>
      <c r="CDH41" s="158"/>
      <c r="CDI41" s="158"/>
      <c r="CDJ41" s="158"/>
      <c r="CDK41" s="158"/>
      <c r="CDL41" s="158"/>
      <c r="CDM41" s="158"/>
      <c r="CDN41" s="158"/>
      <c r="CDO41" s="158"/>
      <c r="CDP41" s="158"/>
      <c r="CDQ41" s="158"/>
      <c r="CDR41" s="158"/>
      <c r="CDS41" s="158"/>
      <c r="CDT41" s="158"/>
      <c r="CDU41" s="158"/>
      <c r="CDV41" s="158"/>
      <c r="CDW41" s="158"/>
      <c r="CDX41" s="158"/>
      <c r="CDY41" s="158"/>
      <c r="CDZ41" s="158"/>
      <c r="CEA41" s="158"/>
      <c r="CEB41" s="158"/>
      <c r="CEC41" s="158"/>
      <c r="CED41" s="158"/>
      <c r="CEE41" s="158"/>
      <c r="CEF41" s="158"/>
      <c r="CEG41" s="158"/>
      <c r="CEH41" s="158"/>
      <c r="CEI41" s="158"/>
      <c r="CEJ41" s="158"/>
      <c r="CEK41" s="158"/>
      <c r="CEL41" s="158"/>
      <c r="CEM41" s="158"/>
      <c r="CEN41" s="158"/>
      <c r="CEO41" s="158"/>
      <c r="CEP41" s="158"/>
      <c r="CEQ41" s="158"/>
      <c r="CER41" s="158"/>
      <c r="CES41" s="158"/>
      <c r="CET41" s="158"/>
      <c r="CEU41" s="158"/>
      <c r="CEV41" s="158"/>
      <c r="CEW41" s="158"/>
      <c r="CEX41" s="158"/>
      <c r="CEY41" s="158"/>
      <c r="CEZ41" s="158"/>
      <c r="CFA41" s="158"/>
      <c r="CFB41" s="158"/>
      <c r="CFC41" s="158"/>
      <c r="CFD41" s="158"/>
      <c r="CFE41" s="158"/>
      <c r="CFF41" s="158"/>
      <c r="CFG41" s="158"/>
      <c r="CFH41" s="158"/>
      <c r="CFI41" s="158"/>
      <c r="CFJ41" s="158"/>
      <c r="CFK41" s="158"/>
      <c r="CFL41" s="158"/>
      <c r="CFM41" s="158"/>
      <c r="CFN41" s="158"/>
      <c r="CFO41" s="158"/>
      <c r="CFP41" s="158"/>
      <c r="CFQ41" s="158"/>
      <c r="CFR41" s="158"/>
      <c r="CFS41" s="158"/>
      <c r="CFT41" s="158"/>
      <c r="CFU41" s="158"/>
      <c r="CFV41" s="158"/>
      <c r="CFW41" s="158"/>
      <c r="CFX41" s="158"/>
      <c r="CFY41" s="158"/>
      <c r="CFZ41" s="158"/>
      <c r="CGA41" s="158"/>
      <c r="CGB41" s="158"/>
      <c r="CGC41" s="158"/>
      <c r="CGD41" s="158"/>
      <c r="CGE41" s="158"/>
      <c r="CGF41" s="158"/>
      <c r="CGG41" s="158"/>
      <c r="CGH41" s="158"/>
      <c r="CGI41" s="158"/>
      <c r="CGJ41" s="158"/>
      <c r="CGK41" s="158"/>
      <c r="CGL41" s="158"/>
      <c r="CGM41" s="158"/>
      <c r="CGN41" s="158"/>
      <c r="CGO41" s="158"/>
      <c r="CGP41" s="158"/>
      <c r="CGQ41" s="158"/>
      <c r="CGR41" s="158"/>
      <c r="CGS41" s="158"/>
      <c r="CGT41" s="158"/>
      <c r="CGU41" s="158"/>
      <c r="CGV41" s="158"/>
      <c r="CGW41" s="158"/>
      <c r="CGX41" s="158"/>
      <c r="CGY41" s="158"/>
      <c r="CGZ41" s="158"/>
      <c r="CHA41" s="158"/>
      <c r="CHB41" s="158"/>
      <c r="CHC41" s="158"/>
      <c r="CHD41" s="158"/>
      <c r="CHE41" s="158"/>
      <c r="CHF41" s="158"/>
      <c r="CHG41" s="158"/>
      <c r="CHH41" s="158"/>
      <c r="CHI41" s="158"/>
      <c r="CHJ41" s="158"/>
      <c r="CHK41" s="158"/>
      <c r="CHL41" s="158"/>
      <c r="CHM41" s="158"/>
      <c r="CHN41" s="158"/>
      <c r="CHO41" s="158"/>
      <c r="CHP41" s="158"/>
      <c r="CHQ41" s="158"/>
      <c r="CHR41" s="158"/>
      <c r="CHS41" s="158"/>
      <c r="CHT41" s="158"/>
      <c r="CHU41" s="158"/>
      <c r="CHV41" s="158"/>
      <c r="CHW41" s="158"/>
      <c r="CHX41" s="158"/>
      <c r="CHY41" s="158"/>
      <c r="CHZ41" s="158"/>
      <c r="CIA41" s="158"/>
      <c r="CIB41" s="158"/>
      <c r="CIC41" s="158"/>
      <c r="CID41" s="158"/>
      <c r="CIE41" s="158"/>
      <c r="CIF41" s="158"/>
      <c r="CIG41" s="158"/>
      <c r="CIH41" s="158"/>
      <c r="CII41" s="158"/>
      <c r="CIJ41" s="158"/>
      <c r="CIK41" s="158"/>
      <c r="CIL41" s="158"/>
      <c r="CIM41" s="158"/>
      <c r="CIN41" s="158"/>
      <c r="CIO41" s="158"/>
      <c r="CIP41" s="158"/>
      <c r="CIQ41" s="158"/>
      <c r="CIR41" s="158"/>
      <c r="CIS41" s="158"/>
      <c r="CIT41" s="158"/>
      <c r="CIU41" s="158"/>
      <c r="CIV41" s="158"/>
      <c r="CIW41" s="158"/>
      <c r="CIX41" s="158"/>
      <c r="CIY41" s="158"/>
      <c r="CIZ41" s="158"/>
      <c r="CJA41" s="158"/>
      <c r="CJB41" s="158"/>
      <c r="CJC41" s="158"/>
      <c r="CJD41" s="158"/>
      <c r="CJE41" s="158"/>
      <c r="CJF41" s="158"/>
      <c r="CJG41" s="158"/>
      <c r="CJH41" s="158"/>
      <c r="CJI41" s="158"/>
      <c r="CJJ41" s="158"/>
      <c r="CJK41" s="158"/>
      <c r="CJL41" s="158"/>
      <c r="CJM41" s="158"/>
      <c r="CJN41" s="158"/>
      <c r="CJO41" s="158"/>
      <c r="CJP41" s="158"/>
      <c r="CJQ41" s="158"/>
      <c r="CJR41" s="158"/>
      <c r="CJS41" s="158"/>
      <c r="CJT41" s="158"/>
      <c r="CJU41" s="158"/>
      <c r="CJV41" s="158"/>
      <c r="CJW41" s="158"/>
      <c r="CJX41" s="158"/>
      <c r="CJY41" s="158"/>
      <c r="CJZ41" s="158"/>
      <c r="CKA41" s="158"/>
      <c r="CKB41" s="158"/>
      <c r="CKC41" s="158"/>
      <c r="CKD41" s="158"/>
      <c r="CKE41" s="158"/>
      <c r="CKF41" s="158"/>
      <c r="CKG41" s="158"/>
      <c r="CKH41" s="158"/>
      <c r="CKI41" s="158"/>
      <c r="CKJ41" s="158"/>
      <c r="CKK41" s="158"/>
      <c r="CKL41" s="158"/>
      <c r="CKM41" s="158"/>
      <c r="CKN41" s="158"/>
      <c r="CKO41" s="158"/>
      <c r="CKP41" s="158"/>
      <c r="CKQ41" s="158"/>
      <c r="CKR41" s="158"/>
      <c r="CKS41" s="158"/>
      <c r="CKT41" s="158"/>
      <c r="CKU41" s="158"/>
      <c r="CKV41" s="158"/>
      <c r="CKW41" s="158"/>
      <c r="CKX41" s="158"/>
      <c r="CKY41" s="158"/>
      <c r="CKZ41" s="158"/>
      <c r="CLA41" s="158"/>
      <c r="CLB41" s="158"/>
      <c r="CLC41" s="158"/>
      <c r="CLD41" s="158"/>
      <c r="CLE41" s="158"/>
      <c r="CLF41" s="158"/>
      <c r="CLG41" s="158"/>
      <c r="CLH41" s="158"/>
      <c r="CLI41" s="158"/>
      <c r="CLJ41" s="158"/>
      <c r="CLK41" s="158"/>
      <c r="CLL41" s="158"/>
      <c r="CLM41" s="158"/>
      <c r="CLN41" s="158"/>
      <c r="CLO41" s="158"/>
      <c r="CLP41" s="158"/>
      <c r="CLQ41" s="158"/>
      <c r="CLR41" s="158"/>
      <c r="CLS41" s="158"/>
      <c r="CLT41" s="158"/>
      <c r="CLU41" s="158"/>
      <c r="CLV41" s="158"/>
      <c r="CLW41" s="158"/>
      <c r="CLX41" s="158"/>
      <c r="CLY41" s="158"/>
      <c r="CLZ41" s="158"/>
      <c r="CMA41" s="158"/>
      <c r="CMB41" s="158"/>
      <c r="CMC41" s="158"/>
      <c r="CMD41" s="158"/>
      <c r="CME41" s="158"/>
      <c r="CMF41" s="158"/>
      <c r="CMG41" s="158"/>
      <c r="CMH41" s="158"/>
      <c r="CMI41" s="158"/>
      <c r="CMJ41" s="158"/>
      <c r="CMK41" s="158"/>
      <c r="CML41" s="158"/>
      <c r="CMM41" s="158"/>
      <c r="CMN41" s="158"/>
      <c r="CMO41" s="158"/>
      <c r="CMP41" s="158"/>
      <c r="CMQ41" s="158"/>
      <c r="CMR41" s="158"/>
      <c r="CMS41" s="158"/>
      <c r="CMT41" s="158"/>
      <c r="CMU41" s="158"/>
      <c r="CMV41" s="158"/>
      <c r="CMW41" s="158"/>
      <c r="CMX41" s="158"/>
      <c r="CMY41" s="158"/>
      <c r="CMZ41" s="158"/>
      <c r="CNA41" s="158"/>
      <c r="CNB41" s="158"/>
      <c r="CNC41" s="158"/>
      <c r="CND41" s="158"/>
      <c r="CNE41" s="158"/>
      <c r="CNF41" s="158"/>
      <c r="CNG41" s="158"/>
      <c r="CNH41" s="158"/>
      <c r="CNI41" s="158"/>
      <c r="CNJ41" s="158"/>
      <c r="CNK41" s="158"/>
      <c r="CNL41" s="158"/>
      <c r="CNM41" s="158"/>
      <c r="CNN41" s="158"/>
      <c r="CNO41" s="158"/>
      <c r="CNP41" s="158"/>
      <c r="CNQ41" s="158"/>
      <c r="CNR41" s="158"/>
      <c r="CNS41" s="158"/>
      <c r="CNT41" s="158"/>
      <c r="CNU41" s="158"/>
      <c r="CNV41" s="158"/>
      <c r="CNW41" s="158"/>
      <c r="CNX41" s="158"/>
      <c r="CNY41" s="158"/>
      <c r="CNZ41" s="158"/>
      <c r="COA41" s="158"/>
      <c r="COB41" s="158"/>
      <c r="COC41" s="158"/>
      <c r="COD41" s="158"/>
      <c r="COE41" s="158"/>
      <c r="COF41" s="158"/>
      <c r="COG41" s="158"/>
      <c r="COH41" s="158"/>
      <c r="COI41" s="158"/>
      <c r="COJ41" s="158"/>
      <c r="COK41" s="158"/>
      <c r="COL41" s="158"/>
      <c r="COM41" s="158"/>
      <c r="CON41" s="158"/>
      <c r="COO41" s="158"/>
      <c r="COP41" s="158"/>
      <c r="COQ41" s="158"/>
      <c r="COR41" s="158"/>
      <c r="COS41" s="158"/>
      <c r="COT41" s="158"/>
      <c r="COU41" s="158"/>
      <c r="COV41" s="158"/>
      <c r="COW41" s="158"/>
      <c r="COX41" s="158"/>
      <c r="COY41" s="158"/>
      <c r="COZ41" s="158"/>
      <c r="CPA41" s="158"/>
      <c r="CPB41" s="158"/>
      <c r="CPC41" s="158"/>
      <c r="CPD41" s="158"/>
      <c r="CPE41" s="158"/>
      <c r="CPF41" s="158"/>
      <c r="CPG41" s="158"/>
      <c r="CPH41" s="158"/>
      <c r="CPI41" s="158"/>
      <c r="CPJ41" s="158"/>
      <c r="CPK41" s="158"/>
      <c r="CPL41" s="158"/>
      <c r="CPM41" s="158"/>
      <c r="CPN41" s="158"/>
      <c r="CPO41" s="158"/>
      <c r="CPP41" s="158"/>
      <c r="CPQ41" s="158"/>
      <c r="CPR41" s="158"/>
      <c r="CPS41" s="158"/>
      <c r="CPT41" s="158"/>
      <c r="CPU41" s="158"/>
      <c r="CPV41" s="158"/>
      <c r="CPW41" s="158"/>
      <c r="CPX41" s="158"/>
      <c r="CPY41" s="158"/>
      <c r="CPZ41" s="158"/>
      <c r="CQA41" s="158"/>
      <c r="CQB41" s="158"/>
      <c r="CQC41" s="158"/>
      <c r="CQD41" s="158"/>
      <c r="CQE41" s="158"/>
      <c r="CQF41" s="158"/>
      <c r="CQG41" s="158"/>
      <c r="CQH41" s="158"/>
      <c r="CQI41" s="158"/>
      <c r="CQJ41" s="158"/>
      <c r="CQK41" s="158"/>
      <c r="CQL41" s="158"/>
      <c r="CQM41" s="158"/>
      <c r="CQN41" s="158"/>
      <c r="CQO41" s="158"/>
      <c r="CQP41" s="158"/>
      <c r="CQQ41" s="158"/>
      <c r="CQR41" s="158"/>
      <c r="CQS41" s="158"/>
      <c r="CQT41" s="158"/>
      <c r="CQU41" s="158"/>
      <c r="CQV41" s="158"/>
      <c r="CQW41" s="158"/>
      <c r="CQX41" s="158"/>
      <c r="CQY41" s="158"/>
      <c r="CQZ41" s="158"/>
      <c r="CRA41" s="158"/>
      <c r="CRB41" s="158"/>
      <c r="CRC41" s="158"/>
      <c r="CRD41" s="158"/>
      <c r="CRE41" s="158"/>
      <c r="CRF41" s="158"/>
      <c r="CRG41" s="158"/>
      <c r="CRH41" s="158"/>
      <c r="CRI41" s="158"/>
      <c r="CRJ41" s="158"/>
      <c r="CRK41" s="158"/>
      <c r="CRL41" s="158"/>
      <c r="CRM41" s="158"/>
      <c r="CRN41" s="158"/>
      <c r="CRO41" s="158"/>
      <c r="CRP41" s="158"/>
      <c r="CRQ41" s="158"/>
      <c r="CRR41" s="158"/>
      <c r="CRS41" s="158"/>
      <c r="CRT41" s="158"/>
      <c r="CRU41" s="158"/>
      <c r="CRV41" s="158"/>
      <c r="CRW41" s="158"/>
      <c r="CRX41" s="158"/>
      <c r="CRY41" s="158"/>
      <c r="CRZ41" s="158"/>
      <c r="CSA41" s="158"/>
      <c r="CSB41" s="158"/>
      <c r="CSC41" s="158"/>
      <c r="CSD41" s="158"/>
      <c r="CSE41" s="158"/>
      <c r="CSF41" s="158"/>
      <c r="CSG41" s="158"/>
      <c r="CSH41" s="158"/>
      <c r="CSI41" s="158"/>
      <c r="CSJ41" s="158"/>
      <c r="CSK41" s="158"/>
      <c r="CSL41" s="158"/>
      <c r="CSM41" s="158"/>
      <c r="CSN41" s="158"/>
      <c r="CSO41" s="158"/>
      <c r="CSP41" s="158"/>
      <c r="CSQ41" s="158"/>
      <c r="CSR41" s="158"/>
      <c r="CSS41" s="158"/>
      <c r="CST41" s="158"/>
      <c r="CSU41" s="158"/>
      <c r="CSV41" s="158"/>
      <c r="CSW41" s="158"/>
      <c r="CSX41" s="158"/>
      <c r="CSY41" s="158"/>
      <c r="CSZ41" s="158"/>
      <c r="CTA41" s="158"/>
      <c r="CTB41" s="158"/>
      <c r="CTC41" s="158"/>
      <c r="CTD41" s="158"/>
      <c r="CTE41" s="158"/>
      <c r="CTF41" s="158"/>
      <c r="CTG41" s="158"/>
      <c r="CTH41" s="158"/>
      <c r="CTI41" s="158"/>
      <c r="CTJ41" s="158"/>
      <c r="CTK41" s="158"/>
      <c r="CTL41" s="158"/>
      <c r="CTM41" s="158"/>
      <c r="CTN41" s="158"/>
      <c r="CTO41" s="158"/>
      <c r="CTP41" s="158"/>
      <c r="CTQ41" s="158"/>
      <c r="CTR41" s="158"/>
      <c r="CTS41" s="158"/>
      <c r="CTT41" s="158"/>
      <c r="CTU41" s="158"/>
      <c r="CTV41" s="158"/>
      <c r="CTW41" s="158"/>
      <c r="CTX41" s="158"/>
      <c r="CTY41" s="158"/>
      <c r="CTZ41" s="158"/>
      <c r="CUA41" s="158"/>
      <c r="CUB41" s="158"/>
      <c r="CUC41" s="158"/>
      <c r="CUD41" s="158"/>
      <c r="CUE41" s="158"/>
      <c r="CUF41" s="158"/>
      <c r="CUG41" s="158"/>
      <c r="CUH41" s="158"/>
      <c r="CUI41" s="158"/>
      <c r="CUJ41" s="158"/>
      <c r="CUK41" s="158"/>
      <c r="CUL41" s="158"/>
      <c r="CUM41" s="158"/>
      <c r="CUN41" s="158"/>
      <c r="CUO41" s="158"/>
      <c r="CUP41" s="158"/>
      <c r="CUQ41" s="158"/>
      <c r="CUR41" s="158"/>
      <c r="CUS41" s="158"/>
      <c r="CUT41" s="158"/>
      <c r="CUU41" s="158"/>
      <c r="CUV41" s="158"/>
      <c r="CUW41" s="158"/>
      <c r="CUX41" s="158"/>
      <c r="CUY41" s="158"/>
      <c r="CUZ41" s="158"/>
      <c r="CVA41" s="158"/>
      <c r="CVB41" s="158"/>
      <c r="CVC41" s="158"/>
      <c r="CVD41" s="158"/>
      <c r="CVE41" s="158"/>
      <c r="CVF41" s="158"/>
      <c r="CVG41" s="158"/>
      <c r="CVH41" s="158"/>
      <c r="CVI41" s="158"/>
      <c r="CVJ41" s="158"/>
      <c r="CVK41" s="158"/>
      <c r="CVL41" s="158"/>
      <c r="CVM41" s="158"/>
      <c r="CVN41" s="158"/>
      <c r="CVO41" s="158"/>
      <c r="CVP41" s="158"/>
      <c r="CVQ41" s="158"/>
      <c r="CVR41" s="158"/>
      <c r="CVS41" s="158"/>
      <c r="CVT41" s="158"/>
      <c r="CVU41" s="158"/>
      <c r="CVV41" s="158"/>
      <c r="CVW41" s="158"/>
      <c r="CVX41" s="158"/>
      <c r="CVY41" s="158"/>
      <c r="CVZ41" s="158"/>
      <c r="CWA41" s="158"/>
      <c r="CWB41" s="158"/>
      <c r="CWC41" s="158"/>
      <c r="CWD41" s="158"/>
      <c r="CWE41" s="158"/>
      <c r="CWF41" s="158"/>
      <c r="CWG41" s="158"/>
      <c r="CWH41" s="158"/>
      <c r="CWI41" s="158"/>
      <c r="CWJ41" s="158"/>
      <c r="CWK41" s="158"/>
      <c r="CWL41" s="158"/>
      <c r="CWM41" s="158"/>
      <c r="CWN41" s="158"/>
      <c r="CWO41" s="158"/>
      <c r="CWP41" s="158"/>
      <c r="CWQ41" s="158"/>
      <c r="CWR41" s="158"/>
      <c r="CWS41" s="158"/>
      <c r="CWT41" s="158"/>
      <c r="CWU41" s="158"/>
      <c r="CWV41" s="158"/>
      <c r="CWW41" s="158"/>
      <c r="CWX41" s="158"/>
      <c r="CWY41" s="158"/>
      <c r="CWZ41" s="158"/>
      <c r="CXA41" s="158"/>
      <c r="CXB41" s="158"/>
      <c r="CXC41" s="158"/>
      <c r="CXD41" s="158"/>
      <c r="CXE41" s="158"/>
      <c r="CXF41" s="158"/>
      <c r="CXG41" s="158"/>
      <c r="CXH41" s="158"/>
      <c r="CXI41" s="158"/>
      <c r="CXJ41" s="158"/>
      <c r="CXK41" s="158"/>
      <c r="CXL41" s="158"/>
      <c r="CXM41" s="158"/>
      <c r="CXN41" s="158"/>
      <c r="CXO41" s="158"/>
      <c r="CXP41" s="158"/>
      <c r="CXQ41" s="158"/>
      <c r="CXR41" s="158"/>
      <c r="CXS41" s="158"/>
      <c r="CXT41" s="158"/>
      <c r="CXU41" s="158"/>
      <c r="CXV41" s="158"/>
      <c r="CXW41" s="158"/>
      <c r="CXX41" s="158"/>
      <c r="CXY41" s="158"/>
      <c r="CXZ41" s="158"/>
      <c r="CYA41" s="158"/>
      <c r="CYB41" s="158"/>
      <c r="CYC41" s="158"/>
      <c r="CYD41" s="158"/>
      <c r="CYE41" s="158"/>
      <c r="CYF41" s="158"/>
      <c r="CYG41" s="158"/>
      <c r="CYH41" s="158"/>
      <c r="CYI41" s="158"/>
      <c r="CYJ41" s="158"/>
      <c r="CYK41" s="158"/>
      <c r="CYL41" s="158"/>
      <c r="CYM41" s="158"/>
      <c r="CYN41" s="158"/>
      <c r="CYO41" s="158"/>
      <c r="CYP41" s="158"/>
      <c r="CYQ41" s="158"/>
      <c r="CYR41" s="158"/>
      <c r="CYS41" s="158"/>
      <c r="CYT41" s="158"/>
      <c r="CYU41" s="158"/>
      <c r="CYV41" s="158"/>
      <c r="CYW41" s="158"/>
      <c r="CYX41" s="158"/>
      <c r="CYY41" s="158"/>
      <c r="CYZ41" s="158"/>
      <c r="CZA41" s="158"/>
      <c r="CZB41" s="158"/>
      <c r="CZC41" s="158"/>
      <c r="CZD41" s="158"/>
      <c r="CZE41" s="158"/>
      <c r="CZF41" s="158"/>
      <c r="CZG41" s="158"/>
      <c r="CZH41" s="158"/>
      <c r="CZI41" s="158"/>
      <c r="CZJ41" s="158"/>
      <c r="CZK41" s="158"/>
      <c r="CZL41" s="158"/>
      <c r="CZM41" s="158"/>
      <c r="CZN41" s="158"/>
      <c r="CZO41" s="158"/>
      <c r="CZP41" s="158"/>
      <c r="CZQ41" s="158"/>
      <c r="CZR41" s="158"/>
      <c r="CZS41" s="158"/>
      <c r="CZT41" s="158"/>
      <c r="CZU41" s="158"/>
      <c r="CZV41" s="158"/>
      <c r="CZW41" s="158"/>
      <c r="CZX41" s="158"/>
      <c r="CZY41" s="158"/>
      <c r="CZZ41" s="158"/>
      <c r="DAA41" s="158"/>
      <c r="DAB41" s="158"/>
      <c r="DAC41" s="158"/>
      <c r="DAD41" s="158"/>
      <c r="DAE41" s="158"/>
      <c r="DAF41" s="158"/>
      <c r="DAG41" s="158"/>
      <c r="DAH41" s="158"/>
      <c r="DAI41" s="158"/>
      <c r="DAJ41" s="158"/>
      <c r="DAK41" s="158"/>
      <c r="DAL41" s="158"/>
      <c r="DAM41" s="158"/>
      <c r="DAN41" s="158"/>
      <c r="DAO41" s="158"/>
      <c r="DAP41" s="158"/>
      <c r="DAQ41" s="158"/>
      <c r="DAR41" s="158"/>
      <c r="DAS41" s="158"/>
      <c r="DAT41" s="158"/>
      <c r="DAU41" s="158"/>
      <c r="DAV41" s="158"/>
      <c r="DAW41" s="158"/>
      <c r="DAX41" s="158"/>
      <c r="DAY41" s="158"/>
      <c r="DAZ41" s="158"/>
      <c r="DBA41" s="158"/>
      <c r="DBB41" s="158"/>
      <c r="DBC41" s="158"/>
      <c r="DBD41" s="158"/>
      <c r="DBE41" s="158"/>
      <c r="DBF41" s="158"/>
      <c r="DBG41" s="158"/>
      <c r="DBH41" s="158"/>
      <c r="DBI41" s="158"/>
      <c r="DBJ41" s="158"/>
      <c r="DBK41" s="158"/>
      <c r="DBL41" s="158"/>
      <c r="DBM41" s="158"/>
      <c r="DBN41" s="158"/>
      <c r="DBO41" s="158"/>
      <c r="DBP41" s="158"/>
      <c r="DBQ41" s="158"/>
      <c r="DBR41" s="158"/>
      <c r="DBS41" s="158"/>
      <c r="DBT41" s="158"/>
      <c r="DBU41" s="158"/>
      <c r="DBV41" s="158"/>
      <c r="DBW41" s="158"/>
      <c r="DBX41" s="158"/>
      <c r="DBY41" s="158"/>
      <c r="DBZ41" s="158"/>
      <c r="DCA41" s="158"/>
      <c r="DCB41" s="158"/>
      <c r="DCC41" s="158"/>
      <c r="DCD41" s="158"/>
      <c r="DCE41" s="158"/>
      <c r="DCF41" s="158"/>
      <c r="DCG41" s="158"/>
      <c r="DCH41" s="158"/>
      <c r="DCI41" s="158"/>
      <c r="DCJ41" s="158"/>
      <c r="DCK41" s="158"/>
      <c r="DCL41" s="158"/>
      <c r="DCM41" s="158"/>
      <c r="DCN41" s="158"/>
      <c r="DCO41" s="158"/>
      <c r="DCP41" s="158"/>
      <c r="DCQ41" s="158"/>
      <c r="DCR41" s="158"/>
      <c r="DCS41" s="158"/>
      <c r="DCT41" s="158"/>
      <c r="DCU41" s="158"/>
      <c r="DCV41" s="158"/>
      <c r="DCW41" s="158"/>
      <c r="DCX41" s="158"/>
      <c r="DCY41" s="158"/>
      <c r="DCZ41" s="158"/>
      <c r="DDA41" s="158"/>
      <c r="DDB41" s="158"/>
      <c r="DDC41" s="158"/>
      <c r="DDD41" s="158"/>
      <c r="DDE41" s="158"/>
      <c r="DDF41" s="158"/>
      <c r="DDG41" s="158"/>
      <c r="DDH41" s="158"/>
      <c r="DDI41" s="158"/>
      <c r="DDJ41" s="158"/>
      <c r="DDK41" s="158"/>
      <c r="DDL41" s="158"/>
      <c r="DDM41" s="158"/>
      <c r="DDN41" s="158"/>
      <c r="DDO41" s="158"/>
      <c r="DDP41" s="158"/>
      <c r="DDQ41" s="158"/>
      <c r="DDR41" s="158"/>
      <c r="DDS41" s="158"/>
      <c r="DDT41" s="158"/>
      <c r="DDU41" s="158"/>
      <c r="DDV41" s="158"/>
      <c r="DDW41" s="158"/>
      <c r="DDX41" s="158"/>
      <c r="DDY41" s="158"/>
      <c r="DDZ41" s="158"/>
      <c r="DEA41" s="158"/>
      <c r="DEB41" s="158"/>
      <c r="DEC41" s="158"/>
      <c r="DED41" s="158"/>
      <c r="DEE41" s="158"/>
      <c r="DEF41" s="158"/>
      <c r="DEG41" s="158"/>
      <c r="DEH41" s="158"/>
      <c r="DEI41" s="158"/>
      <c r="DEJ41" s="158"/>
      <c r="DEK41" s="158"/>
      <c r="DEL41" s="158"/>
      <c r="DEM41" s="158"/>
      <c r="DEN41" s="158"/>
      <c r="DEO41" s="158"/>
      <c r="DEP41" s="158"/>
      <c r="DEQ41" s="158"/>
      <c r="DER41" s="158"/>
      <c r="DES41" s="158"/>
      <c r="DET41" s="158"/>
      <c r="DEU41" s="158"/>
      <c r="DEV41" s="158"/>
      <c r="DEW41" s="158"/>
      <c r="DEX41" s="158"/>
      <c r="DEY41" s="158"/>
      <c r="DEZ41" s="158"/>
      <c r="DFA41" s="158"/>
      <c r="DFB41" s="158"/>
      <c r="DFC41" s="158"/>
      <c r="DFD41" s="158"/>
      <c r="DFE41" s="158"/>
      <c r="DFF41" s="158"/>
      <c r="DFG41" s="158"/>
      <c r="DFH41" s="158"/>
      <c r="DFI41" s="158"/>
      <c r="DFJ41" s="158"/>
      <c r="DFK41" s="158"/>
      <c r="DFL41" s="158"/>
      <c r="DFM41" s="158"/>
      <c r="DFN41" s="158"/>
      <c r="DFO41" s="158"/>
      <c r="DFP41" s="158"/>
      <c r="DFQ41" s="158"/>
      <c r="DFR41" s="158"/>
      <c r="DFS41" s="158"/>
      <c r="DFT41" s="158"/>
      <c r="DFU41" s="158"/>
      <c r="DFV41" s="158"/>
      <c r="DFW41" s="158"/>
      <c r="DFX41" s="158"/>
      <c r="DFY41" s="158"/>
      <c r="DFZ41" s="158"/>
      <c r="DGA41" s="158"/>
      <c r="DGB41" s="158"/>
      <c r="DGC41" s="158"/>
      <c r="DGD41" s="158"/>
      <c r="DGE41" s="158"/>
      <c r="DGF41" s="158"/>
      <c r="DGG41" s="158"/>
      <c r="DGH41" s="158"/>
      <c r="DGI41" s="158"/>
      <c r="DGJ41" s="158"/>
      <c r="DGK41" s="158"/>
      <c r="DGL41" s="158"/>
      <c r="DGM41" s="158"/>
      <c r="DGN41" s="158"/>
      <c r="DGO41" s="158"/>
      <c r="DGP41" s="158"/>
      <c r="DGQ41" s="158"/>
      <c r="DGR41" s="158"/>
      <c r="DGS41" s="158"/>
      <c r="DGT41" s="158"/>
      <c r="DGU41" s="158"/>
      <c r="DGV41" s="158"/>
      <c r="DGW41" s="158"/>
      <c r="DGX41" s="158"/>
      <c r="DGY41" s="158"/>
      <c r="DGZ41" s="158"/>
      <c r="DHA41" s="158"/>
      <c r="DHB41" s="158"/>
      <c r="DHC41" s="158"/>
      <c r="DHD41" s="158"/>
      <c r="DHE41" s="158"/>
      <c r="DHF41" s="158"/>
      <c r="DHG41" s="158"/>
      <c r="DHH41" s="158"/>
      <c r="DHI41" s="158"/>
      <c r="DHJ41" s="158"/>
      <c r="DHK41" s="158"/>
      <c r="DHL41" s="158"/>
      <c r="DHM41" s="158"/>
      <c r="DHN41" s="158"/>
      <c r="DHO41" s="158"/>
      <c r="DHP41" s="158"/>
      <c r="DHQ41" s="158"/>
      <c r="DHR41" s="158"/>
      <c r="DHS41" s="158"/>
      <c r="DHT41" s="158"/>
      <c r="DHU41" s="158"/>
      <c r="DHV41" s="158"/>
      <c r="DHW41" s="158"/>
      <c r="DHX41" s="158"/>
      <c r="DHY41" s="158"/>
      <c r="DHZ41" s="158"/>
      <c r="DIA41" s="158"/>
      <c r="DIB41" s="158"/>
      <c r="DIC41" s="158"/>
      <c r="DID41" s="158"/>
      <c r="DIE41" s="158"/>
      <c r="DIF41" s="158"/>
      <c r="DIG41" s="158"/>
      <c r="DIH41" s="158"/>
      <c r="DII41" s="158"/>
      <c r="DIJ41" s="158"/>
      <c r="DIK41" s="158"/>
      <c r="DIL41" s="158"/>
      <c r="DIM41" s="158"/>
      <c r="DIN41" s="158"/>
      <c r="DIO41" s="158"/>
      <c r="DIP41" s="158"/>
      <c r="DIQ41" s="158"/>
      <c r="DIR41" s="158"/>
      <c r="DIS41" s="158"/>
      <c r="DIT41" s="158"/>
      <c r="DIU41" s="158"/>
      <c r="DIV41" s="158"/>
      <c r="DIW41" s="158"/>
      <c r="DIX41" s="158"/>
      <c r="DIY41" s="158"/>
      <c r="DIZ41" s="158"/>
      <c r="DJA41" s="158"/>
      <c r="DJB41" s="158"/>
      <c r="DJC41" s="158"/>
      <c r="DJD41" s="158"/>
      <c r="DJE41" s="158"/>
      <c r="DJF41" s="158"/>
      <c r="DJG41" s="158"/>
      <c r="DJH41" s="158"/>
      <c r="DJI41" s="158"/>
      <c r="DJJ41" s="158"/>
      <c r="DJK41" s="158"/>
      <c r="DJL41" s="158"/>
      <c r="DJM41" s="158"/>
      <c r="DJN41" s="158"/>
      <c r="DJO41" s="158"/>
      <c r="DJP41" s="158"/>
      <c r="DJQ41" s="158"/>
      <c r="DJR41" s="158"/>
      <c r="DJS41" s="158"/>
      <c r="DJT41" s="158"/>
      <c r="DJU41" s="158"/>
      <c r="DJV41" s="158"/>
      <c r="DJW41" s="158"/>
      <c r="DJX41" s="158"/>
      <c r="DJY41" s="158"/>
      <c r="DJZ41" s="158"/>
      <c r="DKA41" s="158"/>
      <c r="DKB41" s="158"/>
      <c r="DKC41" s="158"/>
      <c r="DKD41" s="158"/>
      <c r="DKE41" s="158"/>
      <c r="DKF41" s="158"/>
      <c r="DKG41" s="158"/>
      <c r="DKH41" s="158"/>
      <c r="DKI41" s="158"/>
      <c r="DKJ41" s="158"/>
      <c r="DKK41" s="158"/>
      <c r="DKL41" s="158"/>
      <c r="DKM41" s="158"/>
      <c r="DKN41" s="158"/>
      <c r="DKO41" s="158"/>
      <c r="DKP41" s="158"/>
      <c r="DKQ41" s="158"/>
      <c r="DKR41" s="158"/>
      <c r="DKS41" s="158"/>
      <c r="DKT41" s="158"/>
      <c r="DKU41" s="158"/>
      <c r="DKV41" s="158"/>
      <c r="DKW41" s="158"/>
      <c r="DKX41" s="158"/>
      <c r="DKY41" s="158"/>
      <c r="DKZ41" s="158"/>
      <c r="DLA41" s="158"/>
      <c r="DLB41" s="158"/>
      <c r="DLC41" s="158"/>
      <c r="DLD41" s="158"/>
      <c r="DLE41" s="158"/>
      <c r="DLF41" s="158"/>
      <c r="DLG41" s="158"/>
      <c r="DLH41" s="158"/>
      <c r="DLI41" s="158"/>
      <c r="DLJ41" s="158"/>
      <c r="DLK41" s="158"/>
      <c r="DLL41" s="158"/>
      <c r="DLM41" s="158"/>
      <c r="DLN41" s="158"/>
      <c r="DLO41" s="158"/>
      <c r="DLP41" s="158"/>
      <c r="DLQ41" s="158"/>
      <c r="DLR41" s="158"/>
      <c r="DLS41" s="158"/>
      <c r="DLT41" s="158"/>
      <c r="DLU41" s="158"/>
      <c r="DLV41" s="158"/>
      <c r="DLW41" s="158"/>
      <c r="DLX41" s="158"/>
      <c r="DLY41" s="158"/>
      <c r="DLZ41" s="158"/>
      <c r="DMA41" s="158"/>
      <c r="DMB41" s="158"/>
      <c r="DMC41" s="158"/>
      <c r="DMD41" s="158"/>
      <c r="DME41" s="158"/>
      <c r="DMF41" s="158"/>
      <c r="DMG41" s="158"/>
      <c r="DMH41" s="158"/>
      <c r="DMI41" s="158"/>
      <c r="DMJ41" s="158"/>
      <c r="DMK41" s="158"/>
      <c r="DML41" s="158"/>
      <c r="DMM41" s="158"/>
      <c r="DMN41" s="158"/>
      <c r="DMO41" s="158"/>
      <c r="DMP41" s="158"/>
      <c r="DMQ41" s="158"/>
      <c r="DMR41" s="158"/>
      <c r="DMS41" s="158"/>
      <c r="DMT41" s="158"/>
      <c r="DMU41" s="158"/>
      <c r="DMV41" s="158"/>
      <c r="DMW41" s="158"/>
      <c r="DMX41" s="158"/>
      <c r="DMY41" s="158"/>
      <c r="DMZ41" s="158"/>
      <c r="DNA41" s="158"/>
      <c r="DNB41" s="158"/>
      <c r="DNC41" s="158"/>
      <c r="DND41" s="158"/>
      <c r="DNE41" s="158"/>
      <c r="DNF41" s="158"/>
      <c r="DNG41" s="158"/>
      <c r="DNH41" s="158"/>
      <c r="DNI41" s="158"/>
      <c r="DNJ41" s="158"/>
      <c r="DNK41" s="158"/>
      <c r="DNL41" s="158"/>
      <c r="DNM41" s="158"/>
      <c r="DNN41" s="158"/>
      <c r="DNO41" s="158"/>
      <c r="DNP41" s="158"/>
      <c r="DNQ41" s="158"/>
      <c r="DNR41" s="158"/>
      <c r="DNS41" s="158"/>
      <c r="DNT41" s="158"/>
      <c r="DNU41" s="158"/>
      <c r="DNV41" s="158"/>
      <c r="DNW41" s="158"/>
      <c r="DNX41" s="158"/>
      <c r="DNY41" s="158"/>
      <c r="DNZ41" s="158"/>
      <c r="DOA41" s="158"/>
      <c r="DOB41" s="158"/>
      <c r="DOC41" s="158"/>
      <c r="DOD41" s="158"/>
      <c r="DOE41" s="158"/>
      <c r="DOF41" s="158"/>
      <c r="DOG41" s="158"/>
      <c r="DOH41" s="158"/>
      <c r="DOI41" s="158"/>
      <c r="DOJ41" s="158"/>
      <c r="DOK41" s="158"/>
      <c r="DOL41" s="158"/>
      <c r="DOM41" s="158"/>
      <c r="DON41" s="158"/>
      <c r="DOO41" s="158"/>
      <c r="DOP41" s="158"/>
      <c r="DOQ41" s="158"/>
      <c r="DOR41" s="158"/>
      <c r="DOS41" s="158"/>
      <c r="DOT41" s="158"/>
      <c r="DOU41" s="158"/>
      <c r="DOV41" s="158"/>
      <c r="DOW41" s="158"/>
      <c r="DOX41" s="158"/>
      <c r="DOY41" s="158"/>
      <c r="DOZ41" s="158"/>
      <c r="DPA41" s="158"/>
      <c r="DPB41" s="158"/>
      <c r="DPC41" s="158"/>
      <c r="DPD41" s="158"/>
      <c r="DPE41" s="158"/>
      <c r="DPF41" s="158"/>
      <c r="DPG41" s="158"/>
      <c r="DPH41" s="158"/>
      <c r="DPI41" s="158"/>
      <c r="DPJ41" s="158"/>
      <c r="DPK41" s="158"/>
      <c r="DPL41" s="158"/>
      <c r="DPM41" s="158"/>
      <c r="DPN41" s="158"/>
      <c r="DPO41" s="158"/>
      <c r="DPP41" s="158"/>
      <c r="DPQ41" s="158"/>
      <c r="DPR41" s="158"/>
      <c r="DPS41" s="158"/>
      <c r="DPT41" s="158"/>
      <c r="DPU41" s="158"/>
      <c r="DPV41" s="158"/>
      <c r="DPW41" s="158"/>
      <c r="DPX41" s="158"/>
      <c r="DPY41" s="158"/>
      <c r="DPZ41" s="158"/>
      <c r="DQA41" s="158"/>
      <c r="DQB41" s="158"/>
      <c r="DQC41" s="158"/>
      <c r="DQD41" s="158"/>
      <c r="DQE41" s="158"/>
      <c r="DQF41" s="158"/>
      <c r="DQG41" s="158"/>
      <c r="DQH41" s="158"/>
      <c r="DQI41" s="158"/>
      <c r="DQJ41" s="158"/>
      <c r="DQK41" s="158"/>
      <c r="DQL41" s="158"/>
      <c r="DQM41" s="158"/>
      <c r="DQN41" s="158"/>
      <c r="DQO41" s="158"/>
      <c r="DQP41" s="158"/>
      <c r="DQQ41" s="158"/>
      <c r="DQR41" s="158"/>
      <c r="DQS41" s="158"/>
      <c r="DQT41" s="158"/>
      <c r="DQU41" s="158"/>
      <c r="DQV41" s="158"/>
      <c r="DQW41" s="158"/>
      <c r="DQX41" s="158"/>
      <c r="DQY41" s="158"/>
      <c r="DQZ41" s="158"/>
      <c r="DRA41" s="158"/>
      <c r="DRB41" s="158"/>
      <c r="DRC41" s="158"/>
      <c r="DRD41" s="158"/>
      <c r="DRE41" s="158"/>
      <c r="DRF41" s="158"/>
      <c r="DRG41" s="158"/>
      <c r="DRH41" s="158"/>
      <c r="DRI41" s="158"/>
      <c r="DRJ41" s="158"/>
      <c r="DRK41" s="158"/>
      <c r="DRL41" s="158"/>
      <c r="DRM41" s="158"/>
      <c r="DRN41" s="158"/>
      <c r="DRO41" s="158"/>
      <c r="DRP41" s="158"/>
      <c r="DRQ41" s="158"/>
      <c r="DRR41" s="158"/>
      <c r="DRS41" s="158"/>
      <c r="DRT41" s="158"/>
      <c r="DRU41" s="158"/>
      <c r="DRV41" s="158"/>
      <c r="DRW41" s="158"/>
      <c r="DRX41" s="158"/>
      <c r="DRY41" s="158"/>
      <c r="DRZ41" s="158"/>
      <c r="DSA41" s="158"/>
      <c r="DSB41" s="158"/>
      <c r="DSC41" s="158"/>
      <c r="DSD41" s="158"/>
      <c r="DSE41" s="158"/>
      <c r="DSF41" s="158"/>
      <c r="DSG41" s="158"/>
      <c r="DSH41" s="158"/>
      <c r="DSI41" s="158"/>
      <c r="DSJ41" s="158"/>
      <c r="DSK41" s="158"/>
      <c r="DSL41" s="158"/>
      <c r="DSM41" s="158"/>
      <c r="DSN41" s="158"/>
      <c r="DSO41" s="158"/>
      <c r="DSP41" s="158"/>
      <c r="DSQ41" s="158"/>
      <c r="DSR41" s="158"/>
      <c r="DSS41" s="158"/>
      <c r="DST41" s="158"/>
      <c r="DSU41" s="158"/>
      <c r="DSV41" s="158"/>
      <c r="DSW41" s="158"/>
      <c r="DSX41" s="158"/>
      <c r="DSY41" s="158"/>
      <c r="DSZ41" s="158"/>
      <c r="DTA41" s="158"/>
      <c r="DTB41" s="158"/>
      <c r="DTC41" s="158"/>
      <c r="DTD41" s="158"/>
      <c r="DTE41" s="158"/>
      <c r="DTF41" s="158"/>
      <c r="DTG41" s="158"/>
      <c r="DTH41" s="158"/>
      <c r="DTI41" s="158"/>
      <c r="DTJ41" s="158"/>
      <c r="DTK41" s="158"/>
      <c r="DTL41" s="158"/>
      <c r="DTM41" s="158"/>
      <c r="DTN41" s="158"/>
      <c r="DTO41" s="158"/>
      <c r="DTP41" s="158"/>
      <c r="DTQ41" s="158"/>
      <c r="DTR41" s="158"/>
      <c r="DTS41" s="158"/>
      <c r="DTT41" s="158"/>
      <c r="DTU41" s="158"/>
      <c r="DTV41" s="158"/>
      <c r="DTW41" s="158"/>
      <c r="DTX41" s="158"/>
      <c r="DTY41" s="158"/>
      <c r="DTZ41" s="158"/>
      <c r="DUA41" s="158"/>
      <c r="DUB41" s="158"/>
      <c r="DUC41" s="158"/>
      <c r="DUD41" s="158"/>
      <c r="DUE41" s="158"/>
      <c r="DUF41" s="158"/>
      <c r="DUG41" s="158"/>
      <c r="DUH41" s="158"/>
      <c r="DUI41" s="158"/>
      <c r="DUJ41" s="158"/>
      <c r="DUK41" s="158"/>
      <c r="DUL41" s="158"/>
      <c r="DUM41" s="158"/>
      <c r="DUN41" s="158"/>
      <c r="DUO41" s="158"/>
      <c r="DUP41" s="158"/>
      <c r="DUQ41" s="158"/>
      <c r="DUR41" s="158"/>
      <c r="DUS41" s="158"/>
      <c r="DUT41" s="158"/>
      <c r="DUU41" s="158"/>
      <c r="DUV41" s="158"/>
      <c r="DUW41" s="158"/>
      <c r="DUX41" s="158"/>
      <c r="DUY41" s="158"/>
      <c r="DUZ41" s="158"/>
      <c r="DVA41" s="158"/>
      <c r="DVB41" s="158"/>
      <c r="DVC41" s="158"/>
      <c r="DVD41" s="158"/>
      <c r="DVE41" s="158"/>
      <c r="DVF41" s="158"/>
      <c r="DVG41" s="158"/>
      <c r="DVH41" s="158"/>
      <c r="DVI41" s="158"/>
      <c r="DVJ41" s="158"/>
      <c r="DVK41" s="158"/>
      <c r="DVL41" s="158"/>
      <c r="DVM41" s="158"/>
      <c r="DVN41" s="158"/>
      <c r="DVO41" s="158"/>
      <c r="DVP41" s="158"/>
      <c r="DVQ41" s="158"/>
      <c r="DVR41" s="158"/>
      <c r="DVS41" s="158"/>
      <c r="DVT41" s="158"/>
      <c r="DVU41" s="158"/>
      <c r="DVV41" s="158"/>
      <c r="DVW41" s="158"/>
      <c r="DVX41" s="158"/>
      <c r="DVY41" s="158"/>
      <c r="DVZ41" s="158"/>
      <c r="DWA41" s="158"/>
      <c r="DWB41" s="158"/>
      <c r="DWC41" s="158"/>
      <c r="DWD41" s="158"/>
      <c r="DWE41" s="158"/>
      <c r="DWF41" s="158"/>
      <c r="DWG41" s="158"/>
      <c r="DWH41" s="158"/>
      <c r="DWI41" s="158"/>
      <c r="DWJ41" s="158"/>
      <c r="DWK41" s="158"/>
      <c r="DWL41" s="158"/>
      <c r="DWM41" s="158"/>
      <c r="DWN41" s="158"/>
      <c r="DWO41" s="158"/>
      <c r="DWP41" s="158"/>
      <c r="DWQ41" s="158"/>
      <c r="DWR41" s="158"/>
      <c r="DWS41" s="158"/>
      <c r="DWT41" s="158"/>
      <c r="DWU41" s="158"/>
      <c r="DWV41" s="158"/>
      <c r="DWW41" s="158"/>
      <c r="DWX41" s="158"/>
      <c r="DWY41" s="158"/>
      <c r="DWZ41" s="158"/>
      <c r="DXA41" s="158"/>
      <c r="DXB41" s="158"/>
      <c r="DXC41" s="158"/>
      <c r="DXD41" s="158"/>
      <c r="DXE41" s="158"/>
      <c r="DXF41" s="158"/>
      <c r="DXG41" s="158"/>
      <c r="DXH41" s="158"/>
      <c r="DXI41" s="158"/>
      <c r="DXJ41" s="158"/>
      <c r="DXK41" s="158"/>
      <c r="DXL41" s="158"/>
      <c r="DXM41" s="158"/>
      <c r="DXN41" s="158"/>
      <c r="DXO41" s="158"/>
      <c r="DXP41" s="158"/>
      <c r="DXQ41" s="158"/>
      <c r="DXR41" s="158"/>
      <c r="DXS41" s="158"/>
      <c r="DXT41" s="158"/>
      <c r="DXU41" s="158"/>
      <c r="DXV41" s="158"/>
      <c r="DXW41" s="158"/>
      <c r="DXX41" s="158"/>
      <c r="DXY41" s="158"/>
      <c r="DXZ41" s="158"/>
      <c r="DYA41" s="158"/>
      <c r="DYB41" s="158"/>
      <c r="DYC41" s="158"/>
      <c r="DYD41" s="158"/>
      <c r="DYE41" s="158"/>
      <c r="DYF41" s="158"/>
      <c r="DYG41" s="158"/>
      <c r="DYH41" s="158"/>
      <c r="DYI41" s="158"/>
      <c r="DYJ41" s="158"/>
      <c r="DYK41" s="158"/>
      <c r="DYL41" s="158"/>
      <c r="DYM41" s="158"/>
      <c r="DYN41" s="158"/>
      <c r="DYO41" s="158"/>
      <c r="DYP41" s="158"/>
      <c r="DYQ41" s="158"/>
      <c r="DYR41" s="158"/>
      <c r="DYS41" s="158"/>
      <c r="DYT41" s="158"/>
      <c r="DYU41" s="158"/>
      <c r="DYV41" s="158"/>
      <c r="DYW41" s="158"/>
      <c r="DYX41" s="158"/>
      <c r="DYY41" s="158"/>
      <c r="DYZ41" s="158"/>
      <c r="DZA41" s="158"/>
      <c r="DZB41" s="158"/>
      <c r="DZC41" s="158"/>
      <c r="DZD41" s="158"/>
      <c r="DZE41" s="158"/>
      <c r="DZF41" s="158"/>
      <c r="DZG41" s="158"/>
      <c r="DZH41" s="158"/>
      <c r="DZI41" s="158"/>
      <c r="DZJ41" s="158"/>
      <c r="DZK41" s="158"/>
      <c r="DZL41" s="158"/>
      <c r="DZM41" s="158"/>
      <c r="DZN41" s="158"/>
      <c r="DZO41" s="158"/>
      <c r="DZP41" s="158"/>
      <c r="DZQ41" s="158"/>
      <c r="DZR41" s="158"/>
      <c r="DZS41" s="158"/>
      <c r="DZT41" s="158"/>
      <c r="DZU41" s="158"/>
      <c r="DZV41" s="158"/>
      <c r="DZW41" s="158"/>
      <c r="DZX41" s="158"/>
      <c r="DZY41" s="158"/>
      <c r="DZZ41" s="158"/>
      <c r="EAA41" s="158"/>
      <c r="EAB41" s="158"/>
      <c r="EAC41" s="158"/>
      <c r="EAD41" s="158"/>
      <c r="EAE41" s="158"/>
      <c r="EAF41" s="158"/>
      <c r="EAG41" s="158"/>
      <c r="EAH41" s="158"/>
      <c r="EAI41" s="158"/>
      <c r="EAJ41" s="158"/>
      <c r="EAK41" s="158"/>
      <c r="EAL41" s="158"/>
      <c r="EAM41" s="158"/>
      <c r="EAN41" s="158"/>
      <c r="EAO41" s="158"/>
      <c r="EAP41" s="158"/>
      <c r="EAQ41" s="158"/>
      <c r="EAR41" s="158"/>
      <c r="EAS41" s="158"/>
      <c r="EAT41" s="158"/>
      <c r="EAU41" s="158"/>
      <c r="EAV41" s="158"/>
      <c r="EAW41" s="158"/>
      <c r="EAX41" s="158"/>
      <c r="EAY41" s="158"/>
      <c r="EAZ41" s="158"/>
      <c r="EBA41" s="158"/>
      <c r="EBB41" s="158"/>
      <c r="EBC41" s="158"/>
      <c r="EBD41" s="158"/>
      <c r="EBE41" s="158"/>
      <c r="EBF41" s="158"/>
      <c r="EBG41" s="158"/>
      <c r="EBH41" s="158"/>
      <c r="EBI41" s="158"/>
      <c r="EBJ41" s="158"/>
      <c r="EBK41" s="158"/>
      <c r="EBL41" s="158"/>
      <c r="EBM41" s="158"/>
      <c r="EBN41" s="158"/>
      <c r="EBO41" s="158"/>
      <c r="EBP41" s="158"/>
      <c r="EBQ41" s="158"/>
      <c r="EBR41" s="158"/>
      <c r="EBS41" s="158"/>
      <c r="EBT41" s="158"/>
      <c r="EBU41" s="158"/>
      <c r="EBV41" s="158"/>
      <c r="EBW41" s="158"/>
      <c r="EBX41" s="158"/>
      <c r="EBY41" s="158"/>
      <c r="EBZ41" s="158"/>
      <c r="ECA41" s="158"/>
      <c r="ECB41" s="158"/>
      <c r="ECC41" s="158"/>
      <c r="ECD41" s="158"/>
      <c r="ECE41" s="158"/>
      <c r="ECF41" s="158"/>
      <c r="ECG41" s="158"/>
      <c r="ECH41" s="158"/>
      <c r="ECI41" s="158"/>
      <c r="ECJ41" s="158"/>
      <c r="ECK41" s="158"/>
      <c r="ECL41" s="158"/>
      <c r="ECM41" s="158"/>
      <c r="ECN41" s="158"/>
      <c r="ECO41" s="158"/>
      <c r="ECP41" s="158"/>
      <c r="ECQ41" s="158"/>
      <c r="ECR41" s="158"/>
      <c r="ECS41" s="158"/>
      <c r="ECT41" s="158"/>
      <c r="ECU41" s="158"/>
      <c r="ECV41" s="158"/>
      <c r="ECW41" s="158"/>
      <c r="ECX41" s="158"/>
      <c r="ECY41" s="158"/>
      <c r="ECZ41" s="158"/>
      <c r="EDA41" s="158"/>
      <c r="EDB41" s="158"/>
      <c r="EDC41" s="158"/>
      <c r="EDD41" s="158"/>
      <c r="EDE41" s="158"/>
      <c r="EDF41" s="158"/>
      <c r="EDG41" s="158"/>
      <c r="EDH41" s="158"/>
      <c r="EDI41" s="158"/>
      <c r="EDJ41" s="158"/>
      <c r="EDK41" s="158"/>
      <c r="EDL41" s="158"/>
      <c r="EDM41" s="158"/>
      <c r="EDN41" s="158"/>
      <c r="EDO41" s="158"/>
      <c r="EDP41" s="158"/>
      <c r="EDQ41" s="158"/>
      <c r="EDR41" s="158"/>
      <c r="EDS41" s="158"/>
      <c r="EDT41" s="158"/>
      <c r="EDU41" s="158"/>
      <c r="EDV41" s="158"/>
      <c r="EDW41" s="158"/>
      <c r="EDX41" s="158"/>
      <c r="EDY41" s="158"/>
      <c r="EDZ41" s="158"/>
      <c r="EEA41" s="158"/>
      <c r="EEB41" s="158"/>
      <c r="EEC41" s="158"/>
      <c r="EED41" s="158"/>
      <c r="EEE41" s="158"/>
      <c r="EEF41" s="158"/>
      <c r="EEG41" s="158"/>
      <c r="EEH41" s="158"/>
      <c r="EEI41" s="158"/>
      <c r="EEJ41" s="158"/>
      <c r="EEK41" s="158"/>
      <c r="EEL41" s="158"/>
      <c r="EEM41" s="158"/>
      <c r="EEN41" s="158"/>
      <c r="EEO41" s="158"/>
      <c r="EEP41" s="158"/>
      <c r="EEQ41" s="158"/>
      <c r="EER41" s="158"/>
      <c r="EES41" s="158"/>
      <c r="EET41" s="158"/>
      <c r="EEU41" s="158"/>
      <c r="EEV41" s="158"/>
      <c r="EEW41" s="158"/>
      <c r="EEX41" s="158"/>
      <c r="EEY41" s="158"/>
      <c r="EEZ41" s="158"/>
      <c r="EFA41" s="158"/>
      <c r="EFB41" s="158"/>
      <c r="EFC41" s="158"/>
      <c r="EFD41" s="158"/>
      <c r="EFE41" s="158"/>
      <c r="EFF41" s="158"/>
      <c r="EFG41" s="158"/>
      <c r="EFH41" s="158"/>
      <c r="EFI41" s="158"/>
      <c r="EFJ41" s="158"/>
      <c r="EFK41" s="158"/>
      <c r="EFL41" s="158"/>
      <c r="EFM41" s="158"/>
      <c r="EFN41" s="158"/>
      <c r="EFO41" s="158"/>
      <c r="EFP41" s="158"/>
      <c r="EFQ41" s="158"/>
      <c r="EFR41" s="158"/>
      <c r="EFS41" s="158"/>
      <c r="EFT41" s="158"/>
      <c r="EFU41" s="158"/>
      <c r="EFV41" s="158"/>
      <c r="EFW41" s="158"/>
      <c r="EFX41" s="158"/>
      <c r="EFY41" s="158"/>
      <c r="EFZ41" s="158"/>
      <c r="EGA41" s="158"/>
      <c r="EGB41" s="158"/>
      <c r="EGC41" s="158"/>
      <c r="EGD41" s="158"/>
      <c r="EGE41" s="158"/>
      <c r="EGF41" s="158"/>
      <c r="EGG41" s="158"/>
      <c r="EGH41" s="158"/>
      <c r="EGI41" s="158"/>
      <c r="EGJ41" s="158"/>
      <c r="EGK41" s="158"/>
      <c r="EGL41" s="158"/>
      <c r="EGM41" s="158"/>
      <c r="EGN41" s="158"/>
      <c r="EGO41" s="158"/>
      <c r="EGP41" s="158"/>
      <c r="EGQ41" s="158"/>
      <c r="EGR41" s="158"/>
      <c r="EGS41" s="158"/>
      <c r="EGT41" s="158"/>
      <c r="EGU41" s="158"/>
      <c r="EGV41" s="158"/>
      <c r="EGW41" s="158"/>
      <c r="EGX41" s="158"/>
      <c r="EGY41" s="158"/>
      <c r="EGZ41" s="158"/>
      <c r="EHA41" s="158"/>
      <c r="EHB41" s="158"/>
      <c r="EHC41" s="158"/>
      <c r="EHD41" s="158"/>
      <c r="EHE41" s="158"/>
      <c r="EHF41" s="158"/>
      <c r="EHG41" s="158"/>
      <c r="EHH41" s="158"/>
      <c r="EHI41" s="158"/>
      <c r="EHJ41" s="158"/>
      <c r="EHK41" s="158"/>
      <c r="EHL41" s="158"/>
      <c r="EHM41" s="158"/>
      <c r="EHN41" s="158"/>
      <c r="EHO41" s="158"/>
      <c r="EHP41" s="158"/>
      <c r="EHQ41" s="158"/>
      <c r="EHR41" s="158"/>
      <c r="EHS41" s="158"/>
      <c r="EHT41" s="158"/>
      <c r="EHU41" s="158"/>
      <c r="EHV41" s="158"/>
      <c r="EHW41" s="158"/>
      <c r="EHX41" s="158"/>
      <c r="EHY41" s="158"/>
      <c r="EHZ41" s="158"/>
      <c r="EIA41" s="158"/>
      <c r="EIB41" s="158"/>
      <c r="EIC41" s="158"/>
      <c r="EID41" s="158"/>
      <c r="EIE41" s="158"/>
      <c r="EIF41" s="158"/>
      <c r="EIG41" s="158"/>
      <c r="EIH41" s="158"/>
      <c r="EII41" s="158"/>
      <c r="EIJ41" s="158"/>
      <c r="EIK41" s="158"/>
      <c r="EIL41" s="158"/>
      <c r="EIM41" s="158"/>
      <c r="EIN41" s="158"/>
      <c r="EIO41" s="158"/>
      <c r="EIP41" s="158"/>
      <c r="EIQ41" s="158"/>
      <c r="EIR41" s="158"/>
      <c r="EIS41" s="158"/>
      <c r="EIT41" s="158"/>
      <c r="EIU41" s="158"/>
      <c r="EIV41" s="158"/>
      <c r="EIW41" s="158"/>
      <c r="EIX41" s="158"/>
      <c r="EIY41" s="158"/>
      <c r="EIZ41" s="158"/>
      <c r="EJA41" s="158"/>
      <c r="EJB41" s="158"/>
      <c r="EJC41" s="158"/>
      <c r="EJD41" s="158"/>
      <c r="EJE41" s="158"/>
      <c r="EJF41" s="158"/>
      <c r="EJG41" s="158"/>
      <c r="EJH41" s="158"/>
      <c r="EJI41" s="158"/>
      <c r="EJJ41" s="158"/>
      <c r="EJK41" s="158"/>
      <c r="EJL41" s="158"/>
      <c r="EJM41" s="158"/>
      <c r="EJN41" s="158"/>
      <c r="EJO41" s="158"/>
      <c r="EJP41" s="158"/>
      <c r="EJQ41" s="158"/>
      <c r="EJR41" s="158"/>
      <c r="EJS41" s="158"/>
      <c r="EJT41" s="158"/>
      <c r="EJU41" s="158"/>
      <c r="EJV41" s="158"/>
      <c r="EJW41" s="158"/>
      <c r="EJX41" s="158"/>
      <c r="EJY41" s="158"/>
      <c r="EJZ41" s="158"/>
      <c r="EKA41" s="158"/>
      <c r="EKB41" s="158"/>
      <c r="EKC41" s="158"/>
      <c r="EKD41" s="158"/>
      <c r="EKE41" s="158"/>
      <c r="EKF41" s="158"/>
      <c r="EKG41" s="158"/>
      <c r="EKH41" s="158"/>
      <c r="EKI41" s="158"/>
      <c r="EKJ41" s="158"/>
      <c r="EKK41" s="158"/>
      <c r="EKL41" s="158"/>
      <c r="EKM41" s="158"/>
      <c r="EKN41" s="158"/>
      <c r="EKO41" s="158"/>
      <c r="EKP41" s="158"/>
      <c r="EKQ41" s="158"/>
      <c r="EKR41" s="158"/>
      <c r="EKS41" s="158"/>
      <c r="EKT41" s="158"/>
      <c r="EKU41" s="158"/>
      <c r="EKV41" s="158"/>
      <c r="EKW41" s="158"/>
      <c r="EKX41" s="158"/>
      <c r="EKY41" s="158"/>
      <c r="EKZ41" s="158"/>
      <c r="ELA41" s="158"/>
      <c r="ELB41" s="158"/>
      <c r="ELC41" s="158"/>
      <c r="ELD41" s="158"/>
      <c r="ELE41" s="158"/>
      <c r="ELF41" s="158"/>
      <c r="ELG41" s="158"/>
      <c r="ELH41" s="158"/>
      <c r="ELI41" s="158"/>
      <c r="ELJ41" s="158"/>
      <c r="ELK41" s="158"/>
      <c r="ELL41" s="158"/>
      <c r="ELM41" s="158"/>
      <c r="ELN41" s="158"/>
      <c r="ELO41" s="158"/>
      <c r="ELP41" s="158"/>
      <c r="ELQ41" s="158"/>
      <c r="ELR41" s="158"/>
      <c r="ELS41" s="158"/>
      <c r="ELT41" s="158"/>
      <c r="ELU41" s="158"/>
      <c r="ELV41" s="158"/>
      <c r="ELW41" s="158"/>
      <c r="ELX41" s="158"/>
      <c r="ELY41" s="158"/>
      <c r="ELZ41" s="158"/>
      <c r="EMA41" s="158"/>
      <c r="EMB41" s="158"/>
      <c r="EMC41" s="158"/>
      <c r="EMD41" s="158"/>
      <c r="EME41" s="158"/>
      <c r="EMF41" s="158"/>
      <c r="EMG41" s="158"/>
      <c r="EMH41" s="158"/>
      <c r="EMI41" s="158"/>
      <c r="EMJ41" s="158"/>
      <c r="EMK41" s="158"/>
      <c r="EML41" s="158"/>
      <c r="EMM41" s="158"/>
      <c r="EMN41" s="158"/>
      <c r="EMO41" s="158"/>
      <c r="EMP41" s="158"/>
      <c r="EMQ41" s="158"/>
      <c r="EMR41" s="158"/>
      <c r="EMS41" s="158"/>
      <c r="EMT41" s="158"/>
      <c r="EMU41" s="158"/>
      <c r="EMV41" s="158"/>
      <c r="EMW41" s="158"/>
      <c r="EMX41" s="158"/>
      <c r="EMY41" s="158"/>
      <c r="EMZ41" s="158"/>
      <c r="ENA41" s="158"/>
      <c r="ENB41" s="158"/>
      <c r="ENC41" s="158"/>
      <c r="END41" s="158"/>
      <c r="ENE41" s="158"/>
      <c r="ENF41" s="158"/>
      <c r="ENG41" s="158"/>
      <c r="ENH41" s="158"/>
      <c r="ENI41" s="158"/>
      <c r="ENJ41" s="158"/>
      <c r="ENK41" s="158"/>
      <c r="ENL41" s="158"/>
      <c r="ENM41" s="158"/>
      <c r="ENN41" s="158"/>
      <c r="ENO41" s="158"/>
      <c r="ENP41" s="158"/>
      <c r="ENQ41" s="158"/>
      <c r="ENR41" s="158"/>
      <c r="ENS41" s="158"/>
      <c r="ENT41" s="158"/>
      <c r="ENU41" s="158"/>
      <c r="ENV41" s="158"/>
      <c r="ENW41" s="158"/>
      <c r="ENX41" s="158"/>
      <c r="ENY41" s="158"/>
      <c r="ENZ41" s="158"/>
      <c r="EOA41" s="158"/>
      <c r="EOB41" s="158"/>
      <c r="EOC41" s="158"/>
      <c r="EOD41" s="158"/>
      <c r="EOE41" s="158"/>
      <c r="EOF41" s="158"/>
      <c r="EOG41" s="158"/>
      <c r="EOH41" s="158"/>
      <c r="EOI41" s="158"/>
      <c r="EOJ41" s="158"/>
      <c r="EOK41" s="158"/>
      <c r="EOL41" s="158"/>
      <c r="EOM41" s="158"/>
      <c r="EON41" s="158"/>
      <c r="EOO41" s="158"/>
      <c r="EOP41" s="158"/>
      <c r="EOQ41" s="158"/>
      <c r="EOR41" s="158"/>
      <c r="EOS41" s="158"/>
      <c r="EOT41" s="158"/>
      <c r="EOU41" s="158"/>
      <c r="EOV41" s="158"/>
      <c r="EOW41" s="158"/>
      <c r="EOX41" s="158"/>
      <c r="EOY41" s="158"/>
      <c r="EOZ41" s="158"/>
      <c r="EPA41" s="158"/>
      <c r="EPB41" s="158"/>
      <c r="EPC41" s="158"/>
      <c r="EPD41" s="158"/>
      <c r="EPE41" s="158"/>
      <c r="EPF41" s="158"/>
      <c r="EPG41" s="158"/>
      <c r="EPH41" s="158"/>
      <c r="EPI41" s="158"/>
      <c r="EPJ41" s="158"/>
      <c r="EPK41" s="158"/>
      <c r="EPL41" s="158"/>
      <c r="EPM41" s="158"/>
      <c r="EPN41" s="158"/>
      <c r="EPO41" s="158"/>
      <c r="EPP41" s="158"/>
      <c r="EPQ41" s="158"/>
      <c r="EPR41" s="158"/>
      <c r="EPS41" s="158"/>
      <c r="EPT41" s="158"/>
      <c r="EPU41" s="158"/>
      <c r="EPV41" s="158"/>
      <c r="EPW41" s="158"/>
      <c r="EPX41" s="158"/>
      <c r="EPY41" s="158"/>
      <c r="EPZ41" s="158"/>
      <c r="EQA41" s="158"/>
      <c r="EQB41" s="158"/>
      <c r="EQC41" s="158"/>
      <c r="EQD41" s="158"/>
      <c r="EQE41" s="158"/>
      <c r="EQF41" s="158"/>
      <c r="EQG41" s="158"/>
      <c r="EQH41" s="158"/>
      <c r="EQI41" s="158"/>
      <c r="EQJ41" s="158"/>
      <c r="EQK41" s="158"/>
      <c r="EQL41" s="158"/>
      <c r="EQM41" s="158"/>
      <c r="EQN41" s="158"/>
      <c r="EQO41" s="158"/>
      <c r="EQP41" s="158"/>
      <c r="EQQ41" s="158"/>
      <c r="EQR41" s="158"/>
      <c r="EQS41" s="158"/>
      <c r="EQT41" s="158"/>
      <c r="EQU41" s="158"/>
      <c r="EQV41" s="158"/>
      <c r="EQW41" s="158"/>
      <c r="EQX41" s="158"/>
      <c r="EQY41" s="158"/>
      <c r="EQZ41" s="158"/>
      <c r="ERA41" s="158"/>
      <c r="ERB41" s="158"/>
      <c r="ERC41" s="158"/>
      <c r="ERD41" s="158"/>
      <c r="ERE41" s="158"/>
      <c r="ERF41" s="158"/>
      <c r="ERG41" s="158"/>
      <c r="ERH41" s="158"/>
      <c r="ERI41" s="158"/>
      <c r="ERJ41" s="158"/>
      <c r="ERK41" s="158"/>
      <c r="ERL41" s="158"/>
      <c r="ERM41" s="158"/>
      <c r="ERN41" s="158"/>
      <c r="ERO41" s="158"/>
      <c r="ERP41" s="158"/>
      <c r="ERQ41" s="158"/>
      <c r="ERR41" s="158"/>
      <c r="ERS41" s="158"/>
      <c r="ERT41" s="158"/>
      <c r="ERU41" s="158"/>
      <c r="ERV41" s="158"/>
      <c r="ERW41" s="158"/>
      <c r="ERX41" s="158"/>
      <c r="ERY41" s="158"/>
      <c r="ERZ41" s="158"/>
      <c r="ESA41" s="158"/>
      <c r="ESB41" s="158"/>
      <c r="ESC41" s="158"/>
      <c r="ESD41" s="158"/>
      <c r="ESE41" s="158"/>
      <c r="ESF41" s="158"/>
      <c r="ESG41" s="158"/>
      <c r="ESH41" s="158"/>
      <c r="ESI41" s="158"/>
      <c r="ESJ41" s="158"/>
      <c r="ESK41" s="158"/>
      <c r="ESL41" s="158"/>
      <c r="ESM41" s="158"/>
      <c r="ESN41" s="158"/>
      <c r="ESO41" s="158"/>
      <c r="ESP41" s="158"/>
      <c r="ESQ41" s="158"/>
      <c r="ESR41" s="158"/>
      <c r="ESS41" s="158"/>
      <c r="EST41" s="158"/>
      <c r="ESU41" s="158"/>
      <c r="ESV41" s="158"/>
      <c r="ESW41" s="158"/>
      <c r="ESX41" s="158"/>
      <c r="ESY41" s="158"/>
      <c r="ESZ41" s="158"/>
      <c r="ETA41" s="158"/>
      <c r="ETB41" s="158"/>
      <c r="ETC41" s="158"/>
      <c r="ETD41" s="158"/>
      <c r="ETE41" s="158"/>
      <c r="ETF41" s="158"/>
      <c r="ETG41" s="158"/>
      <c r="ETH41" s="158"/>
      <c r="ETI41" s="158"/>
      <c r="ETJ41" s="158"/>
      <c r="ETK41" s="158"/>
      <c r="ETL41" s="158"/>
      <c r="ETM41" s="158"/>
      <c r="ETN41" s="158"/>
      <c r="ETO41" s="158"/>
      <c r="ETP41" s="158"/>
      <c r="ETQ41" s="158"/>
      <c r="ETR41" s="158"/>
      <c r="ETS41" s="158"/>
      <c r="ETT41" s="158"/>
      <c r="ETU41" s="158"/>
      <c r="ETV41" s="158"/>
      <c r="ETW41" s="158"/>
      <c r="ETX41" s="158"/>
      <c r="ETY41" s="158"/>
      <c r="ETZ41" s="158"/>
      <c r="EUA41" s="158"/>
      <c r="EUB41" s="158"/>
      <c r="EUC41" s="158"/>
      <c r="EUD41" s="158"/>
      <c r="EUE41" s="158"/>
      <c r="EUF41" s="158"/>
      <c r="EUG41" s="158"/>
      <c r="EUH41" s="158"/>
      <c r="EUI41" s="158"/>
      <c r="EUJ41" s="158"/>
      <c r="EUK41" s="158"/>
      <c r="EUL41" s="158"/>
      <c r="EUM41" s="158"/>
      <c r="EUN41" s="158"/>
      <c r="EUO41" s="158"/>
      <c r="EUP41" s="158"/>
      <c r="EUQ41" s="158"/>
      <c r="EUR41" s="158"/>
      <c r="EUS41" s="158"/>
      <c r="EUT41" s="158"/>
      <c r="EUU41" s="158"/>
      <c r="EUV41" s="158"/>
      <c r="EUW41" s="158"/>
      <c r="EUX41" s="158"/>
      <c r="EUY41" s="158"/>
      <c r="EUZ41" s="158"/>
      <c r="EVA41" s="158"/>
      <c r="EVB41" s="158"/>
      <c r="EVC41" s="158"/>
      <c r="EVD41" s="158"/>
      <c r="EVE41" s="158"/>
      <c r="EVF41" s="158"/>
      <c r="EVG41" s="158"/>
      <c r="EVH41" s="158"/>
      <c r="EVI41" s="158"/>
      <c r="EVJ41" s="158"/>
      <c r="EVK41" s="158"/>
      <c r="EVL41" s="158"/>
      <c r="EVM41" s="158"/>
      <c r="EVN41" s="158"/>
      <c r="EVO41" s="158"/>
      <c r="EVP41" s="158"/>
      <c r="EVQ41" s="158"/>
      <c r="EVR41" s="158"/>
      <c r="EVS41" s="158"/>
      <c r="EVT41" s="158"/>
      <c r="EVU41" s="158"/>
      <c r="EVV41" s="158"/>
      <c r="EVW41" s="158"/>
      <c r="EVX41" s="158"/>
      <c r="EVY41" s="158"/>
      <c r="EVZ41" s="158"/>
      <c r="EWA41" s="158"/>
      <c r="EWB41" s="158"/>
      <c r="EWC41" s="158"/>
      <c r="EWD41" s="158"/>
      <c r="EWE41" s="158"/>
      <c r="EWF41" s="158"/>
      <c r="EWG41" s="158"/>
      <c r="EWH41" s="158"/>
      <c r="EWI41" s="158"/>
      <c r="EWJ41" s="158"/>
      <c r="EWK41" s="158"/>
      <c r="EWL41" s="158"/>
      <c r="EWM41" s="158"/>
      <c r="EWN41" s="158"/>
      <c r="EWO41" s="158"/>
      <c r="EWP41" s="158"/>
      <c r="EWQ41" s="158"/>
      <c r="EWR41" s="158"/>
      <c r="EWS41" s="158"/>
      <c r="EWT41" s="158"/>
      <c r="EWU41" s="158"/>
      <c r="EWV41" s="158"/>
      <c r="EWW41" s="158"/>
      <c r="EWX41" s="158"/>
      <c r="EWY41" s="158"/>
      <c r="EWZ41" s="158"/>
      <c r="EXA41" s="158"/>
      <c r="EXB41" s="158"/>
      <c r="EXC41" s="158"/>
      <c r="EXD41" s="158"/>
      <c r="EXE41" s="158"/>
      <c r="EXF41" s="158"/>
      <c r="EXG41" s="158"/>
      <c r="EXH41" s="158"/>
      <c r="EXI41" s="158"/>
      <c r="EXJ41" s="158"/>
      <c r="EXK41" s="158"/>
      <c r="EXL41" s="158"/>
      <c r="EXM41" s="158"/>
      <c r="EXN41" s="158"/>
      <c r="EXO41" s="158"/>
      <c r="EXP41" s="158"/>
      <c r="EXQ41" s="158"/>
      <c r="EXR41" s="158"/>
      <c r="EXS41" s="158"/>
      <c r="EXT41" s="158"/>
      <c r="EXU41" s="158"/>
      <c r="EXV41" s="158"/>
      <c r="EXW41" s="158"/>
      <c r="EXX41" s="158"/>
      <c r="EXY41" s="158"/>
      <c r="EXZ41" s="158"/>
      <c r="EYA41" s="158"/>
      <c r="EYB41" s="158"/>
      <c r="EYC41" s="158"/>
      <c r="EYD41" s="158"/>
      <c r="EYE41" s="158"/>
      <c r="EYF41" s="158"/>
      <c r="EYG41" s="158"/>
      <c r="EYH41" s="158"/>
      <c r="EYI41" s="158"/>
      <c r="EYJ41" s="158"/>
      <c r="EYK41" s="158"/>
      <c r="EYL41" s="158"/>
      <c r="EYM41" s="158"/>
      <c r="EYN41" s="158"/>
      <c r="EYO41" s="158"/>
      <c r="EYP41" s="158"/>
      <c r="EYQ41" s="158"/>
      <c r="EYR41" s="158"/>
      <c r="EYS41" s="158"/>
      <c r="EYT41" s="158"/>
      <c r="EYU41" s="158"/>
      <c r="EYV41" s="158"/>
      <c r="EYW41" s="158"/>
      <c r="EYX41" s="158"/>
      <c r="EYY41" s="158"/>
      <c r="EYZ41" s="158"/>
      <c r="EZA41" s="158"/>
      <c r="EZB41" s="158"/>
      <c r="EZC41" s="158"/>
      <c r="EZD41" s="158"/>
      <c r="EZE41" s="158"/>
      <c r="EZF41" s="158"/>
      <c r="EZG41" s="158"/>
      <c r="EZH41" s="158"/>
      <c r="EZI41" s="158"/>
      <c r="EZJ41" s="158"/>
      <c r="EZK41" s="158"/>
      <c r="EZL41" s="158"/>
      <c r="EZM41" s="158"/>
      <c r="EZN41" s="158"/>
      <c r="EZO41" s="158"/>
      <c r="EZP41" s="158"/>
      <c r="EZQ41" s="158"/>
      <c r="EZR41" s="158"/>
      <c r="EZS41" s="158"/>
      <c r="EZT41" s="158"/>
      <c r="EZU41" s="158"/>
      <c r="EZV41" s="158"/>
      <c r="EZW41" s="158"/>
      <c r="EZX41" s="158"/>
      <c r="EZY41" s="158"/>
      <c r="EZZ41" s="158"/>
      <c r="FAA41" s="158"/>
      <c r="FAB41" s="158"/>
      <c r="FAC41" s="158"/>
      <c r="FAD41" s="158"/>
      <c r="FAE41" s="158"/>
      <c r="FAF41" s="158"/>
      <c r="FAG41" s="158"/>
      <c r="FAH41" s="158"/>
      <c r="FAI41" s="158"/>
      <c r="FAJ41" s="158"/>
      <c r="FAK41" s="158"/>
      <c r="FAL41" s="158"/>
      <c r="FAM41" s="158"/>
      <c r="FAN41" s="158"/>
      <c r="FAO41" s="158"/>
      <c r="FAP41" s="158"/>
      <c r="FAQ41" s="158"/>
      <c r="FAR41" s="158"/>
      <c r="FAS41" s="158"/>
      <c r="FAT41" s="158"/>
      <c r="FAU41" s="158"/>
      <c r="FAV41" s="158"/>
      <c r="FAW41" s="158"/>
      <c r="FAX41" s="158"/>
      <c r="FAY41" s="158"/>
      <c r="FAZ41" s="158"/>
      <c r="FBA41" s="158"/>
      <c r="FBB41" s="158"/>
      <c r="FBC41" s="158"/>
      <c r="FBD41" s="158"/>
      <c r="FBE41" s="158"/>
      <c r="FBF41" s="158"/>
      <c r="FBG41" s="158"/>
      <c r="FBH41" s="158"/>
      <c r="FBI41" s="158"/>
      <c r="FBJ41" s="158"/>
      <c r="FBK41" s="158"/>
      <c r="FBL41" s="158"/>
      <c r="FBM41" s="158"/>
      <c r="FBN41" s="158"/>
      <c r="FBO41" s="158"/>
      <c r="FBP41" s="158"/>
      <c r="FBQ41" s="158"/>
      <c r="FBR41" s="158"/>
      <c r="FBS41" s="158"/>
      <c r="FBT41" s="158"/>
      <c r="FBU41" s="158"/>
      <c r="FBV41" s="158"/>
      <c r="FBW41" s="158"/>
      <c r="FBX41" s="158"/>
      <c r="FBY41" s="158"/>
      <c r="FBZ41" s="158"/>
      <c r="FCA41" s="158"/>
      <c r="FCB41" s="158"/>
      <c r="FCC41" s="158"/>
      <c r="FCD41" s="158"/>
      <c r="FCE41" s="158"/>
      <c r="FCF41" s="158"/>
      <c r="FCG41" s="158"/>
      <c r="FCH41" s="158"/>
      <c r="FCI41" s="158"/>
      <c r="FCJ41" s="158"/>
      <c r="FCK41" s="158"/>
      <c r="FCL41" s="158"/>
      <c r="FCM41" s="158"/>
      <c r="FCN41" s="158"/>
      <c r="FCO41" s="158"/>
      <c r="FCP41" s="158"/>
      <c r="FCQ41" s="158"/>
      <c r="FCR41" s="158"/>
      <c r="FCS41" s="158"/>
      <c r="FCT41" s="158"/>
      <c r="FCU41" s="158"/>
      <c r="FCV41" s="158"/>
      <c r="FCW41" s="158"/>
      <c r="FCX41" s="158"/>
      <c r="FCY41" s="158"/>
      <c r="FCZ41" s="158"/>
      <c r="FDA41" s="158"/>
      <c r="FDB41" s="158"/>
      <c r="FDC41" s="158"/>
      <c r="FDD41" s="158"/>
      <c r="FDE41" s="158"/>
      <c r="FDF41" s="158"/>
      <c r="FDG41" s="158"/>
      <c r="FDH41" s="158"/>
      <c r="FDI41" s="158"/>
      <c r="FDJ41" s="158"/>
      <c r="FDK41" s="158"/>
      <c r="FDL41" s="158"/>
      <c r="FDM41" s="158"/>
      <c r="FDN41" s="158"/>
      <c r="FDO41" s="158"/>
      <c r="FDP41" s="158"/>
      <c r="FDQ41" s="158"/>
      <c r="FDR41" s="158"/>
      <c r="FDS41" s="158"/>
      <c r="FDT41" s="158"/>
      <c r="FDU41" s="158"/>
      <c r="FDV41" s="158"/>
      <c r="FDW41" s="158"/>
      <c r="FDX41" s="158"/>
      <c r="FDY41" s="158"/>
      <c r="FDZ41" s="158"/>
      <c r="FEA41" s="158"/>
      <c r="FEB41" s="158"/>
      <c r="FEC41" s="158"/>
      <c r="FED41" s="158"/>
      <c r="FEE41" s="158"/>
      <c r="FEF41" s="158"/>
      <c r="FEG41" s="158"/>
      <c r="FEH41" s="158"/>
      <c r="FEI41" s="158"/>
      <c r="FEJ41" s="158"/>
      <c r="FEK41" s="158"/>
      <c r="FEL41" s="158"/>
      <c r="FEM41" s="158"/>
      <c r="FEN41" s="158"/>
      <c r="FEO41" s="158"/>
      <c r="FEP41" s="158"/>
      <c r="FEQ41" s="158"/>
      <c r="FER41" s="158"/>
      <c r="FES41" s="158"/>
      <c r="FET41" s="158"/>
      <c r="FEU41" s="158"/>
      <c r="FEV41" s="158"/>
      <c r="FEW41" s="158"/>
      <c r="FEX41" s="158"/>
      <c r="FEY41" s="158"/>
      <c r="FEZ41" s="158"/>
      <c r="FFA41" s="158"/>
      <c r="FFB41" s="158"/>
      <c r="FFC41" s="158"/>
      <c r="FFD41" s="158"/>
      <c r="FFE41" s="158"/>
      <c r="FFF41" s="158"/>
      <c r="FFG41" s="158"/>
      <c r="FFH41" s="158"/>
      <c r="FFI41" s="158"/>
      <c r="FFJ41" s="158"/>
      <c r="FFK41" s="158"/>
      <c r="FFL41" s="158"/>
      <c r="FFM41" s="158"/>
      <c r="FFN41" s="158"/>
      <c r="FFO41" s="158"/>
      <c r="FFP41" s="158"/>
      <c r="FFQ41" s="158"/>
      <c r="FFR41" s="158"/>
      <c r="FFS41" s="158"/>
      <c r="FFT41" s="158"/>
      <c r="FFU41" s="158"/>
      <c r="FFV41" s="158"/>
      <c r="FFW41" s="158"/>
      <c r="FFX41" s="158"/>
      <c r="FFY41" s="158"/>
      <c r="FFZ41" s="158"/>
      <c r="FGA41" s="158"/>
      <c r="FGB41" s="158"/>
      <c r="FGC41" s="158"/>
      <c r="FGD41" s="158"/>
      <c r="FGE41" s="158"/>
      <c r="FGF41" s="158"/>
      <c r="FGG41" s="158"/>
      <c r="FGH41" s="158"/>
      <c r="FGI41" s="158"/>
      <c r="FGJ41" s="158"/>
      <c r="FGK41" s="158"/>
      <c r="FGL41" s="158"/>
      <c r="FGM41" s="158"/>
      <c r="FGN41" s="158"/>
      <c r="FGO41" s="158"/>
      <c r="FGP41" s="158"/>
      <c r="FGQ41" s="158"/>
      <c r="FGR41" s="158"/>
      <c r="FGS41" s="158"/>
      <c r="FGT41" s="158"/>
      <c r="FGU41" s="158"/>
      <c r="FGV41" s="158"/>
      <c r="FGW41" s="158"/>
      <c r="FGX41" s="158"/>
      <c r="FGY41" s="158"/>
      <c r="FGZ41" s="158"/>
      <c r="FHA41" s="158"/>
      <c r="FHB41" s="158"/>
      <c r="FHC41" s="158"/>
      <c r="FHD41" s="158"/>
      <c r="FHE41" s="158"/>
      <c r="FHF41" s="158"/>
      <c r="FHG41" s="158"/>
      <c r="FHH41" s="158"/>
      <c r="FHI41" s="158"/>
      <c r="FHJ41" s="158"/>
      <c r="FHK41" s="158"/>
      <c r="FHL41" s="158"/>
      <c r="FHM41" s="158"/>
      <c r="FHN41" s="158"/>
      <c r="FHO41" s="158"/>
      <c r="FHP41" s="158"/>
      <c r="FHQ41" s="158"/>
      <c r="FHR41" s="158"/>
      <c r="FHS41" s="158"/>
      <c r="FHT41" s="158"/>
      <c r="FHU41" s="158"/>
      <c r="FHV41" s="158"/>
      <c r="FHW41" s="158"/>
      <c r="FHX41" s="158"/>
      <c r="FHY41" s="158"/>
      <c r="FHZ41" s="158"/>
      <c r="FIA41" s="158"/>
      <c r="FIB41" s="158"/>
      <c r="FIC41" s="158"/>
      <c r="FID41" s="158"/>
      <c r="FIE41" s="158"/>
      <c r="FIF41" s="158"/>
      <c r="FIG41" s="158"/>
      <c r="FIH41" s="158"/>
      <c r="FII41" s="158"/>
      <c r="FIJ41" s="158"/>
      <c r="FIK41" s="158"/>
      <c r="FIL41" s="158"/>
      <c r="FIM41" s="158"/>
      <c r="FIN41" s="158"/>
      <c r="FIO41" s="158"/>
      <c r="FIP41" s="158"/>
      <c r="FIQ41" s="158"/>
      <c r="FIR41" s="158"/>
      <c r="FIS41" s="158"/>
      <c r="FIT41" s="158"/>
      <c r="FIU41" s="158"/>
      <c r="FIV41" s="158"/>
      <c r="FIW41" s="158"/>
      <c r="FIX41" s="158"/>
      <c r="FIY41" s="158"/>
      <c r="FIZ41" s="158"/>
      <c r="FJA41" s="158"/>
      <c r="FJB41" s="158"/>
      <c r="FJC41" s="158"/>
      <c r="FJD41" s="158"/>
      <c r="FJE41" s="158"/>
      <c r="FJF41" s="158"/>
      <c r="FJG41" s="158"/>
      <c r="FJH41" s="158"/>
      <c r="FJI41" s="158"/>
      <c r="FJJ41" s="158"/>
      <c r="FJK41" s="158"/>
      <c r="FJL41" s="158"/>
      <c r="FJM41" s="158"/>
      <c r="FJN41" s="158"/>
      <c r="FJO41" s="158"/>
      <c r="FJP41" s="158"/>
      <c r="FJQ41" s="158"/>
      <c r="FJR41" s="158"/>
      <c r="FJS41" s="158"/>
      <c r="FJT41" s="158"/>
      <c r="FJU41" s="158"/>
      <c r="FJV41" s="158"/>
      <c r="FJW41" s="158"/>
      <c r="FJX41" s="158"/>
      <c r="FJY41" s="158"/>
      <c r="FJZ41" s="158"/>
      <c r="FKA41" s="158"/>
      <c r="FKB41" s="158"/>
      <c r="FKC41" s="158"/>
      <c r="FKD41" s="158"/>
      <c r="FKE41" s="158"/>
      <c r="FKF41" s="158"/>
      <c r="FKG41" s="158"/>
      <c r="FKH41" s="158"/>
      <c r="FKI41" s="158"/>
      <c r="FKJ41" s="158"/>
      <c r="FKK41" s="158"/>
      <c r="FKL41" s="158"/>
      <c r="FKM41" s="158"/>
      <c r="FKN41" s="158"/>
      <c r="FKO41" s="158"/>
      <c r="FKP41" s="158"/>
      <c r="FKQ41" s="158"/>
      <c r="FKR41" s="158"/>
      <c r="FKS41" s="158"/>
      <c r="FKT41" s="158"/>
      <c r="FKU41" s="158"/>
      <c r="FKV41" s="158"/>
      <c r="FKW41" s="158"/>
      <c r="FKX41" s="158"/>
      <c r="FKY41" s="158"/>
      <c r="FKZ41" s="158"/>
      <c r="FLA41" s="158"/>
      <c r="FLB41" s="158"/>
      <c r="FLC41" s="158"/>
      <c r="FLD41" s="158"/>
      <c r="FLE41" s="158"/>
      <c r="FLF41" s="158"/>
      <c r="FLG41" s="158"/>
      <c r="FLH41" s="158"/>
      <c r="FLI41" s="158"/>
      <c r="FLJ41" s="158"/>
      <c r="FLK41" s="158"/>
      <c r="FLL41" s="158"/>
      <c r="FLM41" s="158"/>
      <c r="FLN41" s="158"/>
      <c r="FLO41" s="158"/>
      <c r="FLP41" s="158"/>
      <c r="FLQ41" s="158"/>
      <c r="FLR41" s="158"/>
      <c r="FLS41" s="158"/>
      <c r="FLT41" s="158"/>
      <c r="FLU41" s="158"/>
      <c r="FLV41" s="158"/>
      <c r="FLW41" s="158"/>
      <c r="FLX41" s="158"/>
      <c r="FLY41" s="158"/>
      <c r="FLZ41" s="158"/>
      <c r="FMA41" s="158"/>
      <c r="FMB41" s="158"/>
      <c r="FMC41" s="158"/>
      <c r="FMD41" s="158"/>
      <c r="FME41" s="158"/>
      <c r="FMF41" s="158"/>
      <c r="FMG41" s="158"/>
      <c r="FMH41" s="158"/>
      <c r="FMI41" s="158"/>
      <c r="FMJ41" s="158"/>
      <c r="FMK41" s="158"/>
      <c r="FML41" s="158"/>
      <c r="FMM41" s="158"/>
      <c r="FMN41" s="158"/>
      <c r="FMO41" s="158"/>
      <c r="FMP41" s="158"/>
      <c r="FMQ41" s="158"/>
      <c r="FMR41" s="158"/>
      <c r="FMS41" s="158"/>
      <c r="FMT41" s="158"/>
      <c r="FMU41" s="158"/>
      <c r="FMV41" s="158"/>
      <c r="FMW41" s="158"/>
      <c r="FMX41" s="158"/>
      <c r="FMY41" s="158"/>
      <c r="FMZ41" s="158"/>
      <c r="FNA41" s="158"/>
      <c r="FNB41" s="158"/>
      <c r="FNC41" s="158"/>
      <c r="FND41" s="158"/>
      <c r="FNE41" s="158"/>
      <c r="FNF41" s="158"/>
      <c r="FNG41" s="158"/>
      <c r="FNH41" s="158"/>
      <c r="FNI41" s="158"/>
      <c r="FNJ41" s="158"/>
      <c r="FNK41" s="158"/>
      <c r="FNL41" s="158"/>
      <c r="FNM41" s="158"/>
      <c r="FNN41" s="158"/>
      <c r="FNO41" s="158"/>
      <c r="FNP41" s="158"/>
      <c r="FNQ41" s="158"/>
      <c r="FNR41" s="158"/>
      <c r="FNS41" s="158"/>
      <c r="FNT41" s="158"/>
      <c r="FNU41" s="158"/>
      <c r="FNV41" s="158"/>
      <c r="FNW41" s="158"/>
      <c r="FNX41" s="158"/>
      <c r="FNY41" s="158"/>
      <c r="FNZ41" s="158"/>
      <c r="FOA41" s="158"/>
      <c r="FOB41" s="158"/>
      <c r="FOC41" s="158"/>
      <c r="FOD41" s="158"/>
      <c r="FOE41" s="158"/>
      <c r="FOF41" s="158"/>
      <c r="FOG41" s="158"/>
      <c r="FOH41" s="158"/>
      <c r="FOI41" s="158"/>
      <c r="FOJ41" s="158"/>
      <c r="FOK41" s="158"/>
      <c r="FOL41" s="158"/>
      <c r="FOM41" s="158"/>
      <c r="FON41" s="158"/>
      <c r="FOO41" s="158"/>
      <c r="FOP41" s="158"/>
      <c r="FOQ41" s="158"/>
      <c r="FOR41" s="158"/>
      <c r="FOS41" s="158"/>
      <c r="FOT41" s="158"/>
      <c r="FOU41" s="158"/>
      <c r="FOV41" s="158"/>
      <c r="FOW41" s="158"/>
      <c r="FOX41" s="158"/>
      <c r="FOY41" s="158"/>
      <c r="FOZ41" s="158"/>
      <c r="FPA41" s="158"/>
      <c r="FPB41" s="158"/>
      <c r="FPC41" s="158"/>
      <c r="FPD41" s="158"/>
      <c r="FPE41" s="158"/>
      <c r="FPF41" s="158"/>
      <c r="FPG41" s="158"/>
      <c r="FPH41" s="158"/>
      <c r="FPI41" s="158"/>
      <c r="FPJ41" s="158"/>
      <c r="FPK41" s="158"/>
      <c r="FPL41" s="158"/>
      <c r="FPM41" s="158"/>
      <c r="FPN41" s="158"/>
      <c r="FPO41" s="158"/>
      <c r="FPP41" s="158"/>
      <c r="FPQ41" s="158"/>
      <c r="FPR41" s="158"/>
      <c r="FPS41" s="158"/>
      <c r="FPT41" s="158"/>
      <c r="FPU41" s="158"/>
      <c r="FPV41" s="158"/>
      <c r="FPW41" s="158"/>
      <c r="FPX41" s="158"/>
      <c r="FPY41" s="158"/>
      <c r="FPZ41" s="158"/>
      <c r="FQA41" s="158"/>
      <c r="FQB41" s="158"/>
      <c r="FQC41" s="158"/>
      <c r="FQD41" s="158"/>
      <c r="FQE41" s="158"/>
      <c r="FQF41" s="158"/>
      <c r="FQG41" s="158"/>
      <c r="FQH41" s="158"/>
      <c r="FQI41" s="158"/>
      <c r="FQJ41" s="158"/>
      <c r="FQK41" s="158"/>
      <c r="FQL41" s="158"/>
      <c r="FQM41" s="158"/>
      <c r="FQN41" s="158"/>
      <c r="FQO41" s="158"/>
      <c r="FQP41" s="158"/>
      <c r="FQQ41" s="158"/>
      <c r="FQR41" s="158"/>
      <c r="FQS41" s="158"/>
      <c r="FQT41" s="158"/>
      <c r="FQU41" s="158"/>
      <c r="FQV41" s="158"/>
      <c r="FQW41" s="158"/>
      <c r="FQX41" s="158"/>
      <c r="FQY41" s="158"/>
      <c r="FQZ41" s="158"/>
      <c r="FRA41" s="158"/>
      <c r="FRB41" s="158"/>
      <c r="FRC41" s="158"/>
      <c r="FRD41" s="158"/>
      <c r="FRE41" s="158"/>
      <c r="FRF41" s="158"/>
      <c r="FRG41" s="158"/>
      <c r="FRH41" s="158"/>
      <c r="FRI41" s="158"/>
      <c r="FRJ41" s="158"/>
      <c r="FRK41" s="158"/>
      <c r="FRL41" s="158"/>
      <c r="FRM41" s="158"/>
      <c r="FRN41" s="158"/>
      <c r="FRO41" s="158"/>
      <c r="FRP41" s="158"/>
      <c r="FRQ41" s="158"/>
      <c r="FRR41" s="158"/>
      <c r="FRS41" s="158"/>
      <c r="FRT41" s="158"/>
      <c r="FRU41" s="158"/>
      <c r="FRV41" s="158"/>
      <c r="FRW41" s="158"/>
      <c r="FRX41" s="158"/>
      <c r="FRY41" s="158"/>
      <c r="FRZ41" s="158"/>
      <c r="FSA41" s="158"/>
      <c r="FSB41" s="158"/>
      <c r="FSC41" s="158"/>
      <c r="FSD41" s="158"/>
      <c r="FSE41" s="158"/>
      <c r="FSF41" s="158"/>
      <c r="FSG41" s="158"/>
      <c r="FSH41" s="158"/>
      <c r="FSI41" s="158"/>
      <c r="FSJ41" s="158"/>
      <c r="FSK41" s="158"/>
      <c r="FSL41" s="158"/>
      <c r="FSM41" s="158"/>
      <c r="FSN41" s="158"/>
      <c r="FSO41" s="158"/>
      <c r="FSP41" s="158"/>
      <c r="FSQ41" s="158"/>
      <c r="FSR41" s="158"/>
      <c r="FSS41" s="158"/>
      <c r="FST41" s="158"/>
      <c r="FSU41" s="158"/>
      <c r="FSV41" s="158"/>
      <c r="FSW41" s="158"/>
      <c r="FSX41" s="158"/>
      <c r="FSY41" s="158"/>
      <c r="FSZ41" s="158"/>
      <c r="FTA41" s="158"/>
      <c r="FTB41" s="158"/>
      <c r="FTC41" s="158"/>
      <c r="FTD41" s="158"/>
      <c r="FTE41" s="158"/>
      <c r="FTF41" s="158"/>
      <c r="FTG41" s="158"/>
      <c r="FTH41" s="158"/>
      <c r="FTI41" s="158"/>
      <c r="FTJ41" s="158"/>
      <c r="FTK41" s="158"/>
      <c r="FTL41" s="158"/>
      <c r="FTM41" s="158"/>
      <c r="FTN41" s="158"/>
      <c r="FTO41" s="158"/>
      <c r="FTP41" s="158"/>
      <c r="FTQ41" s="158"/>
      <c r="FTR41" s="158"/>
      <c r="FTS41" s="158"/>
      <c r="FTT41" s="158"/>
      <c r="FTU41" s="158"/>
      <c r="FTV41" s="158"/>
      <c r="FTW41" s="158"/>
      <c r="FTX41" s="158"/>
      <c r="FTY41" s="158"/>
      <c r="FTZ41" s="158"/>
      <c r="FUA41" s="158"/>
      <c r="FUB41" s="158"/>
      <c r="FUC41" s="158"/>
      <c r="FUD41" s="158"/>
      <c r="FUE41" s="158"/>
      <c r="FUF41" s="158"/>
      <c r="FUG41" s="158"/>
      <c r="FUH41" s="158"/>
      <c r="FUI41" s="158"/>
      <c r="FUJ41" s="158"/>
      <c r="FUK41" s="158"/>
      <c r="FUL41" s="158"/>
      <c r="FUM41" s="158"/>
      <c r="FUN41" s="158"/>
      <c r="FUO41" s="158"/>
      <c r="FUP41" s="158"/>
      <c r="FUQ41" s="158"/>
      <c r="FUR41" s="158"/>
      <c r="FUS41" s="158"/>
      <c r="FUT41" s="158"/>
      <c r="FUU41" s="158"/>
      <c r="FUV41" s="158"/>
      <c r="FUW41" s="158"/>
      <c r="FUX41" s="158"/>
      <c r="FUY41" s="158"/>
      <c r="FUZ41" s="158"/>
      <c r="FVA41" s="158"/>
      <c r="FVB41" s="158"/>
      <c r="FVC41" s="158"/>
      <c r="FVD41" s="158"/>
      <c r="FVE41" s="158"/>
      <c r="FVF41" s="158"/>
      <c r="FVG41" s="158"/>
      <c r="FVH41" s="158"/>
      <c r="FVI41" s="158"/>
      <c r="FVJ41" s="158"/>
      <c r="FVK41" s="158"/>
      <c r="FVL41" s="158"/>
      <c r="FVM41" s="158"/>
      <c r="FVN41" s="158"/>
      <c r="FVO41" s="158"/>
      <c r="FVP41" s="158"/>
      <c r="FVQ41" s="158"/>
      <c r="FVR41" s="158"/>
      <c r="FVS41" s="158"/>
      <c r="FVT41" s="158"/>
      <c r="FVU41" s="158"/>
      <c r="FVV41" s="158"/>
      <c r="FVW41" s="158"/>
      <c r="FVX41" s="158"/>
      <c r="FVY41" s="158"/>
      <c r="FVZ41" s="158"/>
      <c r="FWA41" s="158"/>
      <c r="FWB41" s="158"/>
      <c r="FWC41" s="158"/>
      <c r="FWD41" s="158"/>
      <c r="FWE41" s="158"/>
      <c r="FWF41" s="158"/>
      <c r="FWG41" s="158"/>
      <c r="FWH41" s="158"/>
      <c r="FWI41" s="158"/>
      <c r="FWJ41" s="158"/>
      <c r="FWK41" s="158"/>
      <c r="FWL41" s="158"/>
      <c r="FWM41" s="158"/>
      <c r="FWN41" s="158"/>
      <c r="FWO41" s="158"/>
      <c r="FWP41" s="158"/>
      <c r="FWQ41" s="158"/>
      <c r="FWR41" s="158"/>
      <c r="FWS41" s="158"/>
      <c r="FWT41" s="158"/>
      <c r="FWU41" s="158"/>
      <c r="FWV41" s="158"/>
      <c r="FWW41" s="158"/>
      <c r="FWX41" s="158"/>
      <c r="FWY41" s="158"/>
      <c r="FWZ41" s="158"/>
      <c r="FXA41" s="158"/>
      <c r="FXB41" s="158"/>
      <c r="FXC41" s="158"/>
      <c r="FXD41" s="158"/>
      <c r="FXE41" s="158"/>
      <c r="FXF41" s="158"/>
      <c r="FXG41" s="158"/>
      <c r="FXH41" s="158"/>
      <c r="FXI41" s="158"/>
      <c r="FXJ41" s="158"/>
      <c r="FXK41" s="158"/>
      <c r="FXL41" s="158"/>
      <c r="FXM41" s="158"/>
      <c r="FXN41" s="158"/>
      <c r="FXO41" s="158"/>
      <c r="FXP41" s="158"/>
      <c r="FXQ41" s="158"/>
      <c r="FXR41" s="158"/>
      <c r="FXS41" s="158"/>
      <c r="FXT41" s="158"/>
      <c r="FXU41" s="158"/>
      <c r="FXV41" s="158"/>
      <c r="FXW41" s="158"/>
      <c r="FXX41" s="158"/>
      <c r="FXY41" s="158"/>
      <c r="FXZ41" s="158"/>
      <c r="FYA41" s="158"/>
      <c r="FYB41" s="158"/>
      <c r="FYC41" s="158"/>
      <c r="FYD41" s="158"/>
      <c r="FYE41" s="158"/>
      <c r="FYF41" s="158"/>
      <c r="FYG41" s="158"/>
      <c r="FYH41" s="158"/>
      <c r="FYI41" s="158"/>
      <c r="FYJ41" s="158"/>
      <c r="FYK41" s="158"/>
      <c r="FYL41" s="158"/>
      <c r="FYM41" s="158"/>
      <c r="FYN41" s="158"/>
      <c r="FYO41" s="158"/>
      <c r="FYP41" s="158"/>
      <c r="FYQ41" s="158"/>
      <c r="FYR41" s="158"/>
      <c r="FYS41" s="158"/>
      <c r="FYT41" s="158"/>
      <c r="FYU41" s="158"/>
      <c r="FYV41" s="158"/>
      <c r="FYW41" s="158"/>
      <c r="FYX41" s="158"/>
      <c r="FYY41" s="158"/>
      <c r="FYZ41" s="158"/>
      <c r="FZA41" s="158"/>
      <c r="FZB41" s="158"/>
      <c r="FZC41" s="158"/>
      <c r="FZD41" s="158"/>
      <c r="FZE41" s="158"/>
      <c r="FZF41" s="158"/>
      <c r="FZG41" s="158"/>
      <c r="FZH41" s="158"/>
      <c r="FZI41" s="158"/>
      <c r="FZJ41" s="158"/>
      <c r="FZK41" s="158"/>
      <c r="FZL41" s="158"/>
      <c r="FZM41" s="158"/>
      <c r="FZN41" s="158"/>
      <c r="FZO41" s="158"/>
      <c r="FZP41" s="158"/>
      <c r="FZQ41" s="158"/>
      <c r="FZR41" s="158"/>
      <c r="FZS41" s="158"/>
      <c r="FZT41" s="158"/>
      <c r="FZU41" s="158"/>
      <c r="FZV41" s="158"/>
      <c r="FZW41" s="158"/>
      <c r="FZX41" s="158"/>
      <c r="FZY41" s="158"/>
      <c r="FZZ41" s="158"/>
      <c r="GAA41" s="158"/>
      <c r="GAB41" s="158"/>
      <c r="GAC41" s="158"/>
      <c r="GAD41" s="158"/>
      <c r="GAE41" s="158"/>
      <c r="GAF41" s="158"/>
      <c r="GAG41" s="158"/>
      <c r="GAH41" s="158"/>
      <c r="GAI41" s="158"/>
      <c r="GAJ41" s="158"/>
      <c r="GAK41" s="158"/>
      <c r="GAL41" s="158"/>
      <c r="GAM41" s="158"/>
      <c r="GAN41" s="158"/>
      <c r="GAO41" s="158"/>
      <c r="GAP41" s="158"/>
      <c r="GAQ41" s="158"/>
      <c r="GAR41" s="158"/>
      <c r="GAS41" s="158"/>
      <c r="GAT41" s="158"/>
      <c r="GAU41" s="158"/>
      <c r="GAV41" s="158"/>
      <c r="GAW41" s="158"/>
      <c r="GAX41" s="158"/>
      <c r="GAY41" s="158"/>
      <c r="GAZ41" s="158"/>
      <c r="GBA41" s="158"/>
      <c r="GBB41" s="158"/>
      <c r="GBC41" s="158"/>
      <c r="GBD41" s="158"/>
      <c r="GBE41" s="158"/>
      <c r="GBF41" s="158"/>
      <c r="GBG41" s="158"/>
      <c r="GBH41" s="158"/>
      <c r="GBI41" s="158"/>
      <c r="GBJ41" s="158"/>
      <c r="GBK41" s="158"/>
      <c r="GBL41" s="158"/>
      <c r="GBM41" s="158"/>
      <c r="GBN41" s="158"/>
      <c r="GBO41" s="158"/>
      <c r="GBP41" s="158"/>
      <c r="GBQ41" s="158"/>
      <c r="GBR41" s="158"/>
      <c r="GBS41" s="158"/>
      <c r="GBT41" s="158"/>
      <c r="GBU41" s="158"/>
      <c r="GBV41" s="158"/>
      <c r="GBW41" s="158"/>
      <c r="GBX41" s="158"/>
      <c r="GBY41" s="158"/>
      <c r="GBZ41" s="158"/>
      <c r="GCA41" s="158"/>
      <c r="GCB41" s="158"/>
      <c r="GCC41" s="158"/>
      <c r="GCD41" s="158"/>
      <c r="GCE41" s="158"/>
      <c r="GCF41" s="158"/>
      <c r="GCG41" s="158"/>
      <c r="GCH41" s="158"/>
      <c r="GCI41" s="158"/>
      <c r="GCJ41" s="158"/>
      <c r="GCK41" s="158"/>
      <c r="GCL41" s="158"/>
      <c r="GCM41" s="158"/>
      <c r="GCN41" s="158"/>
      <c r="GCO41" s="158"/>
      <c r="GCP41" s="158"/>
      <c r="GCQ41" s="158"/>
      <c r="GCR41" s="158"/>
      <c r="GCS41" s="158"/>
      <c r="GCT41" s="158"/>
      <c r="GCU41" s="158"/>
      <c r="GCV41" s="158"/>
      <c r="GCW41" s="158"/>
      <c r="GCX41" s="158"/>
      <c r="GCY41" s="158"/>
      <c r="GCZ41" s="158"/>
      <c r="GDA41" s="158"/>
      <c r="GDB41" s="158"/>
      <c r="GDC41" s="158"/>
      <c r="GDD41" s="158"/>
      <c r="GDE41" s="158"/>
      <c r="GDF41" s="158"/>
      <c r="GDG41" s="158"/>
      <c r="GDH41" s="158"/>
      <c r="GDI41" s="158"/>
      <c r="GDJ41" s="158"/>
      <c r="GDK41" s="158"/>
      <c r="GDL41" s="158"/>
      <c r="GDM41" s="158"/>
      <c r="GDN41" s="158"/>
      <c r="GDO41" s="158"/>
      <c r="GDP41" s="158"/>
      <c r="GDQ41" s="158"/>
      <c r="GDR41" s="158"/>
      <c r="GDS41" s="158"/>
      <c r="GDT41" s="158"/>
      <c r="GDU41" s="158"/>
      <c r="GDV41" s="158"/>
      <c r="GDW41" s="158"/>
      <c r="GDX41" s="158"/>
      <c r="GDY41" s="158"/>
      <c r="GDZ41" s="158"/>
      <c r="GEA41" s="158"/>
      <c r="GEB41" s="158"/>
      <c r="GEC41" s="158"/>
      <c r="GED41" s="158"/>
      <c r="GEE41" s="158"/>
      <c r="GEF41" s="158"/>
      <c r="GEG41" s="158"/>
      <c r="GEH41" s="158"/>
      <c r="GEI41" s="158"/>
      <c r="GEJ41" s="158"/>
      <c r="GEK41" s="158"/>
      <c r="GEL41" s="158"/>
      <c r="GEM41" s="158"/>
      <c r="GEN41" s="158"/>
      <c r="GEO41" s="158"/>
      <c r="GEP41" s="158"/>
      <c r="GEQ41" s="158"/>
      <c r="GER41" s="158"/>
      <c r="GES41" s="158"/>
      <c r="GET41" s="158"/>
      <c r="GEU41" s="158"/>
      <c r="GEV41" s="158"/>
      <c r="GEW41" s="158"/>
      <c r="GEX41" s="158"/>
      <c r="GEY41" s="158"/>
      <c r="GEZ41" s="158"/>
      <c r="GFA41" s="158"/>
      <c r="GFB41" s="158"/>
      <c r="GFC41" s="158"/>
      <c r="GFD41" s="158"/>
      <c r="GFE41" s="158"/>
      <c r="GFF41" s="158"/>
      <c r="GFG41" s="158"/>
      <c r="GFH41" s="158"/>
      <c r="GFI41" s="158"/>
      <c r="GFJ41" s="158"/>
      <c r="GFK41" s="158"/>
      <c r="GFL41" s="158"/>
      <c r="GFM41" s="158"/>
      <c r="GFN41" s="158"/>
      <c r="GFO41" s="158"/>
      <c r="GFP41" s="158"/>
      <c r="GFQ41" s="158"/>
      <c r="GFR41" s="158"/>
      <c r="GFS41" s="158"/>
      <c r="GFT41" s="158"/>
      <c r="GFU41" s="158"/>
      <c r="GFV41" s="158"/>
      <c r="GFW41" s="158"/>
      <c r="GFX41" s="158"/>
      <c r="GFY41" s="158"/>
      <c r="GFZ41" s="158"/>
      <c r="GGA41" s="158"/>
      <c r="GGB41" s="158"/>
      <c r="GGC41" s="158"/>
      <c r="GGD41" s="158"/>
      <c r="GGE41" s="158"/>
      <c r="GGF41" s="158"/>
      <c r="GGG41" s="158"/>
      <c r="GGH41" s="158"/>
      <c r="GGI41" s="158"/>
      <c r="GGJ41" s="158"/>
      <c r="GGK41" s="158"/>
      <c r="GGL41" s="158"/>
      <c r="GGM41" s="158"/>
      <c r="GGN41" s="158"/>
      <c r="GGO41" s="158"/>
      <c r="GGP41" s="158"/>
      <c r="GGQ41" s="158"/>
      <c r="GGR41" s="158"/>
      <c r="GGS41" s="158"/>
      <c r="GGT41" s="158"/>
      <c r="GGU41" s="158"/>
      <c r="GGV41" s="158"/>
      <c r="GGW41" s="158"/>
      <c r="GGX41" s="158"/>
      <c r="GGY41" s="158"/>
      <c r="GGZ41" s="158"/>
      <c r="GHA41" s="158"/>
      <c r="GHB41" s="158"/>
      <c r="GHC41" s="158"/>
      <c r="GHD41" s="158"/>
      <c r="GHE41" s="158"/>
      <c r="GHF41" s="158"/>
      <c r="GHG41" s="158"/>
      <c r="GHH41" s="158"/>
      <c r="GHI41" s="158"/>
      <c r="GHJ41" s="158"/>
      <c r="GHK41" s="158"/>
      <c r="GHL41" s="158"/>
      <c r="GHM41" s="158"/>
      <c r="GHN41" s="158"/>
      <c r="GHO41" s="158"/>
      <c r="GHP41" s="158"/>
      <c r="GHQ41" s="158"/>
      <c r="GHR41" s="158"/>
      <c r="GHS41" s="158"/>
      <c r="GHT41" s="158"/>
      <c r="GHU41" s="158"/>
      <c r="GHV41" s="158"/>
      <c r="GHW41" s="158"/>
      <c r="GHX41" s="158"/>
      <c r="GHY41" s="158"/>
      <c r="GHZ41" s="158"/>
      <c r="GIA41" s="158"/>
      <c r="GIB41" s="158"/>
      <c r="GIC41" s="158"/>
      <c r="GID41" s="158"/>
      <c r="GIE41" s="158"/>
      <c r="GIF41" s="158"/>
      <c r="GIG41" s="158"/>
      <c r="GIH41" s="158"/>
      <c r="GII41" s="158"/>
      <c r="GIJ41" s="158"/>
      <c r="GIK41" s="158"/>
      <c r="GIL41" s="158"/>
      <c r="GIM41" s="158"/>
      <c r="GIN41" s="158"/>
      <c r="GIO41" s="158"/>
      <c r="GIP41" s="158"/>
      <c r="GIQ41" s="158"/>
      <c r="GIR41" s="158"/>
      <c r="GIS41" s="158"/>
      <c r="GIT41" s="158"/>
      <c r="GIU41" s="158"/>
      <c r="GIV41" s="158"/>
      <c r="GIW41" s="158"/>
      <c r="GIX41" s="158"/>
      <c r="GIY41" s="158"/>
      <c r="GIZ41" s="158"/>
      <c r="GJA41" s="158"/>
      <c r="GJB41" s="158"/>
      <c r="GJC41" s="158"/>
      <c r="GJD41" s="158"/>
      <c r="GJE41" s="158"/>
      <c r="GJF41" s="158"/>
      <c r="GJG41" s="158"/>
      <c r="GJH41" s="158"/>
      <c r="GJI41" s="158"/>
      <c r="GJJ41" s="158"/>
      <c r="GJK41" s="158"/>
      <c r="GJL41" s="158"/>
      <c r="GJM41" s="158"/>
      <c r="GJN41" s="158"/>
      <c r="GJO41" s="158"/>
      <c r="GJP41" s="158"/>
      <c r="GJQ41" s="158"/>
      <c r="GJR41" s="158"/>
      <c r="GJS41" s="158"/>
      <c r="GJT41" s="158"/>
      <c r="GJU41" s="158"/>
      <c r="GJV41" s="158"/>
      <c r="GJW41" s="158"/>
      <c r="GJX41" s="158"/>
      <c r="GJY41" s="158"/>
      <c r="GJZ41" s="158"/>
      <c r="GKA41" s="158"/>
      <c r="GKB41" s="158"/>
      <c r="GKC41" s="158"/>
      <c r="GKD41" s="158"/>
      <c r="GKE41" s="158"/>
      <c r="GKF41" s="158"/>
      <c r="GKG41" s="158"/>
      <c r="GKH41" s="158"/>
      <c r="GKI41" s="158"/>
      <c r="GKJ41" s="158"/>
      <c r="GKK41" s="158"/>
      <c r="GKL41" s="158"/>
      <c r="GKM41" s="158"/>
      <c r="GKN41" s="158"/>
      <c r="GKO41" s="158"/>
      <c r="GKP41" s="158"/>
      <c r="GKQ41" s="158"/>
      <c r="GKR41" s="158"/>
      <c r="GKS41" s="158"/>
      <c r="GKT41" s="158"/>
      <c r="GKU41" s="158"/>
      <c r="GKV41" s="158"/>
      <c r="GKW41" s="158"/>
      <c r="GKX41" s="158"/>
      <c r="GKY41" s="158"/>
      <c r="GKZ41" s="158"/>
      <c r="GLA41" s="158"/>
      <c r="GLB41" s="158"/>
      <c r="GLC41" s="158"/>
      <c r="GLD41" s="158"/>
      <c r="GLE41" s="158"/>
      <c r="GLF41" s="158"/>
      <c r="GLG41" s="158"/>
      <c r="GLH41" s="158"/>
      <c r="GLI41" s="158"/>
      <c r="GLJ41" s="158"/>
      <c r="GLK41" s="158"/>
      <c r="GLL41" s="158"/>
      <c r="GLM41" s="158"/>
      <c r="GLN41" s="158"/>
      <c r="GLO41" s="158"/>
      <c r="GLP41" s="158"/>
      <c r="GLQ41" s="158"/>
      <c r="GLR41" s="158"/>
      <c r="GLS41" s="158"/>
      <c r="GLT41" s="158"/>
      <c r="GLU41" s="158"/>
      <c r="GLV41" s="158"/>
      <c r="GLW41" s="158"/>
      <c r="GLX41" s="158"/>
      <c r="GLY41" s="158"/>
      <c r="GLZ41" s="158"/>
      <c r="GMA41" s="158"/>
      <c r="GMB41" s="158"/>
      <c r="GMC41" s="158"/>
      <c r="GMD41" s="158"/>
      <c r="GME41" s="158"/>
      <c r="GMF41" s="158"/>
      <c r="GMG41" s="158"/>
      <c r="GMH41" s="158"/>
      <c r="GMI41" s="158"/>
      <c r="GMJ41" s="158"/>
      <c r="GMK41" s="158"/>
      <c r="GML41" s="158"/>
      <c r="GMM41" s="158"/>
      <c r="GMN41" s="158"/>
      <c r="GMO41" s="158"/>
      <c r="GMP41" s="158"/>
      <c r="GMQ41" s="158"/>
      <c r="GMR41" s="158"/>
      <c r="GMS41" s="158"/>
      <c r="GMT41" s="158"/>
      <c r="GMU41" s="158"/>
      <c r="GMV41" s="158"/>
      <c r="GMW41" s="158"/>
      <c r="GMX41" s="158"/>
      <c r="GMY41" s="158"/>
      <c r="GMZ41" s="158"/>
      <c r="GNA41" s="158"/>
      <c r="GNB41" s="158"/>
      <c r="GNC41" s="158"/>
      <c r="GND41" s="158"/>
      <c r="GNE41" s="158"/>
      <c r="GNF41" s="158"/>
      <c r="GNG41" s="158"/>
      <c r="GNH41" s="158"/>
      <c r="GNI41" s="158"/>
      <c r="GNJ41" s="158"/>
      <c r="GNK41" s="158"/>
      <c r="GNL41" s="158"/>
      <c r="GNM41" s="158"/>
      <c r="GNN41" s="158"/>
      <c r="GNO41" s="158"/>
      <c r="GNP41" s="158"/>
      <c r="GNQ41" s="158"/>
      <c r="GNR41" s="158"/>
      <c r="GNS41" s="158"/>
      <c r="GNT41" s="158"/>
      <c r="GNU41" s="158"/>
      <c r="GNV41" s="158"/>
      <c r="GNW41" s="158"/>
      <c r="GNX41" s="158"/>
      <c r="GNY41" s="158"/>
      <c r="GNZ41" s="158"/>
      <c r="GOA41" s="158"/>
      <c r="GOB41" s="158"/>
      <c r="GOC41" s="158"/>
      <c r="GOD41" s="158"/>
      <c r="GOE41" s="158"/>
      <c r="GOF41" s="158"/>
      <c r="GOG41" s="158"/>
      <c r="GOH41" s="158"/>
      <c r="GOI41" s="158"/>
      <c r="GOJ41" s="158"/>
      <c r="GOK41" s="158"/>
      <c r="GOL41" s="158"/>
      <c r="GOM41" s="158"/>
      <c r="GON41" s="158"/>
      <c r="GOO41" s="158"/>
      <c r="GOP41" s="158"/>
      <c r="GOQ41" s="158"/>
      <c r="GOR41" s="158"/>
      <c r="GOS41" s="158"/>
      <c r="GOT41" s="158"/>
      <c r="GOU41" s="158"/>
      <c r="GOV41" s="158"/>
      <c r="GOW41" s="158"/>
      <c r="GOX41" s="158"/>
      <c r="GOY41" s="158"/>
      <c r="GOZ41" s="158"/>
      <c r="GPA41" s="158"/>
      <c r="GPB41" s="158"/>
      <c r="GPC41" s="158"/>
      <c r="GPD41" s="158"/>
      <c r="GPE41" s="158"/>
      <c r="GPF41" s="158"/>
      <c r="GPG41" s="158"/>
      <c r="GPH41" s="158"/>
      <c r="GPI41" s="158"/>
      <c r="GPJ41" s="158"/>
      <c r="GPK41" s="158"/>
      <c r="GPL41" s="158"/>
      <c r="GPM41" s="158"/>
      <c r="GPN41" s="158"/>
      <c r="GPO41" s="158"/>
      <c r="GPP41" s="158"/>
      <c r="GPQ41" s="158"/>
      <c r="GPR41" s="158"/>
      <c r="GPS41" s="158"/>
      <c r="GPT41" s="158"/>
      <c r="GPU41" s="158"/>
      <c r="GPV41" s="158"/>
      <c r="GPW41" s="158"/>
      <c r="GPX41" s="158"/>
      <c r="GPY41" s="158"/>
      <c r="GPZ41" s="158"/>
      <c r="GQA41" s="158"/>
      <c r="GQB41" s="158"/>
      <c r="GQC41" s="158"/>
      <c r="GQD41" s="158"/>
      <c r="GQE41" s="158"/>
      <c r="GQF41" s="158"/>
      <c r="GQG41" s="158"/>
      <c r="GQH41" s="158"/>
      <c r="GQI41" s="158"/>
      <c r="GQJ41" s="158"/>
      <c r="GQK41" s="158"/>
      <c r="GQL41" s="158"/>
      <c r="GQM41" s="158"/>
      <c r="GQN41" s="158"/>
      <c r="GQO41" s="158"/>
      <c r="GQP41" s="158"/>
      <c r="GQQ41" s="158"/>
      <c r="GQR41" s="158"/>
      <c r="GQS41" s="158"/>
      <c r="GQT41" s="158"/>
      <c r="GQU41" s="158"/>
      <c r="GQV41" s="158"/>
      <c r="GQW41" s="158"/>
      <c r="GQX41" s="158"/>
      <c r="GQY41" s="158"/>
      <c r="GQZ41" s="158"/>
      <c r="GRA41" s="158"/>
      <c r="GRB41" s="158"/>
      <c r="GRC41" s="158"/>
      <c r="GRD41" s="158"/>
      <c r="GRE41" s="158"/>
      <c r="GRF41" s="158"/>
      <c r="GRG41" s="158"/>
      <c r="GRH41" s="158"/>
      <c r="GRI41" s="158"/>
      <c r="GRJ41" s="158"/>
      <c r="GRK41" s="158"/>
      <c r="GRL41" s="158"/>
      <c r="GRM41" s="158"/>
      <c r="GRN41" s="158"/>
      <c r="GRO41" s="158"/>
      <c r="GRP41" s="158"/>
      <c r="GRQ41" s="158"/>
      <c r="GRR41" s="158"/>
      <c r="GRS41" s="158"/>
      <c r="GRT41" s="158"/>
      <c r="GRU41" s="158"/>
      <c r="GRV41" s="158"/>
      <c r="GRW41" s="158"/>
      <c r="GRX41" s="158"/>
      <c r="GRY41" s="158"/>
      <c r="GRZ41" s="158"/>
      <c r="GSA41" s="158"/>
      <c r="GSB41" s="158"/>
      <c r="GSC41" s="158"/>
      <c r="GSD41" s="158"/>
      <c r="GSE41" s="158"/>
      <c r="GSF41" s="158"/>
      <c r="GSG41" s="158"/>
      <c r="GSH41" s="158"/>
      <c r="GSI41" s="158"/>
      <c r="GSJ41" s="158"/>
      <c r="GSK41" s="158"/>
      <c r="GSL41" s="158"/>
      <c r="GSM41" s="158"/>
      <c r="GSN41" s="158"/>
      <c r="GSO41" s="158"/>
      <c r="GSP41" s="158"/>
      <c r="GSQ41" s="158"/>
      <c r="GSR41" s="158"/>
      <c r="GSS41" s="158"/>
      <c r="GST41" s="158"/>
      <c r="GSU41" s="158"/>
      <c r="GSV41" s="158"/>
      <c r="GSW41" s="158"/>
      <c r="GSX41" s="158"/>
      <c r="GSY41" s="158"/>
      <c r="GSZ41" s="158"/>
      <c r="GTA41" s="158"/>
      <c r="GTB41" s="158"/>
      <c r="GTC41" s="158"/>
      <c r="GTD41" s="158"/>
      <c r="GTE41" s="158"/>
      <c r="GTF41" s="158"/>
      <c r="GTG41" s="158"/>
      <c r="GTH41" s="158"/>
      <c r="GTI41" s="158"/>
      <c r="GTJ41" s="158"/>
      <c r="GTK41" s="158"/>
      <c r="GTL41" s="158"/>
      <c r="GTM41" s="158"/>
      <c r="GTN41" s="158"/>
      <c r="GTO41" s="158"/>
      <c r="GTP41" s="158"/>
      <c r="GTQ41" s="158"/>
      <c r="GTR41" s="158"/>
      <c r="GTS41" s="158"/>
      <c r="GTT41" s="158"/>
      <c r="GTU41" s="158"/>
      <c r="GTV41" s="158"/>
      <c r="GTW41" s="158"/>
      <c r="GTX41" s="158"/>
      <c r="GTY41" s="158"/>
      <c r="GTZ41" s="158"/>
      <c r="GUA41" s="158"/>
      <c r="GUB41" s="158"/>
      <c r="GUC41" s="158"/>
      <c r="GUD41" s="158"/>
      <c r="GUE41" s="158"/>
      <c r="GUF41" s="158"/>
      <c r="GUG41" s="158"/>
      <c r="GUH41" s="158"/>
      <c r="GUI41" s="158"/>
      <c r="GUJ41" s="158"/>
      <c r="GUK41" s="158"/>
      <c r="GUL41" s="158"/>
      <c r="GUM41" s="158"/>
      <c r="GUN41" s="158"/>
      <c r="GUO41" s="158"/>
      <c r="GUP41" s="158"/>
      <c r="GUQ41" s="158"/>
      <c r="GUR41" s="158"/>
      <c r="GUS41" s="158"/>
      <c r="GUT41" s="158"/>
      <c r="GUU41" s="158"/>
      <c r="GUV41" s="158"/>
      <c r="GUW41" s="158"/>
      <c r="GUX41" s="158"/>
      <c r="GUY41" s="158"/>
      <c r="GUZ41" s="158"/>
      <c r="GVA41" s="158"/>
      <c r="GVB41" s="158"/>
      <c r="GVC41" s="158"/>
      <c r="GVD41" s="158"/>
      <c r="GVE41" s="158"/>
      <c r="GVF41" s="158"/>
      <c r="GVG41" s="158"/>
      <c r="GVH41" s="158"/>
      <c r="GVI41" s="158"/>
      <c r="GVJ41" s="158"/>
      <c r="GVK41" s="158"/>
      <c r="GVL41" s="158"/>
      <c r="GVM41" s="158"/>
      <c r="GVN41" s="158"/>
      <c r="GVO41" s="158"/>
      <c r="GVP41" s="158"/>
      <c r="GVQ41" s="158"/>
      <c r="GVR41" s="158"/>
      <c r="GVS41" s="158"/>
      <c r="GVT41" s="158"/>
      <c r="GVU41" s="158"/>
      <c r="GVV41" s="158"/>
      <c r="GVW41" s="158"/>
      <c r="GVX41" s="158"/>
      <c r="GVY41" s="158"/>
      <c r="GVZ41" s="158"/>
      <c r="GWA41" s="158"/>
      <c r="GWB41" s="158"/>
      <c r="GWC41" s="158"/>
      <c r="GWD41" s="158"/>
      <c r="GWE41" s="158"/>
      <c r="GWF41" s="158"/>
      <c r="GWG41" s="158"/>
      <c r="GWH41" s="158"/>
      <c r="GWI41" s="158"/>
      <c r="GWJ41" s="158"/>
      <c r="GWK41" s="158"/>
      <c r="GWL41" s="158"/>
      <c r="GWM41" s="158"/>
      <c r="GWN41" s="158"/>
      <c r="GWO41" s="158"/>
      <c r="GWP41" s="158"/>
      <c r="GWQ41" s="158"/>
      <c r="GWR41" s="158"/>
      <c r="GWS41" s="158"/>
      <c r="GWT41" s="158"/>
      <c r="GWU41" s="158"/>
      <c r="GWV41" s="158"/>
      <c r="GWW41" s="158"/>
      <c r="GWX41" s="158"/>
      <c r="GWY41" s="158"/>
      <c r="GWZ41" s="158"/>
      <c r="GXA41" s="158"/>
      <c r="GXB41" s="158"/>
      <c r="GXC41" s="158"/>
      <c r="GXD41" s="158"/>
      <c r="GXE41" s="158"/>
      <c r="GXF41" s="158"/>
      <c r="GXG41" s="158"/>
      <c r="GXH41" s="158"/>
      <c r="GXI41" s="158"/>
      <c r="GXJ41" s="158"/>
      <c r="GXK41" s="158"/>
      <c r="GXL41" s="158"/>
      <c r="GXM41" s="158"/>
      <c r="GXN41" s="158"/>
      <c r="GXO41" s="158"/>
      <c r="GXP41" s="158"/>
      <c r="GXQ41" s="158"/>
      <c r="GXR41" s="158"/>
      <c r="GXS41" s="158"/>
      <c r="GXT41" s="158"/>
      <c r="GXU41" s="158"/>
      <c r="GXV41" s="158"/>
      <c r="GXW41" s="158"/>
      <c r="GXX41" s="158"/>
      <c r="GXY41" s="158"/>
      <c r="GXZ41" s="158"/>
      <c r="GYA41" s="158"/>
      <c r="GYB41" s="158"/>
      <c r="GYC41" s="158"/>
      <c r="GYD41" s="158"/>
      <c r="GYE41" s="158"/>
      <c r="GYF41" s="158"/>
      <c r="GYG41" s="158"/>
      <c r="GYH41" s="158"/>
      <c r="GYI41" s="158"/>
      <c r="GYJ41" s="158"/>
      <c r="GYK41" s="158"/>
      <c r="GYL41" s="158"/>
      <c r="GYM41" s="158"/>
      <c r="GYN41" s="158"/>
      <c r="GYO41" s="158"/>
      <c r="GYP41" s="158"/>
      <c r="GYQ41" s="158"/>
      <c r="GYR41" s="158"/>
      <c r="GYS41" s="158"/>
      <c r="GYT41" s="158"/>
      <c r="GYU41" s="158"/>
      <c r="GYV41" s="158"/>
      <c r="GYW41" s="158"/>
      <c r="GYX41" s="158"/>
      <c r="GYY41" s="158"/>
      <c r="GYZ41" s="158"/>
      <c r="GZA41" s="158"/>
      <c r="GZB41" s="158"/>
      <c r="GZC41" s="158"/>
      <c r="GZD41" s="158"/>
      <c r="GZE41" s="158"/>
      <c r="GZF41" s="158"/>
      <c r="GZG41" s="158"/>
      <c r="GZH41" s="158"/>
      <c r="GZI41" s="158"/>
      <c r="GZJ41" s="158"/>
      <c r="GZK41" s="158"/>
      <c r="GZL41" s="158"/>
      <c r="GZM41" s="158"/>
      <c r="GZN41" s="158"/>
      <c r="GZO41" s="158"/>
      <c r="GZP41" s="158"/>
      <c r="GZQ41" s="158"/>
      <c r="GZR41" s="158"/>
      <c r="GZS41" s="158"/>
      <c r="GZT41" s="158"/>
      <c r="GZU41" s="158"/>
      <c r="GZV41" s="158"/>
      <c r="GZW41" s="158"/>
      <c r="GZX41" s="158"/>
      <c r="GZY41" s="158"/>
      <c r="GZZ41" s="158"/>
      <c r="HAA41" s="158"/>
      <c r="HAB41" s="158"/>
      <c r="HAC41" s="158"/>
      <c r="HAD41" s="158"/>
      <c r="HAE41" s="158"/>
      <c r="HAF41" s="158"/>
      <c r="HAG41" s="158"/>
      <c r="HAH41" s="158"/>
      <c r="HAI41" s="158"/>
      <c r="HAJ41" s="158"/>
      <c r="HAK41" s="158"/>
      <c r="HAL41" s="158"/>
      <c r="HAM41" s="158"/>
      <c r="HAN41" s="158"/>
      <c r="HAO41" s="158"/>
      <c r="HAP41" s="158"/>
      <c r="HAQ41" s="158"/>
      <c r="HAR41" s="158"/>
      <c r="HAS41" s="158"/>
      <c r="HAT41" s="158"/>
      <c r="HAU41" s="158"/>
      <c r="HAV41" s="158"/>
      <c r="HAW41" s="158"/>
      <c r="HAX41" s="158"/>
      <c r="HAY41" s="158"/>
      <c r="HAZ41" s="158"/>
      <c r="HBA41" s="158"/>
      <c r="HBB41" s="158"/>
      <c r="HBC41" s="158"/>
      <c r="HBD41" s="158"/>
      <c r="HBE41" s="158"/>
      <c r="HBF41" s="158"/>
      <c r="HBG41" s="158"/>
      <c r="HBH41" s="158"/>
      <c r="HBI41" s="158"/>
      <c r="HBJ41" s="158"/>
      <c r="HBK41" s="158"/>
      <c r="HBL41" s="158"/>
      <c r="HBM41" s="158"/>
      <c r="HBN41" s="158"/>
      <c r="HBO41" s="158"/>
      <c r="HBP41" s="158"/>
      <c r="HBQ41" s="158"/>
      <c r="HBR41" s="158"/>
      <c r="HBS41" s="158"/>
      <c r="HBT41" s="158"/>
      <c r="HBU41" s="158"/>
      <c r="HBV41" s="158"/>
      <c r="HBW41" s="158"/>
      <c r="HBX41" s="158"/>
      <c r="HBY41" s="158"/>
      <c r="HBZ41" s="158"/>
      <c r="HCA41" s="158"/>
      <c r="HCB41" s="158"/>
      <c r="HCC41" s="158"/>
      <c r="HCD41" s="158"/>
      <c r="HCE41" s="158"/>
      <c r="HCF41" s="158"/>
      <c r="HCG41" s="158"/>
      <c r="HCH41" s="158"/>
      <c r="HCI41" s="158"/>
      <c r="HCJ41" s="158"/>
      <c r="HCK41" s="158"/>
      <c r="HCL41" s="158"/>
      <c r="HCM41" s="158"/>
      <c r="HCN41" s="158"/>
      <c r="HCO41" s="158"/>
      <c r="HCP41" s="158"/>
      <c r="HCQ41" s="158"/>
      <c r="HCR41" s="158"/>
      <c r="HCS41" s="158"/>
      <c r="HCT41" s="158"/>
      <c r="HCU41" s="158"/>
      <c r="HCV41" s="158"/>
      <c r="HCW41" s="158"/>
      <c r="HCX41" s="158"/>
      <c r="HCY41" s="158"/>
      <c r="HCZ41" s="158"/>
      <c r="HDA41" s="158"/>
      <c r="HDB41" s="158"/>
      <c r="HDC41" s="158"/>
      <c r="HDD41" s="158"/>
      <c r="HDE41" s="158"/>
      <c r="HDF41" s="158"/>
      <c r="HDG41" s="158"/>
      <c r="HDH41" s="158"/>
      <c r="HDI41" s="158"/>
      <c r="HDJ41" s="158"/>
      <c r="HDK41" s="158"/>
      <c r="HDL41" s="158"/>
      <c r="HDM41" s="158"/>
      <c r="HDN41" s="158"/>
      <c r="HDO41" s="158"/>
      <c r="HDP41" s="158"/>
      <c r="HDQ41" s="158"/>
      <c r="HDR41" s="158"/>
      <c r="HDS41" s="158"/>
      <c r="HDT41" s="158"/>
      <c r="HDU41" s="158"/>
      <c r="HDV41" s="158"/>
      <c r="HDW41" s="158"/>
      <c r="HDX41" s="158"/>
      <c r="HDY41" s="158"/>
      <c r="HDZ41" s="158"/>
      <c r="HEA41" s="158"/>
      <c r="HEB41" s="158"/>
      <c r="HEC41" s="158"/>
      <c r="HED41" s="158"/>
      <c r="HEE41" s="158"/>
      <c r="HEF41" s="158"/>
      <c r="HEG41" s="158"/>
      <c r="HEH41" s="158"/>
      <c r="HEI41" s="158"/>
      <c r="HEJ41" s="158"/>
      <c r="HEK41" s="158"/>
      <c r="HEL41" s="158"/>
      <c r="HEM41" s="158"/>
      <c r="HEN41" s="158"/>
      <c r="HEO41" s="158"/>
      <c r="HEP41" s="158"/>
      <c r="HEQ41" s="158"/>
      <c r="HER41" s="158"/>
      <c r="HES41" s="158"/>
      <c r="HET41" s="158"/>
      <c r="HEU41" s="158"/>
      <c r="HEV41" s="158"/>
      <c r="HEW41" s="158"/>
      <c r="HEX41" s="158"/>
      <c r="HEY41" s="158"/>
      <c r="HEZ41" s="158"/>
      <c r="HFA41" s="158"/>
      <c r="HFB41" s="158"/>
      <c r="HFC41" s="158"/>
      <c r="HFD41" s="158"/>
      <c r="HFE41" s="158"/>
      <c r="HFF41" s="158"/>
      <c r="HFG41" s="158"/>
      <c r="HFH41" s="158"/>
      <c r="HFI41" s="158"/>
      <c r="HFJ41" s="158"/>
      <c r="HFK41" s="158"/>
      <c r="HFL41" s="158"/>
      <c r="HFM41" s="158"/>
      <c r="HFN41" s="158"/>
      <c r="HFO41" s="158"/>
      <c r="HFP41" s="158"/>
      <c r="HFQ41" s="158"/>
      <c r="HFR41" s="158"/>
      <c r="HFS41" s="158"/>
      <c r="HFT41" s="158"/>
      <c r="HFU41" s="158"/>
      <c r="HFV41" s="158"/>
      <c r="HFW41" s="158"/>
      <c r="HFX41" s="158"/>
      <c r="HFY41" s="158"/>
      <c r="HFZ41" s="158"/>
      <c r="HGA41" s="158"/>
      <c r="HGB41" s="158"/>
      <c r="HGC41" s="158"/>
      <c r="HGD41" s="158"/>
      <c r="HGE41" s="158"/>
      <c r="HGF41" s="158"/>
      <c r="HGG41" s="158"/>
      <c r="HGH41" s="158"/>
      <c r="HGI41" s="158"/>
      <c r="HGJ41" s="158"/>
      <c r="HGK41" s="158"/>
      <c r="HGL41" s="158"/>
      <c r="HGM41" s="158"/>
      <c r="HGN41" s="158"/>
      <c r="HGO41" s="158"/>
      <c r="HGP41" s="158"/>
      <c r="HGQ41" s="158"/>
      <c r="HGR41" s="158"/>
      <c r="HGS41" s="158"/>
      <c r="HGT41" s="158"/>
      <c r="HGU41" s="158"/>
      <c r="HGV41" s="158"/>
      <c r="HGW41" s="158"/>
      <c r="HGX41" s="158"/>
      <c r="HGY41" s="158"/>
      <c r="HGZ41" s="158"/>
      <c r="HHA41" s="158"/>
      <c r="HHB41" s="158"/>
      <c r="HHC41" s="158"/>
      <c r="HHD41" s="158"/>
      <c r="HHE41" s="158"/>
      <c r="HHF41" s="158"/>
      <c r="HHG41" s="158"/>
      <c r="HHH41" s="158"/>
      <c r="HHI41" s="158"/>
      <c r="HHJ41" s="158"/>
      <c r="HHK41" s="158"/>
      <c r="HHL41" s="158"/>
      <c r="HHM41" s="158"/>
      <c r="HHN41" s="158"/>
      <c r="HHO41" s="158"/>
      <c r="HHP41" s="158"/>
      <c r="HHQ41" s="158"/>
      <c r="HHR41" s="158"/>
      <c r="HHS41" s="158"/>
      <c r="HHT41" s="158"/>
      <c r="HHU41" s="158"/>
      <c r="HHV41" s="158"/>
      <c r="HHW41" s="158"/>
      <c r="HHX41" s="158"/>
      <c r="HHY41" s="158"/>
      <c r="HHZ41" s="158"/>
      <c r="HIA41" s="158"/>
      <c r="HIB41" s="158"/>
      <c r="HIC41" s="158"/>
      <c r="HID41" s="158"/>
      <c r="HIE41" s="158"/>
      <c r="HIF41" s="158"/>
      <c r="HIG41" s="158"/>
      <c r="HIH41" s="158"/>
      <c r="HII41" s="158"/>
      <c r="HIJ41" s="158"/>
      <c r="HIK41" s="158"/>
      <c r="HIL41" s="158"/>
      <c r="HIM41" s="158"/>
      <c r="HIN41" s="158"/>
      <c r="HIO41" s="158"/>
      <c r="HIP41" s="158"/>
      <c r="HIQ41" s="158"/>
      <c r="HIR41" s="158"/>
      <c r="HIS41" s="158"/>
      <c r="HIT41" s="158"/>
      <c r="HIU41" s="158"/>
      <c r="HIV41" s="158"/>
      <c r="HIW41" s="158"/>
      <c r="HIX41" s="158"/>
      <c r="HIY41" s="158"/>
      <c r="HIZ41" s="158"/>
      <c r="HJA41" s="158"/>
      <c r="HJB41" s="158"/>
      <c r="HJC41" s="158"/>
      <c r="HJD41" s="158"/>
      <c r="HJE41" s="158"/>
      <c r="HJF41" s="158"/>
      <c r="HJG41" s="158"/>
      <c r="HJH41" s="158"/>
      <c r="HJI41" s="158"/>
      <c r="HJJ41" s="158"/>
      <c r="HJK41" s="158"/>
      <c r="HJL41" s="158"/>
      <c r="HJM41" s="158"/>
      <c r="HJN41" s="158"/>
      <c r="HJO41" s="158"/>
      <c r="HJP41" s="158"/>
      <c r="HJQ41" s="158"/>
      <c r="HJR41" s="158"/>
      <c r="HJS41" s="158"/>
      <c r="HJT41" s="158"/>
      <c r="HJU41" s="158"/>
      <c r="HJV41" s="158"/>
      <c r="HJW41" s="158"/>
      <c r="HJX41" s="158"/>
      <c r="HJY41" s="158"/>
      <c r="HJZ41" s="158"/>
      <c r="HKA41" s="158"/>
      <c r="HKB41" s="158"/>
      <c r="HKC41" s="158"/>
      <c r="HKD41" s="158"/>
      <c r="HKE41" s="158"/>
      <c r="HKF41" s="158"/>
      <c r="HKG41" s="158"/>
      <c r="HKH41" s="158"/>
      <c r="HKI41" s="158"/>
      <c r="HKJ41" s="158"/>
      <c r="HKK41" s="158"/>
      <c r="HKL41" s="158"/>
      <c r="HKM41" s="158"/>
      <c r="HKN41" s="158"/>
      <c r="HKO41" s="158"/>
      <c r="HKP41" s="158"/>
      <c r="HKQ41" s="158"/>
      <c r="HKR41" s="158"/>
      <c r="HKS41" s="158"/>
      <c r="HKT41" s="158"/>
      <c r="HKU41" s="158"/>
      <c r="HKV41" s="158"/>
      <c r="HKW41" s="158"/>
      <c r="HKX41" s="158"/>
      <c r="HKY41" s="158"/>
      <c r="HKZ41" s="158"/>
      <c r="HLA41" s="158"/>
      <c r="HLB41" s="158"/>
      <c r="HLC41" s="158"/>
      <c r="HLD41" s="158"/>
      <c r="HLE41" s="158"/>
      <c r="HLF41" s="158"/>
      <c r="HLG41" s="158"/>
      <c r="HLH41" s="158"/>
      <c r="HLI41" s="158"/>
      <c r="HLJ41" s="158"/>
      <c r="HLK41" s="158"/>
      <c r="HLL41" s="158"/>
      <c r="HLM41" s="158"/>
      <c r="HLN41" s="158"/>
      <c r="HLO41" s="158"/>
      <c r="HLP41" s="158"/>
      <c r="HLQ41" s="158"/>
      <c r="HLR41" s="158"/>
      <c r="HLS41" s="158"/>
      <c r="HLT41" s="158"/>
      <c r="HLU41" s="158"/>
      <c r="HLV41" s="158"/>
      <c r="HLW41" s="158"/>
      <c r="HLX41" s="158"/>
      <c r="HLY41" s="158"/>
      <c r="HLZ41" s="158"/>
      <c r="HMA41" s="158"/>
      <c r="HMB41" s="158"/>
      <c r="HMC41" s="158"/>
      <c r="HMD41" s="158"/>
      <c r="HME41" s="158"/>
      <c r="HMF41" s="158"/>
      <c r="HMG41" s="158"/>
      <c r="HMH41" s="158"/>
      <c r="HMI41" s="158"/>
      <c r="HMJ41" s="158"/>
      <c r="HMK41" s="158"/>
      <c r="HML41" s="158"/>
      <c r="HMM41" s="158"/>
      <c r="HMN41" s="158"/>
      <c r="HMO41" s="158"/>
      <c r="HMP41" s="158"/>
      <c r="HMQ41" s="158"/>
      <c r="HMR41" s="158"/>
      <c r="HMS41" s="158"/>
      <c r="HMT41" s="158"/>
      <c r="HMU41" s="158"/>
      <c r="HMV41" s="158"/>
      <c r="HMW41" s="158"/>
      <c r="HMX41" s="158"/>
      <c r="HMY41" s="158"/>
      <c r="HMZ41" s="158"/>
      <c r="HNA41" s="158"/>
      <c r="HNB41" s="158"/>
      <c r="HNC41" s="158"/>
      <c r="HND41" s="158"/>
      <c r="HNE41" s="158"/>
      <c r="HNF41" s="158"/>
      <c r="HNG41" s="158"/>
      <c r="HNH41" s="158"/>
      <c r="HNI41" s="158"/>
      <c r="HNJ41" s="158"/>
      <c r="HNK41" s="158"/>
      <c r="HNL41" s="158"/>
      <c r="HNM41" s="158"/>
      <c r="HNN41" s="158"/>
      <c r="HNO41" s="158"/>
      <c r="HNP41" s="158"/>
      <c r="HNQ41" s="158"/>
      <c r="HNR41" s="158"/>
      <c r="HNS41" s="158"/>
      <c r="HNT41" s="158"/>
      <c r="HNU41" s="158"/>
      <c r="HNV41" s="158"/>
      <c r="HNW41" s="158"/>
      <c r="HNX41" s="158"/>
      <c r="HNY41" s="158"/>
      <c r="HNZ41" s="158"/>
      <c r="HOA41" s="158"/>
      <c r="HOB41" s="158"/>
      <c r="HOC41" s="158"/>
      <c r="HOD41" s="158"/>
      <c r="HOE41" s="158"/>
      <c r="HOF41" s="158"/>
      <c r="HOG41" s="158"/>
      <c r="HOH41" s="158"/>
      <c r="HOI41" s="158"/>
      <c r="HOJ41" s="158"/>
      <c r="HOK41" s="158"/>
      <c r="HOL41" s="158"/>
      <c r="HOM41" s="158"/>
      <c r="HON41" s="158"/>
      <c r="HOO41" s="158"/>
      <c r="HOP41" s="158"/>
      <c r="HOQ41" s="158"/>
      <c r="HOR41" s="158"/>
      <c r="HOS41" s="158"/>
      <c r="HOT41" s="158"/>
      <c r="HOU41" s="158"/>
      <c r="HOV41" s="158"/>
      <c r="HOW41" s="158"/>
      <c r="HOX41" s="158"/>
      <c r="HOY41" s="158"/>
      <c r="HOZ41" s="158"/>
      <c r="HPA41" s="158"/>
      <c r="HPB41" s="158"/>
      <c r="HPC41" s="158"/>
      <c r="HPD41" s="158"/>
      <c r="HPE41" s="158"/>
      <c r="HPF41" s="158"/>
      <c r="HPG41" s="158"/>
      <c r="HPH41" s="158"/>
      <c r="HPI41" s="158"/>
      <c r="HPJ41" s="158"/>
      <c r="HPK41" s="158"/>
      <c r="HPL41" s="158"/>
      <c r="HPM41" s="158"/>
      <c r="HPN41" s="158"/>
      <c r="HPO41" s="158"/>
      <c r="HPP41" s="158"/>
      <c r="HPQ41" s="158"/>
      <c r="HPR41" s="158"/>
      <c r="HPS41" s="158"/>
      <c r="HPT41" s="158"/>
      <c r="HPU41" s="158"/>
      <c r="HPV41" s="158"/>
      <c r="HPW41" s="158"/>
      <c r="HPX41" s="158"/>
      <c r="HPY41" s="158"/>
      <c r="HPZ41" s="158"/>
      <c r="HQA41" s="158"/>
      <c r="HQB41" s="158"/>
      <c r="HQC41" s="158"/>
      <c r="HQD41" s="158"/>
      <c r="HQE41" s="158"/>
      <c r="HQF41" s="158"/>
      <c r="HQG41" s="158"/>
      <c r="HQH41" s="158"/>
      <c r="HQI41" s="158"/>
      <c r="HQJ41" s="158"/>
      <c r="HQK41" s="158"/>
      <c r="HQL41" s="158"/>
      <c r="HQM41" s="158"/>
      <c r="HQN41" s="158"/>
      <c r="HQO41" s="158"/>
      <c r="HQP41" s="158"/>
      <c r="HQQ41" s="158"/>
      <c r="HQR41" s="158"/>
      <c r="HQS41" s="158"/>
      <c r="HQT41" s="158"/>
      <c r="HQU41" s="158"/>
      <c r="HQV41" s="158"/>
      <c r="HQW41" s="158"/>
      <c r="HQX41" s="158"/>
      <c r="HQY41" s="158"/>
      <c r="HQZ41" s="158"/>
      <c r="HRA41" s="158"/>
      <c r="HRB41" s="158"/>
      <c r="HRC41" s="158"/>
      <c r="HRD41" s="158"/>
      <c r="HRE41" s="158"/>
      <c r="HRF41" s="158"/>
      <c r="HRG41" s="158"/>
      <c r="HRH41" s="158"/>
      <c r="HRI41" s="158"/>
      <c r="HRJ41" s="158"/>
      <c r="HRK41" s="158"/>
      <c r="HRL41" s="158"/>
      <c r="HRM41" s="158"/>
      <c r="HRN41" s="158"/>
      <c r="HRO41" s="158"/>
      <c r="HRP41" s="158"/>
      <c r="HRQ41" s="158"/>
      <c r="HRR41" s="158"/>
      <c r="HRS41" s="158"/>
      <c r="HRT41" s="158"/>
      <c r="HRU41" s="158"/>
      <c r="HRV41" s="158"/>
      <c r="HRW41" s="158"/>
      <c r="HRX41" s="158"/>
      <c r="HRY41" s="158"/>
      <c r="HRZ41" s="158"/>
      <c r="HSA41" s="158"/>
      <c r="HSB41" s="158"/>
      <c r="HSC41" s="158"/>
      <c r="HSD41" s="158"/>
      <c r="HSE41" s="158"/>
      <c r="HSF41" s="158"/>
      <c r="HSG41" s="158"/>
      <c r="HSH41" s="158"/>
      <c r="HSI41" s="158"/>
      <c r="HSJ41" s="158"/>
      <c r="HSK41" s="158"/>
      <c r="HSL41" s="158"/>
      <c r="HSM41" s="158"/>
      <c r="HSN41" s="158"/>
      <c r="HSO41" s="158"/>
      <c r="HSP41" s="158"/>
      <c r="HSQ41" s="158"/>
      <c r="HSR41" s="158"/>
      <c r="HSS41" s="158"/>
      <c r="HST41" s="158"/>
      <c r="HSU41" s="158"/>
      <c r="HSV41" s="158"/>
      <c r="HSW41" s="158"/>
      <c r="HSX41" s="158"/>
      <c r="HSY41" s="158"/>
      <c r="HSZ41" s="158"/>
      <c r="HTA41" s="158"/>
      <c r="HTB41" s="158"/>
      <c r="HTC41" s="158"/>
      <c r="HTD41" s="158"/>
      <c r="HTE41" s="158"/>
      <c r="HTF41" s="158"/>
      <c r="HTG41" s="158"/>
      <c r="HTH41" s="158"/>
      <c r="HTI41" s="158"/>
      <c r="HTJ41" s="158"/>
      <c r="HTK41" s="158"/>
      <c r="HTL41" s="158"/>
      <c r="HTM41" s="158"/>
      <c r="HTN41" s="158"/>
      <c r="HTO41" s="158"/>
      <c r="HTP41" s="158"/>
      <c r="HTQ41" s="158"/>
      <c r="HTR41" s="158"/>
      <c r="HTS41" s="158"/>
      <c r="HTT41" s="158"/>
      <c r="HTU41" s="158"/>
      <c r="HTV41" s="158"/>
      <c r="HTW41" s="158"/>
      <c r="HTX41" s="158"/>
      <c r="HTY41" s="158"/>
      <c r="HTZ41" s="158"/>
      <c r="HUA41" s="158"/>
      <c r="HUB41" s="158"/>
      <c r="HUC41" s="158"/>
      <c r="HUD41" s="158"/>
      <c r="HUE41" s="158"/>
      <c r="HUF41" s="158"/>
      <c r="HUG41" s="158"/>
      <c r="HUH41" s="158"/>
      <c r="HUI41" s="158"/>
      <c r="HUJ41" s="158"/>
      <c r="HUK41" s="158"/>
      <c r="HUL41" s="158"/>
      <c r="HUM41" s="158"/>
      <c r="HUN41" s="158"/>
      <c r="HUO41" s="158"/>
      <c r="HUP41" s="158"/>
      <c r="HUQ41" s="158"/>
      <c r="HUR41" s="158"/>
      <c r="HUS41" s="158"/>
      <c r="HUT41" s="158"/>
      <c r="HUU41" s="158"/>
      <c r="HUV41" s="158"/>
      <c r="HUW41" s="158"/>
      <c r="HUX41" s="158"/>
      <c r="HUY41" s="158"/>
      <c r="HUZ41" s="158"/>
      <c r="HVA41" s="158"/>
      <c r="HVB41" s="158"/>
      <c r="HVC41" s="158"/>
      <c r="HVD41" s="158"/>
      <c r="HVE41" s="158"/>
      <c r="HVF41" s="158"/>
      <c r="HVG41" s="158"/>
      <c r="HVH41" s="158"/>
      <c r="HVI41" s="158"/>
      <c r="HVJ41" s="158"/>
      <c r="HVK41" s="158"/>
      <c r="HVL41" s="158"/>
      <c r="HVM41" s="158"/>
      <c r="HVN41" s="158"/>
      <c r="HVO41" s="158"/>
      <c r="HVP41" s="158"/>
      <c r="HVQ41" s="158"/>
      <c r="HVR41" s="158"/>
      <c r="HVS41" s="158"/>
      <c r="HVT41" s="158"/>
      <c r="HVU41" s="158"/>
      <c r="HVV41" s="158"/>
      <c r="HVW41" s="158"/>
      <c r="HVX41" s="158"/>
      <c r="HVY41" s="158"/>
      <c r="HVZ41" s="158"/>
      <c r="HWA41" s="158"/>
      <c r="HWB41" s="158"/>
      <c r="HWC41" s="158"/>
      <c r="HWD41" s="158"/>
      <c r="HWE41" s="158"/>
      <c r="HWF41" s="158"/>
      <c r="HWG41" s="158"/>
      <c r="HWH41" s="158"/>
      <c r="HWI41" s="158"/>
      <c r="HWJ41" s="158"/>
      <c r="HWK41" s="158"/>
      <c r="HWL41" s="158"/>
      <c r="HWM41" s="158"/>
      <c r="HWN41" s="158"/>
      <c r="HWO41" s="158"/>
      <c r="HWP41" s="158"/>
      <c r="HWQ41" s="158"/>
      <c r="HWR41" s="158"/>
      <c r="HWS41" s="158"/>
      <c r="HWT41" s="158"/>
      <c r="HWU41" s="158"/>
      <c r="HWV41" s="158"/>
      <c r="HWW41" s="158"/>
      <c r="HWX41" s="158"/>
      <c r="HWY41" s="158"/>
      <c r="HWZ41" s="158"/>
      <c r="HXA41" s="158"/>
      <c r="HXB41" s="158"/>
      <c r="HXC41" s="158"/>
      <c r="HXD41" s="158"/>
      <c r="HXE41" s="158"/>
      <c r="HXF41" s="158"/>
      <c r="HXG41" s="158"/>
      <c r="HXH41" s="158"/>
      <c r="HXI41" s="158"/>
      <c r="HXJ41" s="158"/>
      <c r="HXK41" s="158"/>
      <c r="HXL41" s="158"/>
      <c r="HXM41" s="158"/>
      <c r="HXN41" s="158"/>
      <c r="HXO41" s="158"/>
      <c r="HXP41" s="158"/>
      <c r="HXQ41" s="158"/>
      <c r="HXR41" s="158"/>
      <c r="HXS41" s="158"/>
      <c r="HXT41" s="158"/>
      <c r="HXU41" s="158"/>
      <c r="HXV41" s="158"/>
      <c r="HXW41" s="158"/>
      <c r="HXX41" s="158"/>
      <c r="HXY41" s="158"/>
      <c r="HXZ41" s="158"/>
      <c r="HYA41" s="158"/>
      <c r="HYB41" s="158"/>
      <c r="HYC41" s="158"/>
      <c r="HYD41" s="158"/>
      <c r="HYE41" s="158"/>
      <c r="HYF41" s="158"/>
      <c r="HYG41" s="158"/>
      <c r="HYH41" s="158"/>
      <c r="HYI41" s="158"/>
      <c r="HYJ41" s="158"/>
      <c r="HYK41" s="158"/>
      <c r="HYL41" s="158"/>
      <c r="HYM41" s="158"/>
      <c r="HYN41" s="158"/>
      <c r="HYO41" s="158"/>
      <c r="HYP41" s="158"/>
      <c r="HYQ41" s="158"/>
      <c r="HYR41" s="158"/>
      <c r="HYS41" s="158"/>
      <c r="HYT41" s="158"/>
      <c r="HYU41" s="158"/>
      <c r="HYV41" s="158"/>
      <c r="HYW41" s="158"/>
      <c r="HYX41" s="158"/>
      <c r="HYY41" s="158"/>
      <c r="HYZ41" s="158"/>
      <c r="HZA41" s="158"/>
      <c r="HZB41" s="158"/>
      <c r="HZC41" s="158"/>
      <c r="HZD41" s="158"/>
      <c r="HZE41" s="158"/>
      <c r="HZF41" s="158"/>
      <c r="HZG41" s="158"/>
      <c r="HZH41" s="158"/>
      <c r="HZI41" s="158"/>
      <c r="HZJ41" s="158"/>
      <c r="HZK41" s="158"/>
      <c r="HZL41" s="158"/>
      <c r="HZM41" s="158"/>
      <c r="HZN41" s="158"/>
      <c r="HZO41" s="158"/>
      <c r="HZP41" s="158"/>
      <c r="HZQ41" s="158"/>
      <c r="HZR41" s="158"/>
      <c r="HZS41" s="158"/>
      <c r="HZT41" s="158"/>
      <c r="HZU41" s="158"/>
      <c r="HZV41" s="158"/>
      <c r="HZW41" s="158"/>
      <c r="HZX41" s="158"/>
      <c r="HZY41" s="158"/>
      <c r="HZZ41" s="158"/>
      <c r="IAA41" s="158"/>
      <c r="IAB41" s="158"/>
      <c r="IAC41" s="158"/>
      <c r="IAD41" s="158"/>
      <c r="IAE41" s="158"/>
      <c r="IAF41" s="158"/>
      <c r="IAG41" s="158"/>
      <c r="IAH41" s="158"/>
      <c r="IAI41" s="158"/>
      <c r="IAJ41" s="158"/>
      <c r="IAK41" s="158"/>
      <c r="IAL41" s="158"/>
      <c r="IAM41" s="158"/>
      <c r="IAN41" s="158"/>
      <c r="IAO41" s="158"/>
      <c r="IAP41" s="158"/>
      <c r="IAQ41" s="158"/>
      <c r="IAR41" s="158"/>
      <c r="IAS41" s="158"/>
      <c r="IAT41" s="158"/>
      <c r="IAU41" s="158"/>
      <c r="IAV41" s="158"/>
      <c r="IAW41" s="158"/>
      <c r="IAX41" s="158"/>
      <c r="IAY41" s="158"/>
      <c r="IAZ41" s="158"/>
      <c r="IBA41" s="158"/>
      <c r="IBB41" s="158"/>
      <c r="IBC41" s="158"/>
      <c r="IBD41" s="158"/>
      <c r="IBE41" s="158"/>
      <c r="IBF41" s="158"/>
      <c r="IBG41" s="158"/>
      <c r="IBH41" s="158"/>
      <c r="IBI41" s="158"/>
      <c r="IBJ41" s="158"/>
      <c r="IBK41" s="158"/>
      <c r="IBL41" s="158"/>
      <c r="IBM41" s="158"/>
      <c r="IBN41" s="158"/>
      <c r="IBO41" s="158"/>
      <c r="IBP41" s="158"/>
      <c r="IBQ41" s="158"/>
      <c r="IBR41" s="158"/>
      <c r="IBS41" s="158"/>
      <c r="IBT41" s="158"/>
      <c r="IBU41" s="158"/>
      <c r="IBV41" s="158"/>
      <c r="IBW41" s="158"/>
      <c r="IBX41" s="158"/>
      <c r="IBY41" s="158"/>
      <c r="IBZ41" s="158"/>
      <c r="ICA41" s="158"/>
      <c r="ICB41" s="158"/>
      <c r="ICC41" s="158"/>
      <c r="ICD41" s="158"/>
      <c r="ICE41" s="158"/>
      <c r="ICF41" s="158"/>
      <c r="ICG41" s="158"/>
      <c r="ICH41" s="158"/>
      <c r="ICI41" s="158"/>
      <c r="ICJ41" s="158"/>
      <c r="ICK41" s="158"/>
      <c r="ICL41" s="158"/>
      <c r="ICM41" s="158"/>
      <c r="ICN41" s="158"/>
      <c r="ICO41" s="158"/>
      <c r="ICP41" s="158"/>
      <c r="ICQ41" s="158"/>
      <c r="ICR41" s="158"/>
      <c r="ICS41" s="158"/>
      <c r="ICT41" s="158"/>
      <c r="ICU41" s="158"/>
      <c r="ICV41" s="158"/>
      <c r="ICW41" s="158"/>
      <c r="ICX41" s="158"/>
      <c r="ICY41" s="158"/>
      <c r="ICZ41" s="158"/>
      <c r="IDA41" s="158"/>
      <c r="IDB41" s="158"/>
      <c r="IDC41" s="158"/>
      <c r="IDD41" s="158"/>
      <c r="IDE41" s="158"/>
      <c r="IDF41" s="158"/>
      <c r="IDG41" s="158"/>
      <c r="IDH41" s="158"/>
      <c r="IDI41" s="158"/>
      <c r="IDJ41" s="158"/>
      <c r="IDK41" s="158"/>
      <c r="IDL41" s="158"/>
      <c r="IDM41" s="158"/>
      <c r="IDN41" s="158"/>
      <c r="IDO41" s="158"/>
      <c r="IDP41" s="158"/>
      <c r="IDQ41" s="158"/>
      <c r="IDR41" s="158"/>
      <c r="IDS41" s="158"/>
      <c r="IDT41" s="158"/>
      <c r="IDU41" s="158"/>
      <c r="IDV41" s="158"/>
      <c r="IDW41" s="158"/>
      <c r="IDX41" s="158"/>
      <c r="IDY41" s="158"/>
      <c r="IDZ41" s="158"/>
      <c r="IEA41" s="158"/>
      <c r="IEB41" s="158"/>
      <c r="IEC41" s="158"/>
      <c r="IED41" s="158"/>
      <c r="IEE41" s="158"/>
      <c r="IEF41" s="158"/>
      <c r="IEG41" s="158"/>
      <c r="IEH41" s="158"/>
      <c r="IEI41" s="158"/>
      <c r="IEJ41" s="158"/>
      <c r="IEK41" s="158"/>
      <c r="IEL41" s="158"/>
      <c r="IEM41" s="158"/>
      <c r="IEN41" s="158"/>
      <c r="IEO41" s="158"/>
      <c r="IEP41" s="158"/>
      <c r="IEQ41" s="158"/>
      <c r="IER41" s="158"/>
      <c r="IES41" s="158"/>
      <c r="IET41" s="158"/>
      <c r="IEU41" s="158"/>
      <c r="IEV41" s="158"/>
      <c r="IEW41" s="158"/>
      <c r="IEX41" s="158"/>
      <c r="IEY41" s="158"/>
      <c r="IEZ41" s="158"/>
      <c r="IFA41" s="158"/>
      <c r="IFB41" s="158"/>
      <c r="IFC41" s="158"/>
      <c r="IFD41" s="158"/>
      <c r="IFE41" s="158"/>
      <c r="IFF41" s="158"/>
      <c r="IFG41" s="158"/>
      <c r="IFH41" s="158"/>
      <c r="IFI41" s="158"/>
      <c r="IFJ41" s="158"/>
      <c r="IFK41" s="158"/>
      <c r="IFL41" s="158"/>
      <c r="IFM41" s="158"/>
      <c r="IFN41" s="158"/>
      <c r="IFO41" s="158"/>
      <c r="IFP41" s="158"/>
      <c r="IFQ41" s="158"/>
      <c r="IFR41" s="158"/>
      <c r="IFS41" s="158"/>
      <c r="IFT41" s="158"/>
      <c r="IFU41" s="158"/>
      <c r="IFV41" s="158"/>
      <c r="IFW41" s="158"/>
      <c r="IFX41" s="158"/>
      <c r="IFY41" s="158"/>
      <c r="IFZ41" s="158"/>
      <c r="IGA41" s="158"/>
      <c r="IGB41" s="158"/>
      <c r="IGC41" s="158"/>
      <c r="IGD41" s="158"/>
      <c r="IGE41" s="158"/>
      <c r="IGF41" s="158"/>
      <c r="IGG41" s="158"/>
      <c r="IGH41" s="158"/>
      <c r="IGI41" s="158"/>
      <c r="IGJ41" s="158"/>
      <c r="IGK41" s="158"/>
      <c r="IGL41" s="158"/>
      <c r="IGM41" s="158"/>
      <c r="IGN41" s="158"/>
      <c r="IGO41" s="158"/>
      <c r="IGP41" s="158"/>
      <c r="IGQ41" s="158"/>
      <c r="IGR41" s="158"/>
      <c r="IGS41" s="158"/>
      <c r="IGT41" s="158"/>
      <c r="IGU41" s="158"/>
      <c r="IGV41" s="158"/>
      <c r="IGW41" s="158"/>
      <c r="IGX41" s="158"/>
      <c r="IGY41" s="158"/>
      <c r="IGZ41" s="158"/>
      <c r="IHA41" s="158"/>
      <c r="IHB41" s="158"/>
      <c r="IHC41" s="158"/>
      <c r="IHD41" s="158"/>
      <c r="IHE41" s="158"/>
      <c r="IHF41" s="158"/>
      <c r="IHG41" s="158"/>
      <c r="IHH41" s="158"/>
      <c r="IHI41" s="158"/>
      <c r="IHJ41" s="158"/>
      <c r="IHK41" s="158"/>
      <c r="IHL41" s="158"/>
      <c r="IHM41" s="158"/>
      <c r="IHN41" s="158"/>
      <c r="IHO41" s="158"/>
      <c r="IHP41" s="158"/>
      <c r="IHQ41" s="158"/>
      <c r="IHR41" s="158"/>
      <c r="IHS41" s="158"/>
      <c r="IHT41" s="158"/>
      <c r="IHU41" s="158"/>
      <c r="IHV41" s="158"/>
      <c r="IHW41" s="158"/>
      <c r="IHX41" s="158"/>
      <c r="IHY41" s="158"/>
      <c r="IHZ41" s="158"/>
      <c r="IIA41" s="158"/>
      <c r="IIB41" s="158"/>
      <c r="IIC41" s="158"/>
      <c r="IID41" s="158"/>
      <c r="IIE41" s="158"/>
      <c r="IIF41" s="158"/>
      <c r="IIG41" s="158"/>
      <c r="IIH41" s="158"/>
      <c r="III41" s="158"/>
      <c r="IIJ41" s="158"/>
      <c r="IIK41" s="158"/>
      <c r="IIL41" s="158"/>
      <c r="IIM41" s="158"/>
      <c r="IIN41" s="158"/>
      <c r="IIO41" s="158"/>
      <c r="IIP41" s="158"/>
      <c r="IIQ41" s="158"/>
      <c r="IIR41" s="158"/>
      <c r="IIS41" s="158"/>
      <c r="IIT41" s="158"/>
      <c r="IIU41" s="158"/>
      <c r="IIV41" s="158"/>
      <c r="IIW41" s="158"/>
      <c r="IIX41" s="158"/>
      <c r="IIY41" s="158"/>
      <c r="IIZ41" s="158"/>
      <c r="IJA41" s="158"/>
      <c r="IJB41" s="158"/>
      <c r="IJC41" s="158"/>
      <c r="IJD41" s="158"/>
      <c r="IJE41" s="158"/>
      <c r="IJF41" s="158"/>
      <c r="IJG41" s="158"/>
      <c r="IJH41" s="158"/>
      <c r="IJI41" s="158"/>
      <c r="IJJ41" s="158"/>
      <c r="IJK41" s="158"/>
      <c r="IJL41" s="158"/>
      <c r="IJM41" s="158"/>
      <c r="IJN41" s="158"/>
      <c r="IJO41" s="158"/>
      <c r="IJP41" s="158"/>
      <c r="IJQ41" s="158"/>
      <c r="IJR41" s="158"/>
      <c r="IJS41" s="158"/>
      <c r="IJT41" s="158"/>
      <c r="IJU41" s="158"/>
      <c r="IJV41" s="158"/>
      <c r="IJW41" s="158"/>
      <c r="IJX41" s="158"/>
      <c r="IJY41" s="158"/>
      <c r="IJZ41" s="158"/>
      <c r="IKA41" s="158"/>
      <c r="IKB41" s="158"/>
      <c r="IKC41" s="158"/>
      <c r="IKD41" s="158"/>
      <c r="IKE41" s="158"/>
      <c r="IKF41" s="158"/>
      <c r="IKG41" s="158"/>
      <c r="IKH41" s="158"/>
      <c r="IKI41" s="158"/>
      <c r="IKJ41" s="158"/>
      <c r="IKK41" s="158"/>
      <c r="IKL41" s="158"/>
      <c r="IKM41" s="158"/>
      <c r="IKN41" s="158"/>
      <c r="IKO41" s="158"/>
      <c r="IKP41" s="158"/>
      <c r="IKQ41" s="158"/>
      <c r="IKR41" s="158"/>
      <c r="IKS41" s="158"/>
      <c r="IKT41" s="158"/>
      <c r="IKU41" s="158"/>
      <c r="IKV41" s="158"/>
      <c r="IKW41" s="158"/>
      <c r="IKX41" s="158"/>
      <c r="IKY41" s="158"/>
      <c r="IKZ41" s="158"/>
      <c r="ILA41" s="158"/>
      <c r="ILB41" s="158"/>
      <c r="ILC41" s="158"/>
      <c r="ILD41" s="158"/>
      <c r="ILE41" s="158"/>
      <c r="ILF41" s="158"/>
      <c r="ILG41" s="158"/>
      <c r="ILH41" s="158"/>
      <c r="ILI41" s="158"/>
      <c r="ILJ41" s="158"/>
      <c r="ILK41" s="158"/>
      <c r="ILL41" s="158"/>
      <c r="ILM41" s="158"/>
      <c r="ILN41" s="158"/>
      <c r="ILO41" s="158"/>
      <c r="ILP41" s="158"/>
      <c r="ILQ41" s="158"/>
      <c r="ILR41" s="158"/>
      <c r="ILS41" s="158"/>
      <c r="ILT41" s="158"/>
      <c r="ILU41" s="158"/>
      <c r="ILV41" s="158"/>
      <c r="ILW41" s="158"/>
      <c r="ILX41" s="158"/>
      <c r="ILY41" s="158"/>
      <c r="ILZ41" s="158"/>
      <c r="IMA41" s="158"/>
      <c r="IMB41" s="158"/>
      <c r="IMC41" s="158"/>
      <c r="IMD41" s="158"/>
      <c r="IME41" s="158"/>
      <c r="IMF41" s="158"/>
      <c r="IMG41" s="158"/>
      <c r="IMH41" s="158"/>
      <c r="IMI41" s="158"/>
      <c r="IMJ41" s="158"/>
      <c r="IMK41" s="158"/>
      <c r="IML41" s="158"/>
      <c r="IMM41" s="158"/>
      <c r="IMN41" s="158"/>
      <c r="IMO41" s="158"/>
      <c r="IMP41" s="158"/>
      <c r="IMQ41" s="158"/>
      <c r="IMR41" s="158"/>
      <c r="IMS41" s="158"/>
      <c r="IMT41" s="158"/>
      <c r="IMU41" s="158"/>
      <c r="IMV41" s="158"/>
      <c r="IMW41" s="158"/>
      <c r="IMX41" s="158"/>
      <c r="IMY41" s="158"/>
      <c r="IMZ41" s="158"/>
      <c r="INA41" s="158"/>
      <c r="INB41" s="158"/>
      <c r="INC41" s="158"/>
      <c r="IND41" s="158"/>
      <c r="INE41" s="158"/>
      <c r="INF41" s="158"/>
      <c r="ING41" s="158"/>
      <c r="INH41" s="158"/>
      <c r="INI41" s="158"/>
      <c r="INJ41" s="158"/>
      <c r="INK41" s="158"/>
      <c r="INL41" s="158"/>
      <c r="INM41" s="158"/>
      <c r="INN41" s="158"/>
      <c r="INO41" s="158"/>
      <c r="INP41" s="158"/>
      <c r="INQ41" s="158"/>
      <c r="INR41" s="158"/>
      <c r="INS41" s="158"/>
      <c r="INT41" s="158"/>
      <c r="INU41" s="158"/>
      <c r="INV41" s="158"/>
      <c r="INW41" s="158"/>
      <c r="INX41" s="158"/>
      <c r="INY41" s="158"/>
      <c r="INZ41" s="158"/>
      <c r="IOA41" s="158"/>
      <c r="IOB41" s="158"/>
      <c r="IOC41" s="158"/>
      <c r="IOD41" s="158"/>
      <c r="IOE41" s="158"/>
      <c r="IOF41" s="158"/>
      <c r="IOG41" s="158"/>
      <c r="IOH41" s="158"/>
      <c r="IOI41" s="158"/>
      <c r="IOJ41" s="158"/>
      <c r="IOK41" s="158"/>
      <c r="IOL41" s="158"/>
      <c r="IOM41" s="158"/>
      <c r="ION41" s="158"/>
      <c r="IOO41" s="158"/>
      <c r="IOP41" s="158"/>
      <c r="IOQ41" s="158"/>
      <c r="IOR41" s="158"/>
      <c r="IOS41" s="158"/>
      <c r="IOT41" s="158"/>
      <c r="IOU41" s="158"/>
      <c r="IOV41" s="158"/>
      <c r="IOW41" s="158"/>
      <c r="IOX41" s="158"/>
      <c r="IOY41" s="158"/>
      <c r="IOZ41" s="158"/>
      <c r="IPA41" s="158"/>
      <c r="IPB41" s="158"/>
      <c r="IPC41" s="158"/>
      <c r="IPD41" s="158"/>
      <c r="IPE41" s="158"/>
      <c r="IPF41" s="158"/>
      <c r="IPG41" s="158"/>
      <c r="IPH41" s="158"/>
      <c r="IPI41" s="158"/>
      <c r="IPJ41" s="158"/>
      <c r="IPK41" s="158"/>
      <c r="IPL41" s="158"/>
      <c r="IPM41" s="158"/>
      <c r="IPN41" s="158"/>
      <c r="IPO41" s="158"/>
      <c r="IPP41" s="158"/>
      <c r="IPQ41" s="158"/>
      <c r="IPR41" s="158"/>
      <c r="IPS41" s="158"/>
      <c r="IPT41" s="158"/>
      <c r="IPU41" s="158"/>
      <c r="IPV41" s="158"/>
      <c r="IPW41" s="158"/>
      <c r="IPX41" s="158"/>
      <c r="IPY41" s="158"/>
      <c r="IPZ41" s="158"/>
      <c r="IQA41" s="158"/>
      <c r="IQB41" s="158"/>
      <c r="IQC41" s="158"/>
      <c r="IQD41" s="158"/>
      <c r="IQE41" s="158"/>
      <c r="IQF41" s="158"/>
      <c r="IQG41" s="158"/>
      <c r="IQH41" s="158"/>
      <c r="IQI41" s="158"/>
      <c r="IQJ41" s="158"/>
      <c r="IQK41" s="158"/>
      <c r="IQL41" s="158"/>
      <c r="IQM41" s="158"/>
      <c r="IQN41" s="158"/>
      <c r="IQO41" s="158"/>
      <c r="IQP41" s="158"/>
      <c r="IQQ41" s="158"/>
      <c r="IQR41" s="158"/>
      <c r="IQS41" s="158"/>
      <c r="IQT41" s="158"/>
      <c r="IQU41" s="158"/>
      <c r="IQV41" s="158"/>
      <c r="IQW41" s="158"/>
      <c r="IQX41" s="158"/>
      <c r="IQY41" s="158"/>
      <c r="IQZ41" s="158"/>
      <c r="IRA41" s="158"/>
      <c r="IRB41" s="158"/>
      <c r="IRC41" s="158"/>
      <c r="IRD41" s="158"/>
      <c r="IRE41" s="158"/>
      <c r="IRF41" s="158"/>
      <c r="IRG41" s="158"/>
      <c r="IRH41" s="158"/>
      <c r="IRI41" s="158"/>
      <c r="IRJ41" s="158"/>
      <c r="IRK41" s="158"/>
      <c r="IRL41" s="158"/>
      <c r="IRM41" s="158"/>
      <c r="IRN41" s="158"/>
      <c r="IRO41" s="158"/>
      <c r="IRP41" s="158"/>
      <c r="IRQ41" s="158"/>
      <c r="IRR41" s="158"/>
      <c r="IRS41" s="158"/>
      <c r="IRT41" s="158"/>
      <c r="IRU41" s="158"/>
      <c r="IRV41" s="158"/>
      <c r="IRW41" s="158"/>
      <c r="IRX41" s="158"/>
      <c r="IRY41" s="158"/>
      <c r="IRZ41" s="158"/>
      <c r="ISA41" s="158"/>
      <c r="ISB41" s="158"/>
      <c r="ISC41" s="158"/>
      <c r="ISD41" s="158"/>
      <c r="ISE41" s="158"/>
      <c r="ISF41" s="158"/>
      <c r="ISG41" s="158"/>
      <c r="ISH41" s="158"/>
      <c r="ISI41" s="158"/>
      <c r="ISJ41" s="158"/>
      <c r="ISK41" s="158"/>
      <c r="ISL41" s="158"/>
      <c r="ISM41" s="158"/>
      <c r="ISN41" s="158"/>
      <c r="ISO41" s="158"/>
      <c r="ISP41" s="158"/>
      <c r="ISQ41" s="158"/>
      <c r="ISR41" s="158"/>
      <c r="ISS41" s="158"/>
      <c r="IST41" s="158"/>
      <c r="ISU41" s="158"/>
      <c r="ISV41" s="158"/>
      <c r="ISW41" s="158"/>
      <c r="ISX41" s="158"/>
      <c r="ISY41" s="158"/>
      <c r="ISZ41" s="158"/>
      <c r="ITA41" s="158"/>
      <c r="ITB41" s="158"/>
      <c r="ITC41" s="158"/>
      <c r="ITD41" s="158"/>
      <c r="ITE41" s="158"/>
      <c r="ITF41" s="158"/>
      <c r="ITG41" s="158"/>
      <c r="ITH41" s="158"/>
      <c r="ITI41" s="158"/>
      <c r="ITJ41" s="158"/>
      <c r="ITK41" s="158"/>
      <c r="ITL41" s="158"/>
      <c r="ITM41" s="158"/>
      <c r="ITN41" s="158"/>
      <c r="ITO41" s="158"/>
      <c r="ITP41" s="158"/>
      <c r="ITQ41" s="158"/>
      <c r="ITR41" s="158"/>
      <c r="ITS41" s="158"/>
      <c r="ITT41" s="158"/>
      <c r="ITU41" s="158"/>
      <c r="ITV41" s="158"/>
      <c r="ITW41" s="158"/>
      <c r="ITX41" s="158"/>
      <c r="ITY41" s="158"/>
      <c r="ITZ41" s="158"/>
      <c r="IUA41" s="158"/>
      <c r="IUB41" s="158"/>
      <c r="IUC41" s="158"/>
      <c r="IUD41" s="158"/>
      <c r="IUE41" s="158"/>
      <c r="IUF41" s="158"/>
      <c r="IUG41" s="158"/>
      <c r="IUH41" s="158"/>
      <c r="IUI41" s="158"/>
      <c r="IUJ41" s="158"/>
      <c r="IUK41" s="158"/>
      <c r="IUL41" s="158"/>
      <c r="IUM41" s="158"/>
      <c r="IUN41" s="158"/>
      <c r="IUO41" s="158"/>
      <c r="IUP41" s="158"/>
      <c r="IUQ41" s="158"/>
      <c r="IUR41" s="158"/>
      <c r="IUS41" s="158"/>
      <c r="IUT41" s="158"/>
      <c r="IUU41" s="158"/>
      <c r="IUV41" s="158"/>
      <c r="IUW41" s="158"/>
      <c r="IUX41" s="158"/>
      <c r="IUY41" s="158"/>
      <c r="IUZ41" s="158"/>
      <c r="IVA41" s="158"/>
      <c r="IVB41" s="158"/>
      <c r="IVC41" s="158"/>
      <c r="IVD41" s="158"/>
      <c r="IVE41" s="158"/>
      <c r="IVF41" s="158"/>
      <c r="IVG41" s="158"/>
      <c r="IVH41" s="158"/>
      <c r="IVI41" s="158"/>
      <c r="IVJ41" s="158"/>
      <c r="IVK41" s="158"/>
      <c r="IVL41" s="158"/>
      <c r="IVM41" s="158"/>
      <c r="IVN41" s="158"/>
      <c r="IVO41" s="158"/>
      <c r="IVP41" s="158"/>
      <c r="IVQ41" s="158"/>
      <c r="IVR41" s="158"/>
      <c r="IVS41" s="158"/>
      <c r="IVT41" s="158"/>
      <c r="IVU41" s="158"/>
      <c r="IVV41" s="158"/>
      <c r="IVW41" s="158"/>
      <c r="IVX41" s="158"/>
      <c r="IVY41" s="158"/>
      <c r="IVZ41" s="158"/>
      <c r="IWA41" s="158"/>
      <c r="IWB41" s="158"/>
      <c r="IWC41" s="158"/>
      <c r="IWD41" s="158"/>
      <c r="IWE41" s="158"/>
      <c r="IWF41" s="158"/>
      <c r="IWG41" s="158"/>
      <c r="IWH41" s="158"/>
      <c r="IWI41" s="158"/>
      <c r="IWJ41" s="158"/>
      <c r="IWK41" s="158"/>
      <c r="IWL41" s="158"/>
      <c r="IWM41" s="158"/>
      <c r="IWN41" s="158"/>
      <c r="IWO41" s="158"/>
      <c r="IWP41" s="158"/>
      <c r="IWQ41" s="158"/>
      <c r="IWR41" s="158"/>
      <c r="IWS41" s="158"/>
      <c r="IWT41" s="158"/>
      <c r="IWU41" s="158"/>
      <c r="IWV41" s="158"/>
      <c r="IWW41" s="158"/>
      <c r="IWX41" s="158"/>
      <c r="IWY41" s="158"/>
      <c r="IWZ41" s="158"/>
      <c r="IXA41" s="158"/>
      <c r="IXB41" s="158"/>
      <c r="IXC41" s="158"/>
      <c r="IXD41" s="158"/>
      <c r="IXE41" s="158"/>
      <c r="IXF41" s="158"/>
      <c r="IXG41" s="158"/>
      <c r="IXH41" s="158"/>
      <c r="IXI41" s="158"/>
      <c r="IXJ41" s="158"/>
      <c r="IXK41" s="158"/>
      <c r="IXL41" s="158"/>
      <c r="IXM41" s="158"/>
      <c r="IXN41" s="158"/>
      <c r="IXO41" s="158"/>
      <c r="IXP41" s="158"/>
      <c r="IXQ41" s="158"/>
      <c r="IXR41" s="158"/>
      <c r="IXS41" s="158"/>
      <c r="IXT41" s="158"/>
      <c r="IXU41" s="158"/>
      <c r="IXV41" s="158"/>
      <c r="IXW41" s="158"/>
      <c r="IXX41" s="158"/>
      <c r="IXY41" s="158"/>
      <c r="IXZ41" s="158"/>
      <c r="IYA41" s="158"/>
      <c r="IYB41" s="158"/>
      <c r="IYC41" s="158"/>
      <c r="IYD41" s="158"/>
      <c r="IYE41" s="158"/>
      <c r="IYF41" s="158"/>
      <c r="IYG41" s="158"/>
      <c r="IYH41" s="158"/>
      <c r="IYI41" s="158"/>
      <c r="IYJ41" s="158"/>
      <c r="IYK41" s="158"/>
      <c r="IYL41" s="158"/>
      <c r="IYM41" s="158"/>
      <c r="IYN41" s="158"/>
      <c r="IYO41" s="158"/>
      <c r="IYP41" s="158"/>
      <c r="IYQ41" s="158"/>
      <c r="IYR41" s="158"/>
      <c r="IYS41" s="158"/>
      <c r="IYT41" s="158"/>
      <c r="IYU41" s="158"/>
      <c r="IYV41" s="158"/>
      <c r="IYW41" s="158"/>
      <c r="IYX41" s="158"/>
      <c r="IYY41" s="158"/>
      <c r="IYZ41" s="158"/>
      <c r="IZA41" s="158"/>
      <c r="IZB41" s="158"/>
      <c r="IZC41" s="158"/>
      <c r="IZD41" s="158"/>
      <c r="IZE41" s="158"/>
      <c r="IZF41" s="158"/>
      <c r="IZG41" s="158"/>
      <c r="IZH41" s="158"/>
      <c r="IZI41" s="158"/>
      <c r="IZJ41" s="158"/>
      <c r="IZK41" s="158"/>
      <c r="IZL41" s="158"/>
      <c r="IZM41" s="158"/>
      <c r="IZN41" s="158"/>
      <c r="IZO41" s="158"/>
      <c r="IZP41" s="158"/>
      <c r="IZQ41" s="158"/>
      <c r="IZR41" s="158"/>
      <c r="IZS41" s="158"/>
      <c r="IZT41" s="158"/>
      <c r="IZU41" s="158"/>
      <c r="IZV41" s="158"/>
      <c r="IZW41" s="158"/>
      <c r="IZX41" s="158"/>
      <c r="IZY41" s="158"/>
      <c r="IZZ41" s="158"/>
      <c r="JAA41" s="158"/>
      <c r="JAB41" s="158"/>
      <c r="JAC41" s="158"/>
      <c r="JAD41" s="158"/>
      <c r="JAE41" s="158"/>
      <c r="JAF41" s="158"/>
      <c r="JAG41" s="158"/>
      <c r="JAH41" s="158"/>
      <c r="JAI41" s="158"/>
      <c r="JAJ41" s="158"/>
      <c r="JAK41" s="158"/>
      <c r="JAL41" s="158"/>
      <c r="JAM41" s="158"/>
      <c r="JAN41" s="158"/>
      <c r="JAO41" s="158"/>
      <c r="JAP41" s="158"/>
      <c r="JAQ41" s="158"/>
      <c r="JAR41" s="158"/>
      <c r="JAS41" s="158"/>
      <c r="JAT41" s="158"/>
      <c r="JAU41" s="158"/>
      <c r="JAV41" s="158"/>
      <c r="JAW41" s="158"/>
      <c r="JAX41" s="158"/>
      <c r="JAY41" s="158"/>
      <c r="JAZ41" s="158"/>
      <c r="JBA41" s="158"/>
      <c r="JBB41" s="158"/>
      <c r="JBC41" s="158"/>
      <c r="JBD41" s="158"/>
      <c r="JBE41" s="158"/>
      <c r="JBF41" s="158"/>
      <c r="JBG41" s="158"/>
      <c r="JBH41" s="158"/>
      <c r="JBI41" s="158"/>
      <c r="JBJ41" s="158"/>
      <c r="JBK41" s="158"/>
      <c r="JBL41" s="158"/>
      <c r="JBM41" s="158"/>
      <c r="JBN41" s="158"/>
      <c r="JBO41" s="158"/>
      <c r="JBP41" s="158"/>
      <c r="JBQ41" s="158"/>
      <c r="JBR41" s="158"/>
      <c r="JBS41" s="158"/>
      <c r="JBT41" s="158"/>
      <c r="JBU41" s="158"/>
      <c r="JBV41" s="158"/>
      <c r="JBW41" s="158"/>
      <c r="JBX41" s="158"/>
      <c r="JBY41" s="158"/>
      <c r="JBZ41" s="158"/>
      <c r="JCA41" s="158"/>
      <c r="JCB41" s="158"/>
      <c r="JCC41" s="158"/>
      <c r="JCD41" s="158"/>
      <c r="JCE41" s="158"/>
      <c r="JCF41" s="158"/>
      <c r="JCG41" s="158"/>
      <c r="JCH41" s="158"/>
      <c r="JCI41" s="158"/>
      <c r="JCJ41" s="158"/>
      <c r="JCK41" s="158"/>
      <c r="JCL41" s="158"/>
      <c r="JCM41" s="158"/>
      <c r="JCN41" s="158"/>
      <c r="JCO41" s="158"/>
      <c r="JCP41" s="158"/>
      <c r="JCQ41" s="158"/>
      <c r="JCR41" s="158"/>
      <c r="JCS41" s="158"/>
      <c r="JCT41" s="158"/>
      <c r="JCU41" s="158"/>
      <c r="JCV41" s="158"/>
      <c r="JCW41" s="158"/>
      <c r="JCX41" s="158"/>
      <c r="JCY41" s="158"/>
      <c r="JCZ41" s="158"/>
      <c r="JDA41" s="158"/>
      <c r="JDB41" s="158"/>
      <c r="JDC41" s="158"/>
      <c r="JDD41" s="158"/>
      <c r="JDE41" s="158"/>
      <c r="JDF41" s="158"/>
      <c r="JDG41" s="158"/>
      <c r="JDH41" s="158"/>
      <c r="JDI41" s="158"/>
      <c r="JDJ41" s="158"/>
      <c r="JDK41" s="158"/>
      <c r="JDL41" s="158"/>
      <c r="JDM41" s="158"/>
      <c r="JDN41" s="158"/>
      <c r="JDO41" s="158"/>
      <c r="JDP41" s="158"/>
      <c r="JDQ41" s="158"/>
      <c r="JDR41" s="158"/>
      <c r="JDS41" s="158"/>
      <c r="JDT41" s="158"/>
      <c r="JDU41" s="158"/>
      <c r="JDV41" s="158"/>
      <c r="JDW41" s="158"/>
      <c r="JDX41" s="158"/>
      <c r="JDY41" s="158"/>
      <c r="JDZ41" s="158"/>
      <c r="JEA41" s="158"/>
      <c r="JEB41" s="158"/>
      <c r="JEC41" s="158"/>
      <c r="JED41" s="158"/>
      <c r="JEE41" s="158"/>
      <c r="JEF41" s="158"/>
      <c r="JEG41" s="158"/>
      <c r="JEH41" s="158"/>
      <c r="JEI41" s="158"/>
      <c r="JEJ41" s="158"/>
      <c r="JEK41" s="158"/>
      <c r="JEL41" s="158"/>
      <c r="JEM41" s="158"/>
      <c r="JEN41" s="158"/>
      <c r="JEO41" s="158"/>
      <c r="JEP41" s="158"/>
      <c r="JEQ41" s="158"/>
      <c r="JER41" s="158"/>
      <c r="JES41" s="158"/>
      <c r="JET41" s="158"/>
      <c r="JEU41" s="158"/>
      <c r="JEV41" s="158"/>
      <c r="JEW41" s="158"/>
      <c r="JEX41" s="158"/>
      <c r="JEY41" s="158"/>
      <c r="JEZ41" s="158"/>
      <c r="JFA41" s="158"/>
      <c r="JFB41" s="158"/>
      <c r="JFC41" s="158"/>
      <c r="JFD41" s="158"/>
      <c r="JFE41" s="158"/>
      <c r="JFF41" s="158"/>
      <c r="JFG41" s="158"/>
      <c r="JFH41" s="158"/>
      <c r="JFI41" s="158"/>
      <c r="JFJ41" s="158"/>
      <c r="JFK41" s="158"/>
      <c r="JFL41" s="158"/>
      <c r="JFM41" s="158"/>
      <c r="JFN41" s="158"/>
      <c r="JFO41" s="158"/>
      <c r="JFP41" s="158"/>
      <c r="JFQ41" s="158"/>
    </row>
    <row r="42" spans="1:6933">
      <c r="A42" s="285">
        <v>3</v>
      </c>
      <c r="B42" s="248">
        <v>80</v>
      </c>
      <c r="C42" s="172">
        <v>300</v>
      </c>
      <c r="D42" s="172">
        <v>0</v>
      </c>
      <c r="E42" s="172">
        <v>100</v>
      </c>
      <c r="F42" s="172">
        <v>100</v>
      </c>
      <c r="G42" s="172">
        <v>100</v>
      </c>
      <c r="H42" s="172">
        <v>100</v>
      </c>
      <c r="I42" s="172">
        <v>200</v>
      </c>
      <c r="J42" s="245">
        <f t="shared" si="0"/>
        <v>900</v>
      </c>
      <c r="K42" s="246">
        <v>428</v>
      </c>
      <c r="L42" s="172">
        <f t="shared" si="1"/>
        <v>472</v>
      </c>
      <c r="M42" s="176">
        <f>B.wt.!J42</f>
        <v>5</v>
      </c>
      <c r="N42" s="179">
        <f t="shared" si="2"/>
        <v>94.4</v>
      </c>
      <c r="O42" s="172">
        <v>350</v>
      </c>
      <c r="P42" s="154">
        <v>200</v>
      </c>
      <c r="Q42" s="172">
        <v>250</v>
      </c>
      <c r="R42" s="172">
        <v>100</v>
      </c>
      <c r="S42" s="172">
        <v>200</v>
      </c>
      <c r="T42" s="172">
        <v>300</v>
      </c>
      <c r="U42" s="172">
        <v>350</v>
      </c>
      <c r="V42" s="173">
        <f t="shared" si="3"/>
        <v>1750</v>
      </c>
      <c r="W42" s="174">
        <v>189</v>
      </c>
      <c r="X42" s="172">
        <f t="shared" si="4"/>
        <v>1561</v>
      </c>
      <c r="Y42" s="172">
        <v>5</v>
      </c>
      <c r="Z42" s="175">
        <f t="shared" si="28"/>
        <v>312.2</v>
      </c>
      <c r="AA42" s="175">
        <f t="shared" si="6"/>
        <v>2033</v>
      </c>
      <c r="AB42" s="179">
        <f t="shared" si="7"/>
        <v>406.6</v>
      </c>
      <c r="AC42" s="154">
        <v>500</v>
      </c>
      <c r="AD42" s="172">
        <v>400</v>
      </c>
      <c r="AE42" s="172">
        <v>400</v>
      </c>
      <c r="AF42" s="172">
        <v>400</v>
      </c>
      <c r="AG42" s="172">
        <v>400</v>
      </c>
      <c r="AH42" s="172">
        <v>400</v>
      </c>
      <c r="AI42" s="172">
        <v>600</v>
      </c>
      <c r="AJ42" s="173">
        <f t="shared" si="8"/>
        <v>3100</v>
      </c>
      <c r="AK42" s="174">
        <v>358</v>
      </c>
      <c r="AL42" s="156">
        <f t="shared" si="29"/>
        <v>2742</v>
      </c>
      <c r="AM42" s="176">
        <v>5</v>
      </c>
      <c r="AN42" s="175">
        <f t="shared" si="10"/>
        <v>548.4</v>
      </c>
      <c r="AO42" s="175">
        <f t="shared" si="11"/>
        <v>4775</v>
      </c>
      <c r="AP42" s="179">
        <f t="shared" si="12"/>
        <v>955</v>
      </c>
      <c r="AQ42" s="172">
        <v>600</v>
      </c>
      <c r="AR42" s="172">
        <v>600</v>
      </c>
      <c r="AS42" s="172">
        <v>500</v>
      </c>
      <c r="AT42" s="172">
        <v>500</v>
      </c>
      <c r="AU42" s="172">
        <v>800</v>
      </c>
      <c r="AV42" s="172">
        <v>500</v>
      </c>
      <c r="AW42" s="172">
        <v>500</v>
      </c>
      <c r="AX42" s="173">
        <f t="shared" si="13"/>
        <v>4000</v>
      </c>
      <c r="AY42" s="250">
        <v>67</v>
      </c>
      <c r="AZ42" s="176">
        <f t="shared" si="31"/>
        <v>3537</v>
      </c>
      <c r="BA42" s="251">
        <v>5</v>
      </c>
      <c r="BB42" s="156">
        <f t="shared" si="15"/>
        <v>8312</v>
      </c>
      <c r="BC42" s="175">
        <f t="shared" si="16"/>
        <v>707.4</v>
      </c>
      <c r="BD42" s="179">
        <f t="shared" si="17"/>
        <v>1662.4</v>
      </c>
      <c r="BE42" s="172">
        <v>800</v>
      </c>
      <c r="BF42" s="172">
        <v>800</v>
      </c>
      <c r="BG42" s="172">
        <v>900</v>
      </c>
      <c r="BH42" s="172">
        <v>700</v>
      </c>
      <c r="BI42" s="172">
        <v>600</v>
      </c>
      <c r="BJ42" s="172">
        <v>600</v>
      </c>
      <c r="BK42" s="172">
        <v>700</v>
      </c>
      <c r="BL42" s="173">
        <f t="shared" si="18"/>
        <v>5100</v>
      </c>
      <c r="BM42" s="174">
        <v>98</v>
      </c>
      <c r="BN42" s="176">
        <f t="shared" si="19"/>
        <v>5002</v>
      </c>
      <c r="BO42" s="176">
        <v>5</v>
      </c>
      <c r="BP42" s="156">
        <f t="shared" si="20"/>
        <v>13314</v>
      </c>
      <c r="BQ42" s="175">
        <f t="shared" si="21"/>
        <v>1000.4</v>
      </c>
      <c r="BR42" s="179">
        <f t="shared" si="22"/>
        <v>2662.8</v>
      </c>
      <c r="BS42" s="154">
        <v>1000</v>
      </c>
      <c r="BT42" s="154">
        <v>800</v>
      </c>
      <c r="BU42" s="154">
        <v>0</v>
      </c>
      <c r="BV42" s="154">
        <v>0</v>
      </c>
      <c r="BW42" s="154"/>
      <c r="BX42" s="156"/>
      <c r="BY42" s="156"/>
      <c r="BZ42" s="173">
        <f t="shared" si="23"/>
        <v>1800</v>
      </c>
      <c r="CA42" s="177">
        <v>0</v>
      </c>
      <c r="CB42" s="176">
        <f t="shared" si="24"/>
        <v>1800</v>
      </c>
      <c r="CC42" s="176">
        <v>5</v>
      </c>
      <c r="CD42" s="256">
        <f t="shared" si="25"/>
        <v>15114</v>
      </c>
      <c r="CE42" s="175">
        <f t="shared" si="26"/>
        <v>360</v>
      </c>
      <c r="CF42" s="175">
        <f t="shared" si="27"/>
        <v>3022.8</v>
      </c>
      <c r="CG42" s="158"/>
      <c r="CH42" s="158"/>
      <c r="CI42" s="158"/>
      <c r="CJ42" s="158"/>
      <c r="CK42" s="158"/>
      <c r="CL42" s="158"/>
      <c r="CM42" s="158"/>
      <c r="CN42" s="158"/>
      <c r="CO42" s="158"/>
      <c r="CP42" s="158"/>
      <c r="CQ42" s="158"/>
      <c r="CR42" s="158"/>
      <c r="CS42" s="158"/>
      <c r="CT42" s="158"/>
      <c r="CU42" s="158"/>
      <c r="CV42" s="158"/>
      <c r="CW42" s="158"/>
      <c r="CX42" s="158"/>
      <c r="CY42" s="158"/>
      <c r="CZ42" s="158"/>
      <c r="DA42" s="158"/>
      <c r="DB42" s="158"/>
      <c r="DC42" s="158"/>
      <c r="DD42" s="158"/>
      <c r="DE42" s="158"/>
      <c r="DF42" s="158"/>
      <c r="DG42" s="158"/>
      <c r="DH42" s="158"/>
      <c r="DI42" s="158"/>
      <c r="DJ42" s="158"/>
      <c r="DK42" s="158"/>
      <c r="DL42" s="158"/>
      <c r="DM42" s="158"/>
      <c r="DN42" s="158"/>
      <c r="DO42" s="158"/>
      <c r="DP42" s="158"/>
      <c r="DQ42" s="158"/>
      <c r="DR42" s="158"/>
      <c r="DS42" s="158"/>
      <c r="DT42" s="158"/>
      <c r="DU42" s="158"/>
      <c r="DV42" s="158"/>
      <c r="DW42" s="158"/>
      <c r="DX42" s="158"/>
      <c r="DY42" s="158"/>
      <c r="DZ42" s="158"/>
      <c r="EA42" s="158"/>
      <c r="EB42" s="158"/>
      <c r="EC42" s="158"/>
      <c r="ED42" s="158"/>
      <c r="EE42" s="158"/>
      <c r="EF42" s="158"/>
      <c r="EG42" s="158"/>
      <c r="EH42" s="158"/>
      <c r="EI42" s="158"/>
      <c r="EJ42" s="158"/>
      <c r="EK42" s="158"/>
      <c r="EL42" s="158"/>
      <c r="EM42" s="158"/>
      <c r="EN42" s="158"/>
      <c r="EO42" s="158"/>
      <c r="EP42" s="158"/>
      <c r="EQ42" s="158"/>
      <c r="ER42" s="158"/>
      <c r="ES42" s="158"/>
      <c r="ET42" s="158"/>
      <c r="EU42" s="158"/>
      <c r="EV42" s="158"/>
      <c r="EW42" s="158"/>
      <c r="EX42" s="158"/>
      <c r="EY42" s="158"/>
      <c r="EZ42" s="158"/>
      <c r="FA42" s="158"/>
      <c r="FB42" s="158"/>
      <c r="FC42" s="158"/>
      <c r="FD42" s="158"/>
      <c r="FE42" s="158"/>
      <c r="FF42" s="158"/>
      <c r="FG42" s="158"/>
      <c r="FH42" s="158"/>
      <c r="FI42" s="158"/>
      <c r="FJ42" s="158"/>
      <c r="FK42" s="158"/>
      <c r="FL42" s="158"/>
      <c r="FM42" s="158"/>
      <c r="FN42" s="158"/>
      <c r="FO42" s="158"/>
      <c r="FP42" s="158"/>
      <c r="FQ42" s="158"/>
      <c r="FR42" s="158"/>
      <c r="FS42" s="158"/>
      <c r="FT42" s="158"/>
      <c r="FU42" s="158"/>
      <c r="FV42" s="158"/>
      <c r="FW42" s="158"/>
      <c r="FX42" s="158"/>
      <c r="FY42" s="158"/>
      <c r="FZ42" s="158"/>
      <c r="GA42" s="158"/>
      <c r="GB42" s="158"/>
      <c r="GC42" s="158"/>
      <c r="GD42" s="158"/>
      <c r="GE42" s="158"/>
      <c r="GF42" s="158"/>
      <c r="GG42" s="158"/>
      <c r="GH42" s="158"/>
      <c r="GI42" s="158"/>
      <c r="GJ42" s="158"/>
      <c r="GK42" s="158"/>
      <c r="GL42" s="158"/>
      <c r="GM42" s="158"/>
      <c r="GN42" s="158"/>
      <c r="GO42" s="158"/>
      <c r="GP42" s="158"/>
      <c r="GQ42" s="158"/>
      <c r="GR42" s="158"/>
      <c r="GS42" s="158"/>
      <c r="GT42" s="158"/>
      <c r="GU42" s="158"/>
      <c r="GV42" s="158"/>
      <c r="GW42" s="158"/>
      <c r="GX42" s="158"/>
      <c r="GY42" s="158"/>
      <c r="GZ42" s="158"/>
      <c r="HA42" s="158"/>
      <c r="HB42" s="158"/>
      <c r="HC42" s="158"/>
      <c r="HD42" s="158"/>
      <c r="HE42" s="158"/>
      <c r="HF42" s="158"/>
      <c r="HG42" s="158"/>
      <c r="HH42" s="158"/>
      <c r="HI42" s="158"/>
      <c r="HJ42" s="158"/>
      <c r="HK42" s="158"/>
      <c r="HL42" s="158"/>
      <c r="HM42" s="158"/>
      <c r="HN42" s="158"/>
      <c r="HO42" s="158"/>
      <c r="HP42" s="158"/>
      <c r="HQ42" s="158"/>
      <c r="HR42" s="158"/>
      <c r="HS42" s="158"/>
      <c r="HT42" s="158"/>
      <c r="HU42" s="158"/>
      <c r="HV42" s="158"/>
      <c r="HW42" s="158"/>
      <c r="HX42" s="158"/>
      <c r="HY42" s="158"/>
      <c r="HZ42" s="158"/>
      <c r="IA42" s="158"/>
      <c r="IB42" s="158"/>
      <c r="IC42" s="158"/>
      <c r="ID42" s="158"/>
      <c r="IE42" s="158"/>
      <c r="IF42" s="158"/>
      <c r="IG42" s="158"/>
      <c r="IH42" s="158"/>
      <c r="II42" s="158"/>
      <c r="IJ42" s="158"/>
      <c r="IK42" s="158"/>
      <c r="IL42" s="158"/>
      <c r="IM42" s="158"/>
      <c r="IN42" s="158"/>
      <c r="IO42" s="158"/>
      <c r="IP42" s="158"/>
      <c r="IQ42" s="158"/>
      <c r="IR42" s="158"/>
      <c r="IS42" s="158"/>
      <c r="IT42" s="158"/>
      <c r="IU42" s="158"/>
      <c r="IV42" s="158"/>
      <c r="IW42" s="158"/>
      <c r="IX42" s="158"/>
      <c r="IY42" s="158"/>
      <c r="IZ42" s="158"/>
      <c r="JA42" s="158"/>
      <c r="JB42" s="158"/>
      <c r="JC42" s="158"/>
      <c r="JD42" s="158"/>
      <c r="JE42" s="158"/>
      <c r="JF42" s="158"/>
      <c r="JG42" s="158"/>
      <c r="JH42" s="158"/>
      <c r="JI42" s="158"/>
      <c r="JJ42" s="158"/>
      <c r="JK42" s="158"/>
      <c r="JL42" s="158"/>
      <c r="JM42" s="158"/>
      <c r="JN42" s="158"/>
      <c r="JO42" s="158"/>
      <c r="JP42" s="158"/>
      <c r="JQ42" s="158"/>
      <c r="JR42" s="158"/>
      <c r="JS42" s="158"/>
      <c r="JT42" s="158"/>
      <c r="JU42" s="158"/>
      <c r="JV42" s="158"/>
      <c r="JW42" s="158"/>
      <c r="JX42" s="158"/>
      <c r="JY42" s="158"/>
      <c r="JZ42" s="158"/>
      <c r="KA42" s="158"/>
      <c r="KB42" s="158"/>
      <c r="KC42" s="158"/>
      <c r="KD42" s="158"/>
      <c r="KE42" s="158"/>
      <c r="KF42" s="158"/>
      <c r="KG42" s="158"/>
      <c r="KH42" s="158"/>
      <c r="KI42" s="158"/>
      <c r="KJ42" s="158"/>
      <c r="KK42" s="158"/>
      <c r="KL42" s="158"/>
      <c r="KM42" s="158"/>
      <c r="KN42" s="158"/>
      <c r="KO42" s="158"/>
      <c r="KP42" s="158"/>
      <c r="KQ42" s="158"/>
      <c r="KR42" s="158"/>
      <c r="KS42" s="158"/>
      <c r="KT42" s="158"/>
      <c r="KU42" s="158"/>
      <c r="KV42" s="158"/>
      <c r="KW42" s="158"/>
      <c r="KX42" s="158"/>
      <c r="KY42" s="158"/>
      <c r="KZ42" s="158"/>
      <c r="LA42" s="158"/>
      <c r="LB42" s="158"/>
      <c r="LC42" s="158"/>
      <c r="LD42" s="158"/>
      <c r="LE42" s="158"/>
      <c r="LF42" s="158"/>
      <c r="LG42" s="158"/>
      <c r="LH42" s="158"/>
      <c r="LI42" s="158"/>
      <c r="LJ42" s="158"/>
      <c r="LK42" s="158"/>
      <c r="LL42" s="158"/>
      <c r="LM42" s="158"/>
      <c r="LN42" s="158"/>
      <c r="LO42" s="158"/>
      <c r="LP42" s="158"/>
      <c r="LQ42" s="158"/>
      <c r="LR42" s="158"/>
      <c r="LS42" s="158"/>
      <c r="LT42" s="158"/>
      <c r="LU42" s="158"/>
      <c r="LV42" s="158"/>
      <c r="LW42" s="158"/>
      <c r="LX42" s="158"/>
      <c r="LY42" s="158"/>
      <c r="LZ42" s="158"/>
      <c r="MA42" s="158"/>
      <c r="MB42" s="158"/>
      <c r="MC42" s="158"/>
      <c r="MD42" s="158"/>
      <c r="ME42" s="158"/>
      <c r="MF42" s="158"/>
      <c r="MG42" s="158"/>
      <c r="MH42" s="158"/>
      <c r="MI42" s="158"/>
      <c r="MJ42" s="158"/>
      <c r="MK42" s="158"/>
      <c r="ML42" s="158"/>
      <c r="MM42" s="158"/>
      <c r="MN42" s="158"/>
      <c r="MO42" s="158"/>
      <c r="MP42" s="158"/>
      <c r="MQ42" s="158"/>
      <c r="MR42" s="158"/>
      <c r="MS42" s="158"/>
      <c r="MT42" s="158"/>
      <c r="MU42" s="158"/>
      <c r="MV42" s="158"/>
      <c r="MW42" s="158"/>
      <c r="MX42" s="158"/>
      <c r="MY42" s="158"/>
      <c r="MZ42" s="158"/>
      <c r="NA42" s="158"/>
      <c r="NB42" s="158"/>
      <c r="NC42" s="158"/>
      <c r="ND42" s="158"/>
      <c r="NE42" s="158"/>
      <c r="NF42" s="158"/>
      <c r="NG42" s="158"/>
      <c r="NH42" s="158"/>
      <c r="NI42" s="158"/>
      <c r="NJ42" s="158"/>
      <c r="NK42" s="158"/>
      <c r="NL42" s="158"/>
      <c r="NM42" s="158"/>
      <c r="NN42" s="158"/>
      <c r="NO42" s="158"/>
      <c r="NP42" s="158"/>
      <c r="NQ42" s="158"/>
      <c r="NR42" s="158"/>
      <c r="NS42" s="158"/>
      <c r="NT42" s="158"/>
      <c r="NU42" s="158"/>
      <c r="NV42" s="158"/>
      <c r="NW42" s="158"/>
      <c r="NX42" s="158"/>
      <c r="NY42" s="158"/>
      <c r="NZ42" s="158"/>
      <c r="OA42" s="158"/>
      <c r="OB42" s="158"/>
      <c r="OC42" s="158"/>
      <c r="OD42" s="158"/>
      <c r="OE42" s="158"/>
      <c r="OF42" s="158"/>
      <c r="OG42" s="158"/>
      <c r="OH42" s="158"/>
      <c r="OI42" s="158"/>
      <c r="OJ42" s="158"/>
      <c r="OK42" s="158"/>
      <c r="OL42" s="158"/>
      <c r="OM42" s="158"/>
      <c r="ON42" s="158"/>
      <c r="OO42" s="158"/>
      <c r="OP42" s="158"/>
      <c r="OQ42" s="158"/>
      <c r="OR42" s="158"/>
      <c r="OS42" s="158"/>
      <c r="OT42" s="158"/>
      <c r="OU42" s="158"/>
      <c r="OV42" s="158"/>
      <c r="OW42" s="158"/>
      <c r="OX42" s="158"/>
      <c r="OY42" s="158"/>
      <c r="OZ42" s="158"/>
      <c r="PA42" s="158"/>
      <c r="PB42" s="158"/>
      <c r="PC42" s="158"/>
      <c r="PD42" s="158"/>
      <c r="PE42" s="158"/>
      <c r="PF42" s="158"/>
      <c r="PG42" s="158"/>
      <c r="PH42" s="158"/>
      <c r="PI42" s="158"/>
      <c r="PJ42" s="158"/>
      <c r="PK42" s="158"/>
      <c r="PL42" s="158"/>
      <c r="PM42" s="158"/>
      <c r="PN42" s="158"/>
      <c r="PO42" s="158"/>
      <c r="PP42" s="158"/>
      <c r="PQ42" s="158"/>
      <c r="PR42" s="158"/>
      <c r="PS42" s="158"/>
      <c r="PT42" s="158"/>
      <c r="PU42" s="158"/>
      <c r="PV42" s="158"/>
      <c r="PW42" s="158"/>
      <c r="PX42" s="158"/>
      <c r="PY42" s="158"/>
      <c r="PZ42" s="158"/>
      <c r="QA42" s="158"/>
      <c r="QB42" s="158"/>
      <c r="QC42" s="158"/>
      <c r="QD42" s="158"/>
      <c r="QE42" s="158"/>
      <c r="QF42" s="158"/>
      <c r="QG42" s="158"/>
      <c r="QH42" s="158"/>
      <c r="QI42" s="158"/>
      <c r="QJ42" s="158"/>
      <c r="QK42" s="158"/>
      <c r="QL42" s="158"/>
      <c r="QM42" s="158"/>
      <c r="QN42" s="158"/>
      <c r="QO42" s="158"/>
      <c r="QP42" s="158"/>
      <c r="QQ42" s="158"/>
      <c r="QR42" s="158"/>
      <c r="QS42" s="158"/>
      <c r="QT42" s="158"/>
      <c r="QU42" s="158"/>
      <c r="QV42" s="158"/>
      <c r="QW42" s="158"/>
      <c r="QX42" s="158"/>
      <c r="QY42" s="158"/>
      <c r="QZ42" s="158"/>
      <c r="RA42" s="158"/>
      <c r="RB42" s="158"/>
      <c r="RC42" s="158"/>
      <c r="RD42" s="158"/>
      <c r="RE42" s="158"/>
      <c r="RF42" s="158"/>
      <c r="RG42" s="158"/>
      <c r="RH42" s="158"/>
      <c r="RI42" s="158"/>
      <c r="RJ42" s="158"/>
      <c r="RK42" s="158"/>
      <c r="RL42" s="158"/>
      <c r="RM42" s="158"/>
      <c r="RN42" s="158"/>
      <c r="RO42" s="158"/>
      <c r="RP42" s="158"/>
      <c r="RQ42" s="158"/>
      <c r="RR42" s="158"/>
      <c r="RS42" s="158"/>
      <c r="RT42" s="158"/>
      <c r="RU42" s="158"/>
      <c r="RV42" s="158"/>
      <c r="RW42" s="158"/>
      <c r="RX42" s="158"/>
      <c r="RY42" s="158"/>
      <c r="RZ42" s="158"/>
      <c r="SA42" s="158"/>
      <c r="SB42" s="158"/>
      <c r="SC42" s="158"/>
      <c r="SD42" s="158"/>
      <c r="SE42" s="158"/>
      <c r="SF42" s="158"/>
      <c r="SG42" s="158"/>
      <c r="SH42" s="158"/>
      <c r="SI42" s="158"/>
      <c r="SJ42" s="158"/>
      <c r="SK42" s="158"/>
      <c r="SL42" s="158"/>
      <c r="SM42" s="158"/>
      <c r="SN42" s="158"/>
      <c r="SO42" s="158"/>
      <c r="SP42" s="158"/>
      <c r="SQ42" s="158"/>
      <c r="SR42" s="158"/>
      <c r="SS42" s="158"/>
      <c r="ST42" s="158"/>
      <c r="SU42" s="158"/>
      <c r="SV42" s="158"/>
      <c r="SW42" s="158"/>
      <c r="SX42" s="158"/>
      <c r="SY42" s="158"/>
      <c r="SZ42" s="158"/>
      <c r="TA42" s="158"/>
      <c r="TB42" s="158"/>
      <c r="TC42" s="158"/>
      <c r="TD42" s="158"/>
      <c r="TE42" s="158"/>
      <c r="TF42" s="158"/>
      <c r="TG42" s="158"/>
      <c r="TH42" s="158"/>
      <c r="TI42" s="158"/>
      <c r="TJ42" s="158"/>
      <c r="TK42" s="158"/>
      <c r="TL42" s="158"/>
      <c r="TM42" s="158"/>
      <c r="TN42" s="158"/>
      <c r="TO42" s="158"/>
      <c r="TP42" s="158"/>
      <c r="TQ42" s="158"/>
      <c r="TR42" s="158"/>
      <c r="TS42" s="158"/>
      <c r="TT42" s="158"/>
      <c r="TU42" s="158"/>
      <c r="TV42" s="158"/>
      <c r="TW42" s="158"/>
      <c r="TX42" s="158"/>
      <c r="TY42" s="158"/>
      <c r="TZ42" s="158"/>
      <c r="UA42" s="158"/>
      <c r="UB42" s="158"/>
      <c r="UC42" s="158"/>
      <c r="UD42" s="158"/>
      <c r="UE42" s="158"/>
      <c r="UF42" s="158"/>
      <c r="UG42" s="158"/>
      <c r="UH42" s="158"/>
      <c r="UI42" s="158"/>
      <c r="UJ42" s="158"/>
      <c r="UK42" s="158"/>
      <c r="UL42" s="158"/>
      <c r="UM42" s="158"/>
      <c r="UN42" s="158"/>
      <c r="UO42" s="158"/>
      <c r="UP42" s="158"/>
      <c r="UQ42" s="158"/>
      <c r="UR42" s="158"/>
      <c r="US42" s="158"/>
      <c r="UT42" s="158"/>
      <c r="UU42" s="158"/>
      <c r="UV42" s="158"/>
      <c r="UW42" s="158"/>
      <c r="UX42" s="158"/>
      <c r="UY42" s="158"/>
      <c r="UZ42" s="158"/>
      <c r="VA42" s="158"/>
      <c r="VB42" s="158"/>
      <c r="VC42" s="158"/>
      <c r="VD42" s="158"/>
      <c r="VE42" s="158"/>
      <c r="VF42" s="158"/>
      <c r="VG42" s="158"/>
      <c r="VH42" s="158"/>
      <c r="VI42" s="158"/>
      <c r="VJ42" s="158"/>
      <c r="VK42" s="158"/>
      <c r="VL42" s="158"/>
      <c r="VM42" s="158"/>
      <c r="VN42" s="158"/>
      <c r="VO42" s="158"/>
      <c r="VP42" s="158"/>
      <c r="VQ42" s="158"/>
      <c r="VR42" s="158"/>
      <c r="VS42" s="158"/>
      <c r="VT42" s="158"/>
      <c r="VU42" s="158"/>
      <c r="VV42" s="158"/>
      <c r="VW42" s="158"/>
      <c r="VX42" s="158"/>
      <c r="VY42" s="158"/>
      <c r="VZ42" s="158"/>
      <c r="WA42" s="158"/>
      <c r="WB42" s="158"/>
      <c r="WC42" s="158"/>
      <c r="WD42" s="158"/>
      <c r="WE42" s="158"/>
      <c r="WF42" s="158"/>
      <c r="WG42" s="158"/>
      <c r="WH42" s="158"/>
      <c r="WI42" s="158"/>
      <c r="WJ42" s="158"/>
      <c r="WK42" s="158"/>
      <c r="WL42" s="158"/>
      <c r="WM42" s="158"/>
      <c r="WN42" s="158"/>
      <c r="WO42" s="158"/>
      <c r="WP42" s="158"/>
      <c r="WQ42" s="158"/>
      <c r="WR42" s="158"/>
      <c r="WS42" s="158"/>
      <c r="WT42" s="158"/>
      <c r="WU42" s="158"/>
      <c r="WV42" s="158"/>
      <c r="WW42" s="158"/>
      <c r="WX42" s="158"/>
      <c r="WY42" s="158"/>
      <c r="WZ42" s="158"/>
      <c r="XA42" s="158"/>
      <c r="XB42" s="158"/>
      <c r="XC42" s="158"/>
      <c r="XD42" s="158"/>
      <c r="XE42" s="158"/>
      <c r="XF42" s="158"/>
      <c r="XG42" s="158"/>
      <c r="XH42" s="158"/>
      <c r="XI42" s="158"/>
      <c r="XJ42" s="158"/>
      <c r="XK42" s="158"/>
      <c r="XL42" s="158"/>
      <c r="XM42" s="158"/>
      <c r="XN42" s="158"/>
      <c r="XO42" s="158"/>
      <c r="XP42" s="158"/>
      <c r="XQ42" s="158"/>
      <c r="XR42" s="158"/>
      <c r="XS42" s="158"/>
      <c r="XT42" s="158"/>
      <c r="XU42" s="158"/>
      <c r="XV42" s="158"/>
      <c r="XW42" s="158"/>
      <c r="XX42" s="158"/>
      <c r="XY42" s="158"/>
      <c r="XZ42" s="158"/>
      <c r="YA42" s="158"/>
      <c r="YB42" s="158"/>
      <c r="YC42" s="158"/>
      <c r="YD42" s="158"/>
      <c r="YE42" s="158"/>
      <c r="YF42" s="158"/>
      <c r="YG42" s="158"/>
      <c r="YH42" s="158"/>
      <c r="YI42" s="158"/>
      <c r="YJ42" s="158"/>
      <c r="YK42" s="158"/>
      <c r="YL42" s="158"/>
      <c r="YM42" s="158"/>
      <c r="YN42" s="158"/>
      <c r="YO42" s="158"/>
      <c r="YP42" s="158"/>
      <c r="YQ42" s="158"/>
      <c r="YR42" s="158"/>
      <c r="YS42" s="158"/>
      <c r="YT42" s="158"/>
      <c r="YU42" s="158"/>
      <c r="YV42" s="158"/>
      <c r="YW42" s="158"/>
      <c r="YX42" s="158"/>
      <c r="YY42" s="158"/>
      <c r="YZ42" s="158"/>
      <c r="ZA42" s="158"/>
      <c r="ZB42" s="158"/>
      <c r="ZC42" s="158"/>
      <c r="ZD42" s="158"/>
      <c r="ZE42" s="158"/>
      <c r="ZF42" s="158"/>
      <c r="ZG42" s="158"/>
      <c r="ZH42" s="158"/>
      <c r="ZI42" s="158"/>
      <c r="ZJ42" s="158"/>
      <c r="ZK42" s="158"/>
      <c r="ZL42" s="158"/>
      <c r="ZM42" s="158"/>
      <c r="ZN42" s="158"/>
      <c r="ZO42" s="158"/>
      <c r="ZP42" s="158"/>
      <c r="ZQ42" s="158"/>
      <c r="ZR42" s="158"/>
      <c r="ZS42" s="158"/>
      <c r="ZT42" s="158"/>
      <c r="ZU42" s="158"/>
      <c r="ZV42" s="158"/>
      <c r="ZW42" s="158"/>
      <c r="ZX42" s="158"/>
      <c r="ZY42" s="158"/>
      <c r="ZZ42" s="158"/>
      <c r="AAA42" s="158"/>
      <c r="AAB42" s="158"/>
      <c r="AAC42" s="158"/>
      <c r="AAD42" s="158"/>
      <c r="AAE42" s="158"/>
      <c r="AAF42" s="158"/>
      <c r="AAG42" s="158"/>
      <c r="AAH42" s="158"/>
      <c r="AAI42" s="158"/>
      <c r="AAJ42" s="158"/>
      <c r="AAK42" s="158"/>
      <c r="AAL42" s="158"/>
      <c r="AAM42" s="158"/>
      <c r="AAN42" s="158"/>
      <c r="AAO42" s="158"/>
      <c r="AAP42" s="158"/>
      <c r="AAQ42" s="158"/>
      <c r="AAR42" s="158"/>
      <c r="AAS42" s="158"/>
      <c r="AAT42" s="158"/>
      <c r="AAU42" s="158"/>
      <c r="AAV42" s="158"/>
      <c r="AAW42" s="158"/>
      <c r="AAX42" s="158"/>
      <c r="AAY42" s="158"/>
      <c r="AAZ42" s="158"/>
      <c r="ABA42" s="158"/>
      <c r="ABB42" s="158"/>
      <c r="ABC42" s="158"/>
      <c r="ABD42" s="158"/>
      <c r="ABE42" s="158"/>
      <c r="ABF42" s="158"/>
      <c r="ABG42" s="158"/>
      <c r="ABH42" s="158"/>
      <c r="ABI42" s="158"/>
      <c r="ABJ42" s="158"/>
      <c r="ABK42" s="158"/>
      <c r="ABL42" s="158"/>
      <c r="ABM42" s="158"/>
      <c r="ABN42" s="158"/>
      <c r="ABO42" s="158"/>
      <c r="ABP42" s="158"/>
      <c r="ABQ42" s="158"/>
      <c r="ABR42" s="158"/>
      <c r="ABS42" s="158"/>
      <c r="ABT42" s="158"/>
      <c r="ABU42" s="158"/>
      <c r="ABV42" s="158"/>
      <c r="ABW42" s="158"/>
      <c r="ABX42" s="158"/>
      <c r="ABY42" s="158"/>
      <c r="ABZ42" s="158"/>
      <c r="ACA42" s="158"/>
      <c r="ACB42" s="158"/>
      <c r="ACC42" s="158"/>
      <c r="ACD42" s="158"/>
      <c r="ACE42" s="158"/>
      <c r="ACF42" s="158"/>
      <c r="ACG42" s="158"/>
      <c r="ACH42" s="158"/>
      <c r="ACI42" s="158"/>
      <c r="ACJ42" s="158"/>
      <c r="ACK42" s="158"/>
      <c r="ACL42" s="158"/>
      <c r="ACM42" s="158"/>
      <c r="ACN42" s="158"/>
      <c r="ACO42" s="158"/>
      <c r="ACP42" s="158"/>
      <c r="ACQ42" s="158"/>
      <c r="ACR42" s="158"/>
      <c r="ACS42" s="158"/>
      <c r="ACT42" s="158"/>
      <c r="ACU42" s="158"/>
      <c r="ACV42" s="158"/>
      <c r="ACW42" s="158"/>
      <c r="ACX42" s="158"/>
      <c r="ACY42" s="158"/>
      <c r="ACZ42" s="158"/>
      <c r="ADA42" s="158"/>
      <c r="ADB42" s="158"/>
      <c r="ADC42" s="158"/>
      <c r="ADD42" s="158"/>
      <c r="ADE42" s="158"/>
      <c r="ADF42" s="158"/>
      <c r="ADG42" s="158"/>
      <c r="ADH42" s="158"/>
      <c r="ADI42" s="158"/>
      <c r="ADJ42" s="158"/>
      <c r="ADK42" s="158"/>
      <c r="ADL42" s="158"/>
      <c r="ADM42" s="158"/>
      <c r="ADN42" s="158"/>
      <c r="ADO42" s="158"/>
      <c r="ADP42" s="158"/>
      <c r="ADQ42" s="158"/>
      <c r="ADR42" s="158"/>
      <c r="ADS42" s="158"/>
      <c r="ADT42" s="158"/>
      <c r="ADU42" s="158"/>
      <c r="ADV42" s="158"/>
      <c r="ADW42" s="158"/>
      <c r="ADX42" s="158"/>
      <c r="ADY42" s="158"/>
      <c r="ADZ42" s="158"/>
      <c r="AEA42" s="158"/>
      <c r="AEB42" s="158"/>
      <c r="AEC42" s="158"/>
      <c r="AED42" s="158"/>
      <c r="AEE42" s="158"/>
      <c r="AEF42" s="158"/>
      <c r="AEG42" s="158"/>
      <c r="AEH42" s="158"/>
      <c r="AEI42" s="158"/>
      <c r="AEJ42" s="158"/>
      <c r="AEK42" s="158"/>
      <c r="AEL42" s="158"/>
      <c r="AEM42" s="158"/>
      <c r="AEN42" s="158"/>
      <c r="AEO42" s="158"/>
      <c r="AEP42" s="158"/>
      <c r="AEQ42" s="158"/>
      <c r="AER42" s="158"/>
      <c r="AES42" s="158"/>
      <c r="AET42" s="158"/>
      <c r="AEU42" s="158"/>
      <c r="AEV42" s="158"/>
      <c r="AEW42" s="158"/>
      <c r="AEX42" s="158"/>
      <c r="AEY42" s="158"/>
      <c r="AEZ42" s="158"/>
      <c r="AFA42" s="158"/>
      <c r="AFB42" s="158"/>
      <c r="AFC42" s="158"/>
      <c r="AFD42" s="158"/>
      <c r="AFE42" s="158"/>
      <c r="AFF42" s="158"/>
      <c r="AFG42" s="158"/>
      <c r="AFH42" s="158"/>
      <c r="AFI42" s="158"/>
      <c r="AFJ42" s="158"/>
      <c r="AFK42" s="158"/>
      <c r="AFL42" s="158"/>
      <c r="AFM42" s="158"/>
      <c r="AFN42" s="158"/>
      <c r="AFO42" s="158"/>
      <c r="AFP42" s="158"/>
      <c r="AFQ42" s="158"/>
      <c r="AFR42" s="158"/>
      <c r="AFS42" s="158"/>
      <c r="AFT42" s="158"/>
      <c r="AFU42" s="158"/>
      <c r="AFV42" s="158"/>
      <c r="AFW42" s="158"/>
      <c r="AFX42" s="158"/>
      <c r="AFY42" s="158"/>
      <c r="AFZ42" s="158"/>
      <c r="AGA42" s="158"/>
      <c r="AGB42" s="158"/>
      <c r="AGC42" s="158"/>
      <c r="AGD42" s="158"/>
      <c r="AGE42" s="158"/>
      <c r="AGF42" s="158"/>
      <c r="AGG42" s="158"/>
      <c r="AGH42" s="158"/>
      <c r="AGI42" s="158"/>
      <c r="AGJ42" s="158"/>
      <c r="AGK42" s="158"/>
      <c r="AGL42" s="158"/>
      <c r="AGM42" s="158"/>
      <c r="AGN42" s="158"/>
      <c r="AGO42" s="158"/>
      <c r="AGP42" s="158"/>
      <c r="AGQ42" s="158"/>
      <c r="AGR42" s="158"/>
      <c r="AGS42" s="158"/>
      <c r="AGT42" s="158"/>
      <c r="AGU42" s="158"/>
      <c r="AGV42" s="158"/>
      <c r="AGW42" s="158"/>
      <c r="AGX42" s="158"/>
      <c r="AGY42" s="158"/>
      <c r="AGZ42" s="158"/>
      <c r="AHA42" s="158"/>
      <c r="AHB42" s="158"/>
      <c r="AHC42" s="158"/>
      <c r="AHD42" s="158"/>
      <c r="AHE42" s="158"/>
      <c r="AHF42" s="158"/>
      <c r="AHG42" s="158"/>
      <c r="AHH42" s="158"/>
      <c r="AHI42" s="158"/>
      <c r="AHJ42" s="158"/>
      <c r="AHK42" s="158"/>
      <c r="AHL42" s="158"/>
      <c r="AHM42" s="158"/>
      <c r="AHN42" s="158"/>
      <c r="AHO42" s="158"/>
      <c r="AHP42" s="158"/>
      <c r="AHQ42" s="158"/>
      <c r="AHR42" s="158"/>
      <c r="AHS42" s="158"/>
      <c r="AHT42" s="158"/>
      <c r="AHU42" s="158"/>
      <c r="AHV42" s="158"/>
      <c r="AHW42" s="158"/>
      <c r="AHX42" s="158"/>
      <c r="AHY42" s="158"/>
      <c r="AHZ42" s="158"/>
      <c r="AIA42" s="158"/>
      <c r="AIB42" s="158"/>
      <c r="AIC42" s="158"/>
      <c r="AID42" s="158"/>
      <c r="AIE42" s="158"/>
      <c r="AIF42" s="158"/>
      <c r="AIG42" s="158"/>
      <c r="AIH42" s="158"/>
      <c r="AII42" s="158"/>
      <c r="AIJ42" s="158"/>
      <c r="AIK42" s="158"/>
      <c r="AIL42" s="158"/>
      <c r="AIM42" s="158"/>
      <c r="AIN42" s="158"/>
      <c r="AIO42" s="158"/>
      <c r="AIP42" s="158"/>
      <c r="AIQ42" s="158"/>
      <c r="AIR42" s="158"/>
      <c r="AIS42" s="158"/>
      <c r="AIT42" s="158"/>
      <c r="AIU42" s="158"/>
      <c r="AIV42" s="158"/>
      <c r="AIW42" s="158"/>
      <c r="AIX42" s="158"/>
      <c r="AIY42" s="158"/>
      <c r="AIZ42" s="158"/>
      <c r="AJA42" s="158"/>
      <c r="AJB42" s="158"/>
      <c r="AJC42" s="158"/>
      <c r="AJD42" s="158"/>
      <c r="AJE42" s="158"/>
      <c r="AJF42" s="158"/>
      <c r="AJG42" s="158"/>
      <c r="AJH42" s="158"/>
      <c r="AJI42" s="158"/>
      <c r="AJJ42" s="158"/>
      <c r="AJK42" s="158"/>
      <c r="AJL42" s="158"/>
      <c r="AJM42" s="158"/>
      <c r="AJN42" s="158"/>
      <c r="AJO42" s="158"/>
      <c r="AJP42" s="158"/>
      <c r="AJQ42" s="158"/>
      <c r="AJR42" s="158"/>
      <c r="AJS42" s="158"/>
      <c r="AJT42" s="158"/>
      <c r="AJU42" s="158"/>
      <c r="AJV42" s="158"/>
      <c r="AJW42" s="158"/>
      <c r="AJX42" s="158"/>
      <c r="AJY42" s="158"/>
      <c r="AJZ42" s="158"/>
      <c r="AKA42" s="158"/>
      <c r="AKB42" s="158"/>
      <c r="AKC42" s="158"/>
      <c r="AKD42" s="158"/>
      <c r="AKE42" s="158"/>
      <c r="AKF42" s="158"/>
      <c r="AKG42" s="158"/>
      <c r="AKH42" s="158"/>
      <c r="AKI42" s="158"/>
      <c r="AKJ42" s="158"/>
      <c r="AKK42" s="158"/>
      <c r="AKL42" s="158"/>
      <c r="AKM42" s="158"/>
      <c r="AKN42" s="158"/>
      <c r="AKO42" s="158"/>
      <c r="AKP42" s="158"/>
      <c r="AKQ42" s="158"/>
      <c r="AKR42" s="158"/>
      <c r="AKS42" s="158"/>
      <c r="AKT42" s="158"/>
      <c r="AKU42" s="158"/>
      <c r="AKV42" s="158"/>
      <c r="AKW42" s="158"/>
      <c r="AKX42" s="158"/>
      <c r="AKY42" s="158"/>
      <c r="AKZ42" s="158"/>
      <c r="ALA42" s="158"/>
      <c r="ALB42" s="158"/>
      <c r="ALC42" s="158"/>
      <c r="ALD42" s="158"/>
      <c r="ALE42" s="158"/>
      <c r="ALF42" s="158"/>
      <c r="ALG42" s="158"/>
      <c r="ALH42" s="158"/>
      <c r="ALI42" s="158"/>
      <c r="ALJ42" s="158"/>
      <c r="ALK42" s="158"/>
      <c r="ALL42" s="158"/>
      <c r="ALM42" s="158"/>
      <c r="ALN42" s="158"/>
      <c r="ALO42" s="158"/>
      <c r="ALP42" s="158"/>
      <c r="ALQ42" s="158"/>
      <c r="ALR42" s="158"/>
      <c r="ALS42" s="158"/>
      <c r="ALT42" s="158"/>
      <c r="ALU42" s="158"/>
      <c r="ALV42" s="158"/>
      <c r="ALW42" s="158"/>
      <c r="ALX42" s="158"/>
      <c r="ALY42" s="158"/>
      <c r="ALZ42" s="158"/>
      <c r="AMA42" s="158"/>
      <c r="AMB42" s="158"/>
      <c r="AMC42" s="158"/>
      <c r="AMD42" s="158"/>
      <c r="AME42" s="158"/>
      <c r="AMF42" s="158"/>
      <c r="AMG42" s="158"/>
      <c r="AMH42" s="158"/>
      <c r="AMI42" s="158"/>
      <c r="AMJ42" s="158"/>
      <c r="AMK42" s="158"/>
      <c r="AML42" s="158"/>
      <c r="AMM42" s="158"/>
      <c r="AMN42" s="158"/>
      <c r="AMO42" s="158"/>
      <c r="AMP42" s="158"/>
      <c r="AMQ42" s="158"/>
      <c r="AMR42" s="158"/>
      <c r="AMS42" s="158"/>
      <c r="AMT42" s="158"/>
      <c r="AMU42" s="158"/>
      <c r="AMV42" s="158"/>
      <c r="AMW42" s="158"/>
      <c r="AMX42" s="158"/>
      <c r="AMY42" s="158"/>
      <c r="AMZ42" s="158"/>
      <c r="ANA42" s="158"/>
      <c r="ANB42" s="158"/>
      <c r="ANC42" s="158"/>
      <c r="AND42" s="158"/>
      <c r="ANE42" s="158"/>
      <c r="ANF42" s="158"/>
      <c r="ANG42" s="158"/>
      <c r="ANH42" s="158"/>
      <c r="ANI42" s="158"/>
      <c r="ANJ42" s="158"/>
      <c r="ANK42" s="158"/>
      <c r="ANL42" s="158"/>
      <c r="ANM42" s="158"/>
      <c r="ANN42" s="158"/>
      <c r="ANO42" s="158"/>
      <c r="ANP42" s="158"/>
      <c r="ANQ42" s="158"/>
      <c r="ANR42" s="158"/>
      <c r="ANS42" s="158"/>
      <c r="ANT42" s="158"/>
      <c r="ANU42" s="158"/>
      <c r="ANV42" s="158"/>
      <c r="ANW42" s="158"/>
      <c r="ANX42" s="158"/>
      <c r="ANY42" s="158"/>
      <c r="ANZ42" s="158"/>
      <c r="AOA42" s="158"/>
      <c r="AOB42" s="158"/>
      <c r="AOC42" s="158"/>
      <c r="AOD42" s="158"/>
      <c r="AOE42" s="158"/>
      <c r="AOF42" s="158"/>
      <c r="AOG42" s="158"/>
      <c r="AOH42" s="158"/>
      <c r="AOI42" s="158"/>
      <c r="AOJ42" s="158"/>
      <c r="AOK42" s="158"/>
      <c r="AOL42" s="158"/>
      <c r="AOM42" s="158"/>
      <c r="AON42" s="158"/>
      <c r="AOO42" s="158"/>
      <c r="AOP42" s="158"/>
      <c r="AOQ42" s="158"/>
      <c r="AOR42" s="158"/>
      <c r="AOS42" s="158"/>
      <c r="AOT42" s="158"/>
      <c r="AOU42" s="158"/>
      <c r="AOV42" s="158"/>
      <c r="AOW42" s="158"/>
      <c r="AOX42" s="158"/>
      <c r="AOY42" s="158"/>
      <c r="AOZ42" s="158"/>
      <c r="APA42" s="158"/>
      <c r="APB42" s="158"/>
      <c r="APC42" s="158"/>
      <c r="APD42" s="158"/>
      <c r="APE42" s="158"/>
      <c r="APF42" s="158"/>
      <c r="APG42" s="158"/>
      <c r="APH42" s="158"/>
      <c r="API42" s="158"/>
      <c r="APJ42" s="158"/>
      <c r="APK42" s="158"/>
      <c r="APL42" s="158"/>
      <c r="APM42" s="158"/>
      <c r="APN42" s="158"/>
      <c r="APO42" s="158"/>
      <c r="APP42" s="158"/>
      <c r="APQ42" s="158"/>
      <c r="APR42" s="158"/>
      <c r="APS42" s="158"/>
      <c r="APT42" s="158"/>
      <c r="APU42" s="158"/>
      <c r="APV42" s="158"/>
      <c r="APW42" s="158"/>
      <c r="APX42" s="158"/>
      <c r="APY42" s="158"/>
      <c r="APZ42" s="158"/>
      <c r="AQA42" s="158"/>
      <c r="AQB42" s="158"/>
      <c r="AQC42" s="158"/>
      <c r="AQD42" s="158"/>
      <c r="AQE42" s="158"/>
      <c r="AQF42" s="158"/>
      <c r="AQG42" s="158"/>
      <c r="AQH42" s="158"/>
      <c r="AQI42" s="158"/>
      <c r="AQJ42" s="158"/>
      <c r="AQK42" s="158"/>
      <c r="AQL42" s="158"/>
      <c r="AQM42" s="158"/>
      <c r="AQN42" s="158"/>
      <c r="AQO42" s="158"/>
      <c r="AQP42" s="158"/>
      <c r="AQQ42" s="158"/>
      <c r="AQR42" s="158"/>
      <c r="AQS42" s="158"/>
      <c r="AQT42" s="158"/>
      <c r="AQU42" s="158"/>
      <c r="AQV42" s="158"/>
      <c r="AQW42" s="158"/>
      <c r="AQX42" s="158"/>
      <c r="AQY42" s="158"/>
      <c r="AQZ42" s="158"/>
      <c r="ARA42" s="158"/>
      <c r="ARB42" s="158"/>
      <c r="ARC42" s="158"/>
      <c r="ARD42" s="158"/>
      <c r="ARE42" s="158"/>
      <c r="ARF42" s="158"/>
      <c r="ARG42" s="158"/>
      <c r="ARH42" s="158"/>
      <c r="ARI42" s="158"/>
      <c r="ARJ42" s="158"/>
      <c r="ARK42" s="158"/>
      <c r="ARL42" s="158"/>
      <c r="ARM42" s="158"/>
      <c r="ARN42" s="158"/>
      <c r="ARO42" s="158"/>
      <c r="ARP42" s="158"/>
      <c r="ARQ42" s="158"/>
      <c r="ARR42" s="158"/>
      <c r="ARS42" s="158"/>
      <c r="ART42" s="158"/>
      <c r="ARU42" s="158"/>
      <c r="ARV42" s="158"/>
      <c r="ARW42" s="158"/>
      <c r="ARX42" s="158"/>
      <c r="ARY42" s="158"/>
      <c r="ARZ42" s="158"/>
      <c r="ASA42" s="158"/>
      <c r="ASB42" s="158"/>
      <c r="ASC42" s="158"/>
      <c r="ASD42" s="158"/>
      <c r="ASE42" s="158"/>
      <c r="ASF42" s="158"/>
      <c r="ASG42" s="158"/>
      <c r="ASH42" s="158"/>
      <c r="ASI42" s="158"/>
      <c r="ASJ42" s="158"/>
      <c r="ASK42" s="158"/>
      <c r="ASL42" s="158"/>
      <c r="ASM42" s="158"/>
      <c r="ASN42" s="158"/>
      <c r="ASO42" s="158"/>
      <c r="ASP42" s="158"/>
      <c r="ASQ42" s="158"/>
      <c r="ASR42" s="158"/>
      <c r="ASS42" s="158"/>
      <c r="AST42" s="158"/>
      <c r="ASU42" s="158"/>
      <c r="ASV42" s="158"/>
      <c r="ASW42" s="158"/>
      <c r="ASX42" s="158"/>
      <c r="ASY42" s="158"/>
      <c r="ASZ42" s="158"/>
      <c r="ATA42" s="158"/>
      <c r="ATB42" s="158"/>
      <c r="ATC42" s="158"/>
      <c r="ATD42" s="158"/>
      <c r="ATE42" s="158"/>
      <c r="ATF42" s="158"/>
      <c r="ATG42" s="158"/>
      <c r="ATH42" s="158"/>
      <c r="ATI42" s="158"/>
      <c r="ATJ42" s="158"/>
      <c r="ATK42" s="158"/>
      <c r="ATL42" s="158"/>
      <c r="ATM42" s="158"/>
      <c r="ATN42" s="158"/>
      <c r="ATO42" s="158"/>
      <c r="ATP42" s="158"/>
      <c r="ATQ42" s="158"/>
      <c r="ATR42" s="158"/>
      <c r="ATS42" s="158"/>
      <c r="ATT42" s="158"/>
      <c r="ATU42" s="158"/>
      <c r="ATV42" s="158"/>
      <c r="ATW42" s="158"/>
      <c r="ATX42" s="158"/>
      <c r="ATY42" s="158"/>
      <c r="ATZ42" s="158"/>
      <c r="AUA42" s="158"/>
      <c r="AUB42" s="158"/>
      <c r="AUC42" s="158"/>
      <c r="AUD42" s="158"/>
      <c r="AUE42" s="158"/>
      <c r="AUF42" s="158"/>
      <c r="AUG42" s="158"/>
      <c r="AUH42" s="158"/>
      <c r="AUI42" s="158"/>
      <c r="AUJ42" s="158"/>
      <c r="AUK42" s="158"/>
      <c r="AUL42" s="158"/>
      <c r="AUM42" s="158"/>
      <c r="AUN42" s="158"/>
      <c r="AUO42" s="158"/>
      <c r="AUP42" s="158"/>
      <c r="AUQ42" s="158"/>
      <c r="AUR42" s="158"/>
      <c r="AUS42" s="158"/>
      <c r="AUT42" s="158"/>
      <c r="AUU42" s="158"/>
      <c r="AUV42" s="158"/>
      <c r="AUW42" s="158"/>
      <c r="AUX42" s="158"/>
      <c r="AUY42" s="158"/>
      <c r="AUZ42" s="158"/>
      <c r="AVA42" s="158"/>
      <c r="AVB42" s="158"/>
      <c r="AVC42" s="158"/>
      <c r="AVD42" s="158"/>
      <c r="AVE42" s="158"/>
      <c r="AVF42" s="158"/>
      <c r="AVG42" s="158"/>
      <c r="AVH42" s="158"/>
      <c r="AVI42" s="158"/>
      <c r="AVJ42" s="158"/>
      <c r="AVK42" s="158"/>
      <c r="AVL42" s="158"/>
      <c r="AVM42" s="158"/>
      <c r="AVN42" s="158"/>
      <c r="AVO42" s="158"/>
      <c r="AVP42" s="158"/>
      <c r="AVQ42" s="158"/>
      <c r="AVR42" s="158"/>
      <c r="AVS42" s="158"/>
      <c r="AVT42" s="158"/>
      <c r="AVU42" s="158"/>
      <c r="AVV42" s="158"/>
      <c r="AVW42" s="158"/>
      <c r="AVX42" s="158"/>
      <c r="AVY42" s="158"/>
      <c r="AVZ42" s="158"/>
      <c r="AWA42" s="158"/>
      <c r="AWB42" s="158"/>
      <c r="AWC42" s="158"/>
      <c r="AWD42" s="158"/>
      <c r="AWE42" s="158"/>
      <c r="AWF42" s="158"/>
      <c r="AWG42" s="158"/>
      <c r="AWH42" s="158"/>
      <c r="AWI42" s="158"/>
      <c r="AWJ42" s="158"/>
      <c r="AWK42" s="158"/>
      <c r="AWL42" s="158"/>
      <c r="AWM42" s="158"/>
      <c r="AWN42" s="158"/>
      <c r="AWO42" s="158"/>
      <c r="AWP42" s="158"/>
      <c r="AWQ42" s="158"/>
      <c r="AWR42" s="158"/>
      <c r="AWS42" s="158"/>
      <c r="AWT42" s="158"/>
      <c r="AWU42" s="158"/>
      <c r="AWV42" s="158"/>
      <c r="AWW42" s="158"/>
      <c r="AWX42" s="158"/>
      <c r="AWY42" s="158"/>
      <c r="AWZ42" s="158"/>
      <c r="AXA42" s="158"/>
      <c r="AXB42" s="158"/>
      <c r="AXC42" s="158"/>
      <c r="AXD42" s="158"/>
      <c r="AXE42" s="158"/>
      <c r="AXF42" s="158"/>
      <c r="AXG42" s="158"/>
      <c r="AXH42" s="158"/>
      <c r="AXI42" s="158"/>
      <c r="AXJ42" s="158"/>
      <c r="AXK42" s="158"/>
      <c r="AXL42" s="158"/>
      <c r="AXM42" s="158"/>
      <c r="AXN42" s="158"/>
      <c r="AXO42" s="158"/>
      <c r="AXP42" s="158"/>
      <c r="AXQ42" s="158"/>
      <c r="AXR42" s="158"/>
      <c r="AXS42" s="158"/>
      <c r="AXT42" s="158"/>
      <c r="AXU42" s="158"/>
      <c r="AXV42" s="158"/>
      <c r="AXW42" s="158"/>
      <c r="AXX42" s="158"/>
      <c r="AXY42" s="158"/>
      <c r="AXZ42" s="158"/>
      <c r="AYA42" s="158"/>
      <c r="AYB42" s="158"/>
      <c r="AYC42" s="158"/>
      <c r="AYD42" s="158"/>
      <c r="AYE42" s="158"/>
      <c r="AYF42" s="158"/>
      <c r="AYG42" s="158"/>
      <c r="AYH42" s="158"/>
      <c r="AYI42" s="158"/>
      <c r="AYJ42" s="158"/>
      <c r="AYK42" s="158"/>
      <c r="AYL42" s="158"/>
      <c r="AYM42" s="158"/>
      <c r="AYN42" s="158"/>
      <c r="AYO42" s="158"/>
      <c r="AYP42" s="158"/>
      <c r="AYQ42" s="158"/>
      <c r="AYR42" s="158"/>
      <c r="AYS42" s="158"/>
      <c r="AYT42" s="158"/>
      <c r="AYU42" s="158"/>
      <c r="AYV42" s="158"/>
      <c r="AYW42" s="158"/>
      <c r="AYX42" s="158"/>
      <c r="AYY42" s="158"/>
      <c r="AYZ42" s="158"/>
      <c r="AZA42" s="158"/>
      <c r="AZB42" s="158"/>
      <c r="AZC42" s="158"/>
      <c r="AZD42" s="158"/>
      <c r="AZE42" s="158"/>
      <c r="AZF42" s="158"/>
      <c r="AZG42" s="158"/>
      <c r="AZH42" s="158"/>
      <c r="AZI42" s="158"/>
      <c r="AZJ42" s="158"/>
      <c r="AZK42" s="158"/>
      <c r="AZL42" s="158"/>
      <c r="AZM42" s="158"/>
      <c r="AZN42" s="158"/>
      <c r="AZO42" s="158"/>
      <c r="AZP42" s="158"/>
      <c r="AZQ42" s="158"/>
      <c r="AZR42" s="158"/>
      <c r="AZS42" s="158"/>
      <c r="AZT42" s="158"/>
      <c r="AZU42" s="158"/>
      <c r="AZV42" s="158"/>
      <c r="AZW42" s="158"/>
      <c r="AZX42" s="158"/>
      <c r="AZY42" s="158"/>
      <c r="AZZ42" s="158"/>
      <c r="BAA42" s="158"/>
      <c r="BAB42" s="158"/>
      <c r="BAC42" s="158"/>
      <c r="BAD42" s="158"/>
      <c r="BAE42" s="158"/>
      <c r="BAF42" s="158"/>
      <c r="BAG42" s="158"/>
      <c r="BAH42" s="158"/>
      <c r="BAI42" s="158"/>
      <c r="BAJ42" s="158"/>
      <c r="BAK42" s="158"/>
      <c r="BAL42" s="158"/>
      <c r="BAM42" s="158"/>
      <c r="BAN42" s="158"/>
      <c r="BAO42" s="158"/>
      <c r="BAP42" s="158"/>
      <c r="BAQ42" s="158"/>
      <c r="BAR42" s="158"/>
      <c r="BAS42" s="158"/>
      <c r="BAT42" s="158"/>
      <c r="BAU42" s="158"/>
      <c r="BAV42" s="158"/>
      <c r="BAW42" s="158"/>
      <c r="BAX42" s="158"/>
      <c r="BAY42" s="158"/>
      <c r="BAZ42" s="158"/>
      <c r="BBA42" s="158"/>
      <c r="BBB42" s="158"/>
      <c r="BBC42" s="158"/>
      <c r="BBD42" s="158"/>
      <c r="BBE42" s="158"/>
      <c r="BBF42" s="158"/>
      <c r="BBG42" s="158"/>
      <c r="BBH42" s="158"/>
      <c r="BBI42" s="158"/>
      <c r="BBJ42" s="158"/>
      <c r="BBK42" s="158"/>
      <c r="BBL42" s="158"/>
      <c r="BBM42" s="158"/>
      <c r="BBN42" s="158"/>
      <c r="BBO42" s="158"/>
      <c r="BBP42" s="158"/>
      <c r="BBQ42" s="158"/>
      <c r="BBR42" s="158"/>
      <c r="BBS42" s="158"/>
      <c r="BBT42" s="158"/>
      <c r="BBU42" s="158"/>
      <c r="BBV42" s="158"/>
      <c r="BBW42" s="158"/>
      <c r="BBX42" s="158"/>
      <c r="BBY42" s="158"/>
      <c r="BBZ42" s="158"/>
      <c r="BCA42" s="158"/>
      <c r="BCB42" s="158"/>
      <c r="BCC42" s="158"/>
      <c r="BCD42" s="158"/>
      <c r="BCE42" s="158"/>
      <c r="BCF42" s="158"/>
      <c r="BCG42" s="158"/>
      <c r="BCH42" s="158"/>
      <c r="BCI42" s="158"/>
      <c r="BCJ42" s="158"/>
      <c r="BCK42" s="158"/>
      <c r="BCL42" s="158"/>
      <c r="BCM42" s="158"/>
      <c r="BCN42" s="158"/>
      <c r="BCO42" s="158"/>
      <c r="BCP42" s="158"/>
      <c r="BCQ42" s="158"/>
      <c r="BCR42" s="158"/>
      <c r="BCS42" s="158"/>
      <c r="BCT42" s="158"/>
      <c r="BCU42" s="158"/>
      <c r="BCV42" s="158"/>
      <c r="BCW42" s="158"/>
      <c r="BCX42" s="158"/>
      <c r="BCY42" s="158"/>
      <c r="BCZ42" s="158"/>
      <c r="BDA42" s="158"/>
      <c r="BDB42" s="158"/>
      <c r="BDC42" s="158"/>
      <c r="BDD42" s="158"/>
      <c r="BDE42" s="158"/>
      <c r="BDF42" s="158"/>
      <c r="BDG42" s="158"/>
      <c r="BDH42" s="158"/>
      <c r="BDI42" s="158"/>
      <c r="BDJ42" s="158"/>
      <c r="BDK42" s="158"/>
      <c r="BDL42" s="158"/>
      <c r="BDM42" s="158"/>
      <c r="BDN42" s="158"/>
      <c r="BDO42" s="158"/>
      <c r="BDP42" s="158"/>
      <c r="BDQ42" s="158"/>
      <c r="BDR42" s="158"/>
      <c r="BDS42" s="158"/>
      <c r="BDT42" s="158"/>
      <c r="BDU42" s="158"/>
      <c r="BDV42" s="158"/>
      <c r="BDW42" s="158"/>
      <c r="BDX42" s="158"/>
      <c r="BDY42" s="158"/>
      <c r="BDZ42" s="158"/>
      <c r="BEA42" s="158"/>
      <c r="BEB42" s="158"/>
      <c r="BEC42" s="158"/>
      <c r="BED42" s="158"/>
      <c r="BEE42" s="158"/>
      <c r="BEF42" s="158"/>
      <c r="BEG42" s="158"/>
      <c r="BEH42" s="158"/>
      <c r="BEI42" s="158"/>
      <c r="BEJ42" s="158"/>
      <c r="BEK42" s="158"/>
      <c r="BEL42" s="158"/>
      <c r="BEM42" s="158"/>
      <c r="BEN42" s="158"/>
      <c r="BEO42" s="158"/>
      <c r="BEP42" s="158"/>
      <c r="BEQ42" s="158"/>
      <c r="BER42" s="158"/>
      <c r="BES42" s="158"/>
      <c r="BET42" s="158"/>
      <c r="BEU42" s="158"/>
      <c r="BEV42" s="158"/>
      <c r="BEW42" s="158"/>
      <c r="BEX42" s="158"/>
      <c r="BEY42" s="158"/>
      <c r="BEZ42" s="158"/>
      <c r="BFA42" s="158"/>
      <c r="BFB42" s="158"/>
      <c r="BFC42" s="158"/>
      <c r="BFD42" s="158"/>
      <c r="BFE42" s="158"/>
      <c r="BFF42" s="158"/>
      <c r="BFG42" s="158"/>
      <c r="BFH42" s="158"/>
      <c r="BFI42" s="158"/>
      <c r="BFJ42" s="158"/>
      <c r="BFK42" s="158"/>
      <c r="BFL42" s="158"/>
      <c r="BFM42" s="158"/>
      <c r="BFN42" s="158"/>
      <c r="BFO42" s="158"/>
      <c r="BFP42" s="158"/>
      <c r="BFQ42" s="158"/>
      <c r="BFR42" s="158"/>
      <c r="BFS42" s="158"/>
      <c r="BFT42" s="158"/>
      <c r="BFU42" s="158"/>
      <c r="BFV42" s="158"/>
      <c r="BFW42" s="158"/>
      <c r="BFX42" s="158"/>
      <c r="BFY42" s="158"/>
      <c r="BFZ42" s="158"/>
      <c r="BGA42" s="158"/>
      <c r="BGB42" s="158"/>
      <c r="BGC42" s="158"/>
      <c r="BGD42" s="158"/>
      <c r="BGE42" s="158"/>
      <c r="BGF42" s="158"/>
      <c r="BGG42" s="158"/>
      <c r="BGH42" s="158"/>
      <c r="BGI42" s="158"/>
      <c r="BGJ42" s="158"/>
      <c r="BGK42" s="158"/>
      <c r="BGL42" s="158"/>
      <c r="BGM42" s="158"/>
      <c r="BGN42" s="158"/>
      <c r="BGO42" s="158"/>
      <c r="BGP42" s="158"/>
      <c r="BGQ42" s="158"/>
      <c r="BGR42" s="158"/>
      <c r="BGS42" s="158"/>
      <c r="BGT42" s="158"/>
      <c r="BGU42" s="158"/>
      <c r="BGV42" s="158"/>
      <c r="BGW42" s="158"/>
      <c r="BGX42" s="158"/>
      <c r="BGY42" s="158"/>
      <c r="BGZ42" s="158"/>
      <c r="BHA42" s="158"/>
      <c r="BHB42" s="158"/>
      <c r="BHC42" s="158"/>
      <c r="BHD42" s="158"/>
      <c r="BHE42" s="158"/>
      <c r="BHF42" s="158"/>
      <c r="BHG42" s="158"/>
      <c r="BHH42" s="158"/>
      <c r="BHI42" s="158"/>
      <c r="BHJ42" s="158"/>
      <c r="BHK42" s="158"/>
      <c r="BHL42" s="158"/>
      <c r="BHM42" s="158"/>
      <c r="BHN42" s="158"/>
      <c r="BHO42" s="158"/>
      <c r="BHP42" s="158"/>
      <c r="BHQ42" s="158"/>
      <c r="BHR42" s="158"/>
      <c r="BHS42" s="158"/>
      <c r="BHT42" s="158"/>
      <c r="BHU42" s="158"/>
      <c r="BHV42" s="158"/>
      <c r="BHW42" s="158"/>
      <c r="BHX42" s="158"/>
      <c r="BHY42" s="158"/>
      <c r="BHZ42" s="158"/>
      <c r="BIA42" s="158"/>
      <c r="BIB42" s="158"/>
      <c r="BIC42" s="158"/>
      <c r="BID42" s="158"/>
      <c r="BIE42" s="158"/>
      <c r="BIF42" s="158"/>
      <c r="BIG42" s="158"/>
      <c r="BIH42" s="158"/>
      <c r="BII42" s="158"/>
      <c r="BIJ42" s="158"/>
      <c r="BIK42" s="158"/>
      <c r="BIL42" s="158"/>
      <c r="BIM42" s="158"/>
      <c r="BIN42" s="158"/>
      <c r="BIO42" s="158"/>
      <c r="BIP42" s="158"/>
      <c r="BIQ42" s="158"/>
      <c r="BIR42" s="158"/>
      <c r="BIS42" s="158"/>
      <c r="BIT42" s="158"/>
      <c r="BIU42" s="158"/>
      <c r="BIV42" s="158"/>
      <c r="BIW42" s="158"/>
      <c r="BIX42" s="158"/>
      <c r="BIY42" s="158"/>
      <c r="BIZ42" s="158"/>
      <c r="BJA42" s="158"/>
      <c r="BJB42" s="158"/>
      <c r="BJC42" s="158"/>
      <c r="BJD42" s="158"/>
      <c r="BJE42" s="158"/>
      <c r="BJF42" s="158"/>
      <c r="BJG42" s="158"/>
      <c r="BJH42" s="158"/>
      <c r="BJI42" s="158"/>
      <c r="BJJ42" s="158"/>
      <c r="BJK42" s="158"/>
      <c r="BJL42" s="158"/>
      <c r="BJM42" s="158"/>
      <c r="BJN42" s="158"/>
      <c r="BJO42" s="158"/>
      <c r="BJP42" s="158"/>
      <c r="BJQ42" s="158"/>
      <c r="BJR42" s="158"/>
      <c r="BJS42" s="158"/>
      <c r="BJT42" s="158"/>
      <c r="BJU42" s="158"/>
      <c r="BJV42" s="158"/>
      <c r="BJW42" s="158"/>
      <c r="BJX42" s="158"/>
      <c r="BJY42" s="158"/>
      <c r="BJZ42" s="158"/>
      <c r="BKA42" s="158"/>
      <c r="BKB42" s="158"/>
      <c r="BKC42" s="158"/>
      <c r="BKD42" s="158"/>
      <c r="BKE42" s="158"/>
      <c r="BKF42" s="158"/>
      <c r="BKG42" s="158"/>
      <c r="BKH42" s="158"/>
      <c r="BKI42" s="158"/>
      <c r="BKJ42" s="158"/>
      <c r="BKK42" s="158"/>
      <c r="BKL42" s="158"/>
      <c r="BKM42" s="158"/>
      <c r="BKN42" s="158"/>
      <c r="BKO42" s="158"/>
      <c r="BKP42" s="158"/>
      <c r="BKQ42" s="158"/>
      <c r="BKR42" s="158"/>
      <c r="BKS42" s="158"/>
      <c r="BKT42" s="158"/>
      <c r="BKU42" s="158"/>
      <c r="BKV42" s="158"/>
      <c r="BKW42" s="158"/>
      <c r="BKX42" s="158"/>
      <c r="BKY42" s="158"/>
      <c r="BKZ42" s="158"/>
      <c r="BLA42" s="158"/>
      <c r="BLB42" s="158"/>
      <c r="BLC42" s="158"/>
      <c r="BLD42" s="158"/>
      <c r="BLE42" s="158"/>
      <c r="BLF42" s="158"/>
      <c r="BLG42" s="158"/>
      <c r="BLH42" s="158"/>
      <c r="BLI42" s="158"/>
      <c r="BLJ42" s="158"/>
      <c r="BLK42" s="158"/>
      <c r="BLL42" s="158"/>
      <c r="BLM42" s="158"/>
      <c r="BLN42" s="158"/>
      <c r="BLO42" s="158"/>
      <c r="BLP42" s="158"/>
      <c r="BLQ42" s="158"/>
      <c r="BLR42" s="158"/>
      <c r="BLS42" s="158"/>
      <c r="BLT42" s="158"/>
      <c r="BLU42" s="158"/>
      <c r="BLV42" s="158"/>
      <c r="BLW42" s="158"/>
      <c r="BLX42" s="158"/>
      <c r="BLY42" s="158"/>
      <c r="BLZ42" s="158"/>
      <c r="BMA42" s="158"/>
      <c r="BMB42" s="158"/>
      <c r="BMC42" s="158"/>
      <c r="BMD42" s="158"/>
      <c r="BME42" s="158"/>
      <c r="BMF42" s="158"/>
      <c r="BMG42" s="158"/>
      <c r="BMH42" s="158"/>
      <c r="BMI42" s="158"/>
      <c r="BMJ42" s="158"/>
      <c r="BMK42" s="158"/>
      <c r="BML42" s="158"/>
      <c r="BMM42" s="158"/>
      <c r="BMN42" s="158"/>
      <c r="BMO42" s="158"/>
      <c r="BMP42" s="158"/>
      <c r="BMQ42" s="158"/>
      <c r="BMR42" s="158"/>
      <c r="BMS42" s="158"/>
      <c r="BMT42" s="158"/>
      <c r="BMU42" s="158"/>
      <c r="BMV42" s="158"/>
      <c r="BMW42" s="158"/>
      <c r="BMX42" s="158"/>
      <c r="BMY42" s="158"/>
      <c r="BMZ42" s="158"/>
      <c r="BNA42" s="158"/>
      <c r="BNB42" s="158"/>
      <c r="BNC42" s="158"/>
      <c r="BND42" s="158"/>
      <c r="BNE42" s="158"/>
      <c r="BNF42" s="158"/>
      <c r="BNG42" s="158"/>
      <c r="BNH42" s="158"/>
      <c r="BNI42" s="158"/>
      <c r="BNJ42" s="158"/>
      <c r="BNK42" s="158"/>
      <c r="BNL42" s="158"/>
      <c r="BNM42" s="158"/>
      <c r="BNN42" s="158"/>
      <c r="BNO42" s="158"/>
      <c r="BNP42" s="158"/>
      <c r="BNQ42" s="158"/>
      <c r="BNR42" s="158"/>
      <c r="BNS42" s="158"/>
      <c r="BNT42" s="158"/>
      <c r="BNU42" s="158"/>
      <c r="BNV42" s="158"/>
      <c r="BNW42" s="158"/>
      <c r="BNX42" s="158"/>
      <c r="BNY42" s="158"/>
      <c r="BNZ42" s="158"/>
      <c r="BOA42" s="158"/>
      <c r="BOB42" s="158"/>
      <c r="BOC42" s="158"/>
      <c r="BOD42" s="158"/>
      <c r="BOE42" s="158"/>
      <c r="BOF42" s="158"/>
      <c r="BOG42" s="158"/>
      <c r="BOH42" s="158"/>
      <c r="BOI42" s="158"/>
      <c r="BOJ42" s="158"/>
      <c r="BOK42" s="158"/>
      <c r="BOL42" s="158"/>
      <c r="BOM42" s="158"/>
      <c r="BON42" s="158"/>
      <c r="BOO42" s="158"/>
      <c r="BOP42" s="158"/>
      <c r="BOQ42" s="158"/>
      <c r="BOR42" s="158"/>
      <c r="BOS42" s="158"/>
      <c r="BOT42" s="158"/>
      <c r="BOU42" s="158"/>
      <c r="BOV42" s="158"/>
      <c r="BOW42" s="158"/>
      <c r="BOX42" s="158"/>
      <c r="BOY42" s="158"/>
      <c r="BOZ42" s="158"/>
      <c r="BPA42" s="158"/>
      <c r="BPB42" s="158"/>
      <c r="BPC42" s="158"/>
      <c r="BPD42" s="158"/>
      <c r="BPE42" s="158"/>
      <c r="BPF42" s="158"/>
      <c r="BPG42" s="158"/>
      <c r="BPH42" s="158"/>
      <c r="BPI42" s="158"/>
      <c r="BPJ42" s="158"/>
      <c r="BPK42" s="158"/>
      <c r="BPL42" s="158"/>
      <c r="BPM42" s="158"/>
      <c r="BPN42" s="158"/>
      <c r="BPO42" s="158"/>
      <c r="BPP42" s="158"/>
      <c r="BPQ42" s="158"/>
      <c r="BPR42" s="158"/>
      <c r="BPS42" s="158"/>
      <c r="BPT42" s="158"/>
      <c r="BPU42" s="158"/>
      <c r="BPV42" s="158"/>
      <c r="BPW42" s="158"/>
      <c r="BPX42" s="158"/>
      <c r="BPY42" s="158"/>
      <c r="BPZ42" s="158"/>
      <c r="BQA42" s="158"/>
      <c r="BQB42" s="158"/>
      <c r="BQC42" s="158"/>
      <c r="BQD42" s="158"/>
      <c r="BQE42" s="158"/>
      <c r="BQF42" s="158"/>
      <c r="BQG42" s="158"/>
      <c r="BQH42" s="158"/>
      <c r="BQI42" s="158"/>
      <c r="BQJ42" s="158"/>
      <c r="BQK42" s="158"/>
      <c r="BQL42" s="158"/>
      <c r="BQM42" s="158"/>
      <c r="BQN42" s="158"/>
      <c r="BQO42" s="158"/>
      <c r="BQP42" s="158"/>
      <c r="BQQ42" s="158"/>
      <c r="BQR42" s="158"/>
      <c r="BQS42" s="158"/>
      <c r="BQT42" s="158"/>
      <c r="BQU42" s="158"/>
      <c r="BQV42" s="158"/>
      <c r="BQW42" s="158"/>
      <c r="BQX42" s="158"/>
      <c r="BQY42" s="158"/>
      <c r="BQZ42" s="158"/>
      <c r="BRA42" s="158"/>
      <c r="BRB42" s="158"/>
      <c r="BRC42" s="158"/>
      <c r="BRD42" s="158"/>
      <c r="BRE42" s="158"/>
      <c r="BRF42" s="158"/>
      <c r="BRG42" s="158"/>
      <c r="BRH42" s="158"/>
      <c r="BRI42" s="158"/>
      <c r="BRJ42" s="158"/>
      <c r="BRK42" s="158"/>
      <c r="BRL42" s="158"/>
      <c r="BRM42" s="158"/>
      <c r="BRN42" s="158"/>
      <c r="BRO42" s="158"/>
      <c r="BRP42" s="158"/>
      <c r="BRQ42" s="158"/>
      <c r="BRR42" s="158"/>
      <c r="BRS42" s="158"/>
      <c r="BRT42" s="158"/>
      <c r="BRU42" s="158"/>
      <c r="BRV42" s="158"/>
      <c r="BRW42" s="158"/>
      <c r="BRX42" s="158"/>
      <c r="BRY42" s="158"/>
      <c r="BRZ42" s="158"/>
      <c r="BSA42" s="158"/>
      <c r="BSB42" s="158"/>
      <c r="BSC42" s="158"/>
      <c r="BSD42" s="158"/>
      <c r="BSE42" s="158"/>
      <c r="BSF42" s="158"/>
      <c r="BSG42" s="158"/>
      <c r="BSH42" s="158"/>
      <c r="BSI42" s="158"/>
      <c r="BSJ42" s="158"/>
      <c r="BSK42" s="158"/>
      <c r="BSL42" s="158"/>
      <c r="BSM42" s="158"/>
      <c r="BSN42" s="158"/>
      <c r="BSO42" s="158"/>
      <c r="BSP42" s="158"/>
      <c r="BSQ42" s="158"/>
      <c r="BSR42" s="158"/>
      <c r="BSS42" s="158"/>
      <c r="BST42" s="158"/>
      <c r="BSU42" s="158"/>
      <c r="BSV42" s="158"/>
      <c r="BSW42" s="158"/>
      <c r="BSX42" s="158"/>
      <c r="BSY42" s="158"/>
      <c r="BSZ42" s="158"/>
      <c r="BTA42" s="158"/>
      <c r="BTB42" s="158"/>
      <c r="BTC42" s="158"/>
      <c r="BTD42" s="158"/>
      <c r="BTE42" s="158"/>
      <c r="BTF42" s="158"/>
      <c r="BTG42" s="158"/>
      <c r="BTH42" s="158"/>
      <c r="BTI42" s="158"/>
      <c r="BTJ42" s="158"/>
      <c r="BTK42" s="158"/>
      <c r="BTL42" s="158"/>
      <c r="BTM42" s="158"/>
      <c r="BTN42" s="158"/>
      <c r="BTO42" s="158"/>
      <c r="BTP42" s="158"/>
      <c r="BTQ42" s="158"/>
      <c r="BTR42" s="158"/>
      <c r="BTS42" s="158"/>
      <c r="BTT42" s="158"/>
      <c r="BTU42" s="158"/>
      <c r="BTV42" s="158"/>
      <c r="BTW42" s="158"/>
      <c r="BTX42" s="158"/>
      <c r="BTY42" s="158"/>
      <c r="BTZ42" s="158"/>
      <c r="BUA42" s="158"/>
      <c r="BUB42" s="158"/>
      <c r="BUC42" s="158"/>
      <c r="BUD42" s="158"/>
      <c r="BUE42" s="158"/>
      <c r="BUF42" s="158"/>
      <c r="BUG42" s="158"/>
      <c r="BUH42" s="158"/>
      <c r="BUI42" s="158"/>
      <c r="BUJ42" s="158"/>
      <c r="BUK42" s="158"/>
      <c r="BUL42" s="158"/>
      <c r="BUM42" s="158"/>
      <c r="BUN42" s="158"/>
      <c r="BUO42" s="158"/>
      <c r="BUP42" s="158"/>
      <c r="BUQ42" s="158"/>
      <c r="BUR42" s="158"/>
      <c r="BUS42" s="158"/>
      <c r="BUT42" s="158"/>
      <c r="BUU42" s="158"/>
      <c r="BUV42" s="158"/>
      <c r="BUW42" s="158"/>
      <c r="BUX42" s="158"/>
      <c r="BUY42" s="158"/>
      <c r="BUZ42" s="158"/>
      <c r="BVA42" s="158"/>
      <c r="BVB42" s="158"/>
      <c r="BVC42" s="158"/>
      <c r="BVD42" s="158"/>
      <c r="BVE42" s="158"/>
      <c r="BVF42" s="158"/>
      <c r="BVG42" s="158"/>
      <c r="BVH42" s="158"/>
      <c r="BVI42" s="158"/>
      <c r="BVJ42" s="158"/>
      <c r="BVK42" s="158"/>
      <c r="BVL42" s="158"/>
      <c r="BVM42" s="158"/>
      <c r="BVN42" s="158"/>
      <c r="BVO42" s="158"/>
      <c r="BVP42" s="158"/>
      <c r="BVQ42" s="158"/>
      <c r="BVR42" s="158"/>
      <c r="BVS42" s="158"/>
      <c r="BVT42" s="158"/>
      <c r="BVU42" s="158"/>
      <c r="BVV42" s="158"/>
      <c r="BVW42" s="158"/>
      <c r="BVX42" s="158"/>
      <c r="BVY42" s="158"/>
      <c r="BVZ42" s="158"/>
      <c r="BWA42" s="158"/>
      <c r="BWB42" s="158"/>
      <c r="BWC42" s="158"/>
      <c r="BWD42" s="158"/>
      <c r="BWE42" s="158"/>
      <c r="BWF42" s="158"/>
      <c r="BWG42" s="158"/>
      <c r="BWH42" s="158"/>
      <c r="BWI42" s="158"/>
      <c r="BWJ42" s="158"/>
      <c r="BWK42" s="158"/>
      <c r="BWL42" s="158"/>
      <c r="BWM42" s="158"/>
      <c r="BWN42" s="158"/>
      <c r="BWO42" s="158"/>
      <c r="BWP42" s="158"/>
      <c r="BWQ42" s="158"/>
      <c r="BWR42" s="158"/>
      <c r="BWS42" s="158"/>
      <c r="BWT42" s="158"/>
      <c r="BWU42" s="158"/>
      <c r="BWV42" s="158"/>
      <c r="BWW42" s="158"/>
      <c r="BWX42" s="158"/>
      <c r="BWY42" s="158"/>
      <c r="BWZ42" s="158"/>
      <c r="BXA42" s="158"/>
      <c r="BXB42" s="158"/>
      <c r="BXC42" s="158"/>
      <c r="BXD42" s="158"/>
      <c r="BXE42" s="158"/>
      <c r="BXF42" s="158"/>
      <c r="BXG42" s="158"/>
      <c r="BXH42" s="158"/>
      <c r="BXI42" s="158"/>
      <c r="BXJ42" s="158"/>
      <c r="BXK42" s="158"/>
      <c r="BXL42" s="158"/>
      <c r="BXM42" s="158"/>
      <c r="BXN42" s="158"/>
      <c r="BXO42" s="158"/>
      <c r="BXP42" s="158"/>
      <c r="BXQ42" s="158"/>
      <c r="BXR42" s="158"/>
      <c r="BXS42" s="158"/>
      <c r="BXT42" s="158"/>
      <c r="BXU42" s="158"/>
      <c r="BXV42" s="158"/>
      <c r="BXW42" s="158"/>
      <c r="BXX42" s="158"/>
      <c r="BXY42" s="158"/>
      <c r="BXZ42" s="158"/>
      <c r="BYA42" s="158"/>
      <c r="BYB42" s="158"/>
      <c r="BYC42" s="158"/>
      <c r="BYD42" s="158"/>
      <c r="BYE42" s="158"/>
      <c r="BYF42" s="158"/>
      <c r="BYG42" s="158"/>
      <c r="BYH42" s="158"/>
      <c r="BYI42" s="158"/>
      <c r="BYJ42" s="158"/>
      <c r="BYK42" s="158"/>
      <c r="BYL42" s="158"/>
      <c r="BYM42" s="158"/>
      <c r="BYN42" s="158"/>
      <c r="BYO42" s="158"/>
      <c r="BYP42" s="158"/>
      <c r="BYQ42" s="158"/>
      <c r="BYR42" s="158"/>
      <c r="BYS42" s="158"/>
      <c r="BYT42" s="158"/>
      <c r="BYU42" s="158"/>
      <c r="BYV42" s="158"/>
      <c r="BYW42" s="158"/>
      <c r="BYX42" s="158"/>
      <c r="BYY42" s="158"/>
      <c r="BYZ42" s="158"/>
      <c r="BZA42" s="158"/>
      <c r="BZB42" s="158"/>
      <c r="BZC42" s="158"/>
      <c r="BZD42" s="158"/>
      <c r="BZE42" s="158"/>
      <c r="BZF42" s="158"/>
      <c r="BZG42" s="158"/>
      <c r="BZH42" s="158"/>
      <c r="BZI42" s="158"/>
      <c r="BZJ42" s="158"/>
      <c r="BZK42" s="158"/>
      <c r="BZL42" s="158"/>
      <c r="BZM42" s="158"/>
      <c r="BZN42" s="158"/>
      <c r="BZO42" s="158"/>
      <c r="BZP42" s="158"/>
      <c r="BZQ42" s="158"/>
      <c r="BZR42" s="158"/>
      <c r="BZS42" s="158"/>
      <c r="BZT42" s="158"/>
      <c r="BZU42" s="158"/>
      <c r="BZV42" s="158"/>
      <c r="BZW42" s="158"/>
      <c r="BZX42" s="158"/>
      <c r="BZY42" s="158"/>
      <c r="BZZ42" s="158"/>
      <c r="CAA42" s="158"/>
      <c r="CAB42" s="158"/>
      <c r="CAC42" s="158"/>
      <c r="CAD42" s="158"/>
      <c r="CAE42" s="158"/>
      <c r="CAF42" s="158"/>
      <c r="CAG42" s="158"/>
      <c r="CAH42" s="158"/>
      <c r="CAI42" s="158"/>
      <c r="CAJ42" s="158"/>
      <c r="CAK42" s="158"/>
      <c r="CAL42" s="158"/>
      <c r="CAM42" s="158"/>
      <c r="CAN42" s="158"/>
      <c r="CAO42" s="158"/>
      <c r="CAP42" s="158"/>
      <c r="CAQ42" s="158"/>
      <c r="CAR42" s="158"/>
      <c r="CAS42" s="158"/>
      <c r="CAT42" s="158"/>
      <c r="CAU42" s="158"/>
      <c r="CAV42" s="158"/>
      <c r="CAW42" s="158"/>
      <c r="CAX42" s="158"/>
      <c r="CAY42" s="158"/>
      <c r="CAZ42" s="158"/>
      <c r="CBA42" s="158"/>
      <c r="CBB42" s="158"/>
      <c r="CBC42" s="158"/>
      <c r="CBD42" s="158"/>
      <c r="CBE42" s="158"/>
      <c r="CBF42" s="158"/>
      <c r="CBG42" s="158"/>
      <c r="CBH42" s="158"/>
      <c r="CBI42" s="158"/>
      <c r="CBJ42" s="158"/>
      <c r="CBK42" s="158"/>
      <c r="CBL42" s="158"/>
      <c r="CBM42" s="158"/>
      <c r="CBN42" s="158"/>
      <c r="CBO42" s="158"/>
      <c r="CBP42" s="158"/>
      <c r="CBQ42" s="158"/>
      <c r="CBR42" s="158"/>
      <c r="CBS42" s="158"/>
      <c r="CBT42" s="158"/>
      <c r="CBU42" s="158"/>
      <c r="CBV42" s="158"/>
      <c r="CBW42" s="158"/>
      <c r="CBX42" s="158"/>
      <c r="CBY42" s="158"/>
      <c r="CBZ42" s="158"/>
      <c r="CCA42" s="158"/>
      <c r="CCB42" s="158"/>
      <c r="CCC42" s="158"/>
      <c r="CCD42" s="158"/>
      <c r="CCE42" s="158"/>
      <c r="CCF42" s="158"/>
      <c r="CCG42" s="158"/>
      <c r="CCH42" s="158"/>
      <c r="CCI42" s="158"/>
      <c r="CCJ42" s="158"/>
      <c r="CCK42" s="158"/>
      <c r="CCL42" s="158"/>
      <c r="CCM42" s="158"/>
      <c r="CCN42" s="158"/>
      <c r="CCO42" s="158"/>
      <c r="CCP42" s="158"/>
      <c r="CCQ42" s="158"/>
      <c r="CCR42" s="158"/>
      <c r="CCS42" s="158"/>
      <c r="CCT42" s="158"/>
      <c r="CCU42" s="158"/>
      <c r="CCV42" s="158"/>
      <c r="CCW42" s="158"/>
      <c r="CCX42" s="158"/>
      <c r="CCY42" s="158"/>
      <c r="CCZ42" s="158"/>
      <c r="CDA42" s="158"/>
      <c r="CDB42" s="158"/>
      <c r="CDC42" s="158"/>
      <c r="CDD42" s="158"/>
      <c r="CDE42" s="158"/>
      <c r="CDF42" s="158"/>
      <c r="CDG42" s="158"/>
      <c r="CDH42" s="158"/>
      <c r="CDI42" s="158"/>
      <c r="CDJ42" s="158"/>
      <c r="CDK42" s="158"/>
      <c r="CDL42" s="158"/>
      <c r="CDM42" s="158"/>
      <c r="CDN42" s="158"/>
      <c r="CDO42" s="158"/>
      <c r="CDP42" s="158"/>
      <c r="CDQ42" s="158"/>
      <c r="CDR42" s="158"/>
      <c r="CDS42" s="158"/>
      <c r="CDT42" s="158"/>
      <c r="CDU42" s="158"/>
      <c r="CDV42" s="158"/>
      <c r="CDW42" s="158"/>
      <c r="CDX42" s="158"/>
      <c r="CDY42" s="158"/>
      <c r="CDZ42" s="158"/>
      <c r="CEA42" s="158"/>
      <c r="CEB42" s="158"/>
      <c r="CEC42" s="158"/>
      <c r="CED42" s="158"/>
      <c r="CEE42" s="158"/>
      <c r="CEF42" s="158"/>
      <c r="CEG42" s="158"/>
      <c r="CEH42" s="158"/>
      <c r="CEI42" s="158"/>
      <c r="CEJ42" s="158"/>
      <c r="CEK42" s="158"/>
      <c r="CEL42" s="158"/>
      <c r="CEM42" s="158"/>
      <c r="CEN42" s="158"/>
      <c r="CEO42" s="158"/>
      <c r="CEP42" s="158"/>
      <c r="CEQ42" s="158"/>
      <c r="CER42" s="158"/>
      <c r="CES42" s="158"/>
      <c r="CET42" s="158"/>
      <c r="CEU42" s="158"/>
      <c r="CEV42" s="158"/>
      <c r="CEW42" s="158"/>
      <c r="CEX42" s="158"/>
      <c r="CEY42" s="158"/>
      <c r="CEZ42" s="158"/>
      <c r="CFA42" s="158"/>
      <c r="CFB42" s="158"/>
      <c r="CFC42" s="158"/>
      <c r="CFD42" s="158"/>
      <c r="CFE42" s="158"/>
      <c r="CFF42" s="158"/>
      <c r="CFG42" s="158"/>
      <c r="CFH42" s="158"/>
      <c r="CFI42" s="158"/>
      <c r="CFJ42" s="158"/>
      <c r="CFK42" s="158"/>
      <c r="CFL42" s="158"/>
      <c r="CFM42" s="158"/>
      <c r="CFN42" s="158"/>
      <c r="CFO42" s="158"/>
      <c r="CFP42" s="158"/>
      <c r="CFQ42" s="158"/>
      <c r="CFR42" s="158"/>
      <c r="CFS42" s="158"/>
      <c r="CFT42" s="158"/>
      <c r="CFU42" s="158"/>
      <c r="CFV42" s="158"/>
      <c r="CFW42" s="158"/>
      <c r="CFX42" s="158"/>
      <c r="CFY42" s="158"/>
      <c r="CFZ42" s="158"/>
      <c r="CGA42" s="158"/>
      <c r="CGB42" s="158"/>
      <c r="CGC42" s="158"/>
      <c r="CGD42" s="158"/>
      <c r="CGE42" s="158"/>
      <c r="CGF42" s="158"/>
      <c r="CGG42" s="158"/>
      <c r="CGH42" s="158"/>
      <c r="CGI42" s="158"/>
      <c r="CGJ42" s="158"/>
      <c r="CGK42" s="158"/>
      <c r="CGL42" s="158"/>
      <c r="CGM42" s="158"/>
      <c r="CGN42" s="158"/>
      <c r="CGO42" s="158"/>
      <c r="CGP42" s="158"/>
      <c r="CGQ42" s="158"/>
      <c r="CGR42" s="158"/>
      <c r="CGS42" s="158"/>
      <c r="CGT42" s="158"/>
      <c r="CGU42" s="158"/>
      <c r="CGV42" s="158"/>
      <c r="CGW42" s="158"/>
      <c r="CGX42" s="158"/>
      <c r="CGY42" s="158"/>
      <c r="CGZ42" s="158"/>
      <c r="CHA42" s="158"/>
      <c r="CHB42" s="158"/>
      <c r="CHC42" s="158"/>
      <c r="CHD42" s="158"/>
      <c r="CHE42" s="158"/>
      <c r="CHF42" s="158"/>
      <c r="CHG42" s="158"/>
      <c r="CHH42" s="158"/>
      <c r="CHI42" s="158"/>
      <c r="CHJ42" s="158"/>
      <c r="CHK42" s="158"/>
      <c r="CHL42" s="158"/>
      <c r="CHM42" s="158"/>
      <c r="CHN42" s="158"/>
      <c r="CHO42" s="158"/>
      <c r="CHP42" s="158"/>
      <c r="CHQ42" s="158"/>
      <c r="CHR42" s="158"/>
      <c r="CHS42" s="158"/>
      <c r="CHT42" s="158"/>
      <c r="CHU42" s="158"/>
      <c r="CHV42" s="158"/>
      <c r="CHW42" s="158"/>
      <c r="CHX42" s="158"/>
      <c r="CHY42" s="158"/>
      <c r="CHZ42" s="158"/>
      <c r="CIA42" s="158"/>
      <c r="CIB42" s="158"/>
      <c r="CIC42" s="158"/>
      <c r="CID42" s="158"/>
      <c r="CIE42" s="158"/>
      <c r="CIF42" s="158"/>
      <c r="CIG42" s="158"/>
      <c r="CIH42" s="158"/>
      <c r="CII42" s="158"/>
      <c r="CIJ42" s="158"/>
      <c r="CIK42" s="158"/>
      <c r="CIL42" s="158"/>
      <c r="CIM42" s="158"/>
      <c r="CIN42" s="158"/>
      <c r="CIO42" s="158"/>
      <c r="CIP42" s="158"/>
      <c r="CIQ42" s="158"/>
      <c r="CIR42" s="158"/>
      <c r="CIS42" s="158"/>
      <c r="CIT42" s="158"/>
      <c r="CIU42" s="158"/>
      <c r="CIV42" s="158"/>
      <c r="CIW42" s="158"/>
      <c r="CIX42" s="158"/>
      <c r="CIY42" s="158"/>
      <c r="CIZ42" s="158"/>
      <c r="CJA42" s="158"/>
      <c r="CJB42" s="158"/>
      <c r="CJC42" s="158"/>
      <c r="CJD42" s="158"/>
      <c r="CJE42" s="158"/>
      <c r="CJF42" s="158"/>
      <c r="CJG42" s="158"/>
      <c r="CJH42" s="158"/>
      <c r="CJI42" s="158"/>
      <c r="CJJ42" s="158"/>
      <c r="CJK42" s="158"/>
      <c r="CJL42" s="158"/>
      <c r="CJM42" s="158"/>
      <c r="CJN42" s="158"/>
      <c r="CJO42" s="158"/>
      <c r="CJP42" s="158"/>
      <c r="CJQ42" s="158"/>
      <c r="CJR42" s="158"/>
      <c r="CJS42" s="158"/>
      <c r="CJT42" s="158"/>
      <c r="CJU42" s="158"/>
      <c r="CJV42" s="158"/>
      <c r="CJW42" s="158"/>
      <c r="CJX42" s="158"/>
      <c r="CJY42" s="158"/>
      <c r="CJZ42" s="158"/>
      <c r="CKA42" s="158"/>
      <c r="CKB42" s="158"/>
      <c r="CKC42" s="158"/>
      <c r="CKD42" s="158"/>
      <c r="CKE42" s="158"/>
      <c r="CKF42" s="158"/>
      <c r="CKG42" s="158"/>
      <c r="CKH42" s="158"/>
      <c r="CKI42" s="158"/>
      <c r="CKJ42" s="158"/>
      <c r="CKK42" s="158"/>
      <c r="CKL42" s="158"/>
      <c r="CKM42" s="158"/>
      <c r="CKN42" s="158"/>
      <c r="CKO42" s="158"/>
      <c r="CKP42" s="158"/>
      <c r="CKQ42" s="158"/>
      <c r="CKR42" s="158"/>
      <c r="CKS42" s="158"/>
      <c r="CKT42" s="158"/>
      <c r="CKU42" s="158"/>
      <c r="CKV42" s="158"/>
      <c r="CKW42" s="158"/>
      <c r="CKX42" s="158"/>
      <c r="CKY42" s="158"/>
      <c r="CKZ42" s="158"/>
      <c r="CLA42" s="158"/>
      <c r="CLB42" s="158"/>
      <c r="CLC42" s="158"/>
      <c r="CLD42" s="158"/>
      <c r="CLE42" s="158"/>
      <c r="CLF42" s="158"/>
      <c r="CLG42" s="158"/>
      <c r="CLH42" s="158"/>
      <c r="CLI42" s="158"/>
      <c r="CLJ42" s="158"/>
      <c r="CLK42" s="158"/>
      <c r="CLL42" s="158"/>
      <c r="CLM42" s="158"/>
      <c r="CLN42" s="158"/>
      <c r="CLO42" s="158"/>
      <c r="CLP42" s="158"/>
      <c r="CLQ42" s="158"/>
      <c r="CLR42" s="158"/>
      <c r="CLS42" s="158"/>
      <c r="CLT42" s="158"/>
      <c r="CLU42" s="158"/>
      <c r="CLV42" s="158"/>
      <c r="CLW42" s="158"/>
      <c r="CLX42" s="158"/>
      <c r="CLY42" s="158"/>
      <c r="CLZ42" s="158"/>
      <c r="CMA42" s="158"/>
      <c r="CMB42" s="158"/>
      <c r="CMC42" s="158"/>
      <c r="CMD42" s="158"/>
      <c r="CME42" s="158"/>
      <c r="CMF42" s="158"/>
      <c r="CMG42" s="158"/>
      <c r="CMH42" s="158"/>
      <c r="CMI42" s="158"/>
      <c r="CMJ42" s="158"/>
      <c r="CMK42" s="158"/>
      <c r="CML42" s="158"/>
      <c r="CMM42" s="158"/>
      <c r="CMN42" s="158"/>
      <c r="CMO42" s="158"/>
      <c r="CMP42" s="158"/>
      <c r="CMQ42" s="158"/>
      <c r="CMR42" s="158"/>
      <c r="CMS42" s="158"/>
      <c r="CMT42" s="158"/>
      <c r="CMU42" s="158"/>
      <c r="CMV42" s="158"/>
      <c r="CMW42" s="158"/>
      <c r="CMX42" s="158"/>
      <c r="CMY42" s="158"/>
      <c r="CMZ42" s="158"/>
      <c r="CNA42" s="158"/>
      <c r="CNB42" s="158"/>
      <c r="CNC42" s="158"/>
      <c r="CND42" s="158"/>
      <c r="CNE42" s="158"/>
      <c r="CNF42" s="158"/>
      <c r="CNG42" s="158"/>
      <c r="CNH42" s="158"/>
      <c r="CNI42" s="158"/>
      <c r="CNJ42" s="158"/>
      <c r="CNK42" s="158"/>
      <c r="CNL42" s="158"/>
      <c r="CNM42" s="158"/>
      <c r="CNN42" s="158"/>
      <c r="CNO42" s="158"/>
      <c r="CNP42" s="158"/>
      <c r="CNQ42" s="158"/>
      <c r="CNR42" s="158"/>
      <c r="CNS42" s="158"/>
      <c r="CNT42" s="158"/>
      <c r="CNU42" s="158"/>
      <c r="CNV42" s="158"/>
      <c r="CNW42" s="158"/>
      <c r="CNX42" s="158"/>
      <c r="CNY42" s="158"/>
      <c r="CNZ42" s="158"/>
      <c r="COA42" s="158"/>
      <c r="COB42" s="158"/>
      <c r="COC42" s="158"/>
      <c r="COD42" s="158"/>
      <c r="COE42" s="158"/>
      <c r="COF42" s="158"/>
      <c r="COG42" s="158"/>
      <c r="COH42" s="158"/>
      <c r="COI42" s="158"/>
      <c r="COJ42" s="158"/>
      <c r="COK42" s="158"/>
      <c r="COL42" s="158"/>
      <c r="COM42" s="158"/>
      <c r="CON42" s="158"/>
      <c r="COO42" s="158"/>
      <c r="COP42" s="158"/>
      <c r="COQ42" s="158"/>
      <c r="COR42" s="158"/>
      <c r="COS42" s="158"/>
      <c r="COT42" s="158"/>
      <c r="COU42" s="158"/>
      <c r="COV42" s="158"/>
      <c r="COW42" s="158"/>
      <c r="COX42" s="158"/>
      <c r="COY42" s="158"/>
      <c r="COZ42" s="158"/>
      <c r="CPA42" s="158"/>
      <c r="CPB42" s="158"/>
      <c r="CPC42" s="158"/>
      <c r="CPD42" s="158"/>
      <c r="CPE42" s="158"/>
      <c r="CPF42" s="158"/>
      <c r="CPG42" s="158"/>
      <c r="CPH42" s="158"/>
      <c r="CPI42" s="158"/>
      <c r="CPJ42" s="158"/>
      <c r="CPK42" s="158"/>
      <c r="CPL42" s="158"/>
      <c r="CPM42" s="158"/>
      <c r="CPN42" s="158"/>
      <c r="CPO42" s="158"/>
      <c r="CPP42" s="158"/>
      <c r="CPQ42" s="158"/>
      <c r="CPR42" s="158"/>
      <c r="CPS42" s="158"/>
      <c r="CPT42" s="158"/>
      <c r="CPU42" s="158"/>
      <c r="CPV42" s="158"/>
      <c r="CPW42" s="158"/>
      <c r="CPX42" s="158"/>
      <c r="CPY42" s="158"/>
      <c r="CPZ42" s="158"/>
      <c r="CQA42" s="158"/>
      <c r="CQB42" s="158"/>
      <c r="CQC42" s="158"/>
      <c r="CQD42" s="158"/>
      <c r="CQE42" s="158"/>
      <c r="CQF42" s="158"/>
      <c r="CQG42" s="158"/>
      <c r="CQH42" s="158"/>
      <c r="CQI42" s="158"/>
      <c r="CQJ42" s="158"/>
      <c r="CQK42" s="158"/>
      <c r="CQL42" s="158"/>
      <c r="CQM42" s="158"/>
      <c r="CQN42" s="158"/>
      <c r="CQO42" s="158"/>
      <c r="CQP42" s="158"/>
      <c r="CQQ42" s="158"/>
      <c r="CQR42" s="158"/>
      <c r="CQS42" s="158"/>
      <c r="CQT42" s="158"/>
      <c r="CQU42" s="158"/>
      <c r="CQV42" s="158"/>
      <c r="CQW42" s="158"/>
      <c r="CQX42" s="158"/>
      <c r="CQY42" s="158"/>
      <c r="CQZ42" s="158"/>
      <c r="CRA42" s="158"/>
      <c r="CRB42" s="158"/>
      <c r="CRC42" s="158"/>
      <c r="CRD42" s="158"/>
      <c r="CRE42" s="158"/>
      <c r="CRF42" s="158"/>
      <c r="CRG42" s="158"/>
      <c r="CRH42" s="158"/>
      <c r="CRI42" s="158"/>
      <c r="CRJ42" s="158"/>
      <c r="CRK42" s="158"/>
      <c r="CRL42" s="158"/>
      <c r="CRM42" s="158"/>
      <c r="CRN42" s="158"/>
      <c r="CRO42" s="158"/>
      <c r="CRP42" s="158"/>
      <c r="CRQ42" s="158"/>
      <c r="CRR42" s="158"/>
      <c r="CRS42" s="158"/>
      <c r="CRT42" s="158"/>
      <c r="CRU42" s="158"/>
      <c r="CRV42" s="158"/>
      <c r="CRW42" s="158"/>
      <c r="CRX42" s="158"/>
      <c r="CRY42" s="158"/>
      <c r="CRZ42" s="158"/>
      <c r="CSA42" s="158"/>
      <c r="CSB42" s="158"/>
      <c r="CSC42" s="158"/>
      <c r="CSD42" s="158"/>
      <c r="CSE42" s="158"/>
      <c r="CSF42" s="158"/>
      <c r="CSG42" s="158"/>
      <c r="CSH42" s="158"/>
      <c r="CSI42" s="158"/>
      <c r="CSJ42" s="158"/>
      <c r="CSK42" s="158"/>
      <c r="CSL42" s="158"/>
      <c r="CSM42" s="158"/>
      <c r="CSN42" s="158"/>
      <c r="CSO42" s="158"/>
      <c r="CSP42" s="158"/>
      <c r="CSQ42" s="158"/>
      <c r="CSR42" s="158"/>
      <c r="CSS42" s="158"/>
      <c r="CST42" s="158"/>
      <c r="CSU42" s="158"/>
      <c r="CSV42" s="158"/>
      <c r="CSW42" s="158"/>
      <c r="CSX42" s="158"/>
      <c r="CSY42" s="158"/>
      <c r="CSZ42" s="158"/>
      <c r="CTA42" s="158"/>
      <c r="CTB42" s="158"/>
      <c r="CTC42" s="158"/>
      <c r="CTD42" s="158"/>
      <c r="CTE42" s="158"/>
      <c r="CTF42" s="158"/>
      <c r="CTG42" s="158"/>
      <c r="CTH42" s="158"/>
      <c r="CTI42" s="158"/>
      <c r="CTJ42" s="158"/>
      <c r="CTK42" s="158"/>
      <c r="CTL42" s="158"/>
      <c r="CTM42" s="158"/>
      <c r="CTN42" s="158"/>
      <c r="CTO42" s="158"/>
      <c r="CTP42" s="158"/>
      <c r="CTQ42" s="158"/>
      <c r="CTR42" s="158"/>
      <c r="CTS42" s="158"/>
      <c r="CTT42" s="158"/>
      <c r="CTU42" s="158"/>
      <c r="CTV42" s="158"/>
      <c r="CTW42" s="158"/>
      <c r="CTX42" s="158"/>
      <c r="CTY42" s="158"/>
      <c r="CTZ42" s="158"/>
      <c r="CUA42" s="158"/>
      <c r="CUB42" s="158"/>
      <c r="CUC42" s="158"/>
      <c r="CUD42" s="158"/>
      <c r="CUE42" s="158"/>
      <c r="CUF42" s="158"/>
      <c r="CUG42" s="158"/>
      <c r="CUH42" s="158"/>
      <c r="CUI42" s="158"/>
      <c r="CUJ42" s="158"/>
      <c r="CUK42" s="158"/>
      <c r="CUL42" s="158"/>
      <c r="CUM42" s="158"/>
      <c r="CUN42" s="158"/>
      <c r="CUO42" s="158"/>
      <c r="CUP42" s="158"/>
      <c r="CUQ42" s="158"/>
      <c r="CUR42" s="158"/>
      <c r="CUS42" s="158"/>
      <c r="CUT42" s="158"/>
      <c r="CUU42" s="158"/>
      <c r="CUV42" s="158"/>
      <c r="CUW42" s="158"/>
      <c r="CUX42" s="158"/>
      <c r="CUY42" s="158"/>
      <c r="CUZ42" s="158"/>
      <c r="CVA42" s="158"/>
      <c r="CVB42" s="158"/>
      <c r="CVC42" s="158"/>
      <c r="CVD42" s="158"/>
      <c r="CVE42" s="158"/>
      <c r="CVF42" s="158"/>
      <c r="CVG42" s="158"/>
      <c r="CVH42" s="158"/>
      <c r="CVI42" s="158"/>
      <c r="CVJ42" s="158"/>
      <c r="CVK42" s="158"/>
      <c r="CVL42" s="158"/>
      <c r="CVM42" s="158"/>
      <c r="CVN42" s="158"/>
      <c r="CVO42" s="158"/>
      <c r="CVP42" s="158"/>
      <c r="CVQ42" s="158"/>
      <c r="CVR42" s="158"/>
      <c r="CVS42" s="158"/>
      <c r="CVT42" s="158"/>
      <c r="CVU42" s="158"/>
      <c r="CVV42" s="158"/>
      <c r="CVW42" s="158"/>
      <c r="CVX42" s="158"/>
      <c r="CVY42" s="158"/>
      <c r="CVZ42" s="158"/>
      <c r="CWA42" s="158"/>
      <c r="CWB42" s="158"/>
      <c r="CWC42" s="158"/>
      <c r="CWD42" s="158"/>
      <c r="CWE42" s="158"/>
      <c r="CWF42" s="158"/>
      <c r="CWG42" s="158"/>
      <c r="CWH42" s="158"/>
      <c r="CWI42" s="158"/>
      <c r="CWJ42" s="158"/>
      <c r="CWK42" s="158"/>
      <c r="CWL42" s="158"/>
      <c r="CWM42" s="158"/>
      <c r="CWN42" s="158"/>
      <c r="CWO42" s="158"/>
      <c r="CWP42" s="158"/>
      <c r="CWQ42" s="158"/>
      <c r="CWR42" s="158"/>
      <c r="CWS42" s="158"/>
      <c r="CWT42" s="158"/>
      <c r="CWU42" s="158"/>
      <c r="CWV42" s="158"/>
      <c r="CWW42" s="158"/>
      <c r="CWX42" s="158"/>
      <c r="CWY42" s="158"/>
      <c r="CWZ42" s="158"/>
      <c r="CXA42" s="158"/>
      <c r="CXB42" s="158"/>
      <c r="CXC42" s="158"/>
      <c r="CXD42" s="158"/>
      <c r="CXE42" s="158"/>
      <c r="CXF42" s="158"/>
      <c r="CXG42" s="158"/>
      <c r="CXH42" s="158"/>
      <c r="CXI42" s="158"/>
      <c r="CXJ42" s="158"/>
      <c r="CXK42" s="158"/>
      <c r="CXL42" s="158"/>
      <c r="CXM42" s="158"/>
      <c r="CXN42" s="158"/>
      <c r="CXO42" s="158"/>
      <c r="CXP42" s="158"/>
      <c r="CXQ42" s="158"/>
      <c r="CXR42" s="158"/>
      <c r="CXS42" s="158"/>
      <c r="CXT42" s="158"/>
      <c r="CXU42" s="158"/>
      <c r="CXV42" s="158"/>
      <c r="CXW42" s="158"/>
      <c r="CXX42" s="158"/>
      <c r="CXY42" s="158"/>
      <c r="CXZ42" s="158"/>
      <c r="CYA42" s="158"/>
      <c r="CYB42" s="158"/>
      <c r="CYC42" s="158"/>
      <c r="CYD42" s="158"/>
      <c r="CYE42" s="158"/>
      <c r="CYF42" s="158"/>
      <c r="CYG42" s="158"/>
      <c r="CYH42" s="158"/>
      <c r="CYI42" s="158"/>
      <c r="CYJ42" s="158"/>
      <c r="CYK42" s="158"/>
      <c r="CYL42" s="158"/>
      <c r="CYM42" s="158"/>
      <c r="CYN42" s="158"/>
      <c r="CYO42" s="158"/>
      <c r="CYP42" s="158"/>
      <c r="CYQ42" s="158"/>
      <c r="CYR42" s="158"/>
      <c r="CYS42" s="158"/>
      <c r="CYT42" s="158"/>
      <c r="CYU42" s="158"/>
      <c r="CYV42" s="158"/>
      <c r="CYW42" s="158"/>
      <c r="CYX42" s="158"/>
      <c r="CYY42" s="158"/>
      <c r="CYZ42" s="158"/>
      <c r="CZA42" s="158"/>
      <c r="CZB42" s="158"/>
      <c r="CZC42" s="158"/>
      <c r="CZD42" s="158"/>
      <c r="CZE42" s="158"/>
      <c r="CZF42" s="158"/>
      <c r="CZG42" s="158"/>
      <c r="CZH42" s="158"/>
      <c r="CZI42" s="158"/>
      <c r="CZJ42" s="158"/>
      <c r="CZK42" s="158"/>
      <c r="CZL42" s="158"/>
      <c r="CZM42" s="158"/>
      <c r="CZN42" s="158"/>
      <c r="CZO42" s="158"/>
      <c r="CZP42" s="158"/>
      <c r="CZQ42" s="158"/>
      <c r="CZR42" s="158"/>
      <c r="CZS42" s="158"/>
      <c r="CZT42" s="158"/>
      <c r="CZU42" s="158"/>
      <c r="CZV42" s="158"/>
      <c r="CZW42" s="158"/>
      <c r="CZX42" s="158"/>
      <c r="CZY42" s="158"/>
      <c r="CZZ42" s="158"/>
      <c r="DAA42" s="158"/>
      <c r="DAB42" s="158"/>
      <c r="DAC42" s="158"/>
      <c r="DAD42" s="158"/>
      <c r="DAE42" s="158"/>
      <c r="DAF42" s="158"/>
      <c r="DAG42" s="158"/>
      <c r="DAH42" s="158"/>
      <c r="DAI42" s="158"/>
      <c r="DAJ42" s="158"/>
      <c r="DAK42" s="158"/>
      <c r="DAL42" s="158"/>
      <c r="DAM42" s="158"/>
      <c r="DAN42" s="158"/>
      <c r="DAO42" s="158"/>
      <c r="DAP42" s="158"/>
      <c r="DAQ42" s="158"/>
      <c r="DAR42" s="158"/>
      <c r="DAS42" s="158"/>
      <c r="DAT42" s="158"/>
      <c r="DAU42" s="158"/>
      <c r="DAV42" s="158"/>
      <c r="DAW42" s="158"/>
      <c r="DAX42" s="158"/>
      <c r="DAY42" s="158"/>
      <c r="DAZ42" s="158"/>
      <c r="DBA42" s="158"/>
      <c r="DBB42" s="158"/>
      <c r="DBC42" s="158"/>
      <c r="DBD42" s="158"/>
      <c r="DBE42" s="158"/>
      <c r="DBF42" s="158"/>
      <c r="DBG42" s="158"/>
      <c r="DBH42" s="158"/>
      <c r="DBI42" s="158"/>
      <c r="DBJ42" s="158"/>
      <c r="DBK42" s="158"/>
      <c r="DBL42" s="158"/>
      <c r="DBM42" s="158"/>
      <c r="DBN42" s="158"/>
      <c r="DBO42" s="158"/>
      <c r="DBP42" s="158"/>
      <c r="DBQ42" s="158"/>
      <c r="DBR42" s="158"/>
      <c r="DBS42" s="158"/>
      <c r="DBT42" s="158"/>
      <c r="DBU42" s="158"/>
      <c r="DBV42" s="158"/>
      <c r="DBW42" s="158"/>
      <c r="DBX42" s="158"/>
      <c r="DBY42" s="158"/>
      <c r="DBZ42" s="158"/>
      <c r="DCA42" s="158"/>
      <c r="DCB42" s="158"/>
      <c r="DCC42" s="158"/>
      <c r="DCD42" s="158"/>
      <c r="DCE42" s="158"/>
      <c r="DCF42" s="158"/>
      <c r="DCG42" s="158"/>
      <c r="DCH42" s="158"/>
      <c r="DCI42" s="158"/>
      <c r="DCJ42" s="158"/>
      <c r="DCK42" s="158"/>
      <c r="DCL42" s="158"/>
      <c r="DCM42" s="158"/>
      <c r="DCN42" s="158"/>
      <c r="DCO42" s="158"/>
      <c r="DCP42" s="158"/>
      <c r="DCQ42" s="158"/>
      <c r="DCR42" s="158"/>
      <c r="DCS42" s="158"/>
      <c r="DCT42" s="158"/>
      <c r="DCU42" s="158"/>
      <c r="DCV42" s="158"/>
      <c r="DCW42" s="158"/>
      <c r="DCX42" s="158"/>
      <c r="DCY42" s="158"/>
      <c r="DCZ42" s="158"/>
      <c r="DDA42" s="158"/>
      <c r="DDB42" s="158"/>
      <c r="DDC42" s="158"/>
      <c r="DDD42" s="158"/>
      <c r="DDE42" s="158"/>
      <c r="DDF42" s="158"/>
      <c r="DDG42" s="158"/>
      <c r="DDH42" s="158"/>
      <c r="DDI42" s="158"/>
      <c r="DDJ42" s="158"/>
      <c r="DDK42" s="158"/>
      <c r="DDL42" s="158"/>
      <c r="DDM42" s="158"/>
      <c r="DDN42" s="158"/>
      <c r="DDO42" s="158"/>
      <c r="DDP42" s="158"/>
      <c r="DDQ42" s="158"/>
      <c r="DDR42" s="158"/>
      <c r="DDS42" s="158"/>
      <c r="DDT42" s="158"/>
      <c r="DDU42" s="158"/>
      <c r="DDV42" s="158"/>
      <c r="DDW42" s="158"/>
      <c r="DDX42" s="158"/>
      <c r="DDY42" s="158"/>
      <c r="DDZ42" s="158"/>
      <c r="DEA42" s="158"/>
      <c r="DEB42" s="158"/>
      <c r="DEC42" s="158"/>
      <c r="DED42" s="158"/>
      <c r="DEE42" s="158"/>
      <c r="DEF42" s="158"/>
      <c r="DEG42" s="158"/>
      <c r="DEH42" s="158"/>
      <c r="DEI42" s="158"/>
      <c r="DEJ42" s="158"/>
      <c r="DEK42" s="158"/>
      <c r="DEL42" s="158"/>
      <c r="DEM42" s="158"/>
      <c r="DEN42" s="158"/>
      <c r="DEO42" s="158"/>
      <c r="DEP42" s="158"/>
      <c r="DEQ42" s="158"/>
      <c r="DER42" s="158"/>
      <c r="DES42" s="158"/>
      <c r="DET42" s="158"/>
      <c r="DEU42" s="158"/>
      <c r="DEV42" s="158"/>
      <c r="DEW42" s="158"/>
      <c r="DEX42" s="158"/>
      <c r="DEY42" s="158"/>
      <c r="DEZ42" s="158"/>
      <c r="DFA42" s="158"/>
      <c r="DFB42" s="158"/>
      <c r="DFC42" s="158"/>
      <c r="DFD42" s="158"/>
      <c r="DFE42" s="158"/>
      <c r="DFF42" s="158"/>
      <c r="DFG42" s="158"/>
      <c r="DFH42" s="158"/>
      <c r="DFI42" s="158"/>
      <c r="DFJ42" s="158"/>
      <c r="DFK42" s="158"/>
      <c r="DFL42" s="158"/>
      <c r="DFM42" s="158"/>
      <c r="DFN42" s="158"/>
      <c r="DFO42" s="158"/>
      <c r="DFP42" s="158"/>
      <c r="DFQ42" s="158"/>
      <c r="DFR42" s="158"/>
      <c r="DFS42" s="158"/>
      <c r="DFT42" s="158"/>
      <c r="DFU42" s="158"/>
      <c r="DFV42" s="158"/>
      <c r="DFW42" s="158"/>
      <c r="DFX42" s="158"/>
      <c r="DFY42" s="158"/>
      <c r="DFZ42" s="158"/>
      <c r="DGA42" s="158"/>
      <c r="DGB42" s="158"/>
      <c r="DGC42" s="158"/>
      <c r="DGD42" s="158"/>
      <c r="DGE42" s="158"/>
      <c r="DGF42" s="158"/>
      <c r="DGG42" s="158"/>
      <c r="DGH42" s="158"/>
      <c r="DGI42" s="158"/>
      <c r="DGJ42" s="158"/>
      <c r="DGK42" s="158"/>
      <c r="DGL42" s="158"/>
      <c r="DGM42" s="158"/>
      <c r="DGN42" s="158"/>
      <c r="DGO42" s="158"/>
      <c r="DGP42" s="158"/>
      <c r="DGQ42" s="158"/>
      <c r="DGR42" s="158"/>
      <c r="DGS42" s="158"/>
      <c r="DGT42" s="158"/>
      <c r="DGU42" s="158"/>
      <c r="DGV42" s="158"/>
      <c r="DGW42" s="158"/>
      <c r="DGX42" s="158"/>
      <c r="DGY42" s="158"/>
      <c r="DGZ42" s="158"/>
      <c r="DHA42" s="158"/>
      <c r="DHB42" s="158"/>
      <c r="DHC42" s="158"/>
      <c r="DHD42" s="158"/>
      <c r="DHE42" s="158"/>
      <c r="DHF42" s="158"/>
      <c r="DHG42" s="158"/>
      <c r="DHH42" s="158"/>
      <c r="DHI42" s="158"/>
      <c r="DHJ42" s="158"/>
      <c r="DHK42" s="158"/>
      <c r="DHL42" s="158"/>
      <c r="DHM42" s="158"/>
      <c r="DHN42" s="158"/>
      <c r="DHO42" s="158"/>
      <c r="DHP42" s="158"/>
      <c r="DHQ42" s="158"/>
      <c r="DHR42" s="158"/>
      <c r="DHS42" s="158"/>
      <c r="DHT42" s="158"/>
      <c r="DHU42" s="158"/>
      <c r="DHV42" s="158"/>
      <c r="DHW42" s="158"/>
      <c r="DHX42" s="158"/>
      <c r="DHY42" s="158"/>
      <c r="DHZ42" s="158"/>
      <c r="DIA42" s="158"/>
      <c r="DIB42" s="158"/>
      <c r="DIC42" s="158"/>
      <c r="DID42" s="158"/>
      <c r="DIE42" s="158"/>
      <c r="DIF42" s="158"/>
      <c r="DIG42" s="158"/>
      <c r="DIH42" s="158"/>
      <c r="DII42" s="158"/>
      <c r="DIJ42" s="158"/>
      <c r="DIK42" s="158"/>
      <c r="DIL42" s="158"/>
      <c r="DIM42" s="158"/>
      <c r="DIN42" s="158"/>
      <c r="DIO42" s="158"/>
      <c r="DIP42" s="158"/>
      <c r="DIQ42" s="158"/>
      <c r="DIR42" s="158"/>
      <c r="DIS42" s="158"/>
      <c r="DIT42" s="158"/>
      <c r="DIU42" s="158"/>
      <c r="DIV42" s="158"/>
      <c r="DIW42" s="158"/>
      <c r="DIX42" s="158"/>
      <c r="DIY42" s="158"/>
      <c r="DIZ42" s="158"/>
      <c r="DJA42" s="158"/>
      <c r="DJB42" s="158"/>
      <c r="DJC42" s="158"/>
      <c r="DJD42" s="158"/>
      <c r="DJE42" s="158"/>
      <c r="DJF42" s="158"/>
      <c r="DJG42" s="158"/>
      <c r="DJH42" s="158"/>
      <c r="DJI42" s="158"/>
      <c r="DJJ42" s="158"/>
      <c r="DJK42" s="158"/>
      <c r="DJL42" s="158"/>
      <c r="DJM42" s="158"/>
      <c r="DJN42" s="158"/>
      <c r="DJO42" s="158"/>
      <c r="DJP42" s="158"/>
      <c r="DJQ42" s="158"/>
      <c r="DJR42" s="158"/>
      <c r="DJS42" s="158"/>
      <c r="DJT42" s="158"/>
      <c r="DJU42" s="158"/>
      <c r="DJV42" s="158"/>
      <c r="DJW42" s="158"/>
      <c r="DJX42" s="158"/>
      <c r="DJY42" s="158"/>
      <c r="DJZ42" s="158"/>
      <c r="DKA42" s="158"/>
      <c r="DKB42" s="158"/>
      <c r="DKC42" s="158"/>
      <c r="DKD42" s="158"/>
      <c r="DKE42" s="158"/>
      <c r="DKF42" s="158"/>
      <c r="DKG42" s="158"/>
      <c r="DKH42" s="158"/>
      <c r="DKI42" s="158"/>
      <c r="DKJ42" s="158"/>
      <c r="DKK42" s="158"/>
      <c r="DKL42" s="158"/>
      <c r="DKM42" s="158"/>
      <c r="DKN42" s="158"/>
      <c r="DKO42" s="158"/>
      <c r="DKP42" s="158"/>
      <c r="DKQ42" s="158"/>
      <c r="DKR42" s="158"/>
      <c r="DKS42" s="158"/>
      <c r="DKT42" s="158"/>
      <c r="DKU42" s="158"/>
      <c r="DKV42" s="158"/>
      <c r="DKW42" s="158"/>
      <c r="DKX42" s="158"/>
      <c r="DKY42" s="158"/>
      <c r="DKZ42" s="158"/>
      <c r="DLA42" s="158"/>
      <c r="DLB42" s="158"/>
      <c r="DLC42" s="158"/>
      <c r="DLD42" s="158"/>
      <c r="DLE42" s="158"/>
      <c r="DLF42" s="158"/>
      <c r="DLG42" s="158"/>
      <c r="DLH42" s="158"/>
      <c r="DLI42" s="158"/>
      <c r="DLJ42" s="158"/>
      <c r="DLK42" s="158"/>
      <c r="DLL42" s="158"/>
      <c r="DLM42" s="158"/>
      <c r="DLN42" s="158"/>
      <c r="DLO42" s="158"/>
      <c r="DLP42" s="158"/>
      <c r="DLQ42" s="158"/>
      <c r="DLR42" s="158"/>
      <c r="DLS42" s="158"/>
      <c r="DLT42" s="158"/>
      <c r="DLU42" s="158"/>
      <c r="DLV42" s="158"/>
      <c r="DLW42" s="158"/>
      <c r="DLX42" s="158"/>
      <c r="DLY42" s="158"/>
      <c r="DLZ42" s="158"/>
      <c r="DMA42" s="158"/>
      <c r="DMB42" s="158"/>
      <c r="DMC42" s="158"/>
      <c r="DMD42" s="158"/>
      <c r="DME42" s="158"/>
      <c r="DMF42" s="158"/>
      <c r="DMG42" s="158"/>
      <c r="DMH42" s="158"/>
      <c r="DMI42" s="158"/>
      <c r="DMJ42" s="158"/>
      <c r="DMK42" s="158"/>
      <c r="DML42" s="158"/>
      <c r="DMM42" s="158"/>
      <c r="DMN42" s="158"/>
      <c r="DMO42" s="158"/>
      <c r="DMP42" s="158"/>
      <c r="DMQ42" s="158"/>
      <c r="DMR42" s="158"/>
      <c r="DMS42" s="158"/>
      <c r="DMT42" s="158"/>
      <c r="DMU42" s="158"/>
      <c r="DMV42" s="158"/>
      <c r="DMW42" s="158"/>
      <c r="DMX42" s="158"/>
      <c r="DMY42" s="158"/>
      <c r="DMZ42" s="158"/>
      <c r="DNA42" s="158"/>
      <c r="DNB42" s="158"/>
      <c r="DNC42" s="158"/>
      <c r="DND42" s="158"/>
      <c r="DNE42" s="158"/>
      <c r="DNF42" s="158"/>
      <c r="DNG42" s="158"/>
      <c r="DNH42" s="158"/>
      <c r="DNI42" s="158"/>
      <c r="DNJ42" s="158"/>
      <c r="DNK42" s="158"/>
      <c r="DNL42" s="158"/>
      <c r="DNM42" s="158"/>
      <c r="DNN42" s="158"/>
      <c r="DNO42" s="158"/>
      <c r="DNP42" s="158"/>
      <c r="DNQ42" s="158"/>
      <c r="DNR42" s="158"/>
      <c r="DNS42" s="158"/>
      <c r="DNT42" s="158"/>
      <c r="DNU42" s="158"/>
      <c r="DNV42" s="158"/>
      <c r="DNW42" s="158"/>
      <c r="DNX42" s="158"/>
      <c r="DNY42" s="158"/>
      <c r="DNZ42" s="158"/>
      <c r="DOA42" s="158"/>
      <c r="DOB42" s="158"/>
      <c r="DOC42" s="158"/>
      <c r="DOD42" s="158"/>
      <c r="DOE42" s="158"/>
      <c r="DOF42" s="158"/>
      <c r="DOG42" s="158"/>
      <c r="DOH42" s="158"/>
      <c r="DOI42" s="158"/>
      <c r="DOJ42" s="158"/>
      <c r="DOK42" s="158"/>
      <c r="DOL42" s="158"/>
      <c r="DOM42" s="158"/>
      <c r="DON42" s="158"/>
      <c r="DOO42" s="158"/>
      <c r="DOP42" s="158"/>
      <c r="DOQ42" s="158"/>
      <c r="DOR42" s="158"/>
      <c r="DOS42" s="158"/>
      <c r="DOT42" s="158"/>
      <c r="DOU42" s="158"/>
      <c r="DOV42" s="158"/>
      <c r="DOW42" s="158"/>
      <c r="DOX42" s="158"/>
      <c r="DOY42" s="158"/>
      <c r="DOZ42" s="158"/>
      <c r="DPA42" s="158"/>
      <c r="DPB42" s="158"/>
      <c r="DPC42" s="158"/>
      <c r="DPD42" s="158"/>
      <c r="DPE42" s="158"/>
      <c r="DPF42" s="158"/>
      <c r="DPG42" s="158"/>
      <c r="DPH42" s="158"/>
      <c r="DPI42" s="158"/>
      <c r="DPJ42" s="158"/>
      <c r="DPK42" s="158"/>
      <c r="DPL42" s="158"/>
      <c r="DPM42" s="158"/>
      <c r="DPN42" s="158"/>
      <c r="DPO42" s="158"/>
      <c r="DPP42" s="158"/>
      <c r="DPQ42" s="158"/>
      <c r="DPR42" s="158"/>
      <c r="DPS42" s="158"/>
      <c r="DPT42" s="158"/>
      <c r="DPU42" s="158"/>
      <c r="DPV42" s="158"/>
      <c r="DPW42" s="158"/>
      <c r="DPX42" s="158"/>
      <c r="DPY42" s="158"/>
      <c r="DPZ42" s="158"/>
      <c r="DQA42" s="158"/>
      <c r="DQB42" s="158"/>
      <c r="DQC42" s="158"/>
      <c r="DQD42" s="158"/>
      <c r="DQE42" s="158"/>
      <c r="DQF42" s="158"/>
      <c r="DQG42" s="158"/>
      <c r="DQH42" s="158"/>
      <c r="DQI42" s="158"/>
      <c r="DQJ42" s="158"/>
      <c r="DQK42" s="158"/>
      <c r="DQL42" s="158"/>
      <c r="DQM42" s="158"/>
      <c r="DQN42" s="158"/>
      <c r="DQO42" s="158"/>
      <c r="DQP42" s="158"/>
      <c r="DQQ42" s="158"/>
      <c r="DQR42" s="158"/>
      <c r="DQS42" s="158"/>
      <c r="DQT42" s="158"/>
      <c r="DQU42" s="158"/>
      <c r="DQV42" s="158"/>
      <c r="DQW42" s="158"/>
      <c r="DQX42" s="158"/>
      <c r="DQY42" s="158"/>
      <c r="DQZ42" s="158"/>
      <c r="DRA42" s="158"/>
      <c r="DRB42" s="158"/>
      <c r="DRC42" s="158"/>
      <c r="DRD42" s="158"/>
      <c r="DRE42" s="158"/>
      <c r="DRF42" s="158"/>
      <c r="DRG42" s="158"/>
      <c r="DRH42" s="158"/>
      <c r="DRI42" s="158"/>
      <c r="DRJ42" s="158"/>
      <c r="DRK42" s="158"/>
      <c r="DRL42" s="158"/>
      <c r="DRM42" s="158"/>
      <c r="DRN42" s="158"/>
      <c r="DRO42" s="158"/>
      <c r="DRP42" s="158"/>
      <c r="DRQ42" s="158"/>
      <c r="DRR42" s="158"/>
      <c r="DRS42" s="158"/>
      <c r="DRT42" s="158"/>
      <c r="DRU42" s="158"/>
      <c r="DRV42" s="158"/>
      <c r="DRW42" s="158"/>
      <c r="DRX42" s="158"/>
      <c r="DRY42" s="158"/>
      <c r="DRZ42" s="158"/>
      <c r="DSA42" s="158"/>
      <c r="DSB42" s="158"/>
      <c r="DSC42" s="158"/>
      <c r="DSD42" s="158"/>
      <c r="DSE42" s="158"/>
      <c r="DSF42" s="158"/>
      <c r="DSG42" s="158"/>
      <c r="DSH42" s="158"/>
      <c r="DSI42" s="158"/>
      <c r="DSJ42" s="158"/>
      <c r="DSK42" s="158"/>
      <c r="DSL42" s="158"/>
      <c r="DSM42" s="158"/>
      <c r="DSN42" s="158"/>
      <c r="DSO42" s="158"/>
      <c r="DSP42" s="158"/>
      <c r="DSQ42" s="158"/>
      <c r="DSR42" s="158"/>
      <c r="DSS42" s="158"/>
      <c r="DST42" s="158"/>
      <c r="DSU42" s="158"/>
      <c r="DSV42" s="158"/>
      <c r="DSW42" s="158"/>
      <c r="DSX42" s="158"/>
      <c r="DSY42" s="158"/>
      <c r="DSZ42" s="158"/>
      <c r="DTA42" s="158"/>
      <c r="DTB42" s="158"/>
      <c r="DTC42" s="158"/>
      <c r="DTD42" s="158"/>
      <c r="DTE42" s="158"/>
      <c r="DTF42" s="158"/>
      <c r="DTG42" s="158"/>
      <c r="DTH42" s="158"/>
      <c r="DTI42" s="158"/>
      <c r="DTJ42" s="158"/>
      <c r="DTK42" s="158"/>
      <c r="DTL42" s="158"/>
      <c r="DTM42" s="158"/>
      <c r="DTN42" s="158"/>
      <c r="DTO42" s="158"/>
      <c r="DTP42" s="158"/>
      <c r="DTQ42" s="158"/>
      <c r="DTR42" s="158"/>
      <c r="DTS42" s="158"/>
      <c r="DTT42" s="158"/>
      <c r="DTU42" s="158"/>
      <c r="DTV42" s="158"/>
      <c r="DTW42" s="158"/>
      <c r="DTX42" s="158"/>
      <c r="DTY42" s="158"/>
      <c r="DTZ42" s="158"/>
      <c r="DUA42" s="158"/>
      <c r="DUB42" s="158"/>
      <c r="DUC42" s="158"/>
      <c r="DUD42" s="158"/>
      <c r="DUE42" s="158"/>
      <c r="DUF42" s="158"/>
      <c r="DUG42" s="158"/>
      <c r="DUH42" s="158"/>
      <c r="DUI42" s="158"/>
      <c r="DUJ42" s="158"/>
      <c r="DUK42" s="158"/>
      <c r="DUL42" s="158"/>
      <c r="DUM42" s="158"/>
      <c r="DUN42" s="158"/>
      <c r="DUO42" s="158"/>
      <c r="DUP42" s="158"/>
      <c r="DUQ42" s="158"/>
      <c r="DUR42" s="158"/>
      <c r="DUS42" s="158"/>
      <c r="DUT42" s="158"/>
      <c r="DUU42" s="158"/>
      <c r="DUV42" s="158"/>
      <c r="DUW42" s="158"/>
      <c r="DUX42" s="158"/>
      <c r="DUY42" s="158"/>
      <c r="DUZ42" s="158"/>
      <c r="DVA42" s="158"/>
      <c r="DVB42" s="158"/>
      <c r="DVC42" s="158"/>
      <c r="DVD42" s="158"/>
      <c r="DVE42" s="158"/>
      <c r="DVF42" s="158"/>
      <c r="DVG42" s="158"/>
      <c r="DVH42" s="158"/>
      <c r="DVI42" s="158"/>
      <c r="DVJ42" s="158"/>
      <c r="DVK42" s="158"/>
      <c r="DVL42" s="158"/>
      <c r="DVM42" s="158"/>
      <c r="DVN42" s="158"/>
      <c r="DVO42" s="158"/>
      <c r="DVP42" s="158"/>
      <c r="DVQ42" s="158"/>
      <c r="DVR42" s="158"/>
      <c r="DVS42" s="158"/>
      <c r="DVT42" s="158"/>
      <c r="DVU42" s="158"/>
      <c r="DVV42" s="158"/>
      <c r="DVW42" s="158"/>
      <c r="DVX42" s="158"/>
      <c r="DVY42" s="158"/>
      <c r="DVZ42" s="158"/>
      <c r="DWA42" s="158"/>
      <c r="DWB42" s="158"/>
      <c r="DWC42" s="158"/>
      <c r="DWD42" s="158"/>
      <c r="DWE42" s="158"/>
      <c r="DWF42" s="158"/>
      <c r="DWG42" s="158"/>
      <c r="DWH42" s="158"/>
      <c r="DWI42" s="158"/>
      <c r="DWJ42" s="158"/>
      <c r="DWK42" s="158"/>
      <c r="DWL42" s="158"/>
      <c r="DWM42" s="158"/>
      <c r="DWN42" s="158"/>
      <c r="DWO42" s="158"/>
      <c r="DWP42" s="158"/>
      <c r="DWQ42" s="158"/>
      <c r="DWR42" s="158"/>
      <c r="DWS42" s="158"/>
      <c r="DWT42" s="158"/>
      <c r="DWU42" s="158"/>
      <c r="DWV42" s="158"/>
      <c r="DWW42" s="158"/>
      <c r="DWX42" s="158"/>
      <c r="DWY42" s="158"/>
      <c r="DWZ42" s="158"/>
      <c r="DXA42" s="158"/>
      <c r="DXB42" s="158"/>
      <c r="DXC42" s="158"/>
      <c r="DXD42" s="158"/>
      <c r="DXE42" s="158"/>
      <c r="DXF42" s="158"/>
      <c r="DXG42" s="158"/>
      <c r="DXH42" s="158"/>
      <c r="DXI42" s="158"/>
      <c r="DXJ42" s="158"/>
      <c r="DXK42" s="158"/>
      <c r="DXL42" s="158"/>
      <c r="DXM42" s="158"/>
      <c r="DXN42" s="158"/>
      <c r="DXO42" s="158"/>
      <c r="DXP42" s="158"/>
      <c r="DXQ42" s="158"/>
      <c r="DXR42" s="158"/>
      <c r="DXS42" s="158"/>
      <c r="DXT42" s="158"/>
      <c r="DXU42" s="158"/>
      <c r="DXV42" s="158"/>
      <c r="DXW42" s="158"/>
      <c r="DXX42" s="158"/>
      <c r="DXY42" s="158"/>
      <c r="DXZ42" s="158"/>
      <c r="DYA42" s="158"/>
      <c r="DYB42" s="158"/>
      <c r="DYC42" s="158"/>
      <c r="DYD42" s="158"/>
      <c r="DYE42" s="158"/>
      <c r="DYF42" s="158"/>
      <c r="DYG42" s="158"/>
      <c r="DYH42" s="158"/>
      <c r="DYI42" s="158"/>
      <c r="DYJ42" s="158"/>
      <c r="DYK42" s="158"/>
      <c r="DYL42" s="158"/>
      <c r="DYM42" s="158"/>
      <c r="DYN42" s="158"/>
      <c r="DYO42" s="158"/>
      <c r="DYP42" s="158"/>
      <c r="DYQ42" s="158"/>
      <c r="DYR42" s="158"/>
      <c r="DYS42" s="158"/>
      <c r="DYT42" s="158"/>
      <c r="DYU42" s="158"/>
      <c r="DYV42" s="158"/>
      <c r="DYW42" s="158"/>
      <c r="DYX42" s="158"/>
      <c r="DYY42" s="158"/>
      <c r="DYZ42" s="158"/>
      <c r="DZA42" s="158"/>
      <c r="DZB42" s="158"/>
      <c r="DZC42" s="158"/>
      <c r="DZD42" s="158"/>
      <c r="DZE42" s="158"/>
      <c r="DZF42" s="158"/>
      <c r="DZG42" s="158"/>
      <c r="DZH42" s="158"/>
      <c r="DZI42" s="158"/>
      <c r="DZJ42" s="158"/>
      <c r="DZK42" s="158"/>
      <c r="DZL42" s="158"/>
      <c r="DZM42" s="158"/>
      <c r="DZN42" s="158"/>
      <c r="DZO42" s="158"/>
      <c r="DZP42" s="158"/>
      <c r="DZQ42" s="158"/>
      <c r="DZR42" s="158"/>
      <c r="DZS42" s="158"/>
      <c r="DZT42" s="158"/>
      <c r="DZU42" s="158"/>
      <c r="DZV42" s="158"/>
      <c r="DZW42" s="158"/>
      <c r="DZX42" s="158"/>
      <c r="DZY42" s="158"/>
      <c r="DZZ42" s="158"/>
      <c r="EAA42" s="158"/>
      <c r="EAB42" s="158"/>
      <c r="EAC42" s="158"/>
      <c r="EAD42" s="158"/>
      <c r="EAE42" s="158"/>
      <c r="EAF42" s="158"/>
      <c r="EAG42" s="158"/>
      <c r="EAH42" s="158"/>
      <c r="EAI42" s="158"/>
      <c r="EAJ42" s="158"/>
      <c r="EAK42" s="158"/>
      <c r="EAL42" s="158"/>
      <c r="EAM42" s="158"/>
      <c r="EAN42" s="158"/>
      <c r="EAO42" s="158"/>
      <c r="EAP42" s="158"/>
      <c r="EAQ42" s="158"/>
      <c r="EAR42" s="158"/>
      <c r="EAS42" s="158"/>
      <c r="EAT42" s="158"/>
      <c r="EAU42" s="158"/>
      <c r="EAV42" s="158"/>
      <c r="EAW42" s="158"/>
      <c r="EAX42" s="158"/>
      <c r="EAY42" s="158"/>
      <c r="EAZ42" s="158"/>
      <c r="EBA42" s="158"/>
      <c r="EBB42" s="158"/>
      <c r="EBC42" s="158"/>
      <c r="EBD42" s="158"/>
      <c r="EBE42" s="158"/>
      <c r="EBF42" s="158"/>
      <c r="EBG42" s="158"/>
      <c r="EBH42" s="158"/>
      <c r="EBI42" s="158"/>
      <c r="EBJ42" s="158"/>
      <c r="EBK42" s="158"/>
      <c r="EBL42" s="158"/>
      <c r="EBM42" s="158"/>
      <c r="EBN42" s="158"/>
      <c r="EBO42" s="158"/>
      <c r="EBP42" s="158"/>
      <c r="EBQ42" s="158"/>
      <c r="EBR42" s="158"/>
      <c r="EBS42" s="158"/>
      <c r="EBT42" s="158"/>
      <c r="EBU42" s="158"/>
      <c r="EBV42" s="158"/>
      <c r="EBW42" s="158"/>
      <c r="EBX42" s="158"/>
      <c r="EBY42" s="158"/>
      <c r="EBZ42" s="158"/>
      <c r="ECA42" s="158"/>
      <c r="ECB42" s="158"/>
      <c r="ECC42" s="158"/>
      <c r="ECD42" s="158"/>
      <c r="ECE42" s="158"/>
      <c r="ECF42" s="158"/>
      <c r="ECG42" s="158"/>
      <c r="ECH42" s="158"/>
      <c r="ECI42" s="158"/>
      <c r="ECJ42" s="158"/>
      <c r="ECK42" s="158"/>
      <c r="ECL42" s="158"/>
      <c r="ECM42" s="158"/>
      <c r="ECN42" s="158"/>
      <c r="ECO42" s="158"/>
      <c r="ECP42" s="158"/>
      <c r="ECQ42" s="158"/>
      <c r="ECR42" s="158"/>
      <c r="ECS42" s="158"/>
      <c r="ECT42" s="158"/>
      <c r="ECU42" s="158"/>
      <c r="ECV42" s="158"/>
      <c r="ECW42" s="158"/>
      <c r="ECX42" s="158"/>
      <c r="ECY42" s="158"/>
      <c r="ECZ42" s="158"/>
      <c r="EDA42" s="158"/>
      <c r="EDB42" s="158"/>
      <c r="EDC42" s="158"/>
      <c r="EDD42" s="158"/>
      <c r="EDE42" s="158"/>
      <c r="EDF42" s="158"/>
      <c r="EDG42" s="158"/>
      <c r="EDH42" s="158"/>
      <c r="EDI42" s="158"/>
      <c r="EDJ42" s="158"/>
      <c r="EDK42" s="158"/>
      <c r="EDL42" s="158"/>
      <c r="EDM42" s="158"/>
      <c r="EDN42" s="158"/>
      <c r="EDO42" s="158"/>
      <c r="EDP42" s="158"/>
      <c r="EDQ42" s="158"/>
      <c r="EDR42" s="158"/>
      <c r="EDS42" s="158"/>
      <c r="EDT42" s="158"/>
      <c r="EDU42" s="158"/>
      <c r="EDV42" s="158"/>
      <c r="EDW42" s="158"/>
      <c r="EDX42" s="158"/>
      <c r="EDY42" s="158"/>
      <c r="EDZ42" s="158"/>
      <c r="EEA42" s="158"/>
      <c r="EEB42" s="158"/>
      <c r="EEC42" s="158"/>
      <c r="EED42" s="158"/>
      <c r="EEE42" s="158"/>
      <c r="EEF42" s="158"/>
      <c r="EEG42" s="158"/>
      <c r="EEH42" s="158"/>
      <c r="EEI42" s="158"/>
      <c r="EEJ42" s="158"/>
      <c r="EEK42" s="158"/>
      <c r="EEL42" s="158"/>
      <c r="EEM42" s="158"/>
      <c r="EEN42" s="158"/>
      <c r="EEO42" s="158"/>
      <c r="EEP42" s="158"/>
      <c r="EEQ42" s="158"/>
      <c r="EER42" s="158"/>
      <c r="EES42" s="158"/>
      <c r="EET42" s="158"/>
      <c r="EEU42" s="158"/>
      <c r="EEV42" s="158"/>
      <c r="EEW42" s="158"/>
      <c r="EEX42" s="158"/>
      <c r="EEY42" s="158"/>
      <c r="EEZ42" s="158"/>
      <c r="EFA42" s="158"/>
      <c r="EFB42" s="158"/>
      <c r="EFC42" s="158"/>
      <c r="EFD42" s="158"/>
      <c r="EFE42" s="158"/>
      <c r="EFF42" s="158"/>
      <c r="EFG42" s="158"/>
      <c r="EFH42" s="158"/>
      <c r="EFI42" s="158"/>
      <c r="EFJ42" s="158"/>
      <c r="EFK42" s="158"/>
      <c r="EFL42" s="158"/>
      <c r="EFM42" s="158"/>
      <c r="EFN42" s="158"/>
      <c r="EFO42" s="158"/>
      <c r="EFP42" s="158"/>
      <c r="EFQ42" s="158"/>
      <c r="EFR42" s="158"/>
      <c r="EFS42" s="158"/>
      <c r="EFT42" s="158"/>
      <c r="EFU42" s="158"/>
      <c r="EFV42" s="158"/>
      <c r="EFW42" s="158"/>
      <c r="EFX42" s="158"/>
      <c r="EFY42" s="158"/>
      <c r="EFZ42" s="158"/>
      <c r="EGA42" s="158"/>
      <c r="EGB42" s="158"/>
      <c r="EGC42" s="158"/>
      <c r="EGD42" s="158"/>
      <c r="EGE42" s="158"/>
      <c r="EGF42" s="158"/>
      <c r="EGG42" s="158"/>
      <c r="EGH42" s="158"/>
      <c r="EGI42" s="158"/>
      <c r="EGJ42" s="158"/>
      <c r="EGK42" s="158"/>
      <c r="EGL42" s="158"/>
      <c r="EGM42" s="158"/>
      <c r="EGN42" s="158"/>
      <c r="EGO42" s="158"/>
      <c r="EGP42" s="158"/>
      <c r="EGQ42" s="158"/>
      <c r="EGR42" s="158"/>
      <c r="EGS42" s="158"/>
      <c r="EGT42" s="158"/>
      <c r="EGU42" s="158"/>
      <c r="EGV42" s="158"/>
      <c r="EGW42" s="158"/>
      <c r="EGX42" s="158"/>
      <c r="EGY42" s="158"/>
      <c r="EGZ42" s="158"/>
      <c r="EHA42" s="158"/>
      <c r="EHB42" s="158"/>
      <c r="EHC42" s="158"/>
      <c r="EHD42" s="158"/>
      <c r="EHE42" s="158"/>
      <c r="EHF42" s="158"/>
      <c r="EHG42" s="158"/>
      <c r="EHH42" s="158"/>
      <c r="EHI42" s="158"/>
      <c r="EHJ42" s="158"/>
      <c r="EHK42" s="158"/>
      <c r="EHL42" s="158"/>
      <c r="EHM42" s="158"/>
      <c r="EHN42" s="158"/>
      <c r="EHO42" s="158"/>
      <c r="EHP42" s="158"/>
      <c r="EHQ42" s="158"/>
      <c r="EHR42" s="158"/>
      <c r="EHS42" s="158"/>
      <c r="EHT42" s="158"/>
      <c r="EHU42" s="158"/>
      <c r="EHV42" s="158"/>
      <c r="EHW42" s="158"/>
      <c r="EHX42" s="158"/>
      <c r="EHY42" s="158"/>
      <c r="EHZ42" s="158"/>
      <c r="EIA42" s="158"/>
      <c r="EIB42" s="158"/>
      <c r="EIC42" s="158"/>
      <c r="EID42" s="158"/>
      <c r="EIE42" s="158"/>
      <c r="EIF42" s="158"/>
      <c r="EIG42" s="158"/>
      <c r="EIH42" s="158"/>
      <c r="EII42" s="158"/>
      <c r="EIJ42" s="158"/>
      <c r="EIK42" s="158"/>
      <c r="EIL42" s="158"/>
      <c r="EIM42" s="158"/>
      <c r="EIN42" s="158"/>
      <c r="EIO42" s="158"/>
      <c r="EIP42" s="158"/>
      <c r="EIQ42" s="158"/>
      <c r="EIR42" s="158"/>
      <c r="EIS42" s="158"/>
      <c r="EIT42" s="158"/>
      <c r="EIU42" s="158"/>
      <c r="EIV42" s="158"/>
      <c r="EIW42" s="158"/>
      <c r="EIX42" s="158"/>
      <c r="EIY42" s="158"/>
      <c r="EIZ42" s="158"/>
      <c r="EJA42" s="158"/>
      <c r="EJB42" s="158"/>
      <c r="EJC42" s="158"/>
      <c r="EJD42" s="158"/>
      <c r="EJE42" s="158"/>
      <c r="EJF42" s="158"/>
      <c r="EJG42" s="158"/>
      <c r="EJH42" s="158"/>
      <c r="EJI42" s="158"/>
      <c r="EJJ42" s="158"/>
      <c r="EJK42" s="158"/>
      <c r="EJL42" s="158"/>
      <c r="EJM42" s="158"/>
      <c r="EJN42" s="158"/>
      <c r="EJO42" s="158"/>
      <c r="EJP42" s="158"/>
      <c r="EJQ42" s="158"/>
      <c r="EJR42" s="158"/>
      <c r="EJS42" s="158"/>
      <c r="EJT42" s="158"/>
      <c r="EJU42" s="158"/>
      <c r="EJV42" s="158"/>
      <c r="EJW42" s="158"/>
      <c r="EJX42" s="158"/>
      <c r="EJY42" s="158"/>
      <c r="EJZ42" s="158"/>
      <c r="EKA42" s="158"/>
      <c r="EKB42" s="158"/>
      <c r="EKC42" s="158"/>
      <c r="EKD42" s="158"/>
      <c r="EKE42" s="158"/>
      <c r="EKF42" s="158"/>
      <c r="EKG42" s="158"/>
      <c r="EKH42" s="158"/>
      <c r="EKI42" s="158"/>
      <c r="EKJ42" s="158"/>
      <c r="EKK42" s="158"/>
      <c r="EKL42" s="158"/>
      <c r="EKM42" s="158"/>
      <c r="EKN42" s="158"/>
      <c r="EKO42" s="158"/>
      <c r="EKP42" s="158"/>
      <c r="EKQ42" s="158"/>
      <c r="EKR42" s="158"/>
      <c r="EKS42" s="158"/>
      <c r="EKT42" s="158"/>
      <c r="EKU42" s="158"/>
      <c r="EKV42" s="158"/>
      <c r="EKW42" s="158"/>
      <c r="EKX42" s="158"/>
      <c r="EKY42" s="158"/>
      <c r="EKZ42" s="158"/>
      <c r="ELA42" s="158"/>
      <c r="ELB42" s="158"/>
      <c r="ELC42" s="158"/>
      <c r="ELD42" s="158"/>
      <c r="ELE42" s="158"/>
      <c r="ELF42" s="158"/>
      <c r="ELG42" s="158"/>
      <c r="ELH42" s="158"/>
      <c r="ELI42" s="158"/>
      <c r="ELJ42" s="158"/>
      <c r="ELK42" s="158"/>
      <c r="ELL42" s="158"/>
      <c r="ELM42" s="158"/>
      <c r="ELN42" s="158"/>
      <c r="ELO42" s="158"/>
      <c r="ELP42" s="158"/>
      <c r="ELQ42" s="158"/>
      <c r="ELR42" s="158"/>
      <c r="ELS42" s="158"/>
      <c r="ELT42" s="158"/>
      <c r="ELU42" s="158"/>
      <c r="ELV42" s="158"/>
      <c r="ELW42" s="158"/>
      <c r="ELX42" s="158"/>
      <c r="ELY42" s="158"/>
      <c r="ELZ42" s="158"/>
      <c r="EMA42" s="158"/>
      <c r="EMB42" s="158"/>
      <c r="EMC42" s="158"/>
      <c r="EMD42" s="158"/>
      <c r="EME42" s="158"/>
      <c r="EMF42" s="158"/>
      <c r="EMG42" s="158"/>
      <c r="EMH42" s="158"/>
      <c r="EMI42" s="158"/>
      <c r="EMJ42" s="158"/>
      <c r="EMK42" s="158"/>
      <c r="EML42" s="158"/>
      <c r="EMM42" s="158"/>
      <c r="EMN42" s="158"/>
      <c r="EMO42" s="158"/>
      <c r="EMP42" s="158"/>
      <c r="EMQ42" s="158"/>
      <c r="EMR42" s="158"/>
      <c r="EMS42" s="158"/>
      <c r="EMT42" s="158"/>
      <c r="EMU42" s="158"/>
      <c r="EMV42" s="158"/>
      <c r="EMW42" s="158"/>
      <c r="EMX42" s="158"/>
      <c r="EMY42" s="158"/>
      <c r="EMZ42" s="158"/>
      <c r="ENA42" s="158"/>
      <c r="ENB42" s="158"/>
      <c r="ENC42" s="158"/>
      <c r="END42" s="158"/>
      <c r="ENE42" s="158"/>
      <c r="ENF42" s="158"/>
      <c r="ENG42" s="158"/>
      <c r="ENH42" s="158"/>
      <c r="ENI42" s="158"/>
      <c r="ENJ42" s="158"/>
      <c r="ENK42" s="158"/>
      <c r="ENL42" s="158"/>
      <c r="ENM42" s="158"/>
      <c r="ENN42" s="158"/>
      <c r="ENO42" s="158"/>
      <c r="ENP42" s="158"/>
      <c r="ENQ42" s="158"/>
      <c r="ENR42" s="158"/>
      <c r="ENS42" s="158"/>
      <c r="ENT42" s="158"/>
      <c r="ENU42" s="158"/>
      <c r="ENV42" s="158"/>
      <c r="ENW42" s="158"/>
      <c r="ENX42" s="158"/>
      <c r="ENY42" s="158"/>
      <c r="ENZ42" s="158"/>
      <c r="EOA42" s="158"/>
      <c r="EOB42" s="158"/>
      <c r="EOC42" s="158"/>
      <c r="EOD42" s="158"/>
      <c r="EOE42" s="158"/>
      <c r="EOF42" s="158"/>
      <c r="EOG42" s="158"/>
      <c r="EOH42" s="158"/>
      <c r="EOI42" s="158"/>
      <c r="EOJ42" s="158"/>
      <c r="EOK42" s="158"/>
      <c r="EOL42" s="158"/>
      <c r="EOM42" s="158"/>
      <c r="EON42" s="158"/>
      <c r="EOO42" s="158"/>
      <c r="EOP42" s="158"/>
      <c r="EOQ42" s="158"/>
      <c r="EOR42" s="158"/>
      <c r="EOS42" s="158"/>
      <c r="EOT42" s="158"/>
      <c r="EOU42" s="158"/>
      <c r="EOV42" s="158"/>
      <c r="EOW42" s="158"/>
      <c r="EOX42" s="158"/>
      <c r="EOY42" s="158"/>
      <c r="EOZ42" s="158"/>
      <c r="EPA42" s="158"/>
      <c r="EPB42" s="158"/>
      <c r="EPC42" s="158"/>
      <c r="EPD42" s="158"/>
      <c r="EPE42" s="158"/>
      <c r="EPF42" s="158"/>
      <c r="EPG42" s="158"/>
      <c r="EPH42" s="158"/>
      <c r="EPI42" s="158"/>
      <c r="EPJ42" s="158"/>
      <c r="EPK42" s="158"/>
      <c r="EPL42" s="158"/>
      <c r="EPM42" s="158"/>
      <c r="EPN42" s="158"/>
      <c r="EPO42" s="158"/>
      <c r="EPP42" s="158"/>
      <c r="EPQ42" s="158"/>
      <c r="EPR42" s="158"/>
      <c r="EPS42" s="158"/>
      <c r="EPT42" s="158"/>
      <c r="EPU42" s="158"/>
      <c r="EPV42" s="158"/>
      <c r="EPW42" s="158"/>
      <c r="EPX42" s="158"/>
      <c r="EPY42" s="158"/>
      <c r="EPZ42" s="158"/>
      <c r="EQA42" s="158"/>
      <c r="EQB42" s="158"/>
      <c r="EQC42" s="158"/>
      <c r="EQD42" s="158"/>
      <c r="EQE42" s="158"/>
      <c r="EQF42" s="158"/>
      <c r="EQG42" s="158"/>
      <c r="EQH42" s="158"/>
      <c r="EQI42" s="158"/>
      <c r="EQJ42" s="158"/>
      <c r="EQK42" s="158"/>
      <c r="EQL42" s="158"/>
      <c r="EQM42" s="158"/>
      <c r="EQN42" s="158"/>
      <c r="EQO42" s="158"/>
      <c r="EQP42" s="158"/>
      <c r="EQQ42" s="158"/>
      <c r="EQR42" s="158"/>
      <c r="EQS42" s="158"/>
      <c r="EQT42" s="158"/>
      <c r="EQU42" s="158"/>
      <c r="EQV42" s="158"/>
      <c r="EQW42" s="158"/>
      <c r="EQX42" s="158"/>
      <c r="EQY42" s="158"/>
      <c r="EQZ42" s="158"/>
      <c r="ERA42" s="158"/>
      <c r="ERB42" s="158"/>
      <c r="ERC42" s="158"/>
      <c r="ERD42" s="158"/>
      <c r="ERE42" s="158"/>
      <c r="ERF42" s="158"/>
      <c r="ERG42" s="158"/>
      <c r="ERH42" s="158"/>
      <c r="ERI42" s="158"/>
      <c r="ERJ42" s="158"/>
      <c r="ERK42" s="158"/>
      <c r="ERL42" s="158"/>
      <c r="ERM42" s="158"/>
      <c r="ERN42" s="158"/>
      <c r="ERO42" s="158"/>
      <c r="ERP42" s="158"/>
      <c r="ERQ42" s="158"/>
      <c r="ERR42" s="158"/>
      <c r="ERS42" s="158"/>
      <c r="ERT42" s="158"/>
      <c r="ERU42" s="158"/>
      <c r="ERV42" s="158"/>
      <c r="ERW42" s="158"/>
      <c r="ERX42" s="158"/>
      <c r="ERY42" s="158"/>
      <c r="ERZ42" s="158"/>
      <c r="ESA42" s="158"/>
      <c r="ESB42" s="158"/>
      <c r="ESC42" s="158"/>
      <c r="ESD42" s="158"/>
      <c r="ESE42" s="158"/>
      <c r="ESF42" s="158"/>
      <c r="ESG42" s="158"/>
      <c r="ESH42" s="158"/>
      <c r="ESI42" s="158"/>
      <c r="ESJ42" s="158"/>
      <c r="ESK42" s="158"/>
      <c r="ESL42" s="158"/>
      <c r="ESM42" s="158"/>
      <c r="ESN42" s="158"/>
      <c r="ESO42" s="158"/>
      <c r="ESP42" s="158"/>
      <c r="ESQ42" s="158"/>
      <c r="ESR42" s="158"/>
      <c r="ESS42" s="158"/>
      <c r="EST42" s="158"/>
      <c r="ESU42" s="158"/>
      <c r="ESV42" s="158"/>
      <c r="ESW42" s="158"/>
      <c r="ESX42" s="158"/>
      <c r="ESY42" s="158"/>
      <c r="ESZ42" s="158"/>
      <c r="ETA42" s="158"/>
      <c r="ETB42" s="158"/>
      <c r="ETC42" s="158"/>
      <c r="ETD42" s="158"/>
      <c r="ETE42" s="158"/>
      <c r="ETF42" s="158"/>
      <c r="ETG42" s="158"/>
      <c r="ETH42" s="158"/>
      <c r="ETI42" s="158"/>
      <c r="ETJ42" s="158"/>
      <c r="ETK42" s="158"/>
      <c r="ETL42" s="158"/>
      <c r="ETM42" s="158"/>
      <c r="ETN42" s="158"/>
      <c r="ETO42" s="158"/>
      <c r="ETP42" s="158"/>
      <c r="ETQ42" s="158"/>
      <c r="ETR42" s="158"/>
      <c r="ETS42" s="158"/>
      <c r="ETT42" s="158"/>
      <c r="ETU42" s="158"/>
      <c r="ETV42" s="158"/>
      <c r="ETW42" s="158"/>
      <c r="ETX42" s="158"/>
      <c r="ETY42" s="158"/>
      <c r="ETZ42" s="158"/>
      <c r="EUA42" s="158"/>
      <c r="EUB42" s="158"/>
      <c r="EUC42" s="158"/>
      <c r="EUD42" s="158"/>
      <c r="EUE42" s="158"/>
      <c r="EUF42" s="158"/>
      <c r="EUG42" s="158"/>
      <c r="EUH42" s="158"/>
      <c r="EUI42" s="158"/>
      <c r="EUJ42" s="158"/>
      <c r="EUK42" s="158"/>
      <c r="EUL42" s="158"/>
      <c r="EUM42" s="158"/>
      <c r="EUN42" s="158"/>
      <c r="EUO42" s="158"/>
      <c r="EUP42" s="158"/>
      <c r="EUQ42" s="158"/>
      <c r="EUR42" s="158"/>
      <c r="EUS42" s="158"/>
      <c r="EUT42" s="158"/>
      <c r="EUU42" s="158"/>
      <c r="EUV42" s="158"/>
      <c r="EUW42" s="158"/>
      <c r="EUX42" s="158"/>
      <c r="EUY42" s="158"/>
      <c r="EUZ42" s="158"/>
      <c r="EVA42" s="158"/>
      <c r="EVB42" s="158"/>
      <c r="EVC42" s="158"/>
      <c r="EVD42" s="158"/>
      <c r="EVE42" s="158"/>
      <c r="EVF42" s="158"/>
      <c r="EVG42" s="158"/>
      <c r="EVH42" s="158"/>
      <c r="EVI42" s="158"/>
      <c r="EVJ42" s="158"/>
      <c r="EVK42" s="158"/>
      <c r="EVL42" s="158"/>
      <c r="EVM42" s="158"/>
      <c r="EVN42" s="158"/>
      <c r="EVO42" s="158"/>
      <c r="EVP42" s="158"/>
      <c r="EVQ42" s="158"/>
      <c r="EVR42" s="158"/>
      <c r="EVS42" s="158"/>
      <c r="EVT42" s="158"/>
      <c r="EVU42" s="158"/>
      <c r="EVV42" s="158"/>
      <c r="EVW42" s="158"/>
      <c r="EVX42" s="158"/>
      <c r="EVY42" s="158"/>
      <c r="EVZ42" s="158"/>
      <c r="EWA42" s="158"/>
      <c r="EWB42" s="158"/>
      <c r="EWC42" s="158"/>
      <c r="EWD42" s="158"/>
      <c r="EWE42" s="158"/>
      <c r="EWF42" s="158"/>
      <c r="EWG42" s="158"/>
      <c r="EWH42" s="158"/>
      <c r="EWI42" s="158"/>
      <c r="EWJ42" s="158"/>
      <c r="EWK42" s="158"/>
      <c r="EWL42" s="158"/>
      <c r="EWM42" s="158"/>
      <c r="EWN42" s="158"/>
      <c r="EWO42" s="158"/>
      <c r="EWP42" s="158"/>
      <c r="EWQ42" s="158"/>
      <c r="EWR42" s="158"/>
      <c r="EWS42" s="158"/>
      <c r="EWT42" s="158"/>
      <c r="EWU42" s="158"/>
      <c r="EWV42" s="158"/>
      <c r="EWW42" s="158"/>
      <c r="EWX42" s="158"/>
      <c r="EWY42" s="158"/>
      <c r="EWZ42" s="158"/>
      <c r="EXA42" s="158"/>
      <c r="EXB42" s="158"/>
      <c r="EXC42" s="158"/>
      <c r="EXD42" s="158"/>
      <c r="EXE42" s="158"/>
      <c r="EXF42" s="158"/>
      <c r="EXG42" s="158"/>
      <c r="EXH42" s="158"/>
      <c r="EXI42" s="158"/>
      <c r="EXJ42" s="158"/>
      <c r="EXK42" s="158"/>
      <c r="EXL42" s="158"/>
      <c r="EXM42" s="158"/>
      <c r="EXN42" s="158"/>
      <c r="EXO42" s="158"/>
      <c r="EXP42" s="158"/>
      <c r="EXQ42" s="158"/>
      <c r="EXR42" s="158"/>
      <c r="EXS42" s="158"/>
      <c r="EXT42" s="158"/>
      <c r="EXU42" s="158"/>
      <c r="EXV42" s="158"/>
      <c r="EXW42" s="158"/>
      <c r="EXX42" s="158"/>
      <c r="EXY42" s="158"/>
      <c r="EXZ42" s="158"/>
      <c r="EYA42" s="158"/>
      <c r="EYB42" s="158"/>
      <c r="EYC42" s="158"/>
      <c r="EYD42" s="158"/>
      <c r="EYE42" s="158"/>
      <c r="EYF42" s="158"/>
      <c r="EYG42" s="158"/>
      <c r="EYH42" s="158"/>
      <c r="EYI42" s="158"/>
      <c r="EYJ42" s="158"/>
      <c r="EYK42" s="158"/>
      <c r="EYL42" s="158"/>
      <c r="EYM42" s="158"/>
      <c r="EYN42" s="158"/>
      <c r="EYO42" s="158"/>
      <c r="EYP42" s="158"/>
      <c r="EYQ42" s="158"/>
      <c r="EYR42" s="158"/>
      <c r="EYS42" s="158"/>
      <c r="EYT42" s="158"/>
      <c r="EYU42" s="158"/>
      <c r="EYV42" s="158"/>
      <c r="EYW42" s="158"/>
      <c r="EYX42" s="158"/>
      <c r="EYY42" s="158"/>
      <c r="EYZ42" s="158"/>
      <c r="EZA42" s="158"/>
      <c r="EZB42" s="158"/>
      <c r="EZC42" s="158"/>
      <c r="EZD42" s="158"/>
      <c r="EZE42" s="158"/>
      <c r="EZF42" s="158"/>
      <c r="EZG42" s="158"/>
      <c r="EZH42" s="158"/>
      <c r="EZI42" s="158"/>
      <c r="EZJ42" s="158"/>
      <c r="EZK42" s="158"/>
      <c r="EZL42" s="158"/>
      <c r="EZM42" s="158"/>
      <c r="EZN42" s="158"/>
      <c r="EZO42" s="158"/>
      <c r="EZP42" s="158"/>
      <c r="EZQ42" s="158"/>
      <c r="EZR42" s="158"/>
      <c r="EZS42" s="158"/>
      <c r="EZT42" s="158"/>
      <c r="EZU42" s="158"/>
      <c r="EZV42" s="158"/>
      <c r="EZW42" s="158"/>
      <c r="EZX42" s="158"/>
      <c r="EZY42" s="158"/>
      <c r="EZZ42" s="158"/>
      <c r="FAA42" s="158"/>
      <c r="FAB42" s="158"/>
      <c r="FAC42" s="158"/>
      <c r="FAD42" s="158"/>
      <c r="FAE42" s="158"/>
      <c r="FAF42" s="158"/>
      <c r="FAG42" s="158"/>
      <c r="FAH42" s="158"/>
      <c r="FAI42" s="158"/>
      <c r="FAJ42" s="158"/>
      <c r="FAK42" s="158"/>
      <c r="FAL42" s="158"/>
      <c r="FAM42" s="158"/>
      <c r="FAN42" s="158"/>
      <c r="FAO42" s="158"/>
      <c r="FAP42" s="158"/>
      <c r="FAQ42" s="158"/>
      <c r="FAR42" s="158"/>
      <c r="FAS42" s="158"/>
      <c r="FAT42" s="158"/>
      <c r="FAU42" s="158"/>
      <c r="FAV42" s="158"/>
      <c r="FAW42" s="158"/>
      <c r="FAX42" s="158"/>
      <c r="FAY42" s="158"/>
      <c r="FAZ42" s="158"/>
      <c r="FBA42" s="158"/>
      <c r="FBB42" s="158"/>
      <c r="FBC42" s="158"/>
      <c r="FBD42" s="158"/>
      <c r="FBE42" s="158"/>
      <c r="FBF42" s="158"/>
      <c r="FBG42" s="158"/>
      <c r="FBH42" s="158"/>
      <c r="FBI42" s="158"/>
      <c r="FBJ42" s="158"/>
      <c r="FBK42" s="158"/>
      <c r="FBL42" s="158"/>
      <c r="FBM42" s="158"/>
      <c r="FBN42" s="158"/>
      <c r="FBO42" s="158"/>
      <c r="FBP42" s="158"/>
      <c r="FBQ42" s="158"/>
      <c r="FBR42" s="158"/>
      <c r="FBS42" s="158"/>
      <c r="FBT42" s="158"/>
      <c r="FBU42" s="158"/>
      <c r="FBV42" s="158"/>
      <c r="FBW42" s="158"/>
      <c r="FBX42" s="158"/>
      <c r="FBY42" s="158"/>
      <c r="FBZ42" s="158"/>
      <c r="FCA42" s="158"/>
      <c r="FCB42" s="158"/>
      <c r="FCC42" s="158"/>
      <c r="FCD42" s="158"/>
      <c r="FCE42" s="158"/>
      <c r="FCF42" s="158"/>
      <c r="FCG42" s="158"/>
      <c r="FCH42" s="158"/>
      <c r="FCI42" s="158"/>
      <c r="FCJ42" s="158"/>
      <c r="FCK42" s="158"/>
      <c r="FCL42" s="158"/>
      <c r="FCM42" s="158"/>
      <c r="FCN42" s="158"/>
      <c r="FCO42" s="158"/>
      <c r="FCP42" s="158"/>
      <c r="FCQ42" s="158"/>
      <c r="FCR42" s="158"/>
      <c r="FCS42" s="158"/>
      <c r="FCT42" s="158"/>
      <c r="FCU42" s="158"/>
      <c r="FCV42" s="158"/>
      <c r="FCW42" s="158"/>
      <c r="FCX42" s="158"/>
      <c r="FCY42" s="158"/>
      <c r="FCZ42" s="158"/>
      <c r="FDA42" s="158"/>
      <c r="FDB42" s="158"/>
      <c r="FDC42" s="158"/>
      <c r="FDD42" s="158"/>
      <c r="FDE42" s="158"/>
      <c r="FDF42" s="158"/>
      <c r="FDG42" s="158"/>
      <c r="FDH42" s="158"/>
      <c r="FDI42" s="158"/>
      <c r="FDJ42" s="158"/>
      <c r="FDK42" s="158"/>
      <c r="FDL42" s="158"/>
      <c r="FDM42" s="158"/>
      <c r="FDN42" s="158"/>
      <c r="FDO42" s="158"/>
      <c r="FDP42" s="158"/>
      <c r="FDQ42" s="158"/>
      <c r="FDR42" s="158"/>
      <c r="FDS42" s="158"/>
      <c r="FDT42" s="158"/>
      <c r="FDU42" s="158"/>
      <c r="FDV42" s="158"/>
      <c r="FDW42" s="158"/>
      <c r="FDX42" s="158"/>
      <c r="FDY42" s="158"/>
      <c r="FDZ42" s="158"/>
      <c r="FEA42" s="158"/>
      <c r="FEB42" s="158"/>
      <c r="FEC42" s="158"/>
      <c r="FED42" s="158"/>
      <c r="FEE42" s="158"/>
      <c r="FEF42" s="158"/>
      <c r="FEG42" s="158"/>
      <c r="FEH42" s="158"/>
      <c r="FEI42" s="158"/>
      <c r="FEJ42" s="158"/>
      <c r="FEK42" s="158"/>
      <c r="FEL42" s="158"/>
      <c r="FEM42" s="158"/>
      <c r="FEN42" s="158"/>
      <c r="FEO42" s="158"/>
      <c r="FEP42" s="158"/>
      <c r="FEQ42" s="158"/>
      <c r="FER42" s="158"/>
      <c r="FES42" s="158"/>
      <c r="FET42" s="158"/>
      <c r="FEU42" s="158"/>
      <c r="FEV42" s="158"/>
      <c r="FEW42" s="158"/>
      <c r="FEX42" s="158"/>
      <c r="FEY42" s="158"/>
      <c r="FEZ42" s="158"/>
      <c r="FFA42" s="158"/>
      <c r="FFB42" s="158"/>
      <c r="FFC42" s="158"/>
      <c r="FFD42" s="158"/>
      <c r="FFE42" s="158"/>
      <c r="FFF42" s="158"/>
      <c r="FFG42" s="158"/>
      <c r="FFH42" s="158"/>
      <c r="FFI42" s="158"/>
      <c r="FFJ42" s="158"/>
      <c r="FFK42" s="158"/>
      <c r="FFL42" s="158"/>
      <c r="FFM42" s="158"/>
      <c r="FFN42" s="158"/>
      <c r="FFO42" s="158"/>
      <c r="FFP42" s="158"/>
      <c r="FFQ42" s="158"/>
      <c r="FFR42" s="158"/>
      <c r="FFS42" s="158"/>
      <c r="FFT42" s="158"/>
      <c r="FFU42" s="158"/>
      <c r="FFV42" s="158"/>
      <c r="FFW42" s="158"/>
      <c r="FFX42" s="158"/>
      <c r="FFY42" s="158"/>
      <c r="FFZ42" s="158"/>
      <c r="FGA42" s="158"/>
      <c r="FGB42" s="158"/>
      <c r="FGC42" s="158"/>
      <c r="FGD42" s="158"/>
      <c r="FGE42" s="158"/>
      <c r="FGF42" s="158"/>
      <c r="FGG42" s="158"/>
      <c r="FGH42" s="158"/>
      <c r="FGI42" s="158"/>
      <c r="FGJ42" s="158"/>
      <c r="FGK42" s="158"/>
      <c r="FGL42" s="158"/>
      <c r="FGM42" s="158"/>
      <c r="FGN42" s="158"/>
      <c r="FGO42" s="158"/>
      <c r="FGP42" s="158"/>
      <c r="FGQ42" s="158"/>
      <c r="FGR42" s="158"/>
      <c r="FGS42" s="158"/>
      <c r="FGT42" s="158"/>
      <c r="FGU42" s="158"/>
      <c r="FGV42" s="158"/>
      <c r="FGW42" s="158"/>
      <c r="FGX42" s="158"/>
      <c r="FGY42" s="158"/>
      <c r="FGZ42" s="158"/>
      <c r="FHA42" s="158"/>
      <c r="FHB42" s="158"/>
      <c r="FHC42" s="158"/>
      <c r="FHD42" s="158"/>
      <c r="FHE42" s="158"/>
      <c r="FHF42" s="158"/>
      <c r="FHG42" s="158"/>
      <c r="FHH42" s="158"/>
      <c r="FHI42" s="158"/>
      <c r="FHJ42" s="158"/>
      <c r="FHK42" s="158"/>
      <c r="FHL42" s="158"/>
      <c r="FHM42" s="158"/>
      <c r="FHN42" s="158"/>
      <c r="FHO42" s="158"/>
      <c r="FHP42" s="158"/>
      <c r="FHQ42" s="158"/>
      <c r="FHR42" s="158"/>
      <c r="FHS42" s="158"/>
      <c r="FHT42" s="158"/>
      <c r="FHU42" s="158"/>
      <c r="FHV42" s="158"/>
      <c r="FHW42" s="158"/>
      <c r="FHX42" s="158"/>
      <c r="FHY42" s="158"/>
      <c r="FHZ42" s="158"/>
      <c r="FIA42" s="158"/>
      <c r="FIB42" s="158"/>
      <c r="FIC42" s="158"/>
      <c r="FID42" s="158"/>
      <c r="FIE42" s="158"/>
      <c r="FIF42" s="158"/>
      <c r="FIG42" s="158"/>
      <c r="FIH42" s="158"/>
      <c r="FII42" s="158"/>
      <c r="FIJ42" s="158"/>
      <c r="FIK42" s="158"/>
      <c r="FIL42" s="158"/>
      <c r="FIM42" s="158"/>
      <c r="FIN42" s="158"/>
      <c r="FIO42" s="158"/>
      <c r="FIP42" s="158"/>
      <c r="FIQ42" s="158"/>
      <c r="FIR42" s="158"/>
      <c r="FIS42" s="158"/>
      <c r="FIT42" s="158"/>
      <c r="FIU42" s="158"/>
      <c r="FIV42" s="158"/>
      <c r="FIW42" s="158"/>
      <c r="FIX42" s="158"/>
      <c r="FIY42" s="158"/>
      <c r="FIZ42" s="158"/>
      <c r="FJA42" s="158"/>
      <c r="FJB42" s="158"/>
      <c r="FJC42" s="158"/>
      <c r="FJD42" s="158"/>
      <c r="FJE42" s="158"/>
      <c r="FJF42" s="158"/>
      <c r="FJG42" s="158"/>
      <c r="FJH42" s="158"/>
      <c r="FJI42" s="158"/>
      <c r="FJJ42" s="158"/>
      <c r="FJK42" s="158"/>
      <c r="FJL42" s="158"/>
      <c r="FJM42" s="158"/>
      <c r="FJN42" s="158"/>
      <c r="FJO42" s="158"/>
      <c r="FJP42" s="158"/>
      <c r="FJQ42" s="158"/>
      <c r="FJR42" s="158"/>
      <c r="FJS42" s="158"/>
      <c r="FJT42" s="158"/>
      <c r="FJU42" s="158"/>
      <c r="FJV42" s="158"/>
      <c r="FJW42" s="158"/>
      <c r="FJX42" s="158"/>
      <c r="FJY42" s="158"/>
      <c r="FJZ42" s="158"/>
      <c r="FKA42" s="158"/>
      <c r="FKB42" s="158"/>
      <c r="FKC42" s="158"/>
      <c r="FKD42" s="158"/>
      <c r="FKE42" s="158"/>
      <c r="FKF42" s="158"/>
      <c r="FKG42" s="158"/>
      <c r="FKH42" s="158"/>
      <c r="FKI42" s="158"/>
      <c r="FKJ42" s="158"/>
      <c r="FKK42" s="158"/>
      <c r="FKL42" s="158"/>
      <c r="FKM42" s="158"/>
      <c r="FKN42" s="158"/>
      <c r="FKO42" s="158"/>
      <c r="FKP42" s="158"/>
      <c r="FKQ42" s="158"/>
      <c r="FKR42" s="158"/>
      <c r="FKS42" s="158"/>
      <c r="FKT42" s="158"/>
      <c r="FKU42" s="158"/>
      <c r="FKV42" s="158"/>
      <c r="FKW42" s="158"/>
      <c r="FKX42" s="158"/>
      <c r="FKY42" s="158"/>
      <c r="FKZ42" s="158"/>
      <c r="FLA42" s="158"/>
      <c r="FLB42" s="158"/>
      <c r="FLC42" s="158"/>
      <c r="FLD42" s="158"/>
      <c r="FLE42" s="158"/>
      <c r="FLF42" s="158"/>
      <c r="FLG42" s="158"/>
      <c r="FLH42" s="158"/>
      <c r="FLI42" s="158"/>
      <c r="FLJ42" s="158"/>
      <c r="FLK42" s="158"/>
      <c r="FLL42" s="158"/>
      <c r="FLM42" s="158"/>
      <c r="FLN42" s="158"/>
      <c r="FLO42" s="158"/>
      <c r="FLP42" s="158"/>
      <c r="FLQ42" s="158"/>
      <c r="FLR42" s="158"/>
      <c r="FLS42" s="158"/>
      <c r="FLT42" s="158"/>
      <c r="FLU42" s="158"/>
      <c r="FLV42" s="158"/>
      <c r="FLW42" s="158"/>
      <c r="FLX42" s="158"/>
      <c r="FLY42" s="158"/>
      <c r="FLZ42" s="158"/>
      <c r="FMA42" s="158"/>
      <c r="FMB42" s="158"/>
      <c r="FMC42" s="158"/>
      <c r="FMD42" s="158"/>
      <c r="FME42" s="158"/>
      <c r="FMF42" s="158"/>
      <c r="FMG42" s="158"/>
      <c r="FMH42" s="158"/>
      <c r="FMI42" s="158"/>
      <c r="FMJ42" s="158"/>
      <c r="FMK42" s="158"/>
      <c r="FML42" s="158"/>
      <c r="FMM42" s="158"/>
      <c r="FMN42" s="158"/>
      <c r="FMO42" s="158"/>
      <c r="FMP42" s="158"/>
      <c r="FMQ42" s="158"/>
      <c r="FMR42" s="158"/>
      <c r="FMS42" s="158"/>
      <c r="FMT42" s="158"/>
      <c r="FMU42" s="158"/>
      <c r="FMV42" s="158"/>
      <c r="FMW42" s="158"/>
      <c r="FMX42" s="158"/>
      <c r="FMY42" s="158"/>
      <c r="FMZ42" s="158"/>
      <c r="FNA42" s="158"/>
      <c r="FNB42" s="158"/>
      <c r="FNC42" s="158"/>
      <c r="FND42" s="158"/>
      <c r="FNE42" s="158"/>
      <c r="FNF42" s="158"/>
      <c r="FNG42" s="158"/>
      <c r="FNH42" s="158"/>
      <c r="FNI42" s="158"/>
      <c r="FNJ42" s="158"/>
      <c r="FNK42" s="158"/>
      <c r="FNL42" s="158"/>
      <c r="FNM42" s="158"/>
      <c r="FNN42" s="158"/>
      <c r="FNO42" s="158"/>
      <c r="FNP42" s="158"/>
      <c r="FNQ42" s="158"/>
      <c r="FNR42" s="158"/>
      <c r="FNS42" s="158"/>
      <c r="FNT42" s="158"/>
      <c r="FNU42" s="158"/>
      <c r="FNV42" s="158"/>
      <c r="FNW42" s="158"/>
      <c r="FNX42" s="158"/>
      <c r="FNY42" s="158"/>
      <c r="FNZ42" s="158"/>
      <c r="FOA42" s="158"/>
      <c r="FOB42" s="158"/>
      <c r="FOC42" s="158"/>
      <c r="FOD42" s="158"/>
      <c r="FOE42" s="158"/>
      <c r="FOF42" s="158"/>
      <c r="FOG42" s="158"/>
      <c r="FOH42" s="158"/>
      <c r="FOI42" s="158"/>
      <c r="FOJ42" s="158"/>
      <c r="FOK42" s="158"/>
      <c r="FOL42" s="158"/>
      <c r="FOM42" s="158"/>
      <c r="FON42" s="158"/>
      <c r="FOO42" s="158"/>
      <c r="FOP42" s="158"/>
      <c r="FOQ42" s="158"/>
      <c r="FOR42" s="158"/>
      <c r="FOS42" s="158"/>
      <c r="FOT42" s="158"/>
      <c r="FOU42" s="158"/>
      <c r="FOV42" s="158"/>
      <c r="FOW42" s="158"/>
      <c r="FOX42" s="158"/>
      <c r="FOY42" s="158"/>
      <c r="FOZ42" s="158"/>
      <c r="FPA42" s="158"/>
      <c r="FPB42" s="158"/>
      <c r="FPC42" s="158"/>
      <c r="FPD42" s="158"/>
      <c r="FPE42" s="158"/>
      <c r="FPF42" s="158"/>
      <c r="FPG42" s="158"/>
      <c r="FPH42" s="158"/>
      <c r="FPI42" s="158"/>
      <c r="FPJ42" s="158"/>
      <c r="FPK42" s="158"/>
      <c r="FPL42" s="158"/>
      <c r="FPM42" s="158"/>
      <c r="FPN42" s="158"/>
      <c r="FPO42" s="158"/>
      <c r="FPP42" s="158"/>
      <c r="FPQ42" s="158"/>
      <c r="FPR42" s="158"/>
      <c r="FPS42" s="158"/>
      <c r="FPT42" s="158"/>
      <c r="FPU42" s="158"/>
      <c r="FPV42" s="158"/>
      <c r="FPW42" s="158"/>
      <c r="FPX42" s="158"/>
      <c r="FPY42" s="158"/>
      <c r="FPZ42" s="158"/>
      <c r="FQA42" s="158"/>
      <c r="FQB42" s="158"/>
      <c r="FQC42" s="158"/>
      <c r="FQD42" s="158"/>
      <c r="FQE42" s="158"/>
      <c r="FQF42" s="158"/>
      <c r="FQG42" s="158"/>
      <c r="FQH42" s="158"/>
      <c r="FQI42" s="158"/>
      <c r="FQJ42" s="158"/>
      <c r="FQK42" s="158"/>
      <c r="FQL42" s="158"/>
      <c r="FQM42" s="158"/>
      <c r="FQN42" s="158"/>
      <c r="FQO42" s="158"/>
      <c r="FQP42" s="158"/>
      <c r="FQQ42" s="158"/>
      <c r="FQR42" s="158"/>
      <c r="FQS42" s="158"/>
      <c r="FQT42" s="158"/>
      <c r="FQU42" s="158"/>
      <c r="FQV42" s="158"/>
      <c r="FQW42" s="158"/>
      <c r="FQX42" s="158"/>
      <c r="FQY42" s="158"/>
      <c r="FQZ42" s="158"/>
      <c r="FRA42" s="158"/>
      <c r="FRB42" s="158"/>
      <c r="FRC42" s="158"/>
      <c r="FRD42" s="158"/>
      <c r="FRE42" s="158"/>
      <c r="FRF42" s="158"/>
      <c r="FRG42" s="158"/>
      <c r="FRH42" s="158"/>
      <c r="FRI42" s="158"/>
      <c r="FRJ42" s="158"/>
      <c r="FRK42" s="158"/>
      <c r="FRL42" s="158"/>
      <c r="FRM42" s="158"/>
      <c r="FRN42" s="158"/>
      <c r="FRO42" s="158"/>
      <c r="FRP42" s="158"/>
      <c r="FRQ42" s="158"/>
      <c r="FRR42" s="158"/>
      <c r="FRS42" s="158"/>
      <c r="FRT42" s="158"/>
      <c r="FRU42" s="158"/>
      <c r="FRV42" s="158"/>
      <c r="FRW42" s="158"/>
      <c r="FRX42" s="158"/>
      <c r="FRY42" s="158"/>
      <c r="FRZ42" s="158"/>
      <c r="FSA42" s="158"/>
      <c r="FSB42" s="158"/>
      <c r="FSC42" s="158"/>
      <c r="FSD42" s="158"/>
      <c r="FSE42" s="158"/>
      <c r="FSF42" s="158"/>
      <c r="FSG42" s="158"/>
      <c r="FSH42" s="158"/>
      <c r="FSI42" s="158"/>
      <c r="FSJ42" s="158"/>
      <c r="FSK42" s="158"/>
      <c r="FSL42" s="158"/>
      <c r="FSM42" s="158"/>
      <c r="FSN42" s="158"/>
      <c r="FSO42" s="158"/>
      <c r="FSP42" s="158"/>
      <c r="FSQ42" s="158"/>
      <c r="FSR42" s="158"/>
      <c r="FSS42" s="158"/>
      <c r="FST42" s="158"/>
      <c r="FSU42" s="158"/>
      <c r="FSV42" s="158"/>
      <c r="FSW42" s="158"/>
      <c r="FSX42" s="158"/>
      <c r="FSY42" s="158"/>
      <c r="FSZ42" s="158"/>
      <c r="FTA42" s="158"/>
      <c r="FTB42" s="158"/>
      <c r="FTC42" s="158"/>
      <c r="FTD42" s="158"/>
      <c r="FTE42" s="158"/>
      <c r="FTF42" s="158"/>
      <c r="FTG42" s="158"/>
      <c r="FTH42" s="158"/>
      <c r="FTI42" s="158"/>
      <c r="FTJ42" s="158"/>
      <c r="FTK42" s="158"/>
      <c r="FTL42" s="158"/>
      <c r="FTM42" s="158"/>
      <c r="FTN42" s="158"/>
      <c r="FTO42" s="158"/>
      <c r="FTP42" s="158"/>
      <c r="FTQ42" s="158"/>
      <c r="FTR42" s="158"/>
      <c r="FTS42" s="158"/>
      <c r="FTT42" s="158"/>
      <c r="FTU42" s="158"/>
      <c r="FTV42" s="158"/>
      <c r="FTW42" s="158"/>
      <c r="FTX42" s="158"/>
      <c r="FTY42" s="158"/>
      <c r="FTZ42" s="158"/>
      <c r="FUA42" s="158"/>
      <c r="FUB42" s="158"/>
      <c r="FUC42" s="158"/>
      <c r="FUD42" s="158"/>
      <c r="FUE42" s="158"/>
      <c r="FUF42" s="158"/>
      <c r="FUG42" s="158"/>
      <c r="FUH42" s="158"/>
      <c r="FUI42" s="158"/>
      <c r="FUJ42" s="158"/>
      <c r="FUK42" s="158"/>
      <c r="FUL42" s="158"/>
      <c r="FUM42" s="158"/>
      <c r="FUN42" s="158"/>
      <c r="FUO42" s="158"/>
      <c r="FUP42" s="158"/>
      <c r="FUQ42" s="158"/>
      <c r="FUR42" s="158"/>
      <c r="FUS42" s="158"/>
      <c r="FUT42" s="158"/>
      <c r="FUU42" s="158"/>
      <c r="FUV42" s="158"/>
      <c r="FUW42" s="158"/>
      <c r="FUX42" s="158"/>
      <c r="FUY42" s="158"/>
      <c r="FUZ42" s="158"/>
      <c r="FVA42" s="158"/>
      <c r="FVB42" s="158"/>
      <c r="FVC42" s="158"/>
      <c r="FVD42" s="158"/>
      <c r="FVE42" s="158"/>
      <c r="FVF42" s="158"/>
      <c r="FVG42" s="158"/>
      <c r="FVH42" s="158"/>
      <c r="FVI42" s="158"/>
      <c r="FVJ42" s="158"/>
      <c r="FVK42" s="158"/>
      <c r="FVL42" s="158"/>
      <c r="FVM42" s="158"/>
      <c r="FVN42" s="158"/>
      <c r="FVO42" s="158"/>
      <c r="FVP42" s="158"/>
      <c r="FVQ42" s="158"/>
      <c r="FVR42" s="158"/>
      <c r="FVS42" s="158"/>
      <c r="FVT42" s="158"/>
      <c r="FVU42" s="158"/>
      <c r="FVV42" s="158"/>
      <c r="FVW42" s="158"/>
      <c r="FVX42" s="158"/>
      <c r="FVY42" s="158"/>
      <c r="FVZ42" s="158"/>
      <c r="FWA42" s="158"/>
      <c r="FWB42" s="158"/>
      <c r="FWC42" s="158"/>
      <c r="FWD42" s="158"/>
      <c r="FWE42" s="158"/>
      <c r="FWF42" s="158"/>
      <c r="FWG42" s="158"/>
      <c r="FWH42" s="158"/>
      <c r="FWI42" s="158"/>
      <c r="FWJ42" s="158"/>
      <c r="FWK42" s="158"/>
      <c r="FWL42" s="158"/>
      <c r="FWM42" s="158"/>
      <c r="FWN42" s="158"/>
      <c r="FWO42" s="158"/>
      <c r="FWP42" s="158"/>
      <c r="FWQ42" s="158"/>
      <c r="FWR42" s="158"/>
      <c r="FWS42" s="158"/>
      <c r="FWT42" s="158"/>
      <c r="FWU42" s="158"/>
      <c r="FWV42" s="158"/>
      <c r="FWW42" s="158"/>
      <c r="FWX42" s="158"/>
      <c r="FWY42" s="158"/>
      <c r="FWZ42" s="158"/>
      <c r="FXA42" s="158"/>
      <c r="FXB42" s="158"/>
      <c r="FXC42" s="158"/>
      <c r="FXD42" s="158"/>
      <c r="FXE42" s="158"/>
      <c r="FXF42" s="158"/>
      <c r="FXG42" s="158"/>
      <c r="FXH42" s="158"/>
      <c r="FXI42" s="158"/>
      <c r="FXJ42" s="158"/>
      <c r="FXK42" s="158"/>
      <c r="FXL42" s="158"/>
      <c r="FXM42" s="158"/>
      <c r="FXN42" s="158"/>
      <c r="FXO42" s="158"/>
      <c r="FXP42" s="158"/>
      <c r="FXQ42" s="158"/>
      <c r="FXR42" s="158"/>
      <c r="FXS42" s="158"/>
      <c r="FXT42" s="158"/>
      <c r="FXU42" s="158"/>
      <c r="FXV42" s="158"/>
      <c r="FXW42" s="158"/>
      <c r="FXX42" s="158"/>
      <c r="FXY42" s="158"/>
      <c r="FXZ42" s="158"/>
      <c r="FYA42" s="158"/>
      <c r="FYB42" s="158"/>
      <c r="FYC42" s="158"/>
      <c r="FYD42" s="158"/>
      <c r="FYE42" s="158"/>
      <c r="FYF42" s="158"/>
      <c r="FYG42" s="158"/>
      <c r="FYH42" s="158"/>
      <c r="FYI42" s="158"/>
      <c r="FYJ42" s="158"/>
      <c r="FYK42" s="158"/>
      <c r="FYL42" s="158"/>
      <c r="FYM42" s="158"/>
      <c r="FYN42" s="158"/>
      <c r="FYO42" s="158"/>
      <c r="FYP42" s="158"/>
      <c r="FYQ42" s="158"/>
      <c r="FYR42" s="158"/>
      <c r="FYS42" s="158"/>
      <c r="FYT42" s="158"/>
      <c r="FYU42" s="158"/>
      <c r="FYV42" s="158"/>
      <c r="FYW42" s="158"/>
      <c r="FYX42" s="158"/>
      <c r="FYY42" s="158"/>
      <c r="FYZ42" s="158"/>
      <c r="FZA42" s="158"/>
      <c r="FZB42" s="158"/>
      <c r="FZC42" s="158"/>
      <c r="FZD42" s="158"/>
      <c r="FZE42" s="158"/>
      <c r="FZF42" s="158"/>
      <c r="FZG42" s="158"/>
      <c r="FZH42" s="158"/>
      <c r="FZI42" s="158"/>
      <c r="FZJ42" s="158"/>
      <c r="FZK42" s="158"/>
      <c r="FZL42" s="158"/>
      <c r="FZM42" s="158"/>
      <c r="FZN42" s="158"/>
      <c r="FZO42" s="158"/>
      <c r="FZP42" s="158"/>
      <c r="FZQ42" s="158"/>
      <c r="FZR42" s="158"/>
      <c r="FZS42" s="158"/>
      <c r="FZT42" s="158"/>
      <c r="FZU42" s="158"/>
      <c r="FZV42" s="158"/>
      <c r="FZW42" s="158"/>
      <c r="FZX42" s="158"/>
      <c r="FZY42" s="158"/>
      <c r="FZZ42" s="158"/>
      <c r="GAA42" s="158"/>
      <c r="GAB42" s="158"/>
      <c r="GAC42" s="158"/>
      <c r="GAD42" s="158"/>
      <c r="GAE42" s="158"/>
      <c r="GAF42" s="158"/>
      <c r="GAG42" s="158"/>
      <c r="GAH42" s="158"/>
      <c r="GAI42" s="158"/>
      <c r="GAJ42" s="158"/>
      <c r="GAK42" s="158"/>
      <c r="GAL42" s="158"/>
      <c r="GAM42" s="158"/>
      <c r="GAN42" s="158"/>
      <c r="GAO42" s="158"/>
      <c r="GAP42" s="158"/>
      <c r="GAQ42" s="158"/>
      <c r="GAR42" s="158"/>
      <c r="GAS42" s="158"/>
      <c r="GAT42" s="158"/>
      <c r="GAU42" s="158"/>
      <c r="GAV42" s="158"/>
      <c r="GAW42" s="158"/>
      <c r="GAX42" s="158"/>
      <c r="GAY42" s="158"/>
      <c r="GAZ42" s="158"/>
      <c r="GBA42" s="158"/>
      <c r="GBB42" s="158"/>
      <c r="GBC42" s="158"/>
      <c r="GBD42" s="158"/>
      <c r="GBE42" s="158"/>
      <c r="GBF42" s="158"/>
      <c r="GBG42" s="158"/>
      <c r="GBH42" s="158"/>
      <c r="GBI42" s="158"/>
      <c r="GBJ42" s="158"/>
      <c r="GBK42" s="158"/>
      <c r="GBL42" s="158"/>
      <c r="GBM42" s="158"/>
      <c r="GBN42" s="158"/>
      <c r="GBO42" s="158"/>
      <c r="GBP42" s="158"/>
      <c r="GBQ42" s="158"/>
      <c r="GBR42" s="158"/>
      <c r="GBS42" s="158"/>
      <c r="GBT42" s="158"/>
      <c r="GBU42" s="158"/>
      <c r="GBV42" s="158"/>
      <c r="GBW42" s="158"/>
      <c r="GBX42" s="158"/>
      <c r="GBY42" s="158"/>
      <c r="GBZ42" s="158"/>
      <c r="GCA42" s="158"/>
      <c r="GCB42" s="158"/>
      <c r="GCC42" s="158"/>
      <c r="GCD42" s="158"/>
      <c r="GCE42" s="158"/>
      <c r="GCF42" s="158"/>
      <c r="GCG42" s="158"/>
      <c r="GCH42" s="158"/>
      <c r="GCI42" s="158"/>
      <c r="GCJ42" s="158"/>
      <c r="GCK42" s="158"/>
      <c r="GCL42" s="158"/>
      <c r="GCM42" s="158"/>
      <c r="GCN42" s="158"/>
      <c r="GCO42" s="158"/>
      <c r="GCP42" s="158"/>
      <c r="GCQ42" s="158"/>
      <c r="GCR42" s="158"/>
      <c r="GCS42" s="158"/>
      <c r="GCT42" s="158"/>
      <c r="GCU42" s="158"/>
      <c r="GCV42" s="158"/>
      <c r="GCW42" s="158"/>
      <c r="GCX42" s="158"/>
      <c r="GCY42" s="158"/>
      <c r="GCZ42" s="158"/>
      <c r="GDA42" s="158"/>
      <c r="GDB42" s="158"/>
      <c r="GDC42" s="158"/>
      <c r="GDD42" s="158"/>
      <c r="GDE42" s="158"/>
      <c r="GDF42" s="158"/>
      <c r="GDG42" s="158"/>
      <c r="GDH42" s="158"/>
      <c r="GDI42" s="158"/>
      <c r="GDJ42" s="158"/>
      <c r="GDK42" s="158"/>
      <c r="GDL42" s="158"/>
      <c r="GDM42" s="158"/>
      <c r="GDN42" s="158"/>
      <c r="GDO42" s="158"/>
      <c r="GDP42" s="158"/>
      <c r="GDQ42" s="158"/>
      <c r="GDR42" s="158"/>
      <c r="GDS42" s="158"/>
      <c r="GDT42" s="158"/>
      <c r="GDU42" s="158"/>
      <c r="GDV42" s="158"/>
      <c r="GDW42" s="158"/>
      <c r="GDX42" s="158"/>
      <c r="GDY42" s="158"/>
      <c r="GDZ42" s="158"/>
      <c r="GEA42" s="158"/>
      <c r="GEB42" s="158"/>
      <c r="GEC42" s="158"/>
      <c r="GED42" s="158"/>
      <c r="GEE42" s="158"/>
      <c r="GEF42" s="158"/>
      <c r="GEG42" s="158"/>
      <c r="GEH42" s="158"/>
      <c r="GEI42" s="158"/>
      <c r="GEJ42" s="158"/>
      <c r="GEK42" s="158"/>
      <c r="GEL42" s="158"/>
      <c r="GEM42" s="158"/>
      <c r="GEN42" s="158"/>
      <c r="GEO42" s="158"/>
      <c r="GEP42" s="158"/>
      <c r="GEQ42" s="158"/>
      <c r="GER42" s="158"/>
      <c r="GES42" s="158"/>
      <c r="GET42" s="158"/>
      <c r="GEU42" s="158"/>
      <c r="GEV42" s="158"/>
      <c r="GEW42" s="158"/>
      <c r="GEX42" s="158"/>
      <c r="GEY42" s="158"/>
      <c r="GEZ42" s="158"/>
      <c r="GFA42" s="158"/>
      <c r="GFB42" s="158"/>
      <c r="GFC42" s="158"/>
      <c r="GFD42" s="158"/>
      <c r="GFE42" s="158"/>
      <c r="GFF42" s="158"/>
      <c r="GFG42" s="158"/>
      <c r="GFH42" s="158"/>
      <c r="GFI42" s="158"/>
      <c r="GFJ42" s="158"/>
      <c r="GFK42" s="158"/>
      <c r="GFL42" s="158"/>
      <c r="GFM42" s="158"/>
      <c r="GFN42" s="158"/>
      <c r="GFO42" s="158"/>
      <c r="GFP42" s="158"/>
      <c r="GFQ42" s="158"/>
      <c r="GFR42" s="158"/>
      <c r="GFS42" s="158"/>
      <c r="GFT42" s="158"/>
      <c r="GFU42" s="158"/>
      <c r="GFV42" s="158"/>
      <c r="GFW42" s="158"/>
      <c r="GFX42" s="158"/>
      <c r="GFY42" s="158"/>
      <c r="GFZ42" s="158"/>
      <c r="GGA42" s="158"/>
      <c r="GGB42" s="158"/>
      <c r="GGC42" s="158"/>
      <c r="GGD42" s="158"/>
      <c r="GGE42" s="158"/>
      <c r="GGF42" s="158"/>
      <c r="GGG42" s="158"/>
      <c r="GGH42" s="158"/>
      <c r="GGI42" s="158"/>
      <c r="GGJ42" s="158"/>
      <c r="GGK42" s="158"/>
      <c r="GGL42" s="158"/>
      <c r="GGM42" s="158"/>
      <c r="GGN42" s="158"/>
      <c r="GGO42" s="158"/>
      <c r="GGP42" s="158"/>
      <c r="GGQ42" s="158"/>
      <c r="GGR42" s="158"/>
      <c r="GGS42" s="158"/>
      <c r="GGT42" s="158"/>
      <c r="GGU42" s="158"/>
      <c r="GGV42" s="158"/>
      <c r="GGW42" s="158"/>
      <c r="GGX42" s="158"/>
      <c r="GGY42" s="158"/>
      <c r="GGZ42" s="158"/>
      <c r="GHA42" s="158"/>
      <c r="GHB42" s="158"/>
      <c r="GHC42" s="158"/>
      <c r="GHD42" s="158"/>
      <c r="GHE42" s="158"/>
      <c r="GHF42" s="158"/>
      <c r="GHG42" s="158"/>
      <c r="GHH42" s="158"/>
      <c r="GHI42" s="158"/>
      <c r="GHJ42" s="158"/>
      <c r="GHK42" s="158"/>
      <c r="GHL42" s="158"/>
      <c r="GHM42" s="158"/>
      <c r="GHN42" s="158"/>
      <c r="GHO42" s="158"/>
      <c r="GHP42" s="158"/>
      <c r="GHQ42" s="158"/>
      <c r="GHR42" s="158"/>
      <c r="GHS42" s="158"/>
      <c r="GHT42" s="158"/>
      <c r="GHU42" s="158"/>
      <c r="GHV42" s="158"/>
      <c r="GHW42" s="158"/>
      <c r="GHX42" s="158"/>
      <c r="GHY42" s="158"/>
      <c r="GHZ42" s="158"/>
      <c r="GIA42" s="158"/>
      <c r="GIB42" s="158"/>
      <c r="GIC42" s="158"/>
      <c r="GID42" s="158"/>
      <c r="GIE42" s="158"/>
      <c r="GIF42" s="158"/>
      <c r="GIG42" s="158"/>
      <c r="GIH42" s="158"/>
      <c r="GII42" s="158"/>
      <c r="GIJ42" s="158"/>
      <c r="GIK42" s="158"/>
      <c r="GIL42" s="158"/>
      <c r="GIM42" s="158"/>
      <c r="GIN42" s="158"/>
      <c r="GIO42" s="158"/>
      <c r="GIP42" s="158"/>
      <c r="GIQ42" s="158"/>
      <c r="GIR42" s="158"/>
      <c r="GIS42" s="158"/>
      <c r="GIT42" s="158"/>
      <c r="GIU42" s="158"/>
      <c r="GIV42" s="158"/>
      <c r="GIW42" s="158"/>
      <c r="GIX42" s="158"/>
      <c r="GIY42" s="158"/>
      <c r="GIZ42" s="158"/>
      <c r="GJA42" s="158"/>
      <c r="GJB42" s="158"/>
      <c r="GJC42" s="158"/>
      <c r="GJD42" s="158"/>
      <c r="GJE42" s="158"/>
      <c r="GJF42" s="158"/>
      <c r="GJG42" s="158"/>
      <c r="GJH42" s="158"/>
      <c r="GJI42" s="158"/>
      <c r="GJJ42" s="158"/>
      <c r="GJK42" s="158"/>
      <c r="GJL42" s="158"/>
      <c r="GJM42" s="158"/>
      <c r="GJN42" s="158"/>
      <c r="GJO42" s="158"/>
      <c r="GJP42" s="158"/>
      <c r="GJQ42" s="158"/>
      <c r="GJR42" s="158"/>
      <c r="GJS42" s="158"/>
      <c r="GJT42" s="158"/>
      <c r="GJU42" s="158"/>
      <c r="GJV42" s="158"/>
      <c r="GJW42" s="158"/>
      <c r="GJX42" s="158"/>
      <c r="GJY42" s="158"/>
      <c r="GJZ42" s="158"/>
      <c r="GKA42" s="158"/>
      <c r="GKB42" s="158"/>
      <c r="GKC42" s="158"/>
      <c r="GKD42" s="158"/>
      <c r="GKE42" s="158"/>
      <c r="GKF42" s="158"/>
      <c r="GKG42" s="158"/>
      <c r="GKH42" s="158"/>
      <c r="GKI42" s="158"/>
      <c r="GKJ42" s="158"/>
      <c r="GKK42" s="158"/>
      <c r="GKL42" s="158"/>
      <c r="GKM42" s="158"/>
      <c r="GKN42" s="158"/>
      <c r="GKO42" s="158"/>
      <c r="GKP42" s="158"/>
      <c r="GKQ42" s="158"/>
      <c r="GKR42" s="158"/>
      <c r="GKS42" s="158"/>
      <c r="GKT42" s="158"/>
      <c r="GKU42" s="158"/>
      <c r="GKV42" s="158"/>
      <c r="GKW42" s="158"/>
      <c r="GKX42" s="158"/>
      <c r="GKY42" s="158"/>
      <c r="GKZ42" s="158"/>
      <c r="GLA42" s="158"/>
      <c r="GLB42" s="158"/>
      <c r="GLC42" s="158"/>
      <c r="GLD42" s="158"/>
      <c r="GLE42" s="158"/>
      <c r="GLF42" s="158"/>
      <c r="GLG42" s="158"/>
      <c r="GLH42" s="158"/>
      <c r="GLI42" s="158"/>
      <c r="GLJ42" s="158"/>
      <c r="GLK42" s="158"/>
      <c r="GLL42" s="158"/>
      <c r="GLM42" s="158"/>
      <c r="GLN42" s="158"/>
      <c r="GLO42" s="158"/>
      <c r="GLP42" s="158"/>
      <c r="GLQ42" s="158"/>
      <c r="GLR42" s="158"/>
      <c r="GLS42" s="158"/>
      <c r="GLT42" s="158"/>
      <c r="GLU42" s="158"/>
      <c r="GLV42" s="158"/>
      <c r="GLW42" s="158"/>
      <c r="GLX42" s="158"/>
      <c r="GLY42" s="158"/>
      <c r="GLZ42" s="158"/>
      <c r="GMA42" s="158"/>
      <c r="GMB42" s="158"/>
      <c r="GMC42" s="158"/>
      <c r="GMD42" s="158"/>
      <c r="GME42" s="158"/>
      <c r="GMF42" s="158"/>
      <c r="GMG42" s="158"/>
      <c r="GMH42" s="158"/>
      <c r="GMI42" s="158"/>
      <c r="GMJ42" s="158"/>
      <c r="GMK42" s="158"/>
      <c r="GML42" s="158"/>
      <c r="GMM42" s="158"/>
      <c r="GMN42" s="158"/>
      <c r="GMO42" s="158"/>
      <c r="GMP42" s="158"/>
      <c r="GMQ42" s="158"/>
      <c r="GMR42" s="158"/>
      <c r="GMS42" s="158"/>
      <c r="GMT42" s="158"/>
      <c r="GMU42" s="158"/>
      <c r="GMV42" s="158"/>
      <c r="GMW42" s="158"/>
      <c r="GMX42" s="158"/>
      <c r="GMY42" s="158"/>
      <c r="GMZ42" s="158"/>
      <c r="GNA42" s="158"/>
      <c r="GNB42" s="158"/>
      <c r="GNC42" s="158"/>
      <c r="GND42" s="158"/>
      <c r="GNE42" s="158"/>
      <c r="GNF42" s="158"/>
      <c r="GNG42" s="158"/>
      <c r="GNH42" s="158"/>
      <c r="GNI42" s="158"/>
      <c r="GNJ42" s="158"/>
      <c r="GNK42" s="158"/>
      <c r="GNL42" s="158"/>
      <c r="GNM42" s="158"/>
      <c r="GNN42" s="158"/>
      <c r="GNO42" s="158"/>
      <c r="GNP42" s="158"/>
      <c r="GNQ42" s="158"/>
      <c r="GNR42" s="158"/>
      <c r="GNS42" s="158"/>
      <c r="GNT42" s="158"/>
      <c r="GNU42" s="158"/>
      <c r="GNV42" s="158"/>
      <c r="GNW42" s="158"/>
      <c r="GNX42" s="158"/>
      <c r="GNY42" s="158"/>
      <c r="GNZ42" s="158"/>
      <c r="GOA42" s="158"/>
      <c r="GOB42" s="158"/>
      <c r="GOC42" s="158"/>
      <c r="GOD42" s="158"/>
      <c r="GOE42" s="158"/>
      <c r="GOF42" s="158"/>
      <c r="GOG42" s="158"/>
      <c r="GOH42" s="158"/>
      <c r="GOI42" s="158"/>
      <c r="GOJ42" s="158"/>
      <c r="GOK42" s="158"/>
      <c r="GOL42" s="158"/>
      <c r="GOM42" s="158"/>
      <c r="GON42" s="158"/>
      <c r="GOO42" s="158"/>
      <c r="GOP42" s="158"/>
      <c r="GOQ42" s="158"/>
      <c r="GOR42" s="158"/>
      <c r="GOS42" s="158"/>
      <c r="GOT42" s="158"/>
      <c r="GOU42" s="158"/>
      <c r="GOV42" s="158"/>
      <c r="GOW42" s="158"/>
      <c r="GOX42" s="158"/>
      <c r="GOY42" s="158"/>
      <c r="GOZ42" s="158"/>
      <c r="GPA42" s="158"/>
      <c r="GPB42" s="158"/>
      <c r="GPC42" s="158"/>
      <c r="GPD42" s="158"/>
      <c r="GPE42" s="158"/>
      <c r="GPF42" s="158"/>
      <c r="GPG42" s="158"/>
      <c r="GPH42" s="158"/>
      <c r="GPI42" s="158"/>
      <c r="GPJ42" s="158"/>
      <c r="GPK42" s="158"/>
      <c r="GPL42" s="158"/>
      <c r="GPM42" s="158"/>
      <c r="GPN42" s="158"/>
      <c r="GPO42" s="158"/>
      <c r="GPP42" s="158"/>
      <c r="GPQ42" s="158"/>
      <c r="GPR42" s="158"/>
      <c r="GPS42" s="158"/>
      <c r="GPT42" s="158"/>
      <c r="GPU42" s="158"/>
      <c r="GPV42" s="158"/>
      <c r="GPW42" s="158"/>
      <c r="GPX42" s="158"/>
      <c r="GPY42" s="158"/>
      <c r="GPZ42" s="158"/>
      <c r="GQA42" s="158"/>
      <c r="GQB42" s="158"/>
      <c r="GQC42" s="158"/>
      <c r="GQD42" s="158"/>
      <c r="GQE42" s="158"/>
      <c r="GQF42" s="158"/>
      <c r="GQG42" s="158"/>
      <c r="GQH42" s="158"/>
      <c r="GQI42" s="158"/>
      <c r="GQJ42" s="158"/>
      <c r="GQK42" s="158"/>
      <c r="GQL42" s="158"/>
      <c r="GQM42" s="158"/>
      <c r="GQN42" s="158"/>
      <c r="GQO42" s="158"/>
      <c r="GQP42" s="158"/>
      <c r="GQQ42" s="158"/>
      <c r="GQR42" s="158"/>
      <c r="GQS42" s="158"/>
      <c r="GQT42" s="158"/>
      <c r="GQU42" s="158"/>
      <c r="GQV42" s="158"/>
      <c r="GQW42" s="158"/>
      <c r="GQX42" s="158"/>
      <c r="GQY42" s="158"/>
      <c r="GQZ42" s="158"/>
      <c r="GRA42" s="158"/>
      <c r="GRB42" s="158"/>
      <c r="GRC42" s="158"/>
      <c r="GRD42" s="158"/>
      <c r="GRE42" s="158"/>
      <c r="GRF42" s="158"/>
      <c r="GRG42" s="158"/>
      <c r="GRH42" s="158"/>
      <c r="GRI42" s="158"/>
      <c r="GRJ42" s="158"/>
      <c r="GRK42" s="158"/>
      <c r="GRL42" s="158"/>
      <c r="GRM42" s="158"/>
      <c r="GRN42" s="158"/>
      <c r="GRO42" s="158"/>
      <c r="GRP42" s="158"/>
      <c r="GRQ42" s="158"/>
      <c r="GRR42" s="158"/>
      <c r="GRS42" s="158"/>
      <c r="GRT42" s="158"/>
      <c r="GRU42" s="158"/>
      <c r="GRV42" s="158"/>
      <c r="GRW42" s="158"/>
      <c r="GRX42" s="158"/>
      <c r="GRY42" s="158"/>
      <c r="GRZ42" s="158"/>
      <c r="GSA42" s="158"/>
      <c r="GSB42" s="158"/>
      <c r="GSC42" s="158"/>
      <c r="GSD42" s="158"/>
      <c r="GSE42" s="158"/>
      <c r="GSF42" s="158"/>
      <c r="GSG42" s="158"/>
      <c r="GSH42" s="158"/>
      <c r="GSI42" s="158"/>
      <c r="GSJ42" s="158"/>
      <c r="GSK42" s="158"/>
      <c r="GSL42" s="158"/>
      <c r="GSM42" s="158"/>
      <c r="GSN42" s="158"/>
      <c r="GSO42" s="158"/>
      <c r="GSP42" s="158"/>
      <c r="GSQ42" s="158"/>
      <c r="GSR42" s="158"/>
      <c r="GSS42" s="158"/>
      <c r="GST42" s="158"/>
      <c r="GSU42" s="158"/>
      <c r="GSV42" s="158"/>
      <c r="GSW42" s="158"/>
      <c r="GSX42" s="158"/>
      <c r="GSY42" s="158"/>
      <c r="GSZ42" s="158"/>
      <c r="GTA42" s="158"/>
      <c r="GTB42" s="158"/>
      <c r="GTC42" s="158"/>
      <c r="GTD42" s="158"/>
      <c r="GTE42" s="158"/>
      <c r="GTF42" s="158"/>
      <c r="GTG42" s="158"/>
      <c r="GTH42" s="158"/>
      <c r="GTI42" s="158"/>
      <c r="GTJ42" s="158"/>
      <c r="GTK42" s="158"/>
      <c r="GTL42" s="158"/>
      <c r="GTM42" s="158"/>
      <c r="GTN42" s="158"/>
      <c r="GTO42" s="158"/>
      <c r="GTP42" s="158"/>
      <c r="GTQ42" s="158"/>
      <c r="GTR42" s="158"/>
      <c r="GTS42" s="158"/>
      <c r="GTT42" s="158"/>
      <c r="GTU42" s="158"/>
      <c r="GTV42" s="158"/>
      <c r="GTW42" s="158"/>
      <c r="GTX42" s="158"/>
      <c r="GTY42" s="158"/>
      <c r="GTZ42" s="158"/>
      <c r="GUA42" s="158"/>
      <c r="GUB42" s="158"/>
      <c r="GUC42" s="158"/>
      <c r="GUD42" s="158"/>
      <c r="GUE42" s="158"/>
      <c r="GUF42" s="158"/>
      <c r="GUG42" s="158"/>
      <c r="GUH42" s="158"/>
      <c r="GUI42" s="158"/>
      <c r="GUJ42" s="158"/>
      <c r="GUK42" s="158"/>
      <c r="GUL42" s="158"/>
      <c r="GUM42" s="158"/>
      <c r="GUN42" s="158"/>
      <c r="GUO42" s="158"/>
      <c r="GUP42" s="158"/>
      <c r="GUQ42" s="158"/>
      <c r="GUR42" s="158"/>
      <c r="GUS42" s="158"/>
      <c r="GUT42" s="158"/>
      <c r="GUU42" s="158"/>
      <c r="GUV42" s="158"/>
      <c r="GUW42" s="158"/>
      <c r="GUX42" s="158"/>
      <c r="GUY42" s="158"/>
      <c r="GUZ42" s="158"/>
      <c r="GVA42" s="158"/>
      <c r="GVB42" s="158"/>
      <c r="GVC42" s="158"/>
      <c r="GVD42" s="158"/>
      <c r="GVE42" s="158"/>
      <c r="GVF42" s="158"/>
      <c r="GVG42" s="158"/>
      <c r="GVH42" s="158"/>
      <c r="GVI42" s="158"/>
      <c r="GVJ42" s="158"/>
      <c r="GVK42" s="158"/>
      <c r="GVL42" s="158"/>
      <c r="GVM42" s="158"/>
      <c r="GVN42" s="158"/>
      <c r="GVO42" s="158"/>
      <c r="GVP42" s="158"/>
      <c r="GVQ42" s="158"/>
      <c r="GVR42" s="158"/>
      <c r="GVS42" s="158"/>
      <c r="GVT42" s="158"/>
      <c r="GVU42" s="158"/>
      <c r="GVV42" s="158"/>
      <c r="GVW42" s="158"/>
      <c r="GVX42" s="158"/>
      <c r="GVY42" s="158"/>
      <c r="GVZ42" s="158"/>
      <c r="GWA42" s="158"/>
      <c r="GWB42" s="158"/>
      <c r="GWC42" s="158"/>
      <c r="GWD42" s="158"/>
      <c r="GWE42" s="158"/>
      <c r="GWF42" s="158"/>
      <c r="GWG42" s="158"/>
      <c r="GWH42" s="158"/>
      <c r="GWI42" s="158"/>
      <c r="GWJ42" s="158"/>
      <c r="GWK42" s="158"/>
      <c r="GWL42" s="158"/>
      <c r="GWM42" s="158"/>
      <c r="GWN42" s="158"/>
      <c r="GWO42" s="158"/>
      <c r="GWP42" s="158"/>
      <c r="GWQ42" s="158"/>
      <c r="GWR42" s="158"/>
      <c r="GWS42" s="158"/>
      <c r="GWT42" s="158"/>
      <c r="GWU42" s="158"/>
      <c r="GWV42" s="158"/>
      <c r="GWW42" s="158"/>
      <c r="GWX42" s="158"/>
      <c r="GWY42" s="158"/>
      <c r="GWZ42" s="158"/>
      <c r="GXA42" s="158"/>
      <c r="GXB42" s="158"/>
      <c r="GXC42" s="158"/>
      <c r="GXD42" s="158"/>
      <c r="GXE42" s="158"/>
      <c r="GXF42" s="158"/>
      <c r="GXG42" s="158"/>
      <c r="GXH42" s="158"/>
      <c r="GXI42" s="158"/>
      <c r="GXJ42" s="158"/>
      <c r="GXK42" s="158"/>
      <c r="GXL42" s="158"/>
      <c r="GXM42" s="158"/>
      <c r="GXN42" s="158"/>
      <c r="GXO42" s="158"/>
      <c r="GXP42" s="158"/>
      <c r="GXQ42" s="158"/>
      <c r="GXR42" s="158"/>
      <c r="GXS42" s="158"/>
      <c r="GXT42" s="158"/>
      <c r="GXU42" s="158"/>
      <c r="GXV42" s="158"/>
      <c r="GXW42" s="158"/>
      <c r="GXX42" s="158"/>
      <c r="GXY42" s="158"/>
      <c r="GXZ42" s="158"/>
      <c r="GYA42" s="158"/>
      <c r="GYB42" s="158"/>
      <c r="GYC42" s="158"/>
      <c r="GYD42" s="158"/>
      <c r="GYE42" s="158"/>
      <c r="GYF42" s="158"/>
      <c r="GYG42" s="158"/>
      <c r="GYH42" s="158"/>
      <c r="GYI42" s="158"/>
      <c r="GYJ42" s="158"/>
      <c r="GYK42" s="158"/>
      <c r="GYL42" s="158"/>
      <c r="GYM42" s="158"/>
      <c r="GYN42" s="158"/>
      <c r="GYO42" s="158"/>
      <c r="GYP42" s="158"/>
      <c r="GYQ42" s="158"/>
      <c r="GYR42" s="158"/>
      <c r="GYS42" s="158"/>
      <c r="GYT42" s="158"/>
      <c r="GYU42" s="158"/>
      <c r="GYV42" s="158"/>
      <c r="GYW42" s="158"/>
      <c r="GYX42" s="158"/>
      <c r="GYY42" s="158"/>
      <c r="GYZ42" s="158"/>
      <c r="GZA42" s="158"/>
      <c r="GZB42" s="158"/>
      <c r="GZC42" s="158"/>
      <c r="GZD42" s="158"/>
      <c r="GZE42" s="158"/>
      <c r="GZF42" s="158"/>
      <c r="GZG42" s="158"/>
      <c r="GZH42" s="158"/>
      <c r="GZI42" s="158"/>
      <c r="GZJ42" s="158"/>
      <c r="GZK42" s="158"/>
      <c r="GZL42" s="158"/>
      <c r="GZM42" s="158"/>
      <c r="GZN42" s="158"/>
      <c r="GZO42" s="158"/>
      <c r="GZP42" s="158"/>
      <c r="GZQ42" s="158"/>
      <c r="GZR42" s="158"/>
      <c r="GZS42" s="158"/>
      <c r="GZT42" s="158"/>
      <c r="GZU42" s="158"/>
      <c r="GZV42" s="158"/>
      <c r="GZW42" s="158"/>
      <c r="GZX42" s="158"/>
      <c r="GZY42" s="158"/>
      <c r="GZZ42" s="158"/>
      <c r="HAA42" s="158"/>
      <c r="HAB42" s="158"/>
      <c r="HAC42" s="158"/>
      <c r="HAD42" s="158"/>
      <c r="HAE42" s="158"/>
      <c r="HAF42" s="158"/>
      <c r="HAG42" s="158"/>
      <c r="HAH42" s="158"/>
      <c r="HAI42" s="158"/>
      <c r="HAJ42" s="158"/>
      <c r="HAK42" s="158"/>
      <c r="HAL42" s="158"/>
      <c r="HAM42" s="158"/>
      <c r="HAN42" s="158"/>
      <c r="HAO42" s="158"/>
      <c r="HAP42" s="158"/>
      <c r="HAQ42" s="158"/>
      <c r="HAR42" s="158"/>
      <c r="HAS42" s="158"/>
      <c r="HAT42" s="158"/>
      <c r="HAU42" s="158"/>
      <c r="HAV42" s="158"/>
      <c r="HAW42" s="158"/>
      <c r="HAX42" s="158"/>
      <c r="HAY42" s="158"/>
      <c r="HAZ42" s="158"/>
      <c r="HBA42" s="158"/>
      <c r="HBB42" s="158"/>
      <c r="HBC42" s="158"/>
      <c r="HBD42" s="158"/>
      <c r="HBE42" s="158"/>
      <c r="HBF42" s="158"/>
      <c r="HBG42" s="158"/>
      <c r="HBH42" s="158"/>
      <c r="HBI42" s="158"/>
      <c r="HBJ42" s="158"/>
      <c r="HBK42" s="158"/>
      <c r="HBL42" s="158"/>
      <c r="HBM42" s="158"/>
      <c r="HBN42" s="158"/>
      <c r="HBO42" s="158"/>
      <c r="HBP42" s="158"/>
      <c r="HBQ42" s="158"/>
      <c r="HBR42" s="158"/>
      <c r="HBS42" s="158"/>
      <c r="HBT42" s="158"/>
      <c r="HBU42" s="158"/>
      <c r="HBV42" s="158"/>
      <c r="HBW42" s="158"/>
      <c r="HBX42" s="158"/>
      <c r="HBY42" s="158"/>
      <c r="HBZ42" s="158"/>
      <c r="HCA42" s="158"/>
      <c r="HCB42" s="158"/>
      <c r="HCC42" s="158"/>
      <c r="HCD42" s="158"/>
      <c r="HCE42" s="158"/>
      <c r="HCF42" s="158"/>
      <c r="HCG42" s="158"/>
      <c r="HCH42" s="158"/>
      <c r="HCI42" s="158"/>
      <c r="HCJ42" s="158"/>
      <c r="HCK42" s="158"/>
      <c r="HCL42" s="158"/>
      <c r="HCM42" s="158"/>
      <c r="HCN42" s="158"/>
      <c r="HCO42" s="158"/>
      <c r="HCP42" s="158"/>
      <c r="HCQ42" s="158"/>
      <c r="HCR42" s="158"/>
      <c r="HCS42" s="158"/>
      <c r="HCT42" s="158"/>
      <c r="HCU42" s="158"/>
      <c r="HCV42" s="158"/>
      <c r="HCW42" s="158"/>
      <c r="HCX42" s="158"/>
      <c r="HCY42" s="158"/>
      <c r="HCZ42" s="158"/>
      <c r="HDA42" s="158"/>
      <c r="HDB42" s="158"/>
      <c r="HDC42" s="158"/>
      <c r="HDD42" s="158"/>
      <c r="HDE42" s="158"/>
      <c r="HDF42" s="158"/>
      <c r="HDG42" s="158"/>
      <c r="HDH42" s="158"/>
      <c r="HDI42" s="158"/>
      <c r="HDJ42" s="158"/>
      <c r="HDK42" s="158"/>
      <c r="HDL42" s="158"/>
      <c r="HDM42" s="158"/>
      <c r="HDN42" s="158"/>
      <c r="HDO42" s="158"/>
      <c r="HDP42" s="158"/>
      <c r="HDQ42" s="158"/>
      <c r="HDR42" s="158"/>
      <c r="HDS42" s="158"/>
      <c r="HDT42" s="158"/>
      <c r="HDU42" s="158"/>
      <c r="HDV42" s="158"/>
      <c r="HDW42" s="158"/>
      <c r="HDX42" s="158"/>
      <c r="HDY42" s="158"/>
      <c r="HDZ42" s="158"/>
      <c r="HEA42" s="158"/>
      <c r="HEB42" s="158"/>
      <c r="HEC42" s="158"/>
      <c r="HED42" s="158"/>
      <c r="HEE42" s="158"/>
      <c r="HEF42" s="158"/>
      <c r="HEG42" s="158"/>
      <c r="HEH42" s="158"/>
      <c r="HEI42" s="158"/>
      <c r="HEJ42" s="158"/>
      <c r="HEK42" s="158"/>
      <c r="HEL42" s="158"/>
      <c r="HEM42" s="158"/>
      <c r="HEN42" s="158"/>
      <c r="HEO42" s="158"/>
      <c r="HEP42" s="158"/>
      <c r="HEQ42" s="158"/>
      <c r="HER42" s="158"/>
      <c r="HES42" s="158"/>
      <c r="HET42" s="158"/>
      <c r="HEU42" s="158"/>
      <c r="HEV42" s="158"/>
      <c r="HEW42" s="158"/>
      <c r="HEX42" s="158"/>
      <c r="HEY42" s="158"/>
      <c r="HEZ42" s="158"/>
      <c r="HFA42" s="158"/>
      <c r="HFB42" s="158"/>
      <c r="HFC42" s="158"/>
      <c r="HFD42" s="158"/>
      <c r="HFE42" s="158"/>
      <c r="HFF42" s="158"/>
      <c r="HFG42" s="158"/>
      <c r="HFH42" s="158"/>
      <c r="HFI42" s="158"/>
      <c r="HFJ42" s="158"/>
      <c r="HFK42" s="158"/>
      <c r="HFL42" s="158"/>
      <c r="HFM42" s="158"/>
      <c r="HFN42" s="158"/>
      <c r="HFO42" s="158"/>
      <c r="HFP42" s="158"/>
      <c r="HFQ42" s="158"/>
      <c r="HFR42" s="158"/>
      <c r="HFS42" s="158"/>
      <c r="HFT42" s="158"/>
      <c r="HFU42" s="158"/>
      <c r="HFV42" s="158"/>
      <c r="HFW42" s="158"/>
      <c r="HFX42" s="158"/>
      <c r="HFY42" s="158"/>
      <c r="HFZ42" s="158"/>
      <c r="HGA42" s="158"/>
      <c r="HGB42" s="158"/>
      <c r="HGC42" s="158"/>
      <c r="HGD42" s="158"/>
      <c r="HGE42" s="158"/>
      <c r="HGF42" s="158"/>
      <c r="HGG42" s="158"/>
      <c r="HGH42" s="158"/>
      <c r="HGI42" s="158"/>
      <c r="HGJ42" s="158"/>
      <c r="HGK42" s="158"/>
      <c r="HGL42" s="158"/>
      <c r="HGM42" s="158"/>
      <c r="HGN42" s="158"/>
      <c r="HGO42" s="158"/>
      <c r="HGP42" s="158"/>
      <c r="HGQ42" s="158"/>
      <c r="HGR42" s="158"/>
      <c r="HGS42" s="158"/>
      <c r="HGT42" s="158"/>
      <c r="HGU42" s="158"/>
      <c r="HGV42" s="158"/>
      <c r="HGW42" s="158"/>
      <c r="HGX42" s="158"/>
      <c r="HGY42" s="158"/>
      <c r="HGZ42" s="158"/>
      <c r="HHA42" s="158"/>
      <c r="HHB42" s="158"/>
      <c r="HHC42" s="158"/>
      <c r="HHD42" s="158"/>
      <c r="HHE42" s="158"/>
      <c r="HHF42" s="158"/>
      <c r="HHG42" s="158"/>
      <c r="HHH42" s="158"/>
      <c r="HHI42" s="158"/>
      <c r="HHJ42" s="158"/>
      <c r="HHK42" s="158"/>
      <c r="HHL42" s="158"/>
      <c r="HHM42" s="158"/>
      <c r="HHN42" s="158"/>
      <c r="HHO42" s="158"/>
      <c r="HHP42" s="158"/>
      <c r="HHQ42" s="158"/>
      <c r="HHR42" s="158"/>
      <c r="HHS42" s="158"/>
      <c r="HHT42" s="158"/>
      <c r="HHU42" s="158"/>
      <c r="HHV42" s="158"/>
      <c r="HHW42" s="158"/>
      <c r="HHX42" s="158"/>
      <c r="HHY42" s="158"/>
      <c r="HHZ42" s="158"/>
      <c r="HIA42" s="158"/>
      <c r="HIB42" s="158"/>
      <c r="HIC42" s="158"/>
      <c r="HID42" s="158"/>
      <c r="HIE42" s="158"/>
      <c r="HIF42" s="158"/>
      <c r="HIG42" s="158"/>
      <c r="HIH42" s="158"/>
      <c r="HII42" s="158"/>
      <c r="HIJ42" s="158"/>
      <c r="HIK42" s="158"/>
      <c r="HIL42" s="158"/>
      <c r="HIM42" s="158"/>
      <c r="HIN42" s="158"/>
      <c r="HIO42" s="158"/>
      <c r="HIP42" s="158"/>
      <c r="HIQ42" s="158"/>
      <c r="HIR42" s="158"/>
      <c r="HIS42" s="158"/>
      <c r="HIT42" s="158"/>
      <c r="HIU42" s="158"/>
      <c r="HIV42" s="158"/>
      <c r="HIW42" s="158"/>
      <c r="HIX42" s="158"/>
      <c r="HIY42" s="158"/>
      <c r="HIZ42" s="158"/>
      <c r="HJA42" s="158"/>
      <c r="HJB42" s="158"/>
      <c r="HJC42" s="158"/>
      <c r="HJD42" s="158"/>
      <c r="HJE42" s="158"/>
      <c r="HJF42" s="158"/>
      <c r="HJG42" s="158"/>
      <c r="HJH42" s="158"/>
      <c r="HJI42" s="158"/>
      <c r="HJJ42" s="158"/>
      <c r="HJK42" s="158"/>
      <c r="HJL42" s="158"/>
      <c r="HJM42" s="158"/>
      <c r="HJN42" s="158"/>
      <c r="HJO42" s="158"/>
      <c r="HJP42" s="158"/>
      <c r="HJQ42" s="158"/>
      <c r="HJR42" s="158"/>
      <c r="HJS42" s="158"/>
      <c r="HJT42" s="158"/>
      <c r="HJU42" s="158"/>
      <c r="HJV42" s="158"/>
      <c r="HJW42" s="158"/>
      <c r="HJX42" s="158"/>
      <c r="HJY42" s="158"/>
      <c r="HJZ42" s="158"/>
      <c r="HKA42" s="158"/>
      <c r="HKB42" s="158"/>
      <c r="HKC42" s="158"/>
      <c r="HKD42" s="158"/>
      <c r="HKE42" s="158"/>
      <c r="HKF42" s="158"/>
      <c r="HKG42" s="158"/>
      <c r="HKH42" s="158"/>
      <c r="HKI42" s="158"/>
      <c r="HKJ42" s="158"/>
      <c r="HKK42" s="158"/>
      <c r="HKL42" s="158"/>
      <c r="HKM42" s="158"/>
      <c r="HKN42" s="158"/>
      <c r="HKO42" s="158"/>
      <c r="HKP42" s="158"/>
      <c r="HKQ42" s="158"/>
      <c r="HKR42" s="158"/>
      <c r="HKS42" s="158"/>
      <c r="HKT42" s="158"/>
      <c r="HKU42" s="158"/>
      <c r="HKV42" s="158"/>
      <c r="HKW42" s="158"/>
      <c r="HKX42" s="158"/>
      <c r="HKY42" s="158"/>
      <c r="HKZ42" s="158"/>
      <c r="HLA42" s="158"/>
      <c r="HLB42" s="158"/>
      <c r="HLC42" s="158"/>
      <c r="HLD42" s="158"/>
      <c r="HLE42" s="158"/>
      <c r="HLF42" s="158"/>
      <c r="HLG42" s="158"/>
      <c r="HLH42" s="158"/>
      <c r="HLI42" s="158"/>
      <c r="HLJ42" s="158"/>
      <c r="HLK42" s="158"/>
      <c r="HLL42" s="158"/>
      <c r="HLM42" s="158"/>
      <c r="HLN42" s="158"/>
      <c r="HLO42" s="158"/>
      <c r="HLP42" s="158"/>
      <c r="HLQ42" s="158"/>
      <c r="HLR42" s="158"/>
      <c r="HLS42" s="158"/>
      <c r="HLT42" s="158"/>
      <c r="HLU42" s="158"/>
      <c r="HLV42" s="158"/>
      <c r="HLW42" s="158"/>
      <c r="HLX42" s="158"/>
      <c r="HLY42" s="158"/>
      <c r="HLZ42" s="158"/>
      <c r="HMA42" s="158"/>
      <c r="HMB42" s="158"/>
      <c r="HMC42" s="158"/>
      <c r="HMD42" s="158"/>
      <c r="HME42" s="158"/>
      <c r="HMF42" s="158"/>
      <c r="HMG42" s="158"/>
      <c r="HMH42" s="158"/>
      <c r="HMI42" s="158"/>
      <c r="HMJ42" s="158"/>
      <c r="HMK42" s="158"/>
      <c r="HML42" s="158"/>
      <c r="HMM42" s="158"/>
      <c r="HMN42" s="158"/>
      <c r="HMO42" s="158"/>
      <c r="HMP42" s="158"/>
      <c r="HMQ42" s="158"/>
      <c r="HMR42" s="158"/>
      <c r="HMS42" s="158"/>
      <c r="HMT42" s="158"/>
      <c r="HMU42" s="158"/>
      <c r="HMV42" s="158"/>
      <c r="HMW42" s="158"/>
      <c r="HMX42" s="158"/>
      <c r="HMY42" s="158"/>
      <c r="HMZ42" s="158"/>
      <c r="HNA42" s="158"/>
      <c r="HNB42" s="158"/>
      <c r="HNC42" s="158"/>
      <c r="HND42" s="158"/>
      <c r="HNE42" s="158"/>
      <c r="HNF42" s="158"/>
      <c r="HNG42" s="158"/>
      <c r="HNH42" s="158"/>
      <c r="HNI42" s="158"/>
      <c r="HNJ42" s="158"/>
      <c r="HNK42" s="158"/>
      <c r="HNL42" s="158"/>
      <c r="HNM42" s="158"/>
      <c r="HNN42" s="158"/>
      <c r="HNO42" s="158"/>
      <c r="HNP42" s="158"/>
      <c r="HNQ42" s="158"/>
      <c r="HNR42" s="158"/>
      <c r="HNS42" s="158"/>
      <c r="HNT42" s="158"/>
      <c r="HNU42" s="158"/>
      <c r="HNV42" s="158"/>
      <c r="HNW42" s="158"/>
      <c r="HNX42" s="158"/>
      <c r="HNY42" s="158"/>
      <c r="HNZ42" s="158"/>
      <c r="HOA42" s="158"/>
      <c r="HOB42" s="158"/>
      <c r="HOC42" s="158"/>
      <c r="HOD42" s="158"/>
      <c r="HOE42" s="158"/>
      <c r="HOF42" s="158"/>
      <c r="HOG42" s="158"/>
      <c r="HOH42" s="158"/>
      <c r="HOI42" s="158"/>
      <c r="HOJ42" s="158"/>
      <c r="HOK42" s="158"/>
      <c r="HOL42" s="158"/>
      <c r="HOM42" s="158"/>
      <c r="HON42" s="158"/>
      <c r="HOO42" s="158"/>
      <c r="HOP42" s="158"/>
      <c r="HOQ42" s="158"/>
      <c r="HOR42" s="158"/>
      <c r="HOS42" s="158"/>
      <c r="HOT42" s="158"/>
      <c r="HOU42" s="158"/>
      <c r="HOV42" s="158"/>
      <c r="HOW42" s="158"/>
      <c r="HOX42" s="158"/>
      <c r="HOY42" s="158"/>
      <c r="HOZ42" s="158"/>
      <c r="HPA42" s="158"/>
      <c r="HPB42" s="158"/>
      <c r="HPC42" s="158"/>
      <c r="HPD42" s="158"/>
      <c r="HPE42" s="158"/>
      <c r="HPF42" s="158"/>
      <c r="HPG42" s="158"/>
      <c r="HPH42" s="158"/>
      <c r="HPI42" s="158"/>
      <c r="HPJ42" s="158"/>
      <c r="HPK42" s="158"/>
      <c r="HPL42" s="158"/>
      <c r="HPM42" s="158"/>
      <c r="HPN42" s="158"/>
      <c r="HPO42" s="158"/>
      <c r="HPP42" s="158"/>
      <c r="HPQ42" s="158"/>
      <c r="HPR42" s="158"/>
      <c r="HPS42" s="158"/>
      <c r="HPT42" s="158"/>
      <c r="HPU42" s="158"/>
      <c r="HPV42" s="158"/>
      <c r="HPW42" s="158"/>
      <c r="HPX42" s="158"/>
      <c r="HPY42" s="158"/>
      <c r="HPZ42" s="158"/>
      <c r="HQA42" s="158"/>
      <c r="HQB42" s="158"/>
      <c r="HQC42" s="158"/>
      <c r="HQD42" s="158"/>
      <c r="HQE42" s="158"/>
      <c r="HQF42" s="158"/>
      <c r="HQG42" s="158"/>
      <c r="HQH42" s="158"/>
      <c r="HQI42" s="158"/>
      <c r="HQJ42" s="158"/>
      <c r="HQK42" s="158"/>
      <c r="HQL42" s="158"/>
      <c r="HQM42" s="158"/>
      <c r="HQN42" s="158"/>
      <c r="HQO42" s="158"/>
      <c r="HQP42" s="158"/>
      <c r="HQQ42" s="158"/>
      <c r="HQR42" s="158"/>
      <c r="HQS42" s="158"/>
      <c r="HQT42" s="158"/>
      <c r="HQU42" s="158"/>
      <c r="HQV42" s="158"/>
      <c r="HQW42" s="158"/>
      <c r="HQX42" s="158"/>
      <c r="HQY42" s="158"/>
      <c r="HQZ42" s="158"/>
      <c r="HRA42" s="158"/>
      <c r="HRB42" s="158"/>
      <c r="HRC42" s="158"/>
      <c r="HRD42" s="158"/>
      <c r="HRE42" s="158"/>
      <c r="HRF42" s="158"/>
      <c r="HRG42" s="158"/>
      <c r="HRH42" s="158"/>
      <c r="HRI42" s="158"/>
      <c r="HRJ42" s="158"/>
      <c r="HRK42" s="158"/>
      <c r="HRL42" s="158"/>
      <c r="HRM42" s="158"/>
      <c r="HRN42" s="158"/>
      <c r="HRO42" s="158"/>
      <c r="HRP42" s="158"/>
      <c r="HRQ42" s="158"/>
      <c r="HRR42" s="158"/>
      <c r="HRS42" s="158"/>
      <c r="HRT42" s="158"/>
      <c r="HRU42" s="158"/>
      <c r="HRV42" s="158"/>
      <c r="HRW42" s="158"/>
      <c r="HRX42" s="158"/>
      <c r="HRY42" s="158"/>
      <c r="HRZ42" s="158"/>
      <c r="HSA42" s="158"/>
      <c r="HSB42" s="158"/>
      <c r="HSC42" s="158"/>
      <c r="HSD42" s="158"/>
      <c r="HSE42" s="158"/>
      <c r="HSF42" s="158"/>
      <c r="HSG42" s="158"/>
      <c r="HSH42" s="158"/>
      <c r="HSI42" s="158"/>
      <c r="HSJ42" s="158"/>
      <c r="HSK42" s="158"/>
      <c r="HSL42" s="158"/>
      <c r="HSM42" s="158"/>
      <c r="HSN42" s="158"/>
      <c r="HSO42" s="158"/>
      <c r="HSP42" s="158"/>
      <c r="HSQ42" s="158"/>
      <c r="HSR42" s="158"/>
      <c r="HSS42" s="158"/>
      <c r="HST42" s="158"/>
      <c r="HSU42" s="158"/>
      <c r="HSV42" s="158"/>
      <c r="HSW42" s="158"/>
      <c r="HSX42" s="158"/>
      <c r="HSY42" s="158"/>
      <c r="HSZ42" s="158"/>
      <c r="HTA42" s="158"/>
      <c r="HTB42" s="158"/>
      <c r="HTC42" s="158"/>
      <c r="HTD42" s="158"/>
      <c r="HTE42" s="158"/>
      <c r="HTF42" s="158"/>
      <c r="HTG42" s="158"/>
      <c r="HTH42" s="158"/>
      <c r="HTI42" s="158"/>
      <c r="HTJ42" s="158"/>
      <c r="HTK42" s="158"/>
      <c r="HTL42" s="158"/>
      <c r="HTM42" s="158"/>
      <c r="HTN42" s="158"/>
      <c r="HTO42" s="158"/>
      <c r="HTP42" s="158"/>
      <c r="HTQ42" s="158"/>
      <c r="HTR42" s="158"/>
      <c r="HTS42" s="158"/>
      <c r="HTT42" s="158"/>
      <c r="HTU42" s="158"/>
      <c r="HTV42" s="158"/>
      <c r="HTW42" s="158"/>
      <c r="HTX42" s="158"/>
      <c r="HTY42" s="158"/>
      <c r="HTZ42" s="158"/>
      <c r="HUA42" s="158"/>
      <c r="HUB42" s="158"/>
      <c r="HUC42" s="158"/>
      <c r="HUD42" s="158"/>
      <c r="HUE42" s="158"/>
      <c r="HUF42" s="158"/>
      <c r="HUG42" s="158"/>
      <c r="HUH42" s="158"/>
      <c r="HUI42" s="158"/>
      <c r="HUJ42" s="158"/>
      <c r="HUK42" s="158"/>
      <c r="HUL42" s="158"/>
      <c r="HUM42" s="158"/>
      <c r="HUN42" s="158"/>
      <c r="HUO42" s="158"/>
      <c r="HUP42" s="158"/>
      <c r="HUQ42" s="158"/>
      <c r="HUR42" s="158"/>
      <c r="HUS42" s="158"/>
      <c r="HUT42" s="158"/>
      <c r="HUU42" s="158"/>
      <c r="HUV42" s="158"/>
      <c r="HUW42" s="158"/>
      <c r="HUX42" s="158"/>
      <c r="HUY42" s="158"/>
      <c r="HUZ42" s="158"/>
      <c r="HVA42" s="158"/>
      <c r="HVB42" s="158"/>
      <c r="HVC42" s="158"/>
      <c r="HVD42" s="158"/>
      <c r="HVE42" s="158"/>
      <c r="HVF42" s="158"/>
      <c r="HVG42" s="158"/>
      <c r="HVH42" s="158"/>
      <c r="HVI42" s="158"/>
      <c r="HVJ42" s="158"/>
      <c r="HVK42" s="158"/>
      <c r="HVL42" s="158"/>
      <c r="HVM42" s="158"/>
      <c r="HVN42" s="158"/>
      <c r="HVO42" s="158"/>
      <c r="HVP42" s="158"/>
      <c r="HVQ42" s="158"/>
      <c r="HVR42" s="158"/>
      <c r="HVS42" s="158"/>
      <c r="HVT42" s="158"/>
      <c r="HVU42" s="158"/>
      <c r="HVV42" s="158"/>
      <c r="HVW42" s="158"/>
      <c r="HVX42" s="158"/>
      <c r="HVY42" s="158"/>
      <c r="HVZ42" s="158"/>
      <c r="HWA42" s="158"/>
      <c r="HWB42" s="158"/>
      <c r="HWC42" s="158"/>
      <c r="HWD42" s="158"/>
      <c r="HWE42" s="158"/>
      <c r="HWF42" s="158"/>
      <c r="HWG42" s="158"/>
      <c r="HWH42" s="158"/>
      <c r="HWI42" s="158"/>
      <c r="HWJ42" s="158"/>
      <c r="HWK42" s="158"/>
      <c r="HWL42" s="158"/>
      <c r="HWM42" s="158"/>
      <c r="HWN42" s="158"/>
      <c r="HWO42" s="158"/>
      <c r="HWP42" s="158"/>
      <c r="HWQ42" s="158"/>
      <c r="HWR42" s="158"/>
      <c r="HWS42" s="158"/>
      <c r="HWT42" s="158"/>
      <c r="HWU42" s="158"/>
      <c r="HWV42" s="158"/>
      <c r="HWW42" s="158"/>
      <c r="HWX42" s="158"/>
      <c r="HWY42" s="158"/>
      <c r="HWZ42" s="158"/>
      <c r="HXA42" s="158"/>
      <c r="HXB42" s="158"/>
      <c r="HXC42" s="158"/>
      <c r="HXD42" s="158"/>
      <c r="HXE42" s="158"/>
      <c r="HXF42" s="158"/>
      <c r="HXG42" s="158"/>
      <c r="HXH42" s="158"/>
      <c r="HXI42" s="158"/>
      <c r="HXJ42" s="158"/>
      <c r="HXK42" s="158"/>
      <c r="HXL42" s="158"/>
      <c r="HXM42" s="158"/>
      <c r="HXN42" s="158"/>
      <c r="HXO42" s="158"/>
      <c r="HXP42" s="158"/>
      <c r="HXQ42" s="158"/>
      <c r="HXR42" s="158"/>
      <c r="HXS42" s="158"/>
      <c r="HXT42" s="158"/>
      <c r="HXU42" s="158"/>
      <c r="HXV42" s="158"/>
      <c r="HXW42" s="158"/>
      <c r="HXX42" s="158"/>
      <c r="HXY42" s="158"/>
      <c r="HXZ42" s="158"/>
      <c r="HYA42" s="158"/>
      <c r="HYB42" s="158"/>
      <c r="HYC42" s="158"/>
      <c r="HYD42" s="158"/>
      <c r="HYE42" s="158"/>
      <c r="HYF42" s="158"/>
      <c r="HYG42" s="158"/>
      <c r="HYH42" s="158"/>
      <c r="HYI42" s="158"/>
      <c r="HYJ42" s="158"/>
      <c r="HYK42" s="158"/>
      <c r="HYL42" s="158"/>
      <c r="HYM42" s="158"/>
      <c r="HYN42" s="158"/>
      <c r="HYO42" s="158"/>
      <c r="HYP42" s="158"/>
      <c r="HYQ42" s="158"/>
      <c r="HYR42" s="158"/>
      <c r="HYS42" s="158"/>
      <c r="HYT42" s="158"/>
      <c r="HYU42" s="158"/>
      <c r="HYV42" s="158"/>
      <c r="HYW42" s="158"/>
      <c r="HYX42" s="158"/>
      <c r="HYY42" s="158"/>
      <c r="HYZ42" s="158"/>
      <c r="HZA42" s="158"/>
      <c r="HZB42" s="158"/>
      <c r="HZC42" s="158"/>
      <c r="HZD42" s="158"/>
      <c r="HZE42" s="158"/>
      <c r="HZF42" s="158"/>
      <c r="HZG42" s="158"/>
      <c r="HZH42" s="158"/>
      <c r="HZI42" s="158"/>
      <c r="HZJ42" s="158"/>
      <c r="HZK42" s="158"/>
      <c r="HZL42" s="158"/>
      <c r="HZM42" s="158"/>
      <c r="HZN42" s="158"/>
      <c r="HZO42" s="158"/>
      <c r="HZP42" s="158"/>
      <c r="HZQ42" s="158"/>
      <c r="HZR42" s="158"/>
      <c r="HZS42" s="158"/>
      <c r="HZT42" s="158"/>
      <c r="HZU42" s="158"/>
      <c r="HZV42" s="158"/>
      <c r="HZW42" s="158"/>
      <c r="HZX42" s="158"/>
      <c r="HZY42" s="158"/>
      <c r="HZZ42" s="158"/>
      <c r="IAA42" s="158"/>
      <c r="IAB42" s="158"/>
      <c r="IAC42" s="158"/>
      <c r="IAD42" s="158"/>
      <c r="IAE42" s="158"/>
      <c r="IAF42" s="158"/>
      <c r="IAG42" s="158"/>
      <c r="IAH42" s="158"/>
      <c r="IAI42" s="158"/>
      <c r="IAJ42" s="158"/>
      <c r="IAK42" s="158"/>
      <c r="IAL42" s="158"/>
      <c r="IAM42" s="158"/>
      <c r="IAN42" s="158"/>
      <c r="IAO42" s="158"/>
      <c r="IAP42" s="158"/>
      <c r="IAQ42" s="158"/>
      <c r="IAR42" s="158"/>
      <c r="IAS42" s="158"/>
      <c r="IAT42" s="158"/>
      <c r="IAU42" s="158"/>
      <c r="IAV42" s="158"/>
      <c r="IAW42" s="158"/>
      <c r="IAX42" s="158"/>
      <c r="IAY42" s="158"/>
      <c r="IAZ42" s="158"/>
      <c r="IBA42" s="158"/>
      <c r="IBB42" s="158"/>
      <c r="IBC42" s="158"/>
      <c r="IBD42" s="158"/>
      <c r="IBE42" s="158"/>
      <c r="IBF42" s="158"/>
      <c r="IBG42" s="158"/>
      <c r="IBH42" s="158"/>
      <c r="IBI42" s="158"/>
      <c r="IBJ42" s="158"/>
      <c r="IBK42" s="158"/>
      <c r="IBL42" s="158"/>
      <c r="IBM42" s="158"/>
      <c r="IBN42" s="158"/>
      <c r="IBO42" s="158"/>
      <c r="IBP42" s="158"/>
      <c r="IBQ42" s="158"/>
      <c r="IBR42" s="158"/>
      <c r="IBS42" s="158"/>
      <c r="IBT42" s="158"/>
      <c r="IBU42" s="158"/>
      <c r="IBV42" s="158"/>
      <c r="IBW42" s="158"/>
      <c r="IBX42" s="158"/>
      <c r="IBY42" s="158"/>
      <c r="IBZ42" s="158"/>
      <c r="ICA42" s="158"/>
      <c r="ICB42" s="158"/>
      <c r="ICC42" s="158"/>
      <c r="ICD42" s="158"/>
      <c r="ICE42" s="158"/>
      <c r="ICF42" s="158"/>
      <c r="ICG42" s="158"/>
      <c r="ICH42" s="158"/>
      <c r="ICI42" s="158"/>
      <c r="ICJ42" s="158"/>
      <c r="ICK42" s="158"/>
      <c r="ICL42" s="158"/>
      <c r="ICM42" s="158"/>
      <c r="ICN42" s="158"/>
      <c r="ICO42" s="158"/>
      <c r="ICP42" s="158"/>
      <c r="ICQ42" s="158"/>
      <c r="ICR42" s="158"/>
      <c r="ICS42" s="158"/>
      <c r="ICT42" s="158"/>
      <c r="ICU42" s="158"/>
      <c r="ICV42" s="158"/>
      <c r="ICW42" s="158"/>
      <c r="ICX42" s="158"/>
      <c r="ICY42" s="158"/>
      <c r="ICZ42" s="158"/>
      <c r="IDA42" s="158"/>
      <c r="IDB42" s="158"/>
      <c r="IDC42" s="158"/>
      <c r="IDD42" s="158"/>
      <c r="IDE42" s="158"/>
      <c r="IDF42" s="158"/>
      <c r="IDG42" s="158"/>
      <c r="IDH42" s="158"/>
      <c r="IDI42" s="158"/>
      <c r="IDJ42" s="158"/>
      <c r="IDK42" s="158"/>
      <c r="IDL42" s="158"/>
      <c r="IDM42" s="158"/>
      <c r="IDN42" s="158"/>
      <c r="IDO42" s="158"/>
      <c r="IDP42" s="158"/>
      <c r="IDQ42" s="158"/>
      <c r="IDR42" s="158"/>
      <c r="IDS42" s="158"/>
      <c r="IDT42" s="158"/>
      <c r="IDU42" s="158"/>
      <c r="IDV42" s="158"/>
      <c r="IDW42" s="158"/>
      <c r="IDX42" s="158"/>
      <c r="IDY42" s="158"/>
      <c r="IDZ42" s="158"/>
      <c r="IEA42" s="158"/>
      <c r="IEB42" s="158"/>
      <c r="IEC42" s="158"/>
      <c r="IED42" s="158"/>
      <c r="IEE42" s="158"/>
      <c r="IEF42" s="158"/>
      <c r="IEG42" s="158"/>
      <c r="IEH42" s="158"/>
      <c r="IEI42" s="158"/>
      <c r="IEJ42" s="158"/>
      <c r="IEK42" s="158"/>
      <c r="IEL42" s="158"/>
      <c r="IEM42" s="158"/>
      <c r="IEN42" s="158"/>
      <c r="IEO42" s="158"/>
      <c r="IEP42" s="158"/>
      <c r="IEQ42" s="158"/>
      <c r="IER42" s="158"/>
      <c r="IES42" s="158"/>
      <c r="IET42" s="158"/>
      <c r="IEU42" s="158"/>
      <c r="IEV42" s="158"/>
      <c r="IEW42" s="158"/>
      <c r="IEX42" s="158"/>
      <c r="IEY42" s="158"/>
      <c r="IEZ42" s="158"/>
      <c r="IFA42" s="158"/>
      <c r="IFB42" s="158"/>
      <c r="IFC42" s="158"/>
      <c r="IFD42" s="158"/>
      <c r="IFE42" s="158"/>
      <c r="IFF42" s="158"/>
      <c r="IFG42" s="158"/>
      <c r="IFH42" s="158"/>
      <c r="IFI42" s="158"/>
      <c r="IFJ42" s="158"/>
      <c r="IFK42" s="158"/>
      <c r="IFL42" s="158"/>
      <c r="IFM42" s="158"/>
      <c r="IFN42" s="158"/>
      <c r="IFO42" s="158"/>
      <c r="IFP42" s="158"/>
      <c r="IFQ42" s="158"/>
      <c r="IFR42" s="158"/>
      <c r="IFS42" s="158"/>
      <c r="IFT42" s="158"/>
      <c r="IFU42" s="158"/>
      <c r="IFV42" s="158"/>
      <c r="IFW42" s="158"/>
      <c r="IFX42" s="158"/>
      <c r="IFY42" s="158"/>
      <c r="IFZ42" s="158"/>
      <c r="IGA42" s="158"/>
      <c r="IGB42" s="158"/>
      <c r="IGC42" s="158"/>
      <c r="IGD42" s="158"/>
      <c r="IGE42" s="158"/>
      <c r="IGF42" s="158"/>
      <c r="IGG42" s="158"/>
      <c r="IGH42" s="158"/>
      <c r="IGI42" s="158"/>
      <c r="IGJ42" s="158"/>
      <c r="IGK42" s="158"/>
      <c r="IGL42" s="158"/>
      <c r="IGM42" s="158"/>
      <c r="IGN42" s="158"/>
      <c r="IGO42" s="158"/>
      <c r="IGP42" s="158"/>
      <c r="IGQ42" s="158"/>
      <c r="IGR42" s="158"/>
      <c r="IGS42" s="158"/>
      <c r="IGT42" s="158"/>
      <c r="IGU42" s="158"/>
      <c r="IGV42" s="158"/>
      <c r="IGW42" s="158"/>
      <c r="IGX42" s="158"/>
      <c r="IGY42" s="158"/>
      <c r="IGZ42" s="158"/>
      <c r="IHA42" s="158"/>
      <c r="IHB42" s="158"/>
      <c r="IHC42" s="158"/>
      <c r="IHD42" s="158"/>
      <c r="IHE42" s="158"/>
      <c r="IHF42" s="158"/>
      <c r="IHG42" s="158"/>
      <c r="IHH42" s="158"/>
      <c r="IHI42" s="158"/>
      <c r="IHJ42" s="158"/>
      <c r="IHK42" s="158"/>
      <c r="IHL42" s="158"/>
      <c r="IHM42" s="158"/>
      <c r="IHN42" s="158"/>
      <c r="IHO42" s="158"/>
      <c r="IHP42" s="158"/>
      <c r="IHQ42" s="158"/>
      <c r="IHR42" s="158"/>
      <c r="IHS42" s="158"/>
      <c r="IHT42" s="158"/>
      <c r="IHU42" s="158"/>
      <c r="IHV42" s="158"/>
      <c r="IHW42" s="158"/>
      <c r="IHX42" s="158"/>
      <c r="IHY42" s="158"/>
      <c r="IHZ42" s="158"/>
      <c r="IIA42" s="158"/>
      <c r="IIB42" s="158"/>
      <c r="IIC42" s="158"/>
      <c r="IID42" s="158"/>
      <c r="IIE42" s="158"/>
      <c r="IIF42" s="158"/>
      <c r="IIG42" s="158"/>
      <c r="IIH42" s="158"/>
      <c r="III42" s="158"/>
      <c r="IIJ42" s="158"/>
      <c r="IIK42" s="158"/>
      <c r="IIL42" s="158"/>
      <c r="IIM42" s="158"/>
      <c r="IIN42" s="158"/>
      <c r="IIO42" s="158"/>
      <c r="IIP42" s="158"/>
      <c r="IIQ42" s="158"/>
      <c r="IIR42" s="158"/>
      <c r="IIS42" s="158"/>
      <c r="IIT42" s="158"/>
      <c r="IIU42" s="158"/>
      <c r="IIV42" s="158"/>
      <c r="IIW42" s="158"/>
      <c r="IIX42" s="158"/>
      <c r="IIY42" s="158"/>
      <c r="IIZ42" s="158"/>
      <c r="IJA42" s="158"/>
      <c r="IJB42" s="158"/>
      <c r="IJC42" s="158"/>
      <c r="IJD42" s="158"/>
      <c r="IJE42" s="158"/>
      <c r="IJF42" s="158"/>
      <c r="IJG42" s="158"/>
      <c r="IJH42" s="158"/>
      <c r="IJI42" s="158"/>
      <c r="IJJ42" s="158"/>
      <c r="IJK42" s="158"/>
      <c r="IJL42" s="158"/>
      <c r="IJM42" s="158"/>
      <c r="IJN42" s="158"/>
      <c r="IJO42" s="158"/>
      <c r="IJP42" s="158"/>
      <c r="IJQ42" s="158"/>
      <c r="IJR42" s="158"/>
      <c r="IJS42" s="158"/>
      <c r="IJT42" s="158"/>
      <c r="IJU42" s="158"/>
      <c r="IJV42" s="158"/>
      <c r="IJW42" s="158"/>
      <c r="IJX42" s="158"/>
      <c r="IJY42" s="158"/>
      <c r="IJZ42" s="158"/>
      <c r="IKA42" s="158"/>
      <c r="IKB42" s="158"/>
      <c r="IKC42" s="158"/>
      <c r="IKD42" s="158"/>
      <c r="IKE42" s="158"/>
      <c r="IKF42" s="158"/>
      <c r="IKG42" s="158"/>
      <c r="IKH42" s="158"/>
      <c r="IKI42" s="158"/>
      <c r="IKJ42" s="158"/>
      <c r="IKK42" s="158"/>
      <c r="IKL42" s="158"/>
      <c r="IKM42" s="158"/>
      <c r="IKN42" s="158"/>
      <c r="IKO42" s="158"/>
      <c r="IKP42" s="158"/>
      <c r="IKQ42" s="158"/>
      <c r="IKR42" s="158"/>
      <c r="IKS42" s="158"/>
      <c r="IKT42" s="158"/>
      <c r="IKU42" s="158"/>
      <c r="IKV42" s="158"/>
      <c r="IKW42" s="158"/>
      <c r="IKX42" s="158"/>
      <c r="IKY42" s="158"/>
      <c r="IKZ42" s="158"/>
      <c r="ILA42" s="158"/>
      <c r="ILB42" s="158"/>
      <c r="ILC42" s="158"/>
      <c r="ILD42" s="158"/>
      <c r="ILE42" s="158"/>
      <c r="ILF42" s="158"/>
      <c r="ILG42" s="158"/>
      <c r="ILH42" s="158"/>
      <c r="ILI42" s="158"/>
      <c r="ILJ42" s="158"/>
      <c r="ILK42" s="158"/>
      <c r="ILL42" s="158"/>
      <c r="ILM42" s="158"/>
      <c r="ILN42" s="158"/>
      <c r="ILO42" s="158"/>
      <c r="ILP42" s="158"/>
      <c r="ILQ42" s="158"/>
      <c r="ILR42" s="158"/>
      <c r="ILS42" s="158"/>
      <c r="ILT42" s="158"/>
      <c r="ILU42" s="158"/>
      <c r="ILV42" s="158"/>
      <c r="ILW42" s="158"/>
      <c r="ILX42" s="158"/>
      <c r="ILY42" s="158"/>
      <c r="ILZ42" s="158"/>
      <c r="IMA42" s="158"/>
      <c r="IMB42" s="158"/>
      <c r="IMC42" s="158"/>
      <c r="IMD42" s="158"/>
      <c r="IME42" s="158"/>
      <c r="IMF42" s="158"/>
      <c r="IMG42" s="158"/>
      <c r="IMH42" s="158"/>
      <c r="IMI42" s="158"/>
      <c r="IMJ42" s="158"/>
      <c r="IMK42" s="158"/>
      <c r="IML42" s="158"/>
      <c r="IMM42" s="158"/>
      <c r="IMN42" s="158"/>
      <c r="IMO42" s="158"/>
      <c r="IMP42" s="158"/>
      <c r="IMQ42" s="158"/>
      <c r="IMR42" s="158"/>
      <c r="IMS42" s="158"/>
      <c r="IMT42" s="158"/>
      <c r="IMU42" s="158"/>
      <c r="IMV42" s="158"/>
      <c r="IMW42" s="158"/>
      <c r="IMX42" s="158"/>
      <c r="IMY42" s="158"/>
      <c r="IMZ42" s="158"/>
      <c r="INA42" s="158"/>
      <c r="INB42" s="158"/>
      <c r="INC42" s="158"/>
      <c r="IND42" s="158"/>
      <c r="INE42" s="158"/>
      <c r="INF42" s="158"/>
      <c r="ING42" s="158"/>
      <c r="INH42" s="158"/>
      <c r="INI42" s="158"/>
      <c r="INJ42" s="158"/>
      <c r="INK42" s="158"/>
      <c r="INL42" s="158"/>
      <c r="INM42" s="158"/>
      <c r="INN42" s="158"/>
      <c r="INO42" s="158"/>
      <c r="INP42" s="158"/>
      <c r="INQ42" s="158"/>
      <c r="INR42" s="158"/>
      <c r="INS42" s="158"/>
      <c r="INT42" s="158"/>
      <c r="INU42" s="158"/>
      <c r="INV42" s="158"/>
      <c r="INW42" s="158"/>
      <c r="INX42" s="158"/>
      <c r="INY42" s="158"/>
      <c r="INZ42" s="158"/>
      <c r="IOA42" s="158"/>
      <c r="IOB42" s="158"/>
      <c r="IOC42" s="158"/>
      <c r="IOD42" s="158"/>
      <c r="IOE42" s="158"/>
      <c r="IOF42" s="158"/>
      <c r="IOG42" s="158"/>
      <c r="IOH42" s="158"/>
      <c r="IOI42" s="158"/>
      <c r="IOJ42" s="158"/>
      <c r="IOK42" s="158"/>
      <c r="IOL42" s="158"/>
      <c r="IOM42" s="158"/>
      <c r="ION42" s="158"/>
      <c r="IOO42" s="158"/>
      <c r="IOP42" s="158"/>
      <c r="IOQ42" s="158"/>
      <c r="IOR42" s="158"/>
      <c r="IOS42" s="158"/>
      <c r="IOT42" s="158"/>
      <c r="IOU42" s="158"/>
      <c r="IOV42" s="158"/>
      <c r="IOW42" s="158"/>
      <c r="IOX42" s="158"/>
      <c r="IOY42" s="158"/>
      <c r="IOZ42" s="158"/>
      <c r="IPA42" s="158"/>
      <c r="IPB42" s="158"/>
      <c r="IPC42" s="158"/>
      <c r="IPD42" s="158"/>
      <c r="IPE42" s="158"/>
      <c r="IPF42" s="158"/>
      <c r="IPG42" s="158"/>
      <c r="IPH42" s="158"/>
      <c r="IPI42" s="158"/>
      <c r="IPJ42" s="158"/>
      <c r="IPK42" s="158"/>
      <c r="IPL42" s="158"/>
      <c r="IPM42" s="158"/>
      <c r="IPN42" s="158"/>
      <c r="IPO42" s="158"/>
      <c r="IPP42" s="158"/>
      <c r="IPQ42" s="158"/>
      <c r="IPR42" s="158"/>
      <c r="IPS42" s="158"/>
      <c r="IPT42" s="158"/>
      <c r="IPU42" s="158"/>
      <c r="IPV42" s="158"/>
      <c r="IPW42" s="158"/>
      <c r="IPX42" s="158"/>
      <c r="IPY42" s="158"/>
      <c r="IPZ42" s="158"/>
      <c r="IQA42" s="158"/>
      <c r="IQB42" s="158"/>
      <c r="IQC42" s="158"/>
      <c r="IQD42" s="158"/>
      <c r="IQE42" s="158"/>
      <c r="IQF42" s="158"/>
      <c r="IQG42" s="158"/>
      <c r="IQH42" s="158"/>
      <c r="IQI42" s="158"/>
      <c r="IQJ42" s="158"/>
      <c r="IQK42" s="158"/>
      <c r="IQL42" s="158"/>
      <c r="IQM42" s="158"/>
      <c r="IQN42" s="158"/>
      <c r="IQO42" s="158"/>
      <c r="IQP42" s="158"/>
      <c r="IQQ42" s="158"/>
      <c r="IQR42" s="158"/>
      <c r="IQS42" s="158"/>
      <c r="IQT42" s="158"/>
      <c r="IQU42" s="158"/>
      <c r="IQV42" s="158"/>
      <c r="IQW42" s="158"/>
      <c r="IQX42" s="158"/>
      <c r="IQY42" s="158"/>
      <c r="IQZ42" s="158"/>
      <c r="IRA42" s="158"/>
      <c r="IRB42" s="158"/>
      <c r="IRC42" s="158"/>
      <c r="IRD42" s="158"/>
      <c r="IRE42" s="158"/>
      <c r="IRF42" s="158"/>
      <c r="IRG42" s="158"/>
      <c r="IRH42" s="158"/>
      <c r="IRI42" s="158"/>
      <c r="IRJ42" s="158"/>
      <c r="IRK42" s="158"/>
      <c r="IRL42" s="158"/>
      <c r="IRM42" s="158"/>
      <c r="IRN42" s="158"/>
      <c r="IRO42" s="158"/>
      <c r="IRP42" s="158"/>
      <c r="IRQ42" s="158"/>
      <c r="IRR42" s="158"/>
      <c r="IRS42" s="158"/>
      <c r="IRT42" s="158"/>
      <c r="IRU42" s="158"/>
      <c r="IRV42" s="158"/>
      <c r="IRW42" s="158"/>
      <c r="IRX42" s="158"/>
      <c r="IRY42" s="158"/>
      <c r="IRZ42" s="158"/>
      <c r="ISA42" s="158"/>
      <c r="ISB42" s="158"/>
      <c r="ISC42" s="158"/>
      <c r="ISD42" s="158"/>
      <c r="ISE42" s="158"/>
      <c r="ISF42" s="158"/>
      <c r="ISG42" s="158"/>
      <c r="ISH42" s="158"/>
      <c r="ISI42" s="158"/>
      <c r="ISJ42" s="158"/>
      <c r="ISK42" s="158"/>
      <c r="ISL42" s="158"/>
      <c r="ISM42" s="158"/>
      <c r="ISN42" s="158"/>
      <c r="ISO42" s="158"/>
      <c r="ISP42" s="158"/>
      <c r="ISQ42" s="158"/>
      <c r="ISR42" s="158"/>
      <c r="ISS42" s="158"/>
      <c r="IST42" s="158"/>
      <c r="ISU42" s="158"/>
      <c r="ISV42" s="158"/>
      <c r="ISW42" s="158"/>
      <c r="ISX42" s="158"/>
      <c r="ISY42" s="158"/>
      <c r="ISZ42" s="158"/>
      <c r="ITA42" s="158"/>
      <c r="ITB42" s="158"/>
      <c r="ITC42" s="158"/>
      <c r="ITD42" s="158"/>
      <c r="ITE42" s="158"/>
      <c r="ITF42" s="158"/>
      <c r="ITG42" s="158"/>
      <c r="ITH42" s="158"/>
      <c r="ITI42" s="158"/>
      <c r="ITJ42" s="158"/>
      <c r="ITK42" s="158"/>
      <c r="ITL42" s="158"/>
      <c r="ITM42" s="158"/>
      <c r="ITN42" s="158"/>
      <c r="ITO42" s="158"/>
      <c r="ITP42" s="158"/>
      <c r="ITQ42" s="158"/>
      <c r="ITR42" s="158"/>
      <c r="ITS42" s="158"/>
      <c r="ITT42" s="158"/>
      <c r="ITU42" s="158"/>
      <c r="ITV42" s="158"/>
      <c r="ITW42" s="158"/>
      <c r="ITX42" s="158"/>
      <c r="ITY42" s="158"/>
      <c r="ITZ42" s="158"/>
      <c r="IUA42" s="158"/>
      <c r="IUB42" s="158"/>
      <c r="IUC42" s="158"/>
      <c r="IUD42" s="158"/>
      <c r="IUE42" s="158"/>
      <c r="IUF42" s="158"/>
      <c r="IUG42" s="158"/>
      <c r="IUH42" s="158"/>
      <c r="IUI42" s="158"/>
      <c r="IUJ42" s="158"/>
      <c r="IUK42" s="158"/>
      <c r="IUL42" s="158"/>
      <c r="IUM42" s="158"/>
      <c r="IUN42" s="158"/>
      <c r="IUO42" s="158"/>
      <c r="IUP42" s="158"/>
      <c r="IUQ42" s="158"/>
      <c r="IUR42" s="158"/>
      <c r="IUS42" s="158"/>
      <c r="IUT42" s="158"/>
      <c r="IUU42" s="158"/>
      <c r="IUV42" s="158"/>
      <c r="IUW42" s="158"/>
      <c r="IUX42" s="158"/>
      <c r="IUY42" s="158"/>
      <c r="IUZ42" s="158"/>
      <c r="IVA42" s="158"/>
      <c r="IVB42" s="158"/>
      <c r="IVC42" s="158"/>
      <c r="IVD42" s="158"/>
      <c r="IVE42" s="158"/>
      <c r="IVF42" s="158"/>
      <c r="IVG42" s="158"/>
      <c r="IVH42" s="158"/>
      <c r="IVI42" s="158"/>
      <c r="IVJ42" s="158"/>
      <c r="IVK42" s="158"/>
      <c r="IVL42" s="158"/>
      <c r="IVM42" s="158"/>
      <c r="IVN42" s="158"/>
      <c r="IVO42" s="158"/>
      <c r="IVP42" s="158"/>
      <c r="IVQ42" s="158"/>
      <c r="IVR42" s="158"/>
      <c r="IVS42" s="158"/>
      <c r="IVT42" s="158"/>
      <c r="IVU42" s="158"/>
      <c r="IVV42" s="158"/>
      <c r="IVW42" s="158"/>
      <c r="IVX42" s="158"/>
      <c r="IVY42" s="158"/>
      <c r="IVZ42" s="158"/>
      <c r="IWA42" s="158"/>
      <c r="IWB42" s="158"/>
      <c r="IWC42" s="158"/>
      <c r="IWD42" s="158"/>
      <c r="IWE42" s="158"/>
      <c r="IWF42" s="158"/>
      <c r="IWG42" s="158"/>
      <c r="IWH42" s="158"/>
      <c r="IWI42" s="158"/>
      <c r="IWJ42" s="158"/>
      <c r="IWK42" s="158"/>
      <c r="IWL42" s="158"/>
      <c r="IWM42" s="158"/>
      <c r="IWN42" s="158"/>
      <c r="IWO42" s="158"/>
      <c r="IWP42" s="158"/>
      <c r="IWQ42" s="158"/>
      <c r="IWR42" s="158"/>
      <c r="IWS42" s="158"/>
      <c r="IWT42" s="158"/>
      <c r="IWU42" s="158"/>
      <c r="IWV42" s="158"/>
      <c r="IWW42" s="158"/>
      <c r="IWX42" s="158"/>
      <c r="IWY42" s="158"/>
      <c r="IWZ42" s="158"/>
      <c r="IXA42" s="158"/>
      <c r="IXB42" s="158"/>
      <c r="IXC42" s="158"/>
      <c r="IXD42" s="158"/>
      <c r="IXE42" s="158"/>
      <c r="IXF42" s="158"/>
      <c r="IXG42" s="158"/>
      <c r="IXH42" s="158"/>
      <c r="IXI42" s="158"/>
      <c r="IXJ42" s="158"/>
      <c r="IXK42" s="158"/>
      <c r="IXL42" s="158"/>
      <c r="IXM42" s="158"/>
      <c r="IXN42" s="158"/>
      <c r="IXO42" s="158"/>
      <c r="IXP42" s="158"/>
      <c r="IXQ42" s="158"/>
      <c r="IXR42" s="158"/>
      <c r="IXS42" s="158"/>
      <c r="IXT42" s="158"/>
      <c r="IXU42" s="158"/>
      <c r="IXV42" s="158"/>
      <c r="IXW42" s="158"/>
      <c r="IXX42" s="158"/>
      <c r="IXY42" s="158"/>
      <c r="IXZ42" s="158"/>
      <c r="IYA42" s="158"/>
      <c r="IYB42" s="158"/>
      <c r="IYC42" s="158"/>
      <c r="IYD42" s="158"/>
      <c r="IYE42" s="158"/>
      <c r="IYF42" s="158"/>
      <c r="IYG42" s="158"/>
      <c r="IYH42" s="158"/>
      <c r="IYI42" s="158"/>
      <c r="IYJ42" s="158"/>
      <c r="IYK42" s="158"/>
      <c r="IYL42" s="158"/>
      <c r="IYM42" s="158"/>
      <c r="IYN42" s="158"/>
      <c r="IYO42" s="158"/>
      <c r="IYP42" s="158"/>
      <c r="IYQ42" s="158"/>
      <c r="IYR42" s="158"/>
      <c r="IYS42" s="158"/>
      <c r="IYT42" s="158"/>
      <c r="IYU42" s="158"/>
      <c r="IYV42" s="158"/>
      <c r="IYW42" s="158"/>
      <c r="IYX42" s="158"/>
      <c r="IYY42" s="158"/>
      <c r="IYZ42" s="158"/>
      <c r="IZA42" s="158"/>
      <c r="IZB42" s="158"/>
      <c r="IZC42" s="158"/>
      <c r="IZD42" s="158"/>
      <c r="IZE42" s="158"/>
      <c r="IZF42" s="158"/>
      <c r="IZG42" s="158"/>
      <c r="IZH42" s="158"/>
      <c r="IZI42" s="158"/>
      <c r="IZJ42" s="158"/>
      <c r="IZK42" s="158"/>
      <c r="IZL42" s="158"/>
      <c r="IZM42" s="158"/>
      <c r="IZN42" s="158"/>
      <c r="IZO42" s="158"/>
      <c r="IZP42" s="158"/>
      <c r="IZQ42" s="158"/>
      <c r="IZR42" s="158"/>
      <c r="IZS42" s="158"/>
      <c r="IZT42" s="158"/>
      <c r="IZU42" s="158"/>
      <c r="IZV42" s="158"/>
      <c r="IZW42" s="158"/>
      <c r="IZX42" s="158"/>
      <c r="IZY42" s="158"/>
      <c r="IZZ42" s="158"/>
      <c r="JAA42" s="158"/>
      <c r="JAB42" s="158"/>
      <c r="JAC42" s="158"/>
      <c r="JAD42" s="158"/>
      <c r="JAE42" s="158"/>
      <c r="JAF42" s="158"/>
      <c r="JAG42" s="158"/>
      <c r="JAH42" s="158"/>
      <c r="JAI42" s="158"/>
      <c r="JAJ42" s="158"/>
      <c r="JAK42" s="158"/>
      <c r="JAL42" s="158"/>
      <c r="JAM42" s="158"/>
      <c r="JAN42" s="158"/>
      <c r="JAO42" s="158"/>
      <c r="JAP42" s="158"/>
      <c r="JAQ42" s="158"/>
      <c r="JAR42" s="158"/>
      <c r="JAS42" s="158"/>
      <c r="JAT42" s="158"/>
      <c r="JAU42" s="158"/>
      <c r="JAV42" s="158"/>
      <c r="JAW42" s="158"/>
      <c r="JAX42" s="158"/>
      <c r="JAY42" s="158"/>
      <c r="JAZ42" s="158"/>
      <c r="JBA42" s="158"/>
      <c r="JBB42" s="158"/>
      <c r="JBC42" s="158"/>
      <c r="JBD42" s="158"/>
      <c r="JBE42" s="158"/>
      <c r="JBF42" s="158"/>
      <c r="JBG42" s="158"/>
      <c r="JBH42" s="158"/>
      <c r="JBI42" s="158"/>
      <c r="JBJ42" s="158"/>
      <c r="JBK42" s="158"/>
      <c r="JBL42" s="158"/>
      <c r="JBM42" s="158"/>
      <c r="JBN42" s="158"/>
      <c r="JBO42" s="158"/>
      <c r="JBP42" s="158"/>
      <c r="JBQ42" s="158"/>
      <c r="JBR42" s="158"/>
      <c r="JBS42" s="158"/>
      <c r="JBT42" s="158"/>
      <c r="JBU42" s="158"/>
      <c r="JBV42" s="158"/>
      <c r="JBW42" s="158"/>
      <c r="JBX42" s="158"/>
      <c r="JBY42" s="158"/>
      <c r="JBZ42" s="158"/>
      <c r="JCA42" s="158"/>
      <c r="JCB42" s="158"/>
      <c r="JCC42" s="158"/>
      <c r="JCD42" s="158"/>
      <c r="JCE42" s="158"/>
      <c r="JCF42" s="158"/>
      <c r="JCG42" s="158"/>
      <c r="JCH42" s="158"/>
      <c r="JCI42" s="158"/>
      <c r="JCJ42" s="158"/>
      <c r="JCK42" s="158"/>
      <c r="JCL42" s="158"/>
      <c r="JCM42" s="158"/>
      <c r="JCN42" s="158"/>
      <c r="JCO42" s="158"/>
      <c r="JCP42" s="158"/>
      <c r="JCQ42" s="158"/>
      <c r="JCR42" s="158"/>
      <c r="JCS42" s="158"/>
      <c r="JCT42" s="158"/>
      <c r="JCU42" s="158"/>
      <c r="JCV42" s="158"/>
      <c r="JCW42" s="158"/>
      <c r="JCX42" s="158"/>
      <c r="JCY42" s="158"/>
      <c r="JCZ42" s="158"/>
      <c r="JDA42" s="158"/>
      <c r="JDB42" s="158"/>
      <c r="JDC42" s="158"/>
      <c r="JDD42" s="158"/>
      <c r="JDE42" s="158"/>
      <c r="JDF42" s="158"/>
      <c r="JDG42" s="158"/>
      <c r="JDH42" s="158"/>
      <c r="JDI42" s="158"/>
      <c r="JDJ42" s="158"/>
      <c r="JDK42" s="158"/>
      <c r="JDL42" s="158"/>
      <c r="JDM42" s="158"/>
      <c r="JDN42" s="158"/>
      <c r="JDO42" s="158"/>
      <c r="JDP42" s="158"/>
      <c r="JDQ42" s="158"/>
      <c r="JDR42" s="158"/>
      <c r="JDS42" s="158"/>
      <c r="JDT42" s="158"/>
      <c r="JDU42" s="158"/>
      <c r="JDV42" s="158"/>
      <c r="JDW42" s="158"/>
      <c r="JDX42" s="158"/>
      <c r="JDY42" s="158"/>
      <c r="JDZ42" s="158"/>
      <c r="JEA42" s="158"/>
      <c r="JEB42" s="158"/>
      <c r="JEC42" s="158"/>
      <c r="JED42" s="158"/>
      <c r="JEE42" s="158"/>
      <c r="JEF42" s="158"/>
      <c r="JEG42" s="158"/>
      <c r="JEH42" s="158"/>
      <c r="JEI42" s="158"/>
      <c r="JEJ42" s="158"/>
      <c r="JEK42" s="158"/>
      <c r="JEL42" s="158"/>
      <c r="JEM42" s="158"/>
      <c r="JEN42" s="158"/>
      <c r="JEO42" s="158"/>
      <c r="JEP42" s="158"/>
      <c r="JEQ42" s="158"/>
      <c r="JER42" s="158"/>
      <c r="JES42" s="158"/>
      <c r="JET42" s="158"/>
      <c r="JEU42" s="158"/>
      <c r="JEV42" s="158"/>
      <c r="JEW42" s="158"/>
      <c r="JEX42" s="158"/>
      <c r="JEY42" s="158"/>
      <c r="JEZ42" s="158"/>
      <c r="JFA42" s="158"/>
      <c r="JFB42" s="158"/>
      <c r="JFC42" s="158"/>
      <c r="JFD42" s="158"/>
      <c r="JFE42" s="158"/>
      <c r="JFF42" s="158"/>
      <c r="JFG42" s="158"/>
      <c r="JFH42" s="158"/>
      <c r="JFI42" s="158"/>
      <c r="JFJ42" s="158"/>
      <c r="JFK42" s="158"/>
      <c r="JFL42" s="158"/>
      <c r="JFM42" s="158"/>
      <c r="JFN42" s="158"/>
      <c r="JFO42" s="158"/>
      <c r="JFP42" s="158"/>
      <c r="JFQ42" s="158"/>
    </row>
    <row r="43" spans="1:6933">
      <c r="A43" s="281">
        <v>4</v>
      </c>
      <c r="B43" s="248">
        <v>4</v>
      </c>
      <c r="C43" s="172">
        <v>300</v>
      </c>
      <c r="D43" s="172">
        <v>0</v>
      </c>
      <c r="E43" s="172">
        <v>100</v>
      </c>
      <c r="F43" s="172">
        <v>100</v>
      </c>
      <c r="G43" s="172">
        <v>100</v>
      </c>
      <c r="H43" s="172">
        <v>100</v>
      </c>
      <c r="I43" s="172">
        <v>200</v>
      </c>
      <c r="J43" s="245">
        <f t="shared" si="0"/>
        <v>900</v>
      </c>
      <c r="K43" s="246">
        <v>321</v>
      </c>
      <c r="L43" s="172">
        <f t="shared" si="1"/>
        <v>579</v>
      </c>
      <c r="M43" s="176">
        <f>B.wt.!J43</f>
        <v>5</v>
      </c>
      <c r="N43" s="179">
        <f t="shared" si="2"/>
        <v>115.8</v>
      </c>
      <c r="O43" s="172">
        <v>350</v>
      </c>
      <c r="P43" s="154">
        <v>200</v>
      </c>
      <c r="Q43" s="172">
        <v>250</v>
      </c>
      <c r="R43" s="172">
        <v>100</v>
      </c>
      <c r="S43" s="172">
        <v>200</v>
      </c>
      <c r="T43" s="172">
        <v>300</v>
      </c>
      <c r="U43" s="172">
        <v>350</v>
      </c>
      <c r="V43" s="173">
        <f t="shared" si="3"/>
        <v>1750</v>
      </c>
      <c r="W43" s="174">
        <v>51</v>
      </c>
      <c r="X43" s="172">
        <f t="shared" si="4"/>
        <v>1699</v>
      </c>
      <c r="Y43" s="172">
        <v>5</v>
      </c>
      <c r="Z43" s="175">
        <f t="shared" si="28"/>
        <v>339.8</v>
      </c>
      <c r="AA43" s="175">
        <f t="shared" si="6"/>
        <v>2278</v>
      </c>
      <c r="AB43" s="179">
        <f t="shared" si="7"/>
        <v>455.6</v>
      </c>
      <c r="AC43" s="154">
        <v>500</v>
      </c>
      <c r="AD43" s="172">
        <v>400</v>
      </c>
      <c r="AE43" s="172">
        <v>400</v>
      </c>
      <c r="AF43" s="172">
        <v>400</v>
      </c>
      <c r="AG43" s="172">
        <v>400</v>
      </c>
      <c r="AH43" s="172">
        <v>400</v>
      </c>
      <c r="AI43" s="172">
        <v>400</v>
      </c>
      <c r="AJ43" s="173">
        <f t="shared" si="8"/>
        <v>2900</v>
      </c>
      <c r="AK43" s="174">
        <v>65</v>
      </c>
      <c r="AL43" s="156">
        <f t="shared" si="29"/>
        <v>2835</v>
      </c>
      <c r="AM43" s="176">
        <v>5</v>
      </c>
      <c r="AN43" s="175">
        <f t="shared" si="10"/>
        <v>567</v>
      </c>
      <c r="AO43" s="175">
        <f t="shared" si="11"/>
        <v>5113</v>
      </c>
      <c r="AP43" s="179">
        <f t="shared" si="12"/>
        <v>1022.6</v>
      </c>
      <c r="AQ43" s="172">
        <v>600</v>
      </c>
      <c r="AR43" s="172">
        <v>600</v>
      </c>
      <c r="AS43" s="172">
        <v>500</v>
      </c>
      <c r="AT43" s="172">
        <v>500</v>
      </c>
      <c r="AU43" s="172">
        <v>800</v>
      </c>
      <c r="AV43" s="172">
        <v>500</v>
      </c>
      <c r="AW43" s="172">
        <v>500</v>
      </c>
      <c r="AX43" s="173">
        <f t="shared" si="13"/>
        <v>4000</v>
      </c>
      <c r="AY43" s="250">
        <v>450</v>
      </c>
      <c r="AZ43" s="176">
        <f t="shared" si="31"/>
        <v>3933</v>
      </c>
      <c r="BA43" s="251">
        <v>5</v>
      </c>
      <c r="BB43" s="156">
        <f t="shared" si="15"/>
        <v>9046</v>
      </c>
      <c r="BC43" s="175">
        <f t="shared" si="16"/>
        <v>786.6</v>
      </c>
      <c r="BD43" s="179">
        <f t="shared" si="17"/>
        <v>1809.2</v>
      </c>
      <c r="BE43" s="172">
        <v>800</v>
      </c>
      <c r="BF43" s="172">
        <v>800</v>
      </c>
      <c r="BG43" s="172">
        <v>900</v>
      </c>
      <c r="BH43" s="172">
        <v>700</v>
      </c>
      <c r="BI43" s="172">
        <v>600</v>
      </c>
      <c r="BJ43" s="172">
        <v>600</v>
      </c>
      <c r="BK43" s="172">
        <v>700</v>
      </c>
      <c r="BL43" s="173">
        <f t="shared" si="18"/>
        <v>5100</v>
      </c>
      <c r="BM43" s="174">
        <v>720</v>
      </c>
      <c r="BN43" s="176">
        <f t="shared" si="19"/>
        <v>4380</v>
      </c>
      <c r="BO43" s="176">
        <v>5</v>
      </c>
      <c r="BP43" s="156">
        <f t="shared" si="20"/>
        <v>13426</v>
      </c>
      <c r="BQ43" s="175">
        <f t="shared" si="21"/>
        <v>876</v>
      </c>
      <c r="BR43" s="179">
        <f t="shared" si="22"/>
        <v>2685.2</v>
      </c>
      <c r="BS43" s="154">
        <v>1000</v>
      </c>
      <c r="BT43" s="154">
        <v>1000</v>
      </c>
      <c r="BU43" s="154">
        <v>0</v>
      </c>
      <c r="BV43" s="154">
        <v>0</v>
      </c>
      <c r="BW43" s="154"/>
      <c r="BX43" s="156"/>
      <c r="BY43" s="156"/>
      <c r="BZ43" s="173">
        <f t="shared" si="23"/>
        <v>2000</v>
      </c>
      <c r="CA43" s="177">
        <v>0</v>
      </c>
      <c r="CB43" s="176">
        <f t="shared" si="24"/>
        <v>2000</v>
      </c>
      <c r="CC43" s="176">
        <v>5</v>
      </c>
      <c r="CD43" s="256">
        <f t="shared" si="25"/>
        <v>15426</v>
      </c>
      <c r="CE43" s="175">
        <f t="shared" si="26"/>
        <v>400</v>
      </c>
      <c r="CF43" s="175">
        <f t="shared" si="27"/>
        <v>3085.2</v>
      </c>
      <c r="CG43" s="158"/>
      <c r="CH43" s="158"/>
      <c r="CI43" s="158"/>
      <c r="CJ43" s="158"/>
      <c r="CK43" s="158"/>
      <c r="CL43" s="158"/>
      <c r="CM43" s="158"/>
      <c r="CN43" s="158"/>
      <c r="CO43" s="158"/>
      <c r="CP43" s="158"/>
      <c r="CQ43" s="158"/>
      <c r="CR43" s="158"/>
      <c r="CS43" s="158"/>
      <c r="CT43" s="158"/>
      <c r="CU43" s="158"/>
      <c r="CV43" s="158"/>
      <c r="CW43" s="158"/>
      <c r="CX43" s="158"/>
      <c r="CY43" s="158"/>
      <c r="CZ43" s="158"/>
      <c r="DA43" s="158"/>
      <c r="DB43" s="158"/>
      <c r="DC43" s="158"/>
      <c r="DD43" s="158"/>
      <c r="DE43" s="158"/>
      <c r="DF43" s="158"/>
      <c r="DG43" s="158"/>
      <c r="DH43" s="158"/>
      <c r="DI43" s="158"/>
      <c r="DJ43" s="158"/>
      <c r="DK43" s="158"/>
      <c r="DL43" s="158"/>
      <c r="DM43" s="158"/>
      <c r="DN43" s="158"/>
      <c r="DO43" s="158"/>
      <c r="DP43" s="158"/>
      <c r="DQ43" s="158"/>
      <c r="DR43" s="158"/>
      <c r="DS43" s="158"/>
      <c r="DT43" s="158"/>
      <c r="DU43" s="158"/>
      <c r="DV43" s="158"/>
      <c r="DW43" s="158"/>
      <c r="DX43" s="158"/>
      <c r="DY43" s="158"/>
      <c r="DZ43" s="158"/>
      <c r="EA43" s="158"/>
      <c r="EB43" s="158"/>
      <c r="EC43" s="158"/>
      <c r="ED43" s="158"/>
      <c r="EE43" s="158"/>
      <c r="EF43" s="158"/>
      <c r="EG43" s="158"/>
      <c r="EH43" s="158"/>
      <c r="EI43" s="158"/>
      <c r="EJ43" s="158"/>
      <c r="EK43" s="158"/>
      <c r="EL43" s="158"/>
      <c r="EM43" s="158"/>
      <c r="EN43" s="158"/>
      <c r="EO43" s="158"/>
      <c r="EP43" s="158"/>
      <c r="EQ43" s="158"/>
      <c r="ER43" s="158"/>
      <c r="ES43" s="158"/>
      <c r="ET43" s="158"/>
      <c r="EU43" s="158"/>
      <c r="EV43" s="158"/>
      <c r="EW43" s="158"/>
      <c r="EX43" s="158"/>
      <c r="EY43" s="158"/>
      <c r="EZ43" s="158"/>
      <c r="FA43" s="158"/>
      <c r="FB43" s="158"/>
      <c r="FC43" s="158"/>
      <c r="FD43" s="158"/>
      <c r="FE43" s="158"/>
      <c r="FF43" s="158"/>
      <c r="FG43" s="158"/>
      <c r="FH43" s="158"/>
      <c r="FI43" s="158"/>
      <c r="FJ43" s="158"/>
      <c r="FK43" s="158"/>
      <c r="FL43" s="158"/>
      <c r="FM43" s="158"/>
      <c r="FN43" s="158"/>
      <c r="FO43" s="158"/>
      <c r="FP43" s="158"/>
      <c r="FQ43" s="158"/>
      <c r="FR43" s="158"/>
      <c r="FS43" s="158"/>
      <c r="FT43" s="158"/>
      <c r="FU43" s="158"/>
      <c r="FV43" s="158"/>
      <c r="FW43" s="158"/>
      <c r="FX43" s="158"/>
      <c r="FY43" s="158"/>
      <c r="FZ43" s="158"/>
      <c r="GA43" s="158"/>
      <c r="GB43" s="158"/>
      <c r="GC43" s="158"/>
      <c r="GD43" s="158"/>
      <c r="GE43" s="158"/>
      <c r="GF43" s="158"/>
      <c r="GG43" s="158"/>
      <c r="GH43" s="158"/>
      <c r="GI43" s="158"/>
      <c r="GJ43" s="158"/>
      <c r="GK43" s="158"/>
      <c r="GL43" s="158"/>
      <c r="GM43" s="158"/>
      <c r="GN43" s="158"/>
      <c r="GO43" s="158"/>
      <c r="GP43" s="158"/>
      <c r="GQ43" s="158"/>
      <c r="GR43" s="158"/>
      <c r="GS43" s="158"/>
      <c r="GT43" s="158"/>
      <c r="GU43" s="158"/>
      <c r="GV43" s="158"/>
      <c r="GW43" s="158"/>
      <c r="GX43" s="158"/>
      <c r="GY43" s="158"/>
      <c r="GZ43" s="158"/>
      <c r="HA43" s="158"/>
      <c r="HB43" s="158"/>
      <c r="HC43" s="158"/>
      <c r="HD43" s="158"/>
      <c r="HE43" s="158"/>
      <c r="HF43" s="158"/>
      <c r="HG43" s="158"/>
      <c r="HH43" s="158"/>
      <c r="HI43" s="158"/>
      <c r="HJ43" s="158"/>
      <c r="HK43" s="158"/>
      <c r="HL43" s="158"/>
      <c r="HM43" s="158"/>
      <c r="HN43" s="158"/>
      <c r="HO43" s="158"/>
      <c r="HP43" s="158"/>
      <c r="HQ43" s="158"/>
      <c r="HR43" s="158"/>
      <c r="HS43" s="158"/>
      <c r="HT43" s="158"/>
      <c r="HU43" s="158"/>
      <c r="HV43" s="158"/>
      <c r="HW43" s="158"/>
      <c r="HX43" s="158"/>
      <c r="HY43" s="158"/>
      <c r="HZ43" s="158"/>
      <c r="IA43" s="158"/>
      <c r="IB43" s="158"/>
      <c r="IC43" s="158"/>
      <c r="ID43" s="158"/>
      <c r="IE43" s="158"/>
      <c r="IF43" s="158"/>
      <c r="IG43" s="158"/>
      <c r="IH43" s="158"/>
      <c r="II43" s="158"/>
      <c r="IJ43" s="158"/>
      <c r="IK43" s="158"/>
      <c r="IL43" s="158"/>
      <c r="IM43" s="158"/>
      <c r="IN43" s="158"/>
      <c r="IO43" s="158"/>
      <c r="IP43" s="158"/>
      <c r="IQ43" s="158"/>
      <c r="IR43" s="158"/>
      <c r="IS43" s="158"/>
      <c r="IT43" s="158"/>
      <c r="IU43" s="158"/>
      <c r="IV43" s="158"/>
      <c r="IW43" s="158"/>
      <c r="IX43" s="158"/>
      <c r="IY43" s="158"/>
      <c r="IZ43" s="158"/>
      <c r="JA43" s="158"/>
      <c r="JB43" s="158"/>
      <c r="JC43" s="158"/>
      <c r="JD43" s="158"/>
      <c r="JE43" s="158"/>
      <c r="JF43" s="158"/>
      <c r="JG43" s="158"/>
      <c r="JH43" s="158"/>
      <c r="JI43" s="158"/>
      <c r="JJ43" s="158"/>
      <c r="JK43" s="158"/>
      <c r="JL43" s="158"/>
      <c r="JM43" s="158"/>
      <c r="JN43" s="158"/>
      <c r="JO43" s="158"/>
      <c r="JP43" s="158"/>
      <c r="JQ43" s="158"/>
      <c r="JR43" s="158"/>
      <c r="JS43" s="158"/>
      <c r="JT43" s="158"/>
      <c r="JU43" s="158"/>
      <c r="JV43" s="158"/>
      <c r="JW43" s="158"/>
      <c r="JX43" s="158"/>
      <c r="JY43" s="158"/>
      <c r="JZ43" s="158"/>
      <c r="KA43" s="158"/>
      <c r="KB43" s="158"/>
      <c r="KC43" s="158"/>
      <c r="KD43" s="158"/>
      <c r="KE43" s="158"/>
      <c r="KF43" s="158"/>
      <c r="KG43" s="158"/>
      <c r="KH43" s="158"/>
      <c r="KI43" s="158"/>
      <c r="KJ43" s="158"/>
      <c r="KK43" s="158"/>
      <c r="KL43" s="158"/>
      <c r="KM43" s="158"/>
      <c r="KN43" s="158"/>
      <c r="KO43" s="158"/>
      <c r="KP43" s="158"/>
      <c r="KQ43" s="158"/>
      <c r="KR43" s="158"/>
      <c r="KS43" s="158"/>
      <c r="KT43" s="158"/>
      <c r="KU43" s="158"/>
      <c r="KV43" s="158"/>
      <c r="KW43" s="158"/>
      <c r="KX43" s="158"/>
      <c r="KY43" s="158"/>
      <c r="KZ43" s="158"/>
      <c r="LA43" s="158"/>
      <c r="LB43" s="158"/>
      <c r="LC43" s="158"/>
      <c r="LD43" s="158"/>
      <c r="LE43" s="158"/>
      <c r="LF43" s="158"/>
      <c r="LG43" s="158"/>
      <c r="LH43" s="158"/>
      <c r="LI43" s="158"/>
      <c r="LJ43" s="158"/>
      <c r="LK43" s="158"/>
      <c r="LL43" s="158"/>
      <c r="LM43" s="158"/>
      <c r="LN43" s="158"/>
      <c r="LO43" s="158"/>
      <c r="LP43" s="158"/>
      <c r="LQ43" s="158"/>
      <c r="LR43" s="158"/>
      <c r="LS43" s="158"/>
      <c r="LT43" s="158"/>
      <c r="LU43" s="158"/>
      <c r="LV43" s="158"/>
      <c r="LW43" s="158"/>
      <c r="LX43" s="158"/>
      <c r="LY43" s="158"/>
      <c r="LZ43" s="158"/>
      <c r="MA43" s="158"/>
      <c r="MB43" s="158"/>
      <c r="MC43" s="158"/>
      <c r="MD43" s="158"/>
      <c r="ME43" s="158"/>
      <c r="MF43" s="158"/>
      <c r="MG43" s="158"/>
      <c r="MH43" s="158"/>
      <c r="MI43" s="158"/>
      <c r="MJ43" s="158"/>
      <c r="MK43" s="158"/>
      <c r="ML43" s="158"/>
      <c r="MM43" s="158"/>
      <c r="MN43" s="158"/>
      <c r="MO43" s="158"/>
      <c r="MP43" s="158"/>
      <c r="MQ43" s="158"/>
      <c r="MR43" s="158"/>
      <c r="MS43" s="158"/>
      <c r="MT43" s="158"/>
      <c r="MU43" s="158"/>
      <c r="MV43" s="158"/>
      <c r="MW43" s="158"/>
      <c r="MX43" s="158"/>
      <c r="MY43" s="158"/>
      <c r="MZ43" s="158"/>
      <c r="NA43" s="158"/>
      <c r="NB43" s="158"/>
      <c r="NC43" s="158"/>
      <c r="ND43" s="158"/>
      <c r="NE43" s="158"/>
      <c r="NF43" s="158"/>
      <c r="NG43" s="158"/>
      <c r="NH43" s="158"/>
      <c r="NI43" s="158"/>
      <c r="NJ43" s="158"/>
      <c r="NK43" s="158"/>
      <c r="NL43" s="158"/>
      <c r="NM43" s="158"/>
      <c r="NN43" s="158"/>
      <c r="NO43" s="158"/>
      <c r="NP43" s="158"/>
      <c r="NQ43" s="158"/>
      <c r="NR43" s="158"/>
      <c r="NS43" s="158"/>
      <c r="NT43" s="158"/>
      <c r="NU43" s="158"/>
      <c r="NV43" s="158"/>
      <c r="NW43" s="158"/>
      <c r="NX43" s="158"/>
      <c r="NY43" s="158"/>
      <c r="NZ43" s="158"/>
      <c r="OA43" s="158"/>
      <c r="OB43" s="158"/>
      <c r="OC43" s="158"/>
      <c r="OD43" s="158"/>
      <c r="OE43" s="158"/>
      <c r="OF43" s="158"/>
      <c r="OG43" s="158"/>
      <c r="OH43" s="158"/>
      <c r="OI43" s="158"/>
      <c r="OJ43" s="158"/>
      <c r="OK43" s="158"/>
      <c r="OL43" s="158"/>
      <c r="OM43" s="158"/>
      <c r="ON43" s="158"/>
      <c r="OO43" s="158"/>
      <c r="OP43" s="158"/>
      <c r="OQ43" s="158"/>
      <c r="OR43" s="158"/>
      <c r="OS43" s="158"/>
      <c r="OT43" s="158"/>
      <c r="OU43" s="158"/>
      <c r="OV43" s="158"/>
      <c r="OW43" s="158"/>
      <c r="OX43" s="158"/>
      <c r="OY43" s="158"/>
      <c r="OZ43" s="158"/>
      <c r="PA43" s="158"/>
      <c r="PB43" s="158"/>
      <c r="PC43" s="158"/>
      <c r="PD43" s="158"/>
      <c r="PE43" s="158"/>
      <c r="PF43" s="158"/>
      <c r="PG43" s="158"/>
      <c r="PH43" s="158"/>
      <c r="PI43" s="158"/>
      <c r="PJ43" s="158"/>
      <c r="PK43" s="158"/>
      <c r="PL43" s="158"/>
      <c r="PM43" s="158"/>
      <c r="PN43" s="158"/>
      <c r="PO43" s="158"/>
      <c r="PP43" s="158"/>
      <c r="PQ43" s="158"/>
      <c r="PR43" s="158"/>
      <c r="PS43" s="158"/>
      <c r="PT43" s="158"/>
      <c r="PU43" s="158"/>
      <c r="PV43" s="158"/>
      <c r="PW43" s="158"/>
      <c r="PX43" s="158"/>
      <c r="PY43" s="158"/>
      <c r="PZ43" s="158"/>
      <c r="QA43" s="158"/>
      <c r="QB43" s="158"/>
      <c r="QC43" s="158"/>
      <c r="QD43" s="158"/>
      <c r="QE43" s="158"/>
      <c r="QF43" s="158"/>
      <c r="QG43" s="158"/>
      <c r="QH43" s="158"/>
      <c r="QI43" s="158"/>
      <c r="QJ43" s="158"/>
      <c r="QK43" s="158"/>
      <c r="QL43" s="158"/>
      <c r="QM43" s="158"/>
      <c r="QN43" s="158"/>
      <c r="QO43" s="158"/>
      <c r="QP43" s="158"/>
      <c r="QQ43" s="158"/>
      <c r="QR43" s="158"/>
      <c r="QS43" s="158"/>
      <c r="QT43" s="158"/>
      <c r="QU43" s="158"/>
      <c r="QV43" s="158"/>
      <c r="QW43" s="158"/>
      <c r="QX43" s="158"/>
      <c r="QY43" s="158"/>
      <c r="QZ43" s="158"/>
      <c r="RA43" s="158"/>
      <c r="RB43" s="158"/>
      <c r="RC43" s="158"/>
      <c r="RD43" s="158"/>
      <c r="RE43" s="158"/>
      <c r="RF43" s="158"/>
      <c r="RG43" s="158"/>
      <c r="RH43" s="158"/>
      <c r="RI43" s="158"/>
      <c r="RJ43" s="158"/>
      <c r="RK43" s="158"/>
      <c r="RL43" s="158"/>
      <c r="RM43" s="158"/>
      <c r="RN43" s="158"/>
      <c r="RO43" s="158"/>
      <c r="RP43" s="158"/>
      <c r="RQ43" s="158"/>
      <c r="RR43" s="158"/>
      <c r="RS43" s="158"/>
      <c r="RT43" s="158"/>
      <c r="RU43" s="158"/>
      <c r="RV43" s="158"/>
      <c r="RW43" s="158"/>
      <c r="RX43" s="158"/>
      <c r="RY43" s="158"/>
      <c r="RZ43" s="158"/>
      <c r="SA43" s="158"/>
      <c r="SB43" s="158"/>
      <c r="SC43" s="158"/>
      <c r="SD43" s="158"/>
      <c r="SE43" s="158"/>
      <c r="SF43" s="158"/>
      <c r="SG43" s="158"/>
      <c r="SH43" s="158"/>
      <c r="SI43" s="158"/>
      <c r="SJ43" s="158"/>
      <c r="SK43" s="158"/>
      <c r="SL43" s="158"/>
      <c r="SM43" s="158"/>
      <c r="SN43" s="158"/>
      <c r="SO43" s="158"/>
      <c r="SP43" s="158"/>
      <c r="SQ43" s="158"/>
      <c r="SR43" s="158"/>
      <c r="SS43" s="158"/>
      <c r="ST43" s="158"/>
      <c r="SU43" s="158"/>
      <c r="SV43" s="158"/>
      <c r="SW43" s="158"/>
      <c r="SX43" s="158"/>
      <c r="SY43" s="158"/>
      <c r="SZ43" s="158"/>
      <c r="TA43" s="158"/>
      <c r="TB43" s="158"/>
      <c r="TC43" s="158"/>
      <c r="TD43" s="158"/>
      <c r="TE43" s="158"/>
      <c r="TF43" s="158"/>
      <c r="TG43" s="158"/>
      <c r="TH43" s="158"/>
      <c r="TI43" s="158"/>
      <c r="TJ43" s="158"/>
      <c r="TK43" s="158"/>
      <c r="TL43" s="158"/>
      <c r="TM43" s="158"/>
      <c r="TN43" s="158"/>
      <c r="TO43" s="158"/>
      <c r="TP43" s="158"/>
      <c r="TQ43" s="158"/>
      <c r="TR43" s="158"/>
      <c r="TS43" s="158"/>
      <c r="TT43" s="158"/>
      <c r="TU43" s="158"/>
      <c r="TV43" s="158"/>
      <c r="TW43" s="158"/>
      <c r="TX43" s="158"/>
      <c r="TY43" s="158"/>
      <c r="TZ43" s="158"/>
      <c r="UA43" s="158"/>
      <c r="UB43" s="158"/>
      <c r="UC43" s="158"/>
      <c r="UD43" s="158"/>
      <c r="UE43" s="158"/>
      <c r="UF43" s="158"/>
      <c r="UG43" s="158"/>
      <c r="UH43" s="158"/>
      <c r="UI43" s="158"/>
      <c r="UJ43" s="158"/>
      <c r="UK43" s="158"/>
      <c r="UL43" s="158"/>
      <c r="UM43" s="158"/>
      <c r="UN43" s="158"/>
      <c r="UO43" s="158"/>
      <c r="UP43" s="158"/>
      <c r="UQ43" s="158"/>
      <c r="UR43" s="158"/>
      <c r="US43" s="158"/>
      <c r="UT43" s="158"/>
      <c r="UU43" s="158"/>
      <c r="UV43" s="158"/>
      <c r="UW43" s="158"/>
      <c r="UX43" s="158"/>
      <c r="UY43" s="158"/>
      <c r="UZ43" s="158"/>
      <c r="VA43" s="158"/>
      <c r="VB43" s="158"/>
      <c r="VC43" s="158"/>
      <c r="VD43" s="158"/>
      <c r="VE43" s="158"/>
      <c r="VF43" s="158"/>
      <c r="VG43" s="158"/>
      <c r="VH43" s="158"/>
      <c r="VI43" s="158"/>
      <c r="VJ43" s="158"/>
      <c r="VK43" s="158"/>
      <c r="VL43" s="158"/>
      <c r="VM43" s="158"/>
      <c r="VN43" s="158"/>
      <c r="VO43" s="158"/>
      <c r="VP43" s="158"/>
      <c r="VQ43" s="158"/>
      <c r="VR43" s="158"/>
      <c r="VS43" s="158"/>
      <c r="VT43" s="158"/>
      <c r="VU43" s="158"/>
      <c r="VV43" s="158"/>
      <c r="VW43" s="158"/>
      <c r="VX43" s="158"/>
      <c r="VY43" s="158"/>
      <c r="VZ43" s="158"/>
      <c r="WA43" s="158"/>
      <c r="WB43" s="158"/>
      <c r="WC43" s="158"/>
      <c r="WD43" s="158"/>
      <c r="WE43" s="158"/>
      <c r="WF43" s="158"/>
      <c r="WG43" s="158"/>
      <c r="WH43" s="158"/>
      <c r="WI43" s="158"/>
      <c r="WJ43" s="158"/>
      <c r="WK43" s="158"/>
      <c r="WL43" s="158"/>
      <c r="WM43" s="158"/>
      <c r="WN43" s="158"/>
      <c r="WO43" s="158"/>
      <c r="WP43" s="158"/>
      <c r="WQ43" s="158"/>
      <c r="WR43" s="158"/>
      <c r="WS43" s="158"/>
      <c r="WT43" s="158"/>
      <c r="WU43" s="158"/>
      <c r="WV43" s="158"/>
      <c r="WW43" s="158"/>
      <c r="WX43" s="158"/>
      <c r="WY43" s="158"/>
      <c r="WZ43" s="158"/>
      <c r="XA43" s="158"/>
      <c r="XB43" s="158"/>
      <c r="XC43" s="158"/>
      <c r="XD43" s="158"/>
      <c r="XE43" s="158"/>
      <c r="XF43" s="158"/>
      <c r="XG43" s="158"/>
      <c r="XH43" s="158"/>
      <c r="XI43" s="158"/>
      <c r="XJ43" s="158"/>
      <c r="XK43" s="158"/>
      <c r="XL43" s="158"/>
      <c r="XM43" s="158"/>
      <c r="XN43" s="158"/>
      <c r="XO43" s="158"/>
      <c r="XP43" s="158"/>
      <c r="XQ43" s="158"/>
      <c r="XR43" s="158"/>
      <c r="XS43" s="158"/>
      <c r="XT43" s="158"/>
      <c r="XU43" s="158"/>
      <c r="XV43" s="158"/>
      <c r="XW43" s="158"/>
      <c r="XX43" s="158"/>
      <c r="XY43" s="158"/>
      <c r="XZ43" s="158"/>
      <c r="YA43" s="158"/>
      <c r="YB43" s="158"/>
      <c r="YC43" s="158"/>
      <c r="YD43" s="158"/>
      <c r="YE43" s="158"/>
      <c r="YF43" s="158"/>
      <c r="YG43" s="158"/>
      <c r="YH43" s="158"/>
      <c r="YI43" s="158"/>
      <c r="YJ43" s="158"/>
      <c r="YK43" s="158"/>
      <c r="YL43" s="158"/>
      <c r="YM43" s="158"/>
      <c r="YN43" s="158"/>
      <c r="YO43" s="158"/>
      <c r="YP43" s="158"/>
      <c r="YQ43" s="158"/>
      <c r="YR43" s="158"/>
      <c r="YS43" s="158"/>
      <c r="YT43" s="158"/>
      <c r="YU43" s="158"/>
      <c r="YV43" s="158"/>
      <c r="YW43" s="158"/>
      <c r="YX43" s="158"/>
      <c r="YY43" s="158"/>
      <c r="YZ43" s="158"/>
      <c r="ZA43" s="158"/>
      <c r="ZB43" s="158"/>
      <c r="ZC43" s="158"/>
      <c r="ZD43" s="158"/>
      <c r="ZE43" s="158"/>
      <c r="ZF43" s="158"/>
      <c r="ZG43" s="158"/>
      <c r="ZH43" s="158"/>
      <c r="ZI43" s="158"/>
      <c r="ZJ43" s="158"/>
      <c r="ZK43" s="158"/>
      <c r="ZL43" s="158"/>
      <c r="ZM43" s="158"/>
      <c r="ZN43" s="158"/>
      <c r="ZO43" s="158"/>
      <c r="ZP43" s="158"/>
      <c r="ZQ43" s="158"/>
      <c r="ZR43" s="158"/>
      <c r="ZS43" s="158"/>
      <c r="ZT43" s="158"/>
      <c r="ZU43" s="158"/>
      <c r="ZV43" s="158"/>
      <c r="ZW43" s="158"/>
      <c r="ZX43" s="158"/>
      <c r="ZY43" s="158"/>
      <c r="ZZ43" s="158"/>
      <c r="AAA43" s="158"/>
      <c r="AAB43" s="158"/>
      <c r="AAC43" s="158"/>
      <c r="AAD43" s="158"/>
      <c r="AAE43" s="158"/>
      <c r="AAF43" s="158"/>
      <c r="AAG43" s="158"/>
      <c r="AAH43" s="158"/>
      <c r="AAI43" s="158"/>
      <c r="AAJ43" s="158"/>
      <c r="AAK43" s="158"/>
      <c r="AAL43" s="158"/>
      <c r="AAM43" s="158"/>
      <c r="AAN43" s="158"/>
      <c r="AAO43" s="158"/>
      <c r="AAP43" s="158"/>
      <c r="AAQ43" s="158"/>
      <c r="AAR43" s="158"/>
      <c r="AAS43" s="158"/>
      <c r="AAT43" s="158"/>
      <c r="AAU43" s="158"/>
      <c r="AAV43" s="158"/>
      <c r="AAW43" s="158"/>
      <c r="AAX43" s="158"/>
      <c r="AAY43" s="158"/>
      <c r="AAZ43" s="158"/>
      <c r="ABA43" s="158"/>
      <c r="ABB43" s="158"/>
      <c r="ABC43" s="158"/>
      <c r="ABD43" s="158"/>
      <c r="ABE43" s="158"/>
      <c r="ABF43" s="158"/>
      <c r="ABG43" s="158"/>
      <c r="ABH43" s="158"/>
      <c r="ABI43" s="158"/>
      <c r="ABJ43" s="158"/>
      <c r="ABK43" s="158"/>
      <c r="ABL43" s="158"/>
      <c r="ABM43" s="158"/>
      <c r="ABN43" s="158"/>
      <c r="ABO43" s="158"/>
      <c r="ABP43" s="158"/>
      <c r="ABQ43" s="158"/>
      <c r="ABR43" s="158"/>
      <c r="ABS43" s="158"/>
      <c r="ABT43" s="158"/>
      <c r="ABU43" s="158"/>
      <c r="ABV43" s="158"/>
      <c r="ABW43" s="158"/>
      <c r="ABX43" s="158"/>
      <c r="ABY43" s="158"/>
      <c r="ABZ43" s="158"/>
      <c r="ACA43" s="158"/>
      <c r="ACB43" s="158"/>
      <c r="ACC43" s="158"/>
      <c r="ACD43" s="158"/>
      <c r="ACE43" s="158"/>
      <c r="ACF43" s="158"/>
      <c r="ACG43" s="158"/>
      <c r="ACH43" s="158"/>
      <c r="ACI43" s="158"/>
      <c r="ACJ43" s="158"/>
      <c r="ACK43" s="158"/>
      <c r="ACL43" s="158"/>
      <c r="ACM43" s="158"/>
      <c r="ACN43" s="158"/>
      <c r="ACO43" s="158"/>
      <c r="ACP43" s="158"/>
      <c r="ACQ43" s="158"/>
      <c r="ACR43" s="158"/>
      <c r="ACS43" s="158"/>
      <c r="ACT43" s="158"/>
      <c r="ACU43" s="158"/>
      <c r="ACV43" s="158"/>
      <c r="ACW43" s="158"/>
      <c r="ACX43" s="158"/>
      <c r="ACY43" s="158"/>
      <c r="ACZ43" s="158"/>
      <c r="ADA43" s="158"/>
      <c r="ADB43" s="158"/>
      <c r="ADC43" s="158"/>
      <c r="ADD43" s="158"/>
      <c r="ADE43" s="158"/>
      <c r="ADF43" s="158"/>
      <c r="ADG43" s="158"/>
      <c r="ADH43" s="158"/>
      <c r="ADI43" s="158"/>
      <c r="ADJ43" s="158"/>
      <c r="ADK43" s="158"/>
      <c r="ADL43" s="158"/>
      <c r="ADM43" s="158"/>
      <c r="ADN43" s="158"/>
      <c r="ADO43" s="158"/>
      <c r="ADP43" s="158"/>
      <c r="ADQ43" s="158"/>
      <c r="ADR43" s="158"/>
      <c r="ADS43" s="158"/>
      <c r="ADT43" s="158"/>
      <c r="ADU43" s="158"/>
      <c r="ADV43" s="158"/>
      <c r="ADW43" s="158"/>
      <c r="ADX43" s="158"/>
      <c r="ADY43" s="158"/>
      <c r="ADZ43" s="158"/>
      <c r="AEA43" s="158"/>
      <c r="AEB43" s="158"/>
      <c r="AEC43" s="158"/>
      <c r="AED43" s="158"/>
      <c r="AEE43" s="158"/>
      <c r="AEF43" s="158"/>
      <c r="AEG43" s="158"/>
      <c r="AEH43" s="158"/>
      <c r="AEI43" s="158"/>
      <c r="AEJ43" s="158"/>
      <c r="AEK43" s="158"/>
      <c r="AEL43" s="158"/>
      <c r="AEM43" s="158"/>
      <c r="AEN43" s="158"/>
      <c r="AEO43" s="158"/>
      <c r="AEP43" s="158"/>
      <c r="AEQ43" s="158"/>
      <c r="AER43" s="158"/>
      <c r="AES43" s="158"/>
      <c r="AET43" s="158"/>
      <c r="AEU43" s="158"/>
      <c r="AEV43" s="158"/>
      <c r="AEW43" s="158"/>
      <c r="AEX43" s="158"/>
      <c r="AEY43" s="158"/>
      <c r="AEZ43" s="158"/>
      <c r="AFA43" s="158"/>
      <c r="AFB43" s="158"/>
      <c r="AFC43" s="158"/>
      <c r="AFD43" s="158"/>
      <c r="AFE43" s="158"/>
      <c r="AFF43" s="158"/>
      <c r="AFG43" s="158"/>
      <c r="AFH43" s="158"/>
      <c r="AFI43" s="158"/>
      <c r="AFJ43" s="158"/>
      <c r="AFK43" s="158"/>
      <c r="AFL43" s="158"/>
      <c r="AFM43" s="158"/>
      <c r="AFN43" s="158"/>
      <c r="AFO43" s="158"/>
      <c r="AFP43" s="158"/>
      <c r="AFQ43" s="158"/>
      <c r="AFR43" s="158"/>
      <c r="AFS43" s="158"/>
      <c r="AFT43" s="158"/>
      <c r="AFU43" s="158"/>
      <c r="AFV43" s="158"/>
      <c r="AFW43" s="158"/>
      <c r="AFX43" s="158"/>
      <c r="AFY43" s="158"/>
      <c r="AFZ43" s="158"/>
      <c r="AGA43" s="158"/>
      <c r="AGB43" s="158"/>
      <c r="AGC43" s="158"/>
      <c r="AGD43" s="158"/>
      <c r="AGE43" s="158"/>
      <c r="AGF43" s="158"/>
      <c r="AGG43" s="158"/>
      <c r="AGH43" s="158"/>
      <c r="AGI43" s="158"/>
      <c r="AGJ43" s="158"/>
      <c r="AGK43" s="158"/>
      <c r="AGL43" s="158"/>
      <c r="AGM43" s="158"/>
      <c r="AGN43" s="158"/>
      <c r="AGO43" s="158"/>
      <c r="AGP43" s="158"/>
      <c r="AGQ43" s="158"/>
      <c r="AGR43" s="158"/>
      <c r="AGS43" s="158"/>
      <c r="AGT43" s="158"/>
      <c r="AGU43" s="158"/>
      <c r="AGV43" s="158"/>
      <c r="AGW43" s="158"/>
      <c r="AGX43" s="158"/>
      <c r="AGY43" s="158"/>
      <c r="AGZ43" s="158"/>
      <c r="AHA43" s="158"/>
      <c r="AHB43" s="158"/>
      <c r="AHC43" s="158"/>
      <c r="AHD43" s="158"/>
      <c r="AHE43" s="158"/>
      <c r="AHF43" s="158"/>
      <c r="AHG43" s="158"/>
      <c r="AHH43" s="158"/>
      <c r="AHI43" s="158"/>
      <c r="AHJ43" s="158"/>
      <c r="AHK43" s="158"/>
      <c r="AHL43" s="158"/>
      <c r="AHM43" s="158"/>
      <c r="AHN43" s="158"/>
      <c r="AHO43" s="158"/>
      <c r="AHP43" s="158"/>
      <c r="AHQ43" s="158"/>
      <c r="AHR43" s="158"/>
      <c r="AHS43" s="158"/>
      <c r="AHT43" s="158"/>
      <c r="AHU43" s="158"/>
      <c r="AHV43" s="158"/>
      <c r="AHW43" s="158"/>
      <c r="AHX43" s="158"/>
      <c r="AHY43" s="158"/>
      <c r="AHZ43" s="158"/>
      <c r="AIA43" s="158"/>
      <c r="AIB43" s="158"/>
      <c r="AIC43" s="158"/>
      <c r="AID43" s="158"/>
      <c r="AIE43" s="158"/>
      <c r="AIF43" s="158"/>
      <c r="AIG43" s="158"/>
      <c r="AIH43" s="158"/>
      <c r="AII43" s="158"/>
      <c r="AIJ43" s="158"/>
      <c r="AIK43" s="158"/>
      <c r="AIL43" s="158"/>
      <c r="AIM43" s="158"/>
      <c r="AIN43" s="158"/>
      <c r="AIO43" s="158"/>
      <c r="AIP43" s="158"/>
      <c r="AIQ43" s="158"/>
      <c r="AIR43" s="158"/>
      <c r="AIS43" s="158"/>
      <c r="AIT43" s="158"/>
      <c r="AIU43" s="158"/>
      <c r="AIV43" s="158"/>
      <c r="AIW43" s="158"/>
      <c r="AIX43" s="158"/>
      <c r="AIY43" s="158"/>
      <c r="AIZ43" s="158"/>
      <c r="AJA43" s="158"/>
      <c r="AJB43" s="158"/>
      <c r="AJC43" s="158"/>
      <c r="AJD43" s="158"/>
      <c r="AJE43" s="158"/>
      <c r="AJF43" s="158"/>
      <c r="AJG43" s="158"/>
      <c r="AJH43" s="158"/>
      <c r="AJI43" s="158"/>
      <c r="AJJ43" s="158"/>
      <c r="AJK43" s="158"/>
      <c r="AJL43" s="158"/>
      <c r="AJM43" s="158"/>
      <c r="AJN43" s="158"/>
      <c r="AJO43" s="158"/>
      <c r="AJP43" s="158"/>
      <c r="AJQ43" s="158"/>
      <c r="AJR43" s="158"/>
      <c r="AJS43" s="158"/>
      <c r="AJT43" s="158"/>
      <c r="AJU43" s="158"/>
      <c r="AJV43" s="158"/>
      <c r="AJW43" s="158"/>
      <c r="AJX43" s="158"/>
      <c r="AJY43" s="158"/>
      <c r="AJZ43" s="158"/>
      <c r="AKA43" s="158"/>
      <c r="AKB43" s="158"/>
      <c r="AKC43" s="158"/>
      <c r="AKD43" s="158"/>
      <c r="AKE43" s="158"/>
      <c r="AKF43" s="158"/>
      <c r="AKG43" s="158"/>
      <c r="AKH43" s="158"/>
      <c r="AKI43" s="158"/>
      <c r="AKJ43" s="158"/>
      <c r="AKK43" s="158"/>
      <c r="AKL43" s="158"/>
      <c r="AKM43" s="158"/>
      <c r="AKN43" s="158"/>
      <c r="AKO43" s="158"/>
      <c r="AKP43" s="158"/>
      <c r="AKQ43" s="158"/>
      <c r="AKR43" s="158"/>
      <c r="AKS43" s="158"/>
      <c r="AKT43" s="158"/>
      <c r="AKU43" s="158"/>
      <c r="AKV43" s="158"/>
      <c r="AKW43" s="158"/>
      <c r="AKX43" s="158"/>
      <c r="AKY43" s="158"/>
      <c r="AKZ43" s="158"/>
      <c r="ALA43" s="158"/>
      <c r="ALB43" s="158"/>
      <c r="ALC43" s="158"/>
      <c r="ALD43" s="158"/>
      <c r="ALE43" s="158"/>
      <c r="ALF43" s="158"/>
      <c r="ALG43" s="158"/>
      <c r="ALH43" s="158"/>
      <c r="ALI43" s="158"/>
      <c r="ALJ43" s="158"/>
      <c r="ALK43" s="158"/>
      <c r="ALL43" s="158"/>
      <c r="ALM43" s="158"/>
      <c r="ALN43" s="158"/>
      <c r="ALO43" s="158"/>
      <c r="ALP43" s="158"/>
      <c r="ALQ43" s="158"/>
      <c r="ALR43" s="158"/>
      <c r="ALS43" s="158"/>
      <c r="ALT43" s="158"/>
      <c r="ALU43" s="158"/>
      <c r="ALV43" s="158"/>
      <c r="ALW43" s="158"/>
      <c r="ALX43" s="158"/>
      <c r="ALY43" s="158"/>
      <c r="ALZ43" s="158"/>
      <c r="AMA43" s="158"/>
      <c r="AMB43" s="158"/>
      <c r="AMC43" s="158"/>
      <c r="AMD43" s="158"/>
      <c r="AME43" s="158"/>
      <c r="AMF43" s="158"/>
      <c r="AMG43" s="158"/>
      <c r="AMH43" s="158"/>
      <c r="AMI43" s="158"/>
      <c r="AMJ43" s="158"/>
      <c r="AMK43" s="158"/>
      <c r="AML43" s="158"/>
      <c r="AMM43" s="158"/>
      <c r="AMN43" s="158"/>
      <c r="AMO43" s="158"/>
      <c r="AMP43" s="158"/>
      <c r="AMQ43" s="158"/>
      <c r="AMR43" s="158"/>
      <c r="AMS43" s="158"/>
      <c r="AMT43" s="158"/>
      <c r="AMU43" s="158"/>
      <c r="AMV43" s="158"/>
      <c r="AMW43" s="158"/>
      <c r="AMX43" s="158"/>
      <c r="AMY43" s="158"/>
      <c r="AMZ43" s="158"/>
      <c r="ANA43" s="158"/>
      <c r="ANB43" s="158"/>
      <c r="ANC43" s="158"/>
      <c r="AND43" s="158"/>
      <c r="ANE43" s="158"/>
      <c r="ANF43" s="158"/>
      <c r="ANG43" s="158"/>
      <c r="ANH43" s="158"/>
      <c r="ANI43" s="158"/>
      <c r="ANJ43" s="158"/>
      <c r="ANK43" s="158"/>
      <c r="ANL43" s="158"/>
      <c r="ANM43" s="158"/>
      <c r="ANN43" s="158"/>
      <c r="ANO43" s="158"/>
      <c r="ANP43" s="158"/>
      <c r="ANQ43" s="158"/>
      <c r="ANR43" s="158"/>
      <c r="ANS43" s="158"/>
      <c r="ANT43" s="158"/>
      <c r="ANU43" s="158"/>
      <c r="ANV43" s="158"/>
      <c r="ANW43" s="158"/>
      <c r="ANX43" s="158"/>
      <c r="ANY43" s="158"/>
      <c r="ANZ43" s="158"/>
      <c r="AOA43" s="158"/>
      <c r="AOB43" s="158"/>
      <c r="AOC43" s="158"/>
      <c r="AOD43" s="158"/>
      <c r="AOE43" s="158"/>
      <c r="AOF43" s="158"/>
      <c r="AOG43" s="158"/>
      <c r="AOH43" s="158"/>
      <c r="AOI43" s="158"/>
      <c r="AOJ43" s="158"/>
      <c r="AOK43" s="158"/>
      <c r="AOL43" s="158"/>
      <c r="AOM43" s="158"/>
      <c r="AON43" s="158"/>
      <c r="AOO43" s="158"/>
      <c r="AOP43" s="158"/>
      <c r="AOQ43" s="158"/>
      <c r="AOR43" s="158"/>
      <c r="AOS43" s="158"/>
      <c r="AOT43" s="158"/>
      <c r="AOU43" s="158"/>
      <c r="AOV43" s="158"/>
      <c r="AOW43" s="158"/>
      <c r="AOX43" s="158"/>
      <c r="AOY43" s="158"/>
      <c r="AOZ43" s="158"/>
      <c r="APA43" s="158"/>
      <c r="APB43" s="158"/>
      <c r="APC43" s="158"/>
      <c r="APD43" s="158"/>
      <c r="APE43" s="158"/>
      <c r="APF43" s="158"/>
      <c r="APG43" s="158"/>
      <c r="APH43" s="158"/>
      <c r="API43" s="158"/>
      <c r="APJ43" s="158"/>
      <c r="APK43" s="158"/>
      <c r="APL43" s="158"/>
      <c r="APM43" s="158"/>
      <c r="APN43" s="158"/>
      <c r="APO43" s="158"/>
      <c r="APP43" s="158"/>
      <c r="APQ43" s="158"/>
      <c r="APR43" s="158"/>
      <c r="APS43" s="158"/>
      <c r="APT43" s="158"/>
      <c r="APU43" s="158"/>
      <c r="APV43" s="158"/>
      <c r="APW43" s="158"/>
      <c r="APX43" s="158"/>
      <c r="APY43" s="158"/>
      <c r="APZ43" s="158"/>
      <c r="AQA43" s="158"/>
      <c r="AQB43" s="158"/>
      <c r="AQC43" s="158"/>
      <c r="AQD43" s="158"/>
      <c r="AQE43" s="158"/>
      <c r="AQF43" s="158"/>
      <c r="AQG43" s="158"/>
      <c r="AQH43" s="158"/>
      <c r="AQI43" s="158"/>
      <c r="AQJ43" s="158"/>
      <c r="AQK43" s="158"/>
      <c r="AQL43" s="158"/>
      <c r="AQM43" s="158"/>
      <c r="AQN43" s="158"/>
      <c r="AQO43" s="158"/>
      <c r="AQP43" s="158"/>
      <c r="AQQ43" s="158"/>
      <c r="AQR43" s="158"/>
      <c r="AQS43" s="158"/>
      <c r="AQT43" s="158"/>
      <c r="AQU43" s="158"/>
      <c r="AQV43" s="158"/>
      <c r="AQW43" s="158"/>
      <c r="AQX43" s="158"/>
      <c r="AQY43" s="158"/>
      <c r="AQZ43" s="158"/>
      <c r="ARA43" s="158"/>
      <c r="ARB43" s="158"/>
      <c r="ARC43" s="158"/>
      <c r="ARD43" s="158"/>
      <c r="ARE43" s="158"/>
      <c r="ARF43" s="158"/>
      <c r="ARG43" s="158"/>
      <c r="ARH43" s="158"/>
      <c r="ARI43" s="158"/>
      <c r="ARJ43" s="158"/>
      <c r="ARK43" s="158"/>
      <c r="ARL43" s="158"/>
      <c r="ARM43" s="158"/>
      <c r="ARN43" s="158"/>
      <c r="ARO43" s="158"/>
      <c r="ARP43" s="158"/>
      <c r="ARQ43" s="158"/>
      <c r="ARR43" s="158"/>
      <c r="ARS43" s="158"/>
      <c r="ART43" s="158"/>
      <c r="ARU43" s="158"/>
      <c r="ARV43" s="158"/>
      <c r="ARW43" s="158"/>
      <c r="ARX43" s="158"/>
      <c r="ARY43" s="158"/>
      <c r="ARZ43" s="158"/>
      <c r="ASA43" s="158"/>
      <c r="ASB43" s="158"/>
      <c r="ASC43" s="158"/>
      <c r="ASD43" s="158"/>
      <c r="ASE43" s="158"/>
      <c r="ASF43" s="158"/>
      <c r="ASG43" s="158"/>
      <c r="ASH43" s="158"/>
      <c r="ASI43" s="158"/>
      <c r="ASJ43" s="158"/>
      <c r="ASK43" s="158"/>
      <c r="ASL43" s="158"/>
      <c r="ASM43" s="158"/>
      <c r="ASN43" s="158"/>
      <c r="ASO43" s="158"/>
      <c r="ASP43" s="158"/>
      <c r="ASQ43" s="158"/>
      <c r="ASR43" s="158"/>
      <c r="ASS43" s="158"/>
      <c r="AST43" s="158"/>
      <c r="ASU43" s="158"/>
      <c r="ASV43" s="158"/>
      <c r="ASW43" s="158"/>
      <c r="ASX43" s="158"/>
      <c r="ASY43" s="158"/>
      <c r="ASZ43" s="158"/>
      <c r="ATA43" s="158"/>
      <c r="ATB43" s="158"/>
      <c r="ATC43" s="158"/>
      <c r="ATD43" s="158"/>
      <c r="ATE43" s="158"/>
      <c r="ATF43" s="158"/>
      <c r="ATG43" s="158"/>
      <c r="ATH43" s="158"/>
      <c r="ATI43" s="158"/>
      <c r="ATJ43" s="158"/>
      <c r="ATK43" s="158"/>
      <c r="ATL43" s="158"/>
      <c r="ATM43" s="158"/>
      <c r="ATN43" s="158"/>
      <c r="ATO43" s="158"/>
      <c r="ATP43" s="158"/>
      <c r="ATQ43" s="158"/>
      <c r="ATR43" s="158"/>
      <c r="ATS43" s="158"/>
      <c r="ATT43" s="158"/>
      <c r="ATU43" s="158"/>
      <c r="ATV43" s="158"/>
      <c r="ATW43" s="158"/>
      <c r="ATX43" s="158"/>
      <c r="ATY43" s="158"/>
      <c r="ATZ43" s="158"/>
      <c r="AUA43" s="158"/>
      <c r="AUB43" s="158"/>
      <c r="AUC43" s="158"/>
      <c r="AUD43" s="158"/>
      <c r="AUE43" s="158"/>
      <c r="AUF43" s="158"/>
      <c r="AUG43" s="158"/>
      <c r="AUH43" s="158"/>
      <c r="AUI43" s="158"/>
      <c r="AUJ43" s="158"/>
      <c r="AUK43" s="158"/>
      <c r="AUL43" s="158"/>
      <c r="AUM43" s="158"/>
      <c r="AUN43" s="158"/>
      <c r="AUO43" s="158"/>
      <c r="AUP43" s="158"/>
      <c r="AUQ43" s="158"/>
      <c r="AUR43" s="158"/>
      <c r="AUS43" s="158"/>
      <c r="AUT43" s="158"/>
      <c r="AUU43" s="158"/>
      <c r="AUV43" s="158"/>
      <c r="AUW43" s="158"/>
      <c r="AUX43" s="158"/>
      <c r="AUY43" s="158"/>
      <c r="AUZ43" s="158"/>
      <c r="AVA43" s="158"/>
      <c r="AVB43" s="158"/>
      <c r="AVC43" s="158"/>
      <c r="AVD43" s="158"/>
      <c r="AVE43" s="158"/>
      <c r="AVF43" s="158"/>
      <c r="AVG43" s="158"/>
      <c r="AVH43" s="158"/>
      <c r="AVI43" s="158"/>
      <c r="AVJ43" s="158"/>
      <c r="AVK43" s="158"/>
      <c r="AVL43" s="158"/>
      <c r="AVM43" s="158"/>
      <c r="AVN43" s="158"/>
      <c r="AVO43" s="158"/>
      <c r="AVP43" s="158"/>
      <c r="AVQ43" s="158"/>
      <c r="AVR43" s="158"/>
      <c r="AVS43" s="158"/>
      <c r="AVT43" s="158"/>
      <c r="AVU43" s="158"/>
      <c r="AVV43" s="158"/>
      <c r="AVW43" s="158"/>
      <c r="AVX43" s="158"/>
      <c r="AVY43" s="158"/>
      <c r="AVZ43" s="158"/>
      <c r="AWA43" s="158"/>
      <c r="AWB43" s="158"/>
      <c r="AWC43" s="158"/>
      <c r="AWD43" s="158"/>
      <c r="AWE43" s="158"/>
      <c r="AWF43" s="158"/>
      <c r="AWG43" s="158"/>
      <c r="AWH43" s="158"/>
      <c r="AWI43" s="158"/>
      <c r="AWJ43" s="158"/>
      <c r="AWK43" s="158"/>
      <c r="AWL43" s="158"/>
      <c r="AWM43" s="158"/>
      <c r="AWN43" s="158"/>
      <c r="AWO43" s="158"/>
      <c r="AWP43" s="158"/>
      <c r="AWQ43" s="158"/>
      <c r="AWR43" s="158"/>
      <c r="AWS43" s="158"/>
      <c r="AWT43" s="158"/>
      <c r="AWU43" s="158"/>
      <c r="AWV43" s="158"/>
      <c r="AWW43" s="158"/>
      <c r="AWX43" s="158"/>
      <c r="AWY43" s="158"/>
      <c r="AWZ43" s="158"/>
      <c r="AXA43" s="158"/>
      <c r="AXB43" s="158"/>
      <c r="AXC43" s="158"/>
      <c r="AXD43" s="158"/>
      <c r="AXE43" s="158"/>
      <c r="AXF43" s="158"/>
      <c r="AXG43" s="158"/>
      <c r="AXH43" s="158"/>
      <c r="AXI43" s="158"/>
      <c r="AXJ43" s="158"/>
      <c r="AXK43" s="158"/>
      <c r="AXL43" s="158"/>
      <c r="AXM43" s="158"/>
      <c r="AXN43" s="158"/>
      <c r="AXO43" s="158"/>
      <c r="AXP43" s="158"/>
      <c r="AXQ43" s="158"/>
      <c r="AXR43" s="158"/>
      <c r="AXS43" s="158"/>
      <c r="AXT43" s="158"/>
      <c r="AXU43" s="158"/>
      <c r="AXV43" s="158"/>
      <c r="AXW43" s="158"/>
      <c r="AXX43" s="158"/>
      <c r="AXY43" s="158"/>
      <c r="AXZ43" s="158"/>
      <c r="AYA43" s="158"/>
      <c r="AYB43" s="158"/>
      <c r="AYC43" s="158"/>
      <c r="AYD43" s="158"/>
      <c r="AYE43" s="158"/>
      <c r="AYF43" s="158"/>
      <c r="AYG43" s="158"/>
      <c r="AYH43" s="158"/>
      <c r="AYI43" s="158"/>
      <c r="AYJ43" s="158"/>
      <c r="AYK43" s="158"/>
      <c r="AYL43" s="158"/>
      <c r="AYM43" s="158"/>
      <c r="AYN43" s="158"/>
      <c r="AYO43" s="158"/>
      <c r="AYP43" s="158"/>
      <c r="AYQ43" s="158"/>
      <c r="AYR43" s="158"/>
      <c r="AYS43" s="158"/>
      <c r="AYT43" s="158"/>
      <c r="AYU43" s="158"/>
      <c r="AYV43" s="158"/>
      <c r="AYW43" s="158"/>
      <c r="AYX43" s="158"/>
      <c r="AYY43" s="158"/>
      <c r="AYZ43" s="158"/>
      <c r="AZA43" s="158"/>
      <c r="AZB43" s="158"/>
      <c r="AZC43" s="158"/>
      <c r="AZD43" s="158"/>
      <c r="AZE43" s="158"/>
      <c r="AZF43" s="158"/>
      <c r="AZG43" s="158"/>
      <c r="AZH43" s="158"/>
      <c r="AZI43" s="158"/>
      <c r="AZJ43" s="158"/>
      <c r="AZK43" s="158"/>
      <c r="AZL43" s="158"/>
      <c r="AZM43" s="158"/>
      <c r="AZN43" s="158"/>
      <c r="AZO43" s="158"/>
      <c r="AZP43" s="158"/>
      <c r="AZQ43" s="158"/>
      <c r="AZR43" s="158"/>
      <c r="AZS43" s="158"/>
      <c r="AZT43" s="158"/>
      <c r="AZU43" s="158"/>
      <c r="AZV43" s="158"/>
      <c r="AZW43" s="158"/>
      <c r="AZX43" s="158"/>
      <c r="AZY43" s="158"/>
      <c r="AZZ43" s="158"/>
      <c r="BAA43" s="158"/>
      <c r="BAB43" s="158"/>
      <c r="BAC43" s="158"/>
      <c r="BAD43" s="158"/>
      <c r="BAE43" s="158"/>
      <c r="BAF43" s="158"/>
      <c r="BAG43" s="158"/>
      <c r="BAH43" s="158"/>
      <c r="BAI43" s="158"/>
      <c r="BAJ43" s="158"/>
      <c r="BAK43" s="158"/>
      <c r="BAL43" s="158"/>
      <c r="BAM43" s="158"/>
      <c r="BAN43" s="158"/>
      <c r="BAO43" s="158"/>
      <c r="BAP43" s="158"/>
      <c r="BAQ43" s="158"/>
      <c r="BAR43" s="158"/>
      <c r="BAS43" s="158"/>
      <c r="BAT43" s="158"/>
      <c r="BAU43" s="158"/>
      <c r="BAV43" s="158"/>
      <c r="BAW43" s="158"/>
      <c r="BAX43" s="158"/>
      <c r="BAY43" s="158"/>
      <c r="BAZ43" s="158"/>
      <c r="BBA43" s="158"/>
      <c r="BBB43" s="158"/>
      <c r="BBC43" s="158"/>
      <c r="BBD43" s="158"/>
      <c r="BBE43" s="158"/>
      <c r="BBF43" s="158"/>
      <c r="BBG43" s="158"/>
      <c r="BBH43" s="158"/>
      <c r="BBI43" s="158"/>
      <c r="BBJ43" s="158"/>
      <c r="BBK43" s="158"/>
      <c r="BBL43" s="158"/>
      <c r="BBM43" s="158"/>
      <c r="BBN43" s="158"/>
      <c r="BBO43" s="158"/>
      <c r="BBP43" s="158"/>
      <c r="BBQ43" s="158"/>
      <c r="BBR43" s="158"/>
      <c r="BBS43" s="158"/>
      <c r="BBT43" s="158"/>
      <c r="BBU43" s="158"/>
      <c r="BBV43" s="158"/>
      <c r="BBW43" s="158"/>
      <c r="BBX43" s="158"/>
      <c r="BBY43" s="158"/>
      <c r="BBZ43" s="158"/>
      <c r="BCA43" s="158"/>
      <c r="BCB43" s="158"/>
      <c r="BCC43" s="158"/>
      <c r="BCD43" s="158"/>
      <c r="BCE43" s="158"/>
      <c r="BCF43" s="158"/>
      <c r="BCG43" s="158"/>
      <c r="BCH43" s="158"/>
      <c r="BCI43" s="158"/>
      <c r="BCJ43" s="158"/>
      <c r="BCK43" s="158"/>
      <c r="BCL43" s="158"/>
      <c r="BCM43" s="158"/>
      <c r="BCN43" s="158"/>
      <c r="BCO43" s="158"/>
      <c r="BCP43" s="158"/>
      <c r="BCQ43" s="158"/>
      <c r="BCR43" s="158"/>
      <c r="BCS43" s="158"/>
      <c r="BCT43" s="158"/>
      <c r="BCU43" s="158"/>
      <c r="BCV43" s="158"/>
      <c r="BCW43" s="158"/>
      <c r="BCX43" s="158"/>
      <c r="BCY43" s="158"/>
      <c r="BCZ43" s="158"/>
      <c r="BDA43" s="158"/>
      <c r="BDB43" s="158"/>
      <c r="BDC43" s="158"/>
      <c r="BDD43" s="158"/>
      <c r="BDE43" s="158"/>
      <c r="BDF43" s="158"/>
      <c r="BDG43" s="158"/>
      <c r="BDH43" s="158"/>
      <c r="BDI43" s="158"/>
      <c r="BDJ43" s="158"/>
      <c r="BDK43" s="158"/>
      <c r="BDL43" s="158"/>
      <c r="BDM43" s="158"/>
      <c r="BDN43" s="158"/>
      <c r="BDO43" s="158"/>
      <c r="BDP43" s="158"/>
      <c r="BDQ43" s="158"/>
      <c r="BDR43" s="158"/>
      <c r="BDS43" s="158"/>
      <c r="BDT43" s="158"/>
      <c r="BDU43" s="158"/>
      <c r="BDV43" s="158"/>
      <c r="BDW43" s="158"/>
      <c r="BDX43" s="158"/>
      <c r="BDY43" s="158"/>
      <c r="BDZ43" s="158"/>
      <c r="BEA43" s="158"/>
      <c r="BEB43" s="158"/>
      <c r="BEC43" s="158"/>
      <c r="BED43" s="158"/>
      <c r="BEE43" s="158"/>
      <c r="BEF43" s="158"/>
      <c r="BEG43" s="158"/>
      <c r="BEH43" s="158"/>
      <c r="BEI43" s="158"/>
      <c r="BEJ43" s="158"/>
      <c r="BEK43" s="158"/>
      <c r="BEL43" s="158"/>
      <c r="BEM43" s="158"/>
      <c r="BEN43" s="158"/>
      <c r="BEO43" s="158"/>
      <c r="BEP43" s="158"/>
      <c r="BEQ43" s="158"/>
      <c r="BER43" s="158"/>
      <c r="BES43" s="158"/>
      <c r="BET43" s="158"/>
      <c r="BEU43" s="158"/>
      <c r="BEV43" s="158"/>
      <c r="BEW43" s="158"/>
      <c r="BEX43" s="158"/>
      <c r="BEY43" s="158"/>
      <c r="BEZ43" s="158"/>
      <c r="BFA43" s="158"/>
      <c r="BFB43" s="158"/>
      <c r="BFC43" s="158"/>
      <c r="BFD43" s="158"/>
      <c r="BFE43" s="158"/>
      <c r="BFF43" s="158"/>
      <c r="BFG43" s="158"/>
      <c r="BFH43" s="158"/>
      <c r="BFI43" s="158"/>
      <c r="BFJ43" s="158"/>
      <c r="BFK43" s="158"/>
      <c r="BFL43" s="158"/>
      <c r="BFM43" s="158"/>
      <c r="BFN43" s="158"/>
      <c r="BFO43" s="158"/>
      <c r="BFP43" s="158"/>
      <c r="BFQ43" s="158"/>
      <c r="BFR43" s="158"/>
      <c r="BFS43" s="158"/>
      <c r="BFT43" s="158"/>
      <c r="BFU43" s="158"/>
      <c r="BFV43" s="158"/>
      <c r="BFW43" s="158"/>
      <c r="BFX43" s="158"/>
      <c r="BFY43" s="158"/>
      <c r="BFZ43" s="158"/>
      <c r="BGA43" s="158"/>
      <c r="BGB43" s="158"/>
      <c r="BGC43" s="158"/>
      <c r="BGD43" s="158"/>
      <c r="BGE43" s="158"/>
      <c r="BGF43" s="158"/>
      <c r="BGG43" s="158"/>
      <c r="BGH43" s="158"/>
      <c r="BGI43" s="158"/>
      <c r="BGJ43" s="158"/>
      <c r="BGK43" s="158"/>
      <c r="BGL43" s="158"/>
      <c r="BGM43" s="158"/>
      <c r="BGN43" s="158"/>
      <c r="BGO43" s="158"/>
      <c r="BGP43" s="158"/>
      <c r="BGQ43" s="158"/>
      <c r="BGR43" s="158"/>
      <c r="BGS43" s="158"/>
      <c r="BGT43" s="158"/>
      <c r="BGU43" s="158"/>
      <c r="BGV43" s="158"/>
      <c r="BGW43" s="158"/>
      <c r="BGX43" s="158"/>
      <c r="BGY43" s="158"/>
      <c r="BGZ43" s="158"/>
      <c r="BHA43" s="158"/>
      <c r="BHB43" s="158"/>
      <c r="BHC43" s="158"/>
      <c r="BHD43" s="158"/>
      <c r="BHE43" s="158"/>
      <c r="BHF43" s="158"/>
      <c r="BHG43" s="158"/>
      <c r="BHH43" s="158"/>
      <c r="BHI43" s="158"/>
      <c r="BHJ43" s="158"/>
      <c r="BHK43" s="158"/>
      <c r="BHL43" s="158"/>
      <c r="BHM43" s="158"/>
      <c r="BHN43" s="158"/>
      <c r="BHO43" s="158"/>
      <c r="BHP43" s="158"/>
      <c r="BHQ43" s="158"/>
      <c r="BHR43" s="158"/>
      <c r="BHS43" s="158"/>
      <c r="BHT43" s="158"/>
      <c r="BHU43" s="158"/>
      <c r="BHV43" s="158"/>
      <c r="BHW43" s="158"/>
      <c r="BHX43" s="158"/>
      <c r="BHY43" s="158"/>
      <c r="BHZ43" s="158"/>
      <c r="BIA43" s="158"/>
      <c r="BIB43" s="158"/>
      <c r="BIC43" s="158"/>
      <c r="BID43" s="158"/>
      <c r="BIE43" s="158"/>
      <c r="BIF43" s="158"/>
      <c r="BIG43" s="158"/>
      <c r="BIH43" s="158"/>
      <c r="BII43" s="158"/>
      <c r="BIJ43" s="158"/>
      <c r="BIK43" s="158"/>
      <c r="BIL43" s="158"/>
      <c r="BIM43" s="158"/>
      <c r="BIN43" s="158"/>
      <c r="BIO43" s="158"/>
      <c r="BIP43" s="158"/>
      <c r="BIQ43" s="158"/>
      <c r="BIR43" s="158"/>
      <c r="BIS43" s="158"/>
      <c r="BIT43" s="158"/>
      <c r="BIU43" s="158"/>
      <c r="BIV43" s="158"/>
      <c r="BIW43" s="158"/>
      <c r="BIX43" s="158"/>
      <c r="BIY43" s="158"/>
      <c r="BIZ43" s="158"/>
      <c r="BJA43" s="158"/>
      <c r="BJB43" s="158"/>
      <c r="BJC43" s="158"/>
      <c r="BJD43" s="158"/>
      <c r="BJE43" s="158"/>
      <c r="BJF43" s="158"/>
      <c r="BJG43" s="158"/>
      <c r="BJH43" s="158"/>
      <c r="BJI43" s="158"/>
      <c r="BJJ43" s="158"/>
      <c r="BJK43" s="158"/>
      <c r="BJL43" s="158"/>
      <c r="BJM43" s="158"/>
      <c r="BJN43" s="158"/>
      <c r="BJO43" s="158"/>
      <c r="BJP43" s="158"/>
      <c r="BJQ43" s="158"/>
      <c r="BJR43" s="158"/>
      <c r="BJS43" s="158"/>
      <c r="BJT43" s="158"/>
      <c r="BJU43" s="158"/>
      <c r="BJV43" s="158"/>
      <c r="BJW43" s="158"/>
      <c r="BJX43" s="158"/>
      <c r="BJY43" s="158"/>
      <c r="BJZ43" s="158"/>
      <c r="BKA43" s="158"/>
      <c r="BKB43" s="158"/>
      <c r="BKC43" s="158"/>
      <c r="BKD43" s="158"/>
      <c r="BKE43" s="158"/>
      <c r="BKF43" s="158"/>
      <c r="BKG43" s="158"/>
      <c r="BKH43" s="158"/>
      <c r="BKI43" s="158"/>
      <c r="BKJ43" s="158"/>
      <c r="BKK43" s="158"/>
      <c r="BKL43" s="158"/>
      <c r="BKM43" s="158"/>
      <c r="BKN43" s="158"/>
      <c r="BKO43" s="158"/>
      <c r="BKP43" s="158"/>
      <c r="BKQ43" s="158"/>
      <c r="BKR43" s="158"/>
      <c r="BKS43" s="158"/>
      <c r="BKT43" s="158"/>
      <c r="BKU43" s="158"/>
      <c r="BKV43" s="158"/>
      <c r="BKW43" s="158"/>
      <c r="BKX43" s="158"/>
      <c r="BKY43" s="158"/>
      <c r="BKZ43" s="158"/>
      <c r="BLA43" s="158"/>
      <c r="BLB43" s="158"/>
      <c r="BLC43" s="158"/>
      <c r="BLD43" s="158"/>
      <c r="BLE43" s="158"/>
      <c r="BLF43" s="158"/>
      <c r="BLG43" s="158"/>
      <c r="BLH43" s="158"/>
      <c r="BLI43" s="158"/>
      <c r="BLJ43" s="158"/>
      <c r="BLK43" s="158"/>
      <c r="BLL43" s="158"/>
      <c r="BLM43" s="158"/>
      <c r="BLN43" s="158"/>
      <c r="BLO43" s="158"/>
      <c r="BLP43" s="158"/>
      <c r="BLQ43" s="158"/>
      <c r="BLR43" s="158"/>
      <c r="BLS43" s="158"/>
      <c r="BLT43" s="158"/>
      <c r="BLU43" s="158"/>
      <c r="BLV43" s="158"/>
      <c r="BLW43" s="158"/>
      <c r="BLX43" s="158"/>
      <c r="BLY43" s="158"/>
      <c r="BLZ43" s="158"/>
      <c r="BMA43" s="158"/>
      <c r="BMB43" s="158"/>
      <c r="BMC43" s="158"/>
      <c r="BMD43" s="158"/>
      <c r="BME43" s="158"/>
      <c r="BMF43" s="158"/>
      <c r="BMG43" s="158"/>
      <c r="BMH43" s="158"/>
      <c r="BMI43" s="158"/>
      <c r="BMJ43" s="158"/>
      <c r="BMK43" s="158"/>
      <c r="BML43" s="158"/>
      <c r="BMM43" s="158"/>
      <c r="BMN43" s="158"/>
      <c r="BMO43" s="158"/>
      <c r="BMP43" s="158"/>
      <c r="BMQ43" s="158"/>
      <c r="BMR43" s="158"/>
      <c r="BMS43" s="158"/>
      <c r="BMT43" s="158"/>
      <c r="BMU43" s="158"/>
      <c r="BMV43" s="158"/>
      <c r="BMW43" s="158"/>
      <c r="BMX43" s="158"/>
      <c r="BMY43" s="158"/>
      <c r="BMZ43" s="158"/>
      <c r="BNA43" s="158"/>
      <c r="BNB43" s="158"/>
      <c r="BNC43" s="158"/>
      <c r="BND43" s="158"/>
      <c r="BNE43" s="158"/>
      <c r="BNF43" s="158"/>
      <c r="BNG43" s="158"/>
      <c r="BNH43" s="158"/>
      <c r="BNI43" s="158"/>
      <c r="BNJ43" s="158"/>
      <c r="BNK43" s="158"/>
      <c r="BNL43" s="158"/>
      <c r="BNM43" s="158"/>
      <c r="BNN43" s="158"/>
      <c r="BNO43" s="158"/>
      <c r="BNP43" s="158"/>
      <c r="BNQ43" s="158"/>
      <c r="BNR43" s="158"/>
      <c r="BNS43" s="158"/>
      <c r="BNT43" s="158"/>
      <c r="BNU43" s="158"/>
      <c r="BNV43" s="158"/>
      <c r="BNW43" s="158"/>
      <c r="BNX43" s="158"/>
      <c r="BNY43" s="158"/>
      <c r="BNZ43" s="158"/>
      <c r="BOA43" s="158"/>
      <c r="BOB43" s="158"/>
      <c r="BOC43" s="158"/>
      <c r="BOD43" s="158"/>
      <c r="BOE43" s="158"/>
      <c r="BOF43" s="158"/>
      <c r="BOG43" s="158"/>
      <c r="BOH43" s="158"/>
      <c r="BOI43" s="158"/>
      <c r="BOJ43" s="158"/>
      <c r="BOK43" s="158"/>
      <c r="BOL43" s="158"/>
      <c r="BOM43" s="158"/>
      <c r="BON43" s="158"/>
      <c r="BOO43" s="158"/>
      <c r="BOP43" s="158"/>
      <c r="BOQ43" s="158"/>
      <c r="BOR43" s="158"/>
      <c r="BOS43" s="158"/>
      <c r="BOT43" s="158"/>
      <c r="BOU43" s="158"/>
      <c r="BOV43" s="158"/>
      <c r="BOW43" s="158"/>
      <c r="BOX43" s="158"/>
      <c r="BOY43" s="158"/>
      <c r="BOZ43" s="158"/>
      <c r="BPA43" s="158"/>
      <c r="BPB43" s="158"/>
      <c r="BPC43" s="158"/>
      <c r="BPD43" s="158"/>
      <c r="BPE43" s="158"/>
      <c r="BPF43" s="158"/>
      <c r="BPG43" s="158"/>
      <c r="BPH43" s="158"/>
      <c r="BPI43" s="158"/>
      <c r="BPJ43" s="158"/>
      <c r="BPK43" s="158"/>
      <c r="BPL43" s="158"/>
      <c r="BPM43" s="158"/>
      <c r="BPN43" s="158"/>
      <c r="BPO43" s="158"/>
      <c r="BPP43" s="158"/>
      <c r="BPQ43" s="158"/>
      <c r="BPR43" s="158"/>
      <c r="BPS43" s="158"/>
      <c r="BPT43" s="158"/>
      <c r="BPU43" s="158"/>
      <c r="BPV43" s="158"/>
      <c r="BPW43" s="158"/>
      <c r="BPX43" s="158"/>
      <c r="BPY43" s="158"/>
      <c r="BPZ43" s="158"/>
      <c r="BQA43" s="158"/>
      <c r="BQB43" s="158"/>
      <c r="BQC43" s="158"/>
      <c r="BQD43" s="158"/>
      <c r="BQE43" s="158"/>
      <c r="BQF43" s="158"/>
      <c r="BQG43" s="158"/>
      <c r="BQH43" s="158"/>
      <c r="BQI43" s="158"/>
      <c r="BQJ43" s="158"/>
      <c r="BQK43" s="158"/>
      <c r="BQL43" s="158"/>
      <c r="BQM43" s="158"/>
      <c r="BQN43" s="158"/>
      <c r="BQO43" s="158"/>
      <c r="BQP43" s="158"/>
      <c r="BQQ43" s="158"/>
      <c r="BQR43" s="158"/>
      <c r="BQS43" s="158"/>
      <c r="BQT43" s="158"/>
      <c r="BQU43" s="158"/>
      <c r="BQV43" s="158"/>
      <c r="BQW43" s="158"/>
      <c r="BQX43" s="158"/>
      <c r="BQY43" s="158"/>
      <c r="BQZ43" s="158"/>
      <c r="BRA43" s="158"/>
      <c r="BRB43" s="158"/>
      <c r="BRC43" s="158"/>
      <c r="BRD43" s="158"/>
      <c r="BRE43" s="158"/>
      <c r="BRF43" s="158"/>
      <c r="BRG43" s="158"/>
      <c r="BRH43" s="158"/>
      <c r="BRI43" s="158"/>
      <c r="BRJ43" s="158"/>
      <c r="BRK43" s="158"/>
      <c r="BRL43" s="158"/>
      <c r="BRM43" s="158"/>
      <c r="BRN43" s="158"/>
      <c r="BRO43" s="158"/>
      <c r="BRP43" s="158"/>
      <c r="BRQ43" s="158"/>
      <c r="BRR43" s="158"/>
      <c r="BRS43" s="158"/>
      <c r="BRT43" s="158"/>
      <c r="BRU43" s="158"/>
      <c r="BRV43" s="158"/>
      <c r="BRW43" s="158"/>
      <c r="BRX43" s="158"/>
      <c r="BRY43" s="158"/>
      <c r="BRZ43" s="158"/>
      <c r="BSA43" s="158"/>
      <c r="BSB43" s="158"/>
      <c r="BSC43" s="158"/>
      <c r="BSD43" s="158"/>
      <c r="BSE43" s="158"/>
      <c r="BSF43" s="158"/>
      <c r="BSG43" s="158"/>
      <c r="BSH43" s="158"/>
      <c r="BSI43" s="158"/>
      <c r="BSJ43" s="158"/>
      <c r="BSK43" s="158"/>
      <c r="BSL43" s="158"/>
      <c r="BSM43" s="158"/>
      <c r="BSN43" s="158"/>
      <c r="BSO43" s="158"/>
      <c r="BSP43" s="158"/>
      <c r="BSQ43" s="158"/>
      <c r="BSR43" s="158"/>
      <c r="BSS43" s="158"/>
      <c r="BST43" s="158"/>
      <c r="BSU43" s="158"/>
      <c r="BSV43" s="158"/>
      <c r="BSW43" s="158"/>
      <c r="BSX43" s="158"/>
      <c r="BSY43" s="158"/>
      <c r="BSZ43" s="158"/>
      <c r="BTA43" s="158"/>
      <c r="BTB43" s="158"/>
      <c r="BTC43" s="158"/>
      <c r="BTD43" s="158"/>
      <c r="BTE43" s="158"/>
      <c r="BTF43" s="158"/>
      <c r="BTG43" s="158"/>
      <c r="BTH43" s="158"/>
      <c r="BTI43" s="158"/>
      <c r="BTJ43" s="158"/>
      <c r="BTK43" s="158"/>
      <c r="BTL43" s="158"/>
      <c r="BTM43" s="158"/>
      <c r="BTN43" s="158"/>
      <c r="BTO43" s="158"/>
      <c r="BTP43" s="158"/>
      <c r="BTQ43" s="158"/>
      <c r="BTR43" s="158"/>
      <c r="BTS43" s="158"/>
      <c r="BTT43" s="158"/>
      <c r="BTU43" s="158"/>
      <c r="BTV43" s="158"/>
      <c r="BTW43" s="158"/>
      <c r="BTX43" s="158"/>
      <c r="BTY43" s="158"/>
      <c r="BTZ43" s="158"/>
      <c r="BUA43" s="158"/>
      <c r="BUB43" s="158"/>
      <c r="BUC43" s="158"/>
      <c r="BUD43" s="158"/>
      <c r="BUE43" s="158"/>
      <c r="BUF43" s="158"/>
      <c r="BUG43" s="158"/>
      <c r="BUH43" s="158"/>
      <c r="BUI43" s="158"/>
      <c r="BUJ43" s="158"/>
      <c r="BUK43" s="158"/>
      <c r="BUL43" s="158"/>
      <c r="BUM43" s="158"/>
      <c r="BUN43" s="158"/>
      <c r="BUO43" s="158"/>
      <c r="BUP43" s="158"/>
      <c r="BUQ43" s="158"/>
      <c r="BUR43" s="158"/>
      <c r="BUS43" s="158"/>
      <c r="BUT43" s="158"/>
      <c r="BUU43" s="158"/>
      <c r="BUV43" s="158"/>
      <c r="BUW43" s="158"/>
      <c r="BUX43" s="158"/>
      <c r="BUY43" s="158"/>
      <c r="BUZ43" s="158"/>
      <c r="BVA43" s="158"/>
      <c r="BVB43" s="158"/>
      <c r="BVC43" s="158"/>
      <c r="BVD43" s="158"/>
      <c r="BVE43" s="158"/>
      <c r="BVF43" s="158"/>
      <c r="BVG43" s="158"/>
      <c r="BVH43" s="158"/>
      <c r="BVI43" s="158"/>
      <c r="BVJ43" s="158"/>
      <c r="BVK43" s="158"/>
      <c r="BVL43" s="158"/>
      <c r="BVM43" s="158"/>
      <c r="BVN43" s="158"/>
      <c r="BVO43" s="158"/>
      <c r="BVP43" s="158"/>
      <c r="BVQ43" s="158"/>
      <c r="BVR43" s="158"/>
      <c r="BVS43" s="158"/>
      <c r="BVT43" s="158"/>
      <c r="BVU43" s="158"/>
      <c r="BVV43" s="158"/>
      <c r="BVW43" s="158"/>
      <c r="BVX43" s="158"/>
      <c r="BVY43" s="158"/>
      <c r="BVZ43" s="158"/>
      <c r="BWA43" s="158"/>
      <c r="BWB43" s="158"/>
      <c r="BWC43" s="158"/>
      <c r="BWD43" s="158"/>
      <c r="BWE43" s="158"/>
      <c r="BWF43" s="158"/>
      <c r="BWG43" s="158"/>
      <c r="BWH43" s="158"/>
      <c r="BWI43" s="158"/>
      <c r="BWJ43" s="158"/>
      <c r="BWK43" s="158"/>
      <c r="BWL43" s="158"/>
      <c r="BWM43" s="158"/>
      <c r="BWN43" s="158"/>
      <c r="BWO43" s="158"/>
      <c r="BWP43" s="158"/>
      <c r="BWQ43" s="158"/>
      <c r="BWR43" s="158"/>
      <c r="BWS43" s="158"/>
      <c r="BWT43" s="158"/>
      <c r="BWU43" s="158"/>
      <c r="BWV43" s="158"/>
      <c r="BWW43" s="158"/>
      <c r="BWX43" s="158"/>
      <c r="BWY43" s="158"/>
      <c r="BWZ43" s="158"/>
      <c r="BXA43" s="158"/>
      <c r="BXB43" s="158"/>
      <c r="BXC43" s="158"/>
      <c r="BXD43" s="158"/>
      <c r="BXE43" s="158"/>
      <c r="BXF43" s="158"/>
      <c r="BXG43" s="158"/>
      <c r="BXH43" s="158"/>
      <c r="BXI43" s="158"/>
      <c r="BXJ43" s="158"/>
      <c r="BXK43" s="158"/>
      <c r="BXL43" s="158"/>
      <c r="BXM43" s="158"/>
      <c r="BXN43" s="158"/>
      <c r="BXO43" s="158"/>
      <c r="BXP43" s="158"/>
      <c r="BXQ43" s="158"/>
      <c r="BXR43" s="158"/>
      <c r="BXS43" s="158"/>
      <c r="BXT43" s="158"/>
      <c r="BXU43" s="158"/>
      <c r="BXV43" s="158"/>
      <c r="BXW43" s="158"/>
      <c r="BXX43" s="158"/>
      <c r="BXY43" s="158"/>
      <c r="BXZ43" s="158"/>
      <c r="BYA43" s="158"/>
      <c r="BYB43" s="158"/>
      <c r="BYC43" s="158"/>
      <c r="BYD43" s="158"/>
      <c r="BYE43" s="158"/>
      <c r="BYF43" s="158"/>
      <c r="BYG43" s="158"/>
      <c r="BYH43" s="158"/>
      <c r="BYI43" s="158"/>
      <c r="BYJ43" s="158"/>
      <c r="BYK43" s="158"/>
      <c r="BYL43" s="158"/>
      <c r="BYM43" s="158"/>
      <c r="BYN43" s="158"/>
      <c r="BYO43" s="158"/>
      <c r="BYP43" s="158"/>
      <c r="BYQ43" s="158"/>
      <c r="BYR43" s="158"/>
      <c r="BYS43" s="158"/>
      <c r="BYT43" s="158"/>
      <c r="BYU43" s="158"/>
      <c r="BYV43" s="158"/>
      <c r="BYW43" s="158"/>
      <c r="BYX43" s="158"/>
      <c r="BYY43" s="158"/>
      <c r="BYZ43" s="158"/>
      <c r="BZA43" s="158"/>
      <c r="BZB43" s="158"/>
      <c r="BZC43" s="158"/>
      <c r="BZD43" s="158"/>
      <c r="BZE43" s="158"/>
      <c r="BZF43" s="158"/>
      <c r="BZG43" s="158"/>
      <c r="BZH43" s="158"/>
      <c r="BZI43" s="158"/>
      <c r="BZJ43" s="158"/>
      <c r="BZK43" s="158"/>
      <c r="BZL43" s="158"/>
      <c r="BZM43" s="158"/>
      <c r="BZN43" s="158"/>
      <c r="BZO43" s="158"/>
      <c r="BZP43" s="158"/>
      <c r="BZQ43" s="158"/>
      <c r="BZR43" s="158"/>
      <c r="BZS43" s="158"/>
      <c r="BZT43" s="158"/>
      <c r="BZU43" s="158"/>
      <c r="BZV43" s="158"/>
      <c r="BZW43" s="158"/>
      <c r="BZX43" s="158"/>
      <c r="BZY43" s="158"/>
      <c r="BZZ43" s="158"/>
      <c r="CAA43" s="158"/>
      <c r="CAB43" s="158"/>
      <c r="CAC43" s="158"/>
      <c r="CAD43" s="158"/>
      <c r="CAE43" s="158"/>
      <c r="CAF43" s="158"/>
      <c r="CAG43" s="158"/>
      <c r="CAH43" s="158"/>
      <c r="CAI43" s="158"/>
      <c r="CAJ43" s="158"/>
      <c r="CAK43" s="158"/>
      <c r="CAL43" s="158"/>
      <c r="CAM43" s="158"/>
      <c r="CAN43" s="158"/>
      <c r="CAO43" s="158"/>
      <c r="CAP43" s="158"/>
      <c r="CAQ43" s="158"/>
      <c r="CAR43" s="158"/>
      <c r="CAS43" s="158"/>
      <c r="CAT43" s="158"/>
      <c r="CAU43" s="158"/>
      <c r="CAV43" s="158"/>
      <c r="CAW43" s="158"/>
      <c r="CAX43" s="158"/>
      <c r="CAY43" s="158"/>
      <c r="CAZ43" s="158"/>
      <c r="CBA43" s="158"/>
      <c r="CBB43" s="158"/>
      <c r="CBC43" s="158"/>
      <c r="CBD43" s="158"/>
      <c r="CBE43" s="158"/>
      <c r="CBF43" s="158"/>
      <c r="CBG43" s="158"/>
      <c r="CBH43" s="158"/>
      <c r="CBI43" s="158"/>
      <c r="CBJ43" s="158"/>
      <c r="CBK43" s="158"/>
      <c r="CBL43" s="158"/>
      <c r="CBM43" s="158"/>
      <c r="CBN43" s="158"/>
      <c r="CBO43" s="158"/>
      <c r="CBP43" s="158"/>
      <c r="CBQ43" s="158"/>
      <c r="CBR43" s="158"/>
      <c r="CBS43" s="158"/>
      <c r="CBT43" s="158"/>
      <c r="CBU43" s="158"/>
      <c r="CBV43" s="158"/>
      <c r="CBW43" s="158"/>
      <c r="CBX43" s="158"/>
      <c r="CBY43" s="158"/>
      <c r="CBZ43" s="158"/>
      <c r="CCA43" s="158"/>
      <c r="CCB43" s="158"/>
      <c r="CCC43" s="158"/>
      <c r="CCD43" s="158"/>
      <c r="CCE43" s="158"/>
      <c r="CCF43" s="158"/>
      <c r="CCG43" s="158"/>
      <c r="CCH43" s="158"/>
      <c r="CCI43" s="158"/>
      <c r="CCJ43" s="158"/>
      <c r="CCK43" s="158"/>
      <c r="CCL43" s="158"/>
      <c r="CCM43" s="158"/>
      <c r="CCN43" s="158"/>
      <c r="CCO43" s="158"/>
      <c r="CCP43" s="158"/>
      <c r="CCQ43" s="158"/>
      <c r="CCR43" s="158"/>
      <c r="CCS43" s="158"/>
      <c r="CCT43" s="158"/>
      <c r="CCU43" s="158"/>
      <c r="CCV43" s="158"/>
      <c r="CCW43" s="158"/>
      <c r="CCX43" s="158"/>
      <c r="CCY43" s="158"/>
      <c r="CCZ43" s="158"/>
      <c r="CDA43" s="158"/>
      <c r="CDB43" s="158"/>
      <c r="CDC43" s="158"/>
      <c r="CDD43" s="158"/>
      <c r="CDE43" s="158"/>
      <c r="CDF43" s="158"/>
      <c r="CDG43" s="158"/>
      <c r="CDH43" s="158"/>
      <c r="CDI43" s="158"/>
      <c r="CDJ43" s="158"/>
      <c r="CDK43" s="158"/>
      <c r="CDL43" s="158"/>
      <c r="CDM43" s="158"/>
      <c r="CDN43" s="158"/>
      <c r="CDO43" s="158"/>
      <c r="CDP43" s="158"/>
      <c r="CDQ43" s="158"/>
      <c r="CDR43" s="158"/>
      <c r="CDS43" s="158"/>
      <c r="CDT43" s="158"/>
      <c r="CDU43" s="158"/>
      <c r="CDV43" s="158"/>
      <c r="CDW43" s="158"/>
      <c r="CDX43" s="158"/>
      <c r="CDY43" s="158"/>
      <c r="CDZ43" s="158"/>
      <c r="CEA43" s="158"/>
      <c r="CEB43" s="158"/>
      <c r="CEC43" s="158"/>
      <c r="CED43" s="158"/>
      <c r="CEE43" s="158"/>
      <c r="CEF43" s="158"/>
      <c r="CEG43" s="158"/>
      <c r="CEH43" s="158"/>
      <c r="CEI43" s="158"/>
      <c r="CEJ43" s="158"/>
      <c r="CEK43" s="158"/>
      <c r="CEL43" s="158"/>
      <c r="CEM43" s="158"/>
      <c r="CEN43" s="158"/>
      <c r="CEO43" s="158"/>
      <c r="CEP43" s="158"/>
      <c r="CEQ43" s="158"/>
      <c r="CER43" s="158"/>
      <c r="CES43" s="158"/>
      <c r="CET43" s="158"/>
      <c r="CEU43" s="158"/>
      <c r="CEV43" s="158"/>
      <c r="CEW43" s="158"/>
      <c r="CEX43" s="158"/>
      <c r="CEY43" s="158"/>
      <c r="CEZ43" s="158"/>
      <c r="CFA43" s="158"/>
      <c r="CFB43" s="158"/>
      <c r="CFC43" s="158"/>
      <c r="CFD43" s="158"/>
      <c r="CFE43" s="158"/>
      <c r="CFF43" s="158"/>
      <c r="CFG43" s="158"/>
      <c r="CFH43" s="158"/>
      <c r="CFI43" s="158"/>
      <c r="CFJ43" s="158"/>
      <c r="CFK43" s="158"/>
      <c r="CFL43" s="158"/>
      <c r="CFM43" s="158"/>
      <c r="CFN43" s="158"/>
      <c r="CFO43" s="158"/>
      <c r="CFP43" s="158"/>
      <c r="CFQ43" s="158"/>
      <c r="CFR43" s="158"/>
      <c r="CFS43" s="158"/>
      <c r="CFT43" s="158"/>
      <c r="CFU43" s="158"/>
      <c r="CFV43" s="158"/>
      <c r="CFW43" s="158"/>
      <c r="CFX43" s="158"/>
      <c r="CFY43" s="158"/>
      <c r="CFZ43" s="158"/>
      <c r="CGA43" s="158"/>
      <c r="CGB43" s="158"/>
      <c r="CGC43" s="158"/>
      <c r="CGD43" s="158"/>
      <c r="CGE43" s="158"/>
      <c r="CGF43" s="158"/>
      <c r="CGG43" s="158"/>
      <c r="CGH43" s="158"/>
      <c r="CGI43" s="158"/>
      <c r="CGJ43" s="158"/>
      <c r="CGK43" s="158"/>
      <c r="CGL43" s="158"/>
      <c r="CGM43" s="158"/>
      <c r="CGN43" s="158"/>
      <c r="CGO43" s="158"/>
      <c r="CGP43" s="158"/>
      <c r="CGQ43" s="158"/>
      <c r="CGR43" s="158"/>
      <c r="CGS43" s="158"/>
      <c r="CGT43" s="158"/>
      <c r="CGU43" s="158"/>
      <c r="CGV43" s="158"/>
      <c r="CGW43" s="158"/>
      <c r="CGX43" s="158"/>
      <c r="CGY43" s="158"/>
      <c r="CGZ43" s="158"/>
      <c r="CHA43" s="158"/>
      <c r="CHB43" s="158"/>
      <c r="CHC43" s="158"/>
      <c r="CHD43" s="158"/>
      <c r="CHE43" s="158"/>
      <c r="CHF43" s="158"/>
      <c r="CHG43" s="158"/>
      <c r="CHH43" s="158"/>
      <c r="CHI43" s="158"/>
      <c r="CHJ43" s="158"/>
      <c r="CHK43" s="158"/>
      <c r="CHL43" s="158"/>
      <c r="CHM43" s="158"/>
      <c r="CHN43" s="158"/>
      <c r="CHO43" s="158"/>
      <c r="CHP43" s="158"/>
      <c r="CHQ43" s="158"/>
      <c r="CHR43" s="158"/>
      <c r="CHS43" s="158"/>
      <c r="CHT43" s="158"/>
      <c r="CHU43" s="158"/>
      <c r="CHV43" s="158"/>
      <c r="CHW43" s="158"/>
      <c r="CHX43" s="158"/>
      <c r="CHY43" s="158"/>
      <c r="CHZ43" s="158"/>
      <c r="CIA43" s="158"/>
      <c r="CIB43" s="158"/>
      <c r="CIC43" s="158"/>
      <c r="CID43" s="158"/>
      <c r="CIE43" s="158"/>
      <c r="CIF43" s="158"/>
      <c r="CIG43" s="158"/>
      <c r="CIH43" s="158"/>
      <c r="CII43" s="158"/>
      <c r="CIJ43" s="158"/>
      <c r="CIK43" s="158"/>
      <c r="CIL43" s="158"/>
      <c r="CIM43" s="158"/>
      <c r="CIN43" s="158"/>
      <c r="CIO43" s="158"/>
      <c r="CIP43" s="158"/>
      <c r="CIQ43" s="158"/>
      <c r="CIR43" s="158"/>
      <c r="CIS43" s="158"/>
      <c r="CIT43" s="158"/>
      <c r="CIU43" s="158"/>
      <c r="CIV43" s="158"/>
      <c r="CIW43" s="158"/>
      <c r="CIX43" s="158"/>
      <c r="CIY43" s="158"/>
      <c r="CIZ43" s="158"/>
      <c r="CJA43" s="158"/>
      <c r="CJB43" s="158"/>
      <c r="CJC43" s="158"/>
      <c r="CJD43" s="158"/>
      <c r="CJE43" s="158"/>
      <c r="CJF43" s="158"/>
      <c r="CJG43" s="158"/>
      <c r="CJH43" s="158"/>
      <c r="CJI43" s="158"/>
      <c r="CJJ43" s="158"/>
      <c r="CJK43" s="158"/>
      <c r="CJL43" s="158"/>
      <c r="CJM43" s="158"/>
      <c r="CJN43" s="158"/>
      <c r="CJO43" s="158"/>
      <c r="CJP43" s="158"/>
      <c r="CJQ43" s="158"/>
      <c r="CJR43" s="158"/>
      <c r="CJS43" s="158"/>
      <c r="CJT43" s="158"/>
      <c r="CJU43" s="158"/>
      <c r="CJV43" s="158"/>
      <c r="CJW43" s="158"/>
      <c r="CJX43" s="158"/>
      <c r="CJY43" s="158"/>
      <c r="CJZ43" s="158"/>
      <c r="CKA43" s="158"/>
      <c r="CKB43" s="158"/>
      <c r="CKC43" s="158"/>
      <c r="CKD43" s="158"/>
      <c r="CKE43" s="158"/>
      <c r="CKF43" s="158"/>
      <c r="CKG43" s="158"/>
      <c r="CKH43" s="158"/>
      <c r="CKI43" s="158"/>
      <c r="CKJ43" s="158"/>
      <c r="CKK43" s="158"/>
      <c r="CKL43" s="158"/>
      <c r="CKM43" s="158"/>
      <c r="CKN43" s="158"/>
      <c r="CKO43" s="158"/>
      <c r="CKP43" s="158"/>
      <c r="CKQ43" s="158"/>
      <c r="CKR43" s="158"/>
      <c r="CKS43" s="158"/>
      <c r="CKT43" s="158"/>
      <c r="CKU43" s="158"/>
      <c r="CKV43" s="158"/>
      <c r="CKW43" s="158"/>
      <c r="CKX43" s="158"/>
      <c r="CKY43" s="158"/>
      <c r="CKZ43" s="158"/>
      <c r="CLA43" s="158"/>
      <c r="CLB43" s="158"/>
      <c r="CLC43" s="158"/>
      <c r="CLD43" s="158"/>
      <c r="CLE43" s="158"/>
      <c r="CLF43" s="158"/>
      <c r="CLG43" s="158"/>
      <c r="CLH43" s="158"/>
      <c r="CLI43" s="158"/>
      <c r="CLJ43" s="158"/>
      <c r="CLK43" s="158"/>
      <c r="CLL43" s="158"/>
      <c r="CLM43" s="158"/>
      <c r="CLN43" s="158"/>
      <c r="CLO43" s="158"/>
      <c r="CLP43" s="158"/>
      <c r="CLQ43" s="158"/>
      <c r="CLR43" s="158"/>
      <c r="CLS43" s="158"/>
      <c r="CLT43" s="158"/>
      <c r="CLU43" s="158"/>
      <c r="CLV43" s="158"/>
      <c r="CLW43" s="158"/>
      <c r="CLX43" s="158"/>
      <c r="CLY43" s="158"/>
      <c r="CLZ43" s="158"/>
      <c r="CMA43" s="158"/>
      <c r="CMB43" s="158"/>
      <c r="CMC43" s="158"/>
      <c r="CMD43" s="158"/>
      <c r="CME43" s="158"/>
      <c r="CMF43" s="158"/>
      <c r="CMG43" s="158"/>
      <c r="CMH43" s="158"/>
      <c r="CMI43" s="158"/>
      <c r="CMJ43" s="158"/>
      <c r="CMK43" s="158"/>
      <c r="CML43" s="158"/>
      <c r="CMM43" s="158"/>
      <c r="CMN43" s="158"/>
      <c r="CMO43" s="158"/>
      <c r="CMP43" s="158"/>
      <c r="CMQ43" s="158"/>
      <c r="CMR43" s="158"/>
      <c r="CMS43" s="158"/>
      <c r="CMT43" s="158"/>
      <c r="CMU43" s="158"/>
      <c r="CMV43" s="158"/>
      <c r="CMW43" s="158"/>
      <c r="CMX43" s="158"/>
      <c r="CMY43" s="158"/>
      <c r="CMZ43" s="158"/>
      <c r="CNA43" s="158"/>
      <c r="CNB43" s="158"/>
      <c r="CNC43" s="158"/>
      <c r="CND43" s="158"/>
      <c r="CNE43" s="158"/>
      <c r="CNF43" s="158"/>
      <c r="CNG43" s="158"/>
      <c r="CNH43" s="158"/>
      <c r="CNI43" s="158"/>
      <c r="CNJ43" s="158"/>
      <c r="CNK43" s="158"/>
      <c r="CNL43" s="158"/>
      <c r="CNM43" s="158"/>
      <c r="CNN43" s="158"/>
      <c r="CNO43" s="158"/>
      <c r="CNP43" s="158"/>
      <c r="CNQ43" s="158"/>
      <c r="CNR43" s="158"/>
      <c r="CNS43" s="158"/>
      <c r="CNT43" s="158"/>
      <c r="CNU43" s="158"/>
      <c r="CNV43" s="158"/>
      <c r="CNW43" s="158"/>
      <c r="CNX43" s="158"/>
      <c r="CNY43" s="158"/>
      <c r="CNZ43" s="158"/>
      <c r="COA43" s="158"/>
      <c r="COB43" s="158"/>
      <c r="COC43" s="158"/>
      <c r="COD43" s="158"/>
      <c r="COE43" s="158"/>
      <c r="COF43" s="158"/>
      <c r="COG43" s="158"/>
      <c r="COH43" s="158"/>
      <c r="COI43" s="158"/>
      <c r="COJ43" s="158"/>
      <c r="COK43" s="158"/>
      <c r="COL43" s="158"/>
      <c r="COM43" s="158"/>
      <c r="CON43" s="158"/>
      <c r="COO43" s="158"/>
      <c r="COP43" s="158"/>
      <c r="COQ43" s="158"/>
      <c r="COR43" s="158"/>
      <c r="COS43" s="158"/>
      <c r="COT43" s="158"/>
      <c r="COU43" s="158"/>
      <c r="COV43" s="158"/>
      <c r="COW43" s="158"/>
      <c r="COX43" s="158"/>
      <c r="COY43" s="158"/>
      <c r="COZ43" s="158"/>
      <c r="CPA43" s="158"/>
      <c r="CPB43" s="158"/>
      <c r="CPC43" s="158"/>
      <c r="CPD43" s="158"/>
      <c r="CPE43" s="158"/>
      <c r="CPF43" s="158"/>
      <c r="CPG43" s="158"/>
      <c r="CPH43" s="158"/>
      <c r="CPI43" s="158"/>
      <c r="CPJ43" s="158"/>
      <c r="CPK43" s="158"/>
      <c r="CPL43" s="158"/>
      <c r="CPM43" s="158"/>
      <c r="CPN43" s="158"/>
      <c r="CPO43" s="158"/>
      <c r="CPP43" s="158"/>
      <c r="CPQ43" s="158"/>
      <c r="CPR43" s="158"/>
      <c r="CPS43" s="158"/>
      <c r="CPT43" s="158"/>
      <c r="CPU43" s="158"/>
      <c r="CPV43" s="158"/>
      <c r="CPW43" s="158"/>
      <c r="CPX43" s="158"/>
      <c r="CPY43" s="158"/>
      <c r="CPZ43" s="158"/>
      <c r="CQA43" s="158"/>
      <c r="CQB43" s="158"/>
      <c r="CQC43" s="158"/>
      <c r="CQD43" s="158"/>
      <c r="CQE43" s="158"/>
      <c r="CQF43" s="158"/>
      <c r="CQG43" s="158"/>
      <c r="CQH43" s="158"/>
      <c r="CQI43" s="158"/>
      <c r="CQJ43" s="158"/>
      <c r="CQK43" s="158"/>
      <c r="CQL43" s="158"/>
      <c r="CQM43" s="158"/>
      <c r="CQN43" s="158"/>
      <c r="CQO43" s="158"/>
      <c r="CQP43" s="158"/>
      <c r="CQQ43" s="158"/>
      <c r="CQR43" s="158"/>
      <c r="CQS43" s="158"/>
      <c r="CQT43" s="158"/>
      <c r="CQU43" s="158"/>
      <c r="CQV43" s="158"/>
      <c r="CQW43" s="158"/>
      <c r="CQX43" s="158"/>
      <c r="CQY43" s="158"/>
      <c r="CQZ43" s="158"/>
      <c r="CRA43" s="158"/>
      <c r="CRB43" s="158"/>
      <c r="CRC43" s="158"/>
      <c r="CRD43" s="158"/>
      <c r="CRE43" s="158"/>
      <c r="CRF43" s="158"/>
      <c r="CRG43" s="158"/>
      <c r="CRH43" s="158"/>
      <c r="CRI43" s="158"/>
      <c r="CRJ43" s="158"/>
      <c r="CRK43" s="158"/>
      <c r="CRL43" s="158"/>
      <c r="CRM43" s="158"/>
      <c r="CRN43" s="158"/>
      <c r="CRO43" s="158"/>
      <c r="CRP43" s="158"/>
      <c r="CRQ43" s="158"/>
      <c r="CRR43" s="158"/>
      <c r="CRS43" s="158"/>
      <c r="CRT43" s="158"/>
      <c r="CRU43" s="158"/>
      <c r="CRV43" s="158"/>
      <c r="CRW43" s="158"/>
      <c r="CRX43" s="158"/>
      <c r="CRY43" s="158"/>
      <c r="CRZ43" s="158"/>
      <c r="CSA43" s="158"/>
      <c r="CSB43" s="158"/>
      <c r="CSC43" s="158"/>
      <c r="CSD43" s="158"/>
      <c r="CSE43" s="158"/>
      <c r="CSF43" s="158"/>
      <c r="CSG43" s="158"/>
      <c r="CSH43" s="158"/>
      <c r="CSI43" s="158"/>
      <c r="CSJ43" s="158"/>
      <c r="CSK43" s="158"/>
      <c r="CSL43" s="158"/>
      <c r="CSM43" s="158"/>
      <c r="CSN43" s="158"/>
      <c r="CSO43" s="158"/>
      <c r="CSP43" s="158"/>
      <c r="CSQ43" s="158"/>
      <c r="CSR43" s="158"/>
      <c r="CSS43" s="158"/>
      <c r="CST43" s="158"/>
      <c r="CSU43" s="158"/>
      <c r="CSV43" s="158"/>
      <c r="CSW43" s="158"/>
      <c r="CSX43" s="158"/>
      <c r="CSY43" s="158"/>
      <c r="CSZ43" s="158"/>
      <c r="CTA43" s="158"/>
      <c r="CTB43" s="158"/>
      <c r="CTC43" s="158"/>
      <c r="CTD43" s="158"/>
      <c r="CTE43" s="158"/>
      <c r="CTF43" s="158"/>
      <c r="CTG43" s="158"/>
      <c r="CTH43" s="158"/>
      <c r="CTI43" s="158"/>
      <c r="CTJ43" s="158"/>
      <c r="CTK43" s="158"/>
      <c r="CTL43" s="158"/>
      <c r="CTM43" s="158"/>
      <c r="CTN43" s="158"/>
      <c r="CTO43" s="158"/>
      <c r="CTP43" s="158"/>
      <c r="CTQ43" s="158"/>
      <c r="CTR43" s="158"/>
      <c r="CTS43" s="158"/>
      <c r="CTT43" s="158"/>
      <c r="CTU43" s="158"/>
      <c r="CTV43" s="158"/>
      <c r="CTW43" s="158"/>
      <c r="CTX43" s="158"/>
      <c r="CTY43" s="158"/>
      <c r="CTZ43" s="158"/>
      <c r="CUA43" s="158"/>
      <c r="CUB43" s="158"/>
      <c r="CUC43" s="158"/>
      <c r="CUD43" s="158"/>
      <c r="CUE43" s="158"/>
      <c r="CUF43" s="158"/>
      <c r="CUG43" s="158"/>
      <c r="CUH43" s="158"/>
      <c r="CUI43" s="158"/>
      <c r="CUJ43" s="158"/>
      <c r="CUK43" s="158"/>
      <c r="CUL43" s="158"/>
      <c r="CUM43" s="158"/>
      <c r="CUN43" s="158"/>
      <c r="CUO43" s="158"/>
      <c r="CUP43" s="158"/>
      <c r="CUQ43" s="158"/>
      <c r="CUR43" s="158"/>
      <c r="CUS43" s="158"/>
      <c r="CUT43" s="158"/>
      <c r="CUU43" s="158"/>
      <c r="CUV43" s="158"/>
      <c r="CUW43" s="158"/>
      <c r="CUX43" s="158"/>
      <c r="CUY43" s="158"/>
      <c r="CUZ43" s="158"/>
      <c r="CVA43" s="158"/>
      <c r="CVB43" s="158"/>
      <c r="CVC43" s="158"/>
      <c r="CVD43" s="158"/>
      <c r="CVE43" s="158"/>
      <c r="CVF43" s="158"/>
      <c r="CVG43" s="158"/>
      <c r="CVH43" s="158"/>
      <c r="CVI43" s="158"/>
      <c r="CVJ43" s="158"/>
      <c r="CVK43" s="158"/>
      <c r="CVL43" s="158"/>
      <c r="CVM43" s="158"/>
      <c r="CVN43" s="158"/>
      <c r="CVO43" s="158"/>
      <c r="CVP43" s="158"/>
      <c r="CVQ43" s="158"/>
      <c r="CVR43" s="158"/>
      <c r="CVS43" s="158"/>
      <c r="CVT43" s="158"/>
      <c r="CVU43" s="158"/>
      <c r="CVV43" s="158"/>
      <c r="CVW43" s="158"/>
      <c r="CVX43" s="158"/>
      <c r="CVY43" s="158"/>
      <c r="CVZ43" s="158"/>
      <c r="CWA43" s="158"/>
      <c r="CWB43" s="158"/>
      <c r="CWC43" s="158"/>
      <c r="CWD43" s="158"/>
      <c r="CWE43" s="158"/>
      <c r="CWF43" s="158"/>
      <c r="CWG43" s="158"/>
      <c r="CWH43" s="158"/>
      <c r="CWI43" s="158"/>
      <c r="CWJ43" s="158"/>
      <c r="CWK43" s="158"/>
      <c r="CWL43" s="158"/>
      <c r="CWM43" s="158"/>
      <c r="CWN43" s="158"/>
      <c r="CWO43" s="158"/>
      <c r="CWP43" s="158"/>
      <c r="CWQ43" s="158"/>
      <c r="CWR43" s="158"/>
      <c r="CWS43" s="158"/>
      <c r="CWT43" s="158"/>
      <c r="CWU43" s="158"/>
      <c r="CWV43" s="158"/>
      <c r="CWW43" s="158"/>
      <c r="CWX43" s="158"/>
      <c r="CWY43" s="158"/>
      <c r="CWZ43" s="158"/>
      <c r="CXA43" s="158"/>
      <c r="CXB43" s="158"/>
      <c r="CXC43" s="158"/>
      <c r="CXD43" s="158"/>
      <c r="CXE43" s="158"/>
      <c r="CXF43" s="158"/>
      <c r="CXG43" s="158"/>
      <c r="CXH43" s="158"/>
      <c r="CXI43" s="158"/>
      <c r="CXJ43" s="158"/>
      <c r="CXK43" s="158"/>
      <c r="CXL43" s="158"/>
      <c r="CXM43" s="158"/>
      <c r="CXN43" s="158"/>
      <c r="CXO43" s="158"/>
      <c r="CXP43" s="158"/>
      <c r="CXQ43" s="158"/>
      <c r="CXR43" s="158"/>
      <c r="CXS43" s="158"/>
      <c r="CXT43" s="158"/>
      <c r="CXU43" s="158"/>
      <c r="CXV43" s="158"/>
      <c r="CXW43" s="158"/>
      <c r="CXX43" s="158"/>
      <c r="CXY43" s="158"/>
      <c r="CXZ43" s="158"/>
      <c r="CYA43" s="158"/>
      <c r="CYB43" s="158"/>
      <c r="CYC43" s="158"/>
      <c r="CYD43" s="158"/>
      <c r="CYE43" s="158"/>
      <c r="CYF43" s="158"/>
      <c r="CYG43" s="158"/>
      <c r="CYH43" s="158"/>
      <c r="CYI43" s="158"/>
      <c r="CYJ43" s="158"/>
      <c r="CYK43" s="158"/>
      <c r="CYL43" s="158"/>
      <c r="CYM43" s="158"/>
      <c r="CYN43" s="158"/>
      <c r="CYO43" s="158"/>
      <c r="CYP43" s="158"/>
      <c r="CYQ43" s="158"/>
      <c r="CYR43" s="158"/>
      <c r="CYS43" s="158"/>
      <c r="CYT43" s="158"/>
      <c r="CYU43" s="158"/>
      <c r="CYV43" s="158"/>
      <c r="CYW43" s="158"/>
      <c r="CYX43" s="158"/>
      <c r="CYY43" s="158"/>
      <c r="CYZ43" s="158"/>
      <c r="CZA43" s="158"/>
      <c r="CZB43" s="158"/>
      <c r="CZC43" s="158"/>
      <c r="CZD43" s="158"/>
      <c r="CZE43" s="158"/>
      <c r="CZF43" s="158"/>
      <c r="CZG43" s="158"/>
      <c r="CZH43" s="158"/>
      <c r="CZI43" s="158"/>
      <c r="CZJ43" s="158"/>
      <c r="CZK43" s="158"/>
      <c r="CZL43" s="158"/>
      <c r="CZM43" s="158"/>
      <c r="CZN43" s="158"/>
      <c r="CZO43" s="158"/>
      <c r="CZP43" s="158"/>
      <c r="CZQ43" s="158"/>
      <c r="CZR43" s="158"/>
      <c r="CZS43" s="158"/>
      <c r="CZT43" s="158"/>
      <c r="CZU43" s="158"/>
      <c r="CZV43" s="158"/>
      <c r="CZW43" s="158"/>
      <c r="CZX43" s="158"/>
      <c r="CZY43" s="158"/>
      <c r="CZZ43" s="158"/>
      <c r="DAA43" s="158"/>
      <c r="DAB43" s="158"/>
      <c r="DAC43" s="158"/>
      <c r="DAD43" s="158"/>
      <c r="DAE43" s="158"/>
      <c r="DAF43" s="158"/>
      <c r="DAG43" s="158"/>
      <c r="DAH43" s="158"/>
      <c r="DAI43" s="158"/>
      <c r="DAJ43" s="158"/>
      <c r="DAK43" s="158"/>
      <c r="DAL43" s="158"/>
      <c r="DAM43" s="158"/>
      <c r="DAN43" s="158"/>
      <c r="DAO43" s="158"/>
      <c r="DAP43" s="158"/>
      <c r="DAQ43" s="158"/>
      <c r="DAR43" s="158"/>
      <c r="DAS43" s="158"/>
      <c r="DAT43" s="158"/>
      <c r="DAU43" s="158"/>
      <c r="DAV43" s="158"/>
      <c r="DAW43" s="158"/>
      <c r="DAX43" s="158"/>
      <c r="DAY43" s="158"/>
      <c r="DAZ43" s="158"/>
      <c r="DBA43" s="158"/>
      <c r="DBB43" s="158"/>
      <c r="DBC43" s="158"/>
      <c r="DBD43" s="158"/>
      <c r="DBE43" s="158"/>
      <c r="DBF43" s="158"/>
      <c r="DBG43" s="158"/>
      <c r="DBH43" s="158"/>
      <c r="DBI43" s="158"/>
      <c r="DBJ43" s="158"/>
      <c r="DBK43" s="158"/>
      <c r="DBL43" s="158"/>
      <c r="DBM43" s="158"/>
      <c r="DBN43" s="158"/>
      <c r="DBO43" s="158"/>
      <c r="DBP43" s="158"/>
      <c r="DBQ43" s="158"/>
      <c r="DBR43" s="158"/>
      <c r="DBS43" s="158"/>
      <c r="DBT43" s="158"/>
      <c r="DBU43" s="158"/>
      <c r="DBV43" s="158"/>
      <c r="DBW43" s="158"/>
      <c r="DBX43" s="158"/>
      <c r="DBY43" s="158"/>
      <c r="DBZ43" s="158"/>
      <c r="DCA43" s="158"/>
      <c r="DCB43" s="158"/>
      <c r="DCC43" s="158"/>
      <c r="DCD43" s="158"/>
      <c r="DCE43" s="158"/>
      <c r="DCF43" s="158"/>
      <c r="DCG43" s="158"/>
      <c r="DCH43" s="158"/>
      <c r="DCI43" s="158"/>
      <c r="DCJ43" s="158"/>
      <c r="DCK43" s="158"/>
      <c r="DCL43" s="158"/>
      <c r="DCM43" s="158"/>
      <c r="DCN43" s="158"/>
      <c r="DCO43" s="158"/>
      <c r="DCP43" s="158"/>
      <c r="DCQ43" s="158"/>
      <c r="DCR43" s="158"/>
      <c r="DCS43" s="158"/>
      <c r="DCT43" s="158"/>
      <c r="DCU43" s="158"/>
      <c r="DCV43" s="158"/>
      <c r="DCW43" s="158"/>
      <c r="DCX43" s="158"/>
      <c r="DCY43" s="158"/>
      <c r="DCZ43" s="158"/>
      <c r="DDA43" s="158"/>
      <c r="DDB43" s="158"/>
      <c r="DDC43" s="158"/>
      <c r="DDD43" s="158"/>
      <c r="DDE43" s="158"/>
      <c r="DDF43" s="158"/>
      <c r="DDG43" s="158"/>
      <c r="DDH43" s="158"/>
      <c r="DDI43" s="158"/>
      <c r="DDJ43" s="158"/>
      <c r="DDK43" s="158"/>
      <c r="DDL43" s="158"/>
      <c r="DDM43" s="158"/>
      <c r="DDN43" s="158"/>
      <c r="DDO43" s="158"/>
      <c r="DDP43" s="158"/>
      <c r="DDQ43" s="158"/>
      <c r="DDR43" s="158"/>
      <c r="DDS43" s="158"/>
      <c r="DDT43" s="158"/>
      <c r="DDU43" s="158"/>
      <c r="DDV43" s="158"/>
      <c r="DDW43" s="158"/>
      <c r="DDX43" s="158"/>
      <c r="DDY43" s="158"/>
      <c r="DDZ43" s="158"/>
      <c r="DEA43" s="158"/>
      <c r="DEB43" s="158"/>
      <c r="DEC43" s="158"/>
      <c r="DED43" s="158"/>
      <c r="DEE43" s="158"/>
      <c r="DEF43" s="158"/>
      <c r="DEG43" s="158"/>
      <c r="DEH43" s="158"/>
      <c r="DEI43" s="158"/>
      <c r="DEJ43" s="158"/>
      <c r="DEK43" s="158"/>
      <c r="DEL43" s="158"/>
      <c r="DEM43" s="158"/>
      <c r="DEN43" s="158"/>
      <c r="DEO43" s="158"/>
      <c r="DEP43" s="158"/>
      <c r="DEQ43" s="158"/>
      <c r="DER43" s="158"/>
      <c r="DES43" s="158"/>
      <c r="DET43" s="158"/>
      <c r="DEU43" s="158"/>
      <c r="DEV43" s="158"/>
      <c r="DEW43" s="158"/>
      <c r="DEX43" s="158"/>
      <c r="DEY43" s="158"/>
      <c r="DEZ43" s="158"/>
      <c r="DFA43" s="158"/>
      <c r="DFB43" s="158"/>
      <c r="DFC43" s="158"/>
      <c r="DFD43" s="158"/>
      <c r="DFE43" s="158"/>
      <c r="DFF43" s="158"/>
      <c r="DFG43" s="158"/>
      <c r="DFH43" s="158"/>
      <c r="DFI43" s="158"/>
      <c r="DFJ43" s="158"/>
      <c r="DFK43" s="158"/>
      <c r="DFL43" s="158"/>
      <c r="DFM43" s="158"/>
      <c r="DFN43" s="158"/>
      <c r="DFO43" s="158"/>
      <c r="DFP43" s="158"/>
      <c r="DFQ43" s="158"/>
      <c r="DFR43" s="158"/>
      <c r="DFS43" s="158"/>
      <c r="DFT43" s="158"/>
      <c r="DFU43" s="158"/>
      <c r="DFV43" s="158"/>
      <c r="DFW43" s="158"/>
      <c r="DFX43" s="158"/>
      <c r="DFY43" s="158"/>
      <c r="DFZ43" s="158"/>
      <c r="DGA43" s="158"/>
      <c r="DGB43" s="158"/>
      <c r="DGC43" s="158"/>
      <c r="DGD43" s="158"/>
      <c r="DGE43" s="158"/>
      <c r="DGF43" s="158"/>
      <c r="DGG43" s="158"/>
      <c r="DGH43" s="158"/>
      <c r="DGI43" s="158"/>
      <c r="DGJ43" s="158"/>
      <c r="DGK43" s="158"/>
      <c r="DGL43" s="158"/>
      <c r="DGM43" s="158"/>
      <c r="DGN43" s="158"/>
      <c r="DGO43" s="158"/>
      <c r="DGP43" s="158"/>
      <c r="DGQ43" s="158"/>
      <c r="DGR43" s="158"/>
      <c r="DGS43" s="158"/>
      <c r="DGT43" s="158"/>
      <c r="DGU43" s="158"/>
      <c r="DGV43" s="158"/>
      <c r="DGW43" s="158"/>
      <c r="DGX43" s="158"/>
      <c r="DGY43" s="158"/>
      <c r="DGZ43" s="158"/>
      <c r="DHA43" s="158"/>
      <c r="DHB43" s="158"/>
      <c r="DHC43" s="158"/>
      <c r="DHD43" s="158"/>
      <c r="DHE43" s="158"/>
      <c r="DHF43" s="158"/>
      <c r="DHG43" s="158"/>
      <c r="DHH43" s="158"/>
      <c r="DHI43" s="158"/>
      <c r="DHJ43" s="158"/>
      <c r="DHK43" s="158"/>
      <c r="DHL43" s="158"/>
      <c r="DHM43" s="158"/>
      <c r="DHN43" s="158"/>
      <c r="DHO43" s="158"/>
      <c r="DHP43" s="158"/>
      <c r="DHQ43" s="158"/>
      <c r="DHR43" s="158"/>
      <c r="DHS43" s="158"/>
      <c r="DHT43" s="158"/>
      <c r="DHU43" s="158"/>
      <c r="DHV43" s="158"/>
      <c r="DHW43" s="158"/>
      <c r="DHX43" s="158"/>
      <c r="DHY43" s="158"/>
      <c r="DHZ43" s="158"/>
      <c r="DIA43" s="158"/>
      <c r="DIB43" s="158"/>
      <c r="DIC43" s="158"/>
      <c r="DID43" s="158"/>
      <c r="DIE43" s="158"/>
      <c r="DIF43" s="158"/>
      <c r="DIG43" s="158"/>
      <c r="DIH43" s="158"/>
      <c r="DII43" s="158"/>
      <c r="DIJ43" s="158"/>
      <c r="DIK43" s="158"/>
      <c r="DIL43" s="158"/>
      <c r="DIM43" s="158"/>
      <c r="DIN43" s="158"/>
      <c r="DIO43" s="158"/>
      <c r="DIP43" s="158"/>
      <c r="DIQ43" s="158"/>
      <c r="DIR43" s="158"/>
      <c r="DIS43" s="158"/>
      <c r="DIT43" s="158"/>
      <c r="DIU43" s="158"/>
      <c r="DIV43" s="158"/>
      <c r="DIW43" s="158"/>
      <c r="DIX43" s="158"/>
      <c r="DIY43" s="158"/>
      <c r="DIZ43" s="158"/>
      <c r="DJA43" s="158"/>
      <c r="DJB43" s="158"/>
      <c r="DJC43" s="158"/>
      <c r="DJD43" s="158"/>
      <c r="DJE43" s="158"/>
      <c r="DJF43" s="158"/>
      <c r="DJG43" s="158"/>
      <c r="DJH43" s="158"/>
      <c r="DJI43" s="158"/>
      <c r="DJJ43" s="158"/>
      <c r="DJK43" s="158"/>
      <c r="DJL43" s="158"/>
      <c r="DJM43" s="158"/>
      <c r="DJN43" s="158"/>
      <c r="DJO43" s="158"/>
      <c r="DJP43" s="158"/>
      <c r="DJQ43" s="158"/>
      <c r="DJR43" s="158"/>
      <c r="DJS43" s="158"/>
      <c r="DJT43" s="158"/>
      <c r="DJU43" s="158"/>
      <c r="DJV43" s="158"/>
      <c r="DJW43" s="158"/>
      <c r="DJX43" s="158"/>
      <c r="DJY43" s="158"/>
      <c r="DJZ43" s="158"/>
      <c r="DKA43" s="158"/>
      <c r="DKB43" s="158"/>
      <c r="DKC43" s="158"/>
      <c r="DKD43" s="158"/>
      <c r="DKE43" s="158"/>
      <c r="DKF43" s="158"/>
      <c r="DKG43" s="158"/>
      <c r="DKH43" s="158"/>
      <c r="DKI43" s="158"/>
      <c r="DKJ43" s="158"/>
      <c r="DKK43" s="158"/>
      <c r="DKL43" s="158"/>
      <c r="DKM43" s="158"/>
      <c r="DKN43" s="158"/>
      <c r="DKO43" s="158"/>
      <c r="DKP43" s="158"/>
      <c r="DKQ43" s="158"/>
      <c r="DKR43" s="158"/>
      <c r="DKS43" s="158"/>
      <c r="DKT43" s="158"/>
      <c r="DKU43" s="158"/>
      <c r="DKV43" s="158"/>
      <c r="DKW43" s="158"/>
      <c r="DKX43" s="158"/>
      <c r="DKY43" s="158"/>
      <c r="DKZ43" s="158"/>
      <c r="DLA43" s="158"/>
      <c r="DLB43" s="158"/>
      <c r="DLC43" s="158"/>
      <c r="DLD43" s="158"/>
      <c r="DLE43" s="158"/>
      <c r="DLF43" s="158"/>
      <c r="DLG43" s="158"/>
      <c r="DLH43" s="158"/>
      <c r="DLI43" s="158"/>
      <c r="DLJ43" s="158"/>
      <c r="DLK43" s="158"/>
      <c r="DLL43" s="158"/>
      <c r="DLM43" s="158"/>
      <c r="DLN43" s="158"/>
      <c r="DLO43" s="158"/>
      <c r="DLP43" s="158"/>
      <c r="DLQ43" s="158"/>
      <c r="DLR43" s="158"/>
      <c r="DLS43" s="158"/>
      <c r="DLT43" s="158"/>
      <c r="DLU43" s="158"/>
      <c r="DLV43" s="158"/>
      <c r="DLW43" s="158"/>
      <c r="DLX43" s="158"/>
      <c r="DLY43" s="158"/>
      <c r="DLZ43" s="158"/>
      <c r="DMA43" s="158"/>
      <c r="DMB43" s="158"/>
      <c r="DMC43" s="158"/>
      <c r="DMD43" s="158"/>
      <c r="DME43" s="158"/>
      <c r="DMF43" s="158"/>
      <c r="DMG43" s="158"/>
      <c r="DMH43" s="158"/>
      <c r="DMI43" s="158"/>
      <c r="DMJ43" s="158"/>
      <c r="DMK43" s="158"/>
      <c r="DML43" s="158"/>
      <c r="DMM43" s="158"/>
      <c r="DMN43" s="158"/>
      <c r="DMO43" s="158"/>
      <c r="DMP43" s="158"/>
      <c r="DMQ43" s="158"/>
      <c r="DMR43" s="158"/>
      <c r="DMS43" s="158"/>
      <c r="DMT43" s="158"/>
      <c r="DMU43" s="158"/>
      <c r="DMV43" s="158"/>
      <c r="DMW43" s="158"/>
      <c r="DMX43" s="158"/>
      <c r="DMY43" s="158"/>
      <c r="DMZ43" s="158"/>
      <c r="DNA43" s="158"/>
      <c r="DNB43" s="158"/>
      <c r="DNC43" s="158"/>
      <c r="DND43" s="158"/>
      <c r="DNE43" s="158"/>
      <c r="DNF43" s="158"/>
      <c r="DNG43" s="158"/>
      <c r="DNH43" s="158"/>
      <c r="DNI43" s="158"/>
      <c r="DNJ43" s="158"/>
      <c r="DNK43" s="158"/>
      <c r="DNL43" s="158"/>
      <c r="DNM43" s="158"/>
      <c r="DNN43" s="158"/>
      <c r="DNO43" s="158"/>
      <c r="DNP43" s="158"/>
      <c r="DNQ43" s="158"/>
      <c r="DNR43" s="158"/>
      <c r="DNS43" s="158"/>
      <c r="DNT43" s="158"/>
      <c r="DNU43" s="158"/>
      <c r="DNV43" s="158"/>
      <c r="DNW43" s="158"/>
      <c r="DNX43" s="158"/>
      <c r="DNY43" s="158"/>
      <c r="DNZ43" s="158"/>
      <c r="DOA43" s="158"/>
      <c r="DOB43" s="158"/>
      <c r="DOC43" s="158"/>
      <c r="DOD43" s="158"/>
      <c r="DOE43" s="158"/>
      <c r="DOF43" s="158"/>
      <c r="DOG43" s="158"/>
      <c r="DOH43" s="158"/>
      <c r="DOI43" s="158"/>
      <c r="DOJ43" s="158"/>
      <c r="DOK43" s="158"/>
      <c r="DOL43" s="158"/>
      <c r="DOM43" s="158"/>
      <c r="DON43" s="158"/>
      <c r="DOO43" s="158"/>
      <c r="DOP43" s="158"/>
      <c r="DOQ43" s="158"/>
      <c r="DOR43" s="158"/>
      <c r="DOS43" s="158"/>
      <c r="DOT43" s="158"/>
      <c r="DOU43" s="158"/>
      <c r="DOV43" s="158"/>
      <c r="DOW43" s="158"/>
      <c r="DOX43" s="158"/>
      <c r="DOY43" s="158"/>
      <c r="DOZ43" s="158"/>
      <c r="DPA43" s="158"/>
      <c r="DPB43" s="158"/>
      <c r="DPC43" s="158"/>
      <c r="DPD43" s="158"/>
      <c r="DPE43" s="158"/>
      <c r="DPF43" s="158"/>
      <c r="DPG43" s="158"/>
      <c r="DPH43" s="158"/>
      <c r="DPI43" s="158"/>
      <c r="DPJ43" s="158"/>
      <c r="DPK43" s="158"/>
      <c r="DPL43" s="158"/>
      <c r="DPM43" s="158"/>
      <c r="DPN43" s="158"/>
      <c r="DPO43" s="158"/>
      <c r="DPP43" s="158"/>
      <c r="DPQ43" s="158"/>
      <c r="DPR43" s="158"/>
      <c r="DPS43" s="158"/>
      <c r="DPT43" s="158"/>
      <c r="DPU43" s="158"/>
      <c r="DPV43" s="158"/>
      <c r="DPW43" s="158"/>
      <c r="DPX43" s="158"/>
      <c r="DPY43" s="158"/>
      <c r="DPZ43" s="158"/>
      <c r="DQA43" s="158"/>
      <c r="DQB43" s="158"/>
      <c r="DQC43" s="158"/>
      <c r="DQD43" s="158"/>
      <c r="DQE43" s="158"/>
      <c r="DQF43" s="158"/>
      <c r="DQG43" s="158"/>
      <c r="DQH43" s="158"/>
      <c r="DQI43" s="158"/>
      <c r="DQJ43" s="158"/>
      <c r="DQK43" s="158"/>
      <c r="DQL43" s="158"/>
      <c r="DQM43" s="158"/>
      <c r="DQN43" s="158"/>
      <c r="DQO43" s="158"/>
      <c r="DQP43" s="158"/>
      <c r="DQQ43" s="158"/>
      <c r="DQR43" s="158"/>
      <c r="DQS43" s="158"/>
      <c r="DQT43" s="158"/>
      <c r="DQU43" s="158"/>
      <c r="DQV43" s="158"/>
      <c r="DQW43" s="158"/>
      <c r="DQX43" s="158"/>
      <c r="DQY43" s="158"/>
      <c r="DQZ43" s="158"/>
      <c r="DRA43" s="158"/>
      <c r="DRB43" s="158"/>
      <c r="DRC43" s="158"/>
      <c r="DRD43" s="158"/>
      <c r="DRE43" s="158"/>
      <c r="DRF43" s="158"/>
      <c r="DRG43" s="158"/>
      <c r="DRH43" s="158"/>
      <c r="DRI43" s="158"/>
      <c r="DRJ43" s="158"/>
      <c r="DRK43" s="158"/>
      <c r="DRL43" s="158"/>
      <c r="DRM43" s="158"/>
      <c r="DRN43" s="158"/>
      <c r="DRO43" s="158"/>
      <c r="DRP43" s="158"/>
      <c r="DRQ43" s="158"/>
      <c r="DRR43" s="158"/>
      <c r="DRS43" s="158"/>
      <c r="DRT43" s="158"/>
      <c r="DRU43" s="158"/>
      <c r="DRV43" s="158"/>
      <c r="DRW43" s="158"/>
      <c r="DRX43" s="158"/>
      <c r="DRY43" s="158"/>
      <c r="DRZ43" s="158"/>
      <c r="DSA43" s="158"/>
      <c r="DSB43" s="158"/>
      <c r="DSC43" s="158"/>
      <c r="DSD43" s="158"/>
      <c r="DSE43" s="158"/>
      <c r="DSF43" s="158"/>
      <c r="DSG43" s="158"/>
      <c r="DSH43" s="158"/>
      <c r="DSI43" s="158"/>
      <c r="DSJ43" s="158"/>
      <c r="DSK43" s="158"/>
      <c r="DSL43" s="158"/>
      <c r="DSM43" s="158"/>
      <c r="DSN43" s="158"/>
      <c r="DSO43" s="158"/>
      <c r="DSP43" s="158"/>
      <c r="DSQ43" s="158"/>
      <c r="DSR43" s="158"/>
      <c r="DSS43" s="158"/>
      <c r="DST43" s="158"/>
      <c r="DSU43" s="158"/>
      <c r="DSV43" s="158"/>
      <c r="DSW43" s="158"/>
      <c r="DSX43" s="158"/>
      <c r="DSY43" s="158"/>
      <c r="DSZ43" s="158"/>
      <c r="DTA43" s="158"/>
      <c r="DTB43" s="158"/>
      <c r="DTC43" s="158"/>
      <c r="DTD43" s="158"/>
      <c r="DTE43" s="158"/>
      <c r="DTF43" s="158"/>
      <c r="DTG43" s="158"/>
      <c r="DTH43" s="158"/>
      <c r="DTI43" s="158"/>
      <c r="DTJ43" s="158"/>
      <c r="DTK43" s="158"/>
      <c r="DTL43" s="158"/>
      <c r="DTM43" s="158"/>
      <c r="DTN43" s="158"/>
      <c r="DTO43" s="158"/>
      <c r="DTP43" s="158"/>
      <c r="DTQ43" s="158"/>
      <c r="DTR43" s="158"/>
      <c r="DTS43" s="158"/>
      <c r="DTT43" s="158"/>
      <c r="DTU43" s="158"/>
      <c r="DTV43" s="158"/>
      <c r="DTW43" s="158"/>
      <c r="DTX43" s="158"/>
      <c r="DTY43" s="158"/>
      <c r="DTZ43" s="158"/>
      <c r="DUA43" s="158"/>
      <c r="DUB43" s="158"/>
      <c r="DUC43" s="158"/>
      <c r="DUD43" s="158"/>
      <c r="DUE43" s="158"/>
      <c r="DUF43" s="158"/>
      <c r="DUG43" s="158"/>
      <c r="DUH43" s="158"/>
      <c r="DUI43" s="158"/>
      <c r="DUJ43" s="158"/>
      <c r="DUK43" s="158"/>
      <c r="DUL43" s="158"/>
      <c r="DUM43" s="158"/>
      <c r="DUN43" s="158"/>
      <c r="DUO43" s="158"/>
      <c r="DUP43" s="158"/>
      <c r="DUQ43" s="158"/>
      <c r="DUR43" s="158"/>
      <c r="DUS43" s="158"/>
      <c r="DUT43" s="158"/>
      <c r="DUU43" s="158"/>
      <c r="DUV43" s="158"/>
      <c r="DUW43" s="158"/>
      <c r="DUX43" s="158"/>
      <c r="DUY43" s="158"/>
      <c r="DUZ43" s="158"/>
      <c r="DVA43" s="158"/>
      <c r="DVB43" s="158"/>
      <c r="DVC43" s="158"/>
      <c r="DVD43" s="158"/>
      <c r="DVE43" s="158"/>
      <c r="DVF43" s="158"/>
      <c r="DVG43" s="158"/>
      <c r="DVH43" s="158"/>
      <c r="DVI43" s="158"/>
      <c r="DVJ43" s="158"/>
      <c r="DVK43" s="158"/>
      <c r="DVL43" s="158"/>
      <c r="DVM43" s="158"/>
      <c r="DVN43" s="158"/>
      <c r="DVO43" s="158"/>
      <c r="DVP43" s="158"/>
      <c r="DVQ43" s="158"/>
      <c r="DVR43" s="158"/>
      <c r="DVS43" s="158"/>
      <c r="DVT43" s="158"/>
      <c r="DVU43" s="158"/>
      <c r="DVV43" s="158"/>
      <c r="DVW43" s="158"/>
      <c r="DVX43" s="158"/>
      <c r="DVY43" s="158"/>
      <c r="DVZ43" s="158"/>
      <c r="DWA43" s="158"/>
      <c r="DWB43" s="158"/>
      <c r="DWC43" s="158"/>
      <c r="DWD43" s="158"/>
      <c r="DWE43" s="158"/>
      <c r="DWF43" s="158"/>
      <c r="DWG43" s="158"/>
      <c r="DWH43" s="158"/>
      <c r="DWI43" s="158"/>
      <c r="DWJ43" s="158"/>
      <c r="DWK43" s="158"/>
      <c r="DWL43" s="158"/>
      <c r="DWM43" s="158"/>
      <c r="DWN43" s="158"/>
      <c r="DWO43" s="158"/>
      <c r="DWP43" s="158"/>
      <c r="DWQ43" s="158"/>
      <c r="DWR43" s="158"/>
      <c r="DWS43" s="158"/>
      <c r="DWT43" s="158"/>
      <c r="DWU43" s="158"/>
      <c r="DWV43" s="158"/>
      <c r="DWW43" s="158"/>
      <c r="DWX43" s="158"/>
      <c r="DWY43" s="158"/>
      <c r="DWZ43" s="158"/>
      <c r="DXA43" s="158"/>
      <c r="DXB43" s="158"/>
      <c r="DXC43" s="158"/>
      <c r="DXD43" s="158"/>
      <c r="DXE43" s="158"/>
      <c r="DXF43" s="158"/>
      <c r="DXG43" s="158"/>
      <c r="DXH43" s="158"/>
      <c r="DXI43" s="158"/>
      <c r="DXJ43" s="158"/>
      <c r="DXK43" s="158"/>
      <c r="DXL43" s="158"/>
      <c r="DXM43" s="158"/>
      <c r="DXN43" s="158"/>
      <c r="DXO43" s="158"/>
      <c r="DXP43" s="158"/>
      <c r="DXQ43" s="158"/>
      <c r="DXR43" s="158"/>
      <c r="DXS43" s="158"/>
      <c r="DXT43" s="158"/>
      <c r="DXU43" s="158"/>
      <c r="DXV43" s="158"/>
      <c r="DXW43" s="158"/>
      <c r="DXX43" s="158"/>
      <c r="DXY43" s="158"/>
      <c r="DXZ43" s="158"/>
      <c r="DYA43" s="158"/>
      <c r="DYB43" s="158"/>
      <c r="DYC43" s="158"/>
      <c r="DYD43" s="158"/>
      <c r="DYE43" s="158"/>
      <c r="DYF43" s="158"/>
      <c r="DYG43" s="158"/>
      <c r="DYH43" s="158"/>
      <c r="DYI43" s="158"/>
      <c r="DYJ43" s="158"/>
      <c r="DYK43" s="158"/>
      <c r="DYL43" s="158"/>
      <c r="DYM43" s="158"/>
      <c r="DYN43" s="158"/>
      <c r="DYO43" s="158"/>
      <c r="DYP43" s="158"/>
      <c r="DYQ43" s="158"/>
      <c r="DYR43" s="158"/>
      <c r="DYS43" s="158"/>
      <c r="DYT43" s="158"/>
      <c r="DYU43" s="158"/>
      <c r="DYV43" s="158"/>
      <c r="DYW43" s="158"/>
      <c r="DYX43" s="158"/>
      <c r="DYY43" s="158"/>
      <c r="DYZ43" s="158"/>
      <c r="DZA43" s="158"/>
      <c r="DZB43" s="158"/>
      <c r="DZC43" s="158"/>
      <c r="DZD43" s="158"/>
      <c r="DZE43" s="158"/>
      <c r="DZF43" s="158"/>
      <c r="DZG43" s="158"/>
      <c r="DZH43" s="158"/>
      <c r="DZI43" s="158"/>
      <c r="DZJ43" s="158"/>
      <c r="DZK43" s="158"/>
      <c r="DZL43" s="158"/>
      <c r="DZM43" s="158"/>
      <c r="DZN43" s="158"/>
      <c r="DZO43" s="158"/>
      <c r="DZP43" s="158"/>
      <c r="DZQ43" s="158"/>
      <c r="DZR43" s="158"/>
      <c r="DZS43" s="158"/>
      <c r="DZT43" s="158"/>
      <c r="DZU43" s="158"/>
      <c r="DZV43" s="158"/>
      <c r="DZW43" s="158"/>
      <c r="DZX43" s="158"/>
      <c r="DZY43" s="158"/>
      <c r="DZZ43" s="158"/>
      <c r="EAA43" s="158"/>
      <c r="EAB43" s="158"/>
      <c r="EAC43" s="158"/>
      <c r="EAD43" s="158"/>
      <c r="EAE43" s="158"/>
      <c r="EAF43" s="158"/>
      <c r="EAG43" s="158"/>
      <c r="EAH43" s="158"/>
      <c r="EAI43" s="158"/>
      <c r="EAJ43" s="158"/>
      <c r="EAK43" s="158"/>
      <c r="EAL43" s="158"/>
      <c r="EAM43" s="158"/>
      <c r="EAN43" s="158"/>
      <c r="EAO43" s="158"/>
      <c r="EAP43" s="158"/>
      <c r="EAQ43" s="158"/>
      <c r="EAR43" s="158"/>
      <c r="EAS43" s="158"/>
      <c r="EAT43" s="158"/>
      <c r="EAU43" s="158"/>
      <c r="EAV43" s="158"/>
      <c r="EAW43" s="158"/>
      <c r="EAX43" s="158"/>
      <c r="EAY43" s="158"/>
      <c r="EAZ43" s="158"/>
      <c r="EBA43" s="158"/>
      <c r="EBB43" s="158"/>
      <c r="EBC43" s="158"/>
      <c r="EBD43" s="158"/>
      <c r="EBE43" s="158"/>
      <c r="EBF43" s="158"/>
      <c r="EBG43" s="158"/>
      <c r="EBH43" s="158"/>
      <c r="EBI43" s="158"/>
      <c r="EBJ43" s="158"/>
      <c r="EBK43" s="158"/>
      <c r="EBL43" s="158"/>
      <c r="EBM43" s="158"/>
      <c r="EBN43" s="158"/>
      <c r="EBO43" s="158"/>
      <c r="EBP43" s="158"/>
      <c r="EBQ43" s="158"/>
      <c r="EBR43" s="158"/>
      <c r="EBS43" s="158"/>
      <c r="EBT43" s="158"/>
      <c r="EBU43" s="158"/>
      <c r="EBV43" s="158"/>
      <c r="EBW43" s="158"/>
      <c r="EBX43" s="158"/>
      <c r="EBY43" s="158"/>
      <c r="EBZ43" s="158"/>
      <c r="ECA43" s="158"/>
      <c r="ECB43" s="158"/>
      <c r="ECC43" s="158"/>
      <c r="ECD43" s="158"/>
      <c r="ECE43" s="158"/>
      <c r="ECF43" s="158"/>
      <c r="ECG43" s="158"/>
      <c r="ECH43" s="158"/>
      <c r="ECI43" s="158"/>
      <c r="ECJ43" s="158"/>
      <c r="ECK43" s="158"/>
      <c r="ECL43" s="158"/>
      <c r="ECM43" s="158"/>
      <c r="ECN43" s="158"/>
      <c r="ECO43" s="158"/>
      <c r="ECP43" s="158"/>
      <c r="ECQ43" s="158"/>
      <c r="ECR43" s="158"/>
      <c r="ECS43" s="158"/>
      <c r="ECT43" s="158"/>
      <c r="ECU43" s="158"/>
      <c r="ECV43" s="158"/>
      <c r="ECW43" s="158"/>
      <c r="ECX43" s="158"/>
      <c r="ECY43" s="158"/>
      <c r="ECZ43" s="158"/>
      <c r="EDA43" s="158"/>
      <c r="EDB43" s="158"/>
      <c r="EDC43" s="158"/>
      <c r="EDD43" s="158"/>
      <c r="EDE43" s="158"/>
      <c r="EDF43" s="158"/>
      <c r="EDG43" s="158"/>
      <c r="EDH43" s="158"/>
      <c r="EDI43" s="158"/>
      <c r="EDJ43" s="158"/>
      <c r="EDK43" s="158"/>
      <c r="EDL43" s="158"/>
      <c r="EDM43" s="158"/>
      <c r="EDN43" s="158"/>
      <c r="EDO43" s="158"/>
      <c r="EDP43" s="158"/>
      <c r="EDQ43" s="158"/>
      <c r="EDR43" s="158"/>
      <c r="EDS43" s="158"/>
      <c r="EDT43" s="158"/>
      <c r="EDU43" s="158"/>
      <c r="EDV43" s="158"/>
      <c r="EDW43" s="158"/>
      <c r="EDX43" s="158"/>
      <c r="EDY43" s="158"/>
      <c r="EDZ43" s="158"/>
      <c r="EEA43" s="158"/>
      <c r="EEB43" s="158"/>
      <c r="EEC43" s="158"/>
      <c r="EED43" s="158"/>
      <c r="EEE43" s="158"/>
      <c r="EEF43" s="158"/>
      <c r="EEG43" s="158"/>
      <c r="EEH43" s="158"/>
      <c r="EEI43" s="158"/>
      <c r="EEJ43" s="158"/>
      <c r="EEK43" s="158"/>
      <c r="EEL43" s="158"/>
      <c r="EEM43" s="158"/>
      <c r="EEN43" s="158"/>
      <c r="EEO43" s="158"/>
      <c r="EEP43" s="158"/>
      <c r="EEQ43" s="158"/>
      <c r="EER43" s="158"/>
      <c r="EES43" s="158"/>
      <c r="EET43" s="158"/>
      <c r="EEU43" s="158"/>
      <c r="EEV43" s="158"/>
      <c r="EEW43" s="158"/>
      <c r="EEX43" s="158"/>
      <c r="EEY43" s="158"/>
      <c r="EEZ43" s="158"/>
      <c r="EFA43" s="158"/>
      <c r="EFB43" s="158"/>
      <c r="EFC43" s="158"/>
      <c r="EFD43" s="158"/>
      <c r="EFE43" s="158"/>
      <c r="EFF43" s="158"/>
      <c r="EFG43" s="158"/>
      <c r="EFH43" s="158"/>
      <c r="EFI43" s="158"/>
      <c r="EFJ43" s="158"/>
      <c r="EFK43" s="158"/>
      <c r="EFL43" s="158"/>
      <c r="EFM43" s="158"/>
      <c r="EFN43" s="158"/>
      <c r="EFO43" s="158"/>
      <c r="EFP43" s="158"/>
      <c r="EFQ43" s="158"/>
      <c r="EFR43" s="158"/>
      <c r="EFS43" s="158"/>
      <c r="EFT43" s="158"/>
      <c r="EFU43" s="158"/>
      <c r="EFV43" s="158"/>
      <c r="EFW43" s="158"/>
      <c r="EFX43" s="158"/>
      <c r="EFY43" s="158"/>
      <c r="EFZ43" s="158"/>
      <c r="EGA43" s="158"/>
      <c r="EGB43" s="158"/>
      <c r="EGC43" s="158"/>
      <c r="EGD43" s="158"/>
      <c r="EGE43" s="158"/>
      <c r="EGF43" s="158"/>
      <c r="EGG43" s="158"/>
      <c r="EGH43" s="158"/>
      <c r="EGI43" s="158"/>
      <c r="EGJ43" s="158"/>
      <c r="EGK43" s="158"/>
      <c r="EGL43" s="158"/>
      <c r="EGM43" s="158"/>
      <c r="EGN43" s="158"/>
      <c r="EGO43" s="158"/>
      <c r="EGP43" s="158"/>
      <c r="EGQ43" s="158"/>
      <c r="EGR43" s="158"/>
      <c r="EGS43" s="158"/>
      <c r="EGT43" s="158"/>
      <c r="EGU43" s="158"/>
      <c r="EGV43" s="158"/>
      <c r="EGW43" s="158"/>
      <c r="EGX43" s="158"/>
      <c r="EGY43" s="158"/>
      <c r="EGZ43" s="158"/>
      <c r="EHA43" s="158"/>
      <c r="EHB43" s="158"/>
      <c r="EHC43" s="158"/>
      <c r="EHD43" s="158"/>
      <c r="EHE43" s="158"/>
      <c r="EHF43" s="158"/>
      <c r="EHG43" s="158"/>
      <c r="EHH43" s="158"/>
      <c r="EHI43" s="158"/>
      <c r="EHJ43" s="158"/>
      <c r="EHK43" s="158"/>
      <c r="EHL43" s="158"/>
      <c r="EHM43" s="158"/>
      <c r="EHN43" s="158"/>
      <c r="EHO43" s="158"/>
      <c r="EHP43" s="158"/>
      <c r="EHQ43" s="158"/>
      <c r="EHR43" s="158"/>
      <c r="EHS43" s="158"/>
      <c r="EHT43" s="158"/>
      <c r="EHU43" s="158"/>
      <c r="EHV43" s="158"/>
      <c r="EHW43" s="158"/>
      <c r="EHX43" s="158"/>
      <c r="EHY43" s="158"/>
      <c r="EHZ43" s="158"/>
      <c r="EIA43" s="158"/>
      <c r="EIB43" s="158"/>
      <c r="EIC43" s="158"/>
      <c r="EID43" s="158"/>
      <c r="EIE43" s="158"/>
      <c r="EIF43" s="158"/>
      <c r="EIG43" s="158"/>
      <c r="EIH43" s="158"/>
      <c r="EII43" s="158"/>
      <c r="EIJ43" s="158"/>
      <c r="EIK43" s="158"/>
      <c r="EIL43" s="158"/>
      <c r="EIM43" s="158"/>
      <c r="EIN43" s="158"/>
      <c r="EIO43" s="158"/>
      <c r="EIP43" s="158"/>
      <c r="EIQ43" s="158"/>
      <c r="EIR43" s="158"/>
      <c r="EIS43" s="158"/>
      <c r="EIT43" s="158"/>
      <c r="EIU43" s="158"/>
      <c r="EIV43" s="158"/>
      <c r="EIW43" s="158"/>
      <c r="EIX43" s="158"/>
      <c r="EIY43" s="158"/>
      <c r="EIZ43" s="158"/>
      <c r="EJA43" s="158"/>
      <c r="EJB43" s="158"/>
      <c r="EJC43" s="158"/>
      <c r="EJD43" s="158"/>
      <c r="EJE43" s="158"/>
      <c r="EJF43" s="158"/>
      <c r="EJG43" s="158"/>
      <c r="EJH43" s="158"/>
      <c r="EJI43" s="158"/>
      <c r="EJJ43" s="158"/>
      <c r="EJK43" s="158"/>
      <c r="EJL43" s="158"/>
      <c r="EJM43" s="158"/>
      <c r="EJN43" s="158"/>
      <c r="EJO43" s="158"/>
      <c r="EJP43" s="158"/>
      <c r="EJQ43" s="158"/>
      <c r="EJR43" s="158"/>
      <c r="EJS43" s="158"/>
      <c r="EJT43" s="158"/>
      <c r="EJU43" s="158"/>
      <c r="EJV43" s="158"/>
      <c r="EJW43" s="158"/>
      <c r="EJX43" s="158"/>
      <c r="EJY43" s="158"/>
      <c r="EJZ43" s="158"/>
      <c r="EKA43" s="158"/>
      <c r="EKB43" s="158"/>
      <c r="EKC43" s="158"/>
      <c r="EKD43" s="158"/>
      <c r="EKE43" s="158"/>
      <c r="EKF43" s="158"/>
      <c r="EKG43" s="158"/>
      <c r="EKH43" s="158"/>
      <c r="EKI43" s="158"/>
      <c r="EKJ43" s="158"/>
      <c r="EKK43" s="158"/>
      <c r="EKL43" s="158"/>
      <c r="EKM43" s="158"/>
      <c r="EKN43" s="158"/>
      <c r="EKO43" s="158"/>
      <c r="EKP43" s="158"/>
      <c r="EKQ43" s="158"/>
      <c r="EKR43" s="158"/>
      <c r="EKS43" s="158"/>
      <c r="EKT43" s="158"/>
      <c r="EKU43" s="158"/>
      <c r="EKV43" s="158"/>
      <c r="EKW43" s="158"/>
      <c r="EKX43" s="158"/>
      <c r="EKY43" s="158"/>
      <c r="EKZ43" s="158"/>
      <c r="ELA43" s="158"/>
      <c r="ELB43" s="158"/>
      <c r="ELC43" s="158"/>
      <c r="ELD43" s="158"/>
      <c r="ELE43" s="158"/>
      <c r="ELF43" s="158"/>
      <c r="ELG43" s="158"/>
      <c r="ELH43" s="158"/>
      <c r="ELI43" s="158"/>
      <c r="ELJ43" s="158"/>
      <c r="ELK43" s="158"/>
      <c r="ELL43" s="158"/>
      <c r="ELM43" s="158"/>
      <c r="ELN43" s="158"/>
      <c r="ELO43" s="158"/>
      <c r="ELP43" s="158"/>
      <c r="ELQ43" s="158"/>
      <c r="ELR43" s="158"/>
      <c r="ELS43" s="158"/>
      <c r="ELT43" s="158"/>
      <c r="ELU43" s="158"/>
      <c r="ELV43" s="158"/>
      <c r="ELW43" s="158"/>
      <c r="ELX43" s="158"/>
      <c r="ELY43" s="158"/>
      <c r="ELZ43" s="158"/>
      <c r="EMA43" s="158"/>
      <c r="EMB43" s="158"/>
      <c r="EMC43" s="158"/>
      <c r="EMD43" s="158"/>
      <c r="EME43" s="158"/>
      <c r="EMF43" s="158"/>
      <c r="EMG43" s="158"/>
      <c r="EMH43" s="158"/>
      <c r="EMI43" s="158"/>
      <c r="EMJ43" s="158"/>
      <c r="EMK43" s="158"/>
      <c r="EML43" s="158"/>
      <c r="EMM43" s="158"/>
      <c r="EMN43" s="158"/>
      <c r="EMO43" s="158"/>
      <c r="EMP43" s="158"/>
      <c r="EMQ43" s="158"/>
      <c r="EMR43" s="158"/>
      <c r="EMS43" s="158"/>
      <c r="EMT43" s="158"/>
      <c r="EMU43" s="158"/>
      <c r="EMV43" s="158"/>
      <c r="EMW43" s="158"/>
      <c r="EMX43" s="158"/>
      <c r="EMY43" s="158"/>
      <c r="EMZ43" s="158"/>
      <c r="ENA43" s="158"/>
      <c r="ENB43" s="158"/>
      <c r="ENC43" s="158"/>
      <c r="END43" s="158"/>
      <c r="ENE43" s="158"/>
      <c r="ENF43" s="158"/>
      <c r="ENG43" s="158"/>
      <c r="ENH43" s="158"/>
      <c r="ENI43" s="158"/>
      <c r="ENJ43" s="158"/>
      <c r="ENK43" s="158"/>
      <c r="ENL43" s="158"/>
      <c r="ENM43" s="158"/>
      <c r="ENN43" s="158"/>
      <c r="ENO43" s="158"/>
      <c r="ENP43" s="158"/>
      <c r="ENQ43" s="158"/>
      <c r="ENR43" s="158"/>
      <c r="ENS43" s="158"/>
      <c r="ENT43" s="158"/>
      <c r="ENU43" s="158"/>
      <c r="ENV43" s="158"/>
      <c r="ENW43" s="158"/>
      <c r="ENX43" s="158"/>
      <c r="ENY43" s="158"/>
      <c r="ENZ43" s="158"/>
      <c r="EOA43" s="158"/>
      <c r="EOB43" s="158"/>
      <c r="EOC43" s="158"/>
      <c r="EOD43" s="158"/>
      <c r="EOE43" s="158"/>
      <c r="EOF43" s="158"/>
      <c r="EOG43" s="158"/>
      <c r="EOH43" s="158"/>
      <c r="EOI43" s="158"/>
      <c r="EOJ43" s="158"/>
      <c r="EOK43" s="158"/>
      <c r="EOL43" s="158"/>
      <c r="EOM43" s="158"/>
      <c r="EON43" s="158"/>
      <c r="EOO43" s="158"/>
      <c r="EOP43" s="158"/>
      <c r="EOQ43" s="158"/>
      <c r="EOR43" s="158"/>
      <c r="EOS43" s="158"/>
      <c r="EOT43" s="158"/>
      <c r="EOU43" s="158"/>
      <c r="EOV43" s="158"/>
      <c r="EOW43" s="158"/>
      <c r="EOX43" s="158"/>
      <c r="EOY43" s="158"/>
      <c r="EOZ43" s="158"/>
      <c r="EPA43" s="158"/>
      <c r="EPB43" s="158"/>
      <c r="EPC43" s="158"/>
      <c r="EPD43" s="158"/>
      <c r="EPE43" s="158"/>
      <c r="EPF43" s="158"/>
      <c r="EPG43" s="158"/>
      <c r="EPH43" s="158"/>
      <c r="EPI43" s="158"/>
      <c r="EPJ43" s="158"/>
      <c r="EPK43" s="158"/>
      <c r="EPL43" s="158"/>
      <c r="EPM43" s="158"/>
      <c r="EPN43" s="158"/>
      <c r="EPO43" s="158"/>
      <c r="EPP43" s="158"/>
      <c r="EPQ43" s="158"/>
      <c r="EPR43" s="158"/>
      <c r="EPS43" s="158"/>
      <c r="EPT43" s="158"/>
      <c r="EPU43" s="158"/>
      <c r="EPV43" s="158"/>
      <c r="EPW43" s="158"/>
      <c r="EPX43" s="158"/>
      <c r="EPY43" s="158"/>
      <c r="EPZ43" s="158"/>
      <c r="EQA43" s="158"/>
      <c r="EQB43" s="158"/>
      <c r="EQC43" s="158"/>
      <c r="EQD43" s="158"/>
      <c r="EQE43" s="158"/>
      <c r="EQF43" s="158"/>
      <c r="EQG43" s="158"/>
      <c r="EQH43" s="158"/>
      <c r="EQI43" s="158"/>
      <c r="EQJ43" s="158"/>
      <c r="EQK43" s="158"/>
      <c r="EQL43" s="158"/>
      <c r="EQM43" s="158"/>
      <c r="EQN43" s="158"/>
      <c r="EQO43" s="158"/>
      <c r="EQP43" s="158"/>
      <c r="EQQ43" s="158"/>
      <c r="EQR43" s="158"/>
      <c r="EQS43" s="158"/>
      <c r="EQT43" s="158"/>
      <c r="EQU43" s="158"/>
      <c r="EQV43" s="158"/>
      <c r="EQW43" s="158"/>
      <c r="EQX43" s="158"/>
      <c r="EQY43" s="158"/>
      <c r="EQZ43" s="158"/>
      <c r="ERA43" s="158"/>
      <c r="ERB43" s="158"/>
      <c r="ERC43" s="158"/>
      <c r="ERD43" s="158"/>
      <c r="ERE43" s="158"/>
      <c r="ERF43" s="158"/>
      <c r="ERG43" s="158"/>
      <c r="ERH43" s="158"/>
      <c r="ERI43" s="158"/>
      <c r="ERJ43" s="158"/>
      <c r="ERK43" s="158"/>
      <c r="ERL43" s="158"/>
      <c r="ERM43" s="158"/>
      <c r="ERN43" s="158"/>
      <c r="ERO43" s="158"/>
      <c r="ERP43" s="158"/>
      <c r="ERQ43" s="158"/>
      <c r="ERR43" s="158"/>
      <c r="ERS43" s="158"/>
      <c r="ERT43" s="158"/>
      <c r="ERU43" s="158"/>
      <c r="ERV43" s="158"/>
      <c r="ERW43" s="158"/>
      <c r="ERX43" s="158"/>
      <c r="ERY43" s="158"/>
      <c r="ERZ43" s="158"/>
      <c r="ESA43" s="158"/>
      <c r="ESB43" s="158"/>
      <c r="ESC43" s="158"/>
      <c r="ESD43" s="158"/>
      <c r="ESE43" s="158"/>
      <c r="ESF43" s="158"/>
      <c r="ESG43" s="158"/>
      <c r="ESH43" s="158"/>
      <c r="ESI43" s="158"/>
      <c r="ESJ43" s="158"/>
      <c r="ESK43" s="158"/>
      <c r="ESL43" s="158"/>
      <c r="ESM43" s="158"/>
      <c r="ESN43" s="158"/>
      <c r="ESO43" s="158"/>
      <c r="ESP43" s="158"/>
      <c r="ESQ43" s="158"/>
      <c r="ESR43" s="158"/>
      <c r="ESS43" s="158"/>
      <c r="EST43" s="158"/>
      <c r="ESU43" s="158"/>
      <c r="ESV43" s="158"/>
      <c r="ESW43" s="158"/>
      <c r="ESX43" s="158"/>
      <c r="ESY43" s="158"/>
      <c r="ESZ43" s="158"/>
      <c r="ETA43" s="158"/>
      <c r="ETB43" s="158"/>
      <c r="ETC43" s="158"/>
      <c r="ETD43" s="158"/>
      <c r="ETE43" s="158"/>
      <c r="ETF43" s="158"/>
      <c r="ETG43" s="158"/>
      <c r="ETH43" s="158"/>
      <c r="ETI43" s="158"/>
      <c r="ETJ43" s="158"/>
      <c r="ETK43" s="158"/>
      <c r="ETL43" s="158"/>
      <c r="ETM43" s="158"/>
      <c r="ETN43" s="158"/>
      <c r="ETO43" s="158"/>
      <c r="ETP43" s="158"/>
      <c r="ETQ43" s="158"/>
      <c r="ETR43" s="158"/>
      <c r="ETS43" s="158"/>
      <c r="ETT43" s="158"/>
      <c r="ETU43" s="158"/>
      <c r="ETV43" s="158"/>
      <c r="ETW43" s="158"/>
      <c r="ETX43" s="158"/>
      <c r="ETY43" s="158"/>
      <c r="ETZ43" s="158"/>
      <c r="EUA43" s="158"/>
      <c r="EUB43" s="158"/>
      <c r="EUC43" s="158"/>
      <c r="EUD43" s="158"/>
      <c r="EUE43" s="158"/>
      <c r="EUF43" s="158"/>
      <c r="EUG43" s="158"/>
      <c r="EUH43" s="158"/>
      <c r="EUI43" s="158"/>
      <c r="EUJ43" s="158"/>
      <c r="EUK43" s="158"/>
      <c r="EUL43" s="158"/>
      <c r="EUM43" s="158"/>
      <c r="EUN43" s="158"/>
      <c r="EUO43" s="158"/>
      <c r="EUP43" s="158"/>
      <c r="EUQ43" s="158"/>
      <c r="EUR43" s="158"/>
      <c r="EUS43" s="158"/>
      <c r="EUT43" s="158"/>
      <c r="EUU43" s="158"/>
      <c r="EUV43" s="158"/>
      <c r="EUW43" s="158"/>
      <c r="EUX43" s="158"/>
      <c r="EUY43" s="158"/>
      <c r="EUZ43" s="158"/>
      <c r="EVA43" s="158"/>
      <c r="EVB43" s="158"/>
      <c r="EVC43" s="158"/>
      <c r="EVD43" s="158"/>
      <c r="EVE43" s="158"/>
      <c r="EVF43" s="158"/>
      <c r="EVG43" s="158"/>
      <c r="EVH43" s="158"/>
      <c r="EVI43" s="158"/>
      <c r="EVJ43" s="158"/>
      <c r="EVK43" s="158"/>
      <c r="EVL43" s="158"/>
      <c r="EVM43" s="158"/>
      <c r="EVN43" s="158"/>
      <c r="EVO43" s="158"/>
      <c r="EVP43" s="158"/>
      <c r="EVQ43" s="158"/>
      <c r="EVR43" s="158"/>
      <c r="EVS43" s="158"/>
      <c r="EVT43" s="158"/>
      <c r="EVU43" s="158"/>
      <c r="EVV43" s="158"/>
      <c r="EVW43" s="158"/>
      <c r="EVX43" s="158"/>
      <c r="EVY43" s="158"/>
      <c r="EVZ43" s="158"/>
      <c r="EWA43" s="158"/>
      <c r="EWB43" s="158"/>
      <c r="EWC43" s="158"/>
      <c r="EWD43" s="158"/>
      <c r="EWE43" s="158"/>
      <c r="EWF43" s="158"/>
      <c r="EWG43" s="158"/>
      <c r="EWH43" s="158"/>
      <c r="EWI43" s="158"/>
      <c r="EWJ43" s="158"/>
      <c r="EWK43" s="158"/>
      <c r="EWL43" s="158"/>
      <c r="EWM43" s="158"/>
      <c r="EWN43" s="158"/>
      <c r="EWO43" s="158"/>
      <c r="EWP43" s="158"/>
      <c r="EWQ43" s="158"/>
      <c r="EWR43" s="158"/>
      <c r="EWS43" s="158"/>
      <c r="EWT43" s="158"/>
      <c r="EWU43" s="158"/>
      <c r="EWV43" s="158"/>
      <c r="EWW43" s="158"/>
      <c r="EWX43" s="158"/>
      <c r="EWY43" s="158"/>
      <c r="EWZ43" s="158"/>
      <c r="EXA43" s="158"/>
      <c r="EXB43" s="158"/>
      <c r="EXC43" s="158"/>
      <c r="EXD43" s="158"/>
      <c r="EXE43" s="158"/>
      <c r="EXF43" s="158"/>
      <c r="EXG43" s="158"/>
      <c r="EXH43" s="158"/>
      <c r="EXI43" s="158"/>
      <c r="EXJ43" s="158"/>
      <c r="EXK43" s="158"/>
      <c r="EXL43" s="158"/>
      <c r="EXM43" s="158"/>
      <c r="EXN43" s="158"/>
      <c r="EXO43" s="158"/>
      <c r="EXP43" s="158"/>
      <c r="EXQ43" s="158"/>
      <c r="EXR43" s="158"/>
      <c r="EXS43" s="158"/>
      <c r="EXT43" s="158"/>
      <c r="EXU43" s="158"/>
      <c r="EXV43" s="158"/>
      <c r="EXW43" s="158"/>
      <c r="EXX43" s="158"/>
      <c r="EXY43" s="158"/>
      <c r="EXZ43" s="158"/>
      <c r="EYA43" s="158"/>
      <c r="EYB43" s="158"/>
      <c r="EYC43" s="158"/>
      <c r="EYD43" s="158"/>
      <c r="EYE43" s="158"/>
      <c r="EYF43" s="158"/>
      <c r="EYG43" s="158"/>
      <c r="EYH43" s="158"/>
      <c r="EYI43" s="158"/>
      <c r="EYJ43" s="158"/>
      <c r="EYK43" s="158"/>
      <c r="EYL43" s="158"/>
      <c r="EYM43" s="158"/>
      <c r="EYN43" s="158"/>
      <c r="EYO43" s="158"/>
      <c r="EYP43" s="158"/>
      <c r="EYQ43" s="158"/>
      <c r="EYR43" s="158"/>
      <c r="EYS43" s="158"/>
      <c r="EYT43" s="158"/>
      <c r="EYU43" s="158"/>
      <c r="EYV43" s="158"/>
      <c r="EYW43" s="158"/>
      <c r="EYX43" s="158"/>
      <c r="EYY43" s="158"/>
      <c r="EYZ43" s="158"/>
      <c r="EZA43" s="158"/>
      <c r="EZB43" s="158"/>
      <c r="EZC43" s="158"/>
      <c r="EZD43" s="158"/>
      <c r="EZE43" s="158"/>
      <c r="EZF43" s="158"/>
      <c r="EZG43" s="158"/>
      <c r="EZH43" s="158"/>
      <c r="EZI43" s="158"/>
      <c r="EZJ43" s="158"/>
      <c r="EZK43" s="158"/>
      <c r="EZL43" s="158"/>
      <c r="EZM43" s="158"/>
      <c r="EZN43" s="158"/>
      <c r="EZO43" s="158"/>
      <c r="EZP43" s="158"/>
      <c r="EZQ43" s="158"/>
      <c r="EZR43" s="158"/>
      <c r="EZS43" s="158"/>
      <c r="EZT43" s="158"/>
      <c r="EZU43" s="158"/>
      <c r="EZV43" s="158"/>
      <c r="EZW43" s="158"/>
      <c r="EZX43" s="158"/>
      <c r="EZY43" s="158"/>
      <c r="EZZ43" s="158"/>
      <c r="FAA43" s="158"/>
      <c r="FAB43" s="158"/>
      <c r="FAC43" s="158"/>
      <c r="FAD43" s="158"/>
      <c r="FAE43" s="158"/>
      <c r="FAF43" s="158"/>
      <c r="FAG43" s="158"/>
      <c r="FAH43" s="158"/>
      <c r="FAI43" s="158"/>
      <c r="FAJ43" s="158"/>
      <c r="FAK43" s="158"/>
      <c r="FAL43" s="158"/>
      <c r="FAM43" s="158"/>
      <c r="FAN43" s="158"/>
      <c r="FAO43" s="158"/>
      <c r="FAP43" s="158"/>
      <c r="FAQ43" s="158"/>
      <c r="FAR43" s="158"/>
      <c r="FAS43" s="158"/>
      <c r="FAT43" s="158"/>
      <c r="FAU43" s="158"/>
      <c r="FAV43" s="158"/>
      <c r="FAW43" s="158"/>
      <c r="FAX43" s="158"/>
      <c r="FAY43" s="158"/>
      <c r="FAZ43" s="158"/>
      <c r="FBA43" s="158"/>
      <c r="FBB43" s="158"/>
      <c r="FBC43" s="158"/>
      <c r="FBD43" s="158"/>
      <c r="FBE43" s="158"/>
      <c r="FBF43" s="158"/>
      <c r="FBG43" s="158"/>
      <c r="FBH43" s="158"/>
      <c r="FBI43" s="158"/>
      <c r="FBJ43" s="158"/>
      <c r="FBK43" s="158"/>
      <c r="FBL43" s="158"/>
      <c r="FBM43" s="158"/>
      <c r="FBN43" s="158"/>
      <c r="FBO43" s="158"/>
      <c r="FBP43" s="158"/>
      <c r="FBQ43" s="158"/>
      <c r="FBR43" s="158"/>
      <c r="FBS43" s="158"/>
      <c r="FBT43" s="158"/>
      <c r="FBU43" s="158"/>
      <c r="FBV43" s="158"/>
      <c r="FBW43" s="158"/>
      <c r="FBX43" s="158"/>
      <c r="FBY43" s="158"/>
      <c r="FBZ43" s="158"/>
      <c r="FCA43" s="158"/>
      <c r="FCB43" s="158"/>
      <c r="FCC43" s="158"/>
      <c r="FCD43" s="158"/>
      <c r="FCE43" s="158"/>
      <c r="FCF43" s="158"/>
      <c r="FCG43" s="158"/>
      <c r="FCH43" s="158"/>
      <c r="FCI43" s="158"/>
      <c r="FCJ43" s="158"/>
      <c r="FCK43" s="158"/>
      <c r="FCL43" s="158"/>
      <c r="FCM43" s="158"/>
      <c r="FCN43" s="158"/>
      <c r="FCO43" s="158"/>
      <c r="FCP43" s="158"/>
      <c r="FCQ43" s="158"/>
      <c r="FCR43" s="158"/>
      <c r="FCS43" s="158"/>
      <c r="FCT43" s="158"/>
      <c r="FCU43" s="158"/>
      <c r="FCV43" s="158"/>
      <c r="FCW43" s="158"/>
      <c r="FCX43" s="158"/>
      <c r="FCY43" s="158"/>
      <c r="FCZ43" s="158"/>
      <c r="FDA43" s="158"/>
      <c r="FDB43" s="158"/>
      <c r="FDC43" s="158"/>
      <c r="FDD43" s="158"/>
      <c r="FDE43" s="158"/>
      <c r="FDF43" s="158"/>
      <c r="FDG43" s="158"/>
      <c r="FDH43" s="158"/>
      <c r="FDI43" s="158"/>
      <c r="FDJ43" s="158"/>
      <c r="FDK43" s="158"/>
      <c r="FDL43" s="158"/>
      <c r="FDM43" s="158"/>
      <c r="FDN43" s="158"/>
      <c r="FDO43" s="158"/>
      <c r="FDP43" s="158"/>
      <c r="FDQ43" s="158"/>
      <c r="FDR43" s="158"/>
      <c r="FDS43" s="158"/>
      <c r="FDT43" s="158"/>
      <c r="FDU43" s="158"/>
      <c r="FDV43" s="158"/>
      <c r="FDW43" s="158"/>
      <c r="FDX43" s="158"/>
      <c r="FDY43" s="158"/>
      <c r="FDZ43" s="158"/>
      <c r="FEA43" s="158"/>
      <c r="FEB43" s="158"/>
      <c r="FEC43" s="158"/>
      <c r="FED43" s="158"/>
      <c r="FEE43" s="158"/>
      <c r="FEF43" s="158"/>
      <c r="FEG43" s="158"/>
      <c r="FEH43" s="158"/>
      <c r="FEI43" s="158"/>
      <c r="FEJ43" s="158"/>
      <c r="FEK43" s="158"/>
      <c r="FEL43" s="158"/>
      <c r="FEM43" s="158"/>
      <c r="FEN43" s="158"/>
      <c r="FEO43" s="158"/>
      <c r="FEP43" s="158"/>
      <c r="FEQ43" s="158"/>
      <c r="FER43" s="158"/>
      <c r="FES43" s="158"/>
      <c r="FET43" s="158"/>
      <c r="FEU43" s="158"/>
      <c r="FEV43" s="158"/>
      <c r="FEW43" s="158"/>
      <c r="FEX43" s="158"/>
      <c r="FEY43" s="158"/>
      <c r="FEZ43" s="158"/>
      <c r="FFA43" s="158"/>
      <c r="FFB43" s="158"/>
      <c r="FFC43" s="158"/>
      <c r="FFD43" s="158"/>
      <c r="FFE43" s="158"/>
      <c r="FFF43" s="158"/>
      <c r="FFG43" s="158"/>
      <c r="FFH43" s="158"/>
      <c r="FFI43" s="158"/>
      <c r="FFJ43" s="158"/>
      <c r="FFK43" s="158"/>
      <c r="FFL43" s="158"/>
      <c r="FFM43" s="158"/>
      <c r="FFN43" s="158"/>
      <c r="FFO43" s="158"/>
      <c r="FFP43" s="158"/>
      <c r="FFQ43" s="158"/>
      <c r="FFR43" s="158"/>
      <c r="FFS43" s="158"/>
      <c r="FFT43" s="158"/>
      <c r="FFU43" s="158"/>
      <c r="FFV43" s="158"/>
      <c r="FFW43" s="158"/>
      <c r="FFX43" s="158"/>
      <c r="FFY43" s="158"/>
      <c r="FFZ43" s="158"/>
      <c r="FGA43" s="158"/>
      <c r="FGB43" s="158"/>
      <c r="FGC43" s="158"/>
      <c r="FGD43" s="158"/>
      <c r="FGE43" s="158"/>
      <c r="FGF43" s="158"/>
      <c r="FGG43" s="158"/>
      <c r="FGH43" s="158"/>
      <c r="FGI43" s="158"/>
      <c r="FGJ43" s="158"/>
      <c r="FGK43" s="158"/>
      <c r="FGL43" s="158"/>
      <c r="FGM43" s="158"/>
      <c r="FGN43" s="158"/>
      <c r="FGO43" s="158"/>
      <c r="FGP43" s="158"/>
      <c r="FGQ43" s="158"/>
      <c r="FGR43" s="158"/>
      <c r="FGS43" s="158"/>
      <c r="FGT43" s="158"/>
      <c r="FGU43" s="158"/>
      <c r="FGV43" s="158"/>
      <c r="FGW43" s="158"/>
      <c r="FGX43" s="158"/>
      <c r="FGY43" s="158"/>
      <c r="FGZ43" s="158"/>
      <c r="FHA43" s="158"/>
      <c r="FHB43" s="158"/>
      <c r="FHC43" s="158"/>
      <c r="FHD43" s="158"/>
      <c r="FHE43" s="158"/>
      <c r="FHF43" s="158"/>
      <c r="FHG43" s="158"/>
      <c r="FHH43" s="158"/>
      <c r="FHI43" s="158"/>
      <c r="FHJ43" s="158"/>
      <c r="FHK43" s="158"/>
      <c r="FHL43" s="158"/>
      <c r="FHM43" s="158"/>
      <c r="FHN43" s="158"/>
      <c r="FHO43" s="158"/>
      <c r="FHP43" s="158"/>
      <c r="FHQ43" s="158"/>
      <c r="FHR43" s="158"/>
      <c r="FHS43" s="158"/>
      <c r="FHT43" s="158"/>
      <c r="FHU43" s="158"/>
      <c r="FHV43" s="158"/>
      <c r="FHW43" s="158"/>
      <c r="FHX43" s="158"/>
      <c r="FHY43" s="158"/>
      <c r="FHZ43" s="158"/>
      <c r="FIA43" s="158"/>
      <c r="FIB43" s="158"/>
      <c r="FIC43" s="158"/>
      <c r="FID43" s="158"/>
      <c r="FIE43" s="158"/>
      <c r="FIF43" s="158"/>
      <c r="FIG43" s="158"/>
      <c r="FIH43" s="158"/>
      <c r="FII43" s="158"/>
      <c r="FIJ43" s="158"/>
      <c r="FIK43" s="158"/>
      <c r="FIL43" s="158"/>
      <c r="FIM43" s="158"/>
      <c r="FIN43" s="158"/>
      <c r="FIO43" s="158"/>
      <c r="FIP43" s="158"/>
      <c r="FIQ43" s="158"/>
      <c r="FIR43" s="158"/>
      <c r="FIS43" s="158"/>
      <c r="FIT43" s="158"/>
      <c r="FIU43" s="158"/>
      <c r="FIV43" s="158"/>
      <c r="FIW43" s="158"/>
      <c r="FIX43" s="158"/>
      <c r="FIY43" s="158"/>
      <c r="FIZ43" s="158"/>
      <c r="FJA43" s="158"/>
      <c r="FJB43" s="158"/>
      <c r="FJC43" s="158"/>
      <c r="FJD43" s="158"/>
      <c r="FJE43" s="158"/>
      <c r="FJF43" s="158"/>
      <c r="FJG43" s="158"/>
      <c r="FJH43" s="158"/>
      <c r="FJI43" s="158"/>
      <c r="FJJ43" s="158"/>
      <c r="FJK43" s="158"/>
      <c r="FJL43" s="158"/>
      <c r="FJM43" s="158"/>
      <c r="FJN43" s="158"/>
      <c r="FJO43" s="158"/>
      <c r="FJP43" s="158"/>
      <c r="FJQ43" s="158"/>
      <c r="FJR43" s="158"/>
      <c r="FJS43" s="158"/>
      <c r="FJT43" s="158"/>
      <c r="FJU43" s="158"/>
      <c r="FJV43" s="158"/>
      <c r="FJW43" s="158"/>
      <c r="FJX43" s="158"/>
      <c r="FJY43" s="158"/>
      <c r="FJZ43" s="158"/>
      <c r="FKA43" s="158"/>
      <c r="FKB43" s="158"/>
      <c r="FKC43" s="158"/>
      <c r="FKD43" s="158"/>
      <c r="FKE43" s="158"/>
      <c r="FKF43" s="158"/>
      <c r="FKG43" s="158"/>
      <c r="FKH43" s="158"/>
      <c r="FKI43" s="158"/>
      <c r="FKJ43" s="158"/>
      <c r="FKK43" s="158"/>
      <c r="FKL43" s="158"/>
      <c r="FKM43" s="158"/>
      <c r="FKN43" s="158"/>
      <c r="FKO43" s="158"/>
      <c r="FKP43" s="158"/>
      <c r="FKQ43" s="158"/>
      <c r="FKR43" s="158"/>
      <c r="FKS43" s="158"/>
      <c r="FKT43" s="158"/>
      <c r="FKU43" s="158"/>
      <c r="FKV43" s="158"/>
      <c r="FKW43" s="158"/>
      <c r="FKX43" s="158"/>
      <c r="FKY43" s="158"/>
      <c r="FKZ43" s="158"/>
      <c r="FLA43" s="158"/>
      <c r="FLB43" s="158"/>
      <c r="FLC43" s="158"/>
      <c r="FLD43" s="158"/>
      <c r="FLE43" s="158"/>
      <c r="FLF43" s="158"/>
      <c r="FLG43" s="158"/>
      <c r="FLH43" s="158"/>
      <c r="FLI43" s="158"/>
      <c r="FLJ43" s="158"/>
      <c r="FLK43" s="158"/>
      <c r="FLL43" s="158"/>
      <c r="FLM43" s="158"/>
      <c r="FLN43" s="158"/>
      <c r="FLO43" s="158"/>
      <c r="FLP43" s="158"/>
      <c r="FLQ43" s="158"/>
      <c r="FLR43" s="158"/>
      <c r="FLS43" s="158"/>
      <c r="FLT43" s="158"/>
      <c r="FLU43" s="158"/>
      <c r="FLV43" s="158"/>
      <c r="FLW43" s="158"/>
      <c r="FLX43" s="158"/>
      <c r="FLY43" s="158"/>
      <c r="FLZ43" s="158"/>
      <c r="FMA43" s="158"/>
      <c r="FMB43" s="158"/>
      <c r="FMC43" s="158"/>
      <c r="FMD43" s="158"/>
      <c r="FME43" s="158"/>
      <c r="FMF43" s="158"/>
      <c r="FMG43" s="158"/>
      <c r="FMH43" s="158"/>
      <c r="FMI43" s="158"/>
      <c r="FMJ43" s="158"/>
      <c r="FMK43" s="158"/>
      <c r="FML43" s="158"/>
      <c r="FMM43" s="158"/>
      <c r="FMN43" s="158"/>
      <c r="FMO43" s="158"/>
      <c r="FMP43" s="158"/>
      <c r="FMQ43" s="158"/>
      <c r="FMR43" s="158"/>
      <c r="FMS43" s="158"/>
      <c r="FMT43" s="158"/>
      <c r="FMU43" s="158"/>
      <c r="FMV43" s="158"/>
      <c r="FMW43" s="158"/>
      <c r="FMX43" s="158"/>
      <c r="FMY43" s="158"/>
      <c r="FMZ43" s="158"/>
      <c r="FNA43" s="158"/>
      <c r="FNB43" s="158"/>
      <c r="FNC43" s="158"/>
      <c r="FND43" s="158"/>
      <c r="FNE43" s="158"/>
      <c r="FNF43" s="158"/>
      <c r="FNG43" s="158"/>
      <c r="FNH43" s="158"/>
      <c r="FNI43" s="158"/>
      <c r="FNJ43" s="158"/>
      <c r="FNK43" s="158"/>
      <c r="FNL43" s="158"/>
      <c r="FNM43" s="158"/>
      <c r="FNN43" s="158"/>
      <c r="FNO43" s="158"/>
      <c r="FNP43" s="158"/>
      <c r="FNQ43" s="158"/>
      <c r="FNR43" s="158"/>
      <c r="FNS43" s="158"/>
      <c r="FNT43" s="158"/>
      <c r="FNU43" s="158"/>
      <c r="FNV43" s="158"/>
      <c r="FNW43" s="158"/>
      <c r="FNX43" s="158"/>
      <c r="FNY43" s="158"/>
      <c r="FNZ43" s="158"/>
      <c r="FOA43" s="158"/>
      <c r="FOB43" s="158"/>
      <c r="FOC43" s="158"/>
      <c r="FOD43" s="158"/>
      <c r="FOE43" s="158"/>
      <c r="FOF43" s="158"/>
      <c r="FOG43" s="158"/>
      <c r="FOH43" s="158"/>
      <c r="FOI43" s="158"/>
      <c r="FOJ43" s="158"/>
      <c r="FOK43" s="158"/>
      <c r="FOL43" s="158"/>
      <c r="FOM43" s="158"/>
      <c r="FON43" s="158"/>
      <c r="FOO43" s="158"/>
      <c r="FOP43" s="158"/>
      <c r="FOQ43" s="158"/>
      <c r="FOR43" s="158"/>
      <c r="FOS43" s="158"/>
      <c r="FOT43" s="158"/>
      <c r="FOU43" s="158"/>
      <c r="FOV43" s="158"/>
      <c r="FOW43" s="158"/>
      <c r="FOX43" s="158"/>
      <c r="FOY43" s="158"/>
      <c r="FOZ43" s="158"/>
      <c r="FPA43" s="158"/>
      <c r="FPB43" s="158"/>
      <c r="FPC43" s="158"/>
      <c r="FPD43" s="158"/>
      <c r="FPE43" s="158"/>
      <c r="FPF43" s="158"/>
      <c r="FPG43" s="158"/>
      <c r="FPH43" s="158"/>
      <c r="FPI43" s="158"/>
      <c r="FPJ43" s="158"/>
      <c r="FPK43" s="158"/>
      <c r="FPL43" s="158"/>
      <c r="FPM43" s="158"/>
      <c r="FPN43" s="158"/>
      <c r="FPO43" s="158"/>
      <c r="FPP43" s="158"/>
      <c r="FPQ43" s="158"/>
      <c r="FPR43" s="158"/>
      <c r="FPS43" s="158"/>
      <c r="FPT43" s="158"/>
      <c r="FPU43" s="158"/>
      <c r="FPV43" s="158"/>
      <c r="FPW43" s="158"/>
      <c r="FPX43" s="158"/>
      <c r="FPY43" s="158"/>
      <c r="FPZ43" s="158"/>
      <c r="FQA43" s="158"/>
      <c r="FQB43" s="158"/>
      <c r="FQC43" s="158"/>
      <c r="FQD43" s="158"/>
      <c r="FQE43" s="158"/>
      <c r="FQF43" s="158"/>
      <c r="FQG43" s="158"/>
      <c r="FQH43" s="158"/>
      <c r="FQI43" s="158"/>
      <c r="FQJ43" s="158"/>
      <c r="FQK43" s="158"/>
      <c r="FQL43" s="158"/>
      <c r="FQM43" s="158"/>
      <c r="FQN43" s="158"/>
      <c r="FQO43" s="158"/>
      <c r="FQP43" s="158"/>
      <c r="FQQ43" s="158"/>
      <c r="FQR43" s="158"/>
      <c r="FQS43" s="158"/>
      <c r="FQT43" s="158"/>
      <c r="FQU43" s="158"/>
      <c r="FQV43" s="158"/>
      <c r="FQW43" s="158"/>
      <c r="FQX43" s="158"/>
      <c r="FQY43" s="158"/>
      <c r="FQZ43" s="158"/>
      <c r="FRA43" s="158"/>
      <c r="FRB43" s="158"/>
      <c r="FRC43" s="158"/>
      <c r="FRD43" s="158"/>
      <c r="FRE43" s="158"/>
      <c r="FRF43" s="158"/>
      <c r="FRG43" s="158"/>
      <c r="FRH43" s="158"/>
      <c r="FRI43" s="158"/>
      <c r="FRJ43" s="158"/>
      <c r="FRK43" s="158"/>
      <c r="FRL43" s="158"/>
      <c r="FRM43" s="158"/>
      <c r="FRN43" s="158"/>
      <c r="FRO43" s="158"/>
      <c r="FRP43" s="158"/>
      <c r="FRQ43" s="158"/>
      <c r="FRR43" s="158"/>
      <c r="FRS43" s="158"/>
      <c r="FRT43" s="158"/>
      <c r="FRU43" s="158"/>
      <c r="FRV43" s="158"/>
      <c r="FRW43" s="158"/>
      <c r="FRX43" s="158"/>
      <c r="FRY43" s="158"/>
      <c r="FRZ43" s="158"/>
      <c r="FSA43" s="158"/>
      <c r="FSB43" s="158"/>
      <c r="FSC43" s="158"/>
      <c r="FSD43" s="158"/>
      <c r="FSE43" s="158"/>
      <c r="FSF43" s="158"/>
      <c r="FSG43" s="158"/>
      <c r="FSH43" s="158"/>
      <c r="FSI43" s="158"/>
      <c r="FSJ43" s="158"/>
      <c r="FSK43" s="158"/>
      <c r="FSL43" s="158"/>
      <c r="FSM43" s="158"/>
      <c r="FSN43" s="158"/>
      <c r="FSO43" s="158"/>
      <c r="FSP43" s="158"/>
      <c r="FSQ43" s="158"/>
      <c r="FSR43" s="158"/>
      <c r="FSS43" s="158"/>
      <c r="FST43" s="158"/>
      <c r="FSU43" s="158"/>
      <c r="FSV43" s="158"/>
      <c r="FSW43" s="158"/>
      <c r="FSX43" s="158"/>
      <c r="FSY43" s="158"/>
      <c r="FSZ43" s="158"/>
      <c r="FTA43" s="158"/>
      <c r="FTB43" s="158"/>
      <c r="FTC43" s="158"/>
      <c r="FTD43" s="158"/>
      <c r="FTE43" s="158"/>
      <c r="FTF43" s="158"/>
      <c r="FTG43" s="158"/>
      <c r="FTH43" s="158"/>
      <c r="FTI43" s="158"/>
      <c r="FTJ43" s="158"/>
      <c r="FTK43" s="158"/>
      <c r="FTL43" s="158"/>
      <c r="FTM43" s="158"/>
      <c r="FTN43" s="158"/>
      <c r="FTO43" s="158"/>
      <c r="FTP43" s="158"/>
      <c r="FTQ43" s="158"/>
      <c r="FTR43" s="158"/>
      <c r="FTS43" s="158"/>
      <c r="FTT43" s="158"/>
      <c r="FTU43" s="158"/>
      <c r="FTV43" s="158"/>
      <c r="FTW43" s="158"/>
      <c r="FTX43" s="158"/>
      <c r="FTY43" s="158"/>
      <c r="FTZ43" s="158"/>
      <c r="FUA43" s="158"/>
      <c r="FUB43" s="158"/>
      <c r="FUC43" s="158"/>
      <c r="FUD43" s="158"/>
      <c r="FUE43" s="158"/>
      <c r="FUF43" s="158"/>
      <c r="FUG43" s="158"/>
      <c r="FUH43" s="158"/>
      <c r="FUI43" s="158"/>
      <c r="FUJ43" s="158"/>
      <c r="FUK43" s="158"/>
      <c r="FUL43" s="158"/>
      <c r="FUM43" s="158"/>
      <c r="FUN43" s="158"/>
      <c r="FUO43" s="158"/>
      <c r="FUP43" s="158"/>
      <c r="FUQ43" s="158"/>
      <c r="FUR43" s="158"/>
      <c r="FUS43" s="158"/>
      <c r="FUT43" s="158"/>
      <c r="FUU43" s="158"/>
      <c r="FUV43" s="158"/>
      <c r="FUW43" s="158"/>
      <c r="FUX43" s="158"/>
      <c r="FUY43" s="158"/>
      <c r="FUZ43" s="158"/>
      <c r="FVA43" s="158"/>
      <c r="FVB43" s="158"/>
      <c r="FVC43" s="158"/>
      <c r="FVD43" s="158"/>
      <c r="FVE43" s="158"/>
      <c r="FVF43" s="158"/>
      <c r="FVG43" s="158"/>
      <c r="FVH43" s="158"/>
      <c r="FVI43" s="158"/>
      <c r="FVJ43" s="158"/>
      <c r="FVK43" s="158"/>
      <c r="FVL43" s="158"/>
      <c r="FVM43" s="158"/>
      <c r="FVN43" s="158"/>
      <c r="FVO43" s="158"/>
      <c r="FVP43" s="158"/>
      <c r="FVQ43" s="158"/>
      <c r="FVR43" s="158"/>
      <c r="FVS43" s="158"/>
      <c r="FVT43" s="158"/>
      <c r="FVU43" s="158"/>
      <c r="FVV43" s="158"/>
      <c r="FVW43" s="158"/>
      <c r="FVX43" s="158"/>
      <c r="FVY43" s="158"/>
      <c r="FVZ43" s="158"/>
      <c r="FWA43" s="158"/>
      <c r="FWB43" s="158"/>
      <c r="FWC43" s="158"/>
      <c r="FWD43" s="158"/>
      <c r="FWE43" s="158"/>
      <c r="FWF43" s="158"/>
      <c r="FWG43" s="158"/>
      <c r="FWH43" s="158"/>
      <c r="FWI43" s="158"/>
      <c r="FWJ43" s="158"/>
      <c r="FWK43" s="158"/>
      <c r="FWL43" s="158"/>
      <c r="FWM43" s="158"/>
      <c r="FWN43" s="158"/>
      <c r="FWO43" s="158"/>
      <c r="FWP43" s="158"/>
      <c r="FWQ43" s="158"/>
      <c r="FWR43" s="158"/>
      <c r="FWS43" s="158"/>
      <c r="FWT43" s="158"/>
      <c r="FWU43" s="158"/>
      <c r="FWV43" s="158"/>
      <c r="FWW43" s="158"/>
      <c r="FWX43" s="158"/>
      <c r="FWY43" s="158"/>
      <c r="FWZ43" s="158"/>
      <c r="FXA43" s="158"/>
      <c r="FXB43" s="158"/>
      <c r="FXC43" s="158"/>
      <c r="FXD43" s="158"/>
      <c r="FXE43" s="158"/>
      <c r="FXF43" s="158"/>
      <c r="FXG43" s="158"/>
      <c r="FXH43" s="158"/>
      <c r="FXI43" s="158"/>
      <c r="FXJ43" s="158"/>
      <c r="FXK43" s="158"/>
      <c r="FXL43" s="158"/>
      <c r="FXM43" s="158"/>
      <c r="FXN43" s="158"/>
      <c r="FXO43" s="158"/>
      <c r="FXP43" s="158"/>
      <c r="FXQ43" s="158"/>
      <c r="FXR43" s="158"/>
      <c r="FXS43" s="158"/>
      <c r="FXT43" s="158"/>
      <c r="FXU43" s="158"/>
      <c r="FXV43" s="158"/>
      <c r="FXW43" s="158"/>
      <c r="FXX43" s="158"/>
      <c r="FXY43" s="158"/>
      <c r="FXZ43" s="158"/>
      <c r="FYA43" s="158"/>
      <c r="FYB43" s="158"/>
      <c r="FYC43" s="158"/>
      <c r="FYD43" s="158"/>
      <c r="FYE43" s="158"/>
      <c r="FYF43" s="158"/>
      <c r="FYG43" s="158"/>
      <c r="FYH43" s="158"/>
      <c r="FYI43" s="158"/>
      <c r="FYJ43" s="158"/>
      <c r="FYK43" s="158"/>
      <c r="FYL43" s="158"/>
      <c r="FYM43" s="158"/>
      <c r="FYN43" s="158"/>
      <c r="FYO43" s="158"/>
      <c r="FYP43" s="158"/>
      <c r="FYQ43" s="158"/>
      <c r="FYR43" s="158"/>
      <c r="FYS43" s="158"/>
      <c r="FYT43" s="158"/>
      <c r="FYU43" s="158"/>
      <c r="FYV43" s="158"/>
      <c r="FYW43" s="158"/>
      <c r="FYX43" s="158"/>
      <c r="FYY43" s="158"/>
      <c r="FYZ43" s="158"/>
      <c r="FZA43" s="158"/>
      <c r="FZB43" s="158"/>
      <c r="FZC43" s="158"/>
      <c r="FZD43" s="158"/>
      <c r="FZE43" s="158"/>
      <c r="FZF43" s="158"/>
      <c r="FZG43" s="158"/>
      <c r="FZH43" s="158"/>
      <c r="FZI43" s="158"/>
      <c r="FZJ43" s="158"/>
      <c r="FZK43" s="158"/>
      <c r="FZL43" s="158"/>
      <c r="FZM43" s="158"/>
      <c r="FZN43" s="158"/>
      <c r="FZO43" s="158"/>
      <c r="FZP43" s="158"/>
      <c r="FZQ43" s="158"/>
      <c r="FZR43" s="158"/>
      <c r="FZS43" s="158"/>
      <c r="FZT43" s="158"/>
      <c r="FZU43" s="158"/>
      <c r="FZV43" s="158"/>
      <c r="FZW43" s="158"/>
      <c r="FZX43" s="158"/>
      <c r="FZY43" s="158"/>
      <c r="FZZ43" s="158"/>
      <c r="GAA43" s="158"/>
      <c r="GAB43" s="158"/>
      <c r="GAC43" s="158"/>
      <c r="GAD43" s="158"/>
      <c r="GAE43" s="158"/>
      <c r="GAF43" s="158"/>
      <c r="GAG43" s="158"/>
      <c r="GAH43" s="158"/>
      <c r="GAI43" s="158"/>
      <c r="GAJ43" s="158"/>
      <c r="GAK43" s="158"/>
      <c r="GAL43" s="158"/>
      <c r="GAM43" s="158"/>
      <c r="GAN43" s="158"/>
      <c r="GAO43" s="158"/>
      <c r="GAP43" s="158"/>
      <c r="GAQ43" s="158"/>
      <c r="GAR43" s="158"/>
      <c r="GAS43" s="158"/>
      <c r="GAT43" s="158"/>
      <c r="GAU43" s="158"/>
      <c r="GAV43" s="158"/>
      <c r="GAW43" s="158"/>
      <c r="GAX43" s="158"/>
      <c r="GAY43" s="158"/>
      <c r="GAZ43" s="158"/>
      <c r="GBA43" s="158"/>
      <c r="GBB43" s="158"/>
      <c r="GBC43" s="158"/>
      <c r="GBD43" s="158"/>
      <c r="GBE43" s="158"/>
      <c r="GBF43" s="158"/>
      <c r="GBG43" s="158"/>
      <c r="GBH43" s="158"/>
      <c r="GBI43" s="158"/>
      <c r="GBJ43" s="158"/>
      <c r="GBK43" s="158"/>
      <c r="GBL43" s="158"/>
      <c r="GBM43" s="158"/>
      <c r="GBN43" s="158"/>
      <c r="GBO43" s="158"/>
      <c r="GBP43" s="158"/>
      <c r="GBQ43" s="158"/>
      <c r="GBR43" s="158"/>
      <c r="GBS43" s="158"/>
      <c r="GBT43" s="158"/>
      <c r="GBU43" s="158"/>
      <c r="GBV43" s="158"/>
      <c r="GBW43" s="158"/>
      <c r="GBX43" s="158"/>
      <c r="GBY43" s="158"/>
      <c r="GBZ43" s="158"/>
      <c r="GCA43" s="158"/>
      <c r="GCB43" s="158"/>
      <c r="GCC43" s="158"/>
      <c r="GCD43" s="158"/>
      <c r="GCE43" s="158"/>
      <c r="GCF43" s="158"/>
      <c r="GCG43" s="158"/>
      <c r="GCH43" s="158"/>
      <c r="GCI43" s="158"/>
      <c r="GCJ43" s="158"/>
      <c r="GCK43" s="158"/>
      <c r="GCL43" s="158"/>
      <c r="GCM43" s="158"/>
      <c r="GCN43" s="158"/>
      <c r="GCO43" s="158"/>
      <c r="GCP43" s="158"/>
      <c r="GCQ43" s="158"/>
      <c r="GCR43" s="158"/>
      <c r="GCS43" s="158"/>
      <c r="GCT43" s="158"/>
      <c r="GCU43" s="158"/>
      <c r="GCV43" s="158"/>
      <c r="GCW43" s="158"/>
      <c r="GCX43" s="158"/>
      <c r="GCY43" s="158"/>
      <c r="GCZ43" s="158"/>
      <c r="GDA43" s="158"/>
      <c r="GDB43" s="158"/>
      <c r="GDC43" s="158"/>
      <c r="GDD43" s="158"/>
      <c r="GDE43" s="158"/>
      <c r="GDF43" s="158"/>
      <c r="GDG43" s="158"/>
      <c r="GDH43" s="158"/>
      <c r="GDI43" s="158"/>
      <c r="GDJ43" s="158"/>
      <c r="GDK43" s="158"/>
      <c r="GDL43" s="158"/>
      <c r="GDM43" s="158"/>
      <c r="GDN43" s="158"/>
      <c r="GDO43" s="158"/>
      <c r="GDP43" s="158"/>
      <c r="GDQ43" s="158"/>
      <c r="GDR43" s="158"/>
      <c r="GDS43" s="158"/>
      <c r="GDT43" s="158"/>
      <c r="GDU43" s="158"/>
      <c r="GDV43" s="158"/>
      <c r="GDW43" s="158"/>
      <c r="GDX43" s="158"/>
      <c r="GDY43" s="158"/>
      <c r="GDZ43" s="158"/>
      <c r="GEA43" s="158"/>
      <c r="GEB43" s="158"/>
      <c r="GEC43" s="158"/>
      <c r="GED43" s="158"/>
      <c r="GEE43" s="158"/>
      <c r="GEF43" s="158"/>
      <c r="GEG43" s="158"/>
      <c r="GEH43" s="158"/>
      <c r="GEI43" s="158"/>
      <c r="GEJ43" s="158"/>
      <c r="GEK43" s="158"/>
      <c r="GEL43" s="158"/>
      <c r="GEM43" s="158"/>
      <c r="GEN43" s="158"/>
      <c r="GEO43" s="158"/>
      <c r="GEP43" s="158"/>
      <c r="GEQ43" s="158"/>
      <c r="GER43" s="158"/>
      <c r="GES43" s="158"/>
      <c r="GET43" s="158"/>
      <c r="GEU43" s="158"/>
      <c r="GEV43" s="158"/>
      <c r="GEW43" s="158"/>
      <c r="GEX43" s="158"/>
      <c r="GEY43" s="158"/>
      <c r="GEZ43" s="158"/>
      <c r="GFA43" s="158"/>
      <c r="GFB43" s="158"/>
      <c r="GFC43" s="158"/>
      <c r="GFD43" s="158"/>
      <c r="GFE43" s="158"/>
      <c r="GFF43" s="158"/>
      <c r="GFG43" s="158"/>
      <c r="GFH43" s="158"/>
      <c r="GFI43" s="158"/>
      <c r="GFJ43" s="158"/>
      <c r="GFK43" s="158"/>
      <c r="GFL43" s="158"/>
      <c r="GFM43" s="158"/>
      <c r="GFN43" s="158"/>
      <c r="GFO43" s="158"/>
      <c r="GFP43" s="158"/>
      <c r="GFQ43" s="158"/>
      <c r="GFR43" s="158"/>
      <c r="GFS43" s="158"/>
      <c r="GFT43" s="158"/>
      <c r="GFU43" s="158"/>
      <c r="GFV43" s="158"/>
      <c r="GFW43" s="158"/>
      <c r="GFX43" s="158"/>
      <c r="GFY43" s="158"/>
      <c r="GFZ43" s="158"/>
      <c r="GGA43" s="158"/>
      <c r="GGB43" s="158"/>
      <c r="GGC43" s="158"/>
      <c r="GGD43" s="158"/>
      <c r="GGE43" s="158"/>
      <c r="GGF43" s="158"/>
      <c r="GGG43" s="158"/>
      <c r="GGH43" s="158"/>
      <c r="GGI43" s="158"/>
      <c r="GGJ43" s="158"/>
      <c r="GGK43" s="158"/>
      <c r="GGL43" s="158"/>
      <c r="GGM43" s="158"/>
      <c r="GGN43" s="158"/>
      <c r="GGO43" s="158"/>
      <c r="GGP43" s="158"/>
      <c r="GGQ43" s="158"/>
      <c r="GGR43" s="158"/>
      <c r="GGS43" s="158"/>
      <c r="GGT43" s="158"/>
      <c r="GGU43" s="158"/>
      <c r="GGV43" s="158"/>
      <c r="GGW43" s="158"/>
      <c r="GGX43" s="158"/>
      <c r="GGY43" s="158"/>
      <c r="GGZ43" s="158"/>
      <c r="GHA43" s="158"/>
      <c r="GHB43" s="158"/>
      <c r="GHC43" s="158"/>
      <c r="GHD43" s="158"/>
      <c r="GHE43" s="158"/>
      <c r="GHF43" s="158"/>
      <c r="GHG43" s="158"/>
      <c r="GHH43" s="158"/>
      <c r="GHI43" s="158"/>
      <c r="GHJ43" s="158"/>
      <c r="GHK43" s="158"/>
      <c r="GHL43" s="158"/>
      <c r="GHM43" s="158"/>
      <c r="GHN43" s="158"/>
      <c r="GHO43" s="158"/>
      <c r="GHP43" s="158"/>
      <c r="GHQ43" s="158"/>
      <c r="GHR43" s="158"/>
      <c r="GHS43" s="158"/>
      <c r="GHT43" s="158"/>
      <c r="GHU43" s="158"/>
      <c r="GHV43" s="158"/>
      <c r="GHW43" s="158"/>
      <c r="GHX43" s="158"/>
      <c r="GHY43" s="158"/>
      <c r="GHZ43" s="158"/>
      <c r="GIA43" s="158"/>
      <c r="GIB43" s="158"/>
      <c r="GIC43" s="158"/>
      <c r="GID43" s="158"/>
      <c r="GIE43" s="158"/>
      <c r="GIF43" s="158"/>
      <c r="GIG43" s="158"/>
      <c r="GIH43" s="158"/>
      <c r="GII43" s="158"/>
      <c r="GIJ43" s="158"/>
      <c r="GIK43" s="158"/>
      <c r="GIL43" s="158"/>
      <c r="GIM43" s="158"/>
      <c r="GIN43" s="158"/>
      <c r="GIO43" s="158"/>
      <c r="GIP43" s="158"/>
      <c r="GIQ43" s="158"/>
      <c r="GIR43" s="158"/>
      <c r="GIS43" s="158"/>
      <c r="GIT43" s="158"/>
      <c r="GIU43" s="158"/>
      <c r="GIV43" s="158"/>
      <c r="GIW43" s="158"/>
      <c r="GIX43" s="158"/>
      <c r="GIY43" s="158"/>
      <c r="GIZ43" s="158"/>
      <c r="GJA43" s="158"/>
      <c r="GJB43" s="158"/>
      <c r="GJC43" s="158"/>
      <c r="GJD43" s="158"/>
      <c r="GJE43" s="158"/>
      <c r="GJF43" s="158"/>
      <c r="GJG43" s="158"/>
      <c r="GJH43" s="158"/>
      <c r="GJI43" s="158"/>
      <c r="GJJ43" s="158"/>
      <c r="GJK43" s="158"/>
      <c r="GJL43" s="158"/>
      <c r="GJM43" s="158"/>
      <c r="GJN43" s="158"/>
      <c r="GJO43" s="158"/>
      <c r="GJP43" s="158"/>
      <c r="GJQ43" s="158"/>
      <c r="GJR43" s="158"/>
      <c r="GJS43" s="158"/>
      <c r="GJT43" s="158"/>
      <c r="GJU43" s="158"/>
      <c r="GJV43" s="158"/>
      <c r="GJW43" s="158"/>
      <c r="GJX43" s="158"/>
      <c r="GJY43" s="158"/>
      <c r="GJZ43" s="158"/>
      <c r="GKA43" s="158"/>
      <c r="GKB43" s="158"/>
      <c r="GKC43" s="158"/>
      <c r="GKD43" s="158"/>
      <c r="GKE43" s="158"/>
      <c r="GKF43" s="158"/>
      <c r="GKG43" s="158"/>
      <c r="GKH43" s="158"/>
      <c r="GKI43" s="158"/>
      <c r="GKJ43" s="158"/>
      <c r="GKK43" s="158"/>
      <c r="GKL43" s="158"/>
      <c r="GKM43" s="158"/>
      <c r="GKN43" s="158"/>
      <c r="GKO43" s="158"/>
      <c r="GKP43" s="158"/>
      <c r="GKQ43" s="158"/>
      <c r="GKR43" s="158"/>
      <c r="GKS43" s="158"/>
      <c r="GKT43" s="158"/>
      <c r="GKU43" s="158"/>
      <c r="GKV43" s="158"/>
      <c r="GKW43" s="158"/>
      <c r="GKX43" s="158"/>
      <c r="GKY43" s="158"/>
      <c r="GKZ43" s="158"/>
      <c r="GLA43" s="158"/>
      <c r="GLB43" s="158"/>
      <c r="GLC43" s="158"/>
      <c r="GLD43" s="158"/>
      <c r="GLE43" s="158"/>
      <c r="GLF43" s="158"/>
      <c r="GLG43" s="158"/>
      <c r="GLH43" s="158"/>
      <c r="GLI43" s="158"/>
      <c r="GLJ43" s="158"/>
      <c r="GLK43" s="158"/>
      <c r="GLL43" s="158"/>
      <c r="GLM43" s="158"/>
      <c r="GLN43" s="158"/>
      <c r="GLO43" s="158"/>
      <c r="GLP43" s="158"/>
      <c r="GLQ43" s="158"/>
      <c r="GLR43" s="158"/>
      <c r="GLS43" s="158"/>
      <c r="GLT43" s="158"/>
      <c r="GLU43" s="158"/>
      <c r="GLV43" s="158"/>
      <c r="GLW43" s="158"/>
      <c r="GLX43" s="158"/>
      <c r="GLY43" s="158"/>
      <c r="GLZ43" s="158"/>
      <c r="GMA43" s="158"/>
      <c r="GMB43" s="158"/>
      <c r="GMC43" s="158"/>
      <c r="GMD43" s="158"/>
      <c r="GME43" s="158"/>
      <c r="GMF43" s="158"/>
      <c r="GMG43" s="158"/>
      <c r="GMH43" s="158"/>
      <c r="GMI43" s="158"/>
      <c r="GMJ43" s="158"/>
      <c r="GMK43" s="158"/>
      <c r="GML43" s="158"/>
      <c r="GMM43" s="158"/>
      <c r="GMN43" s="158"/>
      <c r="GMO43" s="158"/>
      <c r="GMP43" s="158"/>
      <c r="GMQ43" s="158"/>
      <c r="GMR43" s="158"/>
      <c r="GMS43" s="158"/>
      <c r="GMT43" s="158"/>
      <c r="GMU43" s="158"/>
      <c r="GMV43" s="158"/>
      <c r="GMW43" s="158"/>
      <c r="GMX43" s="158"/>
      <c r="GMY43" s="158"/>
      <c r="GMZ43" s="158"/>
      <c r="GNA43" s="158"/>
      <c r="GNB43" s="158"/>
      <c r="GNC43" s="158"/>
      <c r="GND43" s="158"/>
      <c r="GNE43" s="158"/>
      <c r="GNF43" s="158"/>
      <c r="GNG43" s="158"/>
      <c r="GNH43" s="158"/>
      <c r="GNI43" s="158"/>
      <c r="GNJ43" s="158"/>
      <c r="GNK43" s="158"/>
      <c r="GNL43" s="158"/>
      <c r="GNM43" s="158"/>
      <c r="GNN43" s="158"/>
      <c r="GNO43" s="158"/>
      <c r="GNP43" s="158"/>
      <c r="GNQ43" s="158"/>
      <c r="GNR43" s="158"/>
      <c r="GNS43" s="158"/>
      <c r="GNT43" s="158"/>
      <c r="GNU43" s="158"/>
      <c r="GNV43" s="158"/>
      <c r="GNW43" s="158"/>
      <c r="GNX43" s="158"/>
      <c r="GNY43" s="158"/>
      <c r="GNZ43" s="158"/>
      <c r="GOA43" s="158"/>
      <c r="GOB43" s="158"/>
      <c r="GOC43" s="158"/>
      <c r="GOD43" s="158"/>
      <c r="GOE43" s="158"/>
      <c r="GOF43" s="158"/>
      <c r="GOG43" s="158"/>
      <c r="GOH43" s="158"/>
      <c r="GOI43" s="158"/>
      <c r="GOJ43" s="158"/>
      <c r="GOK43" s="158"/>
      <c r="GOL43" s="158"/>
      <c r="GOM43" s="158"/>
      <c r="GON43" s="158"/>
      <c r="GOO43" s="158"/>
      <c r="GOP43" s="158"/>
      <c r="GOQ43" s="158"/>
      <c r="GOR43" s="158"/>
      <c r="GOS43" s="158"/>
      <c r="GOT43" s="158"/>
      <c r="GOU43" s="158"/>
      <c r="GOV43" s="158"/>
      <c r="GOW43" s="158"/>
      <c r="GOX43" s="158"/>
      <c r="GOY43" s="158"/>
      <c r="GOZ43" s="158"/>
      <c r="GPA43" s="158"/>
      <c r="GPB43" s="158"/>
      <c r="GPC43" s="158"/>
      <c r="GPD43" s="158"/>
      <c r="GPE43" s="158"/>
      <c r="GPF43" s="158"/>
      <c r="GPG43" s="158"/>
      <c r="GPH43" s="158"/>
      <c r="GPI43" s="158"/>
      <c r="GPJ43" s="158"/>
      <c r="GPK43" s="158"/>
      <c r="GPL43" s="158"/>
      <c r="GPM43" s="158"/>
      <c r="GPN43" s="158"/>
      <c r="GPO43" s="158"/>
      <c r="GPP43" s="158"/>
      <c r="GPQ43" s="158"/>
      <c r="GPR43" s="158"/>
      <c r="GPS43" s="158"/>
      <c r="GPT43" s="158"/>
      <c r="GPU43" s="158"/>
      <c r="GPV43" s="158"/>
      <c r="GPW43" s="158"/>
      <c r="GPX43" s="158"/>
      <c r="GPY43" s="158"/>
      <c r="GPZ43" s="158"/>
      <c r="GQA43" s="158"/>
      <c r="GQB43" s="158"/>
      <c r="GQC43" s="158"/>
      <c r="GQD43" s="158"/>
      <c r="GQE43" s="158"/>
      <c r="GQF43" s="158"/>
      <c r="GQG43" s="158"/>
      <c r="GQH43" s="158"/>
      <c r="GQI43" s="158"/>
      <c r="GQJ43" s="158"/>
      <c r="GQK43" s="158"/>
      <c r="GQL43" s="158"/>
      <c r="GQM43" s="158"/>
      <c r="GQN43" s="158"/>
      <c r="GQO43" s="158"/>
      <c r="GQP43" s="158"/>
      <c r="GQQ43" s="158"/>
      <c r="GQR43" s="158"/>
      <c r="GQS43" s="158"/>
      <c r="GQT43" s="158"/>
      <c r="GQU43" s="158"/>
      <c r="GQV43" s="158"/>
      <c r="GQW43" s="158"/>
      <c r="GQX43" s="158"/>
      <c r="GQY43" s="158"/>
      <c r="GQZ43" s="158"/>
      <c r="GRA43" s="158"/>
      <c r="GRB43" s="158"/>
      <c r="GRC43" s="158"/>
      <c r="GRD43" s="158"/>
      <c r="GRE43" s="158"/>
      <c r="GRF43" s="158"/>
      <c r="GRG43" s="158"/>
      <c r="GRH43" s="158"/>
      <c r="GRI43" s="158"/>
      <c r="GRJ43" s="158"/>
      <c r="GRK43" s="158"/>
      <c r="GRL43" s="158"/>
      <c r="GRM43" s="158"/>
      <c r="GRN43" s="158"/>
      <c r="GRO43" s="158"/>
      <c r="GRP43" s="158"/>
      <c r="GRQ43" s="158"/>
      <c r="GRR43" s="158"/>
      <c r="GRS43" s="158"/>
      <c r="GRT43" s="158"/>
      <c r="GRU43" s="158"/>
      <c r="GRV43" s="158"/>
      <c r="GRW43" s="158"/>
      <c r="GRX43" s="158"/>
      <c r="GRY43" s="158"/>
      <c r="GRZ43" s="158"/>
      <c r="GSA43" s="158"/>
      <c r="GSB43" s="158"/>
      <c r="GSC43" s="158"/>
      <c r="GSD43" s="158"/>
      <c r="GSE43" s="158"/>
      <c r="GSF43" s="158"/>
      <c r="GSG43" s="158"/>
      <c r="GSH43" s="158"/>
      <c r="GSI43" s="158"/>
      <c r="GSJ43" s="158"/>
      <c r="GSK43" s="158"/>
      <c r="GSL43" s="158"/>
      <c r="GSM43" s="158"/>
      <c r="GSN43" s="158"/>
      <c r="GSO43" s="158"/>
      <c r="GSP43" s="158"/>
      <c r="GSQ43" s="158"/>
      <c r="GSR43" s="158"/>
      <c r="GSS43" s="158"/>
      <c r="GST43" s="158"/>
      <c r="GSU43" s="158"/>
      <c r="GSV43" s="158"/>
      <c r="GSW43" s="158"/>
      <c r="GSX43" s="158"/>
      <c r="GSY43" s="158"/>
      <c r="GSZ43" s="158"/>
      <c r="GTA43" s="158"/>
      <c r="GTB43" s="158"/>
      <c r="GTC43" s="158"/>
      <c r="GTD43" s="158"/>
      <c r="GTE43" s="158"/>
      <c r="GTF43" s="158"/>
      <c r="GTG43" s="158"/>
      <c r="GTH43" s="158"/>
      <c r="GTI43" s="158"/>
      <c r="GTJ43" s="158"/>
      <c r="GTK43" s="158"/>
      <c r="GTL43" s="158"/>
      <c r="GTM43" s="158"/>
      <c r="GTN43" s="158"/>
      <c r="GTO43" s="158"/>
      <c r="GTP43" s="158"/>
      <c r="GTQ43" s="158"/>
      <c r="GTR43" s="158"/>
      <c r="GTS43" s="158"/>
      <c r="GTT43" s="158"/>
      <c r="GTU43" s="158"/>
      <c r="GTV43" s="158"/>
      <c r="GTW43" s="158"/>
      <c r="GTX43" s="158"/>
      <c r="GTY43" s="158"/>
      <c r="GTZ43" s="158"/>
      <c r="GUA43" s="158"/>
      <c r="GUB43" s="158"/>
      <c r="GUC43" s="158"/>
      <c r="GUD43" s="158"/>
      <c r="GUE43" s="158"/>
      <c r="GUF43" s="158"/>
      <c r="GUG43" s="158"/>
      <c r="GUH43" s="158"/>
      <c r="GUI43" s="158"/>
      <c r="GUJ43" s="158"/>
      <c r="GUK43" s="158"/>
      <c r="GUL43" s="158"/>
      <c r="GUM43" s="158"/>
      <c r="GUN43" s="158"/>
      <c r="GUO43" s="158"/>
      <c r="GUP43" s="158"/>
      <c r="GUQ43" s="158"/>
      <c r="GUR43" s="158"/>
      <c r="GUS43" s="158"/>
      <c r="GUT43" s="158"/>
      <c r="GUU43" s="158"/>
      <c r="GUV43" s="158"/>
      <c r="GUW43" s="158"/>
      <c r="GUX43" s="158"/>
      <c r="GUY43" s="158"/>
      <c r="GUZ43" s="158"/>
      <c r="GVA43" s="158"/>
      <c r="GVB43" s="158"/>
      <c r="GVC43" s="158"/>
      <c r="GVD43" s="158"/>
      <c r="GVE43" s="158"/>
      <c r="GVF43" s="158"/>
      <c r="GVG43" s="158"/>
      <c r="GVH43" s="158"/>
      <c r="GVI43" s="158"/>
      <c r="GVJ43" s="158"/>
      <c r="GVK43" s="158"/>
      <c r="GVL43" s="158"/>
      <c r="GVM43" s="158"/>
      <c r="GVN43" s="158"/>
      <c r="GVO43" s="158"/>
      <c r="GVP43" s="158"/>
      <c r="GVQ43" s="158"/>
      <c r="GVR43" s="158"/>
      <c r="GVS43" s="158"/>
      <c r="GVT43" s="158"/>
      <c r="GVU43" s="158"/>
      <c r="GVV43" s="158"/>
      <c r="GVW43" s="158"/>
      <c r="GVX43" s="158"/>
      <c r="GVY43" s="158"/>
      <c r="GVZ43" s="158"/>
      <c r="GWA43" s="158"/>
      <c r="GWB43" s="158"/>
      <c r="GWC43" s="158"/>
      <c r="GWD43" s="158"/>
      <c r="GWE43" s="158"/>
      <c r="GWF43" s="158"/>
      <c r="GWG43" s="158"/>
      <c r="GWH43" s="158"/>
      <c r="GWI43" s="158"/>
      <c r="GWJ43" s="158"/>
      <c r="GWK43" s="158"/>
      <c r="GWL43" s="158"/>
      <c r="GWM43" s="158"/>
      <c r="GWN43" s="158"/>
      <c r="GWO43" s="158"/>
      <c r="GWP43" s="158"/>
      <c r="GWQ43" s="158"/>
      <c r="GWR43" s="158"/>
      <c r="GWS43" s="158"/>
      <c r="GWT43" s="158"/>
      <c r="GWU43" s="158"/>
      <c r="GWV43" s="158"/>
      <c r="GWW43" s="158"/>
      <c r="GWX43" s="158"/>
      <c r="GWY43" s="158"/>
      <c r="GWZ43" s="158"/>
      <c r="GXA43" s="158"/>
      <c r="GXB43" s="158"/>
      <c r="GXC43" s="158"/>
      <c r="GXD43" s="158"/>
      <c r="GXE43" s="158"/>
      <c r="GXF43" s="158"/>
      <c r="GXG43" s="158"/>
      <c r="GXH43" s="158"/>
      <c r="GXI43" s="158"/>
      <c r="GXJ43" s="158"/>
      <c r="GXK43" s="158"/>
      <c r="GXL43" s="158"/>
      <c r="GXM43" s="158"/>
      <c r="GXN43" s="158"/>
      <c r="GXO43" s="158"/>
      <c r="GXP43" s="158"/>
      <c r="GXQ43" s="158"/>
      <c r="GXR43" s="158"/>
      <c r="GXS43" s="158"/>
      <c r="GXT43" s="158"/>
      <c r="GXU43" s="158"/>
      <c r="GXV43" s="158"/>
      <c r="GXW43" s="158"/>
      <c r="GXX43" s="158"/>
      <c r="GXY43" s="158"/>
      <c r="GXZ43" s="158"/>
      <c r="GYA43" s="158"/>
      <c r="GYB43" s="158"/>
      <c r="GYC43" s="158"/>
      <c r="GYD43" s="158"/>
      <c r="GYE43" s="158"/>
      <c r="GYF43" s="158"/>
      <c r="GYG43" s="158"/>
      <c r="GYH43" s="158"/>
      <c r="GYI43" s="158"/>
      <c r="GYJ43" s="158"/>
      <c r="GYK43" s="158"/>
      <c r="GYL43" s="158"/>
      <c r="GYM43" s="158"/>
      <c r="GYN43" s="158"/>
      <c r="GYO43" s="158"/>
      <c r="GYP43" s="158"/>
      <c r="GYQ43" s="158"/>
      <c r="GYR43" s="158"/>
      <c r="GYS43" s="158"/>
      <c r="GYT43" s="158"/>
      <c r="GYU43" s="158"/>
      <c r="GYV43" s="158"/>
      <c r="GYW43" s="158"/>
      <c r="GYX43" s="158"/>
      <c r="GYY43" s="158"/>
      <c r="GYZ43" s="158"/>
      <c r="GZA43" s="158"/>
      <c r="GZB43" s="158"/>
      <c r="GZC43" s="158"/>
      <c r="GZD43" s="158"/>
      <c r="GZE43" s="158"/>
      <c r="GZF43" s="158"/>
      <c r="GZG43" s="158"/>
      <c r="GZH43" s="158"/>
      <c r="GZI43" s="158"/>
      <c r="GZJ43" s="158"/>
      <c r="GZK43" s="158"/>
      <c r="GZL43" s="158"/>
      <c r="GZM43" s="158"/>
      <c r="GZN43" s="158"/>
      <c r="GZO43" s="158"/>
      <c r="GZP43" s="158"/>
      <c r="GZQ43" s="158"/>
      <c r="GZR43" s="158"/>
      <c r="GZS43" s="158"/>
      <c r="GZT43" s="158"/>
      <c r="GZU43" s="158"/>
      <c r="GZV43" s="158"/>
      <c r="GZW43" s="158"/>
      <c r="GZX43" s="158"/>
      <c r="GZY43" s="158"/>
      <c r="GZZ43" s="158"/>
      <c r="HAA43" s="158"/>
      <c r="HAB43" s="158"/>
      <c r="HAC43" s="158"/>
      <c r="HAD43" s="158"/>
      <c r="HAE43" s="158"/>
      <c r="HAF43" s="158"/>
      <c r="HAG43" s="158"/>
      <c r="HAH43" s="158"/>
      <c r="HAI43" s="158"/>
      <c r="HAJ43" s="158"/>
      <c r="HAK43" s="158"/>
      <c r="HAL43" s="158"/>
      <c r="HAM43" s="158"/>
      <c r="HAN43" s="158"/>
      <c r="HAO43" s="158"/>
      <c r="HAP43" s="158"/>
      <c r="HAQ43" s="158"/>
      <c r="HAR43" s="158"/>
      <c r="HAS43" s="158"/>
      <c r="HAT43" s="158"/>
      <c r="HAU43" s="158"/>
      <c r="HAV43" s="158"/>
      <c r="HAW43" s="158"/>
      <c r="HAX43" s="158"/>
      <c r="HAY43" s="158"/>
      <c r="HAZ43" s="158"/>
      <c r="HBA43" s="158"/>
      <c r="HBB43" s="158"/>
      <c r="HBC43" s="158"/>
      <c r="HBD43" s="158"/>
      <c r="HBE43" s="158"/>
      <c r="HBF43" s="158"/>
      <c r="HBG43" s="158"/>
      <c r="HBH43" s="158"/>
      <c r="HBI43" s="158"/>
      <c r="HBJ43" s="158"/>
      <c r="HBK43" s="158"/>
      <c r="HBL43" s="158"/>
      <c r="HBM43" s="158"/>
      <c r="HBN43" s="158"/>
      <c r="HBO43" s="158"/>
      <c r="HBP43" s="158"/>
      <c r="HBQ43" s="158"/>
      <c r="HBR43" s="158"/>
      <c r="HBS43" s="158"/>
      <c r="HBT43" s="158"/>
      <c r="HBU43" s="158"/>
      <c r="HBV43" s="158"/>
      <c r="HBW43" s="158"/>
      <c r="HBX43" s="158"/>
      <c r="HBY43" s="158"/>
      <c r="HBZ43" s="158"/>
      <c r="HCA43" s="158"/>
      <c r="HCB43" s="158"/>
      <c r="HCC43" s="158"/>
      <c r="HCD43" s="158"/>
      <c r="HCE43" s="158"/>
      <c r="HCF43" s="158"/>
      <c r="HCG43" s="158"/>
      <c r="HCH43" s="158"/>
      <c r="HCI43" s="158"/>
      <c r="HCJ43" s="158"/>
      <c r="HCK43" s="158"/>
      <c r="HCL43" s="158"/>
      <c r="HCM43" s="158"/>
      <c r="HCN43" s="158"/>
      <c r="HCO43" s="158"/>
      <c r="HCP43" s="158"/>
      <c r="HCQ43" s="158"/>
      <c r="HCR43" s="158"/>
      <c r="HCS43" s="158"/>
      <c r="HCT43" s="158"/>
      <c r="HCU43" s="158"/>
      <c r="HCV43" s="158"/>
      <c r="HCW43" s="158"/>
      <c r="HCX43" s="158"/>
      <c r="HCY43" s="158"/>
      <c r="HCZ43" s="158"/>
      <c r="HDA43" s="158"/>
      <c r="HDB43" s="158"/>
      <c r="HDC43" s="158"/>
      <c r="HDD43" s="158"/>
      <c r="HDE43" s="158"/>
      <c r="HDF43" s="158"/>
      <c r="HDG43" s="158"/>
      <c r="HDH43" s="158"/>
      <c r="HDI43" s="158"/>
      <c r="HDJ43" s="158"/>
      <c r="HDK43" s="158"/>
      <c r="HDL43" s="158"/>
      <c r="HDM43" s="158"/>
      <c r="HDN43" s="158"/>
      <c r="HDO43" s="158"/>
      <c r="HDP43" s="158"/>
      <c r="HDQ43" s="158"/>
      <c r="HDR43" s="158"/>
      <c r="HDS43" s="158"/>
      <c r="HDT43" s="158"/>
      <c r="HDU43" s="158"/>
      <c r="HDV43" s="158"/>
      <c r="HDW43" s="158"/>
      <c r="HDX43" s="158"/>
      <c r="HDY43" s="158"/>
      <c r="HDZ43" s="158"/>
      <c r="HEA43" s="158"/>
      <c r="HEB43" s="158"/>
      <c r="HEC43" s="158"/>
      <c r="HED43" s="158"/>
      <c r="HEE43" s="158"/>
      <c r="HEF43" s="158"/>
      <c r="HEG43" s="158"/>
      <c r="HEH43" s="158"/>
      <c r="HEI43" s="158"/>
      <c r="HEJ43" s="158"/>
      <c r="HEK43" s="158"/>
      <c r="HEL43" s="158"/>
      <c r="HEM43" s="158"/>
      <c r="HEN43" s="158"/>
      <c r="HEO43" s="158"/>
      <c r="HEP43" s="158"/>
      <c r="HEQ43" s="158"/>
      <c r="HER43" s="158"/>
      <c r="HES43" s="158"/>
      <c r="HET43" s="158"/>
      <c r="HEU43" s="158"/>
      <c r="HEV43" s="158"/>
      <c r="HEW43" s="158"/>
      <c r="HEX43" s="158"/>
      <c r="HEY43" s="158"/>
      <c r="HEZ43" s="158"/>
      <c r="HFA43" s="158"/>
      <c r="HFB43" s="158"/>
      <c r="HFC43" s="158"/>
      <c r="HFD43" s="158"/>
      <c r="HFE43" s="158"/>
      <c r="HFF43" s="158"/>
      <c r="HFG43" s="158"/>
      <c r="HFH43" s="158"/>
      <c r="HFI43" s="158"/>
      <c r="HFJ43" s="158"/>
      <c r="HFK43" s="158"/>
      <c r="HFL43" s="158"/>
      <c r="HFM43" s="158"/>
      <c r="HFN43" s="158"/>
      <c r="HFO43" s="158"/>
      <c r="HFP43" s="158"/>
      <c r="HFQ43" s="158"/>
      <c r="HFR43" s="158"/>
      <c r="HFS43" s="158"/>
      <c r="HFT43" s="158"/>
      <c r="HFU43" s="158"/>
      <c r="HFV43" s="158"/>
      <c r="HFW43" s="158"/>
      <c r="HFX43" s="158"/>
      <c r="HFY43" s="158"/>
      <c r="HFZ43" s="158"/>
      <c r="HGA43" s="158"/>
      <c r="HGB43" s="158"/>
      <c r="HGC43" s="158"/>
      <c r="HGD43" s="158"/>
      <c r="HGE43" s="158"/>
      <c r="HGF43" s="158"/>
      <c r="HGG43" s="158"/>
      <c r="HGH43" s="158"/>
      <c r="HGI43" s="158"/>
      <c r="HGJ43" s="158"/>
      <c r="HGK43" s="158"/>
      <c r="HGL43" s="158"/>
      <c r="HGM43" s="158"/>
      <c r="HGN43" s="158"/>
      <c r="HGO43" s="158"/>
      <c r="HGP43" s="158"/>
      <c r="HGQ43" s="158"/>
      <c r="HGR43" s="158"/>
      <c r="HGS43" s="158"/>
      <c r="HGT43" s="158"/>
      <c r="HGU43" s="158"/>
      <c r="HGV43" s="158"/>
      <c r="HGW43" s="158"/>
      <c r="HGX43" s="158"/>
      <c r="HGY43" s="158"/>
      <c r="HGZ43" s="158"/>
      <c r="HHA43" s="158"/>
      <c r="HHB43" s="158"/>
      <c r="HHC43" s="158"/>
      <c r="HHD43" s="158"/>
      <c r="HHE43" s="158"/>
      <c r="HHF43" s="158"/>
      <c r="HHG43" s="158"/>
      <c r="HHH43" s="158"/>
      <c r="HHI43" s="158"/>
      <c r="HHJ43" s="158"/>
      <c r="HHK43" s="158"/>
      <c r="HHL43" s="158"/>
      <c r="HHM43" s="158"/>
      <c r="HHN43" s="158"/>
      <c r="HHO43" s="158"/>
      <c r="HHP43" s="158"/>
      <c r="HHQ43" s="158"/>
      <c r="HHR43" s="158"/>
      <c r="HHS43" s="158"/>
      <c r="HHT43" s="158"/>
      <c r="HHU43" s="158"/>
      <c r="HHV43" s="158"/>
      <c r="HHW43" s="158"/>
      <c r="HHX43" s="158"/>
      <c r="HHY43" s="158"/>
      <c r="HHZ43" s="158"/>
      <c r="HIA43" s="158"/>
      <c r="HIB43" s="158"/>
      <c r="HIC43" s="158"/>
      <c r="HID43" s="158"/>
      <c r="HIE43" s="158"/>
      <c r="HIF43" s="158"/>
      <c r="HIG43" s="158"/>
      <c r="HIH43" s="158"/>
      <c r="HII43" s="158"/>
      <c r="HIJ43" s="158"/>
      <c r="HIK43" s="158"/>
      <c r="HIL43" s="158"/>
      <c r="HIM43" s="158"/>
      <c r="HIN43" s="158"/>
      <c r="HIO43" s="158"/>
      <c r="HIP43" s="158"/>
      <c r="HIQ43" s="158"/>
      <c r="HIR43" s="158"/>
      <c r="HIS43" s="158"/>
      <c r="HIT43" s="158"/>
      <c r="HIU43" s="158"/>
      <c r="HIV43" s="158"/>
      <c r="HIW43" s="158"/>
      <c r="HIX43" s="158"/>
      <c r="HIY43" s="158"/>
      <c r="HIZ43" s="158"/>
      <c r="HJA43" s="158"/>
      <c r="HJB43" s="158"/>
      <c r="HJC43" s="158"/>
      <c r="HJD43" s="158"/>
      <c r="HJE43" s="158"/>
      <c r="HJF43" s="158"/>
      <c r="HJG43" s="158"/>
      <c r="HJH43" s="158"/>
      <c r="HJI43" s="158"/>
      <c r="HJJ43" s="158"/>
      <c r="HJK43" s="158"/>
      <c r="HJL43" s="158"/>
      <c r="HJM43" s="158"/>
      <c r="HJN43" s="158"/>
      <c r="HJO43" s="158"/>
      <c r="HJP43" s="158"/>
      <c r="HJQ43" s="158"/>
      <c r="HJR43" s="158"/>
      <c r="HJS43" s="158"/>
      <c r="HJT43" s="158"/>
      <c r="HJU43" s="158"/>
      <c r="HJV43" s="158"/>
      <c r="HJW43" s="158"/>
      <c r="HJX43" s="158"/>
      <c r="HJY43" s="158"/>
      <c r="HJZ43" s="158"/>
      <c r="HKA43" s="158"/>
      <c r="HKB43" s="158"/>
      <c r="HKC43" s="158"/>
      <c r="HKD43" s="158"/>
      <c r="HKE43" s="158"/>
      <c r="HKF43" s="158"/>
      <c r="HKG43" s="158"/>
      <c r="HKH43" s="158"/>
      <c r="HKI43" s="158"/>
      <c r="HKJ43" s="158"/>
      <c r="HKK43" s="158"/>
      <c r="HKL43" s="158"/>
      <c r="HKM43" s="158"/>
      <c r="HKN43" s="158"/>
      <c r="HKO43" s="158"/>
      <c r="HKP43" s="158"/>
      <c r="HKQ43" s="158"/>
      <c r="HKR43" s="158"/>
      <c r="HKS43" s="158"/>
      <c r="HKT43" s="158"/>
      <c r="HKU43" s="158"/>
      <c r="HKV43" s="158"/>
      <c r="HKW43" s="158"/>
      <c r="HKX43" s="158"/>
      <c r="HKY43" s="158"/>
      <c r="HKZ43" s="158"/>
      <c r="HLA43" s="158"/>
      <c r="HLB43" s="158"/>
      <c r="HLC43" s="158"/>
      <c r="HLD43" s="158"/>
      <c r="HLE43" s="158"/>
      <c r="HLF43" s="158"/>
      <c r="HLG43" s="158"/>
      <c r="HLH43" s="158"/>
      <c r="HLI43" s="158"/>
      <c r="HLJ43" s="158"/>
      <c r="HLK43" s="158"/>
      <c r="HLL43" s="158"/>
      <c r="HLM43" s="158"/>
      <c r="HLN43" s="158"/>
      <c r="HLO43" s="158"/>
      <c r="HLP43" s="158"/>
      <c r="HLQ43" s="158"/>
      <c r="HLR43" s="158"/>
      <c r="HLS43" s="158"/>
      <c r="HLT43" s="158"/>
      <c r="HLU43" s="158"/>
      <c r="HLV43" s="158"/>
      <c r="HLW43" s="158"/>
      <c r="HLX43" s="158"/>
      <c r="HLY43" s="158"/>
      <c r="HLZ43" s="158"/>
      <c r="HMA43" s="158"/>
      <c r="HMB43" s="158"/>
      <c r="HMC43" s="158"/>
      <c r="HMD43" s="158"/>
      <c r="HME43" s="158"/>
      <c r="HMF43" s="158"/>
      <c r="HMG43" s="158"/>
      <c r="HMH43" s="158"/>
      <c r="HMI43" s="158"/>
      <c r="HMJ43" s="158"/>
      <c r="HMK43" s="158"/>
      <c r="HML43" s="158"/>
      <c r="HMM43" s="158"/>
      <c r="HMN43" s="158"/>
      <c r="HMO43" s="158"/>
      <c r="HMP43" s="158"/>
      <c r="HMQ43" s="158"/>
      <c r="HMR43" s="158"/>
      <c r="HMS43" s="158"/>
      <c r="HMT43" s="158"/>
      <c r="HMU43" s="158"/>
      <c r="HMV43" s="158"/>
      <c r="HMW43" s="158"/>
      <c r="HMX43" s="158"/>
      <c r="HMY43" s="158"/>
      <c r="HMZ43" s="158"/>
      <c r="HNA43" s="158"/>
      <c r="HNB43" s="158"/>
      <c r="HNC43" s="158"/>
      <c r="HND43" s="158"/>
      <c r="HNE43" s="158"/>
      <c r="HNF43" s="158"/>
      <c r="HNG43" s="158"/>
      <c r="HNH43" s="158"/>
      <c r="HNI43" s="158"/>
      <c r="HNJ43" s="158"/>
      <c r="HNK43" s="158"/>
      <c r="HNL43" s="158"/>
      <c r="HNM43" s="158"/>
      <c r="HNN43" s="158"/>
      <c r="HNO43" s="158"/>
      <c r="HNP43" s="158"/>
      <c r="HNQ43" s="158"/>
      <c r="HNR43" s="158"/>
      <c r="HNS43" s="158"/>
      <c r="HNT43" s="158"/>
      <c r="HNU43" s="158"/>
      <c r="HNV43" s="158"/>
      <c r="HNW43" s="158"/>
      <c r="HNX43" s="158"/>
      <c r="HNY43" s="158"/>
      <c r="HNZ43" s="158"/>
      <c r="HOA43" s="158"/>
      <c r="HOB43" s="158"/>
      <c r="HOC43" s="158"/>
      <c r="HOD43" s="158"/>
      <c r="HOE43" s="158"/>
      <c r="HOF43" s="158"/>
      <c r="HOG43" s="158"/>
      <c r="HOH43" s="158"/>
      <c r="HOI43" s="158"/>
      <c r="HOJ43" s="158"/>
      <c r="HOK43" s="158"/>
      <c r="HOL43" s="158"/>
      <c r="HOM43" s="158"/>
      <c r="HON43" s="158"/>
      <c r="HOO43" s="158"/>
      <c r="HOP43" s="158"/>
      <c r="HOQ43" s="158"/>
      <c r="HOR43" s="158"/>
      <c r="HOS43" s="158"/>
      <c r="HOT43" s="158"/>
      <c r="HOU43" s="158"/>
      <c r="HOV43" s="158"/>
      <c r="HOW43" s="158"/>
      <c r="HOX43" s="158"/>
      <c r="HOY43" s="158"/>
      <c r="HOZ43" s="158"/>
      <c r="HPA43" s="158"/>
      <c r="HPB43" s="158"/>
      <c r="HPC43" s="158"/>
      <c r="HPD43" s="158"/>
      <c r="HPE43" s="158"/>
      <c r="HPF43" s="158"/>
      <c r="HPG43" s="158"/>
      <c r="HPH43" s="158"/>
      <c r="HPI43" s="158"/>
      <c r="HPJ43" s="158"/>
      <c r="HPK43" s="158"/>
      <c r="HPL43" s="158"/>
      <c r="HPM43" s="158"/>
      <c r="HPN43" s="158"/>
      <c r="HPO43" s="158"/>
      <c r="HPP43" s="158"/>
      <c r="HPQ43" s="158"/>
      <c r="HPR43" s="158"/>
      <c r="HPS43" s="158"/>
      <c r="HPT43" s="158"/>
      <c r="HPU43" s="158"/>
      <c r="HPV43" s="158"/>
      <c r="HPW43" s="158"/>
      <c r="HPX43" s="158"/>
      <c r="HPY43" s="158"/>
      <c r="HPZ43" s="158"/>
      <c r="HQA43" s="158"/>
      <c r="HQB43" s="158"/>
      <c r="HQC43" s="158"/>
      <c r="HQD43" s="158"/>
      <c r="HQE43" s="158"/>
      <c r="HQF43" s="158"/>
      <c r="HQG43" s="158"/>
      <c r="HQH43" s="158"/>
      <c r="HQI43" s="158"/>
      <c r="HQJ43" s="158"/>
      <c r="HQK43" s="158"/>
      <c r="HQL43" s="158"/>
      <c r="HQM43" s="158"/>
      <c r="HQN43" s="158"/>
      <c r="HQO43" s="158"/>
      <c r="HQP43" s="158"/>
      <c r="HQQ43" s="158"/>
      <c r="HQR43" s="158"/>
      <c r="HQS43" s="158"/>
      <c r="HQT43" s="158"/>
      <c r="HQU43" s="158"/>
      <c r="HQV43" s="158"/>
      <c r="HQW43" s="158"/>
      <c r="HQX43" s="158"/>
      <c r="HQY43" s="158"/>
      <c r="HQZ43" s="158"/>
      <c r="HRA43" s="158"/>
      <c r="HRB43" s="158"/>
      <c r="HRC43" s="158"/>
      <c r="HRD43" s="158"/>
      <c r="HRE43" s="158"/>
      <c r="HRF43" s="158"/>
      <c r="HRG43" s="158"/>
      <c r="HRH43" s="158"/>
      <c r="HRI43" s="158"/>
      <c r="HRJ43" s="158"/>
      <c r="HRK43" s="158"/>
      <c r="HRL43" s="158"/>
      <c r="HRM43" s="158"/>
      <c r="HRN43" s="158"/>
      <c r="HRO43" s="158"/>
      <c r="HRP43" s="158"/>
      <c r="HRQ43" s="158"/>
      <c r="HRR43" s="158"/>
      <c r="HRS43" s="158"/>
      <c r="HRT43" s="158"/>
      <c r="HRU43" s="158"/>
      <c r="HRV43" s="158"/>
      <c r="HRW43" s="158"/>
      <c r="HRX43" s="158"/>
      <c r="HRY43" s="158"/>
      <c r="HRZ43" s="158"/>
      <c r="HSA43" s="158"/>
      <c r="HSB43" s="158"/>
      <c r="HSC43" s="158"/>
      <c r="HSD43" s="158"/>
      <c r="HSE43" s="158"/>
      <c r="HSF43" s="158"/>
      <c r="HSG43" s="158"/>
      <c r="HSH43" s="158"/>
      <c r="HSI43" s="158"/>
      <c r="HSJ43" s="158"/>
      <c r="HSK43" s="158"/>
      <c r="HSL43" s="158"/>
      <c r="HSM43" s="158"/>
      <c r="HSN43" s="158"/>
      <c r="HSO43" s="158"/>
      <c r="HSP43" s="158"/>
      <c r="HSQ43" s="158"/>
      <c r="HSR43" s="158"/>
      <c r="HSS43" s="158"/>
      <c r="HST43" s="158"/>
      <c r="HSU43" s="158"/>
      <c r="HSV43" s="158"/>
      <c r="HSW43" s="158"/>
      <c r="HSX43" s="158"/>
      <c r="HSY43" s="158"/>
      <c r="HSZ43" s="158"/>
      <c r="HTA43" s="158"/>
      <c r="HTB43" s="158"/>
      <c r="HTC43" s="158"/>
      <c r="HTD43" s="158"/>
      <c r="HTE43" s="158"/>
      <c r="HTF43" s="158"/>
      <c r="HTG43" s="158"/>
      <c r="HTH43" s="158"/>
      <c r="HTI43" s="158"/>
      <c r="HTJ43" s="158"/>
      <c r="HTK43" s="158"/>
      <c r="HTL43" s="158"/>
      <c r="HTM43" s="158"/>
      <c r="HTN43" s="158"/>
      <c r="HTO43" s="158"/>
      <c r="HTP43" s="158"/>
      <c r="HTQ43" s="158"/>
      <c r="HTR43" s="158"/>
      <c r="HTS43" s="158"/>
      <c r="HTT43" s="158"/>
      <c r="HTU43" s="158"/>
      <c r="HTV43" s="158"/>
      <c r="HTW43" s="158"/>
      <c r="HTX43" s="158"/>
      <c r="HTY43" s="158"/>
      <c r="HTZ43" s="158"/>
      <c r="HUA43" s="158"/>
      <c r="HUB43" s="158"/>
      <c r="HUC43" s="158"/>
      <c r="HUD43" s="158"/>
      <c r="HUE43" s="158"/>
      <c r="HUF43" s="158"/>
      <c r="HUG43" s="158"/>
      <c r="HUH43" s="158"/>
      <c r="HUI43" s="158"/>
      <c r="HUJ43" s="158"/>
      <c r="HUK43" s="158"/>
      <c r="HUL43" s="158"/>
      <c r="HUM43" s="158"/>
      <c r="HUN43" s="158"/>
      <c r="HUO43" s="158"/>
      <c r="HUP43" s="158"/>
      <c r="HUQ43" s="158"/>
      <c r="HUR43" s="158"/>
      <c r="HUS43" s="158"/>
      <c r="HUT43" s="158"/>
      <c r="HUU43" s="158"/>
      <c r="HUV43" s="158"/>
      <c r="HUW43" s="158"/>
      <c r="HUX43" s="158"/>
      <c r="HUY43" s="158"/>
      <c r="HUZ43" s="158"/>
      <c r="HVA43" s="158"/>
      <c r="HVB43" s="158"/>
      <c r="HVC43" s="158"/>
      <c r="HVD43" s="158"/>
      <c r="HVE43" s="158"/>
      <c r="HVF43" s="158"/>
      <c r="HVG43" s="158"/>
      <c r="HVH43" s="158"/>
      <c r="HVI43" s="158"/>
      <c r="HVJ43" s="158"/>
      <c r="HVK43" s="158"/>
      <c r="HVL43" s="158"/>
      <c r="HVM43" s="158"/>
      <c r="HVN43" s="158"/>
      <c r="HVO43" s="158"/>
      <c r="HVP43" s="158"/>
      <c r="HVQ43" s="158"/>
      <c r="HVR43" s="158"/>
      <c r="HVS43" s="158"/>
      <c r="HVT43" s="158"/>
      <c r="HVU43" s="158"/>
      <c r="HVV43" s="158"/>
      <c r="HVW43" s="158"/>
      <c r="HVX43" s="158"/>
      <c r="HVY43" s="158"/>
      <c r="HVZ43" s="158"/>
      <c r="HWA43" s="158"/>
      <c r="HWB43" s="158"/>
      <c r="HWC43" s="158"/>
      <c r="HWD43" s="158"/>
      <c r="HWE43" s="158"/>
      <c r="HWF43" s="158"/>
      <c r="HWG43" s="158"/>
      <c r="HWH43" s="158"/>
      <c r="HWI43" s="158"/>
      <c r="HWJ43" s="158"/>
      <c r="HWK43" s="158"/>
      <c r="HWL43" s="158"/>
      <c r="HWM43" s="158"/>
      <c r="HWN43" s="158"/>
      <c r="HWO43" s="158"/>
      <c r="HWP43" s="158"/>
      <c r="HWQ43" s="158"/>
      <c r="HWR43" s="158"/>
      <c r="HWS43" s="158"/>
      <c r="HWT43" s="158"/>
      <c r="HWU43" s="158"/>
      <c r="HWV43" s="158"/>
      <c r="HWW43" s="158"/>
      <c r="HWX43" s="158"/>
      <c r="HWY43" s="158"/>
      <c r="HWZ43" s="158"/>
      <c r="HXA43" s="158"/>
      <c r="HXB43" s="158"/>
      <c r="HXC43" s="158"/>
      <c r="HXD43" s="158"/>
      <c r="HXE43" s="158"/>
      <c r="HXF43" s="158"/>
      <c r="HXG43" s="158"/>
      <c r="HXH43" s="158"/>
      <c r="HXI43" s="158"/>
      <c r="HXJ43" s="158"/>
      <c r="HXK43" s="158"/>
      <c r="HXL43" s="158"/>
      <c r="HXM43" s="158"/>
      <c r="HXN43" s="158"/>
      <c r="HXO43" s="158"/>
      <c r="HXP43" s="158"/>
      <c r="HXQ43" s="158"/>
      <c r="HXR43" s="158"/>
      <c r="HXS43" s="158"/>
      <c r="HXT43" s="158"/>
      <c r="HXU43" s="158"/>
      <c r="HXV43" s="158"/>
      <c r="HXW43" s="158"/>
      <c r="HXX43" s="158"/>
      <c r="HXY43" s="158"/>
      <c r="HXZ43" s="158"/>
      <c r="HYA43" s="158"/>
      <c r="HYB43" s="158"/>
      <c r="HYC43" s="158"/>
      <c r="HYD43" s="158"/>
      <c r="HYE43" s="158"/>
      <c r="HYF43" s="158"/>
      <c r="HYG43" s="158"/>
      <c r="HYH43" s="158"/>
      <c r="HYI43" s="158"/>
      <c r="HYJ43" s="158"/>
      <c r="HYK43" s="158"/>
      <c r="HYL43" s="158"/>
      <c r="HYM43" s="158"/>
      <c r="HYN43" s="158"/>
      <c r="HYO43" s="158"/>
      <c r="HYP43" s="158"/>
      <c r="HYQ43" s="158"/>
      <c r="HYR43" s="158"/>
      <c r="HYS43" s="158"/>
      <c r="HYT43" s="158"/>
      <c r="HYU43" s="158"/>
      <c r="HYV43" s="158"/>
      <c r="HYW43" s="158"/>
      <c r="HYX43" s="158"/>
      <c r="HYY43" s="158"/>
      <c r="HYZ43" s="158"/>
      <c r="HZA43" s="158"/>
      <c r="HZB43" s="158"/>
      <c r="HZC43" s="158"/>
      <c r="HZD43" s="158"/>
      <c r="HZE43" s="158"/>
      <c r="HZF43" s="158"/>
      <c r="HZG43" s="158"/>
      <c r="HZH43" s="158"/>
      <c r="HZI43" s="158"/>
      <c r="HZJ43" s="158"/>
      <c r="HZK43" s="158"/>
      <c r="HZL43" s="158"/>
      <c r="HZM43" s="158"/>
      <c r="HZN43" s="158"/>
      <c r="HZO43" s="158"/>
      <c r="HZP43" s="158"/>
      <c r="HZQ43" s="158"/>
      <c r="HZR43" s="158"/>
      <c r="HZS43" s="158"/>
      <c r="HZT43" s="158"/>
      <c r="HZU43" s="158"/>
      <c r="HZV43" s="158"/>
      <c r="HZW43" s="158"/>
      <c r="HZX43" s="158"/>
      <c r="HZY43" s="158"/>
      <c r="HZZ43" s="158"/>
      <c r="IAA43" s="158"/>
      <c r="IAB43" s="158"/>
      <c r="IAC43" s="158"/>
      <c r="IAD43" s="158"/>
      <c r="IAE43" s="158"/>
      <c r="IAF43" s="158"/>
      <c r="IAG43" s="158"/>
      <c r="IAH43" s="158"/>
      <c r="IAI43" s="158"/>
      <c r="IAJ43" s="158"/>
      <c r="IAK43" s="158"/>
      <c r="IAL43" s="158"/>
      <c r="IAM43" s="158"/>
      <c r="IAN43" s="158"/>
      <c r="IAO43" s="158"/>
      <c r="IAP43" s="158"/>
      <c r="IAQ43" s="158"/>
      <c r="IAR43" s="158"/>
      <c r="IAS43" s="158"/>
      <c r="IAT43" s="158"/>
      <c r="IAU43" s="158"/>
      <c r="IAV43" s="158"/>
      <c r="IAW43" s="158"/>
      <c r="IAX43" s="158"/>
      <c r="IAY43" s="158"/>
      <c r="IAZ43" s="158"/>
      <c r="IBA43" s="158"/>
      <c r="IBB43" s="158"/>
      <c r="IBC43" s="158"/>
      <c r="IBD43" s="158"/>
      <c r="IBE43" s="158"/>
      <c r="IBF43" s="158"/>
      <c r="IBG43" s="158"/>
      <c r="IBH43" s="158"/>
      <c r="IBI43" s="158"/>
      <c r="IBJ43" s="158"/>
      <c r="IBK43" s="158"/>
      <c r="IBL43" s="158"/>
      <c r="IBM43" s="158"/>
      <c r="IBN43" s="158"/>
      <c r="IBO43" s="158"/>
      <c r="IBP43" s="158"/>
      <c r="IBQ43" s="158"/>
      <c r="IBR43" s="158"/>
      <c r="IBS43" s="158"/>
      <c r="IBT43" s="158"/>
      <c r="IBU43" s="158"/>
      <c r="IBV43" s="158"/>
      <c r="IBW43" s="158"/>
      <c r="IBX43" s="158"/>
      <c r="IBY43" s="158"/>
      <c r="IBZ43" s="158"/>
      <c r="ICA43" s="158"/>
      <c r="ICB43" s="158"/>
      <c r="ICC43" s="158"/>
      <c r="ICD43" s="158"/>
      <c r="ICE43" s="158"/>
      <c r="ICF43" s="158"/>
      <c r="ICG43" s="158"/>
      <c r="ICH43" s="158"/>
      <c r="ICI43" s="158"/>
      <c r="ICJ43" s="158"/>
      <c r="ICK43" s="158"/>
      <c r="ICL43" s="158"/>
      <c r="ICM43" s="158"/>
      <c r="ICN43" s="158"/>
      <c r="ICO43" s="158"/>
      <c r="ICP43" s="158"/>
      <c r="ICQ43" s="158"/>
      <c r="ICR43" s="158"/>
      <c r="ICS43" s="158"/>
      <c r="ICT43" s="158"/>
      <c r="ICU43" s="158"/>
      <c r="ICV43" s="158"/>
      <c r="ICW43" s="158"/>
      <c r="ICX43" s="158"/>
      <c r="ICY43" s="158"/>
      <c r="ICZ43" s="158"/>
      <c r="IDA43" s="158"/>
      <c r="IDB43" s="158"/>
      <c r="IDC43" s="158"/>
      <c r="IDD43" s="158"/>
      <c r="IDE43" s="158"/>
      <c r="IDF43" s="158"/>
      <c r="IDG43" s="158"/>
      <c r="IDH43" s="158"/>
      <c r="IDI43" s="158"/>
      <c r="IDJ43" s="158"/>
      <c r="IDK43" s="158"/>
      <c r="IDL43" s="158"/>
      <c r="IDM43" s="158"/>
      <c r="IDN43" s="158"/>
      <c r="IDO43" s="158"/>
      <c r="IDP43" s="158"/>
      <c r="IDQ43" s="158"/>
      <c r="IDR43" s="158"/>
      <c r="IDS43" s="158"/>
      <c r="IDT43" s="158"/>
      <c r="IDU43" s="158"/>
      <c r="IDV43" s="158"/>
      <c r="IDW43" s="158"/>
      <c r="IDX43" s="158"/>
      <c r="IDY43" s="158"/>
      <c r="IDZ43" s="158"/>
      <c r="IEA43" s="158"/>
      <c r="IEB43" s="158"/>
      <c r="IEC43" s="158"/>
      <c r="IED43" s="158"/>
      <c r="IEE43" s="158"/>
      <c r="IEF43" s="158"/>
      <c r="IEG43" s="158"/>
      <c r="IEH43" s="158"/>
      <c r="IEI43" s="158"/>
      <c r="IEJ43" s="158"/>
      <c r="IEK43" s="158"/>
      <c r="IEL43" s="158"/>
      <c r="IEM43" s="158"/>
      <c r="IEN43" s="158"/>
      <c r="IEO43" s="158"/>
      <c r="IEP43" s="158"/>
      <c r="IEQ43" s="158"/>
      <c r="IER43" s="158"/>
      <c r="IES43" s="158"/>
      <c r="IET43" s="158"/>
      <c r="IEU43" s="158"/>
      <c r="IEV43" s="158"/>
      <c r="IEW43" s="158"/>
      <c r="IEX43" s="158"/>
      <c r="IEY43" s="158"/>
      <c r="IEZ43" s="158"/>
      <c r="IFA43" s="158"/>
      <c r="IFB43" s="158"/>
      <c r="IFC43" s="158"/>
      <c r="IFD43" s="158"/>
      <c r="IFE43" s="158"/>
      <c r="IFF43" s="158"/>
      <c r="IFG43" s="158"/>
      <c r="IFH43" s="158"/>
      <c r="IFI43" s="158"/>
      <c r="IFJ43" s="158"/>
      <c r="IFK43" s="158"/>
      <c r="IFL43" s="158"/>
      <c r="IFM43" s="158"/>
      <c r="IFN43" s="158"/>
      <c r="IFO43" s="158"/>
      <c r="IFP43" s="158"/>
      <c r="IFQ43" s="158"/>
      <c r="IFR43" s="158"/>
      <c r="IFS43" s="158"/>
      <c r="IFT43" s="158"/>
      <c r="IFU43" s="158"/>
      <c r="IFV43" s="158"/>
      <c r="IFW43" s="158"/>
      <c r="IFX43" s="158"/>
      <c r="IFY43" s="158"/>
      <c r="IFZ43" s="158"/>
      <c r="IGA43" s="158"/>
      <c r="IGB43" s="158"/>
      <c r="IGC43" s="158"/>
      <c r="IGD43" s="158"/>
      <c r="IGE43" s="158"/>
      <c r="IGF43" s="158"/>
      <c r="IGG43" s="158"/>
      <c r="IGH43" s="158"/>
      <c r="IGI43" s="158"/>
      <c r="IGJ43" s="158"/>
      <c r="IGK43" s="158"/>
      <c r="IGL43" s="158"/>
      <c r="IGM43" s="158"/>
      <c r="IGN43" s="158"/>
      <c r="IGO43" s="158"/>
      <c r="IGP43" s="158"/>
      <c r="IGQ43" s="158"/>
      <c r="IGR43" s="158"/>
      <c r="IGS43" s="158"/>
      <c r="IGT43" s="158"/>
      <c r="IGU43" s="158"/>
      <c r="IGV43" s="158"/>
      <c r="IGW43" s="158"/>
      <c r="IGX43" s="158"/>
      <c r="IGY43" s="158"/>
      <c r="IGZ43" s="158"/>
      <c r="IHA43" s="158"/>
      <c r="IHB43" s="158"/>
      <c r="IHC43" s="158"/>
      <c r="IHD43" s="158"/>
      <c r="IHE43" s="158"/>
      <c r="IHF43" s="158"/>
      <c r="IHG43" s="158"/>
      <c r="IHH43" s="158"/>
      <c r="IHI43" s="158"/>
      <c r="IHJ43" s="158"/>
      <c r="IHK43" s="158"/>
      <c r="IHL43" s="158"/>
      <c r="IHM43" s="158"/>
      <c r="IHN43" s="158"/>
      <c r="IHO43" s="158"/>
      <c r="IHP43" s="158"/>
      <c r="IHQ43" s="158"/>
      <c r="IHR43" s="158"/>
      <c r="IHS43" s="158"/>
      <c r="IHT43" s="158"/>
      <c r="IHU43" s="158"/>
      <c r="IHV43" s="158"/>
      <c r="IHW43" s="158"/>
      <c r="IHX43" s="158"/>
      <c r="IHY43" s="158"/>
      <c r="IHZ43" s="158"/>
      <c r="IIA43" s="158"/>
      <c r="IIB43" s="158"/>
      <c r="IIC43" s="158"/>
      <c r="IID43" s="158"/>
      <c r="IIE43" s="158"/>
      <c r="IIF43" s="158"/>
      <c r="IIG43" s="158"/>
      <c r="IIH43" s="158"/>
      <c r="III43" s="158"/>
      <c r="IIJ43" s="158"/>
      <c r="IIK43" s="158"/>
      <c r="IIL43" s="158"/>
      <c r="IIM43" s="158"/>
      <c r="IIN43" s="158"/>
      <c r="IIO43" s="158"/>
      <c r="IIP43" s="158"/>
      <c r="IIQ43" s="158"/>
      <c r="IIR43" s="158"/>
      <c r="IIS43" s="158"/>
      <c r="IIT43" s="158"/>
      <c r="IIU43" s="158"/>
      <c r="IIV43" s="158"/>
      <c r="IIW43" s="158"/>
      <c r="IIX43" s="158"/>
      <c r="IIY43" s="158"/>
      <c r="IIZ43" s="158"/>
      <c r="IJA43" s="158"/>
      <c r="IJB43" s="158"/>
      <c r="IJC43" s="158"/>
      <c r="IJD43" s="158"/>
      <c r="IJE43" s="158"/>
      <c r="IJF43" s="158"/>
      <c r="IJG43" s="158"/>
      <c r="IJH43" s="158"/>
      <c r="IJI43" s="158"/>
      <c r="IJJ43" s="158"/>
      <c r="IJK43" s="158"/>
      <c r="IJL43" s="158"/>
      <c r="IJM43" s="158"/>
      <c r="IJN43" s="158"/>
      <c r="IJO43" s="158"/>
      <c r="IJP43" s="158"/>
      <c r="IJQ43" s="158"/>
      <c r="IJR43" s="158"/>
      <c r="IJS43" s="158"/>
      <c r="IJT43" s="158"/>
      <c r="IJU43" s="158"/>
      <c r="IJV43" s="158"/>
      <c r="IJW43" s="158"/>
      <c r="IJX43" s="158"/>
      <c r="IJY43" s="158"/>
      <c r="IJZ43" s="158"/>
      <c r="IKA43" s="158"/>
      <c r="IKB43" s="158"/>
      <c r="IKC43" s="158"/>
      <c r="IKD43" s="158"/>
      <c r="IKE43" s="158"/>
      <c r="IKF43" s="158"/>
      <c r="IKG43" s="158"/>
      <c r="IKH43" s="158"/>
      <c r="IKI43" s="158"/>
      <c r="IKJ43" s="158"/>
      <c r="IKK43" s="158"/>
      <c r="IKL43" s="158"/>
      <c r="IKM43" s="158"/>
      <c r="IKN43" s="158"/>
      <c r="IKO43" s="158"/>
      <c r="IKP43" s="158"/>
      <c r="IKQ43" s="158"/>
      <c r="IKR43" s="158"/>
      <c r="IKS43" s="158"/>
      <c r="IKT43" s="158"/>
      <c r="IKU43" s="158"/>
      <c r="IKV43" s="158"/>
      <c r="IKW43" s="158"/>
      <c r="IKX43" s="158"/>
      <c r="IKY43" s="158"/>
      <c r="IKZ43" s="158"/>
      <c r="ILA43" s="158"/>
      <c r="ILB43" s="158"/>
      <c r="ILC43" s="158"/>
      <c r="ILD43" s="158"/>
      <c r="ILE43" s="158"/>
      <c r="ILF43" s="158"/>
      <c r="ILG43" s="158"/>
      <c r="ILH43" s="158"/>
      <c r="ILI43" s="158"/>
      <c r="ILJ43" s="158"/>
      <c r="ILK43" s="158"/>
      <c r="ILL43" s="158"/>
      <c r="ILM43" s="158"/>
      <c r="ILN43" s="158"/>
      <c r="ILO43" s="158"/>
      <c r="ILP43" s="158"/>
      <c r="ILQ43" s="158"/>
      <c r="ILR43" s="158"/>
      <c r="ILS43" s="158"/>
      <c r="ILT43" s="158"/>
      <c r="ILU43" s="158"/>
      <c r="ILV43" s="158"/>
      <c r="ILW43" s="158"/>
      <c r="ILX43" s="158"/>
      <c r="ILY43" s="158"/>
      <c r="ILZ43" s="158"/>
      <c r="IMA43" s="158"/>
      <c r="IMB43" s="158"/>
      <c r="IMC43" s="158"/>
      <c r="IMD43" s="158"/>
      <c r="IME43" s="158"/>
      <c r="IMF43" s="158"/>
      <c r="IMG43" s="158"/>
      <c r="IMH43" s="158"/>
      <c r="IMI43" s="158"/>
      <c r="IMJ43" s="158"/>
      <c r="IMK43" s="158"/>
      <c r="IML43" s="158"/>
      <c r="IMM43" s="158"/>
      <c r="IMN43" s="158"/>
      <c r="IMO43" s="158"/>
      <c r="IMP43" s="158"/>
      <c r="IMQ43" s="158"/>
      <c r="IMR43" s="158"/>
      <c r="IMS43" s="158"/>
      <c r="IMT43" s="158"/>
      <c r="IMU43" s="158"/>
      <c r="IMV43" s="158"/>
      <c r="IMW43" s="158"/>
      <c r="IMX43" s="158"/>
      <c r="IMY43" s="158"/>
      <c r="IMZ43" s="158"/>
      <c r="INA43" s="158"/>
      <c r="INB43" s="158"/>
      <c r="INC43" s="158"/>
      <c r="IND43" s="158"/>
      <c r="INE43" s="158"/>
      <c r="INF43" s="158"/>
      <c r="ING43" s="158"/>
      <c r="INH43" s="158"/>
      <c r="INI43" s="158"/>
      <c r="INJ43" s="158"/>
      <c r="INK43" s="158"/>
      <c r="INL43" s="158"/>
      <c r="INM43" s="158"/>
      <c r="INN43" s="158"/>
      <c r="INO43" s="158"/>
      <c r="INP43" s="158"/>
      <c r="INQ43" s="158"/>
      <c r="INR43" s="158"/>
      <c r="INS43" s="158"/>
      <c r="INT43" s="158"/>
      <c r="INU43" s="158"/>
      <c r="INV43" s="158"/>
      <c r="INW43" s="158"/>
      <c r="INX43" s="158"/>
      <c r="INY43" s="158"/>
      <c r="INZ43" s="158"/>
      <c r="IOA43" s="158"/>
      <c r="IOB43" s="158"/>
      <c r="IOC43" s="158"/>
      <c r="IOD43" s="158"/>
      <c r="IOE43" s="158"/>
      <c r="IOF43" s="158"/>
      <c r="IOG43" s="158"/>
      <c r="IOH43" s="158"/>
      <c r="IOI43" s="158"/>
      <c r="IOJ43" s="158"/>
      <c r="IOK43" s="158"/>
      <c r="IOL43" s="158"/>
      <c r="IOM43" s="158"/>
      <c r="ION43" s="158"/>
      <c r="IOO43" s="158"/>
      <c r="IOP43" s="158"/>
      <c r="IOQ43" s="158"/>
      <c r="IOR43" s="158"/>
      <c r="IOS43" s="158"/>
      <c r="IOT43" s="158"/>
      <c r="IOU43" s="158"/>
      <c r="IOV43" s="158"/>
      <c r="IOW43" s="158"/>
      <c r="IOX43" s="158"/>
      <c r="IOY43" s="158"/>
      <c r="IOZ43" s="158"/>
      <c r="IPA43" s="158"/>
      <c r="IPB43" s="158"/>
      <c r="IPC43" s="158"/>
      <c r="IPD43" s="158"/>
      <c r="IPE43" s="158"/>
      <c r="IPF43" s="158"/>
      <c r="IPG43" s="158"/>
      <c r="IPH43" s="158"/>
      <c r="IPI43" s="158"/>
      <c r="IPJ43" s="158"/>
      <c r="IPK43" s="158"/>
      <c r="IPL43" s="158"/>
      <c r="IPM43" s="158"/>
      <c r="IPN43" s="158"/>
      <c r="IPO43" s="158"/>
      <c r="IPP43" s="158"/>
      <c r="IPQ43" s="158"/>
      <c r="IPR43" s="158"/>
      <c r="IPS43" s="158"/>
      <c r="IPT43" s="158"/>
      <c r="IPU43" s="158"/>
      <c r="IPV43" s="158"/>
      <c r="IPW43" s="158"/>
      <c r="IPX43" s="158"/>
      <c r="IPY43" s="158"/>
      <c r="IPZ43" s="158"/>
      <c r="IQA43" s="158"/>
      <c r="IQB43" s="158"/>
      <c r="IQC43" s="158"/>
      <c r="IQD43" s="158"/>
      <c r="IQE43" s="158"/>
      <c r="IQF43" s="158"/>
      <c r="IQG43" s="158"/>
      <c r="IQH43" s="158"/>
      <c r="IQI43" s="158"/>
      <c r="IQJ43" s="158"/>
      <c r="IQK43" s="158"/>
      <c r="IQL43" s="158"/>
      <c r="IQM43" s="158"/>
      <c r="IQN43" s="158"/>
      <c r="IQO43" s="158"/>
      <c r="IQP43" s="158"/>
      <c r="IQQ43" s="158"/>
      <c r="IQR43" s="158"/>
      <c r="IQS43" s="158"/>
      <c r="IQT43" s="158"/>
      <c r="IQU43" s="158"/>
      <c r="IQV43" s="158"/>
      <c r="IQW43" s="158"/>
      <c r="IQX43" s="158"/>
      <c r="IQY43" s="158"/>
      <c r="IQZ43" s="158"/>
      <c r="IRA43" s="158"/>
      <c r="IRB43" s="158"/>
      <c r="IRC43" s="158"/>
      <c r="IRD43" s="158"/>
      <c r="IRE43" s="158"/>
      <c r="IRF43" s="158"/>
      <c r="IRG43" s="158"/>
      <c r="IRH43" s="158"/>
      <c r="IRI43" s="158"/>
      <c r="IRJ43" s="158"/>
      <c r="IRK43" s="158"/>
      <c r="IRL43" s="158"/>
      <c r="IRM43" s="158"/>
      <c r="IRN43" s="158"/>
      <c r="IRO43" s="158"/>
      <c r="IRP43" s="158"/>
      <c r="IRQ43" s="158"/>
      <c r="IRR43" s="158"/>
      <c r="IRS43" s="158"/>
      <c r="IRT43" s="158"/>
      <c r="IRU43" s="158"/>
      <c r="IRV43" s="158"/>
      <c r="IRW43" s="158"/>
      <c r="IRX43" s="158"/>
      <c r="IRY43" s="158"/>
      <c r="IRZ43" s="158"/>
      <c r="ISA43" s="158"/>
      <c r="ISB43" s="158"/>
      <c r="ISC43" s="158"/>
      <c r="ISD43" s="158"/>
      <c r="ISE43" s="158"/>
      <c r="ISF43" s="158"/>
      <c r="ISG43" s="158"/>
      <c r="ISH43" s="158"/>
      <c r="ISI43" s="158"/>
      <c r="ISJ43" s="158"/>
      <c r="ISK43" s="158"/>
      <c r="ISL43" s="158"/>
      <c r="ISM43" s="158"/>
      <c r="ISN43" s="158"/>
      <c r="ISO43" s="158"/>
      <c r="ISP43" s="158"/>
      <c r="ISQ43" s="158"/>
      <c r="ISR43" s="158"/>
      <c r="ISS43" s="158"/>
      <c r="IST43" s="158"/>
      <c r="ISU43" s="158"/>
      <c r="ISV43" s="158"/>
      <c r="ISW43" s="158"/>
      <c r="ISX43" s="158"/>
      <c r="ISY43" s="158"/>
      <c r="ISZ43" s="158"/>
      <c r="ITA43" s="158"/>
      <c r="ITB43" s="158"/>
      <c r="ITC43" s="158"/>
      <c r="ITD43" s="158"/>
      <c r="ITE43" s="158"/>
      <c r="ITF43" s="158"/>
      <c r="ITG43" s="158"/>
      <c r="ITH43" s="158"/>
      <c r="ITI43" s="158"/>
      <c r="ITJ43" s="158"/>
      <c r="ITK43" s="158"/>
      <c r="ITL43" s="158"/>
      <c r="ITM43" s="158"/>
      <c r="ITN43" s="158"/>
      <c r="ITO43" s="158"/>
      <c r="ITP43" s="158"/>
      <c r="ITQ43" s="158"/>
      <c r="ITR43" s="158"/>
      <c r="ITS43" s="158"/>
      <c r="ITT43" s="158"/>
      <c r="ITU43" s="158"/>
      <c r="ITV43" s="158"/>
      <c r="ITW43" s="158"/>
      <c r="ITX43" s="158"/>
      <c r="ITY43" s="158"/>
      <c r="ITZ43" s="158"/>
      <c r="IUA43" s="158"/>
      <c r="IUB43" s="158"/>
      <c r="IUC43" s="158"/>
      <c r="IUD43" s="158"/>
      <c r="IUE43" s="158"/>
      <c r="IUF43" s="158"/>
      <c r="IUG43" s="158"/>
      <c r="IUH43" s="158"/>
      <c r="IUI43" s="158"/>
      <c r="IUJ43" s="158"/>
      <c r="IUK43" s="158"/>
      <c r="IUL43" s="158"/>
      <c r="IUM43" s="158"/>
      <c r="IUN43" s="158"/>
      <c r="IUO43" s="158"/>
      <c r="IUP43" s="158"/>
      <c r="IUQ43" s="158"/>
      <c r="IUR43" s="158"/>
      <c r="IUS43" s="158"/>
      <c r="IUT43" s="158"/>
      <c r="IUU43" s="158"/>
      <c r="IUV43" s="158"/>
      <c r="IUW43" s="158"/>
      <c r="IUX43" s="158"/>
      <c r="IUY43" s="158"/>
      <c r="IUZ43" s="158"/>
      <c r="IVA43" s="158"/>
      <c r="IVB43" s="158"/>
      <c r="IVC43" s="158"/>
      <c r="IVD43" s="158"/>
      <c r="IVE43" s="158"/>
      <c r="IVF43" s="158"/>
      <c r="IVG43" s="158"/>
      <c r="IVH43" s="158"/>
      <c r="IVI43" s="158"/>
      <c r="IVJ43" s="158"/>
      <c r="IVK43" s="158"/>
      <c r="IVL43" s="158"/>
      <c r="IVM43" s="158"/>
      <c r="IVN43" s="158"/>
      <c r="IVO43" s="158"/>
      <c r="IVP43" s="158"/>
      <c r="IVQ43" s="158"/>
      <c r="IVR43" s="158"/>
      <c r="IVS43" s="158"/>
      <c r="IVT43" s="158"/>
      <c r="IVU43" s="158"/>
      <c r="IVV43" s="158"/>
      <c r="IVW43" s="158"/>
      <c r="IVX43" s="158"/>
      <c r="IVY43" s="158"/>
      <c r="IVZ43" s="158"/>
      <c r="IWA43" s="158"/>
      <c r="IWB43" s="158"/>
      <c r="IWC43" s="158"/>
      <c r="IWD43" s="158"/>
      <c r="IWE43" s="158"/>
      <c r="IWF43" s="158"/>
      <c r="IWG43" s="158"/>
      <c r="IWH43" s="158"/>
      <c r="IWI43" s="158"/>
      <c r="IWJ43" s="158"/>
      <c r="IWK43" s="158"/>
      <c r="IWL43" s="158"/>
      <c r="IWM43" s="158"/>
      <c r="IWN43" s="158"/>
      <c r="IWO43" s="158"/>
      <c r="IWP43" s="158"/>
      <c r="IWQ43" s="158"/>
      <c r="IWR43" s="158"/>
      <c r="IWS43" s="158"/>
      <c r="IWT43" s="158"/>
      <c r="IWU43" s="158"/>
      <c r="IWV43" s="158"/>
      <c r="IWW43" s="158"/>
      <c r="IWX43" s="158"/>
      <c r="IWY43" s="158"/>
      <c r="IWZ43" s="158"/>
      <c r="IXA43" s="158"/>
      <c r="IXB43" s="158"/>
      <c r="IXC43" s="158"/>
      <c r="IXD43" s="158"/>
      <c r="IXE43" s="158"/>
      <c r="IXF43" s="158"/>
      <c r="IXG43" s="158"/>
      <c r="IXH43" s="158"/>
      <c r="IXI43" s="158"/>
      <c r="IXJ43" s="158"/>
      <c r="IXK43" s="158"/>
      <c r="IXL43" s="158"/>
      <c r="IXM43" s="158"/>
      <c r="IXN43" s="158"/>
      <c r="IXO43" s="158"/>
      <c r="IXP43" s="158"/>
      <c r="IXQ43" s="158"/>
      <c r="IXR43" s="158"/>
      <c r="IXS43" s="158"/>
      <c r="IXT43" s="158"/>
      <c r="IXU43" s="158"/>
      <c r="IXV43" s="158"/>
      <c r="IXW43" s="158"/>
      <c r="IXX43" s="158"/>
      <c r="IXY43" s="158"/>
      <c r="IXZ43" s="158"/>
      <c r="IYA43" s="158"/>
      <c r="IYB43" s="158"/>
      <c r="IYC43" s="158"/>
      <c r="IYD43" s="158"/>
      <c r="IYE43" s="158"/>
      <c r="IYF43" s="158"/>
      <c r="IYG43" s="158"/>
      <c r="IYH43" s="158"/>
      <c r="IYI43" s="158"/>
      <c r="IYJ43" s="158"/>
      <c r="IYK43" s="158"/>
      <c r="IYL43" s="158"/>
      <c r="IYM43" s="158"/>
      <c r="IYN43" s="158"/>
      <c r="IYO43" s="158"/>
      <c r="IYP43" s="158"/>
      <c r="IYQ43" s="158"/>
      <c r="IYR43" s="158"/>
      <c r="IYS43" s="158"/>
      <c r="IYT43" s="158"/>
      <c r="IYU43" s="158"/>
      <c r="IYV43" s="158"/>
      <c r="IYW43" s="158"/>
      <c r="IYX43" s="158"/>
      <c r="IYY43" s="158"/>
      <c r="IYZ43" s="158"/>
      <c r="IZA43" s="158"/>
      <c r="IZB43" s="158"/>
      <c r="IZC43" s="158"/>
      <c r="IZD43" s="158"/>
      <c r="IZE43" s="158"/>
      <c r="IZF43" s="158"/>
      <c r="IZG43" s="158"/>
      <c r="IZH43" s="158"/>
      <c r="IZI43" s="158"/>
      <c r="IZJ43" s="158"/>
      <c r="IZK43" s="158"/>
      <c r="IZL43" s="158"/>
      <c r="IZM43" s="158"/>
      <c r="IZN43" s="158"/>
      <c r="IZO43" s="158"/>
      <c r="IZP43" s="158"/>
      <c r="IZQ43" s="158"/>
      <c r="IZR43" s="158"/>
      <c r="IZS43" s="158"/>
      <c r="IZT43" s="158"/>
      <c r="IZU43" s="158"/>
      <c r="IZV43" s="158"/>
      <c r="IZW43" s="158"/>
      <c r="IZX43" s="158"/>
      <c r="IZY43" s="158"/>
      <c r="IZZ43" s="158"/>
      <c r="JAA43" s="158"/>
      <c r="JAB43" s="158"/>
      <c r="JAC43" s="158"/>
      <c r="JAD43" s="158"/>
      <c r="JAE43" s="158"/>
      <c r="JAF43" s="158"/>
      <c r="JAG43" s="158"/>
      <c r="JAH43" s="158"/>
      <c r="JAI43" s="158"/>
      <c r="JAJ43" s="158"/>
      <c r="JAK43" s="158"/>
      <c r="JAL43" s="158"/>
      <c r="JAM43" s="158"/>
      <c r="JAN43" s="158"/>
      <c r="JAO43" s="158"/>
      <c r="JAP43" s="158"/>
      <c r="JAQ43" s="158"/>
      <c r="JAR43" s="158"/>
      <c r="JAS43" s="158"/>
      <c r="JAT43" s="158"/>
      <c r="JAU43" s="158"/>
      <c r="JAV43" s="158"/>
      <c r="JAW43" s="158"/>
      <c r="JAX43" s="158"/>
      <c r="JAY43" s="158"/>
      <c r="JAZ43" s="158"/>
      <c r="JBA43" s="158"/>
      <c r="JBB43" s="158"/>
      <c r="JBC43" s="158"/>
      <c r="JBD43" s="158"/>
      <c r="JBE43" s="158"/>
      <c r="JBF43" s="158"/>
      <c r="JBG43" s="158"/>
      <c r="JBH43" s="158"/>
      <c r="JBI43" s="158"/>
      <c r="JBJ43" s="158"/>
      <c r="JBK43" s="158"/>
      <c r="JBL43" s="158"/>
      <c r="JBM43" s="158"/>
      <c r="JBN43" s="158"/>
      <c r="JBO43" s="158"/>
      <c r="JBP43" s="158"/>
      <c r="JBQ43" s="158"/>
      <c r="JBR43" s="158"/>
      <c r="JBS43" s="158"/>
      <c r="JBT43" s="158"/>
      <c r="JBU43" s="158"/>
      <c r="JBV43" s="158"/>
      <c r="JBW43" s="158"/>
      <c r="JBX43" s="158"/>
      <c r="JBY43" s="158"/>
      <c r="JBZ43" s="158"/>
      <c r="JCA43" s="158"/>
      <c r="JCB43" s="158"/>
      <c r="JCC43" s="158"/>
      <c r="JCD43" s="158"/>
      <c r="JCE43" s="158"/>
      <c r="JCF43" s="158"/>
      <c r="JCG43" s="158"/>
      <c r="JCH43" s="158"/>
      <c r="JCI43" s="158"/>
      <c r="JCJ43" s="158"/>
      <c r="JCK43" s="158"/>
      <c r="JCL43" s="158"/>
      <c r="JCM43" s="158"/>
      <c r="JCN43" s="158"/>
      <c r="JCO43" s="158"/>
      <c r="JCP43" s="158"/>
      <c r="JCQ43" s="158"/>
      <c r="JCR43" s="158"/>
      <c r="JCS43" s="158"/>
      <c r="JCT43" s="158"/>
      <c r="JCU43" s="158"/>
      <c r="JCV43" s="158"/>
      <c r="JCW43" s="158"/>
      <c r="JCX43" s="158"/>
      <c r="JCY43" s="158"/>
      <c r="JCZ43" s="158"/>
      <c r="JDA43" s="158"/>
      <c r="JDB43" s="158"/>
      <c r="JDC43" s="158"/>
      <c r="JDD43" s="158"/>
      <c r="JDE43" s="158"/>
      <c r="JDF43" s="158"/>
      <c r="JDG43" s="158"/>
      <c r="JDH43" s="158"/>
      <c r="JDI43" s="158"/>
      <c r="JDJ43" s="158"/>
      <c r="JDK43" s="158"/>
      <c r="JDL43" s="158"/>
      <c r="JDM43" s="158"/>
      <c r="JDN43" s="158"/>
      <c r="JDO43" s="158"/>
      <c r="JDP43" s="158"/>
      <c r="JDQ43" s="158"/>
      <c r="JDR43" s="158"/>
      <c r="JDS43" s="158"/>
      <c r="JDT43" s="158"/>
      <c r="JDU43" s="158"/>
      <c r="JDV43" s="158"/>
      <c r="JDW43" s="158"/>
      <c r="JDX43" s="158"/>
      <c r="JDY43" s="158"/>
      <c r="JDZ43" s="158"/>
      <c r="JEA43" s="158"/>
      <c r="JEB43" s="158"/>
      <c r="JEC43" s="158"/>
      <c r="JED43" s="158"/>
      <c r="JEE43" s="158"/>
      <c r="JEF43" s="158"/>
      <c r="JEG43" s="158"/>
      <c r="JEH43" s="158"/>
      <c r="JEI43" s="158"/>
      <c r="JEJ43" s="158"/>
      <c r="JEK43" s="158"/>
      <c r="JEL43" s="158"/>
      <c r="JEM43" s="158"/>
      <c r="JEN43" s="158"/>
      <c r="JEO43" s="158"/>
      <c r="JEP43" s="158"/>
      <c r="JEQ43" s="158"/>
      <c r="JER43" s="158"/>
      <c r="JES43" s="158"/>
      <c r="JET43" s="158"/>
      <c r="JEU43" s="158"/>
      <c r="JEV43" s="158"/>
      <c r="JEW43" s="158"/>
      <c r="JEX43" s="158"/>
      <c r="JEY43" s="158"/>
      <c r="JEZ43" s="158"/>
      <c r="JFA43" s="158"/>
      <c r="JFB43" s="158"/>
      <c r="JFC43" s="158"/>
      <c r="JFD43" s="158"/>
      <c r="JFE43" s="158"/>
      <c r="JFF43" s="158"/>
      <c r="JFG43" s="158"/>
      <c r="JFH43" s="158"/>
      <c r="JFI43" s="158"/>
      <c r="JFJ43" s="158"/>
      <c r="JFK43" s="158"/>
      <c r="JFL43" s="158"/>
      <c r="JFM43" s="158"/>
      <c r="JFN43" s="158"/>
      <c r="JFO43" s="158"/>
      <c r="JFP43" s="158"/>
      <c r="JFQ43" s="158"/>
    </row>
    <row r="44" spans="1:6933">
      <c r="A44" s="281">
        <v>4</v>
      </c>
      <c r="B44" s="248">
        <v>11</v>
      </c>
      <c r="C44" s="172">
        <v>300</v>
      </c>
      <c r="D44" s="172">
        <v>0</v>
      </c>
      <c r="E44" s="172">
        <v>100</v>
      </c>
      <c r="F44" s="172">
        <v>0</v>
      </c>
      <c r="G44" s="172">
        <v>100</v>
      </c>
      <c r="H44" s="172">
        <v>100</v>
      </c>
      <c r="I44" s="172">
        <v>200</v>
      </c>
      <c r="J44" s="245">
        <f t="shared" si="0"/>
        <v>800</v>
      </c>
      <c r="K44" s="246">
        <v>565</v>
      </c>
      <c r="L44" s="172">
        <f t="shared" si="1"/>
        <v>235</v>
      </c>
      <c r="M44" s="176">
        <f>B.wt.!J44</f>
        <v>2</v>
      </c>
      <c r="N44" s="179">
        <f t="shared" si="2"/>
        <v>117.5</v>
      </c>
      <c r="O44" s="172">
        <v>350</v>
      </c>
      <c r="P44" s="154">
        <v>0</v>
      </c>
      <c r="Q44" s="172">
        <v>250</v>
      </c>
      <c r="R44" s="172">
        <v>100</v>
      </c>
      <c r="S44" s="172">
        <v>0</v>
      </c>
      <c r="T44" s="172">
        <v>300</v>
      </c>
      <c r="U44" s="172">
        <v>0</v>
      </c>
      <c r="V44" s="173">
        <f t="shared" si="3"/>
        <v>1000</v>
      </c>
      <c r="W44" s="174">
        <v>254</v>
      </c>
      <c r="X44" s="172">
        <f t="shared" si="4"/>
        <v>746</v>
      </c>
      <c r="Y44" s="172">
        <v>5</v>
      </c>
      <c r="Z44" s="175">
        <f t="shared" si="28"/>
        <v>149.19999999999999</v>
      </c>
      <c r="AA44" s="175">
        <f t="shared" si="6"/>
        <v>981</v>
      </c>
      <c r="AB44" s="179">
        <f t="shared" si="7"/>
        <v>266.7</v>
      </c>
      <c r="AC44" s="154">
        <v>500</v>
      </c>
      <c r="AD44" s="172">
        <v>0</v>
      </c>
      <c r="AE44" s="172">
        <v>0</v>
      </c>
      <c r="AF44" s="172">
        <v>0</v>
      </c>
      <c r="AG44" s="172">
        <v>0</v>
      </c>
      <c r="AH44" s="172">
        <v>400</v>
      </c>
      <c r="AI44" s="172">
        <v>200</v>
      </c>
      <c r="AJ44" s="173">
        <f t="shared" si="8"/>
        <v>1100</v>
      </c>
      <c r="AK44" s="174">
        <v>773</v>
      </c>
      <c r="AL44" s="156">
        <f t="shared" si="29"/>
        <v>327</v>
      </c>
      <c r="AM44" s="176">
        <v>5</v>
      </c>
      <c r="AN44" s="175">
        <f t="shared" si="10"/>
        <v>65.400000000000006</v>
      </c>
      <c r="AO44" s="175">
        <f t="shared" si="11"/>
        <v>1308</v>
      </c>
      <c r="AP44" s="179">
        <f t="shared" si="12"/>
        <v>332.1</v>
      </c>
      <c r="AQ44" s="172">
        <v>600</v>
      </c>
      <c r="AR44" s="172">
        <v>600</v>
      </c>
      <c r="AS44" s="172">
        <v>0</v>
      </c>
      <c r="AT44" s="172">
        <v>0</v>
      </c>
      <c r="AU44" s="172">
        <v>800</v>
      </c>
      <c r="AV44" s="172">
        <v>0</v>
      </c>
      <c r="AW44" s="172">
        <v>0</v>
      </c>
      <c r="AX44" s="173">
        <f t="shared" si="13"/>
        <v>2000</v>
      </c>
      <c r="AY44" s="250">
        <v>261</v>
      </c>
      <c r="AZ44" s="176">
        <f t="shared" si="31"/>
        <v>1550</v>
      </c>
      <c r="BA44" s="251">
        <v>5</v>
      </c>
      <c r="BB44" s="156">
        <f t="shared" si="15"/>
        <v>2858</v>
      </c>
      <c r="BC44" s="175">
        <f t="shared" si="16"/>
        <v>310</v>
      </c>
      <c r="BD44" s="179">
        <f t="shared" si="17"/>
        <v>642.1</v>
      </c>
      <c r="BE44" s="172">
        <v>800</v>
      </c>
      <c r="BF44" s="172">
        <v>800</v>
      </c>
      <c r="BG44" s="172">
        <v>0</v>
      </c>
      <c r="BH44" s="172">
        <v>300</v>
      </c>
      <c r="BI44" s="172">
        <v>600</v>
      </c>
      <c r="BJ44" s="172">
        <v>0</v>
      </c>
      <c r="BK44" s="172">
        <v>700</v>
      </c>
      <c r="BL44" s="173">
        <f t="shared" si="18"/>
        <v>3200</v>
      </c>
      <c r="BM44" s="174">
        <v>814</v>
      </c>
      <c r="BN44" s="176">
        <f t="shared" si="19"/>
        <v>2386</v>
      </c>
      <c r="BO44" s="176">
        <v>5</v>
      </c>
      <c r="BP44" s="156">
        <f t="shared" si="20"/>
        <v>5244</v>
      </c>
      <c r="BQ44" s="175">
        <f t="shared" si="21"/>
        <v>477.2</v>
      </c>
      <c r="BR44" s="179">
        <f t="shared" si="22"/>
        <v>1119.3</v>
      </c>
      <c r="BS44" s="154">
        <v>1000</v>
      </c>
      <c r="BT44" s="154">
        <v>0</v>
      </c>
      <c r="BU44" s="154">
        <v>0</v>
      </c>
      <c r="BV44" s="154">
        <v>0</v>
      </c>
      <c r="BW44" s="154"/>
      <c r="BX44" s="156"/>
      <c r="BY44" s="156"/>
      <c r="BZ44" s="173">
        <f t="shared" si="23"/>
        <v>1000</v>
      </c>
      <c r="CA44" s="177">
        <v>0</v>
      </c>
      <c r="CB44" s="176">
        <f t="shared" si="24"/>
        <v>1000</v>
      </c>
      <c r="CC44" s="176">
        <v>3</v>
      </c>
      <c r="CD44" s="256">
        <f t="shared" si="25"/>
        <v>6244</v>
      </c>
      <c r="CE44" s="175">
        <f t="shared" si="26"/>
        <v>333.33333333333331</v>
      </c>
      <c r="CF44" s="175">
        <f t="shared" si="27"/>
        <v>1452.6333333333332</v>
      </c>
      <c r="CG44" s="158"/>
      <c r="CH44" s="158"/>
      <c r="CI44" s="158"/>
      <c r="CJ44" s="158"/>
      <c r="CK44" s="158"/>
      <c r="CL44" s="158"/>
      <c r="CM44" s="158"/>
      <c r="CN44" s="158"/>
      <c r="CO44" s="158"/>
      <c r="CP44" s="158"/>
      <c r="CQ44" s="158"/>
      <c r="CR44" s="158"/>
      <c r="CS44" s="158"/>
      <c r="CT44" s="158"/>
      <c r="CU44" s="158"/>
      <c r="CV44" s="158"/>
      <c r="CW44" s="158"/>
      <c r="CX44" s="158"/>
      <c r="CY44" s="158"/>
      <c r="CZ44" s="158"/>
      <c r="DA44" s="158"/>
      <c r="DB44" s="158"/>
      <c r="DC44" s="158"/>
      <c r="DD44" s="158"/>
      <c r="DE44" s="158"/>
      <c r="DF44" s="158"/>
      <c r="DG44" s="158"/>
      <c r="DH44" s="158"/>
      <c r="DI44" s="158"/>
      <c r="DJ44" s="158"/>
      <c r="DK44" s="158"/>
      <c r="DL44" s="158"/>
      <c r="DM44" s="158"/>
      <c r="DN44" s="158"/>
      <c r="DO44" s="158"/>
      <c r="DP44" s="158"/>
      <c r="DQ44" s="158"/>
      <c r="DR44" s="158"/>
      <c r="DS44" s="158"/>
      <c r="DT44" s="158"/>
      <c r="DU44" s="158"/>
      <c r="DV44" s="158"/>
      <c r="DW44" s="158"/>
      <c r="DX44" s="158"/>
      <c r="DY44" s="158"/>
      <c r="DZ44" s="158"/>
      <c r="EA44" s="158"/>
      <c r="EB44" s="158"/>
      <c r="EC44" s="158"/>
      <c r="ED44" s="158"/>
      <c r="EE44" s="158"/>
      <c r="EF44" s="158"/>
      <c r="EG44" s="158"/>
      <c r="EH44" s="158"/>
      <c r="EI44" s="158"/>
      <c r="EJ44" s="158"/>
      <c r="EK44" s="158"/>
      <c r="EL44" s="158"/>
      <c r="EM44" s="158"/>
      <c r="EN44" s="158"/>
      <c r="EO44" s="158"/>
      <c r="EP44" s="158"/>
      <c r="EQ44" s="158"/>
      <c r="ER44" s="158"/>
      <c r="ES44" s="158"/>
      <c r="ET44" s="158"/>
      <c r="EU44" s="158"/>
      <c r="EV44" s="158"/>
      <c r="EW44" s="158"/>
      <c r="EX44" s="158"/>
      <c r="EY44" s="158"/>
      <c r="EZ44" s="158"/>
      <c r="FA44" s="158"/>
      <c r="FB44" s="158"/>
      <c r="FC44" s="158"/>
      <c r="FD44" s="158"/>
      <c r="FE44" s="158"/>
      <c r="FF44" s="158"/>
      <c r="FG44" s="158"/>
      <c r="FH44" s="158"/>
      <c r="FI44" s="158"/>
      <c r="FJ44" s="158"/>
      <c r="FK44" s="158"/>
      <c r="FL44" s="158"/>
      <c r="FM44" s="158"/>
      <c r="FN44" s="158"/>
      <c r="FO44" s="158"/>
      <c r="FP44" s="158"/>
      <c r="FQ44" s="158"/>
      <c r="FR44" s="158"/>
      <c r="FS44" s="158"/>
      <c r="FT44" s="158"/>
      <c r="FU44" s="158"/>
      <c r="FV44" s="158"/>
      <c r="FW44" s="158"/>
      <c r="FX44" s="158"/>
      <c r="FY44" s="158"/>
      <c r="FZ44" s="158"/>
      <c r="GA44" s="158"/>
      <c r="GB44" s="158"/>
      <c r="GC44" s="158"/>
      <c r="GD44" s="158"/>
      <c r="GE44" s="158"/>
      <c r="GF44" s="158"/>
      <c r="GG44" s="158"/>
      <c r="GH44" s="158"/>
      <c r="GI44" s="158"/>
      <c r="GJ44" s="158"/>
      <c r="GK44" s="158"/>
      <c r="GL44" s="158"/>
      <c r="GM44" s="158"/>
      <c r="GN44" s="158"/>
      <c r="GO44" s="158"/>
      <c r="GP44" s="158"/>
      <c r="GQ44" s="158"/>
      <c r="GR44" s="158"/>
      <c r="GS44" s="158"/>
      <c r="GT44" s="158"/>
      <c r="GU44" s="158"/>
      <c r="GV44" s="158"/>
      <c r="GW44" s="158"/>
      <c r="GX44" s="158"/>
      <c r="GY44" s="158"/>
      <c r="GZ44" s="158"/>
      <c r="HA44" s="158"/>
      <c r="HB44" s="158"/>
      <c r="HC44" s="158"/>
      <c r="HD44" s="158"/>
      <c r="HE44" s="158"/>
      <c r="HF44" s="158"/>
      <c r="HG44" s="158"/>
      <c r="HH44" s="158"/>
      <c r="HI44" s="158"/>
      <c r="HJ44" s="158"/>
      <c r="HK44" s="158"/>
      <c r="HL44" s="158"/>
      <c r="HM44" s="158"/>
      <c r="HN44" s="158"/>
      <c r="HO44" s="158"/>
      <c r="HP44" s="158"/>
      <c r="HQ44" s="158"/>
      <c r="HR44" s="158"/>
      <c r="HS44" s="158"/>
      <c r="HT44" s="158"/>
      <c r="HU44" s="158"/>
      <c r="HV44" s="158"/>
      <c r="HW44" s="158"/>
      <c r="HX44" s="158"/>
      <c r="HY44" s="158"/>
      <c r="HZ44" s="158"/>
      <c r="IA44" s="158"/>
      <c r="IB44" s="158"/>
      <c r="IC44" s="158"/>
      <c r="ID44" s="158"/>
      <c r="IE44" s="158"/>
      <c r="IF44" s="158"/>
      <c r="IG44" s="158"/>
      <c r="IH44" s="158"/>
      <c r="II44" s="158"/>
      <c r="IJ44" s="158"/>
      <c r="IK44" s="158"/>
      <c r="IL44" s="158"/>
      <c r="IM44" s="158"/>
      <c r="IN44" s="158"/>
      <c r="IO44" s="158"/>
      <c r="IP44" s="158"/>
      <c r="IQ44" s="158"/>
      <c r="IR44" s="158"/>
      <c r="IS44" s="158"/>
      <c r="IT44" s="158"/>
      <c r="IU44" s="158"/>
      <c r="IV44" s="158"/>
      <c r="IW44" s="158"/>
      <c r="IX44" s="158"/>
      <c r="IY44" s="158"/>
      <c r="IZ44" s="158"/>
      <c r="JA44" s="158"/>
      <c r="JB44" s="158"/>
      <c r="JC44" s="158"/>
      <c r="JD44" s="158"/>
      <c r="JE44" s="158"/>
      <c r="JF44" s="158"/>
      <c r="JG44" s="158"/>
      <c r="JH44" s="158"/>
      <c r="JI44" s="158"/>
      <c r="JJ44" s="158"/>
      <c r="JK44" s="158"/>
      <c r="JL44" s="158"/>
      <c r="JM44" s="158"/>
      <c r="JN44" s="158"/>
      <c r="JO44" s="158"/>
      <c r="JP44" s="158"/>
      <c r="JQ44" s="158"/>
      <c r="JR44" s="158"/>
      <c r="JS44" s="158"/>
      <c r="JT44" s="158"/>
      <c r="JU44" s="158"/>
      <c r="JV44" s="158"/>
      <c r="JW44" s="158"/>
      <c r="JX44" s="158"/>
      <c r="JY44" s="158"/>
      <c r="JZ44" s="158"/>
      <c r="KA44" s="158"/>
      <c r="KB44" s="158"/>
      <c r="KC44" s="158"/>
      <c r="KD44" s="158"/>
      <c r="KE44" s="158"/>
      <c r="KF44" s="158"/>
      <c r="KG44" s="158"/>
      <c r="KH44" s="158"/>
      <c r="KI44" s="158"/>
      <c r="KJ44" s="158"/>
      <c r="KK44" s="158"/>
      <c r="KL44" s="158"/>
      <c r="KM44" s="158"/>
      <c r="KN44" s="158"/>
      <c r="KO44" s="158"/>
      <c r="KP44" s="158"/>
      <c r="KQ44" s="158"/>
      <c r="KR44" s="158"/>
      <c r="KS44" s="158"/>
      <c r="KT44" s="158"/>
      <c r="KU44" s="158"/>
      <c r="KV44" s="158"/>
      <c r="KW44" s="158"/>
      <c r="KX44" s="158"/>
      <c r="KY44" s="158"/>
      <c r="KZ44" s="158"/>
      <c r="LA44" s="158"/>
      <c r="LB44" s="158"/>
      <c r="LC44" s="158"/>
      <c r="LD44" s="158"/>
      <c r="LE44" s="158"/>
      <c r="LF44" s="158"/>
      <c r="LG44" s="158"/>
      <c r="LH44" s="158"/>
      <c r="LI44" s="158"/>
      <c r="LJ44" s="158"/>
      <c r="LK44" s="158"/>
      <c r="LL44" s="158"/>
      <c r="LM44" s="158"/>
      <c r="LN44" s="158"/>
      <c r="LO44" s="158"/>
      <c r="LP44" s="158"/>
      <c r="LQ44" s="158"/>
      <c r="LR44" s="158"/>
      <c r="LS44" s="158"/>
      <c r="LT44" s="158"/>
      <c r="LU44" s="158"/>
      <c r="LV44" s="158"/>
      <c r="LW44" s="158"/>
      <c r="LX44" s="158"/>
      <c r="LY44" s="158"/>
      <c r="LZ44" s="158"/>
      <c r="MA44" s="158"/>
      <c r="MB44" s="158"/>
      <c r="MC44" s="158"/>
      <c r="MD44" s="158"/>
      <c r="ME44" s="158"/>
      <c r="MF44" s="158"/>
      <c r="MG44" s="158"/>
      <c r="MH44" s="158"/>
      <c r="MI44" s="158"/>
      <c r="MJ44" s="158"/>
      <c r="MK44" s="158"/>
      <c r="ML44" s="158"/>
      <c r="MM44" s="158"/>
      <c r="MN44" s="158"/>
      <c r="MO44" s="158"/>
      <c r="MP44" s="158"/>
      <c r="MQ44" s="158"/>
      <c r="MR44" s="158"/>
      <c r="MS44" s="158"/>
      <c r="MT44" s="158"/>
      <c r="MU44" s="158"/>
      <c r="MV44" s="158"/>
      <c r="MW44" s="158"/>
      <c r="MX44" s="158"/>
      <c r="MY44" s="158"/>
      <c r="MZ44" s="158"/>
      <c r="NA44" s="158"/>
      <c r="NB44" s="158"/>
      <c r="NC44" s="158"/>
      <c r="ND44" s="158"/>
      <c r="NE44" s="158"/>
      <c r="NF44" s="158"/>
      <c r="NG44" s="158"/>
      <c r="NH44" s="158"/>
      <c r="NI44" s="158"/>
      <c r="NJ44" s="158"/>
      <c r="NK44" s="158"/>
      <c r="NL44" s="158"/>
      <c r="NM44" s="158"/>
      <c r="NN44" s="158"/>
      <c r="NO44" s="158"/>
      <c r="NP44" s="158"/>
      <c r="NQ44" s="158"/>
      <c r="NR44" s="158"/>
      <c r="NS44" s="158"/>
      <c r="NT44" s="158"/>
      <c r="NU44" s="158"/>
      <c r="NV44" s="158"/>
      <c r="NW44" s="158"/>
      <c r="NX44" s="158"/>
      <c r="NY44" s="158"/>
      <c r="NZ44" s="158"/>
      <c r="OA44" s="158"/>
      <c r="OB44" s="158"/>
      <c r="OC44" s="158"/>
      <c r="OD44" s="158"/>
      <c r="OE44" s="158"/>
      <c r="OF44" s="158"/>
      <c r="OG44" s="158"/>
      <c r="OH44" s="158"/>
      <c r="OI44" s="158"/>
      <c r="OJ44" s="158"/>
      <c r="OK44" s="158"/>
      <c r="OL44" s="158"/>
      <c r="OM44" s="158"/>
      <c r="ON44" s="158"/>
      <c r="OO44" s="158"/>
      <c r="OP44" s="158"/>
      <c r="OQ44" s="158"/>
      <c r="OR44" s="158"/>
      <c r="OS44" s="158"/>
      <c r="OT44" s="158"/>
      <c r="OU44" s="158"/>
      <c r="OV44" s="158"/>
      <c r="OW44" s="158"/>
      <c r="OX44" s="158"/>
      <c r="OY44" s="158"/>
      <c r="OZ44" s="158"/>
      <c r="PA44" s="158"/>
      <c r="PB44" s="158"/>
      <c r="PC44" s="158"/>
      <c r="PD44" s="158"/>
      <c r="PE44" s="158"/>
      <c r="PF44" s="158"/>
      <c r="PG44" s="158"/>
      <c r="PH44" s="158"/>
      <c r="PI44" s="158"/>
      <c r="PJ44" s="158"/>
      <c r="PK44" s="158"/>
      <c r="PL44" s="158"/>
      <c r="PM44" s="158"/>
      <c r="PN44" s="158"/>
      <c r="PO44" s="158"/>
      <c r="PP44" s="158"/>
      <c r="PQ44" s="158"/>
      <c r="PR44" s="158"/>
      <c r="PS44" s="158"/>
      <c r="PT44" s="158"/>
      <c r="PU44" s="158"/>
      <c r="PV44" s="158"/>
      <c r="PW44" s="158"/>
      <c r="PX44" s="158"/>
      <c r="PY44" s="158"/>
      <c r="PZ44" s="158"/>
      <c r="QA44" s="158"/>
      <c r="QB44" s="158"/>
      <c r="QC44" s="158"/>
      <c r="QD44" s="158"/>
      <c r="QE44" s="158"/>
      <c r="QF44" s="158"/>
      <c r="QG44" s="158"/>
      <c r="QH44" s="158"/>
      <c r="QI44" s="158"/>
      <c r="QJ44" s="158"/>
      <c r="QK44" s="158"/>
      <c r="QL44" s="158"/>
      <c r="QM44" s="158"/>
      <c r="QN44" s="158"/>
      <c r="QO44" s="158"/>
      <c r="QP44" s="158"/>
      <c r="QQ44" s="158"/>
      <c r="QR44" s="158"/>
      <c r="QS44" s="158"/>
      <c r="QT44" s="158"/>
      <c r="QU44" s="158"/>
      <c r="QV44" s="158"/>
      <c r="QW44" s="158"/>
      <c r="QX44" s="158"/>
      <c r="QY44" s="158"/>
      <c r="QZ44" s="158"/>
      <c r="RA44" s="158"/>
      <c r="RB44" s="158"/>
      <c r="RC44" s="158"/>
      <c r="RD44" s="158"/>
      <c r="RE44" s="158"/>
      <c r="RF44" s="158"/>
      <c r="RG44" s="158"/>
      <c r="RH44" s="158"/>
      <c r="RI44" s="158"/>
      <c r="RJ44" s="158"/>
      <c r="RK44" s="158"/>
      <c r="RL44" s="158"/>
      <c r="RM44" s="158"/>
      <c r="RN44" s="158"/>
      <c r="RO44" s="158"/>
      <c r="RP44" s="158"/>
      <c r="RQ44" s="158"/>
      <c r="RR44" s="158"/>
      <c r="RS44" s="158"/>
      <c r="RT44" s="158"/>
      <c r="RU44" s="158"/>
      <c r="RV44" s="158"/>
      <c r="RW44" s="158"/>
      <c r="RX44" s="158"/>
      <c r="RY44" s="158"/>
      <c r="RZ44" s="158"/>
      <c r="SA44" s="158"/>
      <c r="SB44" s="158"/>
      <c r="SC44" s="158"/>
      <c r="SD44" s="158"/>
      <c r="SE44" s="158"/>
      <c r="SF44" s="158"/>
      <c r="SG44" s="158"/>
      <c r="SH44" s="158"/>
      <c r="SI44" s="158"/>
      <c r="SJ44" s="158"/>
      <c r="SK44" s="158"/>
      <c r="SL44" s="158"/>
      <c r="SM44" s="158"/>
      <c r="SN44" s="158"/>
      <c r="SO44" s="158"/>
      <c r="SP44" s="158"/>
      <c r="SQ44" s="158"/>
      <c r="SR44" s="158"/>
      <c r="SS44" s="158"/>
      <c r="ST44" s="158"/>
      <c r="SU44" s="158"/>
      <c r="SV44" s="158"/>
      <c r="SW44" s="158"/>
      <c r="SX44" s="158"/>
      <c r="SY44" s="158"/>
      <c r="SZ44" s="158"/>
      <c r="TA44" s="158"/>
      <c r="TB44" s="158"/>
      <c r="TC44" s="158"/>
      <c r="TD44" s="158"/>
      <c r="TE44" s="158"/>
      <c r="TF44" s="158"/>
      <c r="TG44" s="158"/>
      <c r="TH44" s="158"/>
      <c r="TI44" s="158"/>
      <c r="TJ44" s="158"/>
      <c r="TK44" s="158"/>
      <c r="TL44" s="158"/>
      <c r="TM44" s="158"/>
      <c r="TN44" s="158"/>
      <c r="TO44" s="158"/>
      <c r="TP44" s="158"/>
      <c r="TQ44" s="158"/>
      <c r="TR44" s="158"/>
      <c r="TS44" s="158"/>
      <c r="TT44" s="158"/>
      <c r="TU44" s="158"/>
      <c r="TV44" s="158"/>
      <c r="TW44" s="158"/>
      <c r="TX44" s="158"/>
      <c r="TY44" s="158"/>
      <c r="TZ44" s="158"/>
      <c r="UA44" s="158"/>
      <c r="UB44" s="158"/>
      <c r="UC44" s="158"/>
      <c r="UD44" s="158"/>
      <c r="UE44" s="158"/>
      <c r="UF44" s="158"/>
      <c r="UG44" s="158"/>
      <c r="UH44" s="158"/>
      <c r="UI44" s="158"/>
      <c r="UJ44" s="158"/>
      <c r="UK44" s="158"/>
      <c r="UL44" s="158"/>
      <c r="UM44" s="158"/>
      <c r="UN44" s="158"/>
      <c r="UO44" s="158"/>
      <c r="UP44" s="158"/>
      <c r="UQ44" s="158"/>
      <c r="UR44" s="158"/>
      <c r="US44" s="158"/>
      <c r="UT44" s="158"/>
      <c r="UU44" s="158"/>
      <c r="UV44" s="158"/>
      <c r="UW44" s="158"/>
      <c r="UX44" s="158"/>
      <c r="UY44" s="158"/>
      <c r="UZ44" s="158"/>
      <c r="VA44" s="158"/>
      <c r="VB44" s="158"/>
      <c r="VC44" s="158"/>
      <c r="VD44" s="158"/>
      <c r="VE44" s="158"/>
      <c r="VF44" s="158"/>
      <c r="VG44" s="158"/>
      <c r="VH44" s="158"/>
      <c r="VI44" s="158"/>
      <c r="VJ44" s="158"/>
      <c r="VK44" s="158"/>
      <c r="VL44" s="158"/>
      <c r="VM44" s="158"/>
      <c r="VN44" s="158"/>
      <c r="VO44" s="158"/>
      <c r="VP44" s="158"/>
      <c r="VQ44" s="158"/>
      <c r="VR44" s="158"/>
      <c r="VS44" s="158"/>
      <c r="VT44" s="158"/>
      <c r="VU44" s="158"/>
      <c r="VV44" s="158"/>
      <c r="VW44" s="158"/>
      <c r="VX44" s="158"/>
      <c r="VY44" s="158"/>
      <c r="VZ44" s="158"/>
      <c r="WA44" s="158"/>
      <c r="WB44" s="158"/>
      <c r="WC44" s="158"/>
      <c r="WD44" s="158"/>
      <c r="WE44" s="158"/>
      <c r="WF44" s="158"/>
      <c r="WG44" s="158"/>
      <c r="WH44" s="158"/>
      <c r="WI44" s="158"/>
      <c r="WJ44" s="158"/>
      <c r="WK44" s="158"/>
      <c r="WL44" s="158"/>
      <c r="WM44" s="158"/>
      <c r="WN44" s="158"/>
      <c r="WO44" s="158"/>
      <c r="WP44" s="158"/>
      <c r="WQ44" s="158"/>
      <c r="WR44" s="158"/>
      <c r="WS44" s="158"/>
      <c r="WT44" s="158"/>
      <c r="WU44" s="158"/>
      <c r="WV44" s="158"/>
      <c r="WW44" s="158"/>
      <c r="WX44" s="158"/>
      <c r="WY44" s="158"/>
      <c r="WZ44" s="158"/>
      <c r="XA44" s="158"/>
      <c r="XB44" s="158"/>
      <c r="XC44" s="158"/>
      <c r="XD44" s="158"/>
      <c r="XE44" s="158"/>
      <c r="XF44" s="158"/>
      <c r="XG44" s="158"/>
      <c r="XH44" s="158"/>
      <c r="XI44" s="158"/>
      <c r="XJ44" s="158"/>
      <c r="XK44" s="158"/>
      <c r="XL44" s="158"/>
      <c r="XM44" s="158"/>
      <c r="XN44" s="158"/>
      <c r="XO44" s="158"/>
      <c r="XP44" s="158"/>
      <c r="XQ44" s="158"/>
      <c r="XR44" s="158"/>
      <c r="XS44" s="158"/>
      <c r="XT44" s="158"/>
      <c r="XU44" s="158"/>
      <c r="XV44" s="158"/>
      <c r="XW44" s="158"/>
      <c r="XX44" s="158"/>
      <c r="XY44" s="158"/>
      <c r="XZ44" s="158"/>
      <c r="YA44" s="158"/>
      <c r="YB44" s="158"/>
      <c r="YC44" s="158"/>
      <c r="YD44" s="158"/>
      <c r="YE44" s="158"/>
      <c r="YF44" s="158"/>
      <c r="YG44" s="158"/>
      <c r="YH44" s="158"/>
      <c r="YI44" s="158"/>
      <c r="YJ44" s="158"/>
      <c r="YK44" s="158"/>
      <c r="YL44" s="158"/>
      <c r="YM44" s="158"/>
      <c r="YN44" s="158"/>
      <c r="YO44" s="158"/>
      <c r="YP44" s="158"/>
      <c r="YQ44" s="158"/>
      <c r="YR44" s="158"/>
      <c r="YS44" s="158"/>
      <c r="YT44" s="158"/>
      <c r="YU44" s="158"/>
      <c r="YV44" s="158"/>
      <c r="YW44" s="158"/>
      <c r="YX44" s="158"/>
      <c r="YY44" s="158"/>
      <c r="YZ44" s="158"/>
      <c r="ZA44" s="158"/>
      <c r="ZB44" s="158"/>
      <c r="ZC44" s="158"/>
      <c r="ZD44" s="158"/>
      <c r="ZE44" s="158"/>
      <c r="ZF44" s="158"/>
      <c r="ZG44" s="158"/>
      <c r="ZH44" s="158"/>
      <c r="ZI44" s="158"/>
      <c r="ZJ44" s="158"/>
      <c r="ZK44" s="158"/>
      <c r="ZL44" s="158"/>
      <c r="ZM44" s="158"/>
      <c r="ZN44" s="158"/>
      <c r="ZO44" s="158"/>
      <c r="ZP44" s="158"/>
      <c r="ZQ44" s="158"/>
      <c r="ZR44" s="158"/>
      <c r="ZS44" s="158"/>
      <c r="ZT44" s="158"/>
      <c r="ZU44" s="158"/>
      <c r="ZV44" s="158"/>
      <c r="ZW44" s="158"/>
      <c r="ZX44" s="158"/>
      <c r="ZY44" s="158"/>
      <c r="ZZ44" s="158"/>
      <c r="AAA44" s="158"/>
      <c r="AAB44" s="158"/>
      <c r="AAC44" s="158"/>
      <c r="AAD44" s="158"/>
      <c r="AAE44" s="158"/>
      <c r="AAF44" s="158"/>
      <c r="AAG44" s="158"/>
      <c r="AAH44" s="158"/>
      <c r="AAI44" s="158"/>
      <c r="AAJ44" s="158"/>
      <c r="AAK44" s="158"/>
      <c r="AAL44" s="158"/>
      <c r="AAM44" s="158"/>
      <c r="AAN44" s="158"/>
      <c r="AAO44" s="158"/>
      <c r="AAP44" s="158"/>
      <c r="AAQ44" s="158"/>
      <c r="AAR44" s="158"/>
      <c r="AAS44" s="158"/>
      <c r="AAT44" s="158"/>
      <c r="AAU44" s="158"/>
      <c r="AAV44" s="158"/>
      <c r="AAW44" s="158"/>
      <c r="AAX44" s="158"/>
      <c r="AAY44" s="158"/>
      <c r="AAZ44" s="158"/>
      <c r="ABA44" s="158"/>
      <c r="ABB44" s="158"/>
      <c r="ABC44" s="158"/>
      <c r="ABD44" s="158"/>
      <c r="ABE44" s="158"/>
      <c r="ABF44" s="158"/>
      <c r="ABG44" s="158"/>
      <c r="ABH44" s="158"/>
      <c r="ABI44" s="158"/>
      <c r="ABJ44" s="158"/>
      <c r="ABK44" s="158"/>
      <c r="ABL44" s="158"/>
      <c r="ABM44" s="158"/>
      <c r="ABN44" s="158"/>
      <c r="ABO44" s="158"/>
      <c r="ABP44" s="158"/>
      <c r="ABQ44" s="158"/>
      <c r="ABR44" s="158"/>
      <c r="ABS44" s="158"/>
      <c r="ABT44" s="158"/>
      <c r="ABU44" s="158"/>
      <c r="ABV44" s="158"/>
      <c r="ABW44" s="158"/>
      <c r="ABX44" s="158"/>
      <c r="ABY44" s="158"/>
      <c r="ABZ44" s="158"/>
      <c r="ACA44" s="158"/>
      <c r="ACB44" s="158"/>
      <c r="ACC44" s="158"/>
      <c r="ACD44" s="158"/>
      <c r="ACE44" s="158"/>
      <c r="ACF44" s="158"/>
      <c r="ACG44" s="158"/>
      <c r="ACH44" s="158"/>
      <c r="ACI44" s="158"/>
      <c r="ACJ44" s="158"/>
      <c r="ACK44" s="158"/>
      <c r="ACL44" s="158"/>
      <c r="ACM44" s="158"/>
      <c r="ACN44" s="158"/>
      <c r="ACO44" s="158"/>
      <c r="ACP44" s="158"/>
      <c r="ACQ44" s="158"/>
      <c r="ACR44" s="158"/>
      <c r="ACS44" s="158"/>
      <c r="ACT44" s="158"/>
      <c r="ACU44" s="158"/>
      <c r="ACV44" s="158"/>
      <c r="ACW44" s="158"/>
      <c r="ACX44" s="158"/>
      <c r="ACY44" s="158"/>
      <c r="ACZ44" s="158"/>
      <c r="ADA44" s="158"/>
      <c r="ADB44" s="158"/>
      <c r="ADC44" s="158"/>
      <c r="ADD44" s="158"/>
      <c r="ADE44" s="158"/>
      <c r="ADF44" s="158"/>
      <c r="ADG44" s="158"/>
      <c r="ADH44" s="158"/>
      <c r="ADI44" s="158"/>
      <c r="ADJ44" s="158"/>
      <c r="ADK44" s="158"/>
      <c r="ADL44" s="158"/>
      <c r="ADM44" s="158"/>
      <c r="ADN44" s="158"/>
      <c r="ADO44" s="158"/>
      <c r="ADP44" s="158"/>
      <c r="ADQ44" s="158"/>
      <c r="ADR44" s="158"/>
      <c r="ADS44" s="158"/>
      <c r="ADT44" s="158"/>
      <c r="ADU44" s="158"/>
      <c r="ADV44" s="158"/>
      <c r="ADW44" s="158"/>
      <c r="ADX44" s="158"/>
      <c r="ADY44" s="158"/>
      <c r="ADZ44" s="158"/>
      <c r="AEA44" s="158"/>
      <c r="AEB44" s="158"/>
      <c r="AEC44" s="158"/>
      <c r="AED44" s="158"/>
      <c r="AEE44" s="158"/>
      <c r="AEF44" s="158"/>
      <c r="AEG44" s="158"/>
      <c r="AEH44" s="158"/>
      <c r="AEI44" s="158"/>
      <c r="AEJ44" s="158"/>
      <c r="AEK44" s="158"/>
      <c r="AEL44" s="158"/>
      <c r="AEM44" s="158"/>
      <c r="AEN44" s="158"/>
      <c r="AEO44" s="158"/>
      <c r="AEP44" s="158"/>
      <c r="AEQ44" s="158"/>
      <c r="AER44" s="158"/>
      <c r="AES44" s="158"/>
      <c r="AET44" s="158"/>
      <c r="AEU44" s="158"/>
      <c r="AEV44" s="158"/>
      <c r="AEW44" s="158"/>
      <c r="AEX44" s="158"/>
      <c r="AEY44" s="158"/>
      <c r="AEZ44" s="158"/>
      <c r="AFA44" s="158"/>
      <c r="AFB44" s="158"/>
      <c r="AFC44" s="158"/>
      <c r="AFD44" s="158"/>
      <c r="AFE44" s="158"/>
      <c r="AFF44" s="158"/>
      <c r="AFG44" s="158"/>
      <c r="AFH44" s="158"/>
      <c r="AFI44" s="158"/>
      <c r="AFJ44" s="158"/>
      <c r="AFK44" s="158"/>
      <c r="AFL44" s="158"/>
      <c r="AFM44" s="158"/>
      <c r="AFN44" s="158"/>
      <c r="AFO44" s="158"/>
      <c r="AFP44" s="158"/>
      <c r="AFQ44" s="158"/>
      <c r="AFR44" s="158"/>
      <c r="AFS44" s="158"/>
      <c r="AFT44" s="158"/>
      <c r="AFU44" s="158"/>
      <c r="AFV44" s="158"/>
      <c r="AFW44" s="158"/>
      <c r="AFX44" s="158"/>
      <c r="AFY44" s="158"/>
      <c r="AFZ44" s="158"/>
      <c r="AGA44" s="158"/>
      <c r="AGB44" s="158"/>
      <c r="AGC44" s="158"/>
      <c r="AGD44" s="158"/>
      <c r="AGE44" s="158"/>
      <c r="AGF44" s="158"/>
      <c r="AGG44" s="158"/>
      <c r="AGH44" s="158"/>
      <c r="AGI44" s="158"/>
      <c r="AGJ44" s="158"/>
      <c r="AGK44" s="158"/>
      <c r="AGL44" s="158"/>
      <c r="AGM44" s="158"/>
      <c r="AGN44" s="158"/>
      <c r="AGO44" s="158"/>
      <c r="AGP44" s="158"/>
      <c r="AGQ44" s="158"/>
      <c r="AGR44" s="158"/>
      <c r="AGS44" s="158"/>
      <c r="AGT44" s="158"/>
      <c r="AGU44" s="158"/>
      <c r="AGV44" s="158"/>
      <c r="AGW44" s="158"/>
      <c r="AGX44" s="158"/>
      <c r="AGY44" s="158"/>
      <c r="AGZ44" s="158"/>
      <c r="AHA44" s="158"/>
      <c r="AHB44" s="158"/>
      <c r="AHC44" s="158"/>
      <c r="AHD44" s="158"/>
      <c r="AHE44" s="158"/>
      <c r="AHF44" s="158"/>
      <c r="AHG44" s="158"/>
      <c r="AHH44" s="158"/>
      <c r="AHI44" s="158"/>
      <c r="AHJ44" s="158"/>
      <c r="AHK44" s="158"/>
      <c r="AHL44" s="158"/>
      <c r="AHM44" s="158"/>
      <c r="AHN44" s="158"/>
      <c r="AHO44" s="158"/>
      <c r="AHP44" s="158"/>
      <c r="AHQ44" s="158"/>
      <c r="AHR44" s="158"/>
      <c r="AHS44" s="158"/>
      <c r="AHT44" s="158"/>
      <c r="AHU44" s="158"/>
      <c r="AHV44" s="158"/>
      <c r="AHW44" s="158"/>
      <c r="AHX44" s="158"/>
      <c r="AHY44" s="158"/>
      <c r="AHZ44" s="158"/>
      <c r="AIA44" s="158"/>
      <c r="AIB44" s="158"/>
      <c r="AIC44" s="158"/>
      <c r="AID44" s="158"/>
      <c r="AIE44" s="158"/>
      <c r="AIF44" s="158"/>
      <c r="AIG44" s="158"/>
      <c r="AIH44" s="158"/>
      <c r="AII44" s="158"/>
      <c r="AIJ44" s="158"/>
      <c r="AIK44" s="158"/>
      <c r="AIL44" s="158"/>
      <c r="AIM44" s="158"/>
      <c r="AIN44" s="158"/>
      <c r="AIO44" s="158"/>
      <c r="AIP44" s="158"/>
      <c r="AIQ44" s="158"/>
      <c r="AIR44" s="158"/>
      <c r="AIS44" s="158"/>
      <c r="AIT44" s="158"/>
      <c r="AIU44" s="158"/>
      <c r="AIV44" s="158"/>
      <c r="AIW44" s="158"/>
      <c r="AIX44" s="158"/>
      <c r="AIY44" s="158"/>
      <c r="AIZ44" s="158"/>
      <c r="AJA44" s="158"/>
      <c r="AJB44" s="158"/>
      <c r="AJC44" s="158"/>
      <c r="AJD44" s="158"/>
      <c r="AJE44" s="158"/>
      <c r="AJF44" s="158"/>
      <c r="AJG44" s="158"/>
      <c r="AJH44" s="158"/>
      <c r="AJI44" s="158"/>
      <c r="AJJ44" s="158"/>
      <c r="AJK44" s="158"/>
      <c r="AJL44" s="158"/>
      <c r="AJM44" s="158"/>
      <c r="AJN44" s="158"/>
      <c r="AJO44" s="158"/>
      <c r="AJP44" s="158"/>
      <c r="AJQ44" s="158"/>
      <c r="AJR44" s="158"/>
      <c r="AJS44" s="158"/>
      <c r="AJT44" s="158"/>
      <c r="AJU44" s="158"/>
      <c r="AJV44" s="158"/>
      <c r="AJW44" s="158"/>
      <c r="AJX44" s="158"/>
      <c r="AJY44" s="158"/>
      <c r="AJZ44" s="158"/>
      <c r="AKA44" s="158"/>
      <c r="AKB44" s="158"/>
      <c r="AKC44" s="158"/>
      <c r="AKD44" s="158"/>
      <c r="AKE44" s="158"/>
      <c r="AKF44" s="158"/>
      <c r="AKG44" s="158"/>
      <c r="AKH44" s="158"/>
      <c r="AKI44" s="158"/>
      <c r="AKJ44" s="158"/>
      <c r="AKK44" s="158"/>
      <c r="AKL44" s="158"/>
      <c r="AKM44" s="158"/>
      <c r="AKN44" s="158"/>
      <c r="AKO44" s="158"/>
      <c r="AKP44" s="158"/>
      <c r="AKQ44" s="158"/>
      <c r="AKR44" s="158"/>
      <c r="AKS44" s="158"/>
      <c r="AKT44" s="158"/>
      <c r="AKU44" s="158"/>
      <c r="AKV44" s="158"/>
      <c r="AKW44" s="158"/>
      <c r="AKX44" s="158"/>
      <c r="AKY44" s="158"/>
      <c r="AKZ44" s="158"/>
      <c r="ALA44" s="158"/>
      <c r="ALB44" s="158"/>
      <c r="ALC44" s="158"/>
      <c r="ALD44" s="158"/>
      <c r="ALE44" s="158"/>
      <c r="ALF44" s="158"/>
      <c r="ALG44" s="158"/>
      <c r="ALH44" s="158"/>
      <c r="ALI44" s="158"/>
      <c r="ALJ44" s="158"/>
      <c r="ALK44" s="158"/>
      <c r="ALL44" s="158"/>
      <c r="ALM44" s="158"/>
      <c r="ALN44" s="158"/>
      <c r="ALO44" s="158"/>
      <c r="ALP44" s="158"/>
      <c r="ALQ44" s="158"/>
      <c r="ALR44" s="158"/>
      <c r="ALS44" s="158"/>
      <c r="ALT44" s="158"/>
      <c r="ALU44" s="158"/>
      <c r="ALV44" s="158"/>
      <c r="ALW44" s="158"/>
      <c r="ALX44" s="158"/>
      <c r="ALY44" s="158"/>
      <c r="ALZ44" s="158"/>
      <c r="AMA44" s="158"/>
      <c r="AMB44" s="158"/>
      <c r="AMC44" s="158"/>
      <c r="AMD44" s="158"/>
      <c r="AME44" s="158"/>
      <c r="AMF44" s="158"/>
      <c r="AMG44" s="158"/>
      <c r="AMH44" s="158"/>
      <c r="AMI44" s="158"/>
      <c r="AMJ44" s="158"/>
      <c r="AMK44" s="158"/>
      <c r="AML44" s="158"/>
      <c r="AMM44" s="158"/>
      <c r="AMN44" s="158"/>
      <c r="AMO44" s="158"/>
      <c r="AMP44" s="158"/>
      <c r="AMQ44" s="158"/>
      <c r="AMR44" s="158"/>
      <c r="AMS44" s="158"/>
      <c r="AMT44" s="158"/>
      <c r="AMU44" s="158"/>
      <c r="AMV44" s="158"/>
      <c r="AMW44" s="158"/>
      <c r="AMX44" s="158"/>
      <c r="AMY44" s="158"/>
      <c r="AMZ44" s="158"/>
      <c r="ANA44" s="158"/>
      <c r="ANB44" s="158"/>
      <c r="ANC44" s="158"/>
      <c r="AND44" s="158"/>
      <c r="ANE44" s="158"/>
      <c r="ANF44" s="158"/>
      <c r="ANG44" s="158"/>
      <c r="ANH44" s="158"/>
      <c r="ANI44" s="158"/>
      <c r="ANJ44" s="158"/>
      <c r="ANK44" s="158"/>
      <c r="ANL44" s="158"/>
      <c r="ANM44" s="158"/>
      <c r="ANN44" s="158"/>
      <c r="ANO44" s="158"/>
      <c r="ANP44" s="158"/>
      <c r="ANQ44" s="158"/>
      <c r="ANR44" s="158"/>
      <c r="ANS44" s="158"/>
      <c r="ANT44" s="158"/>
      <c r="ANU44" s="158"/>
      <c r="ANV44" s="158"/>
      <c r="ANW44" s="158"/>
      <c r="ANX44" s="158"/>
      <c r="ANY44" s="158"/>
      <c r="ANZ44" s="158"/>
      <c r="AOA44" s="158"/>
      <c r="AOB44" s="158"/>
      <c r="AOC44" s="158"/>
      <c r="AOD44" s="158"/>
      <c r="AOE44" s="158"/>
      <c r="AOF44" s="158"/>
      <c r="AOG44" s="158"/>
      <c r="AOH44" s="158"/>
      <c r="AOI44" s="158"/>
      <c r="AOJ44" s="158"/>
      <c r="AOK44" s="158"/>
      <c r="AOL44" s="158"/>
      <c r="AOM44" s="158"/>
      <c r="AON44" s="158"/>
      <c r="AOO44" s="158"/>
      <c r="AOP44" s="158"/>
      <c r="AOQ44" s="158"/>
      <c r="AOR44" s="158"/>
      <c r="AOS44" s="158"/>
      <c r="AOT44" s="158"/>
      <c r="AOU44" s="158"/>
      <c r="AOV44" s="158"/>
      <c r="AOW44" s="158"/>
      <c r="AOX44" s="158"/>
      <c r="AOY44" s="158"/>
      <c r="AOZ44" s="158"/>
      <c r="APA44" s="158"/>
      <c r="APB44" s="158"/>
      <c r="APC44" s="158"/>
      <c r="APD44" s="158"/>
      <c r="APE44" s="158"/>
      <c r="APF44" s="158"/>
      <c r="APG44" s="158"/>
      <c r="APH44" s="158"/>
      <c r="API44" s="158"/>
      <c r="APJ44" s="158"/>
      <c r="APK44" s="158"/>
      <c r="APL44" s="158"/>
      <c r="APM44" s="158"/>
      <c r="APN44" s="158"/>
      <c r="APO44" s="158"/>
      <c r="APP44" s="158"/>
      <c r="APQ44" s="158"/>
      <c r="APR44" s="158"/>
      <c r="APS44" s="158"/>
      <c r="APT44" s="158"/>
      <c r="APU44" s="158"/>
      <c r="APV44" s="158"/>
      <c r="APW44" s="158"/>
      <c r="APX44" s="158"/>
      <c r="APY44" s="158"/>
      <c r="APZ44" s="158"/>
      <c r="AQA44" s="158"/>
      <c r="AQB44" s="158"/>
      <c r="AQC44" s="158"/>
      <c r="AQD44" s="158"/>
      <c r="AQE44" s="158"/>
      <c r="AQF44" s="158"/>
      <c r="AQG44" s="158"/>
      <c r="AQH44" s="158"/>
      <c r="AQI44" s="158"/>
      <c r="AQJ44" s="158"/>
      <c r="AQK44" s="158"/>
      <c r="AQL44" s="158"/>
      <c r="AQM44" s="158"/>
      <c r="AQN44" s="158"/>
      <c r="AQO44" s="158"/>
      <c r="AQP44" s="158"/>
      <c r="AQQ44" s="158"/>
      <c r="AQR44" s="158"/>
      <c r="AQS44" s="158"/>
      <c r="AQT44" s="158"/>
      <c r="AQU44" s="158"/>
      <c r="AQV44" s="158"/>
      <c r="AQW44" s="158"/>
      <c r="AQX44" s="158"/>
      <c r="AQY44" s="158"/>
      <c r="AQZ44" s="158"/>
      <c r="ARA44" s="158"/>
      <c r="ARB44" s="158"/>
      <c r="ARC44" s="158"/>
      <c r="ARD44" s="158"/>
      <c r="ARE44" s="158"/>
      <c r="ARF44" s="158"/>
      <c r="ARG44" s="158"/>
      <c r="ARH44" s="158"/>
      <c r="ARI44" s="158"/>
      <c r="ARJ44" s="158"/>
      <c r="ARK44" s="158"/>
      <c r="ARL44" s="158"/>
      <c r="ARM44" s="158"/>
      <c r="ARN44" s="158"/>
      <c r="ARO44" s="158"/>
      <c r="ARP44" s="158"/>
      <c r="ARQ44" s="158"/>
      <c r="ARR44" s="158"/>
      <c r="ARS44" s="158"/>
      <c r="ART44" s="158"/>
      <c r="ARU44" s="158"/>
      <c r="ARV44" s="158"/>
      <c r="ARW44" s="158"/>
      <c r="ARX44" s="158"/>
      <c r="ARY44" s="158"/>
      <c r="ARZ44" s="158"/>
      <c r="ASA44" s="158"/>
      <c r="ASB44" s="158"/>
      <c r="ASC44" s="158"/>
      <c r="ASD44" s="158"/>
      <c r="ASE44" s="158"/>
      <c r="ASF44" s="158"/>
      <c r="ASG44" s="158"/>
      <c r="ASH44" s="158"/>
      <c r="ASI44" s="158"/>
      <c r="ASJ44" s="158"/>
      <c r="ASK44" s="158"/>
      <c r="ASL44" s="158"/>
      <c r="ASM44" s="158"/>
      <c r="ASN44" s="158"/>
      <c r="ASO44" s="158"/>
      <c r="ASP44" s="158"/>
      <c r="ASQ44" s="158"/>
      <c r="ASR44" s="158"/>
      <c r="ASS44" s="158"/>
      <c r="AST44" s="158"/>
      <c r="ASU44" s="158"/>
      <c r="ASV44" s="158"/>
      <c r="ASW44" s="158"/>
      <c r="ASX44" s="158"/>
      <c r="ASY44" s="158"/>
      <c r="ASZ44" s="158"/>
      <c r="ATA44" s="158"/>
      <c r="ATB44" s="158"/>
      <c r="ATC44" s="158"/>
      <c r="ATD44" s="158"/>
      <c r="ATE44" s="158"/>
      <c r="ATF44" s="158"/>
      <c r="ATG44" s="158"/>
      <c r="ATH44" s="158"/>
      <c r="ATI44" s="158"/>
      <c r="ATJ44" s="158"/>
      <c r="ATK44" s="158"/>
      <c r="ATL44" s="158"/>
      <c r="ATM44" s="158"/>
      <c r="ATN44" s="158"/>
      <c r="ATO44" s="158"/>
      <c r="ATP44" s="158"/>
      <c r="ATQ44" s="158"/>
      <c r="ATR44" s="158"/>
      <c r="ATS44" s="158"/>
      <c r="ATT44" s="158"/>
      <c r="ATU44" s="158"/>
      <c r="ATV44" s="158"/>
      <c r="ATW44" s="158"/>
      <c r="ATX44" s="158"/>
      <c r="ATY44" s="158"/>
      <c r="ATZ44" s="158"/>
      <c r="AUA44" s="158"/>
      <c r="AUB44" s="158"/>
      <c r="AUC44" s="158"/>
      <c r="AUD44" s="158"/>
      <c r="AUE44" s="158"/>
      <c r="AUF44" s="158"/>
      <c r="AUG44" s="158"/>
      <c r="AUH44" s="158"/>
      <c r="AUI44" s="158"/>
      <c r="AUJ44" s="158"/>
      <c r="AUK44" s="158"/>
      <c r="AUL44" s="158"/>
      <c r="AUM44" s="158"/>
      <c r="AUN44" s="158"/>
      <c r="AUO44" s="158"/>
      <c r="AUP44" s="158"/>
      <c r="AUQ44" s="158"/>
      <c r="AUR44" s="158"/>
      <c r="AUS44" s="158"/>
      <c r="AUT44" s="158"/>
      <c r="AUU44" s="158"/>
      <c r="AUV44" s="158"/>
      <c r="AUW44" s="158"/>
      <c r="AUX44" s="158"/>
      <c r="AUY44" s="158"/>
      <c r="AUZ44" s="158"/>
      <c r="AVA44" s="158"/>
      <c r="AVB44" s="158"/>
      <c r="AVC44" s="158"/>
      <c r="AVD44" s="158"/>
      <c r="AVE44" s="158"/>
      <c r="AVF44" s="158"/>
      <c r="AVG44" s="158"/>
      <c r="AVH44" s="158"/>
      <c r="AVI44" s="158"/>
      <c r="AVJ44" s="158"/>
      <c r="AVK44" s="158"/>
      <c r="AVL44" s="158"/>
      <c r="AVM44" s="158"/>
      <c r="AVN44" s="158"/>
      <c r="AVO44" s="158"/>
      <c r="AVP44" s="158"/>
      <c r="AVQ44" s="158"/>
      <c r="AVR44" s="158"/>
      <c r="AVS44" s="158"/>
      <c r="AVT44" s="158"/>
      <c r="AVU44" s="158"/>
      <c r="AVV44" s="158"/>
      <c r="AVW44" s="158"/>
      <c r="AVX44" s="158"/>
      <c r="AVY44" s="158"/>
      <c r="AVZ44" s="158"/>
      <c r="AWA44" s="158"/>
      <c r="AWB44" s="158"/>
      <c r="AWC44" s="158"/>
      <c r="AWD44" s="158"/>
      <c r="AWE44" s="158"/>
      <c r="AWF44" s="158"/>
      <c r="AWG44" s="158"/>
      <c r="AWH44" s="158"/>
      <c r="AWI44" s="158"/>
      <c r="AWJ44" s="158"/>
      <c r="AWK44" s="158"/>
      <c r="AWL44" s="158"/>
      <c r="AWM44" s="158"/>
      <c r="AWN44" s="158"/>
      <c r="AWO44" s="158"/>
      <c r="AWP44" s="158"/>
      <c r="AWQ44" s="158"/>
      <c r="AWR44" s="158"/>
      <c r="AWS44" s="158"/>
      <c r="AWT44" s="158"/>
      <c r="AWU44" s="158"/>
      <c r="AWV44" s="158"/>
      <c r="AWW44" s="158"/>
      <c r="AWX44" s="158"/>
      <c r="AWY44" s="158"/>
      <c r="AWZ44" s="158"/>
      <c r="AXA44" s="158"/>
      <c r="AXB44" s="158"/>
      <c r="AXC44" s="158"/>
      <c r="AXD44" s="158"/>
      <c r="AXE44" s="158"/>
      <c r="AXF44" s="158"/>
      <c r="AXG44" s="158"/>
      <c r="AXH44" s="158"/>
      <c r="AXI44" s="158"/>
      <c r="AXJ44" s="158"/>
      <c r="AXK44" s="158"/>
      <c r="AXL44" s="158"/>
      <c r="AXM44" s="158"/>
      <c r="AXN44" s="158"/>
      <c r="AXO44" s="158"/>
      <c r="AXP44" s="158"/>
      <c r="AXQ44" s="158"/>
      <c r="AXR44" s="158"/>
      <c r="AXS44" s="158"/>
      <c r="AXT44" s="158"/>
      <c r="AXU44" s="158"/>
      <c r="AXV44" s="158"/>
      <c r="AXW44" s="158"/>
      <c r="AXX44" s="158"/>
      <c r="AXY44" s="158"/>
      <c r="AXZ44" s="158"/>
      <c r="AYA44" s="158"/>
      <c r="AYB44" s="158"/>
      <c r="AYC44" s="158"/>
      <c r="AYD44" s="158"/>
      <c r="AYE44" s="158"/>
      <c r="AYF44" s="158"/>
      <c r="AYG44" s="158"/>
      <c r="AYH44" s="158"/>
      <c r="AYI44" s="158"/>
      <c r="AYJ44" s="158"/>
      <c r="AYK44" s="158"/>
      <c r="AYL44" s="158"/>
      <c r="AYM44" s="158"/>
      <c r="AYN44" s="158"/>
      <c r="AYO44" s="158"/>
      <c r="AYP44" s="158"/>
      <c r="AYQ44" s="158"/>
      <c r="AYR44" s="158"/>
      <c r="AYS44" s="158"/>
      <c r="AYT44" s="158"/>
      <c r="AYU44" s="158"/>
      <c r="AYV44" s="158"/>
      <c r="AYW44" s="158"/>
      <c r="AYX44" s="158"/>
      <c r="AYY44" s="158"/>
      <c r="AYZ44" s="158"/>
      <c r="AZA44" s="158"/>
      <c r="AZB44" s="158"/>
      <c r="AZC44" s="158"/>
      <c r="AZD44" s="158"/>
      <c r="AZE44" s="158"/>
      <c r="AZF44" s="158"/>
      <c r="AZG44" s="158"/>
      <c r="AZH44" s="158"/>
      <c r="AZI44" s="158"/>
      <c r="AZJ44" s="158"/>
      <c r="AZK44" s="158"/>
      <c r="AZL44" s="158"/>
      <c r="AZM44" s="158"/>
      <c r="AZN44" s="158"/>
      <c r="AZO44" s="158"/>
      <c r="AZP44" s="158"/>
      <c r="AZQ44" s="158"/>
      <c r="AZR44" s="158"/>
      <c r="AZS44" s="158"/>
      <c r="AZT44" s="158"/>
      <c r="AZU44" s="158"/>
      <c r="AZV44" s="158"/>
      <c r="AZW44" s="158"/>
      <c r="AZX44" s="158"/>
      <c r="AZY44" s="158"/>
      <c r="AZZ44" s="158"/>
      <c r="BAA44" s="158"/>
      <c r="BAB44" s="158"/>
      <c r="BAC44" s="158"/>
      <c r="BAD44" s="158"/>
      <c r="BAE44" s="158"/>
      <c r="BAF44" s="158"/>
      <c r="BAG44" s="158"/>
      <c r="BAH44" s="158"/>
      <c r="BAI44" s="158"/>
      <c r="BAJ44" s="158"/>
      <c r="BAK44" s="158"/>
      <c r="BAL44" s="158"/>
      <c r="BAM44" s="158"/>
      <c r="BAN44" s="158"/>
      <c r="BAO44" s="158"/>
      <c r="BAP44" s="158"/>
      <c r="BAQ44" s="158"/>
      <c r="BAR44" s="158"/>
      <c r="BAS44" s="158"/>
      <c r="BAT44" s="158"/>
      <c r="BAU44" s="158"/>
      <c r="BAV44" s="158"/>
      <c r="BAW44" s="158"/>
      <c r="BAX44" s="158"/>
      <c r="BAY44" s="158"/>
      <c r="BAZ44" s="158"/>
      <c r="BBA44" s="158"/>
      <c r="BBB44" s="158"/>
      <c r="BBC44" s="158"/>
      <c r="BBD44" s="158"/>
      <c r="BBE44" s="158"/>
      <c r="BBF44" s="158"/>
      <c r="BBG44" s="158"/>
      <c r="BBH44" s="158"/>
      <c r="BBI44" s="158"/>
      <c r="BBJ44" s="158"/>
      <c r="BBK44" s="158"/>
      <c r="BBL44" s="158"/>
      <c r="BBM44" s="158"/>
      <c r="BBN44" s="158"/>
      <c r="BBO44" s="158"/>
      <c r="BBP44" s="158"/>
      <c r="BBQ44" s="158"/>
      <c r="BBR44" s="158"/>
      <c r="BBS44" s="158"/>
      <c r="BBT44" s="158"/>
      <c r="BBU44" s="158"/>
      <c r="BBV44" s="158"/>
      <c r="BBW44" s="158"/>
      <c r="BBX44" s="158"/>
      <c r="BBY44" s="158"/>
      <c r="BBZ44" s="158"/>
      <c r="BCA44" s="158"/>
      <c r="BCB44" s="158"/>
      <c r="BCC44" s="158"/>
      <c r="BCD44" s="158"/>
      <c r="BCE44" s="158"/>
      <c r="BCF44" s="158"/>
      <c r="BCG44" s="158"/>
      <c r="BCH44" s="158"/>
      <c r="BCI44" s="158"/>
      <c r="BCJ44" s="158"/>
      <c r="BCK44" s="158"/>
      <c r="BCL44" s="158"/>
      <c r="BCM44" s="158"/>
      <c r="BCN44" s="158"/>
      <c r="BCO44" s="158"/>
      <c r="BCP44" s="158"/>
      <c r="BCQ44" s="158"/>
      <c r="BCR44" s="158"/>
      <c r="BCS44" s="158"/>
      <c r="BCT44" s="158"/>
      <c r="BCU44" s="158"/>
      <c r="BCV44" s="158"/>
      <c r="BCW44" s="158"/>
      <c r="BCX44" s="158"/>
      <c r="BCY44" s="158"/>
      <c r="BCZ44" s="158"/>
      <c r="BDA44" s="158"/>
      <c r="BDB44" s="158"/>
      <c r="BDC44" s="158"/>
      <c r="BDD44" s="158"/>
      <c r="BDE44" s="158"/>
      <c r="BDF44" s="158"/>
      <c r="BDG44" s="158"/>
      <c r="BDH44" s="158"/>
      <c r="BDI44" s="158"/>
      <c r="BDJ44" s="158"/>
      <c r="BDK44" s="158"/>
      <c r="BDL44" s="158"/>
      <c r="BDM44" s="158"/>
      <c r="BDN44" s="158"/>
      <c r="BDO44" s="158"/>
      <c r="BDP44" s="158"/>
      <c r="BDQ44" s="158"/>
      <c r="BDR44" s="158"/>
      <c r="BDS44" s="158"/>
      <c r="BDT44" s="158"/>
      <c r="BDU44" s="158"/>
      <c r="BDV44" s="158"/>
      <c r="BDW44" s="158"/>
      <c r="BDX44" s="158"/>
      <c r="BDY44" s="158"/>
      <c r="BDZ44" s="158"/>
      <c r="BEA44" s="158"/>
      <c r="BEB44" s="158"/>
      <c r="BEC44" s="158"/>
      <c r="BED44" s="158"/>
      <c r="BEE44" s="158"/>
      <c r="BEF44" s="158"/>
      <c r="BEG44" s="158"/>
      <c r="BEH44" s="158"/>
      <c r="BEI44" s="158"/>
      <c r="BEJ44" s="158"/>
      <c r="BEK44" s="158"/>
      <c r="BEL44" s="158"/>
      <c r="BEM44" s="158"/>
      <c r="BEN44" s="158"/>
      <c r="BEO44" s="158"/>
      <c r="BEP44" s="158"/>
      <c r="BEQ44" s="158"/>
      <c r="BER44" s="158"/>
      <c r="BES44" s="158"/>
      <c r="BET44" s="158"/>
      <c r="BEU44" s="158"/>
      <c r="BEV44" s="158"/>
      <c r="BEW44" s="158"/>
      <c r="BEX44" s="158"/>
      <c r="BEY44" s="158"/>
      <c r="BEZ44" s="158"/>
      <c r="BFA44" s="158"/>
      <c r="BFB44" s="158"/>
      <c r="BFC44" s="158"/>
      <c r="BFD44" s="158"/>
      <c r="BFE44" s="158"/>
      <c r="BFF44" s="158"/>
      <c r="BFG44" s="158"/>
      <c r="BFH44" s="158"/>
      <c r="BFI44" s="158"/>
      <c r="BFJ44" s="158"/>
      <c r="BFK44" s="158"/>
      <c r="BFL44" s="158"/>
      <c r="BFM44" s="158"/>
      <c r="BFN44" s="158"/>
      <c r="BFO44" s="158"/>
      <c r="BFP44" s="158"/>
      <c r="BFQ44" s="158"/>
      <c r="BFR44" s="158"/>
      <c r="BFS44" s="158"/>
      <c r="BFT44" s="158"/>
      <c r="BFU44" s="158"/>
      <c r="BFV44" s="158"/>
      <c r="BFW44" s="158"/>
      <c r="BFX44" s="158"/>
      <c r="BFY44" s="158"/>
      <c r="BFZ44" s="158"/>
      <c r="BGA44" s="158"/>
      <c r="BGB44" s="158"/>
      <c r="BGC44" s="158"/>
      <c r="BGD44" s="158"/>
      <c r="BGE44" s="158"/>
      <c r="BGF44" s="158"/>
      <c r="BGG44" s="158"/>
      <c r="BGH44" s="158"/>
      <c r="BGI44" s="158"/>
      <c r="BGJ44" s="158"/>
      <c r="BGK44" s="158"/>
      <c r="BGL44" s="158"/>
      <c r="BGM44" s="158"/>
      <c r="BGN44" s="158"/>
      <c r="BGO44" s="158"/>
      <c r="BGP44" s="158"/>
      <c r="BGQ44" s="158"/>
      <c r="BGR44" s="158"/>
      <c r="BGS44" s="158"/>
      <c r="BGT44" s="158"/>
      <c r="BGU44" s="158"/>
      <c r="BGV44" s="158"/>
      <c r="BGW44" s="158"/>
      <c r="BGX44" s="158"/>
      <c r="BGY44" s="158"/>
      <c r="BGZ44" s="158"/>
      <c r="BHA44" s="158"/>
      <c r="BHB44" s="158"/>
      <c r="BHC44" s="158"/>
      <c r="BHD44" s="158"/>
      <c r="BHE44" s="158"/>
      <c r="BHF44" s="158"/>
      <c r="BHG44" s="158"/>
      <c r="BHH44" s="158"/>
      <c r="BHI44" s="158"/>
      <c r="BHJ44" s="158"/>
      <c r="BHK44" s="158"/>
      <c r="BHL44" s="158"/>
      <c r="BHM44" s="158"/>
      <c r="BHN44" s="158"/>
      <c r="BHO44" s="158"/>
      <c r="BHP44" s="158"/>
      <c r="BHQ44" s="158"/>
      <c r="BHR44" s="158"/>
      <c r="BHS44" s="158"/>
      <c r="BHT44" s="158"/>
      <c r="BHU44" s="158"/>
      <c r="BHV44" s="158"/>
      <c r="BHW44" s="158"/>
      <c r="BHX44" s="158"/>
      <c r="BHY44" s="158"/>
      <c r="BHZ44" s="158"/>
      <c r="BIA44" s="158"/>
      <c r="BIB44" s="158"/>
      <c r="BIC44" s="158"/>
      <c r="BID44" s="158"/>
      <c r="BIE44" s="158"/>
      <c r="BIF44" s="158"/>
      <c r="BIG44" s="158"/>
      <c r="BIH44" s="158"/>
      <c r="BII44" s="158"/>
      <c r="BIJ44" s="158"/>
      <c r="BIK44" s="158"/>
      <c r="BIL44" s="158"/>
      <c r="BIM44" s="158"/>
      <c r="BIN44" s="158"/>
      <c r="BIO44" s="158"/>
      <c r="BIP44" s="158"/>
      <c r="BIQ44" s="158"/>
      <c r="BIR44" s="158"/>
      <c r="BIS44" s="158"/>
      <c r="BIT44" s="158"/>
      <c r="BIU44" s="158"/>
      <c r="BIV44" s="158"/>
      <c r="BIW44" s="158"/>
      <c r="BIX44" s="158"/>
      <c r="BIY44" s="158"/>
      <c r="BIZ44" s="158"/>
      <c r="BJA44" s="158"/>
      <c r="BJB44" s="158"/>
      <c r="BJC44" s="158"/>
      <c r="BJD44" s="158"/>
      <c r="BJE44" s="158"/>
      <c r="BJF44" s="158"/>
      <c r="BJG44" s="158"/>
      <c r="BJH44" s="158"/>
      <c r="BJI44" s="158"/>
      <c r="BJJ44" s="158"/>
      <c r="BJK44" s="158"/>
      <c r="BJL44" s="158"/>
      <c r="BJM44" s="158"/>
      <c r="BJN44" s="158"/>
      <c r="BJO44" s="158"/>
      <c r="BJP44" s="158"/>
      <c r="BJQ44" s="158"/>
      <c r="BJR44" s="158"/>
      <c r="BJS44" s="158"/>
      <c r="BJT44" s="158"/>
      <c r="BJU44" s="158"/>
      <c r="BJV44" s="158"/>
      <c r="BJW44" s="158"/>
      <c r="BJX44" s="158"/>
      <c r="BJY44" s="158"/>
      <c r="BJZ44" s="158"/>
      <c r="BKA44" s="158"/>
      <c r="BKB44" s="158"/>
      <c r="BKC44" s="158"/>
      <c r="BKD44" s="158"/>
      <c r="BKE44" s="158"/>
      <c r="BKF44" s="158"/>
      <c r="BKG44" s="158"/>
      <c r="BKH44" s="158"/>
      <c r="BKI44" s="158"/>
      <c r="BKJ44" s="158"/>
      <c r="BKK44" s="158"/>
      <c r="BKL44" s="158"/>
      <c r="BKM44" s="158"/>
      <c r="BKN44" s="158"/>
      <c r="BKO44" s="158"/>
      <c r="BKP44" s="158"/>
      <c r="BKQ44" s="158"/>
      <c r="BKR44" s="158"/>
      <c r="BKS44" s="158"/>
      <c r="BKT44" s="158"/>
      <c r="BKU44" s="158"/>
      <c r="BKV44" s="158"/>
      <c r="BKW44" s="158"/>
      <c r="BKX44" s="158"/>
      <c r="BKY44" s="158"/>
      <c r="BKZ44" s="158"/>
      <c r="BLA44" s="158"/>
      <c r="BLB44" s="158"/>
      <c r="BLC44" s="158"/>
      <c r="BLD44" s="158"/>
      <c r="BLE44" s="158"/>
      <c r="BLF44" s="158"/>
      <c r="BLG44" s="158"/>
      <c r="BLH44" s="158"/>
      <c r="BLI44" s="158"/>
      <c r="BLJ44" s="158"/>
      <c r="BLK44" s="158"/>
      <c r="BLL44" s="158"/>
      <c r="BLM44" s="158"/>
      <c r="BLN44" s="158"/>
      <c r="BLO44" s="158"/>
      <c r="BLP44" s="158"/>
      <c r="BLQ44" s="158"/>
      <c r="BLR44" s="158"/>
      <c r="BLS44" s="158"/>
      <c r="BLT44" s="158"/>
      <c r="BLU44" s="158"/>
      <c r="BLV44" s="158"/>
      <c r="BLW44" s="158"/>
      <c r="BLX44" s="158"/>
      <c r="BLY44" s="158"/>
      <c r="BLZ44" s="158"/>
      <c r="BMA44" s="158"/>
      <c r="BMB44" s="158"/>
      <c r="BMC44" s="158"/>
      <c r="BMD44" s="158"/>
      <c r="BME44" s="158"/>
      <c r="BMF44" s="158"/>
      <c r="BMG44" s="158"/>
      <c r="BMH44" s="158"/>
      <c r="BMI44" s="158"/>
      <c r="BMJ44" s="158"/>
      <c r="BMK44" s="158"/>
      <c r="BML44" s="158"/>
      <c r="BMM44" s="158"/>
      <c r="BMN44" s="158"/>
      <c r="BMO44" s="158"/>
      <c r="BMP44" s="158"/>
      <c r="BMQ44" s="158"/>
      <c r="BMR44" s="158"/>
      <c r="BMS44" s="158"/>
      <c r="BMT44" s="158"/>
      <c r="BMU44" s="158"/>
      <c r="BMV44" s="158"/>
      <c r="BMW44" s="158"/>
      <c r="BMX44" s="158"/>
      <c r="BMY44" s="158"/>
      <c r="BMZ44" s="158"/>
      <c r="BNA44" s="158"/>
      <c r="BNB44" s="158"/>
      <c r="BNC44" s="158"/>
      <c r="BND44" s="158"/>
      <c r="BNE44" s="158"/>
      <c r="BNF44" s="158"/>
      <c r="BNG44" s="158"/>
      <c r="BNH44" s="158"/>
      <c r="BNI44" s="158"/>
      <c r="BNJ44" s="158"/>
      <c r="BNK44" s="158"/>
      <c r="BNL44" s="158"/>
      <c r="BNM44" s="158"/>
      <c r="BNN44" s="158"/>
      <c r="BNO44" s="158"/>
      <c r="BNP44" s="158"/>
      <c r="BNQ44" s="158"/>
      <c r="BNR44" s="158"/>
      <c r="BNS44" s="158"/>
      <c r="BNT44" s="158"/>
      <c r="BNU44" s="158"/>
      <c r="BNV44" s="158"/>
      <c r="BNW44" s="158"/>
      <c r="BNX44" s="158"/>
      <c r="BNY44" s="158"/>
      <c r="BNZ44" s="158"/>
      <c r="BOA44" s="158"/>
      <c r="BOB44" s="158"/>
      <c r="BOC44" s="158"/>
      <c r="BOD44" s="158"/>
      <c r="BOE44" s="158"/>
      <c r="BOF44" s="158"/>
      <c r="BOG44" s="158"/>
      <c r="BOH44" s="158"/>
      <c r="BOI44" s="158"/>
      <c r="BOJ44" s="158"/>
      <c r="BOK44" s="158"/>
      <c r="BOL44" s="158"/>
      <c r="BOM44" s="158"/>
      <c r="BON44" s="158"/>
      <c r="BOO44" s="158"/>
      <c r="BOP44" s="158"/>
      <c r="BOQ44" s="158"/>
      <c r="BOR44" s="158"/>
      <c r="BOS44" s="158"/>
      <c r="BOT44" s="158"/>
      <c r="BOU44" s="158"/>
      <c r="BOV44" s="158"/>
      <c r="BOW44" s="158"/>
      <c r="BOX44" s="158"/>
      <c r="BOY44" s="158"/>
      <c r="BOZ44" s="158"/>
      <c r="BPA44" s="158"/>
      <c r="BPB44" s="158"/>
      <c r="BPC44" s="158"/>
      <c r="BPD44" s="158"/>
      <c r="BPE44" s="158"/>
      <c r="BPF44" s="158"/>
      <c r="BPG44" s="158"/>
      <c r="BPH44" s="158"/>
      <c r="BPI44" s="158"/>
      <c r="BPJ44" s="158"/>
      <c r="BPK44" s="158"/>
      <c r="BPL44" s="158"/>
      <c r="BPM44" s="158"/>
      <c r="BPN44" s="158"/>
      <c r="BPO44" s="158"/>
      <c r="BPP44" s="158"/>
      <c r="BPQ44" s="158"/>
      <c r="BPR44" s="158"/>
      <c r="BPS44" s="158"/>
      <c r="BPT44" s="158"/>
      <c r="BPU44" s="158"/>
      <c r="BPV44" s="158"/>
      <c r="BPW44" s="158"/>
      <c r="BPX44" s="158"/>
      <c r="BPY44" s="158"/>
      <c r="BPZ44" s="158"/>
      <c r="BQA44" s="158"/>
      <c r="BQB44" s="158"/>
      <c r="BQC44" s="158"/>
      <c r="BQD44" s="158"/>
      <c r="BQE44" s="158"/>
      <c r="BQF44" s="158"/>
      <c r="BQG44" s="158"/>
      <c r="BQH44" s="158"/>
      <c r="BQI44" s="158"/>
      <c r="BQJ44" s="158"/>
      <c r="BQK44" s="158"/>
      <c r="BQL44" s="158"/>
      <c r="BQM44" s="158"/>
      <c r="BQN44" s="158"/>
      <c r="BQO44" s="158"/>
      <c r="BQP44" s="158"/>
      <c r="BQQ44" s="158"/>
      <c r="BQR44" s="158"/>
      <c r="BQS44" s="158"/>
      <c r="BQT44" s="158"/>
      <c r="BQU44" s="158"/>
      <c r="BQV44" s="158"/>
      <c r="BQW44" s="158"/>
      <c r="BQX44" s="158"/>
      <c r="BQY44" s="158"/>
      <c r="BQZ44" s="158"/>
      <c r="BRA44" s="158"/>
      <c r="BRB44" s="158"/>
      <c r="BRC44" s="158"/>
      <c r="BRD44" s="158"/>
      <c r="BRE44" s="158"/>
      <c r="BRF44" s="158"/>
      <c r="BRG44" s="158"/>
      <c r="BRH44" s="158"/>
      <c r="BRI44" s="158"/>
      <c r="BRJ44" s="158"/>
      <c r="BRK44" s="158"/>
      <c r="BRL44" s="158"/>
      <c r="BRM44" s="158"/>
      <c r="BRN44" s="158"/>
      <c r="BRO44" s="158"/>
      <c r="BRP44" s="158"/>
      <c r="BRQ44" s="158"/>
      <c r="BRR44" s="158"/>
      <c r="BRS44" s="158"/>
      <c r="BRT44" s="158"/>
      <c r="BRU44" s="158"/>
      <c r="BRV44" s="158"/>
      <c r="BRW44" s="158"/>
      <c r="BRX44" s="158"/>
      <c r="BRY44" s="158"/>
      <c r="BRZ44" s="158"/>
      <c r="BSA44" s="158"/>
      <c r="BSB44" s="158"/>
      <c r="BSC44" s="158"/>
      <c r="BSD44" s="158"/>
      <c r="BSE44" s="158"/>
      <c r="BSF44" s="158"/>
      <c r="BSG44" s="158"/>
      <c r="BSH44" s="158"/>
      <c r="BSI44" s="158"/>
      <c r="BSJ44" s="158"/>
      <c r="BSK44" s="158"/>
      <c r="BSL44" s="158"/>
      <c r="BSM44" s="158"/>
      <c r="BSN44" s="158"/>
      <c r="BSO44" s="158"/>
      <c r="BSP44" s="158"/>
      <c r="BSQ44" s="158"/>
      <c r="BSR44" s="158"/>
      <c r="BSS44" s="158"/>
      <c r="BST44" s="158"/>
      <c r="BSU44" s="158"/>
      <c r="BSV44" s="158"/>
      <c r="BSW44" s="158"/>
      <c r="BSX44" s="158"/>
      <c r="BSY44" s="158"/>
      <c r="BSZ44" s="158"/>
      <c r="BTA44" s="158"/>
      <c r="BTB44" s="158"/>
      <c r="BTC44" s="158"/>
      <c r="BTD44" s="158"/>
      <c r="BTE44" s="158"/>
      <c r="BTF44" s="158"/>
      <c r="BTG44" s="158"/>
      <c r="BTH44" s="158"/>
      <c r="BTI44" s="158"/>
      <c r="BTJ44" s="158"/>
      <c r="BTK44" s="158"/>
      <c r="BTL44" s="158"/>
      <c r="BTM44" s="158"/>
      <c r="BTN44" s="158"/>
      <c r="BTO44" s="158"/>
      <c r="BTP44" s="158"/>
      <c r="BTQ44" s="158"/>
      <c r="BTR44" s="158"/>
      <c r="BTS44" s="158"/>
      <c r="BTT44" s="158"/>
      <c r="BTU44" s="158"/>
      <c r="BTV44" s="158"/>
      <c r="BTW44" s="158"/>
      <c r="BTX44" s="158"/>
      <c r="BTY44" s="158"/>
      <c r="BTZ44" s="158"/>
      <c r="BUA44" s="158"/>
      <c r="BUB44" s="158"/>
      <c r="BUC44" s="158"/>
      <c r="BUD44" s="158"/>
      <c r="BUE44" s="158"/>
      <c r="BUF44" s="158"/>
      <c r="BUG44" s="158"/>
      <c r="BUH44" s="158"/>
      <c r="BUI44" s="158"/>
      <c r="BUJ44" s="158"/>
      <c r="BUK44" s="158"/>
      <c r="BUL44" s="158"/>
      <c r="BUM44" s="158"/>
      <c r="BUN44" s="158"/>
      <c r="BUO44" s="158"/>
      <c r="BUP44" s="158"/>
      <c r="BUQ44" s="158"/>
      <c r="BUR44" s="158"/>
      <c r="BUS44" s="158"/>
      <c r="BUT44" s="158"/>
      <c r="BUU44" s="158"/>
      <c r="BUV44" s="158"/>
      <c r="BUW44" s="158"/>
      <c r="BUX44" s="158"/>
      <c r="BUY44" s="158"/>
      <c r="BUZ44" s="158"/>
      <c r="BVA44" s="158"/>
      <c r="BVB44" s="158"/>
      <c r="BVC44" s="158"/>
      <c r="BVD44" s="158"/>
      <c r="BVE44" s="158"/>
      <c r="BVF44" s="158"/>
      <c r="BVG44" s="158"/>
      <c r="BVH44" s="158"/>
      <c r="BVI44" s="158"/>
      <c r="BVJ44" s="158"/>
      <c r="BVK44" s="158"/>
      <c r="BVL44" s="158"/>
      <c r="BVM44" s="158"/>
      <c r="BVN44" s="158"/>
      <c r="BVO44" s="158"/>
      <c r="BVP44" s="158"/>
      <c r="BVQ44" s="158"/>
      <c r="BVR44" s="158"/>
      <c r="BVS44" s="158"/>
      <c r="BVT44" s="158"/>
      <c r="BVU44" s="158"/>
      <c r="BVV44" s="158"/>
      <c r="BVW44" s="158"/>
      <c r="BVX44" s="158"/>
      <c r="BVY44" s="158"/>
      <c r="BVZ44" s="158"/>
      <c r="BWA44" s="158"/>
      <c r="BWB44" s="158"/>
      <c r="BWC44" s="158"/>
      <c r="BWD44" s="158"/>
      <c r="BWE44" s="158"/>
      <c r="BWF44" s="158"/>
      <c r="BWG44" s="158"/>
      <c r="BWH44" s="158"/>
      <c r="BWI44" s="158"/>
      <c r="BWJ44" s="158"/>
      <c r="BWK44" s="158"/>
      <c r="BWL44" s="158"/>
      <c r="BWM44" s="158"/>
      <c r="BWN44" s="158"/>
      <c r="BWO44" s="158"/>
      <c r="BWP44" s="158"/>
      <c r="BWQ44" s="158"/>
      <c r="BWR44" s="158"/>
      <c r="BWS44" s="158"/>
      <c r="BWT44" s="158"/>
      <c r="BWU44" s="158"/>
      <c r="BWV44" s="158"/>
      <c r="BWW44" s="158"/>
      <c r="BWX44" s="158"/>
      <c r="BWY44" s="158"/>
      <c r="BWZ44" s="158"/>
      <c r="BXA44" s="158"/>
      <c r="BXB44" s="158"/>
      <c r="BXC44" s="158"/>
      <c r="BXD44" s="158"/>
      <c r="BXE44" s="158"/>
      <c r="BXF44" s="158"/>
      <c r="BXG44" s="158"/>
      <c r="BXH44" s="158"/>
      <c r="BXI44" s="158"/>
      <c r="BXJ44" s="158"/>
      <c r="BXK44" s="158"/>
      <c r="BXL44" s="158"/>
      <c r="BXM44" s="158"/>
      <c r="BXN44" s="158"/>
      <c r="BXO44" s="158"/>
      <c r="BXP44" s="158"/>
      <c r="BXQ44" s="158"/>
      <c r="BXR44" s="158"/>
      <c r="BXS44" s="158"/>
      <c r="BXT44" s="158"/>
      <c r="BXU44" s="158"/>
      <c r="BXV44" s="158"/>
      <c r="BXW44" s="158"/>
      <c r="BXX44" s="158"/>
      <c r="BXY44" s="158"/>
      <c r="BXZ44" s="158"/>
      <c r="BYA44" s="158"/>
      <c r="BYB44" s="158"/>
      <c r="BYC44" s="158"/>
      <c r="BYD44" s="158"/>
      <c r="BYE44" s="158"/>
      <c r="BYF44" s="158"/>
      <c r="BYG44" s="158"/>
      <c r="BYH44" s="158"/>
      <c r="BYI44" s="158"/>
      <c r="BYJ44" s="158"/>
      <c r="BYK44" s="158"/>
      <c r="BYL44" s="158"/>
      <c r="BYM44" s="158"/>
      <c r="BYN44" s="158"/>
      <c r="BYO44" s="158"/>
      <c r="BYP44" s="158"/>
      <c r="BYQ44" s="158"/>
      <c r="BYR44" s="158"/>
      <c r="BYS44" s="158"/>
      <c r="BYT44" s="158"/>
      <c r="BYU44" s="158"/>
      <c r="BYV44" s="158"/>
      <c r="BYW44" s="158"/>
      <c r="BYX44" s="158"/>
      <c r="BYY44" s="158"/>
      <c r="BYZ44" s="158"/>
      <c r="BZA44" s="158"/>
      <c r="BZB44" s="158"/>
      <c r="BZC44" s="158"/>
      <c r="BZD44" s="158"/>
      <c r="BZE44" s="158"/>
      <c r="BZF44" s="158"/>
      <c r="BZG44" s="158"/>
      <c r="BZH44" s="158"/>
      <c r="BZI44" s="158"/>
      <c r="BZJ44" s="158"/>
      <c r="BZK44" s="158"/>
      <c r="BZL44" s="158"/>
      <c r="BZM44" s="158"/>
      <c r="BZN44" s="158"/>
      <c r="BZO44" s="158"/>
      <c r="BZP44" s="158"/>
      <c r="BZQ44" s="158"/>
      <c r="BZR44" s="158"/>
      <c r="BZS44" s="158"/>
      <c r="BZT44" s="158"/>
      <c r="BZU44" s="158"/>
      <c r="BZV44" s="158"/>
      <c r="BZW44" s="158"/>
      <c r="BZX44" s="158"/>
      <c r="BZY44" s="158"/>
      <c r="BZZ44" s="158"/>
      <c r="CAA44" s="158"/>
      <c r="CAB44" s="158"/>
      <c r="CAC44" s="158"/>
      <c r="CAD44" s="158"/>
      <c r="CAE44" s="158"/>
      <c r="CAF44" s="158"/>
      <c r="CAG44" s="158"/>
      <c r="CAH44" s="158"/>
      <c r="CAI44" s="158"/>
      <c r="CAJ44" s="158"/>
      <c r="CAK44" s="158"/>
      <c r="CAL44" s="158"/>
      <c r="CAM44" s="158"/>
      <c r="CAN44" s="158"/>
      <c r="CAO44" s="158"/>
      <c r="CAP44" s="158"/>
      <c r="CAQ44" s="158"/>
      <c r="CAR44" s="158"/>
      <c r="CAS44" s="158"/>
      <c r="CAT44" s="158"/>
      <c r="CAU44" s="158"/>
      <c r="CAV44" s="158"/>
      <c r="CAW44" s="158"/>
      <c r="CAX44" s="158"/>
      <c r="CAY44" s="158"/>
      <c r="CAZ44" s="158"/>
      <c r="CBA44" s="158"/>
      <c r="CBB44" s="158"/>
      <c r="CBC44" s="158"/>
      <c r="CBD44" s="158"/>
      <c r="CBE44" s="158"/>
      <c r="CBF44" s="158"/>
      <c r="CBG44" s="158"/>
      <c r="CBH44" s="158"/>
      <c r="CBI44" s="158"/>
      <c r="CBJ44" s="158"/>
      <c r="CBK44" s="158"/>
      <c r="CBL44" s="158"/>
      <c r="CBM44" s="158"/>
      <c r="CBN44" s="158"/>
      <c r="CBO44" s="158"/>
      <c r="CBP44" s="158"/>
      <c r="CBQ44" s="158"/>
      <c r="CBR44" s="158"/>
      <c r="CBS44" s="158"/>
      <c r="CBT44" s="158"/>
      <c r="CBU44" s="158"/>
      <c r="CBV44" s="158"/>
      <c r="CBW44" s="158"/>
      <c r="CBX44" s="158"/>
      <c r="CBY44" s="158"/>
      <c r="CBZ44" s="158"/>
      <c r="CCA44" s="158"/>
      <c r="CCB44" s="158"/>
      <c r="CCC44" s="158"/>
      <c r="CCD44" s="158"/>
      <c r="CCE44" s="158"/>
      <c r="CCF44" s="158"/>
      <c r="CCG44" s="158"/>
      <c r="CCH44" s="158"/>
      <c r="CCI44" s="158"/>
      <c r="CCJ44" s="158"/>
      <c r="CCK44" s="158"/>
      <c r="CCL44" s="158"/>
      <c r="CCM44" s="158"/>
      <c r="CCN44" s="158"/>
      <c r="CCO44" s="158"/>
      <c r="CCP44" s="158"/>
      <c r="CCQ44" s="158"/>
      <c r="CCR44" s="158"/>
      <c r="CCS44" s="158"/>
      <c r="CCT44" s="158"/>
      <c r="CCU44" s="158"/>
      <c r="CCV44" s="158"/>
      <c r="CCW44" s="158"/>
      <c r="CCX44" s="158"/>
      <c r="CCY44" s="158"/>
      <c r="CCZ44" s="158"/>
      <c r="CDA44" s="158"/>
      <c r="CDB44" s="158"/>
      <c r="CDC44" s="158"/>
      <c r="CDD44" s="158"/>
      <c r="CDE44" s="158"/>
      <c r="CDF44" s="158"/>
      <c r="CDG44" s="158"/>
      <c r="CDH44" s="158"/>
      <c r="CDI44" s="158"/>
      <c r="CDJ44" s="158"/>
      <c r="CDK44" s="158"/>
      <c r="CDL44" s="158"/>
      <c r="CDM44" s="158"/>
      <c r="CDN44" s="158"/>
      <c r="CDO44" s="158"/>
      <c r="CDP44" s="158"/>
      <c r="CDQ44" s="158"/>
      <c r="CDR44" s="158"/>
      <c r="CDS44" s="158"/>
      <c r="CDT44" s="158"/>
      <c r="CDU44" s="158"/>
      <c r="CDV44" s="158"/>
      <c r="CDW44" s="158"/>
      <c r="CDX44" s="158"/>
      <c r="CDY44" s="158"/>
      <c r="CDZ44" s="158"/>
      <c r="CEA44" s="158"/>
      <c r="CEB44" s="158"/>
      <c r="CEC44" s="158"/>
      <c r="CED44" s="158"/>
      <c r="CEE44" s="158"/>
      <c r="CEF44" s="158"/>
      <c r="CEG44" s="158"/>
      <c r="CEH44" s="158"/>
      <c r="CEI44" s="158"/>
      <c r="CEJ44" s="158"/>
      <c r="CEK44" s="158"/>
      <c r="CEL44" s="158"/>
      <c r="CEM44" s="158"/>
      <c r="CEN44" s="158"/>
      <c r="CEO44" s="158"/>
      <c r="CEP44" s="158"/>
      <c r="CEQ44" s="158"/>
      <c r="CER44" s="158"/>
      <c r="CES44" s="158"/>
      <c r="CET44" s="158"/>
      <c r="CEU44" s="158"/>
      <c r="CEV44" s="158"/>
      <c r="CEW44" s="158"/>
      <c r="CEX44" s="158"/>
      <c r="CEY44" s="158"/>
      <c r="CEZ44" s="158"/>
      <c r="CFA44" s="158"/>
      <c r="CFB44" s="158"/>
      <c r="CFC44" s="158"/>
      <c r="CFD44" s="158"/>
      <c r="CFE44" s="158"/>
      <c r="CFF44" s="158"/>
      <c r="CFG44" s="158"/>
      <c r="CFH44" s="158"/>
      <c r="CFI44" s="158"/>
      <c r="CFJ44" s="158"/>
      <c r="CFK44" s="158"/>
      <c r="CFL44" s="158"/>
      <c r="CFM44" s="158"/>
      <c r="CFN44" s="158"/>
      <c r="CFO44" s="158"/>
      <c r="CFP44" s="158"/>
      <c r="CFQ44" s="158"/>
      <c r="CFR44" s="158"/>
      <c r="CFS44" s="158"/>
      <c r="CFT44" s="158"/>
      <c r="CFU44" s="158"/>
      <c r="CFV44" s="158"/>
      <c r="CFW44" s="158"/>
      <c r="CFX44" s="158"/>
      <c r="CFY44" s="158"/>
      <c r="CFZ44" s="158"/>
      <c r="CGA44" s="158"/>
      <c r="CGB44" s="158"/>
      <c r="CGC44" s="158"/>
      <c r="CGD44" s="158"/>
      <c r="CGE44" s="158"/>
      <c r="CGF44" s="158"/>
      <c r="CGG44" s="158"/>
      <c r="CGH44" s="158"/>
      <c r="CGI44" s="158"/>
      <c r="CGJ44" s="158"/>
      <c r="CGK44" s="158"/>
      <c r="CGL44" s="158"/>
      <c r="CGM44" s="158"/>
      <c r="CGN44" s="158"/>
      <c r="CGO44" s="158"/>
      <c r="CGP44" s="158"/>
      <c r="CGQ44" s="158"/>
      <c r="CGR44" s="158"/>
      <c r="CGS44" s="158"/>
      <c r="CGT44" s="158"/>
      <c r="CGU44" s="158"/>
      <c r="CGV44" s="158"/>
      <c r="CGW44" s="158"/>
      <c r="CGX44" s="158"/>
      <c r="CGY44" s="158"/>
      <c r="CGZ44" s="158"/>
      <c r="CHA44" s="158"/>
      <c r="CHB44" s="158"/>
      <c r="CHC44" s="158"/>
      <c r="CHD44" s="158"/>
      <c r="CHE44" s="158"/>
      <c r="CHF44" s="158"/>
      <c r="CHG44" s="158"/>
      <c r="CHH44" s="158"/>
      <c r="CHI44" s="158"/>
      <c r="CHJ44" s="158"/>
      <c r="CHK44" s="158"/>
      <c r="CHL44" s="158"/>
      <c r="CHM44" s="158"/>
      <c r="CHN44" s="158"/>
      <c r="CHO44" s="158"/>
      <c r="CHP44" s="158"/>
      <c r="CHQ44" s="158"/>
      <c r="CHR44" s="158"/>
      <c r="CHS44" s="158"/>
      <c r="CHT44" s="158"/>
      <c r="CHU44" s="158"/>
      <c r="CHV44" s="158"/>
      <c r="CHW44" s="158"/>
      <c r="CHX44" s="158"/>
      <c r="CHY44" s="158"/>
      <c r="CHZ44" s="158"/>
      <c r="CIA44" s="158"/>
      <c r="CIB44" s="158"/>
      <c r="CIC44" s="158"/>
      <c r="CID44" s="158"/>
      <c r="CIE44" s="158"/>
      <c r="CIF44" s="158"/>
      <c r="CIG44" s="158"/>
      <c r="CIH44" s="158"/>
      <c r="CII44" s="158"/>
      <c r="CIJ44" s="158"/>
      <c r="CIK44" s="158"/>
      <c r="CIL44" s="158"/>
      <c r="CIM44" s="158"/>
      <c r="CIN44" s="158"/>
      <c r="CIO44" s="158"/>
      <c r="CIP44" s="158"/>
      <c r="CIQ44" s="158"/>
      <c r="CIR44" s="158"/>
      <c r="CIS44" s="158"/>
      <c r="CIT44" s="158"/>
      <c r="CIU44" s="158"/>
      <c r="CIV44" s="158"/>
      <c r="CIW44" s="158"/>
      <c r="CIX44" s="158"/>
      <c r="CIY44" s="158"/>
      <c r="CIZ44" s="158"/>
      <c r="CJA44" s="158"/>
      <c r="CJB44" s="158"/>
      <c r="CJC44" s="158"/>
      <c r="CJD44" s="158"/>
      <c r="CJE44" s="158"/>
      <c r="CJF44" s="158"/>
      <c r="CJG44" s="158"/>
      <c r="CJH44" s="158"/>
      <c r="CJI44" s="158"/>
      <c r="CJJ44" s="158"/>
      <c r="CJK44" s="158"/>
      <c r="CJL44" s="158"/>
      <c r="CJM44" s="158"/>
      <c r="CJN44" s="158"/>
      <c r="CJO44" s="158"/>
      <c r="CJP44" s="158"/>
      <c r="CJQ44" s="158"/>
      <c r="CJR44" s="158"/>
      <c r="CJS44" s="158"/>
      <c r="CJT44" s="158"/>
      <c r="CJU44" s="158"/>
      <c r="CJV44" s="158"/>
      <c r="CJW44" s="158"/>
      <c r="CJX44" s="158"/>
      <c r="CJY44" s="158"/>
      <c r="CJZ44" s="158"/>
      <c r="CKA44" s="158"/>
      <c r="CKB44" s="158"/>
      <c r="CKC44" s="158"/>
      <c r="CKD44" s="158"/>
      <c r="CKE44" s="158"/>
      <c r="CKF44" s="158"/>
      <c r="CKG44" s="158"/>
      <c r="CKH44" s="158"/>
      <c r="CKI44" s="158"/>
      <c r="CKJ44" s="158"/>
      <c r="CKK44" s="158"/>
      <c r="CKL44" s="158"/>
      <c r="CKM44" s="158"/>
      <c r="CKN44" s="158"/>
      <c r="CKO44" s="158"/>
      <c r="CKP44" s="158"/>
      <c r="CKQ44" s="158"/>
      <c r="CKR44" s="158"/>
      <c r="CKS44" s="158"/>
      <c r="CKT44" s="158"/>
      <c r="CKU44" s="158"/>
      <c r="CKV44" s="158"/>
      <c r="CKW44" s="158"/>
      <c r="CKX44" s="158"/>
      <c r="CKY44" s="158"/>
      <c r="CKZ44" s="158"/>
      <c r="CLA44" s="158"/>
      <c r="CLB44" s="158"/>
      <c r="CLC44" s="158"/>
      <c r="CLD44" s="158"/>
      <c r="CLE44" s="158"/>
      <c r="CLF44" s="158"/>
      <c r="CLG44" s="158"/>
      <c r="CLH44" s="158"/>
      <c r="CLI44" s="158"/>
      <c r="CLJ44" s="158"/>
      <c r="CLK44" s="158"/>
      <c r="CLL44" s="158"/>
      <c r="CLM44" s="158"/>
      <c r="CLN44" s="158"/>
      <c r="CLO44" s="158"/>
      <c r="CLP44" s="158"/>
      <c r="CLQ44" s="158"/>
      <c r="CLR44" s="158"/>
      <c r="CLS44" s="158"/>
      <c r="CLT44" s="158"/>
      <c r="CLU44" s="158"/>
      <c r="CLV44" s="158"/>
      <c r="CLW44" s="158"/>
      <c r="CLX44" s="158"/>
      <c r="CLY44" s="158"/>
      <c r="CLZ44" s="158"/>
      <c r="CMA44" s="158"/>
      <c r="CMB44" s="158"/>
      <c r="CMC44" s="158"/>
      <c r="CMD44" s="158"/>
      <c r="CME44" s="158"/>
      <c r="CMF44" s="158"/>
      <c r="CMG44" s="158"/>
      <c r="CMH44" s="158"/>
      <c r="CMI44" s="158"/>
      <c r="CMJ44" s="158"/>
      <c r="CMK44" s="158"/>
      <c r="CML44" s="158"/>
      <c r="CMM44" s="158"/>
      <c r="CMN44" s="158"/>
      <c r="CMO44" s="158"/>
      <c r="CMP44" s="158"/>
      <c r="CMQ44" s="158"/>
      <c r="CMR44" s="158"/>
      <c r="CMS44" s="158"/>
      <c r="CMT44" s="158"/>
      <c r="CMU44" s="158"/>
      <c r="CMV44" s="158"/>
      <c r="CMW44" s="158"/>
      <c r="CMX44" s="158"/>
      <c r="CMY44" s="158"/>
      <c r="CMZ44" s="158"/>
      <c r="CNA44" s="158"/>
      <c r="CNB44" s="158"/>
      <c r="CNC44" s="158"/>
      <c r="CND44" s="158"/>
      <c r="CNE44" s="158"/>
      <c r="CNF44" s="158"/>
      <c r="CNG44" s="158"/>
      <c r="CNH44" s="158"/>
      <c r="CNI44" s="158"/>
      <c r="CNJ44" s="158"/>
      <c r="CNK44" s="158"/>
      <c r="CNL44" s="158"/>
      <c r="CNM44" s="158"/>
      <c r="CNN44" s="158"/>
      <c r="CNO44" s="158"/>
      <c r="CNP44" s="158"/>
      <c r="CNQ44" s="158"/>
      <c r="CNR44" s="158"/>
      <c r="CNS44" s="158"/>
      <c r="CNT44" s="158"/>
      <c r="CNU44" s="158"/>
      <c r="CNV44" s="158"/>
      <c r="CNW44" s="158"/>
      <c r="CNX44" s="158"/>
      <c r="CNY44" s="158"/>
      <c r="CNZ44" s="158"/>
      <c r="COA44" s="158"/>
      <c r="COB44" s="158"/>
      <c r="COC44" s="158"/>
      <c r="COD44" s="158"/>
      <c r="COE44" s="158"/>
      <c r="COF44" s="158"/>
      <c r="COG44" s="158"/>
      <c r="COH44" s="158"/>
      <c r="COI44" s="158"/>
      <c r="COJ44" s="158"/>
      <c r="COK44" s="158"/>
      <c r="COL44" s="158"/>
      <c r="COM44" s="158"/>
      <c r="CON44" s="158"/>
      <c r="COO44" s="158"/>
      <c r="COP44" s="158"/>
      <c r="COQ44" s="158"/>
      <c r="COR44" s="158"/>
      <c r="COS44" s="158"/>
      <c r="COT44" s="158"/>
      <c r="COU44" s="158"/>
      <c r="COV44" s="158"/>
      <c r="COW44" s="158"/>
      <c r="COX44" s="158"/>
      <c r="COY44" s="158"/>
      <c r="COZ44" s="158"/>
      <c r="CPA44" s="158"/>
      <c r="CPB44" s="158"/>
      <c r="CPC44" s="158"/>
      <c r="CPD44" s="158"/>
      <c r="CPE44" s="158"/>
      <c r="CPF44" s="158"/>
      <c r="CPG44" s="158"/>
      <c r="CPH44" s="158"/>
      <c r="CPI44" s="158"/>
      <c r="CPJ44" s="158"/>
      <c r="CPK44" s="158"/>
      <c r="CPL44" s="158"/>
      <c r="CPM44" s="158"/>
      <c r="CPN44" s="158"/>
      <c r="CPO44" s="158"/>
      <c r="CPP44" s="158"/>
      <c r="CPQ44" s="158"/>
      <c r="CPR44" s="158"/>
      <c r="CPS44" s="158"/>
      <c r="CPT44" s="158"/>
      <c r="CPU44" s="158"/>
      <c r="CPV44" s="158"/>
      <c r="CPW44" s="158"/>
      <c r="CPX44" s="158"/>
      <c r="CPY44" s="158"/>
      <c r="CPZ44" s="158"/>
      <c r="CQA44" s="158"/>
      <c r="CQB44" s="158"/>
      <c r="CQC44" s="158"/>
      <c r="CQD44" s="158"/>
      <c r="CQE44" s="158"/>
      <c r="CQF44" s="158"/>
      <c r="CQG44" s="158"/>
      <c r="CQH44" s="158"/>
      <c r="CQI44" s="158"/>
      <c r="CQJ44" s="158"/>
      <c r="CQK44" s="158"/>
      <c r="CQL44" s="158"/>
      <c r="CQM44" s="158"/>
      <c r="CQN44" s="158"/>
      <c r="CQO44" s="158"/>
      <c r="CQP44" s="158"/>
      <c r="CQQ44" s="158"/>
      <c r="CQR44" s="158"/>
      <c r="CQS44" s="158"/>
      <c r="CQT44" s="158"/>
      <c r="CQU44" s="158"/>
      <c r="CQV44" s="158"/>
      <c r="CQW44" s="158"/>
      <c r="CQX44" s="158"/>
      <c r="CQY44" s="158"/>
      <c r="CQZ44" s="158"/>
      <c r="CRA44" s="158"/>
      <c r="CRB44" s="158"/>
      <c r="CRC44" s="158"/>
      <c r="CRD44" s="158"/>
      <c r="CRE44" s="158"/>
      <c r="CRF44" s="158"/>
      <c r="CRG44" s="158"/>
      <c r="CRH44" s="158"/>
      <c r="CRI44" s="158"/>
      <c r="CRJ44" s="158"/>
      <c r="CRK44" s="158"/>
      <c r="CRL44" s="158"/>
      <c r="CRM44" s="158"/>
      <c r="CRN44" s="158"/>
      <c r="CRO44" s="158"/>
      <c r="CRP44" s="158"/>
      <c r="CRQ44" s="158"/>
      <c r="CRR44" s="158"/>
      <c r="CRS44" s="158"/>
      <c r="CRT44" s="158"/>
      <c r="CRU44" s="158"/>
      <c r="CRV44" s="158"/>
      <c r="CRW44" s="158"/>
      <c r="CRX44" s="158"/>
      <c r="CRY44" s="158"/>
      <c r="CRZ44" s="158"/>
      <c r="CSA44" s="158"/>
      <c r="CSB44" s="158"/>
      <c r="CSC44" s="158"/>
      <c r="CSD44" s="158"/>
      <c r="CSE44" s="158"/>
      <c r="CSF44" s="158"/>
      <c r="CSG44" s="158"/>
      <c r="CSH44" s="158"/>
      <c r="CSI44" s="158"/>
      <c r="CSJ44" s="158"/>
      <c r="CSK44" s="158"/>
      <c r="CSL44" s="158"/>
      <c r="CSM44" s="158"/>
      <c r="CSN44" s="158"/>
      <c r="CSO44" s="158"/>
      <c r="CSP44" s="158"/>
      <c r="CSQ44" s="158"/>
      <c r="CSR44" s="158"/>
      <c r="CSS44" s="158"/>
      <c r="CST44" s="158"/>
      <c r="CSU44" s="158"/>
      <c r="CSV44" s="158"/>
      <c r="CSW44" s="158"/>
      <c r="CSX44" s="158"/>
      <c r="CSY44" s="158"/>
      <c r="CSZ44" s="158"/>
      <c r="CTA44" s="158"/>
      <c r="CTB44" s="158"/>
      <c r="CTC44" s="158"/>
      <c r="CTD44" s="158"/>
      <c r="CTE44" s="158"/>
      <c r="CTF44" s="158"/>
      <c r="CTG44" s="158"/>
      <c r="CTH44" s="158"/>
      <c r="CTI44" s="158"/>
      <c r="CTJ44" s="158"/>
      <c r="CTK44" s="158"/>
      <c r="CTL44" s="158"/>
      <c r="CTM44" s="158"/>
      <c r="CTN44" s="158"/>
      <c r="CTO44" s="158"/>
      <c r="CTP44" s="158"/>
      <c r="CTQ44" s="158"/>
      <c r="CTR44" s="158"/>
      <c r="CTS44" s="158"/>
      <c r="CTT44" s="158"/>
      <c r="CTU44" s="158"/>
      <c r="CTV44" s="158"/>
      <c r="CTW44" s="158"/>
      <c r="CTX44" s="158"/>
      <c r="CTY44" s="158"/>
      <c r="CTZ44" s="158"/>
      <c r="CUA44" s="158"/>
      <c r="CUB44" s="158"/>
      <c r="CUC44" s="158"/>
      <c r="CUD44" s="158"/>
      <c r="CUE44" s="158"/>
      <c r="CUF44" s="158"/>
      <c r="CUG44" s="158"/>
      <c r="CUH44" s="158"/>
      <c r="CUI44" s="158"/>
      <c r="CUJ44" s="158"/>
      <c r="CUK44" s="158"/>
      <c r="CUL44" s="158"/>
      <c r="CUM44" s="158"/>
      <c r="CUN44" s="158"/>
      <c r="CUO44" s="158"/>
      <c r="CUP44" s="158"/>
      <c r="CUQ44" s="158"/>
      <c r="CUR44" s="158"/>
      <c r="CUS44" s="158"/>
      <c r="CUT44" s="158"/>
      <c r="CUU44" s="158"/>
      <c r="CUV44" s="158"/>
      <c r="CUW44" s="158"/>
      <c r="CUX44" s="158"/>
      <c r="CUY44" s="158"/>
      <c r="CUZ44" s="158"/>
      <c r="CVA44" s="158"/>
      <c r="CVB44" s="158"/>
      <c r="CVC44" s="158"/>
      <c r="CVD44" s="158"/>
      <c r="CVE44" s="158"/>
      <c r="CVF44" s="158"/>
      <c r="CVG44" s="158"/>
      <c r="CVH44" s="158"/>
      <c r="CVI44" s="158"/>
      <c r="CVJ44" s="158"/>
      <c r="CVK44" s="158"/>
      <c r="CVL44" s="158"/>
      <c r="CVM44" s="158"/>
      <c r="CVN44" s="158"/>
      <c r="CVO44" s="158"/>
      <c r="CVP44" s="158"/>
      <c r="CVQ44" s="158"/>
      <c r="CVR44" s="158"/>
      <c r="CVS44" s="158"/>
      <c r="CVT44" s="158"/>
      <c r="CVU44" s="158"/>
      <c r="CVV44" s="158"/>
      <c r="CVW44" s="158"/>
      <c r="CVX44" s="158"/>
      <c r="CVY44" s="158"/>
      <c r="CVZ44" s="158"/>
      <c r="CWA44" s="158"/>
      <c r="CWB44" s="158"/>
      <c r="CWC44" s="158"/>
      <c r="CWD44" s="158"/>
      <c r="CWE44" s="158"/>
      <c r="CWF44" s="158"/>
      <c r="CWG44" s="158"/>
      <c r="CWH44" s="158"/>
      <c r="CWI44" s="158"/>
      <c r="CWJ44" s="158"/>
      <c r="CWK44" s="158"/>
      <c r="CWL44" s="158"/>
      <c r="CWM44" s="158"/>
      <c r="CWN44" s="158"/>
      <c r="CWO44" s="158"/>
      <c r="CWP44" s="158"/>
      <c r="CWQ44" s="158"/>
      <c r="CWR44" s="158"/>
      <c r="CWS44" s="158"/>
      <c r="CWT44" s="158"/>
      <c r="CWU44" s="158"/>
      <c r="CWV44" s="158"/>
      <c r="CWW44" s="158"/>
      <c r="CWX44" s="158"/>
      <c r="CWY44" s="158"/>
      <c r="CWZ44" s="158"/>
      <c r="CXA44" s="158"/>
      <c r="CXB44" s="158"/>
      <c r="CXC44" s="158"/>
      <c r="CXD44" s="158"/>
      <c r="CXE44" s="158"/>
      <c r="CXF44" s="158"/>
      <c r="CXG44" s="158"/>
      <c r="CXH44" s="158"/>
      <c r="CXI44" s="158"/>
      <c r="CXJ44" s="158"/>
      <c r="CXK44" s="158"/>
      <c r="CXL44" s="158"/>
      <c r="CXM44" s="158"/>
      <c r="CXN44" s="158"/>
      <c r="CXO44" s="158"/>
      <c r="CXP44" s="158"/>
      <c r="CXQ44" s="158"/>
      <c r="CXR44" s="158"/>
      <c r="CXS44" s="158"/>
      <c r="CXT44" s="158"/>
      <c r="CXU44" s="158"/>
      <c r="CXV44" s="158"/>
      <c r="CXW44" s="158"/>
      <c r="CXX44" s="158"/>
      <c r="CXY44" s="158"/>
      <c r="CXZ44" s="158"/>
      <c r="CYA44" s="158"/>
      <c r="CYB44" s="158"/>
      <c r="CYC44" s="158"/>
      <c r="CYD44" s="158"/>
      <c r="CYE44" s="158"/>
      <c r="CYF44" s="158"/>
      <c r="CYG44" s="158"/>
      <c r="CYH44" s="158"/>
      <c r="CYI44" s="158"/>
      <c r="CYJ44" s="158"/>
      <c r="CYK44" s="158"/>
      <c r="CYL44" s="158"/>
      <c r="CYM44" s="158"/>
      <c r="CYN44" s="158"/>
      <c r="CYO44" s="158"/>
      <c r="CYP44" s="158"/>
      <c r="CYQ44" s="158"/>
      <c r="CYR44" s="158"/>
      <c r="CYS44" s="158"/>
      <c r="CYT44" s="158"/>
      <c r="CYU44" s="158"/>
      <c r="CYV44" s="158"/>
      <c r="CYW44" s="158"/>
      <c r="CYX44" s="158"/>
      <c r="CYY44" s="158"/>
      <c r="CYZ44" s="158"/>
      <c r="CZA44" s="158"/>
      <c r="CZB44" s="158"/>
      <c r="CZC44" s="158"/>
      <c r="CZD44" s="158"/>
      <c r="CZE44" s="158"/>
      <c r="CZF44" s="158"/>
      <c r="CZG44" s="158"/>
      <c r="CZH44" s="158"/>
      <c r="CZI44" s="158"/>
      <c r="CZJ44" s="158"/>
      <c r="CZK44" s="158"/>
      <c r="CZL44" s="158"/>
      <c r="CZM44" s="158"/>
      <c r="CZN44" s="158"/>
      <c r="CZO44" s="158"/>
      <c r="CZP44" s="158"/>
      <c r="CZQ44" s="158"/>
      <c r="CZR44" s="158"/>
      <c r="CZS44" s="158"/>
      <c r="CZT44" s="158"/>
      <c r="CZU44" s="158"/>
      <c r="CZV44" s="158"/>
      <c r="CZW44" s="158"/>
      <c r="CZX44" s="158"/>
      <c r="CZY44" s="158"/>
      <c r="CZZ44" s="158"/>
      <c r="DAA44" s="158"/>
      <c r="DAB44" s="158"/>
      <c r="DAC44" s="158"/>
      <c r="DAD44" s="158"/>
      <c r="DAE44" s="158"/>
      <c r="DAF44" s="158"/>
      <c r="DAG44" s="158"/>
      <c r="DAH44" s="158"/>
      <c r="DAI44" s="158"/>
      <c r="DAJ44" s="158"/>
      <c r="DAK44" s="158"/>
      <c r="DAL44" s="158"/>
      <c r="DAM44" s="158"/>
      <c r="DAN44" s="158"/>
      <c r="DAO44" s="158"/>
      <c r="DAP44" s="158"/>
      <c r="DAQ44" s="158"/>
      <c r="DAR44" s="158"/>
      <c r="DAS44" s="158"/>
      <c r="DAT44" s="158"/>
      <c r="DAU44" s="158"/>
      <c r="DAV44" s="158"/>
      <c r="DAW44" s="158"/>
      <c r="DAX44" s="158"/>
      <c r="DAY44" s="158"/>
      <c r="DAZ44" s="158"/>
      <c r="DBA44" s="158"/>
      <c r="DBB44" s="158"/>
      <c r="DBC44" s="158"/>
      <c r="DBD44" s="158"/>
      <c r="DBE44" s="158"/>
      <c r="DBF44" s="158"/>
      <c r="DBG44" s="158"/>
      <c r="DBH44" s="158"/>
      <c r="DBI44" s="158"/>
      <c r="DBJ44" s="158"/>
      <c r="DBK44" s="158"/>
      <c r="DBL44" s="158"/>
      <c r="DBM44" s="158"/>
      <c r="DBN44" s="158"/>
      <c r="DBO44" s="158"/>
      <c r="DBP44" s="158"/>
      <c r="DBQ44" s="158"/>
      <c r="DBR44" s="158"/>
      <c r="DBS44" s="158"/>
      <c r="DBT44" s="158"/>
      <c r="DBU44" s="158"/>
      <c r="DBV44" s="158"/>
      <c r="DBW44" s="158"/>
      <c r="DBX44" s="158"/>
      <c r="DBY44" s="158"/>
      <c r="DBZ44" s="158"/>
      <c r="DCA44" s="158"/>
      <c r="DCB44" s="158"/>
      <c r="DCC44" s="158"/>
      <c r="DCD44" s="158"/>
      <c r="DCE44" s="158"/>
      <c r="DCF44" s="158"/>
      <c r="DCG44" s="158"/>
      <c r="DCH44" s="158"/>
      <c r="DCI44" s="158"/>
      <c r="DCJ44" s="158"/>
      <c r="DCK44" s="158"/>
      <c r="DCL44" s="158"/>
      <c r="DCM44" s="158"/>
      <c r="DCN44" s="158"/>
      <c r="DCO44" s="158"/>
      <c r="DCP44" s="158"/>
      <c r="DCQ44" s="158"/>
      <c r="DCR44" s="158"/>
      <c r="DCS44" s="158"/>
      <c r="DCT44" s="158"/>
      <c r="DCU44" s="158"/>
      <c r="DCV44" s="158"/>
      <c r="DCW44" s="158"/>
      <c r="DCX44" s="158"/>
      <c r="DCY44" s="158"/>
      <c r="DCZ44" s="158"/>
      <c r="DDA44" s="158"/>
      <c r="DDB44" s="158"/>
      <c r="DDC44" s="158"/>
      <c r="DDD44" s="158"/>
      <c r="DDE44" s="158"/>
      <c r="DDF44" s="158"/>
      <c r="DDG44" s="158"/>
      <c r="DDH44" s="158"/>
      <c r="DDI44" s="158"/>
      <c r="DDJ44" s="158"/>
      <c r="DDK44" s="158"/>
      <c r="DDL44" s="158"/>
      <c r="DDM44" s="158"/>
      <c r="DDN44" s="158"/>
      <c r="DDO44" s="158"/>
      <c r="DDP44" s="158"/>
      <c r="DDQ44" s="158"/>
      <c r="DDR44" s="158"/>
      <c r="DDS44" s="158"/>
      <c r="DDT44" s="158"/>
      <c r="DDU44" s="158"/>
      <c r="DDV44" s="158"/>
      <c r="DDW44" s="158"/>
      <c r="DDX44" s="158"/>
      <c r="DDY44" s="158"/>
      <c r="DDZ44" s="158"/>
      <c r="DEA44" s="158"/>
      <c r="DEB44" s="158"/>
      <c r="DEC44" s="158"/>
      <c r="DED44" s="158"/>
      <c r="DEE44" s="158"/>
      <c r="DEF44" s="158"/>
      <c r="DEG44" s="158"/>
      <c r="DEH44" s="158"/>
      <c r="DEI44" s="158"/>
      <c r="DEJ44" s="158"/>
      <c r="DEK44" s="158"/>
      <c r="DEL44" s="158"/>
      <c r="DEM44" s="158"/>
      <c r="DEN44" s="158"/>
      <c r="DEO44" s="158"/>
      <c r="DEP44" s="158"/>
      <c r="DEQ44" s="158"/>
      <c r="DER44" s="158"/>
      <c r="DES44" s="158"/>
      <c r="DET44" s="158"/>
      <c r="DEU44" s="158"/>
      <c r="DEV44" s="158"/>
      <c r="DEW44" s="158"/>
      <c r="DEX44" s="158"/>
      <c r="DEY44" s="158"/>
      <c r="DEZ44" s="158"/>
      <c r="DFA44" s="158"/>
      <c r="DFB44" s="158"/>
      <c r="DFC44" s="158"/>
      <c r="DFD44" s="158"/>
      <c r="DFE44" s="158"/>
      <c r="DFF44" s="158"/>
      <c r="DFG44" s="158"/>
      <c r="DFH44" s="158"/>
      <c r="DFI44" s="158"/>
      <c r="DFJ44" s="158"/>
      <c r="DFK44" s="158"/>
      <c r="DFL44" s="158"/>
      <c r="DFM44" s="158"/>
      <c r="DFN44" s="158"/>
      <c r="DFO44" s="158"/>
      <c r="DFP44" s="158"/>
      <c r="DFQ44" s="158"/>
      <c r="DFR44" s="158"/>
      <c r="DFS44" s="158"/>
      <c r="DFT44" s="158"/>
      <c r="DFU44" s="158"/>
      <c r="DFV44" s="158"/>
      <c r="DFW44" s="158"/>
      <c r="DFX44" s="158"/>
      <c r="DFY44" s="158"/>
      <c r="DFZ44" s="158"/>
      <c r="DGA44" s="158"/>
      <c r="DGB44" s="158"/>
      <c r="DGC44" s="158"/>
      <c r="DGD44" s="158"/>
      <c r="DGE44" s="158"/>
      <c r="DGF44" s="158"/>
      <c r="DGG44" s="158"/>
      <c r="DGH44" s="158"/>
      <c r="DGI44" s="158"/>
      <c r="DGJ44" s="158"/>
      <c r="DGK44" s="158"/>
      <c r="DGL44" s="158"/>
      <c r="DGM44" s="158"/>
      <c r="DGN44" s="158"/>
      <c r="DGO44" s="158"/>
      <c r="DGP44" s="158"/>
      <c r="DGQ44" s="158"/>
      <c r="DGR44" s="158"/>
      <c r="DGS44" s="158"/>
      <c r="DGT44" s="158"/>
      <c r="DGU44" s="158"/>
      <c r="DGV44" s="158"/>
      <c r="DGW44" s="158"/>
      <c r="DGX44" s="158"/>
      <c r="DGY44" s="158"/>
      <c r="DGZ44" s="158"/>
      <c r="DHA44" s="158"/>
      <c r="DHB44" s="158"/>
      <c r="DHC44" s="158"/>
      <c r="DHD44" s="158"/>
      <c r="DHE44" s="158"/>
      <c r="DHF44" s="158"/>
      <c r="DHG44" s="158"/>
      <c r="DHH44" s="158"/>
      <c r="DHI44" s="158"/>
      <c r="DHJ44" s="158"/>
      <c r="DHK44" s="158"/>
      <c r="DHL44" s="158"/>
      <c r="DHM44" s="158"/>
      <c r="DHN44" s="158"/>
      <c r="DHO44" s="158"/>
      <c r="DHP44" s="158"/>
      <c r="DHQ44" s="158"/>
      <c r="DHR44" s="158"/>
      <c r="DHS44" s="158"/>
      <c r="DHT44" s="158"/>
      <c r="DHU44" s="158"/>
      <c r="DHV44" s="158"/>
      <c r="DHW44" s="158"/>
      <c r="DHX44" s="158"/>
      <c r="DHY44" s="158"/>
      <c r="DHZ44" s="158"/>
      <c r="DIA44" s="158"/>
      <c r="DIB44" s="158"/>
      <c r="DIC44" s="158"/>
      <c r="DID44" s="158"/>
      <c r="DIE44" s="158"/>
      <c r="DIF44" s="158"/>
      <c r="DIG44" s="158"/>
      <c r="DIH44" s="158"/>
      <c r="DII44" s="158"/>
      <c r="DIJ44" s="158"/>
      <c r="DIK44" s="158"/>
      <c r="DIL44" s="158"/>
      <c r="DIM44" s="158"/>
      <c r="DIN44" s="158"/>
      <c r="DIO44" s="158"/>
      <c r="DIP44" s="158"/>
      <c r="DIQ44" s="158"/>
      <c r="DIR44" s="158"/>
      <c r="DIS44" s="158"/>
      <c r="DIT44" s="158"/>
      <c r="DIU44" s="158"/>
      <c r="DIV44" s="158"/>
      <c r="DIW44" s="158"/>
      <c r="DIX44" s="158"/>
      <c r="DIY44" s="158"/>
      <c r="DIZ44" s="158"/>
      <c r="DJA44" s="158"/>
      <c r="DJB44" s="158"/>
      <c r="DJC44" s="158"/>
      <c r="DJD44" s="158"/>
      <c r="DJE44" s="158"/>
      <c r="DJF44" s="158"/>
      <c r="DJG44" s="158"/>
      <c r="DJH44" s="158"/>
      <c r="DJI44" s="158"/>
      <c r="DJJ44" s="158"/>
      <c r="DJK44" s="158"/>
      <c r="DJL44" s="158"/>
      <c r="DJM44" s="158"/>
      <c r="DJN44" s="158"/>
      <c r="DJO44" s="158"/>
      <c r="DJP44" s="158"/>
      <c r="DJQ44" s="158"/>
      <c r="DJR44" s="158"/>
      <c r="DJS44" s="158"/>
      <c r="DJT44" s="158"/>
      <c r="DJU44" s="158"/>
      <c r="DJV44" s="158"/>
      <c r="DJW44" s="158"/>
      <c r="DJX44" s="158"/>
      <c r="DJY44" s="158"/>
      <c r="DJZ44" s="158"/>
      <c r="DKA44" s="158"/>
      <c r="DKB44" s="158"/>
      <c r="DKC44" s="158"/>
      <c r="DKD44" s="158"/>
      <c r="DKE44" s="158"/>
      <c r="DKF44" s="158"/>
      <c r="DKG44" s="158"/>
      <c r="DKH44" s="158"/>
      <c r="DKI44" s="158"/>
      <c r="DKJ44" s="158"/>
      <c r="DKK44" s="158"/>
      <c r="DKL44" s="158"/>
      <c r="DKM44" s="158"/>
      <c r="DKN44" s="158"/>
      <c r="DKO44" s="158"/>
      <c r="DKP44" s="158"/>
      <c r="DKQ44" s="158"/>
      <c r="DKR44" s="158"/>
      <c r="DKS44" s="158"/>
      <c r="DKT44" s="158"/>
      <c r="DKU44" s="158"/>
      <c r="DKV44" s="158"/>
      <c r="DKW44" s="158"/>
      <c r="DKX44" s="158"/>
      <c r="DKY44" s="158"/>
      <c r="DKZ44" s="158"/>
      <c r="DLA44" s="158"/>
      <c r="DLB44" s="158"/>
      <c r="DLC44" s="158"/>
      <c r="DLD44" s="158"/>
      <c r="DLE44" s="158"/>
      <c r="DLF44" s="158"/>
      <c r="DLG44" s="158"/>
      <c r="DLH44" s="158"/>
      <c r="DLI44" s="158"/>
      <c r="DLJ44" s="158"/>
      <c r="DLK44" s="158"/>
      <c r="DLL44" s="158"/>
      <c r="DLM44" s="158"/>
      <c r="DLN44" s="158"/>
      <c r="DLO44" s="158"/>
      <c r="DLP44" s="158"/>
      <c r="DLQ44" s="158"/>
      <c r="DLR44" s="158"/>
      <c r="DLS44" s="158"/>
      <c r="DLT44" s="158"/>
      <c r="DLU44" s="158"/>
      <c r="DLV44" s="158"/>
      <c r="DLW44" s="158"/>
      <c r="DLX44" s="158"/>
      <c r="DLY44" s="158"/>
      <c r="DLZ44" s="158"/>
      <c r="DMA44" s="158"/>
      <c r="DMB44" s="158"/>
      <c r="DMC44" s="158"/>
      <c r="DMD44" s="158"/>
      <c r="DME44" s="158"/>
      <c r="DMF44" s="158"/>
      <c r="DMG44" s="158"/>
      <c r="DMH44" s="158"/>
      <c r="DMI44" s="158"/>
      <c r="DMJ44" s="158"/>
      <c r="DMK44" s="158"/>
      <c r="DML44" s="158"/>
      <c r="DMM44" s="158"/>
      <c r="DMN44" s="158"/>
      <c r="DMO44" s="158"/>
      <c r="DMP44" s="158"/>
      <c r="DMQ44" s="158"/>
      <c r="DMR44" s="158"/>
      <c r="DMS44" s="158"/>
      <c r="DMT44" s="158"/>
      <c r="DMU44" s="158"/>
      <c r="DMV44" s="158"/>
      <c r="DMW44" s="158"/>
      <c r="DMX44" s="158"/>
      <c r="DMY44" s="158"/>
      <c r="DMZ44" s="158"/>
      <c r="DNA44" s="158"/>
      <c r="DNB44" s="158"/>
      <c r="DNC44" s="158"/>
      <c r="DND44" s="158"/>
      <c r="DNE44" s="158"/>
      <c r="DNF44" s="158"/>
      <c r="DNG44" s="158"/>
      <c r="DNH44" s="158"/>
      <c r="DNI44" s="158"/>
      <c r="DNJ44" s="158"/>
      <c r="DNK44" s="158"/>
      <c r="DNL44" s="158"/>
      <c r="DNM44" s="158"/>
      <c r="DNN44" s="158"/>
      <c r="DNO44" s="158"/>
      <c r="DNP44" s="158"/>
      <c r="DNQ44" s="158"/>
      <c r="DNR44" s="158"/>
      <c r="DNS44" s="158"/>
      <c r="DNT44" s="158"/>
      <c r="DNU44" s="158"/>
      <c r="DNV44" s="158"/>
      <c r="DNW44" s="158"/>
      <c r="DNX44" s="158"/>
      <c r="DNY44" s="158"/>
      <c r="DNZ44" s="158"/>
      <c r="DOA44" s="158"/>
      <c r="DOB44" s="158"/>
      <c r="DOC44" s="158"/>
      <c r="DOD44" s="158"/>
      <c r="DOE44" s="158"/>
      <c r="DOF44" s="158"/>
      <c r="DOG44" s="158"/>
      <c r="DOH44" s="158"/>
      <c r="DOI44" s="158"/>
      <c r="DOJ44" s="158"/>
      <c r="DOK44" s="158"/>
      <c r="DOL44" s="158"/>
      <c r="DOM44" s="158"/>
      <c r="DON44" s="158"/>
      <c r="DOO44" s="158"/>
      <c r="DOP44" s="158"/>
      <c r="DOQ44" s="158"/>
      <c r="DOR44" s="158"/>
      <c r="DOS44" s="158"/>
      <c r="DOT44" s="158"/>
      <c r="DOU44" s="158"/>
      <c r="DOV44" s="158"/>
      <c r="DOW44" s="158"/>
      <c r="DOX44" s="158"/>
      <c r="DOY44" s="158"/>
      <c r="DOZ44" s="158"/>
      <c r="DPA44" s="158"/>
      <c r="DPB44" s="158"/>
      <c r="DPC44" s="158"/>
      <c r="DPD44" s="158"/>
      <c r="DPE44" s="158"/>
      <c r="DPF44" s="158"/>
      <c r="DPG44" s="158"/>
      <c r="DPH44" s="158"/>
      <c r="DPI44" s="158"/>
      <c r="DPJ44" s="158"/>
      <c r="DPK44" s="158"/>
      <c r="DPL44" s="158"/>
      <c r="DPM44" s="158"/>
      <c r="DPN44" s="158"/>
      <c r="DPO44" s="158"/>
      <c r="DPP44" s="158"/>
      <c r="DPQ44" s="158"/>
      <c r="DPR44" s="158"/>
      <c r="DPS44" s="158"/>
      <c r="DPT44" s="158"/>
      <c r="DPU44" s="158"/>
      <c r="DPV44" s="158"/>
      <c r="DPW44" s="158"/>
      <c r="DPX44" s="158"/>
      <c r="DPY44" s="158"/>
      <c r="DPZ44" s="158"/>
      <c r="DQA44" s="158"/>
      <c r="DQB44" s="158"/>
      <c r="DQC44" s="158"/>
      <c r="DQD44" s="158"/>
      <c r="DQE44" s="158"/>
      <c r="DQF44" s="158"/>
      <c r="DQG44" s="158"/>
      <c r="DQH44" s="158"/>
      <c r="DQI44" s="158"/>
      <c r="DQJ44" s="158"/>
      <c r="DQK44" s="158"/>
      <c r="DQL44" s="158"/>
      <c r="DQM44" s="158"/>
      <c r="DQN44" s="158"/>
      <c r="DQO44" s="158"/>
      <c r="DQP44" s="158"/>
      <c r="DQQ44" s="158"/>
      <c r="DQR44" s="158"/>
      <c r="DQS44" s="158"/>
      <c r="DQT44" s="158"/>
      <c r="DQU44" s="158"/>
      <c r="DQV44" s="158"/>
      <c r="DQW44" s="158"/>
      <c r="DQX44" s="158"/>
      <c r="DQY44" s="158"/>
      <c r="DQZ44" s="158"/>
      <c r="DRA44" s="158"/>
      <c r="DRB44" s="158"/>
      <c r="DRC44" s="158"/>
      <c r="DRD44" s="158"/>
      <c r="DRE44" s="158"/>
      <c r="DRF44" s="158"/>
      <c r="DRG44" s="158"/>
      <c r="DRH44" s="158"/>
      <c r="DRI44" s="158"/>
      <c r="DRJ44" s="158"/>
      <c r="DRK44" s="158"/>
      <c r="DRL44" s="158"/>
      <c r="DRM44" s="158"/>
      <c r="DRN44" s="158"/>
      <c r="DRO44" s="158"/>
      <c r="DRP44" s="158"/>
      <c r="DRQ44" s="158"/>
      <c r="DRR44" s="158"/>
      <c r="DRS44" s="158"/>
      <c r="DRT44" s="158"/>
      <c r="DRU44" s="158"/>
      <c r="DRV44" s="158"/>
      <c r="DRW44" s="158"/>
      <c r="DRX44" s="158"/>
      <c r="DRY44" s="158"/>
      <c r="DRZ44" s="158"/>
      <c r="DSA44" s="158"/>
      <c r="DSB44" s="158"/>
      <c r="DSC44" s="158"/>
      <c r="DSD44" s="158"/>
      <c r="DSE44" s="158"/>
      <c r="DSF44" s="158"/>
      <c r="DSG44" s="158"/>
      <c r="DSH44" s="158"/>
      <c r="DSI44" s="158"/>
      <c r="DSJ44" s="158"/>
      <c r="DSK44" s="158"/>
      <c r="DSL44" s="158"/>
      <c r="DSM44" s="158"/>
      <c r="DSN44" s="158"/>
      <c r="DSO44" s="158"/>
      <c r="DSP44" s="158"/>
      <c r="DSQ44" s="158"/>
      <c r="DSR44" s="158"/>
      <c r="DSS44" s="158"/>
      <c r="DST44" s="158"/>
      <c r="DSU44" s="158"/>
      <c r="DSV44" s="158"/>
      <c r="DSW44" s="158"/>
      <c r="DSX44" s="158"/>
      <c r="DSY44" s="158"/>
      <c r="DSZ44" s="158"/>
      <c r="DTA44" s="158"/>
      <c r="DTB44" s="158"/>
      <c r="DTC44" s="158"/>
      <c r="DTD44" s="158"/>
      <c r="DTE44" s="158"/>
      <c r="DTF44" s="158"/>
      <c r="DTG44" s="158"/>
      <c r="DTH44" s="158"/>
      <c r="DTI44" s="158"/>
      <c r="DTJ44" s="158"/>
      <c r="DTK44" s="158"/>
      <c r="DTL44" s="158"/>
      <c r="DTM44" s="158"/>
      <c r="DTN44" s="158"/>
      <c r="DTO44" s="158"/>
      <c r="DTP44" s="158"/>
      <c r="DTQ44" s="158"/>
      <c r="DTR44" s="158"/>
      <c r="DTS44" s="158"/>
      <c r="DTT44" s="158"/>
      <c r="DTU44" s="158"/>
      <c r="DTV44" s="158"/>
      <c r="DTW44" s="158"/>
      <c r="DTX44" s="158"/>
      <c r="DTY44" s="158"/>
      <c r="DTZ44" s="158"/>
      <c r="DUA44" s="158"/>
      <c r="DUB44" s="158"/>
      <c r="DUC44" s="158"/>
      <c r="DUD44" s="158"/>
      <c r="DUE44" s="158"/>
      <c r="DUF44" s="158"/>
      <c r="DUG44" s="158"/>
      <c r="DUH44" s="158"/>
      <c r="DUI44" s="158"/>
      <c r="DUJ44" s="158"/>
      <c r="DUK44" s="158"/>
      <c r="DUL44" s="158"/>
      <c r="DUM44" s="158"/>
      <c r="DUN44" s="158"/>
      <c r="DUO44" s="158"/>
      <c r="DUP44" s="158"/>
      <c r="DUQ44" s="158"/>
      <c r="DUR44" s="158"/>
      <c r="DUS44" s="158"/>
      <c r="DUT44" s="158"/>
      <c r="DUU44" s="158"/>
      <c r="DUV44" s="158"/>
      <c r="DUW44" s="158"/>
      <c r="DUX44" s="158"/>
      <c r="DUY44" s="158"/>
      <c r="DUZ44" s="158"/>
      <c r="DVA44" s="158"/>
      <c r="DVB44" s="158"/>
      <c r="DVC44" s="158"/>
      <c r="DVD44" s="158"/>
      <c r="DVE44" s="158"/>
      <c r="DVF44" s="158"/>
      <c r="DVG44" s="158"/>
      <c r="DVH44" s="158"/>
      <c r="DVI44" s="158"/>
      <c r="DVJ44" s="158"/>
      <c r="DVK44" s="158"/>
      <c r="DVL44" s="158"/>
      <c r="DVM44" s="158"/>
      <c r="DVN44" s="158"/>
      <c r="DVO44" s="158"/>
      <c r="DVP44" s="158"/>
      <c r="DVQ44" s="158"/>
      <c r="DVR44" s="158"/>
      <c r="DVS44" s="158"/>
      <c r="DVT44" s="158"/>
      <c r="DVU44" s="158"/>
      <c r="DVV44" s="158"/>
      <c r="DVW44" s="158"/>
      <c r="DVX44" s="158"/>
      <c r="DVY44" s="158"/>
      <c r="DVZ44" s="158"/>
      <c r="DWA44" s="158"/>
      <c r="DWB44" s="158"/>
      <c r="DWC44" s="158"/>
      <c r="DWD44" s="158"/>
      <c r="DWE44" s="158"/>
      <c r="DWF44" s="158"/>
      <c r="DWG44" s="158"/>
      <c r="DWH44" s="158"/>
      <c r="DWI44" s="158"/>
      <c r="DWJ44" s="158"/>
      <c r="DWK44" s="158"/>
      <c r="DWL44" s="158"/>
      <c r="DWM44" s="158"/>
      <c r="DWN44" s="158"/>
      <c r="DWO44" s="158"/>
      <c r="DWP44" s="158"/>
      <c r="DWQ44" s="158"/>
      <c r="DWR44" s="158"/>
      <c r="DWS44" s="158"/>
      <c r="DWT44" s="158"/>
      <c r="DWU44" s="158"/>
      <c r="DWV44" s="158"/>
      <c r="DWW44" s="158"/>
      <c r="DWX44" s="158"/>
      <c r="DWY44" s="158"/>
      <c r="DWZ44" s="158"/>
      <c r="DXA44" s="158"/>
      <c r="DXB44" s="158"/>
      <c r="DXC44" s="158"/>
      <c r="DXD44" s="158"/>
      <c r="DXE44" s="158"/>
      <c r="DXF44" s="158"/>
      <c r="DXG44" s="158"/>
      <c r="DXH44" s="158"/>
      <c r="DXI44" s="158"/>
      <c r="DXJ44" s="158"/>
      <c r="DXK44" s="158"/>
      <c r="DXL44" s="158"/>
      <c r="DXM44" s="158"/>
      <c r="DXN44" s="158"/>
      <c r="DXO44" s="158"/>
      <c r="DXP44" s="158"/>
      <c r="DXQ44" s="158"/>
      <c r="DXR44" s="158"/>
      <c r="DXS44" s="158"/>
      <c r="DXT44" s="158"/>
      <c r="DXU44" s="158"/>
      <c r="DXV44" s="158"/>
      <c r="DXW44" s="158"/>
      <c r="DXX44" s="158"/>
      <c r="DXY44" s="158"/>
      <c r="DXZ44" s="158"/>
      <c r="DYA44" s="158"/>
      <c r="DYB44" s="158"/>
      <c r="DYC44" s="158"/>
      <c r="DYD44" s="158"/>
      <c r="DYE44" s="158"/>
      <c r="DYF44" s="158"/>
      <c r="DYG44" s="158"/>
      <c r="DYH44" s="158"/>
      <c r="DYI44" s="158"/>
      <c r="DYJ44" s="158"/>
      <c r="DYK44" s="158"/>
      <c r="DYL44" s="158"/>
      <c r="DYM44" s="158"/>
      <c r="DYN44" s="158"/>
      <c r="DYO44" s="158"/>
      <c r="DYP44" s="158"/>
      <c r="DYQ44" s="158"/>
      <c r="DYR44" s="158"/>
      <c r="DYS44" s="158"/>
      <c r="DYT44" s="158"/>
      <c r="DYU44" s="158"/>
      <c r="DYV44" s="158"/>
      <c r="DYW44" s="158"/>
      <c r="DYX44" s="158"/>
      <c r="DYY44" s="158"/>
      <c r="DYZ44" s="158"/>
      <c r="DZA44" s="158"/>
      <c r="DZB44" s="158"/>
      <c r="DZC44" s="158"/>
      <c r="DZD44" s="158"/>
      <c r="DZE44" s="158"/>
      <c r="DZF44" s="158"/>
      <c r="DZG44" s="158"/>
      <c r="DZH44" s="158"/>
      <c r="DZI44" s="158"/>
      <c r="DZJ44" s="158"/>
      <c r="DZK44" s="158"/>
      <c r="DZL44" s="158"/>
      <c r="DZM44" s="158"/>
      <c r="DZN44" s="158"/>
      <c r="DZO44" s="158"/>
      <c r="DZP44" s="158"/>
      <c r="DZQ44" s="158"/>
      <c r="DZR44" s="158"/>
      <c r="DZS44" s="158"/>
      <c r="DZT44" s="158"/>
      <c r="DZU44" s="158"/>
      <c r="DZV44" s="158"/>
      <c r="DZW44" s="158"/>
      <c r="DZX44" s="158"/>
      <c r="DZY44" s="158"/>
      <c r="DZZ44" s="158"/>
      <c r="EAA44" s="158"/>
      <c r="EAB44" s="158"/>
      <c r="EAC44" s="158"/>
      <c r="EAD44" s="158"/>
      <c r="EAE44" s="158"/>
      <c r="EAF44" s="158"/>
      <c r="EAG44" s="158"/>
      <c r="EAH44" s="158"/>
      <c r="EAI44" s="158"/>
      <c r="EAJ44" s="158"/>
      <c r="EAK44" s="158"/>
      <c r="EAL44" s="158"/>
      <c r="EAM44" s="158"/>
      <c r="EAN44" s="158"/>
      <c r="EAO44" s="158"/>
      <c r="EAP44" s="158"/>
      <c r="EAQ44" s="158"/>
      <c r="EAR44" s="158"/>
      <c r="EAS44" s="158"/>
      <c r="EAT44" s="158"/>
      <c r="EAU44" s="158"/>
      <c r="EAV44" s="158"/>
      <c r="EAW44" s="158"/>
      <c r="EAX44" s="158"/>
      <c r="EAY44" s="158"/>
      <c r="EAZ44" s="158"/>
      <c r="EBA44" s="158"/>
      <c r="EBB44" s="158"/>
      <c r="EBC44" s="158"/>
      <c r="EBD44" s="158"/>
      <c r="EBE44" s="158"/>
      <c r="EBF44" s="158"/>
      <c r="EBG44" s="158"/>
      <c r="EBH44" s="158"/>
      <c r="EBI44" s="158"/>
      <c r="EBJ44" s="158"/>
      <c r="EBK44" s="158"/>
      <c r="EBL44" s="158"/>
      <c r="EBM44" s="158"/>
      <c r="EBN44" s="158"/>
      <c r="EBO44" s="158"/>
      <c r="EBP44" s="158"/>
      <c r="EBQ44" s="158"/>
      <c r="EBR44" s="158"/>
      <c r="EBS44" s="158"/>
      <c r="EBT44" s="158"/>
      <c r="EBU44" s="158"/>
      <c r="EBV44" s="158"/>
      <c r="EBW44" s="158"/>
      <c r="EBX44" s="158"/>
      <c r="EBY44" s="158"/>
      <c r="EBZ44" s="158"/>
      <c r="ECA44" s="158"/>
      <c r="ECB44" s="158"/>
      <c r="ECC44" s="158"/>
      <c r="ECD44" s="158"/>
      <c r="ECE44" s="158"/>
      <c r="ECF44" s="158"/>
      <c r="ECG44" s="158"/>
      <c r="ECH44" s="158"/>
      <c r="ECI44" s="158"/>
      <c r="ECJ44" s="158"/>
      <c r="ECK44" s="158"/>
      <c r="ECL44" s="158"/>
      <c r="ECM44" s="158"/>
      <c r="ECN44" s="158"/>
      <c r="ECO44" s="158"/>
      <c r="ECP44" s="158"/>
      <c r="ECQ44" s="158"/>
      <c r="ECR44" s="158"/>
      <c r="ECS44" s="158"/>
      <c r="ECT44" s="158"/>
      <c r="ECU44" s="158"/>
      <c r="ECV44" s="158"/>
      <c r="ECW44" s="158"/>
      <c r="ECX44" s="158"/>
      <c r="ECY44" s="158"/>
      <c r="ECZ44" s="158"/>
      <c r="EDA44" s="158"/>
      <c r="EDB44" s="158"/>
      <c r="EDC44" s="158"/>
      <c r="EDD44" s="158"/>
      <c r="EDE44" s="158"/>
      <c r="EDF44" s="158"/>
      <c r="EDG44" s="158"/>
      <c r="EDH44" s="158"/>
      <c r="EDI44" s="158"/>
      <c r="EDJ44" s="158"/>
      <c r="EDK44" s="158"/>
      <c r="EDL44" s="158"/>
      <c r="EDM44" s="158"/>
      <c r="EDN44" s="158"/>
      <c r="EDO44" s="158"/>
      <c r="EDP44" s="158"/>
      <c r="EDQ44" s="158"/>
      <c r="EDR44" s="158"/>
      <c r="EDS44" s="158"/>
      <c r="EDT44" s="158"/>
      <c r="EDU44" s="158"/>
      <c r="EDV44" s="158"/>
      <c r="EDW44" s="158"/>
      <c r="EDX44" s="158"/>
      <c r="EDY44" s="158"/>
      <c r="EDZ44" s="158"/>
      <c r="EEA44" s="158"/>
      <c r="EEB44" s="158"/>
      <c r="EEC44" s="158"/>
      <c r="EED44" s="158"/>
      <c r="EEE44" s="158"/>
      <c r="EEF44" s="158"/>
      <c r="EEG44" s="158"/>
      <c r="EEH44" s="158"/>
      <c r="EEI44" s="158"/>
      <c r="EEJ44" s="158"/>
      <c r="EEK44" s="158"/>
      <c r="EEL44" s="158"/>
      <c r="EEM44" s="158"/>
      <c r="EEN44" s="158"/>
      <c r="EEO44" s="158"/>
      <c r="EEP44" s="158"/>
      <c r="EEQ44" s="158"/>
      <c r="EER44" s="158"/>
      <c r="EES44" s="158"/>
      <c r="EET44" s="158"/>
      <c r="EEU44" s="158"/>
      <c r="EEV44" s="158"/>
      <c r="EEW44" s="158"/>
      <c r="EEX44" s="158"/>
      <c r="EEY44" s="158"/>
      <c r="EEZ44" s="158"/>
      <c r="EFA44" s="158"/>
      <c r="EFB44" s="158"/>
      <c r="EFC44" s="158"/>
      <c r="EFD44" s="158"/>
      <c r="EFE44" s="158"/>
      <c r="EFF44" s="158"/>
      <c r="EFG44" s="158"/>
      <c r="EFH44" s="158"/>
      <c r="EFI44" s="158"/>
      <c r="EFJ44" s="158"/>
      <c r="EFK44" s="158"/>
      <c r="EFL44" s="158"/>
      <c r="EFM44" s="158"/>
      <c r="EFN44" s="158"/>
      <c r="EFO44" s="158"/>
      <c r="EFP44" s="158"/>
      <c r="EFQ44" s="158"/>
      <c r="EFR44" s="158"/>
      <c r="EFS44" s="158"/>
      <c r="EFT44" s="158"/>
      <c r="EFU44" s="158"/>
      <c r="EFV44" s="158"/>
      <c r="EFW44" s="158"/>
      <c r="EFX44" s="158"/>
      <c r="EFY44" s="158"/>
      <c r="EFZ44" s="158"/>
      <c r="EGA44" s="158"/>
      <c r="EGB44" s="158"/>
      <c r="EGC44" s="158"/>
      <c r="EGD44" s="158"/>
      <c r="EGE44" s="158"/>
      <c r="EGF44" s="158"/>
      <c r="EGG44" s="158"/>
      <c r="EGH44" s="158"/>
      <c r="EGI44" s="158"/>
      <c r="EGJ44" s="158"/>
      <c r="EGK44" s="158"/>
      <c r="EGL44" s="158"/>
      <c r="EGM44" s="158"/>
      <c r="EGN44" s="158"/>
      <c r="EGO44" s="158"/>
      <c r="EGP44" s="158"/>
      <c r="EGQ44" s="158"/>
      <c r="EGR44" s="158"/>
      <c r="EGS44" s="158"/>
      <c r="EGT44" s="158"/>
      <c r="EGU44" s="158"/>
      <c r="EGV44" s="158"/>
      <c r="EGW44" s="158"/>
      <c r="EGX44" s="158"/>
      <c r="EGY44" s="158"/>
      <c r="EGZ44" s="158"/>
      <c r="EHA44" s="158"/>
      <c r="EHB44" s="158"/>
      <c r="EHC44" s="158"/>
      <c r="EHD44" s="158"/>
      <c r="EHE44" s="158"/>
      <c r="EHF44" s="158"/>
      <c r="EHG44" s="158"/>
      <c r="EHH44" s="158"/>
      <c r="EHI44" s="158"/>
      <c r="EHJ44" s="158"/>
      <c r="EHK44" s="158"/>
      <c r="EHL44" s="158"/>
      <c r="EHM44" s="158"/>
      <c r="EHN44" s="158"/>
      <c r="EHO44" s="158"/>
      <c r="EHP44" s="158"/>
      <c r="EHQ44" s="158"/>
      <c r="EHR44" s="158"/>
      <c r="EHS44" s="158"/>
      <c r="EHT44" s="158"/>
      <c r="EHU44" s="158"/>
      <c r="EHV44" s="158"/>
      <c r="EHW44" s="158"/>
      <c r="EHX44" s="158"/>
      <c r="EHY44" s="158"/>
      <c r="EHZ44" s="158"/>
      <c r="EIA44" s="158"/>
      <c r="EIB44" s="158"/>
      <c r="EIC44" s="158"/>
      <c r="EID44" s="158"/>
      <c r="EIE44" s="158"/>
      <c r="EIF44" s="158"/>
      <c r="EIG44" s="158"/>
      <c r="EIH44" s="158"/>
      <c r="EII44" s="158"/>
      <c r="EIJ44" s="158"/>
      <c r="EIK44" s="158"/>
      <c r="EIL44" s="158"/>
      <c r="EIM44" s="158"/>
      <c r="EIN44" s="158"/>
      <c r="EIO44" s="158"/>
      <c r="EIP44" s="158"/>
      <c r="EIQ44" s="158"/>
      <c r="EIR44" s="158"/>
      <c r="EIS44" s="158"/>
      <c r="EIT44" s="158"/>
      <c r="EIU44" s="158"/>
      <c r="EIV44" s="158"/>
      <c r="EIW44" s="158"/>
      <c r="EIX44" s="158"/>
      <c r="EIY44" s="158"/>
      <c r="EIZ44" s="158"/>
      <c r="EJA44" s="158"/>
      <c r="EJB44" s="158"/>
      <c r="EJC44" s="158"/>
      <c r="EJD44" s="158"/>
      <c r="EJE44" s="158"/>
      <c r="EJF44" s="158"/>
      <c r="EJG44" s="158"/>
      <c r="EJH44" s="158"/>
      <c r="EJI44" s="158"/>
      <c r="EJJ44" s="158"/>
      <c r="EJK44" s="158"/>
      <c r="EJL44" s="158"/>
      <c r="EJM44" s="158"/>
      <c r="EJN44" s="158"/>
      <c r="EJO44" s="158"/>
      <c r="EJP44" s="158"/>
      <c r="EJQ44" s="158"/>
      <c r="EJR44" s="158"/>
      <c r="EJS44" s="158"/>
      <c r="EJT44" s="158"/>
      <c r="EJU44" s="158"/>
      <c r="EJV44" s="158"/>
      <c r="EJW44" s="158"/>
      <c r="EJX44" s="158"/>
      <c r="EJY44" s="158"/>
      <c r="EJZ44" s="158"/>
      <c r="EKA44" s="158"/>
      <c r="EKB44" s="158"/>
      <c r="EKC44" s="158"/>
      <c r="EKD44" s="158"/>
      <c r="EKE44" s="158"/>
      <c r="EKF44" s="158"/>
      <c r="EKG44" s="158"/>
      <c r="EKH44" s="158"/>
      <c r="EKI44" s="158"/>
      <c r="EKJ44" s="158"/>
      <c r="EKK44" s="158"/>
      <c r="EKL44" s="158"/>
      <c r="EKM44" s="158"/>
      <c r="EKN44" s="158"/>
      <c r="EKO44" s="158"/>
      <c r="EKP44" s="158"/>
      <c r="EKQ44" s="158"/>
      <c r="EKR44" s="158"/>
      <c r="EKS44" s="158"/>
      <c r="EKT44" s="158"/>
      <c r="EKU44" s="158"/>
      <c r="EKV44" s="158"/>
      <c r="EKW44" s="158"/>
      <c r="EKX44" s="158"/>
      <c r="EKY44" s="158"/>
      <c r="EKZ44" s="158"/>
      <c r="ELA44" s="158"/>
      <c r="ELB44" s="158"/>
      <c r="ELC44" s="158"/>
      <c r="ELD44" s="158"/>
      <c r="ELE44" s="158"/>
      <c r="ELF44" s="158"/>
      <c r="ELG44" s="158"/>
      <c r="ELH44" s="158"/>
      <c r="ELI44" s="158"/>
      <c r="ELJ44" s="158"/>
      <c r="ELK44" s="158"/>
      <c r="ELL44" s="158"/>
      <c r="ELM44" s="158"/>
      <c r="ELN44" s="158"/>
      <c r="ELO44" s="158"/>
      <c r="ELP44" s="158"/>
      <c r="ELQ44" s="158"/>
      <c r="ELR44" s="158"/>
      <c r="ELS44" s="158"/>
      <c r="ELT44" s="158"/>
      <c r="ELU44" s="158"/>
      <c r="ELV44" s="158"/>
      <c r="ELW44" s="158"/>
      <c r="ELX44" s="158"/>
      <c r="ELY44" s="158"/>
      <c r="ELZ44" s="158"/>
      <c r="EMA44" s="158"/>
      <c r="EMB44" s="158"/>
      <c r="EMC44" s="158"/>
      <c r="EMD44" s="158"/>
      <c r="EME44" s="158"/>
      <c r="EMF44" s="158"/>
      <c r="EMG44" s="158"/>
      <c r="EMH44" s="158"/>
      <c r="EMI44" s="158"/>
      <c r="EMJ44" s="158"/>
      <c r="EMK44" s="158"/>
      <c r="EML44" s="158"/>
      <c r="EMM44" s="158"/>
      <c r="EMN44" s="158"/>
      <c r="EMO44" s="158"/>
      <c r="EMP44" s="158"/>
      <c r="EMQ44" s="158"/>
      <c r="EMR44" s="158"/>
      <c r="EMS44" s="158"/>
      <c r="EMT44" s="158"/>
      <c r="EMU44" s="158"/>
      <c r="EMV44" s="158"/>
      <c r="EMW44" s="158"/>
      <c r="EMX44" s="158"/>
      <c r="EMY44" s="158"/>
      <c r="EMZ44" s="158"/>
      <c r="ENA44" s="158"/>
      <c r="ENB44" s="158"/>
      <c r="ENC44" s="158"/>
      <c r="END44" s="158"/>
      <c r="ENE44" s="158"/>
      <c r="ENF44" s="158"/>
      <c r="ENG44" s="158"/>
      <c r="ENH44" s="158"/>
      <c r="ENI44" s="158"/>
      <c r="ENJ44" s="158"/>
      <c r="ENK44" s="158"/>
      <c r="ENL44" s="158"/>
      <c r="ENM44" s="158"/>
      <c r="ENN44" s="158"/>
      <c r="ENO44" s="158"/>
      <c r="ENP44" s="158"/>
      <c r="ENQ44" s="158"/>
      <c r="ENR44" s="158"/>
      <c r="ENS44" s="158"/>
      <c r="ENT44" s="158"/>
      <c r="ENU44" s="158"/>
      <c r="ENV44" s="158"/>
      <c r="ENW44" s="158"/>
      <c r="ENX44" s="158"/>
      <c r="ENY44" s="158"/>
      <c r="ENZ44" s="158"/>
      <c r="EOA44" s="158"/>
      <c r="EOB44" s="158"/>
      <c r="EOC44" s="158"/>
      <c r="EOD44" s="158"/>
      <c r="EOE44" s="158"/>
      <c r="EOF44" s="158"/>
      <c r="EOG44" s="158"/>
      <c r="EOH44" s="158"/>
      <c r="EOI44" s="158"/>
      <c r="EOJ44" s="158"/>
      <c r="EOK44" s="158"/>
      <c r="EOL44" s="158"/>
      <c r="EOM44" s="158"/>
      <c r="EON44" s="158"/>
      <c r="EOO44" s="158"/>
      <c r="EOP44" s="158"/>
      <c r="EOQ44" s="158"/>
      <c r="EOR44" s="158"/>
      <c r="EOS44" s="158"/>
      <c r="EOT44" s="158"/>
      <c r="EOU44" s="158"/>
      <c r="EOV44" s="158"/>
      <c r="EOW44" s="158"/>
      <c r="EOX44" s="158"/>
      <c r="EOY44" s="158"/>
      <c r="EOZ44" s="158"/>
      <c r="EPA44" s="158"/>
      <c r="EPB44" s="158"/>
      <c r="EPC44" s="158"/>
      <c r="EPD44" s="158"/>
      <c r="EPE44" s="158"/>
      <c r="EPF44" s="158"/>
      <c r="EPG44" s="158"/>
      <c r="EPH44" s="158"/>
      <c r="EPI44" s="158"/>
      <c r="EPJ44" s="158"/>
      <c r="EPK44" s="158"/>
      <c r="EPL44" s="158"/>
      <c r="EPM44" s="158"/>
      <c r="EPN44" s="158"/>
      <c r="EPO44" s="158"/>
      <c r="EPP44" s="158"/>
      <c r="EPQ44" s="158"/>
      <c r="EPR44" s="158"/>
      <c r="EPS44" s="158"/>
      <c r="EPT44" s="158"/>
      <c r="EPU44" s="158"/>
      <c r="EPV44" s="158"/>
      <c r="EPW44" s="158"/>
      <c r="EPX44" s="158"/>
      <c r="EPY44" s="158"/>
      <c r="EPZ44" s="158"/>
      <c r="EQA44" s="158"/>
      <c r="EQB44" s="158"/>
      <c r="EQC44" s="158"/>
      <c r="EQD44" s="158"/>
      <c r="EQE44" s="158"/>
      <c r="EQF44" s="158"/>
      <c r="EQG44" s="158"/>
      <c r="EQH44" s="158"/>
      <c r="EQI44" s="158"/>
      <c r="EQJ44" s="158"/>
      <c r="EQK44" s="158"/>
      <c r="EQL44" s="158"/>
      <c r="EQM44" s="158"/>
      <c r="EQN44" s="158"/>
      <c r="EQO44" s="158"/>
      <c r="EQP44" s="158"/>
      <c r="EQQ44" s="158"/>
      <c r="EQR44" s="158"/>
      <c r="EQS44" s="158"/>
      <c r="EQT44" s="158"/>
      <c r="EQU44" s="158"/>
      <c r="EQV44" s="158"/>
      <c r="EQW44" s="158"/>
      <c r="EQX44" s="158"/>
      <c r="EQY44" s="158"/>
      <c r="EQZ44" s="158"/>
      <c r="ERA44" s="158"/>
      <c r="ERB44" s="158"/>
      <c r="ERC44" s="158"/>
      <c r="ERD44" s="158"/>
      <c r="ERE44" s="158"/>
      <c r="ERF44" s="158"/>
      <c r="ERG44" s="158"/>
      <c r="ERH44" s="158"/>
      <c r="ERI44" s="158"/>
      <c r="ERJ44" s="158"/>
      <c r="ERK44" s="158"/>
      <c r="ERL44" s="158"/>
      <c r="ERM44" s="158"/>
      <c r="ERN44" s="158"/>
      <c r="ERO44" s="158"/>
      <c r="ERP44" s="158"/>
      <c r="ERQ44" s="158"/>
      <c r="ERR44" s="158"/>
      <c r="ERS44" s="158"/>
      <c r="ERT44" s="158"/>
      <c r="ERU44" s="158"/>
      <c r="ERV44" s="158"/>
      <c r="ERW44" s="158"/>
      <c r="ERX44" s="158"/>
      <c r="ERY44" s="158"/>
      <c r="ERZ44" s="158"/>
      <c r="ESA44" s="158"/>
      <c r="ESB44" s="158"/>
      <c r="ESC44" s="158"/>
      <c r="ESD44" s="158"/>
      <c r="ESE44" s="158"/>
      <c r="ESF44" s="158"/>
      <c r="ESG44" s="158"/>
      <c r="ESH44" s="158"/>
      <c r="ESI44" s="158"/>
      <c r="ESJ44" s="158"/>
      <c r="ESK44" s="158"/>
      <c r="ESL44" s="158"/>
      <c r="ESM44" s="158"/>
      <c r="ESN44" s="158"/>
      <c r="ESO44" s="158"/>
      <c r="ESP44" s="158"/>
      <c r="ESQ44" s="158"/>
      <c r="ESR44" s="158"/>
      <c r="ESS44" s="158"/>
      <c r="EST44" s="158"/>
      <c r="ESU44" s="158"/>
      <c r="ESV44" s="158"/>
      <c r="ESW44" s="158"/>
      <c r="ESX44" s="158"/>
      <c r="ESY44" s="158"/>
      <c r="ESZ44" s="158"/>
      <c r="ETA44" s="158"/>
      <c r="ETB44" s="158"/>
      <c r="ETC44" s="158"/>
      <c r="ETD44" s="158"/>
      <c r="ETE44" s="158"/>
      <c r="ETF44" s="158"/>
      <c r="ETG44" s="158"/>
      <c r="ETH44" s="158"/>
      <c r="ETI44" s="158"/>
      <c r="ETJ44" s="158"/>
      <c r="ETK44" s="158"/>
      <c r="ETL44" s="158"/>
      <c r="ETM44" s="158"/>
      <c r="ETN44" s="158"/>
      <c r="ETO44" s="158"/>
      <c r="ETP44" s="158"/>
      <c r="ETQ44" s="158"/>
      <c r="ETR44" s="158"/>
      <c r="ETS44" s="158"/>
      <c r="ETT44" s="158"/>
      <c r="ETU44" s="158"/>
      <c r="ETV44" s="158"/>
      <c r="ETW44" s="158"/>
      <c r="ETX44" s="158"/>
      <c r="ETY44" s="158"/>
      <c r="ETZ44" s="158"/>
      <c r="EUA44" s="158"/>
      <c r="EUB44" s="158"/>
      <c r="EUC44" s="158"/>
      <c r="EUD44" s="158"/>
      <c r="EUE44" s="158"/>
      <c r="EUF44" s="158"/>
      <c r="EUG44" s="158"/>
      <c r="EUH44" s="158"/>
      <c r="EUI44" s="158"/>
      <c r="EUJ44" s="158"/>
      <c r="EUK44" s="158"/>
      <c r="EUL44" s="158"/>
      <c r="EUM44" s="158"/>
      <c r="EUN44" s="158"/>
      <c r="EUO44" s="158"/>
      <c r="EUP44" s="158"/>
      <c r="EUQ44" s="158"/>
      <c r="EUR44" s="158"/>
      <c r="EUS44" s="158"/>
      <c r="EUT44" s="158"/>
      <c r="EUU44" s="158"/>
      <c r="EUV44" s="158"/>
      <c r="EUW44" s="158"/>
      <c r="EUX44" s="158"/>
      <c r="EUY44" s="158"/>
      <c r="EUZ44" s="158"/>
      <c r="EVA44" s="158"/>
      <c r="EVB44" s="158"/>
      <c r="EVC44" s="158"/>
      <c r="EVD44" s="158"/>
      <c r="EVE44" s="158"/>
      <c r="EVF44" s="158"/>
      <c r="EVG44" s="158"/>
      <c r="EVH44" s="158"/>
      <c r="EVI44" s="158"/>
      <c r="EVJ44" s="158"/>
      <c r="EVK44" s="158"/>
      <c r="EVL44" s="158"/>
      <c r="EVM44" s="158"/>
      <c r="EVN44" s="158"/>
      <c r="EVO44" s="158"/>
      <c r="EVP44" s="158"/>
      <c r="EVQ44" s="158"/>
      <c r="EVR44" s="158"/>
      <c r="EVS44" s="158"/>
      <c r="EVT44" s="158"/>
      <c r="EVU44" s="158"/>
      <c r="EVV44" s="158"/>
      <c r="EVW44" s="158"/>
      <c r="EVX44" s="158"/>
      <c r="EVY44" s="158"/>
      <c r="EVZ44" s="158"/>
      <c r="EWA44" s="158"/>
      <c r="EWB44" s="158"/>
      <c r="EWC44" s="158"/>
      <c r="EWD44" s="158"/>
      <c r="EWE44" s="158"/>
      <c r="EWF44" s="158"/>
      <c r="EWG44" s="158"/>
      <c r="EWH44" s="158"/>
      <c r="EWI44" s="158"/>
      <c r="EWJ44" s="158"/>
      <c r="EWK44" s="158"/>
      <c r="EWL44" s="158"/>
      <c r="EWM44" s="158"/>
      <c r="EWN44" s="158"/>
      <c r="EWO44" s="158"/>
      <c r="EWP44" s="158"/>
      <c r="EWQ44" s="158"/>
      <c r="EWR44" s="158"/>
      <c r="EWS44" s="158"/>
      <c r="EWT44" s="158"/>
      <c r="EWU44" s="158"/>
      <c r="EWV44" s="158"/>
      <c r="EWW44" s="158"/>
      <c r="EWX44" s="158"/>
      <c r="EWY44" s="158"/>
      <c r="EWZ44" s="158"/>
      <c r="EXA44" s="158"/>
      <c r="EXB44" s="158"/>
      <c r="EXC44" s="158"/>
      <c r="EXD44" s="158"/>
      <c r="EXE44" s="158"/>
      <c r="EXF44" s="158"/>
      <c r="EXG44" s="158"/>
      <c r="EXH44" s="158"/>
      <c r="EXI44" s="158"/>
      <c r="EXJ44" s="158"/>
      <c r="EXK44" s="158"/>
      <c r="EXL44" s="158"/>
      <c r="EXM44" s="158"/>
      <c r="EXN44" s="158"/>
      <c r="EXO44" s="158"/>
      <c r="EXP44" s="158"/>
      <c r="EXQ44" s="158"/>
      <c r="EXR44" s="158"/>
      <c r="EXS44" s="158"/>
      <c r="EXT44" s="158"/>
      <c r="EXU44" s="158"/>
      <c r="EXV44" s="158"/>
      <c r="EXW44" s="158"/>
      <c r="EXX44" s="158"/>
      <c r="EXY44" s="158"/>
      <c r="EXZ44" s="158"/>
      <c r="EYA44" s="158"/>
      <c r="EYB44" s="158"/>
      <c r="EYC44" s="158"/>
      <c r="EYD44" s="158"/>
      <c r="EYE44" s="158"/>
      <c r="EYF44" s="158"/>
      <c r="EYG44" s="158"/>
      <c r="EYH44" s="158"/>
      <c r="EYI44" s="158"/>
      <c r="EYJ44" s="158"/>
      <c r="EYK44" s="158"/>
      <c r="EYL44" s="158"/>
      <c r="EYM44" s="158"/>
      <c r="EYN44" s="158"/>
      <c r="EYO44" s="158"/>
      <c r="EYP44" s="158"/>
      <c r="EYQ44" s="158"/>
      <c r="EYR44" s="158"/>
      <c r="EYS44" s="158"/>
      <c r="EYT44" s="158"/>
      <c r="EYU44" s="158"/>
      <c r="EYV44" s="158"/>
      <c r="EYW44" s="158"/>
      <c r="EYX44" s="158"/>
      <c r="EYY44" s="158"/>
      <c r="EYZ44" s="158"/>
      <c r="EZA44" s="158"/>
      <c r="EZB44" s="158"/>
      <c r="EZC44" s="158"/>
      <c r="EZD44" s="158"/>
      <c r="EZE44" s="158"/>
      <c r="EZF44" s="158"/>
      <c r="EZG44" s="158"/>
      <c r="EZH44" s="158"/>
      <c r="EZI44" s="158"/>
      <c r="EZJ44" s="158"/>
      <c r="EZK44" s="158"/>
      <c r="EZL44" s="158"/>
      <c r="EZM44" s="158"/>
      <c r="EZN44" s="158"/>
      <c r="EZO44" s="158"/>
      <c r="EZP44" s="158"/>
      <c r="EZQ44" s="158"/>
      <c r="EZR44" s="158"/>
      <c r="EZS44" s="158"/>
      <c r="EZT44" s="158"/>
      <c r="EZU44" s="158"/>
      <c r="EZV44" s="158"/>
      <c r="EZW44" s="158"/>
      <c r="EZX44" s="158"/>
      <c r="EZY44" s="158"/>
      <c r="EZZ44" s="158"/>
      <c r="FAA44" s="158"/>
      <c r="FAB44" s="158"/>
      <c r="FAC44" s="158"/>
      <c r="FAD44" s="158"/>
      <c r="FAE44" s="158"/>
      <c r="FAF44" s="158"/>
      <c r="FAG44" s="158"/>
      <c r="FAH44" s="158"/>
      <c r="FAI44" s="158"/>
      <c r="FAJ44" s="158"/>
      <c r="FAK44" s="158"/>
      <c r="FAL44" s="158"/>
      <c r="FAM44" s="158"/>
      <c r="FAN44" s="158"/>
      <c r="FAO44" s="158"/>
      <c r="FAP44" s="158"/>
      <c r="FAQ44" s="158"/>
      <c r="FAR44" s="158"/>
      <c r="FAS44" s="158"/>
      <c r="FAT44" s="158"/>
      <c r="FAU44" s="158"/>
      <c r="FAV44" s="158"/>
      <c r="FAW44" s="158"/>
      <c r="FAX44" s="158"/>
      <c r="FAY44" s="158"/>
      <c r="FAZ44" s="158"/>
      <c r="FBA44" s="158"/>
      <c r="FBB44" s="158"/>
      <c r="FBC44" s="158"/>
      <c r="FBD44" s="158"/>
      <c r="FBE44" s="158"/>
      <c r="FBF44" s="158"/>
      <c r="FBG44" s="158"/>
      <c r="FBH44" s="158"/>
      <c r="FBI44" s="158"/>
      <c r="FBJ44" s="158"/>
      <c r="FBK44" s="158"/>
      <c r="FBL44" s="158"/>
      <c r="FBM44" s="158"/>
      <c r="FBN44" s="158"/>
      <c r="FBO44" s="158"/>
      <c r="FBP44" s="158"/>
      <c r="FBQ44" s="158"/>
      <c r="FBR44" s="158"/>
      <c r="FBS44" s="158"/>
      <c r="FBT44" s="158"/>
      <c r="FBU44" s="158"/>
      <c r="FBV44" s="158"/>
      <c r="FBW44" s="158"/>
      <c r="FBX44" s="158"/>
      <c r="FBY44" s="158"/>
      <c r="FBZ44" s="158"/>
      <c r="FCA44" s="158"/>
      <c r="FCB44" s="158"/>
      <c r="FCC44" s="158"/>
      <c r="FCD44" s="158"/>
      <c r="FCE44" s="158"/>
      <c r="FCF44" s="158"/>
      <c r="FCG44" s="158"/>
      <c r="FCH44" s="158"/>
      <c r="FCI44" s="158"/>
      <c r="FCJ44" s="158"/>
      <c r="FCK44" s="158"/>
      <c r="FCL44" s="158"/>
      <c r="FCM44" s="158"/>
      <c r="FCN44" s="158"/>
      <c r="FCO44" s="158"/>
      <c r="FCP44" s="158"/>
      <c r="FCQ44" s="158"/>
      <c r="FCR44" s="158"/>
      <c r="FCS44" s="158"/>
      <c r="FCT44" s="158"/>
      <c r="FCU44" s="158"/>
      <c r="FCV44" s="158"/>
      <c r="FCW44" s="158"/>
      <c r="FCX44" s="158"/>
      <c r="FCY44" s="158"/>
      <c r="FCZ44" s="158"/>
      <c r="FDA44" s="158"/>
      <c r="FDB44" s="158"/>
      <c r="FDC44" s="158"/>
      <c r="FDD44" s="158"/>
      <c r="FDE44" s="158"/>
      <c r="FDF44" s="158"/>
      <c r="FDG44" s="158"/>
      <c r="FDH44" s="158"/>
      <c r="FDI44" s="158"/>
      <c r="FDJ44" s="158"/>
      <c r="FDK44" s="158"/>
      <c r="FDL44" s="158"/>
      <c r="FDM44" s="158"/>
      <c r="FDN44" s="158"/>
      <c r="FDO44" s="158"/>
      <c r="FDP44" s="158"/>
      <c r="FDQ44" s="158"/>
      <c r="FDR44" s="158"/>
      <c r="FDS44" s="158"/>
      <c r="FDT44" s="158"/>
      <c r="FDU44" s="158"/>
      <c r="FDV44" s="158"/>
      <c r="FDW44" s="158"/>
      <c r="FDX44" s="158"/>
      <c r="FDY44" s="158"/>
      <c r="FDZ44" s="158"/>
      <c r="FEA44" s="158"/>
      <c r="FEB44" s="158"/>
      <c r="FEC44" s="158"/>
      <c r="FED44" s="158"/>
      <c r="FEE44" s="158"/>
      <c r="FEF44" s="158"/>
      <c r="FEG44" s="158"/>
      <c r="FEH44" s="158"/>
      <c r="FEI44" s="158"/>
      <c r="FEJ44" s="158"/>
      <c r="FEK44" s="158"/>
      <c r="FEL44" s="158"/>
      <c r="FEM44" s="158"/>
      <c r="FEN44" s="158"/>
      <c r="FEO44" s="158"/>
      <c r="FEP44" s="158"/>
      <c r="FEQ44" s="158"/>
      <c r="FER44" s="158"/>
      <c r="FES44" s="158"/>
      <c r="FET44" s="158"/>
      <c r="FEU44" s="158"/>
      <c r="FEV44" s="158"/>
      <c r="FEW44" s="158"/>
      <c r="FEX44" s="158"/>
      <c r="FEY44" s="158"/>
      <c r="FEZ44" s="158"/>
      <c r="FFA44" s="158"/>
      <c r="FFB44" s="158"/>
      <c r="FFC44" s="158"/>
      <c r="FFD44" s="158"/>
      <c r="FFE44" s="158"/>
      <c r="FFF44" s="158"/>
      <c r="FFG44" s="158"/>
      <c r="FFH44" s="158"/>
      <c r="FFI44" s="158"/>
      <c r="FFJ44" s="158"/>
      <c r="FFK44" s="158"/>
      <c r="FFL44" s="158"/>
      <c r="FFM44" s="158"/>
      <c r="FFN44" s="158"/>
      <c r="FFO44" s="158"/>
      <c r="FFP44" s="158"/>
      <c r="FFQ44" s="158"/>
      <c r="FFR44" s="158"/>
      <c r="FFS44" s="158"/>
      <c r="FFT44" s="158"/>
      <c r="FFU44" s="158"/>
      <c r="FFV44" s="158"/>
      <c r="FFW44" s="158"/>
      <c r="FFX44" s="158"/>
      <c r="FFY44" s="158"/>
      <c r="FFZ44" s="158"/>
      <c r="FGA44" s="158"/>
      <c r="FGB44" s="158"/>
      <c r="FGC44" s="158"/>
      <c r="FGD44" s="158"/>
      <c r="FGE44" s="158"/>
      <c r="FGF44" s="158"/>
      <c r="FGG44" s="158"/>
      <c r="FGH44" s="158"/>
      <c r="FGI44" s="158"/>
      <c r="FGJ44" s="158"/>
      <c r="FGK44" s="158"/>
      <c r="FGL44" s="158"/>
      <c r="FGM44" s="158"/>
      <c r="FGN44" s="158"/>
      <c r="FGO44" s="158"/>
      <c r="FGP44" s="158"/>
      <c r="FGQ44" s="158"/>
      <c r="FGR44" s="158"/>
      <c r="FGS44" s="158"/>
      <c r="FGT44" s="158"/>
      <c r="FGU44" s="158"/>
      <c r="FGV44" s="158"/>
      <c r="FGW44" s="158"/>
      <c r="FGX44" s="158"/>
      <c r="FGY44" s="158"/>
      <c r="FGZ44" s="158"/>
      <c r="FHA44" s="158"/>
      <c r="FHB44" s="158"/>
      <c r="FHC44" s="158"/>
      <c r="FHD44" s="158"/>
      <c r="FHE44" s="158"/>
      <c r="FHF44" s="158"/>
      <c r="FHG44" s="158"/>
      <c r="FHH44" s="158"/>
      <c r="FHI44" s="158"/>
      <c r="FHJ44" s="158"/>
      <c r="FHK44" s="158"/>
      <c r="FHL44" s="158"/>
      <c r="FHM44" s="158"/>
      <c r="FHN44" s="158"/>
      <c r="FHO44" s="158"/>
      <c r="FHP44" s="158"/>
      <c r="FHQ44" s="158"/>
      <c r="FHR44" s="158"/>
      <c r="FHS44" s="158"/>
      <c r="FHT44" s="158"/>
      <c r="FHU44" s="158"/>
      <c r="FHV44" s="158"/>
      <c r="FHW44" s="158"/>
      <c r="FHX44" s="158"/>
      <c r="FHY44" s="158"/>
      <c r="FHZ44" s="158"/>
      <c r="FIA44" s="158"/>
      <c r="FIB44" s="158"/>
      <c r="FIC44" s="158"/>
      <c r="FID44" s="158"/>
      <c r="FIE44" s="158"/>
      <c r="FIF44" s="158"/>
      <c r="FIG44" s="158"/>
      <c r="FIH44" s="158"/>
      <c r="FII44" s="158"/>
      <c r="FIJ44" s="158"/>
      <c r="FIK44" s="158"/>
      <c r="FIL44" s="158"/>
      <c r="FIM44" s="158"/>
      <c r="FIN44" s="158"/>
      <c r="FIO44" s="158"/>
      <c r="FIP44" s="158"/>
      <c r="FIQ44" s="158"/>
      <c r="FIR44" s="158"/>
      <c r="FIS44" s="158"/>
      <c r="FIT44" s="158"/>
      <c r="FIU44" s="158"/>
      <c r="FIV44" s="158"/>
      <c r="FIW44" s="158"/>
      <c r="FIX44" s="158"/>
      <c r="FIY44" s="158"/>
      <c r="FIZ44" s="158"/>
      <c r="FJA44" s="158"/>
      <c r="FJB44" s="158"/>
      <c r="FJC44" s="158"/>
      <c r="FJD44" s="158"/>
      <c r="FJE44" s="158"/>
      <c r="FJF44" s="158"/>
      <c r="FJG44" s="158"/>
      <c r="FJH44" s="158"/>
      <c r="FJI44" s="158"/>
      <c r="FJJ44" s="158"/>
      <c r="FJK44" s="158"/>
      <c r="FJL44" s="158"/>
      <c r="FJM44" s="158"/>
      <c r="FJN44" s="158"/>
      <c r="FJO44" s="158"/>
      <c r="FJP44" s="158"/>
      <c r="FJQ44" s="158"/>
      <c r="FJR44" s="158"/>
      <c r="FJS44" s="158"/>
      <c r="FJT44" s="158"/>
      <c r="FJU44" s="158"/>
      <c r="FJV44" s="158"/>
      <c r="FJW44" s="158"/>
      <c r="FJX44" s="158"/>
      <c r="FJY44" s="158"/>
      <c r="FJZ44" s="158"/>
      <c r="FKA44" s="158"/>
      <c r="FKB44" s="158"/>
      <c r="FKC44" s="158"/>
      <c r="FKD44" s="158"/>
      <c r="FKE44" s="158"/>
      <c r="FKF44" s="158"/>
      <c r="FKG44" s="158"/>
      <c r="FKH44" s="158"/>
      <c r="FKI44" s="158"/>
      <c r="FKJ44" s="158"/>
      <c r="FKK44" s="158"/>
      <c r="FKL44" s="158"/>
      <c r="FKM44" s="158"/>
      <c r="FKN44" s="158"/>
      <c r="FKO44" s="158"/>
      <c r="FKP44" s="158"/>
      <c r="FKQ44" s="158"/>
      <c r="FKR44" s="158"/>
      <c r="FKS44" s="158"/>
      <c r="FKT44" s="158"/>
      <c r="FKU44" s="158"/>
      <c r="FKV44" s="158"/>
      <c r="FKW44" s="158"/>
      <c r="FKX44" s="158"/>
      <c r="FKY44" s="158"/>
      <c r="FKZ44" s="158"/>
      <c r="FLA44" s="158"/>
      <c r="FLB44" s="158"/>
      <c r="FLC44" s="158"/>
      <c r="FLD44" s="158"/>
      <c r="FLE44" s="158"/>
      <c r="FLF44" s="158"/>
      <c r="FLG44" s="158"/>
      <c r="FLH44" s="158"/>
      <c r="FLI44" s="158"/>
      <c r="FLJ44" s="158"/>
      <c r="FLK44" s="158"/>
      <c r="FLL44" s="158"/>
      <c r="FLM44" s="158"/>
      <c r="FLN44" s="158"/>
      <c r="FLO44" s="158"/>
      <c r="FLP44" s="158"/>
      <c r="FLQ44" s="158"/>
      <c r="FLR44" s="158"/>
      <c r="FLS44" s="158"/>
      <c r="FLT44" s="158"/>
      <c r="FLU44" s="158"/>
      <c r="FLV44" s="158"/>
      <c r="FLW44" s="158"/>
      <c r="FLX44" s="158"/>
      <c r="FLY44" s="158"/>
      <c r="FLZ44" s="158"/>
      <c r="FMA44" s="158"/>
      <c r="FMB44" s="158"/>
      <c r="FMC44" s="158"/>
      <c r="FMD44" s="158"/>
      <c r="FME44" s="158"/>
      <c r="FMF44" s="158"/>
      <c r="FMG44" s="158"/>
      <c r="FMH44" s="158"/>
      <c r="FMI44" s="158"/>
      <c r="FMJ44" s="158"/>
      <c r="FMK44" s="158"/>
      <c r="FML44" s="158"/>
      <c r="FMM44" s="158"/>
      <c r="FMN44" s="158"/>
      <c r="FMO44" s="158"/>
      <c r="FMP44" s="158"/>
      <c r="FMQ44" s="158"/>
      <c r="FMR44" s="158"/>
      <c r="FMS44" s="158"/>
      <c r="FMT44" s="158"/>
      <c r="FMU44" s="158"/>
      <c r="FMV44" s="158"/>
      <c r="FMW44" s="158"/>
      <c r="FMX44" s="158"/>
      <c r="FMY44" s="158"/>
      <c r="FMZ44" s="158"/>
      <c r="FNA44" s="158"/>
      <c r="FNB44" s="158"/>
      <c r="FNC44" s="158"/>
      <c r="FND44" s="158"/>
      <c r="FNE44" s="158"/>
      <c r="FNF44" s="158"/>
      <c r="FNG44" s="158"/>
      <c r="FNH44" s="158"/>
      <c r="FNI44" s="158"/>
      <c r="FNJ44" s="158"/>
      <c r="FNK44" s="158"/>
      <c r="FNL44" s="158"/>
      <c r="FNM44" s="158"/>
      <c r="FNN44" s="158"/>
      <c r="FNO44" s="158"/>
      <c r="FNP44" s="158"/>
      <c r="FNQ44" s="158"/>
      <c r="FNR44" s="158"/>
      <c r="FNS44" s="158"/>
      <c r="FNT44" s="158"/>
      <c r="FNU44" s="158"/>
      <c r="FNV44" s="158"/>
      <c r="FNW44" s="158"/>
      <c r="FNX44" s="158"/>
      <c r="FNY44" s="158"/>
      <c r="FNZ44" s="158"/>
      <c r="FOA44" s="158"/>
      <c r="FOB44" s="158"/>
      <c r="FOC44" s="158"/>
      <c r="FOD44" s="158"/>
      <c r="FOE44" s="158"/>
      <c r="FOF44" s="158"/>
      <c r="FOG44" s="158"/>
      <c r="FOH44" s="158"/>
      <c r="FOI44" s="158"/>
      <c r="FOJ44" s="158"/>
      <c r="FOK44" s="158"/>
      <c r="FOL44" s="158"/>
      <c r="FOM44" s="158"/>
      <c r="FON44" s="158"/>
      <c r="FOO44" s="158"/>
      <c r="FOP44" s="158"/>
      <c r="FOQ44" s="158"/>
      <c r="FOR44" s="158"/>
      <c r="FOS44" s="158"/>
      <c r="FOT44" s="158"/>
      <c r="FOU44" s="158"/>
      <c r="FOV44" s="158"/>
      <c r="FOW44" s="158"/>
      <c r="FOX44" s="158"/>
      <c r="FOY44" s="158"/>
      <c r="FOZ44" s="158"/>
      <c r="FPA44" s="158"/>
      <c r="FPB44" s="158"/>
      <c r="FPC44" s="158"/>
      <c r="FPD44" s="158"/>
      <c r="FPE44" s="158"/>
      <c r="FPF44" s="158"/>
      <c r="FPG44" s="158"/>
      <c r="FPH44" s="158"/>
      <c r="FPI44" s="158"/>
      <c r="FPJ44" s="158"/>
      <c r="FPK44" s="158"/>
      <c r="FPL44" s="158"/>
      <c r="FPM44" s="158"/>
      <c r="FPN44" s="158"/>
      <c r="FPO44" s="158"/>
      <c r="FPP44" s="158"/>
      <c r="FPQ44" s="158"/>
      <c r="FPR44" s="158"/>
      <c r="FPS44" s="158"/>
      <c r="FPT44" s="158"/>
      <c r="FPU44" s="158"/>
      <c r="FPV44" s="158"/>
      <c r="FPW44" s="158"/>
      <c r="FPX44" s="158"/>
      <c r="FPY44" s="158"/>
      <c r="FPZ44" s="158"/>
      <c r="FQA44" s="158"/>
      <c r="FQB44" s="158"/>
      <c r="FQC44" s="158"/>
      <c r="FQD44" s="158"/>
      <c r="FQE44" s="158"/>
      <c r="FQF44" s="158"/>
      <c r="FQG44" s="158"/>
      <c r="FQH44" s="158"/>
      <c r="FQI44" s="158"/>
      <c r="FQJ44" s="158"/>
      <c r="FQK44" s="158"/>
      <c r="FQL44" s="158"/>
      <c r="FQM44" s="158"/>
      <c r="FQN44" s="158"/>
      <c r="FQO44" s="158"/>
      <c r="FQP44" s="158"/>
      <c r="FQQ44" s="158"/>
      <c r="FQR44" s="158"/>
      <c r="FQS44" s="158"/>
      <c r="FQT44" s="158"/>
      <c r="FQU44" s="158"/>
      <c r="FQV44" s="158"/>
      <c r="FQW44" s="158"/>
      <c r="FQX44" s="158"/>
      <c r="FQY44" s="158"/>
      <c r="FQZ44" s="158"/>
      <c r="FRA44" s="158"/>
      <c r="FRB44" s="158"/>
      <c r="FRC44" s="158"/>
      <c r="FRD44" s="158"/>
      <c r="FRE44" s="158"/>
      <c r="FRF44" s="158"/>
      <c r="FRG44" s="158"/>
      <c r="FRH44" s="158"/>
      <c r="FRI44" s="158"/>
      <c r="FRJ44" s="158"/>
      <c r="FRK44" s="158"/>
      <c r="FRL44" s="158"/>
      <c r="FRM44" s="158"/>
      <c r="FRN44" s="158"/>
      <c r="FRO44" s="158"/>
      <c r="FRP44" s="158"/>
      <c r="FRQ44" s="158"/>
      <c r="FRR44" s="158"/>
      <c r="FRS44" s="158"/>
      <c r="FRT44" s="158"/>
      <c r="FRU44" s="158"/>
      <c r="FRV44" s="158"/>
      <c r="FRW44" s="158"/>
      <c r="FRX44" s="158"/>
      <c r="FRY44" s="158"/>
      <c r="FRZ44" s="158"/>
      <c r="FSA44" s="158"/>
      <c r="FSB44" s="158"/>
      <c r="FSC44" s="158"/>
      <c r="FSD44" s="158"/>
      <c r="FSE44" s="158"/>
      <c r="FSF44" s="158"/>
      <c r="FSG44" s="158"/>
      <c r="FSH44" s="158"/>
      <c r="FSI44" s="158"/>
      <c r="FSJ44" s="158"/>
      <c r="FSK44" s="158"/>
      <c r="FSL44" s="158"/>
      <c r="FSM44" s="158"/>
      <c r="FSN44" s="158"/>
      <c r="FSO44" s="158"/>
      <c r="FSP44" s="158"/>
      <c r="FSQ44" s="158"/>
      <c r="FSR44" s="158"/>
      <c r="FSS44" s="158"/>
      <c r="FST44" s="158"/>
      <c r="FSU44" s="158"/>
      <c r="FSV44" s="158"/>
      <c r="FSW44" s="158"/>
      <c r="FSX44" s="158"/>
      <c r="FSY44" s="158"/>
      <c r="FSZ44" s="158"/>
      <c r="FTA44" s="158"/>
      <c r="FTB44" s="158"/>
      <c r="FTC44" s="158"/>
      <c r="FTD44" s="158"/>
      <c r="FTE44" s="158"/>
      <c r="FTF44" s="158"/>
      <c r="FTG44" s="158"/>
      <c r="FTH44" s="158"/>
      <c r="FTI44" s="158"/>
      <c r="FTJ44" s="158"/>
      <c r="FTK44" s="158"/>
      <c r="FTL44" s="158"/>
      <c r="FTM44" s="158"/>
      <c r="FTN44" s="158"/>
      <c r="FTO44" s="158"/>
      <c r="FTP44" s="158"/>
      <c r="FTQ44" s="158"/>
      <c r="FTR44" s="158"/>
      <c r="FTS44" s="158"/>
      <c r="FTT44" s="158"/>
      <c r="FTU44" s="158"/>
      <c r="FTV44" s="158"/>
      <c r="FTW44" s="158"/>
      <c r="FTX44" s="158"/>
      <c r="FTY44" s="158"/>
      <c r="FTZ44" s="158"/>
      <c r="FUA44" s="158"/>
      <c r="FUB44" s="158"/>
      <c r="FUC44" s="158"/>
      <c r="FUD44" s="158"/>
      <c r="FUE44" s="158"/>
      <c r="FUF44" s="158"/>
      <c r="FUG44" s="158"/>
      <c r="FUH44" s="158"/>
      <c r="FUI44" s="158"/>
      <c r="FUJ44" s="158"/>
      <c r="FUK44" s="158"/>
      <c r="FUL44" s="158"/>
      <c r="FUM44" s="158"/>
      <c r="FUN44" s="158"/>
      <c r="FUO44" s="158"/>
      <c r="FUP44" s="158"/>
      <c r="FUQ44" s="158"/>
      <c r="FUR44" s="158"/>
      <c r="FUS44" s="158"/>
      <c r="FUT44" s="158"/>
      <c r="FUU44" s="158"/>
      <c r="FUV44" s="158"/>
      <c r="FUW44" s="158"/>
      <c r="FUX44" s="158"/>
      <c r="FUY44" s="158"/>
      <c r="FUZ44" s="158"/>
      <c r="FVA44" s="158"/>
      <c r="FVB44" s="158"/>
      <c r="FVC44" s="158"/>
      <c r="FVD44" s="158"/>
      <c r="FVE44" s="158"/>
      <c r="FVF44" s="158"/>
      <c r="FVG44" s="158"/>
      <c r="FVH44" s="158"/>
      <c r="FVI44" s="158"/>
      <c r="FVJ44" s="158"/>
      <c r="FVK44" s="158"/>
      <c r="FVL44" s="158"/>
      <c r="FVM44" s="158"/>
      <c r="FVN44" s="158"/>
      <c r="FVO44" s="158"/>
      <c r="FVP44" s="158"/>
      <c r="FVQ44" s="158"/>
      <c r="FVR44" s="158"/>
      <c r="FVS44" s="158"/>
      <c r="FVT44" s="158"/>
      <c r="FVU44" s="158"/>
      <c r="FVV44" s="158"/>
      <c r="FVW44" s="158"/>
      <c r="FVX44" s="158"/>
      <c r="FVY44" s="158"/>
      <c r="FVZ44" s="158"/>
      <c r="FWA44" s="158"/>
      <c r="FWB44" s="158"/>
      <c r="FWC44" s="158"/>
      <c r="FWD44" s="158"/>
      <c r="FWE44" s="158"/>
      <c r="FWF44" s="158"/>
      <c r="FWG44" s="158"/>
      <c r="FWH44" s="158"/>
      <c r="FWI44" s="158"/>
      <c r="FWJ44" s="158"/>
      <c r="FWK44" s="158"/>
      <c r="FWL44" s="158"/>
      <c r="FWM44" s="158"/>
      <c r="FWN44" s="158"/>
      <c r="FWO44" s="158"/>
      <c r="FWP44" s="158"/>
      <c r="FWQ44" s="158"/>
      <c r="FWR44" s="158"/>
      <c r="FWS44" s="158"/>
      <c r="FWT44" s="158"/>
      <c r="FWU44" s="158"/>
      <c r="FWV44" s="158"/>
      <c r="FWW44" s="158"/>
      <c r="FWX44" s="158"/>
      <c r="FWY44" s="158"/>
      <c r="FWZ44" s="158"/>
      <c r="FXA44" s="158"/>
      <c r="FXB44" s="158"/>
      <c r="FXC44" s="158"/>
      <c r="FXD44" s="158"/>
      <c r="FXE44" s="158"/>
      <c r="FXF44" s="158"/>
      <c r="FXG44" s="158"/>
      <c r="FXH44" s="158"/>
      <c r="FXI44" s="158"/>
      <c r="FXJ44" s="158"/>
      <c r="FXK44" s="158"/>
      <c r="FXL44" s="158"/>
      <c r="FXM44" s="158"/>
      <c r="FXN44" s="158"/>
      <c r="FXO44" s="158"/>
      <c r="FXP44" s="158"/>
      <c r="FXQ44" s="158"/>
      <c r="FXR44" s="158"/>
      <c r="FXS44" s="158"/>
      <c r="FXT44" s="158"/>
      <c r="FXU44" s="158"/>
      <c r="FXV44" s="158"/>
      <c r="FXW44" s="158"/>
      <c r="FXX44" s="158"/>
      <c r="FXY44" s="158"/>
      <c r="FXZ44" s="158"/>
      <c r="FYA44" s="158"/>
      <c r="FYB44" s="158"/>
      <c r="FYC44" s="158"/>
      <c r="FYD44" s="158"/>
      <c r="FYE44" s="158"/>
      <c r="FYF44" s="158"/>
      <c r="FYG44" s="158"/>
      <c r="FYH44" s="158"/>
      <c r="FYI44" s="158"/>
      <c r="FYJ44" s="158"/>
      <c r="FYK44" s="158"/>
      <c r="FYL44" s="158"/>
      <c r="FYM44" s="158"/>
      <c r="FYN44" s="158"/>
      <c r="FYO44" s="158"/>
      <c r="FYP44" s="158"/>
      <c r="FYQ44" s="158"/>
      <c r="FYR44" s="158"/>
      <c r="FYS44" s="158"/>
      <c r="FYT44" s="158"/>
      <c r="FYU44" s="158"/>
      <c r="FYV44" s="158"/>
      <c r="FYW44" s="158"/>
      <c r="FYX44" s="158"/>
      <c r="FYY44" s="158"/>
      <c r="FYZ44" s="158"/>
      <c r="FZA44" s="158"/>
      <c r="FZB44" s="158"/>
      <c r="FZC44" s="158"/>
      <c r="FZD44" s="158"/>
      <c r="FZE44" s="158"/>
      <c r="FZF44" s="158"/>
      <c r="FZG44" s="158"/>
      <c r="FZH44" s="158"/>
      <c r="FZI44" s="158"/>
      <c r="FZJ44" s="158"/>
      <c r="FZK44" s="158"/>
      <c r="FZL44" s="158"/>
      <c r="FZM44" s="158"/>
      <c r="FZN44" s="158"/>
      <c r="FZO44" s="158"/>
      <c r="FZP44" s="158"/>
      <c r="FZQ44" s="158"/>
      <c r="FZR44" s="158"/>
      <c r="FZS44" s="158"/>
      <c r="FZT44" s="158"/>
      <c r="FZU44" s="158"/>
      <c r="FZV44" s="158"/>
      <c r="FZW44" s="158"/>
      <c r="FZX44" s="158"/>
      <c r="FZY44" s="158"/>
      <c r="FZZ44" s="158"/>
      <c r="GAA44" s="158"/>
      <c r="GAB44" s="158"/>
      <c r="GAC44" s="158"/>
      <c r="GAD44" s="158"/>
      <c r="GAE44" s="158"/>
      <c r="GAF44" s="158"/>
      <c r="GAG44" s="158"/>
      <c r="GAH44" s="158"/>
      <c r="GAI44" s="158"/>
      <c r="GAJ44" s="158"/>
      <c r="GAK44" s="158"/>
      <c r="GAL44" s="158"/>
      <c r="GAM44" s="158"/>
      <c r="GAN44" s="158"/>
      <c r="GAO44" s="158"/>
      <c r="GAP44" s="158"/>
      <c r="GAQ44" s="158"/>
      <c r="GAR44" s="158"/>
      <c r="GAS44" s="158"/>
      <c r="GAT44" s="158"/>
      <c r="GAU44" s="158"/>
      <c r="GAV44" s="158"/>
      <c r="GAW44" s="158"/>
      <c r="GAX44" s="158"/>
      <c r="GAY44" s="158"/>
      <c r="GAZ44" s="158"/>
      <c r="GBA44" s="158"/>
      <c r="GBB44" s="158"/>
      <c r="GBC44" s="158"/>
      <c r="GBD44" s="158"/>
      <c r="GBE44" s="158"/>
      <c r="GBF44" s="158"/>
      <c r="GBG44" s="158"/>
      <c r="GBH44" s="158"/>
      <c r="GBI44" s="158"/>
      <c r="GBJ44" s="158"/>
      <c r="GBK44" s="158"/>
      <c r="GBL44" s="158"/>
      <c r="GBM44" s="158"/>
      <c r="GBN44" s="158"/>
      <c r="GBO44" s="158"/>
      <c r="GBP44" s="158"/>
      <c r="GBQ44" s="158"/>
      <c r="GBR44" s="158"/>
      <c r="GBS44" s="158"/>
      <c r="GBT44" s="158"/>
      <c r="GBU44" s="158"/>
      <c r="GBV44" s="158"/>
      <c r="GBW44" s="158"/>
      <c r="GBX44" s="158"/>
      <c r="GBY44" s="158"/>
      <c r="GBZ44" s="158"/>
      <c r="GCA44" s="158"/>
      <c r="GCB44" s="158"/>
      <c r="GCC44" s="158"/>
      <c r="GCD44" s="158"/>
      <c r="GCE44" s="158"/>
      <c r="GCF44" s="158"/>
      <c r="GCG44" s="158"/>
      <c r="GCH44" s="158"/>
      <c r="GCI44" s="158"/>
      <c r="GCJ44" s="158"/>
      <c r="GCK44" s="158"/>
      <c r="GCL44" s="158"/>
      <c r="GCM44" s="158"/>
      <c r="GCN44" s="158"/>
      <c r="GCO44" s="158"/>
      <c r="GCP44" s="158"/>
      <c r="GCQ44" s="158"/>
      <c r="GCR44" s="158"/>
      <c r="GCS44" s="158"/>
      <c r="GCT44" s="158"/>
      <c r="GCU44" s="158"/>
      <c r="GCV44" s="158"/>
      <c r="GCW44" s="158"/>
      <c r="GCX44" s="158"/>
      <c r="GCY44" s="158"/>
      <c r="GCZ44" s="158"/>
      <c r="GDA44" s="158"/>
      <c r="GDB44" s="158"/>
      <c r="GDC44" s="158"/>
      <c r="GDD44" s="158"/>
      <c r="GDE44" s="158"/>
      <c r="GDF44" s="158"/>
      <c r="GDG44" s="158"/>
      <c r="GDH44" s="158"/>
      <c r="GDI44" s="158"/>
      <c r="GDJ44" s="158"/>
      <c r="GDK44" s="158"/>
      <c r="GDL44" s="158"/>
      <c r="GDM44" s="158"/>
      <c r="GDN44" s="158"/>
      <c r="GDO44" s="158"/>
      <c r="GDP44" s="158"/>
      <c r="GDQ44" s="158"/>
      <c r="GDR44" s="158"/>
      <c r="GDS44" s="158"/>
      <c r="GDT44" s="158"/>
      <c r="GDU44" s="158"/>
      <c r="GDV44" s="158"/>
      <c r="GDW44" s="158"/>
      <c r="GDX44" s="158"/>
      <c r="GDY44" s="158"/>
      <c r="GDZ44" s="158"/>
      <c r="GEA44" s="158"/>
      <c r="GEB44" s="158"/>
      <c r="GEC44" s="158"/>
      <c r="GED44" s="158"/>
      <c r="GEE44" s="158"/>
      <c r="GEF44" s="158"/>
      <c r="GEG44" s="158"/>
      <c r="GEH44" s="158"/>
      <c r="GEI44" s="158"/>
      <c r="GEJ44" s="158"/>
      <c r="GEK44" s="158"/>
      <c r="GEL44" s="158"/>
      <c r="GEM44" s="158"/>
      <c r="GEN44" s="158"/>
      <c r="GEO44" s="158"/>
      <c r="GEP44" s="158"/>
      <c r="GEQ44" s="158"/>
      <c r="GER44" s="158"/>
      <c r="GES44" s="158"/>
      <c r="GET44" s="158"/>
      <c r="GEU44" s="158"/>
      <c r="GEV44" s="158"/>
      <c r="GEW44" s="158"/>
      <c r="GEX44" s="158"/>
      <c r="GEY44" s="158"/>
      <c r="GEZ44" s="158"/>
      <c r="GFA44" s="158"/>
      <c r="GFB44" s="158"/>
      <c r="GFC44" s="158"/>
      <c r="GFD44" s="158"/>
      <c r="GFE44" s="158"/>
      <c r="GFF44" s="158"/>
      <c r="GFG44" s="158"/>
      <c r="GFH44" s="158"/>
      <c r="GFI44" s="158"/>
      <c r="GFJ44" s="158"/>
      <c r="GFK44" s="158"/>
      <c r="GFL44" s="158"/>
      <c r="GFM44" s="158"/>
      <c r="GFN44" s="158"/>
      <c r="GFO44" s="158"/>
      <c r="GFP44" s="158"/>
      <c r="GFQ44" s="158"/>
      <c r="GFR44" s="158"/>
      <c r="GFS44" s="158"/>
      <c r="GFT44" s="158"/>
      <c r="GFU44" s="158"/>
      <c r="GFV44" s="158"/>
      <c r="GFW44" s="158"/>
      <c r="GFX44" s="158"/>
      <c r="GFY44" s="158"/>
      <c r="GFZ44" s="158"/>
      <c r="GGA44" s="158"/>
      <c r="GGB44" s="158"/>
      <c r="GGC44" s="158"/>
      <c r="GGD44" s="158"/>
      <c r="GGE44" s="158"/>
      <c r="GGF44" s="158"/>
      <c r="GGG44" s="158"/>
      <c r="GGH44" s="158"/>
      <c r="GGI44" s="158"/>
      <c r="GGJ44" s="158"/>
      <c r="GGK44" s="158"/>
      <c r="GGL44" s="158"/>
      <c r="GGM44" s="158"/>
      <c r="GGN44" s="158"/>
      <c r="GGO44" s="158"/>
      <c r="GGP44" s="158"/>
      <c r="GGQ44" s="158"/>
      <c r="GGR44" s="158"/>
      <c r="GGS44" s="158"/>
      <c r="GGT44" s="158"/>
      <c r="GGU44" s="158"/>
      <c r="GGV44" s="158"/>
      <c r="GGW44" s="158"/>
      <c r="GGX44" s="158"/>
      <c r="GGY44" s="158"/>
      <c r="GGZ44" s="158"/>
      <c r="GHA44" s="158"/>
      <c r="GHB44" s="158"/>
      <c r="GHC44" s="158"/>
      <c r="GHD44" s="158"/>
      <c r="GHE44" s="158"/>
      <c r="GHF44" s="158"/>
      <c r="GHG44" s="158"/>
      <c r="GHH44" s="158"/>
      <c r="GHI44" s="158"/>
      <c r="GHJ44" s="158"/>
      <c r="GHK44" s="158"/>
      <c r="GHL44" s="158"/>
      <c r="GHM44" s="158"/>
      <c r="GHN44" s="158"/>
      <c r="GHO44" s="158"/>
      <c r="GHP44" s="158"/>
      <c r="GHQ44" s="158"/>
      <c r="GHR44" s="158"/>
      <c r="GHS44" s="158"/>
      <c r="GHT44" s="158"/>
      <c r="GHU44" s="158"/>
      <c r="GHV44" s="158"/>
      <c r="GHW44" s="158"/>
      <c r="GHX44" s="158"/>
      <c r="GHY44" s="158"/>
      <c r="GHZ44" s="158"/>
      <c r="GIA44" s="158"/>
      <c r="GIB44" s="158"/>
      <c r="GIC44" s="158"/>
      <c r="GID44" s="158"/>
      <c r="GIE44" s="158"/>
      <c r="GIF44" s="158"/>
      <c r="GIG44" s="158"/>
      <c r="GIH44" s="158"/>
      <c r="GII44" s="158"/>
      <c r="GIJ44" s="158"/>
      <c r="GIK44" s="158"/>
      <c r="GIL44" s="158"/>
      <c r="GIM44" s="158"/>
      <c r="GIN44" s="158"/>
      <c r="GIO44" s="158"/>
      <c r="GIP44" s="158"/>
      <c r="GIQ44" s="158"/>
      <c r="GIR44" s="158"/>
      <c r="GIS44" s="158"/>
      <c r="GIT44" s="158"/>
      <c r="GIU44" s="158"/>
      <c r="GIV44" s="158"/>
      <c r="GIW44" s="158"/>
      <c r="GIX44" s="158"/>
      <c r="GIY44" s="158"/>
      <c r="GIZ44" s="158"/>
      <c r="GJA44" s="158"/>
      <c r="GJB44" s="158"/>
      <c r="GJC44" s="158"/>
      <c r="GJD44" s="158"/>
      <c r="GJE44" s="158"/>
      <c r="GJF44" s="158"/>
      <c r="GJG44" s="158"/>
      <c r="GJH44" s="158"/>
      <c r="GJI44" s="158"/>
      <c r="GJJ44" s="158"/>
      <c r="GJK44" s="158"/>
      <c r="GJL44" s="158"/>
      <c r="GJM44" s="158"/>
      <c r="GJN44" s="158"/>
      <c r="GJO44" s="158"/>
      <c r="GJP44" s="158"/>
      <c r="GJQ44" s="158"/>
      <c r="GJR44" s="158"/>
      <c r="GJS44" s="158"/>
      <c r="GJT44" s="158"/>
      <c r="GJU44" s="158"/>
      <c r="GJV44" s="158"/>
      <c r="GJW44" s="158"/>
      <c r="GJX44" s="158"/>
      <c r="GJY44" s="158"/>
      <c r="GJZ44" s="158"/>
      <c r="GKA44" s="158"/>
      <c r="GKB44" s="158"/>
      <c r="GKC44" s="158"/>
      <c r="GKD44" s="158"/>
      <c r="GKE44" s="158"/>
      <c r="GKF44" s="158"/>
      <c r="GKG44" s="158"/>
      <c r="GKH44" s="158"/>
      <c r="GKI44" s="158"/>
      <c r="GKJ44" s="158"/>
      <c r="GKK44" s="158"/>
      <c r="GKL44" s="158"/>
      <c r="GKM44" s="158"/>
      <c r="GKN44" s="158"/>
      <c r="GKO44" s="158"/>
      <c r="GKP44" s="158"/>
      <c r="GKQ44" s="158"/>
      <c r="GKR44" s="158"/>
      <c r="GKS44" s="158"/>
      <c r="GKT44" s="158"/>
      <c r="GKU44" s="158"/>
      <c r="GKV44" s="158"/>
      <c r="GKW44" s="158"/>
      <c r="GKX44" s="158"/>
      <c r="GKY44" s="158"/>
      <c r="GKZ44" s="158"/>
      <c r="GLA44" s="158"/>
      <c r="GLB44" s="158"/>
      <c r="GLC44" s="158"/>
      <c r="GLD44" s="158"/>
      <c r="GLE44" s="158"/>
      <c r="GLF44" s="158"/>
      <c r="GLG44" s="158"/>
      <c r="GLH44" s="158"/>
      <c r="GLI44" s="158"/>
      <c r="GLJ44" s="158"/>
      <c r="GLK44" s="158"/>
      <c r="GLL44" s="158"/>
      <c r="GLM44" s="158"/>
      <c r="GLN44" s="158"/>
      <c r="GLO44" s="158"/>
      <c r="GLP44" s="158"/>
      <c r="GLQ44" s="158"/>
      <c r="GLR44" s="158"/>
      <c r="GLS44" s="158"/>
      <c r="GLT44" s="158"/>
      <c r="GLU44" s="158"/>
      <c r="GLV44" s="158"/>
      <c r="GLW44" s="158"/>
      <c r="GLX44" s="158"/>
      <c r="GLY44" s="158"/>
      <c r="GLZ44" s="158"/>
      <c r="GMA44" s="158"/>
      <c r="GMB44" s="158"/>
      <c r="GMC44" s="158"/>
      <c r="GMD44" s="158"/>
      <c r="GME44" s="158"/>
      <c r="GMF44" s="158"/>
      <c r="GMG44" s="158"/>
      <c r="GMH44" s="158"/>
      <c r="GMI44" s="158"/>
      <c r="GMJ44" s="158"/>
      <c r="GMK44" s="158"/>
      <c r="GML44" s="158"/>
      <c r="GMM44" s="158"/>
      <c r="GMN44" s="158"/>
      <c r="GMO44" s="158"/>
      <c r="GMP44" s="158"/>
      <c r="GMQ44" s="158"/>
      <c r="GMR44" s="158"/>
      <c r="GMS44" s="158"/>
      <c r="GMT44" s="158"/>
      <c r="GMU44" s="158"/>
      <c r="GMV44" s="158"/>
      <c r="GMW44" s="158"/>
      <c r="GMX44" s="158"/>
      <c r="GMY44" s="158"/>
      <c r="GMZ44" s="158"/>
      <c r="GNA44" s="158"/>
      <c r="GNB44" s="158"/>
      <c r="GNC44" s="158"/>
      <c r="GND44" s="158"/>
      <c r="GNE44" s="158"/>
      <c r="GNF44" s="158"/>
      <c r="GNG44" s="158"/>
      <c r="GNH44" s="158"/>
      <c r="GNI44" s="158"/>
      <c r="GNJ44" s="158"/>
      <c r="GNK44" s="158"/>
      <c r="GNL44" s="158"/>
      <c r="GNM44" s="158"/>
      <c r="GNN44" s="158"/>
      <c r="GNO44" s="158"/>
      <c r="GNP44" s="158"/>
      <c r="GNQ44" s="158"/>
      <c r="GNR44" s="158"/>
      <c r="GNS44" s="158"/>
      <c r="GNT44" s="158"/>
      <c r="GNU44" s="158"/>
      <c r="GNV44" s="158"/>
      <c r="GNW44" s="158"/>
      <c r="GNX44" s="158"/>
      <c r="GNY44" s="158"/>
      <c r="GNZ44" s="158"/>
      <c r="GOA44" s="158"/>
      <c r="GOB44" s="158"/>
      <c r="GOC44" s="158"/>
      <c r="GOD44" s="158"/>
      <c r="GOE44" s="158"/>
      <c r="GOF44" s="158"/>
      <c r="GOG44" s="158"/>
      <c r="GOH44" s="158"/>
      <c r="GOI44" s="158"/>
      <c r="GOJ44" s="158"/>
      <c r="GOK44" s="158"/>
      <c r="GOL44" s="158"/>
      <c r="GOM44" s="158"/>
      <c r="GON44" s="158"/>
      <c r="GOO44" s="158"/>
      <c r="GOP44" s="158"/>
      <c r="GOQ44" s="158"/>
      <c r="GOR44" s="158"/>
      <c r="GOS44" s="158"/>
      <c r="GOT44" s="158"/>
      <c r="GOU44" s="158"/>
      <c r="GOV44" s="158"/>
      <c r="GOW44" s="158"/>
      <c r="GOX44" s="158"/>
      <c r="GOY44" s="158"/>
      <c r="GOZ44" s="158"/>
      <c r="GPA44" s="158"/>
      <c r="GPB44" s="158"/>
      <c r="GPC44" s="158"/>
      <c r="GPD44" s="158"/>
      <c r="GPE44" s="158"/>
      <c r="GPF44" s="158"/>
      <c r="GPG44" s="158"/>
      <c r="GPH44" s="158"/>
      <c r="GPI44" s="158"/>
      <c r="GPJ44" s="158"/>
      <c r="GPK44" s="158"/>
      <c r="GPL44" s="158"/>
      <c r="GPM44" s="158"/>
      <c r="GPN44" s="158"/>
      <c r="GPO44" s="158"/>
      <c r="GPP44" s="158"/>
      <c r="GPQ44" s="158"/>
      <c r="GPR44" s="158"/>
      <c r="GPS44" s="158"/>
      <c r="GPT44" s="158"/>
      <c r="GPU44" s="158"/>
      <c r="GPV44" s="158"/>
      <c r="GPW44" s="158"/>
      <c r="GPX44" s="158"/>
      <c r="GPY44" s="158"/>
      <c r="GPZ44" s="158"/>
      <c r="GQA44" s="158"/>
      <c r="GQB44" s="158"/>
      <c r="GQC44" s="158"/>
      <c r="GQD44" s="158"/>
      <c r="GQE44" s="158"/>
      <c r="GQF44" s="158"/>
      <c r="GQG44" s="158"/>
      <c r="GQH44" s="158"/>
      <c r="GQI44" s="158"/>
      <c r="GQJ44" s="158"/>
      <c r="GQK44" s="158"/>
      <c r="GQL44" s="158"/>
      <c r="GQM44" s="158"/>
      <c r="GQN44" s="158"/>
      <c r="GQO44" s="158"/>
      <c r="GQP44" s="158"/>
      <c r="GQQ44" s="158"/>
      <c r="GQR44" s="158"/>
      <c r="GQS44" s="158"/>
      <c r="GQT44" s="158"/>
      <c r="GQU44" s="158"/>
      <c r="GQV44" s="158"/>
      <c r="GQW44" s="158"/>
      <c r="GQX44" s="158"/>
      <c r="GQY44" s="158"/>
      <c r="GQZ44" s="158"/>
      <c r="GRA44" s="158"/>
      <c r="GRB44" s="158"/>
      <c r="GRC44" s="158"/>
      <c r="GRD44" s="158"/>
      <c r="GRE44" s="158"/>
      <c r="GRF44" s="158"/>
      <c r="GRG44" s="158"/>
      <c r="GRH44" s="158"/>
      <c r="GRI44" s="158"/>
      <c r="GRJ44" s="158"/>
      <c r="GRK44" s="158"/>
      <c r="GRL44" s="158"/>
      <c r="GRM44" s="158"/>
      <c r="GRN44" s="158"/>
      <c r="GRO44" s="158"/>
      <c r="GRP44" s="158"/>
      <c r="GRQ44" s="158"/>
      <c r="GRR44" s="158"/>
      <c r="GRS44" s="158"/>
      <c r="GRT44" s="158"/>
      <c r="GRU44" s="158"/>
      <c r="GRV44" s="158"/>
      <c r="GRW44" s="158"/>
      <c r="GRX44" s="158"/>
      <c r="GRY44" s="158"/>
      <c r="GRZ44" s="158"/>
      <c r="GSA44" s="158"/>
      <c r="GSB44" s="158"/>
      <c r="GSC44" s="158"/>
      <c r="GSD44" s="158"/>
      <c r="GSE44" s="158"/>
      <c r="GSF44" s="158"/>
      <c r="GSG44" s="158"/>
      <c r="GSH44" s="158"/>
      <c r="GSI44" s="158"/>
      <c r="GSJ44" s="158"/>
      <c r="GSK44" s="158"/>
      <c r="GSL44" s="158"/>
      <c r="GSM44" s="158"/>
      <c r="GSN44" s="158"/>
      <c r="GSO44" s="158"/>
      <c r="GSP44" s="158"/>
      <c r="GSQ44" s="158"/>
      <c r="GSR44" s="158"/>
      <c r="GSS44" s="158"/>
      <c r="GST44" s="158"/>
      <c r="GSU44" s="158"/>
      <c r="GSV44" s="158"/>
      <c r="GSW44" s="158"/>
      <c r="GSX44" s="158"/>
      <c r="GSY44" s="158"/>
      <c r="GSZ44" s="158"/>
      <c r="GTA44" s="158"/>
      <c r="GTB44" s="158"/>
      <c r="GTC44" s="158"/>
      <c r="GTD44" s="158"/>
      <c r="GTE44" s="158"/>
      <c r="GTF44" s="158"/>
      <c r="GTG44" s="158"/>
      <c r="GTH44" s="158"/>
      <c r="GTI44" s="158"/>
      <c r="GTJ44" s="158"/>
      <c r="GTK44" s="158"/>
      <c r="GTL44" s="158"/>
      <c r="GTM44" s="158"/>
      <c r="GTN44" s="158"/>
      <c r="GTO44" s="158"/>
      <c r="GTP44" s="158"/>
      <c r="GTQ44" s="158"/>
      <c r="GTR44" s="158"/>
      <c r="GTS44" s="158"/>
      <c r="GTT44" s="158"/>
      <c r="GTU44" s="158"/>
      <c r="GTV44" s="158"/>
      <c r="GTW44" s="158"/>
      <c r="GTX44" s="158"/>
      <c r="GTY44" s="158"/>
      <c r="GTZ44" s="158"/>
      <c r="GUA44" s="158"/>
      <c r="GUB44" s="158"/>
      <c r="GUC44" s="158"/>
      <c r="GUD44" s="158"/>
      <c r="GUE44" s="158"/>
      <c r="GUF44" s="158"/>
      <c r="GUG44" s="158"/>
      <c r="GUH44" s="158"/>
      <c r="GUI44" s="158"/>
      <c r="GUJ44" s="158"/>
      <c r="GUK44" s="158"/>
      <c r="GUL44" s="158"/>
      <c r="GUM44" s="158"/>
      <c r="GUN44" s="158"/>
      <c r="GUO44" s="158"/>
      <c r="GUP44" s="158"/>
      <c r="GUQ44" s="158"/>
      <c r="GUR44" s="158"/>
      <c r="GUS44" s="158"/>
      <c r="GUT44" s="158"/>
      <c r="GUU44" s="158"/>
      <c r="GUV44" s="158"/>
      <c r="GUW44" s="158"/>
      <c r="GUX44" s="158"/>
      <c r="GUY44" s="158"/>
      <c r="GUZ44" s="158"/>
      <c r="GVA44" s="158"/>
      <c r="GVB44" s="158"/>
      <c r="GVC44" s="158"/>
      <c r="GVD44" s="158"/>
      <c r="GVE44" s="158"/>
      <c r="GVF44" s="158"/>
      <c r="GVG44" s="158"/>
      <c r="GVH44" s="158"/>
      <c r="GVI44" s="158"/>
      <c r="GVJ44" s="158"/>
      <c r="GVK44" s="158"/>
      <c r="GVL44" s="158"/>
      <c r="GVM44" s="158"/>
      <c r="GVN44" s="158"/>
      <c r="GVO44" s="158"/>
      <c r="GVP44" s="158"/>
      <c r="GVQ44" s="158"/>
      <c r="GVR44" s="158"/>
      <c r="GVS44" s="158"/>
      <c r="GVT44" s="158"/>
      <c r="GVU44" s="158"/>
      <c r="GVV44" s="158"/>
      <c r="GVW44" s="158"/>
      <c r="GVX44" s="158"/>
      <c r="GVY44" s="158"/>
      <c r="GVZ44" s="158"/>
      <c r="GWA44" s="158"/>
      <c r="GWB44" s="158"/>
      <c r="GWC44" s="158"/>
      <c r="GWD44" s="158"/>
      <c r="GWE44" s="158"/>
      <c r="GWF44" s="158"/>
      <c r="GWG44" s="158"/>
      <c r="GWH44" s="158"/>
      <c r="GWI44" s="158"/>
      <c r="GWJ44" s="158"/>
      <c r="GWK44" s="158"/>
      <c r="GWL44" s="158"/>
      <c r="GWM44" s="158"/>
      <c r="GWN44" s="158"/>
      <c r="GWO44" s="158"/>
      <c r="GWP44" s="158"/>
      <c r="GWQ44" s="158"/>
      <c r="GWR44" s="158"/>
      <c r="GWS44" s="158"/>
      <c r="GWT44" s="158"/>
      <c r="GWU44" s="158"/>
      <c r="GWV44" s="158"/>
      <c r="GWW44" s="158"/>
      <c r="GWX44" s="158"/>
      <c r="GWY44" s="158"/>
      <c r="GWZ44" s="158"/>
      <c r="GXA44" s="158"/>
      <c r="GXB44" s="158"/>
      <c r="GXC44" s="158"/>
      <c r="GXD44" s="158"/>
      <c r="GXE44" s="158"/>
      <c r="GXF44" s="158"/>
      <c r="GXG44" s="158"/>
      <c r="GXH44" s="158"/>
      <c r="GXI44" s="158"/>
      <c r="GXJ44" s="158"/>
      <c r="GXK44" s="158"/>
      <c r="GXL44" s="158"/>
      <c r="GXM44" s="158"/>
      <c r="GXN44" s="158"/>
      <c r="GXO44" s="158"/>
      <c r="GXP44" s="158"/>
      <c r="GXQ44" s="158"/>
      <c r="GXR44" s="158"/>
      <c r="GXS44" s="158"/>
      <c r="GXT44" s="158"/>
      <c r="GXU44" s="158"/>
      <c r="GXV44" s="158"/>
      <c r="GXW44" s="158"/>
      <c r="GXX44" s="158"/>
      <c r="GXY44" s="158"/>
      <c r="GXZ44" s="158"/>
      <c r="GYA44" s="158"/>
      <c r="GYB44" s="158"/>
      <c r="GYC44" s="158"/>
      <c r="GYD44" s="158"/>
      <c r="GYE44" s="158"/>
      <c r="GYF44" s="158"/>
      <c r="GYG44" s="158"/>
      <c r="GYH44" s="158"/>
      <c r="GYI44" s="158"/>
      <c r="GYJ44" s="158"/>
      <c r="GYK44" s="158"/>
      <c r="GYL44" s="158"/>
      <c r="GYM44" s="158"/>
      <c r="GYN44" s="158"/>
      <c r="GYO44" s="158"/>
      <c r="GYP44" s="158"/>
      <c r="GYQ44" s="158"/>
      <c r="GYR44" s="158"/>
      <c r="GYS44" s="158"/>
      <c r="GYT44" s="158"/>
      <c r="GYU44" s="158"/>
      <c r="GYV44" s="158"/>
      <c r="GYW44" s="158"/>
      <c r="GYX44" s="158"/>
      <c r="GYY44" s="158"/>
      <c r="GYZ44" s="158"/>
      <c r="GZA44" s="158"/>
      <c r="GZB44" s="158"/>
      <c r="GZC44" s="158"/>
      <c r="GZD44" s="158"/>
      <c r="GZE44" s="158"/>
      <c r="GZF44" s="158"/>
      <c r="GZG44" s="158"/>
      <c r="GZH44" s="158"/>
      <c r="GZI44" s="158"/>
      <c r="GZJ44" s="158"/>
      <c r="GZK44" s="158"/>
      <c r="GZL44" s="158"/>
      <c r="GZM44" s="158"/>
      <c r="GZN44" s="158"/>
      <c r="GZO44" s="158"/>
      <c r="GZP44" s="158"/>
      <c r="GZQ44" s="158"/>
      <c r="GZR44" s="158"/>
      <c r="GZS44" s="158"/>
      <c r="GZT44" s="158"/>
      <c r="GZU44" s="158"/>
      <c r="GZV44" s="158"/>
      <c r="GZW44" s="158"/>
      <c r="GZX44" s="158"/>
      <c r="GZY44" s="158"/>
      <c r="GZZ44" s="158"/>
      <c r="HAA44" s="158"/>
      <c r="HAB44" s="158"/>
      <c r="HAC44" s="158"/>
      <c r="HAD44" s="158"/>
      <c r="HAE44" s="158"/>
      <c r="HAF44" s="158"/>
      <c r="HAG44" s="158"/>
      <c r="HAH44" s="158"/>
      <c r="HAI44" s="158"/>
      <c r="HAJ44" s="158"/>
      <c r="HAK44" s="158"/>
      <c r="HAL44" s="158"/>
      <c r="HAM44" s="158"/>
      <c r="HAN44" s="158"/>
      <c r="HAO44" s="158"/>
      <c r="HAP44" s="158"/>
      <c r="HAQ44" s="158"/>
      <c r="HAR44" s="158"/>
      <c r="HAS44" s="158"/>
      <c r="HAT44" s="158"/>
      <c r="HAU44" s="158"/>
      <c r="HAV44" s="158"/>
      <c r="HAW44" s="158"/>
      <c r="HAX44" s="158"/>
      <c r="HAY44" s="158"/>
      <c r="HAZ44" s="158"/>
      <c r="HBA44" s="158"/>
      <c r="HBB44" s="158"/>
      <c r="HBC44" s="158"/>
      <c r="HBD44" s="158"/>
      <c r="HBE44" s="158"/>
      <c r="HBF44" s="158"/>
      <c r="HBG44" s="158"/>
      <c r="HBH44" s="158"/>
      <c r="HBI44" s="158"/>
      <c r="HBJ44" s="158"/>
      <c r="HBK44" s="158"/>
      <c r="HBL44" s="158"/>
      <c r="HBM44" s="158"/>
      <c r="HBN44" s="158"/>
      <c r="HBO44" s="158"/>
      <c r="HBP44" s="158"/>
      <c r="HBQ44" s="158"/>
      <c r="HBR44" s="158"/>
      <c r="HBS44" s="158"/>
      <c r="HBT44" s="158"/>
      <c r="HBU44" s="158"/>
      <c r="HBV44" s="158"/>
      <c r="HBW44" s="158"/>
      <c r="HBX44" s="158"/>
      <c r="HBY44" s="158"/>
      <c r="HBZ44" s="158"/>
      <c r="HCA44" s="158"/>
      <c r="HCB44" s="158"/>
      <c r="HCC44" s="158"/>
      <c r="HCD44" s="158"/>
      <c r="HCE44" s="158"/>
      <c r="HCF44" s="158"/>
      <c r="HCG44" s="158"/>
      <c r="HCH44" s="158"/>
      <c r="HCI44" s="158"/>
      <c r="HCJ44" s="158"/>
      <c r="HCK44" s="158"/>
      <c r="HCL44" s="158"/>
      <c r="HCM44" s="158"/>
      <c r="HCN44" s="158"/>
      <c r="HCO44" s="158"/>
      <c r="HCP44" s="158"/>
      <c r="HCQ44" s="158"/>
      <c r="HCR44" s="158"/>
      <c r="HCS44" s="158"/>
      <c r="HCT44" s="158"/>
      <c r="HCU44" s="158"/>
      <c r="HCV44" s="158"/>
      <c r="HCW44" s="158"/>
      <c r="HCX44" s="158"/>
      <c r="HCY44" s="158"/>
      <c r="HCZ44" s="158"/>
      <c r="HDA44" s="158"/>
      <c r="HDB44" s="158"/>
      <c r="HDC44" s="158"/>
      <c r="HDD44" s="158"/>
      <c r="HDE44" s="158"/>
      <c r="HDF44" s="158"/>
      <c r="HDG44" s="158"/>
      <c r="HDH44" s="158"/>
      <c r="HDI44" s="158"/>
      <c r="HDJ44" s="158"/>
      <c r="HDK44" s="158"/>
      <c r="HDL44" s="158"/>
      <c r="HDM44" s="158"/>
      <c r="HDN44" s="158"/>
      <c r="HDO44" s="158"/>
      <c r="HDP44" s="158"/>
      <c r="HDQ44" s="158"/>
      <c r="HDR44" s="158"/>
      <c r="HDS44" s="158"/>
      <c r="HDT44" s="158"/>
      <c r="HDU44" s="158"/>
      <c r="HDV44" s="158"/>
      <c r="HDW44" s="158"/>
      <c r="HDX44" s="158"/>
      <c r="HDY44" s="158"/>
      <c r="HDZ44" s="158"/>
      <c r="HEA44" s="158"/>
      <c r="HEB44" s="158"/>
      <c r="HEC44" s="158"/>
      <c r="HED44" s="158"/>
      <c r="HEE44" s="158"/>
      <c r="HEF44" s="158"/>
      <c r="HEG44" s="158"/>
      <c r="HEH44" s="158"/>
      <c r="HEI44" s="158"/>
      <c r="HEJ44" s="158"/>
      <c r="HEK44" s="158"/>
      <c r="HEL44" s="158"/>
      <c r="HEM44" s="158"/>
      <c r="HEN44" s="158"/>
      <c r="HEO44" s="158"/>
      <c r="HEP44" s="158"/>
      <c r="HEQ44" s="158"/>
      <c r="HER44" s="158"/>
      <c r="HES44" s="158"/>
      <c r="HET44" s="158"/>
      <c r="HEU44" s="158"/>
      <c r="HEV44" s="158"/>
      <c r="HEW44" s="158"/>
      <c r="HEX44" s="158"/>
      <c r="HEY44" s="158"/>
      <c r="HEZ44" s="158"/>
      <c r="HFA44" s="158"/>
      <c r="HFB44" s="158"/>
      <c r="HFC44" s="158"/>
      <c r="HFD44" s="158"/>
      <c r="HFE44" s="158"/>
      <c r="HFF44" s="158"/>
      <c r="HFG44" s="158"/>
      <c r="HFH44" s="158"/>
      <c r="HFI44" s="158"/>
      <c r="HFJ44" s="158"/>
      <c r="HFK44" s="158"/>
      <c r="HFL44" s="158"/>
      <c r="HFM44" s="158"/>
      <c r="HFN44" s="158"/>
      <c r="HFO44" s="158"/>
      <c r="HFP44" s="158"/>
      <c r="HFQ44" s="158"/>
      <c r="HFR44" s="158"/>
      <c r="HFS44" s="158"/>
      <c r="HFT44" s="158"/>
      <c r="HFU44" s="158"/>
      <c r="HFV44" s="158"/>
      <c r="HFW44" s="158"/>
      <c r="HFX44" s="158"/>
      <c r="HFY44" s="158"/>
      <c r="HFZ44" s="158"/>
      <c r="HGA44" s="158"/>
      <c r="HGB44" s="158"/>
      <c r="HGC44" s="158"/>
      <c r="HGD44" s="158"/>
      <c r="HGE44" s="158"/>
      <c r="HGF44" s="158"/>
      <c r="HGG44" s="158"/>
      <c r="HGH44" s="158"/>
      <c r="HGI44" s="158"/>
      <c r="HGJ44" s="158"/>
      <c r="HGK44" s="158"/>
      <c r="HGL44" s="158"/>
      <c r="HGM44" s="158"/>
      <c r="HGN44" s="158"/>
      <c r="HGO44" s="158"/>
      <c r="HGP44" s="158"/>
      <c r="HGQ44" s="158"/>
      <c r="HGR44" s="158"/>
      <c r="HGS44" s="158"/>
      <c r="HGT44" s="158"/>
      <c r="HGU44" s="158"/>
      <c r="HGV44" s="158"/>
      <c r="HGW44" s="158"/>
      <c r="HGX44" s="158"/>
      <c r="HGY44" s="158"/>
      <c r="HGZ44" s="158"/>
      <c r="HHA44" s="158"/>
      <c r="HHB44" s="158"/>
      <c r="HHC44" s="158"/>
      <c r="HHD44" s="158"/>
      <c r="HHE44" s="158"/>
      <c r="HHF44" s="158"/>
      <c r="HHG44" s="158"/>
      <c r="HHH44" s="158"/>
      <c r="HHI44" s="158"/>
      <c r="HHJ44" s="158"/>
      <c r="HHK44" s="158"/>
      <c r="HHL44" s="158"/>
      <c r="HHM44" s="158"/>
      <c r="HHN44" s="158"/>
      <c r="HHO44" s="158"/>
      <c r="HHP44" s="158"/>
      <c r="HHQ44" s="158"/>
      <c r="HHR44" s="158"/>
      <c r="HHS44" s="158"/>
      <c r="HHT44" s="158"/>
      <c r="HHU44" s="158"/>
      <c r="HHV44" s="158"/>
      <c r="HHW44" s="158"/>
      <c r="HHX44" s="158"/>
      <c r="HHY44" s="158"/>
      <c r="HHZ44" s="158"/>
      <c r="HIA44" s="158"/>
      <c r="HIB44" s="158"/>
      <c r="HIC44" s="158"/>
      <c r="HID44" s="158"/>
      <c r="HIE44" s="158"/>
      <c r="HIF44" s="158"/>
      <c r="HIG44" s="158"/>
      <c r="HIH44" s="158"/>
      <c r="HII44" s="158"/>
      <c r="HIJ44" s="158"/>
      <c r="HIK44" s="158"/>
      <c r="HIL44" s="158"/>
      <c r="HIM44" s="158"/>
      <c r="HIN44" s="158"/>
      <c r="HIO44" s="158"/>
      <c r="HIP44" s="158"/>
      <c r="HIQ44" s="158"/>
      <c r="HIR44" s="158"/>
      <c r="HIS44" s="158"/>
      <c r="HIT44" s="158"/>
      <c r="HIU44" s="158"/>
      <c r="HIV44" s="158"/>
      <c r="HIW44" s="158"/>
      <c r="HIX44" s="158"/>
      <c r="HIY44" s="158"/>
      <c r="HIZ44" s="158"/>
      <c r="HJA44" s="158"/>
      <c r="HJB44" s="158"/>
      <c r="HJC44" s="158"/>
      <c r="HJD44" s="158"/>
      <c r="HJE44" s="158"/>
      <c r="HJF44" s="158"/>
      <c r="HJG44" s="158"/>
      <c r="HJH44" s="158"/>
      <c r="HJI44" s="158"/>
      <c r="HJJ44" s="158"/>
      <c r="HJK44" s="158"/>
      <c r="HJL44" s="158"/>
      <c r="HJM44" s="158"/>
      <c r="HJN44" s="158"/>
      <c r="HJO44" s="158"/>
      <c r="HJP44" s="158"/>
      <c r="HJQ44" s="158"/>
      <c r="HJR44" s="158"/>
      <c r="HJS44" s="158"/>
      <c r="HJT44" s="158"/>
      <c r="HJU44" s="158"/>
      <c r="HJV44" s="158"/>
      <c r="HJW44" s="158"/>
      <c r="HJX44" s="158"/>
      <c r="HJY44" s="158"/>
      <c r="HJZ44" s="158"/>
      <c r="HKA44" s="158"/>
      <c r="HKB44" s="158"/>
      <c r="HKC44" s="158"/>
      <c r="HKD44" s="158"/>
      <c r="HKE44" s="158"/>
      <c r="HKF44" s="158"/>
      <c r="HKG44" s="158"/>
      <c r="HKH44" s="158"/>
      <c r="HKI44" s="158"/>
      <c r="HKJ44" s="158"/>
      <c r="HKK44" s="158"/>
      <c r="HKL44" s="158"/>
      <c r="HKM44" s="158"/>
      <c r="HKN44" s="158"/>
      <c r="HKO44" s="158"/>
      <c r="HKP44" s="158"/>
      <c r="HKQ44" s="158"/>
      <c r="HKR44" s="158"/>
      <c r="HKS44" s="158"/>
      <c r="HKT44" s="158"/>
      <c r="HKU44" s="158"/>
      <c r="HKV44" s="158"/>
      <c r="HKW44" s="158"/>
      <c r="HKX44" s="158"/>
      <c r="HKY44" s="158"/>
      <c r="HKZ44" s="158"/>
      <c r="HLA44" s="158"/>
      <c r="HLB44" s="158"/>
      <c r="HLC44" s="158"/>
      <c r="HLD44" s="158"/>
      <c r="HLE44" s="158"/>
      <c r="HLF44" s="158"/>
      <c r="HLG44" s="158"/>
      <c r="HLH44" s="158"/>
      <c r="HLI44" s="158"/>
      <c r="HLJ44" s="158"/>
      <c r="HLK44" s="158"/>
      <c r="HLL44" s="158"/>
      <c r="HLM44" s="158"/>
      <c r="HLN44" s="158"/>
      <c r="HLO44" s="158"/>
      <c r="HLP44" s="158"/>
      <c r="HLQ44" s="158"/>
      <c r="HLR44" s="158"/>
      <c r="HLS44" s="158"/>
      <c r="HLT44" s="158"/>
      <c r="HLU44" s="158"/>
      <c r="HLV44" s="158"/>
      <c r="HLW44" s="158"/>
      <c r="HLX44" s="158"/>
      <c r="HLY44" s="158"/>
      <c r="HLZ44" s="158"/>
      <c r="HMA44" s="158"/>
      <c r="HMB44" s="158"/>
      <c r="HMC44" s="158"/>
      <c r="HMD44" s="158"/>
      <c r="HME44" s="158"/>
      <c r="HMF44" s="158"/>
      <c r="HMG44" s="158"/>
      <c r="HMH44" s="158"/>
      <c r="HMI44" s="158"/>
      <c r="HMJ44" s="158"/>
      <c r="HMK44" s="158"/>
      <c r="HML44" s="158"/>
      <c r="HMM44" s="158"/>
      <c r="HMN44" s="158"/>
      <c r="HMO44" s="158"/>
      <c r="HMP44" s="158"/>
      <c r="HMQ44" s="158"/>
      <c r="HMR44" s="158"/>
      <c r="HMS44" s="158"/>
      <c r="HMT44" s="158"/>
      <c r="HMU44" s="158"/>
      <c r="HMV44" s="158"/>
      <c r="HMW44" s="158"/>
      <c r="HMX44" s="158"/>
      <c r="HMY44" s="158"/>
      <c r="HMZ44" s="158"/>
      <c r="HNA44" s="158"/>
      <c r="HNB44" s="158"/>
      <c r="HNC44" s="158"/>
      <c r="HND44" s="158"/>
      <c r="HNE44" s="158"/>
      <c r="HNF44" s="158"/>
      <c r="HNG44" s="158"/>
      <c r="HNH44" s="158"/>
      <c r="HNI44" s="158"/>
      <c r="HNJ44" s="158"/>
      <c r="HNK44" s="158"/>
      <c r="HNL44" s="158"/>
      <c r="HNM44" s="158"/>
      <c r="HNN44" s="158"/>
      <c r="HNO44" s="158"/>
      <c r="HNP44" s="158"/>
      <c r="HNQ44" s="158"/>
      <c r="HNR44" s="158"/>
      <c r="HNS44" s="158"/>
      <c r="HNT44" s="158"/>
      <c r="HNU44" s="158"/>
      <c r="HNV44" s="158"/>
      <c r="HNW44" s="158"/>
      <c r="HNX44" s="158"/>
      <c r="HNY44" s="158"/>
      <c r="HNZ44" s="158"/>
      <c r="HOA44" s="158"/>
      <c r="HOB44" s="158"/>
      <c r="HOC44" s="158"/>
      <c r="HOD44" s="158"/>
      <c r="HOE44" s="158"/>
      <c r="HOF44" s="158"/>
      <c r="HOG44" s="158"/>
      <c r="HOH44" s="158"/>
      <c r="HOI44" s="158"/>
      <c r="HOJ44" s="158"/>
      <c r="HOK44" s="158"/>
      <c r="HOL44" s="158"/>
      <c r="HOM44" s="158"/>
      <c r="HON44" s="158"/>
      <c r="HOO44" s="158"/>
      <c r="HOP44" s="158"/>
      <c r="HOQ44" s="158"/>
      <c r="HOR44" s="158"/>
      <c r="HOS44" s="158"/>
      <c r="HOT44" s="158"/>
      <c r="HOU44" s="158"/>
      <c r="HOV44" s="158"/>
      <c r="HOW44" s="158"/>
      <c r="HOX44" s="158"/>
      <c r="HOY44" s="158"/>
      <c r="HOZ44" s="158"/>
      <c r="HPA44" s="158"/>
      <c r="HPB44" s="158"/>
      <c r="HPC44" s="158"/>
      <c r="HPD44" s="158"/>
      <c r="HPE44" s="158"/>
      <c r="HPF44" s="158"/>
      <c r="HPG44" s="158"/>
      <c r="HPH44" s="158"/>
      <c r="HPI44" s="158"/>
      <c r="HPJ44" s="158"/>
      <c r="HPK44" s="158"/>
      <c r="HPL44" s="158"/>
      <c r="HPM44" s="158"/>
      <c r="HPN44" s="158"/>
      <c r="HPO44" s="158"/>
      <c r="HPP44" s="158"/>
      <c r="HPQ44" s="158"/>
      <c r="HPR44" s="158"/>
      <c r="HPS44" s="158"/>
      <c r="HPT44" s="158"/>
      <c r="HPU44" s="158"/>
      <c r="HPV44" s="158"/>
      <c r="HPW44" s="158"/>
      <c r="HPX44" s="158"/>
      <c r="HPY44" s="158"/>
      <c r="HPZ44" s="158"/>
      <c r="HQA44" s="158"/>
      <c r="HQB44" s="158"/>
      <c r="HQC44" s="158"/>
      <c r="HQD44" s="158"/>
      <c r="HQE44" s="158"/>
      <c r="HQF44" s="158"/>
      <c r="HQG44" s="158"/>
      <c r="HQH44" s="158"/>
      <c r="HQI44" s="158"/>
      <c r="HQJ44" s="158"/>
      <c r="HQK44" s="158"/>
      <c r="HQL44" s="158"/>
      <c r="HQM44" s="158"/>
      <c r="HQN44" s="158"/>
      <c r="HQO44" s="158"/>
      <c r="HQP44" s="158"/>
      <c r="HQQ44" s="158"/>
      <c r="HQR44" s="158"/>
      <c r="HQS44" s="158"/>
      <c r="HQT44" s="158"/>
      <c r="HQU44" s="158"/>
      <c r="HQV44" s="158"/>
      <c r="HQW44" s="158"/>
      <c r="HQX44" s="158"/>
      <c r="HQY44" s="158"/>
      <c r="HQZ44" s="158"/>
      <c r="HRA44" s="158"/>
      <c r="HRB44" s="158"/>
      <c r="HRC44" s="158"/>
      <c r="HRD44" s="158"/>
      <c r="HRE44" s="158"/>
      <c r="HRF44" s="158"/>
      <c r="HRG44" s="158"/>
      <c r="HRH44" s="158"/>
      <c r="HRI44" s="158"/>
      <c r="HRJ44" s="158"/>
      <c r="HRK44" s="158"/>
      <c r="HRL44" s="158"/>
      <c r="HRM44" s="158"/>
      <c r="HRN44" s="158"/>
      <c r="HRO44" s="158"/>
      <c r="HRP44" s="158"/>
      <c r="HRQ44" s="158"/>
      <c r="HRR44" s="158"/>
      <c r="HRS44" s="158"/>
      <c r="HRT44" s="158"/>
      <c r="HRU44" s="158"/>
      <c r="HRV44" s="158"/>
      <c r="HRW44" s="158"/>
      <c r="HRX44" s="158"/>
      <c r="HRY44" s="158"/>
      <c r="HRZ44" s="158"/>
      <c r="HSA44" s="158"/>
      <c r="HSB44" s="158"/>
      <c r="HSC44" s="158"/>
      <c r="HSD44" s="158"/>
      <c r="HSE44" s="158"/>
      <c r="HSF44" s="158"/>
      <c r="HSG44" s="158"/>
      <c r="HSH44" s="158"/>
      <c r="HSI44" s="158"/>
      <c r="HSJ44" s="158"/>
      <c r="HSK44" s="158"/>
      <c r="HSL44" s="158"/>
      <c r="HSM44" s="158"/>
      <c r="HSN44" s="158"/>
      <c r="HSO44" s="158"/>
      <c r="HSP44" s="158"/>
      <c r="HSQ44" s="158"/>
      <c r="HSR44" s="158"/>
      <c r="HSS44" s="158"/>
      <c r="HST44" s="158"/>
      <c r="HSU44" s="158"/>
      <c r="HSV44" s="158"/>
      <c r="HSW44" s="158"/>
      <c r="HSX44" s="158"/>
      <c r="HSY44" s="158"/>
      <c r="HSZ44" s="158"/>
      <c r="HTA44" s="158"/>
      <c r="HTB44" s="158"/>
      <c r="HTC44" s="158"/>
      <c r="HTD44" s="158"/>
      <c r="HTE44" s="158"/>
      <c r="HTF44" s="158"/>
      <c r="HTG44" s="158"/>
      <c r="HTH44" s="158"/>
      <c r="HTI44" s="158"/>
      <c r="HTJ44" s="158"/>
      <c r="HTK44" s="158"/>
      <c r="HTL44" s="158"/>
      <c r="HTM44" s="158"/>
      <c r="HTN44" s="158"/>
      <c r="HTO44" s="158"/>
      <c r="HTP44" s="158"/>
      <c r="HTQ44" s="158"/>
      <c r="HTR44" s="158"/>
      <c r="HTS44" s="158"/>
      <c r="HTT44" s="158"/>
      <c r="HTU44" s="158"/>
      <c r="HTV44" s="158"/>
      <c r="HTW44" s="158"/>
      <c r="HTX44" s="158"/>
      <c r="HTY44" s="158"/>
      <c r="HTZ44" s="158"/>
      <c r="HUA44" s="158"/>
      <c r="HUB44" s="158"/>
      <c r="HUC44" s="158"/>
      <c r="HUD44" s="158"/>
      <c r="HUE44" s="158"/>
      <c r="HUF44" s="158"/>
      <c r="HUG44" s="158"/>
      <c r="HUH44" s="158"/>
      <c r="HUI44" s="158"/>
      <c r="HUJ44" s="158"/>
      <c r="HUK44" s="158"/>
      <c r="HUL44" s="158"/>
      <c r="HUM44" s="158"/>
      <c r="HUN44" s="158"/>
      <c r="HUO44" s="158"/>
      <c r="HUP44" s="158"/>
      <c r="HUQ44" s="158"/>
      <c r="HUR44" s="158"/>
      <c r="HUS44" s="158"/>
      <c r="HUT44" s="158"/>
      <c r="HUU44" s="158"/>
      <c r="HUV44" s="158"/>
      <c r="HUW44" s="158"/>
      <c r="HUX44" s="158"/>
      <c r="HUY44" s="158"/>
      <c r="HUZ44" s="158"/>
      <c r="HVA44" s="158"/>
      <c r="HVB44" s="158"/>
      <c r="HVC44" s="158"/>
      <c r="HVD44" s="158"/>
      <c r="HVE44" s="158"/>
      <c r="HVF44" s="158"/>
      <c r="HVG44" s="158"/>
      <c r="HVH44" s="158"/>
      <c r="HVI44" s="158"/>
      <c r="HVJ44" s="158"/>
      <c r="HVK44" s="158"/>
      <c r="HVL44" s="158"/>
      <c r="HVM44" s="158"/>
      <c r="HVN44" s="158"/>
      <c r="HVO44" s="158"/>
      <c r="HVP44" s="158"/>
      <c r="HVQ44" s="158"/>
      <c r="HVR44" s="158"/>
      <c r="HVS44" s="158"/>
      <c r="HVT44" s="158"/>
      <c r="HVU44" s="158"/>
      <c r="HVV44" s="158"/>
      <c r="HVW44" s="158"/>
      <c r="HVX44" s="158"/>
      <c r="HVY44" s="158"/>
      <c r="HVZ44" s="158"/>
      <c r="HWA44" s="158"/>
      <c r="HWB44" s="158"/>
      <c r="HWC44" s="158"/>
      <c r="HWD44" s="158"/>
      <c r="HWE44" s="158"/>
      <c r="HWF44" s="158"/>
      <c r="HWG44" s="158"/>
      <c r="HWH44" s="158"/>
      <c r="HWI44" s="158"/>
      <c r="HWJ44" s="158"/>
      <c r="HWK44" s="158"/>
      <c r="HWL44" s="158"/>
      <c r="HWM44" s="158"/>
      <c r="HWN44" s="158"/>
      <c r="HWO44" s="158"/>
      <c r="HWP44" s="158"/>
      <c r="HWQ44" s="158"/>
      <c r="HWR44" s="158"/>
      <c r="HWS44" s="158"/>
      <c r="HWT44" s="158"/>
      <c r="HWU44" s="158"/>
      <c r="HWV44" s="158"/>
      <c r="HWW44" s="158"/>
      <c r="HWX44" s="158"/>
      <c r="HWY44" s="158"/>
      <c r="HWZ44" s="158"/>
      <c r="HXA44" s="158"/>
      <c r="HXB44" s="158"/>
      <c r="HXC44" s="158"/>
      <c r="HXD44" s="158"/>
      <c r="HXE44" s="158"/>
      <c r="HXF44" s="158"/>
      <c r="HXG44" s="158"/>
      <c r="HXH44" s="158"/>
      <c r="HXI44" s="158"/>
      <c r="HXJ44" s="158"/>
      <c r="HXK44" s="158"/>
      <c r="HXL44" s="158"/>
      <c r="HXM44" s="158"/>
      <c r="HXN44" s="158"/>
      <c r="HXO44" s="158"/>
      <c r="HXP44" s="158"/>
      <c r="HXQ44" s="158"/>
      <c r="HXR44" s="158"/>
      <c r="HXS44" s="158"/>
      <c r="HXT44" s="158"/>
      <c r="HXU44" s="158"/>
      <c r="HXV44" s="158"/>
      <c r="HXW44" s="158"/>
      <c r="HXX44" s="158"/>
      <c r="HXY44" s="158"/>
      <c r="HXZ44" s="158"/>
      <c r="HYA44" s="158"/>
      <c r="HYB44" s="158"/>
      <c r="HYC44" s="158"/>
      <c r="HYD44" s="158"/>
      <c r="HYE44" s="158"/>
      <c r="HYF44" s="158"/>
      <c r="HYG44" s="158"/>
      <c r="HYH44" s="158"/>
      <c r="HYI44" s="158"/>
      <c r="HYJ44" s="158"/>
      <c r="HYK44" s="158"/>
      <c r="HYL44" s="158"/>
      <c r="HYM44" s="158"/>
      <c r="HYN44" s="158"/>
      <c r="HYO44" s="158"/>
      <c r="HYP44" s="158"/>
      <c r="HYQ44" s="158"/>
      <c r="HYR44" s="158"/>
      <c r="HYS44" s="158"/>
      <c r="HYT44" s="158"/>
      <c r="HYU44" s="158"/>
      <c r="HYV44" s="158"/>
      <c r="HYW44" s="158"/>
      <c r="HYX44" s="158"/>
      <c r="HYY44" s="158"/>
      <c r="HYZ44" s="158"/>
      <c r="HZA44" s="158"/>
      <c r="HZB44" s="158"/>
      <c r="HZC44" s="158"/>
      <c r="HZD44" s="158"/>
      <c r="HZE44" s="158"/>
      <c r="HZF44" s="158"/>
      <c r="HZG44" s="158"/>
      <c r="HZH44" s="158"/>
      <c r="HZI44" s="158"/>
      <c r="HZJ44" s="158"/>
      <c r="HZK44" s="158"/>
      <c r="HZL44" s="158"/>
      <c r="HZM44" s="158"/>
      <c r="HZN44" s="158"/>
      <c r="HZO44" s="158"/>
      <c r="HZP44" s="158"/>
      <c r="HZQ44" s="158"/>
      <c r="HZR44" s="158"/>
      <c r="HZS44" s="158"/>
      <c r="HZT44" s="158"/>
      <c r="HZU44" s="158"/>
      <c r="HZV44" s="158"/>
      <c r="HZW44" s="158"/>
      <c r="HZX44" s="158"/>
      <c r="HZY44" s="158"/>
      <c r="HZZ44" s="158"/>
      <c r="IAA44" s="158"/>
      <c r="IAB44" s="158"/>
      <c r="IAC44" s="158"/>
      <c r="IAD44" s="158"/>
      <c r="IAE44" s="158"/>
      <c r="IAF44" s="158"/>
      <c r="IAG44" s="158"/>
      <c r="IAH44" s="158"/>
      <c r="IAI44" s="158"/>
      <c r="IAJ44" s="158"/>
      <c r="IAK44" s="158"/>
      <c r="IAL44" s="158"/>
      <c r="IAM44" s="158"/>
      <c r="IAN44" s="158"/>
      <c r="IAO44" s="158"/>
      <c r="IAP44" s="158"/>
      <c r="IAQ44" s="158"/>
      <c r="IAR44" s="158"/>
      <c r="IAS44" s="158"/>
      <c r="IAT44" s="158"/>
      <c r="IAU44" s="158"/>
      <c r="IAV44" s="158"/>
      <c r="IAW44" s="158"/>
      <c r="IAX44" s="158"/>
      <c r="IAY44" s="158"/>
      <c r="IAZ44" s="158"/>
      <c r="IBA44" s="158"/>
      <c r="IBB44" s="158"/>
      <c r="IBC44" s="158"/>
      <c r="IBD44" s="158"/>
      <c r="IBE44" s="158"/>
      <c r="IBF44" s="158"/>
      <c r="IBG44" s="158"/>
      <c r="IBH44" s="158"/>
      <c r="IBI44" s="158"/>
      <c r="IBJ44" s="158"/>
      <c r="IBK44" s="158"/>
      <c r="IBL44" s="158"/>
      <c r="IBM44" s="158"/>
      <c r="IBN44" s="158"/>
      <c r="IBO44" s="158"/>
      <c r="IBP44" s="158"/>
      <c r="IBQ44" s="158"/>
      <c r="IBR44" s="158"/>
      <c r="IBS44" s="158"/>
      <c r="IBT44" s="158"/>
      <c r="IBU44" s="158"/>
      <c r="IBV44" s="158"/>
      <c r="IBW44" s="158"/>
      <c r="IBX44" s="158"/>
      <c r="IBY44" s="158"/>
      <c r="IBZ44" s="158"/>
      <c r="ICA44" s="158"/>
      <c r="ICB44" s="158"/>
      <c r="ICC44" s="158"/>
      <c r="ICD44" s="158"/>
      <c r="ICE44" s="158"/>
      <c r="ICF44" s="158"/>
      <c r="ICG44" s="158"/>
      <c r="ICH44" s="158"/>
      <c r="ICI44" s="158"/>
      <c r="ICJ44" s="158"/>
      <c r="ICK44" s="158"/>
      <c r="ICL44" s="158"/>
      <c r="ICM44" s="158"/>
      <c r="ICN44" s="158"/>
      <c r="ICO44" s="158"/>
      <c r="ICP44" s="158"/>
      <c r="ICQ44" s="158"/>
      <c r="ICR44" s="158"/>
      <c r="ICS44" s="158"/>
      <c r="ICT44" s="158"/>
      <c r="ICU44" s="158"/>
      <c r="ICV44" s="158"/>
      <c r="ICW44" s="158"/>
      <c r="ICX44" s="158"/>
      <c r="ICY44" s="158"/>
      <c r="ICZ44" s="158"/>
      <c r="IDA44" s="158"/>
      <c r="IDB44" s="158"/>
      <c r="IDC44" s="158"/>
      <c r="IDD44" s="158"/>
      <c r="IDE44" s="158"/>
      <c r="IDF44" s="158"/>
      <c r="IDG44" s="158"/>
      <c r="IDH44" s="158"/>
      <c r="IDI44" s="158"/>
      <c r="IDJ44" s="158"/>
      <c r="IDK44" s="158"/>
      <c r="IDL44" s="158"/>
      <c r="IDM44" s="158"/>
      <c r="IDN44" s="158"/>
      <c r="IDO44" s="158"/>
      <c r="IDP44" s="158"/>
      <c r="IDQ44" s="158"/>
      <c r="IDR44" s="158"/>
      <c r="IDS44" s="158"/>
      <c r="IDT44" s="158"/>
      <c r="IDU44" s="158"/>
      <c r="IDV44" s="158"/>
      <c r="IDW44" s="158"/>
      <c r="IDX44" s="158"/>
      <c r="IDY44" s="158"/>
      <c r="IDZ44" s="158"/>
      <c r="IEA44" s="158"/>
      <c r="IEB44" s="158"/>
      <c r="IEC44" s="158"/>
      <c r="IED44" s="158"/>
      <c r="IEE44" s="158"/>
      <c r="IEF44" s="158"/>
      <c r="IEG44" s="158"/>
      <c r="IEH44" s="158"/>
      <c r="IEI44" s="158"/>
      <c r="IEJ44" s="158"/>
      <c r="IEK44" s="158"/>
      <c r="IEL44" s="158"/>
      <c r="IEM44" s="158"/>
      <c r="IEN44" s="158"/>
      <c r="IEO44" s="158"/>
      <c r="IEP44" s="158"/>
      <c r="IEQ44" s="158"/>
      <c r="IER44" s="158"/>
      <c r="IES44" s="158"/>
      <c r="IET44" s="158"/>
      <c r="IEU44" s="158"/>
      <c r="IEV44" s="158"/>
      <c r="IEW44" s="158"/>
      <c r="IEX44" s="158"/>
      <c r="IEY44" s="158"/>
      <c r="IEZ44" s="158"/>
      <c r="IFA44" s="158"/>
      <c r="IFB44" s="158"/>
      <c r="IFC44" s="158"/>
      <c r="IFD44" s="158"/>
      <c r="IFE44" s="158"/>
      <c r="IFF44" s="158"/>
      <c r="IFG44" s="158"/>
      <c r="IFH44" s="158"/>
      <c r="IFI44" s="158"/>
      <c r="IFJ44" s="158"/>
      <c r="IFK44" s="158"/>
      <c r="IFL44" s="158"/>
      <c r="IFM44" s="158"/>
      <c r="IFN44" s="158"/>
      <c r="IFO44" s="158"/>
      <c r="IFP44" s="158"/>
      <c r="IFQ44" s="158"/>
      <c r="IFR44" s="158"/>
      <c r="IFS44" s="158"/>
      <c r="IFT44" s="158"/>
      <c r="IFU44" s="158"/>
      <c r="IFV44" s="158"/>
      <c r="IFW44" s="158"/>
      <c r="IFX44" s="158"/>
      <c r="IFY44" s="158"/>
      <c r="IFZ44" s="158"/>
      <c r="IGA44" s="158"/>
      <c r="IGB44" s="158"/>
      <c r="IGC44" s="158"/>
      <c r="IGD44" s="158"/>
      <c r="IGE44" s="158"/>
      <c r="IGF44" s="158"/>
      <c r="IGG44" s="158"/>
      <c r="IGH44" s="158"/>
      <c r="IGI44" s="158"/>
      <c r="IGJ44" s="158"/>
      <c r="IGK44" s="158"/>
      <c r="IGL44" s="158"/>
      <c r="IGM44" s="158"/>
      <c r="IGN44" s="158"/>
      <c r="IGO44" s="158"/>
      <c r="IGP44" s="158"/>
      <c r="IGQ44" s="158"/>
      <c r="IGR44" s="158"/>
      <c r="IGS44" s="158"/>
      <c r="IGT44" s="158"/>
      <c r="IGU44" s="158"/>
      <c r="IGV44" s="158"/>
      <c r="IGW44" s="158"/>
      <c r="IGX44" s="158"/>
      <c r="IGY44" s="158"/>
      <c r="IGZ44" s="158"/>
      <c r="IHA44" s="158"/>
      <c r="IHB44" s="158"/>
      <c r="IHC44" s="158"/>
      <c r="IHD44" s="158"/>
      <c r="IHE44" s="158"/>
      <c r="IHF44" s="158"/>
      <c r="IHG44" s="158"/>
      <c r="IHH44" s="158"/>
      <c r="IHI44" s="158"/>
      <c r="IHJ44" s="158"/>
      <c r="IHK44" s="158"/>
      <c r="IHL44" s="158"/>
      <c r="IHM44" s="158"/>
      <c r="IHN44" s="158"/>
      <c r="IHO44" s="158"/>
      <c r="IHP44" s="158"/>
      <c r="IHQ44" s="158"/>
      <c r="IHR44" s="158"/>
      <c r="IHS44" s="158"/>
      <c r="IHT44" s="158"/>
      <c r="IHU44" s="158"/>
      <c r="IHV44" s="158"/>
      <c r="IHW44" s="158"/>
      <c r="IHX44" s="158"/>
      <c r="IHY44" s="158"/>
      <c r="IHZ44" s="158"/>
      <c r="IIA44" s="158"/>
      <c r="IIB44" s="158"/>
      <c r="IIC44" s="158"/>
      <c r="IID44" s="158"/>
      <c r="IIE44" s="158"/>
      <c r="IIF44" s="158"/>
      <c r="IIG44" s="158"/>
      <c r="IIH44" s="158"/>
      <c r="III44" s="158"/>
      <c r="IIJ44" s="158"/>
      <c r="IIK44" s="158"/>
      <c r="IIL44" s="158"/>
      <c r="IIM44" s="158"/>
      <c r="IIN44" s="158"/>
      <c r="IIO44" s="158"/>
      <c r="IIP44" s="158"/>
      <c r="IIQ44" s="158"/>
      <c r="IIR44" s="158"/>
      <c r="IIS44" s="158"/>
      <c r="IIT44" s="158"/>
      <c r="IIU44" s="158"/>
      <c r="IIV44" s="158"/>
      <c r="IIW44" s="158"/>
      <c r="IIX44" s="158"/>
      <c r="IIY44" s="158"/>
      <c r="IIZ44" s="158"/>
      <c r="IJA44" s="158"/>
      <c r="IJB44" s="158"/>
      <c r="IJC44" s="158"/>
      <c r="IJD44" s="158"/>
      <c r="IJE44" s="158"/>
      <c r="IJF44" s="158"/>
      <c r="IJG44" s="158"/>
      <c r="IJH44" s="158"/>
      <c r="IJI44" s="158"/>
      <c r="IJJ44" s="158"/>
      <c r="IJK44" s="158"/>
      <c r="IJL44" s="158"/>
      <c r="IJM44" s="158"/>
      <c r="IJN44" s="158"/>
      <c r="IJO44" s="158"/>
      <c r="IJP44" s="158"/>
      <c r="IJQ44" s="158"/>
      <c r="IJR44" s="158"/>
      <c r="IJS44" s="158"/>
      <c r="IJT44" s="158"/>
      <c r="IJU44" s="158"/>
      <c r="IJV44" s="158"/>
      <c r="IJW44" s="158"/>
      <c r="IJX44" s="158"/>
      <c r="IJY44" s="158"/>
      <c r="IJZ44" s="158"/>
      <c r="IKA44" s="158"/>
      <c r="IKB44" s="158"/>
      <c r="IKC44" s="158"/>
      <c r="IKD44" s="158"/>
      <c r="IKE44" s="158"/>
      <c r="IKF44" s="158"/>
      <c r="IKG44" s="158"/>
      <c r="IKH44" s="158"/>
      <c r="IKI44" s="158"/>
      <c r="IKJ44" s="158"/>
      <c r="IKK44" s="158"/>
      <c r="IKL44" s="158"/>
      <c r="IKM44" s="158"/>
      <c r="IKN44" s="158"/>
      <c r="IKO44" s="158"/>
      <c r="IKP44" s="158"/>
      <c r="IKQ44" s="158"/>
      <c r="IKR44" s="158"/>
      <c r="IKS44" s="158"/>
      <c r="IKT44" s="158"/>
      <c r="IKU44" s="158"/>
      <c r="IKV44" s="158"/>
      <c r="IKW44" s="158"/>
      <c r="IKX44" s="158"/>
      <c r="IKY44" s="158"/>
      <c r="IKZ44" s="158"/>
      <c r="ILA44" s="158"/>
      <c r="ILB44" s="158"/>
      <c r="ILC44" s="158"/>
      <c r="ILD44" s="158"/>
      <c r="ILE44" s="158"/>
      <c r="ILF44" s="158"/>
      <c r="ILG44" s="158"/>
      <c r="ILH44" s="158"/>
      <c r="ILI44" s="158"/>
      <c r="ILJ44" s="158"/>
      <c r="ILK44" s="158"/>
      <c r="ILL44" s="158"/>
      <c r="ILM44" s="158"/>
      <c r="ILN44" s="158"/>
      <c r="ILO44" s="158"/>
      <c r="ILP44" s="158"/>
      <c r="ILQ44" s="158"/>
      <c r="ILR44" s="158"/>
      <c r="ILS44" s="158"/>
      <c r="ILT44" s="158"/>
      <c r="ILU44" s="158"/>
      <c r="ILV44" s="158"/>
      <c r="ILW44" s="158"/>
      <c r="ILX44" s="158"/>
      <c r="ILY44" s="158"/>
      <c r="ILZ44" s="158"/>
      <c r="IMA44" s="158"/>
      <c r="IMB44" s="158"/>
      <c r="IMC44" s="158"/>
      <c r="IMD44" s="158"/>
      <c r="IME44" s="158"/>
      <c r="IMF44" s="158"/>
      <c r="IMG44" s="158"/>
      <c r="IMH44" s="158"/>
      <c r="IMI44" s="158"/>
      <c r="IMJ44" s="158"/>
      <c r="IMK44" s="158"/>
      <c r="IML44" s="158"/>
      <c r="IMM44" s="158"/>
      <c r="IMN44" s="158"/>
      <c r="IMO44" s="158"/>
      <c r="IMP44" s="158"/>
      <c r="IMQ44" s="158"/>
      <c r="IMR44" s="158"/>
      <c r="IMS44" s="158"/>
      <c r="IMT44" s="158"/>
      <c r="IMU44" s="158"/>
      <c r="IMV44" s="158"/>
      <c r="IMW44" s="158"/>
      <c r="IMX44" s="158"/>
      <c r="IMY44" s="158"/>
      <c r="IMZ44" s="158"/>
      <c r="INA44" s="158"/>
      <c r="INB44" s="158"/>
      <c r="INC44" s="158"/>
      <c r="IND44" s="158"/>
      <c r="INE44" s="158"/>
      <c r="INF44" s="158"/>
      <c r="ING44" s="158"/>
      <c r="INH44" s="158"/>
      <c r="INI44" s="158"/>
      <c r="INJ44" s="158"/>
      <c r="INK44" s="158"/>
      <c r="INL44" s="158"/>
      <c r="INM44" s="158"/>
      <c r="INN44" s="158"/>
      <c r="INO44" s="158"/>
      <c r="INP44" s="158"/>
      <c r="INQ44" s="158"/>
      <c r="INR44" s="158"/>
      <c r="INS44" s="158"/>
      <c r="INT44" s="158"/>
      <c r="INU44" s="158"/>
      <c r="INV44" s="158"/>
      <c r="INW44" s="158"/>
      <c r="INX44" s="158"/>
      <c r="INY44" s="158"/>
      <c r="INZ44" s="158"/>
      <c r="IOA44" s="158"/>
      <c r="IOB44" s="158"/>
      <c r="IOC44" s="158"/>
      <c r="IOD44" s="158"/>
      <c r="IOE44" s="158"/>
      <c r="IOF44" s="158"/>
      <c r="IOG44" s="158"/>
      <c r="IOH44" s="158"/>
      <c r="IOI44" s="158"/>
      <c r="IOJ44" s="158"/>
      <c r="IOK44" s="158"/>
      <c r="IOL44" s="158"/>
      <c r="IOM44" s="158"/>
      <c r="ION44" s="158"/>
      <c r="IOO44" s="158"/>
      <c r="IOP44" s="158"/>
      <c r="IOQ44" s="158"/>
      <c r="IOR44" s="158"/>
      <c r="IOS44" s="158"/>
      <c r="IOT44" s="158"/>
      <c r="IOU44" s="158"/>
      <c r="IOV44" s="158"/>
      <c r="IOW44" s="158"/>
      <c r="IOX44" s="158"/>
      <c r="IOY44" s="158"/>
      <c r="IOZ44" s="158"/>
      <c r="IPA44" s="158"/>
      <c r="IPB44" s="158"/>
      <c r="IPC44" s="158"/>
      <c r="IPD44" s="158"/>
      <c r="IPE44" s="158"/>
      <c r="IPF44" s="158"/>
      <c r="IPG44" s="158"/>
      <c r="IPH44" s="158"/>
      <c r="IPI44" s="158"/>
      <c r="IPJ44" s="158"/>
      <c r="IPK44" s="158"/>
      <c r="IPL44" s="158"/>
      <c r="IPM44" s="158"/>
      <c r="IPN44" s="158"/>
      <c r="IPO44" s="158"/>
      <c r="IPP44" s="158"/>
      <c r="IPQ44" s="158"/>
      <c r="IPR44" s="158"/>
      <c r="IPS44" s="158"/>
      <c r="IPT44" s="158"/>
      <c r="IPU44" s="158"/>
      <c r="IPV44" s="158"/>
      <c r="IPW44" s="158"/>
      <c r="IPX44" s="158"/>
      <c r="IPY44" s="158"/>
      <c r="IPZ44" s="158"/>
      <c r="IQA44" s="158"/>
      <c r="IQB44" s="158"/>
      <c r="IQC44" s="158"/>
      <c r="IQD44" s="158"/>
      <c r="IQE44" s="158"/>
      <c r="IQF44" s="158"/>
      <c r="IQG44" s="158"/>
      <c r="IQH44" s="158"/>
      <c r="IQI44" s="158"/>
      <c r="IQJ44" s="158"/>
      <c r="IQK44" s="158"/>
      <c r="IQL44" s="158"/>
      <c r="IQM44" s="158"/>
      <c r="IQN44" s="158"/>
      <c r="IQO44" s="158"/>
      <c r="IQP44" s="158"/>
      <c r="IQQ44" s="158"/>
      <c r="IQR44" s="158"/>
      <c r="IQS44" s="158"/>
      <c r="IQT44" s="158"/>
      <c r="IQU44" s="158"/>
      <c r="IQV44" s="158"/>
      <c r="IQW44" s="158"/>
      <c r="IQX44" s="158"/>
      <c r="IQY44" s="158"/>
      <c r="IQZ44" s="158"/>
      <c r="IRA44" s="158"/>
      <c r="IRB44" s="158"/>
      <c r="IRC44" s="158"/>
      <c r="IRD44" s="158"/>
      <c r="IRE44" s="158"/>
      <c r="IRF44" s="158"/>
      <c r="IRG44" s="158"/>
      <c r="IRH44" s="158"/>
      <c r="IRI44" s="158"/>
      <c r="IRJ44" s="158"/>
      <c r="IRK44" s="158"/>
      <c r="IRL44" s="158"/>
      <c r="IRM44" s="158"/>
      <c r="IRN44" s="158"/>
      <c r="IRO44" s="158"/>
      <c r="IRP44" s="158"/>
      <c r="IRQ44" s="158"/>
      <c r="IRR44" s="158"/>
      <c r="IRS44" s="158"/>
      <c r="IRT44" s="158"/>
      <c r="IRU44" s="158"/>
      <c r="IRV44" s="158"/>
      <c r="IRW44" s="158"/>
      <c r="IRX44" s="158"/>
      <c r="IRY44" s="158"/>
      <c r="IRZ44" s="158"/>
      <c r="ISA44" s="158"/>
      <c r="ISB44" s="158"/>
      <c r="ISC44" s="158"/>
      <c r="ISD44" s="158"/>
      <c r="ISE44" s="158"/>
      <c r="ISF44" s="158"/>
      <c r="ISG44" s="158"/>
      <c r="ISH44" s="158"/>
      <c r="ISI44" s="158"/>
      <c r="ISJ44" s="158"/>
      <c r="ISK44" s="158"/>
      <c r="ISL44" s="158"/>
      <c r="ISM44" s="158"/>
      <c r="ISN44" s="158"/>
      <c r="ISO44" s="158"/>
      <c r="ISP44" s="158"/>
      <c r="ISQ44" s="158"/>
      <c r="ISR44" s="158"/>
      <c r="ISS44" s="158"/>
      <c r="IST44" s="158"/>
      <c r="ISU44" s="158"/>
      <c r="ISV44" s="158"/>
      <c r="ISW44" s="158"/>
      <c r="ISX44" s="158"/>
      <c r="ISY44" s="158"/>
      <c r="ISZ44" s="158"/>
      <c r="ITA44" s="158"/>
      <c r="ITB44" s="158"/>
      <c r="ITC44" s="158"/>
      <c r="ITD44" s="158"/>
      <c r="ITE44" s="158"/>
      <c r="ITF44" s="158"/>
      <c r="ITG44" s="158"/>
      <c r="ITH44" s="158"/>
      <c r="ITI44" s="158"/>
      <c r="ITJ44" s="158"/>
      <c r="ITK44" s="158"/>
      <c r="ITL44" s="158"/>
      <c r="ITM44" s="158"/>
      <c r="ITN44" s="158"/>
      <c r="ITO44" s="158"/>
      <c r="ITP44" s="158"/>
      <c r="ITQ44" s="158"/>
      <c r="ITR44" s="158"/>
      <c r="ITS44" s="158"/>
      <c r="ITT44" s="158"/>
      <c r="ITU44" s="158"/>
      <c r="ITV44" s="158"/>
      <c r="ITW44" s="158"/>
      <c r="ITX44" s="158"/>
      <c r="ITY44" s="158"/>
      <c r="ITZ44" s="158"/>
      <c r="IUA44" s="158"/>
      <c r="IUB44" s="158"/>
      <c r="IUC44" s="158"/>
      <c r="IUD44" s="158"/>
      <c r="IUE44" s="158"/>
      <c r="IUF44" s="158"/>
      <c r="IUG44" s="158"/>
      <c r="IUH44" s="158"/>
      <c r="IUI44" s="158"/>
      <c r="IUJ44" s="158"/>
      <c r="IUK44" s="158"/>
      <c r="IUL44" s="158"/>
      <c r="IUM44" s="158"/>
      <c r="IUN44" s="158"/>
      <c r="IUO44" s="158"/>
      <c r="IUP44" s="158"/>
      <c r="IUQ44" s="158"/>
      <c r="IUR44" s="158"/>
      <c r="IUS44" s="158"/>
      <c r="IUT44" s="158"/>
      <c r="IUU44" s="158"/>
      <c r="IUV44" s="158"/>
      <c r="IUW44" s="158"/>
      <c r="IUX44" s="158"/>
      <c r="IUY44" s="158"/>
      <c r="IUZ44" s="158"/>
      <c r="IVA44" s="158"/>
      <c r="IVB44" s="158"/>
      <c r="IVC44" s="158"/>
      <c r="IVD44" s="158"/>
      <c r="IVE44" s="158"/>
      <c r="IVF44" s="158"/>
      <c r="IVG44" s="158"/>
      <c r="IVH44" s="158"/>
      <c r="IVI44" s="158"/>
      <c r="IVJ44" s="158"/>
      <c r="IVK44" s="158"/>
      <c r="IVL44" s="158"/>
      <c r="IVM44" s="158"/>
      <c r="IVN44" s="158"/>
      <c r="IVO44" s="158"/>
      <c r="IVP44" s="158"/>
      <c r="IVQ44" s="158"/>
      <c r="IVR44" s="158"/>
      <c r="IVS44" s="158"/>
      <c r="IVT44" s="158"/>
      <c r="IVU44" s="158"/>
      <c r="IVV44" s="158"/>
      <c r="IVW44" s="158"/>
      <c r="IVX44" s="158"/>
      <c r="IVY44" s="158"/>
      <c r="IVZ44" s="158"/>
      <c r="IWA44" s="158"/>
      <c r="IWB44" s="158"/>
      <c r="IWC44" s="158"/>
      <c r="IWD44" s="158"/>
      <c r="IWE44" s="158"/>
      <c r="IWF44" s="158"/>
      <c r="IWG44" s="158"/>
      <c r="IWH44" s="158"/>
      <c r="IWI44" s="158"/>
      <c r="IWJ44" s="158"/>
      <c r="IWK44" s="158"/>
      <c r="IWL44" s="158"/>
      <c r="IWM44" s="158"/>
      <c r="IWN44" s="158"/>
      <c r="IWO44" s="158"/>
      <c r="IWP44" s="158"/>
      <c r="IWQ44" s="158"/>
      <c r="IWR44" s="158"/>
      <c r="IWS44" s="158"/>
      <c r="IWT44" s="158"/>
      <c r="IWU44" s="158"/>
      <c r="IWV44" s="158"/>
      <c r="IWW44" s="158"/>
      <c r="IWX44" s="158"/>
      <c r="IWY44" s="158"/>
      <c r="IWZ44" s="158"/>
      <c r="IXA44" s="158"/>
      <c r="IXB44" s="158"/>
      <c r="IXC44" s="158"/>
      <c r="IXD44" s="158"/>
      <c r="IXE44" s="158"/>
      <c r="IXF44" s="158"/>
      <c r="IXG44" s="158"/>
      <c r="IXH44" s="158"/>
      <c r="IXI44" s="158"/>
      <c r="IXJ44" s="158"/>
      <c r="IXK44" s="158"/>
      <c r="IXL44" s="158"/>
      <c r="IXM44" s="158"/>
      <c r="IXN44" s="158"/>
      <c r="IXO44" s="158"/>
      <c r="IXP44" s="158"/>
      <c r="IXQ44" s="158"/>
      <c r="IXR44" s="158"/>
      <c r="IXS44" s="158"/>
      <c r="IXT44" s="158"/>
      <c r="IXU44" s="158"/>
      <c r="IXV44" s="158"/>
      <c r="IXW44" s="158"/>
      <c r="IXX44" s="158"/>
      <c r="IXY44" s="158"/>
      <c r="IXZ44" s="158"/>
      <c r="IYA44" s="158"/>
      <c r="IYB44" s="158"/>
      <c r="IYC44" s="158"/>
      <c r="IYD44" s="158"/>
      <c r="IYE44" s="158"/>
      <c r="IYF44" s="158"/>
      <c r="IYG44" s="158"/>
      <c r="IYH44" s="158"/>
      <c r="IYI44" s="158"/>
      <c r="IYJ44" s="158"/>
      <c r="IYK44" s="158"/>
      <c r="IYL44" s="158"/>
      <c r="IYM44" s="158"/>
      <c r="IYN44" s="158"/>
      <c r="IYO44" s="158"/>
      <c r="IYP44" s="158"/>
      <c r="IYQ44" s="158"/>
      <c r="IYR44" s="158"/>
      <c r="IYS44" s="158"/>
      <c r="IYT44" s="158"/>
      <c r="IYU44" s="158"/>
      <c r="IYV44" s="158"/>
      <c r="IYW44" s="158"/>
      <c r="IYX44" s="158"/>
      <c r="IYY44" s="158"/>
      <c r="IYZ44" s="158"/>
      <c r="IZA44" s="158"/>
      <c r="IZB44" s="158"/>
      <c r="IZC44" s="158"/>
      <c r="IZD44" s="158"/>
      <c r="IZE44" s="158"/>
      <c r="IZF44" s="158"/>
      <c r="IZG44" s="158"/>
      <c r="IZH44" s="158"/>
      <c r="IZI44" s="158"/>
      <c r="IZJ44" s="158"/>
      <c r="IZK44" s="158"/>
      <c r="IZL44" s="158"/>
      <c r="IZM44" s="158"/>
      <c r="IZN44" s="158"/>
      <c r="IZO44" s="158"/>
      <c r="IZP44" s="158"/>
      <c r="IZQ44" s="158"/>
      <c r="IZR44" s="158"/>
      <c r="IZS44" s="158"/>
      <c r="IZT44" s="158"/>
      <c r="IZU44" s="158"/>
      <c r="IZV44" s="158"/>
      <c r="IZW44" s="158"/>
      <c r="IZX44" s="158"/>
      <c r="IZY44" s="158"/>
      <c r="IZZ44" s="158"/>
      <c r="JAA44" s="158"/>
      <c r="JAB44" s="158"/>
      <c r="JAC44" s="158"/>
      <c r="JAD44" s="158"/>
      <c r="JAE44" s="158"/>
      <c r="JAF44" s="158"/>
      <c r="JAG44" s="158"/>
      <c r="JAH44" s="158"/>
      <c r="JAI44" s="158"/>
      <c r="JAJ44" s="158"/>
      <c r="JAK44" s="158"/>
      <c r="JAL44" s="158"/>
      <c r="JAM44" s="158"/>
      <c r="JAN44" s="158"/>
      <c r="JAO44" s="158"/>
      <c r="JAP44" s="158"/>
      <c r="JAQ44" s="158"/>
      <c r="JAR44" s="158"/>
      <c r="JAS44" s="158"/>
      <c r="JAT44" s="158"/>
      <c r="JAU44" s="158"/>
      <c r="JAV44" s="158"/>
      <c r="JAW44" s="158"/>
      <c r="JAX44" s="158"/>
      <c r="JAY44" s="158"/>
      <c r="JAZ44" s="158"/>
      <c r="JBA44" s="158"/>
      <c r="JBB44" s="158"/>
      <c r="JBC44" s="158"/>
      <c r="JBD44" s="158"/>
      <c r="JBE44" s="158"/>
      <c r="JBF44" s="158"/>
      <c r="JBG44" s="158"/>
      <c r="JBH44" s="158"/>
      <c r="JBI44" s="158"/>
      <c r="JBJ44" s="158"/>
      <c r="JBK44" s="158"/>
      <c r="JBL44" s="158"/>
      <c r="JBM44" s="158"/>
      <c r="JBN44" s="158"/>
      <c r="JBO44" s="158"/>
      <c r="JBP44" s="158"/>
      <c r="JBQ44" s="158"/>
      <c r="JBR44" s="158"/>
      <c r="JBS44" s="158"/>
      <c r="JBT44" s="158"/>
      <c r="JBU44" s="158"/>
      <c r="JBV44" s="158"/>
      <c r="JBW44" s="158"/>
      <c r="JBX44" s="158"/>
      <c r="JBY44" s="158"/>
      <c r="JBZ44" s="158"/>
      <c r="JCA44" s="158"/>
      <c r="JCB44" s="158"/>
      <c r="JCC44" s="158"/>
      <c r="JCD44" s="158"/>
      <c r="JCE44" s="158"/>
      <c r="JCF44" s="158"/>
      <c r="JCG44" s="158"/>
      <c r="JCH44" s="158"/>
      <c r="JCI44" s="158"/>
      <c r="JCJ44" s="158"/>
      <c r="JCK44" s="158"/>
      <c r="JCL44" s="158"/>
      <c r="JCM44" s="158"/>
      <c r="JCN44" s="158"/>
      <c r="JCO44" s="158"/>
      <c r="JCP44" s="158"/>
      <c r="JCQ44" s="158"/>
      <c r="JCR44" s="158"/>
      <c r="JCS44" s="158"/>
      <c r="JCT44" s="158"/>
      <c r="JCU44" s="158"/>
      <c r="JCV44" s="158"/>
      <c r="JCW44" s="158"/>
      <c r="JCX44" s="158"/>
      <c r="JCY44" s="158"/>
      <c r="JCZ44" s="158"/>
      <c r="JDA44" s="158"/>
      <c r="JDB44" s="158"/>
      <c r="JDC44" s="158"/>
      <c r="JDD44" s="158"/>
      <c r="JDE44" s="158"/>
      <c r="JDF44" s="158"/>
      <c r="JDG44" s="158"/>
      <c r="JDH44" s="158"/>
      <c r="JDI44" s="158"/>
      <c r="JDJ44" s="158"/>
      <c r="JDK44" s="158"/>
      <c r="JDL44" s="158"/>
      <c r="JDM44" s="158"/>
      <c r="JDN44" s="158"/>
      <c r="JDO44" s="158"/>
      <c r="JDP44" s="158"/>
      <c r="JDQ44" s="158"/>
      <c r="JDR44" s="158"/>
      <c r="JDS44" s="158"/>
      <c r="JDT44" s="158"/>
      <c r="JDU44" s="158"/>
      <c r="JDV44" s="158"/>
      <c r="JDW44" s="158"/>
      <c r="JDX44" s="158"/>
      <c r="JDY44" s="158"/>
      <c r="JDZ44" s="158"/>
      <c r="JEA44" s="158"/>
      <c r="JEB44" s="158"/>
      <c r="JEC44" s="158"/>
      <c r="JED44" s="158"/>
      <c r="JEE44" s="158"/>
      <c r="JEF44" s="158"/>
      <c r="JEG44" s="158"/>
      <c r="JEH44" s="158"/>
      <c r="JEI44" s="158"/>
      <c r="JEJ44" s="158"/>
      <c r="JEK44" s="158"/>
      <c r="JEL44" s="158"/>
      <c r="JEM44" s="158"/>
      <c r="JEN44" s="158"/>
      <c r="JEO44" s="158"/>
      <c r="JEP44" s="158"/>
      <c r="JEQ44" s="158"/>
      <c r="JER44" s="158"/>
      <c r="JES44" s="158"/>
      <c r="JET44" s="158"/>
      <c r="JEU44" s="158"/>
      <c r="JEV44" s="158"/>
      <c r="JEW44" s="158"/>
      <c r="JEX44" s="158"/>
      <c r="JEY44" s="158"/>
      <c r="JEZ44" s="158"/>
      <c r="JFA44" s="158"/>
      <c r="JFB44" s="158"/>
      <c r="JFC44" s="158"/>
      <c r="JFD44" s="158"/>
      <c r="JFE44" s="158"/>
      <c r="JFF44" s="158"/>
      <c r="JFG44" s="158"/>
      <c r="JFH44" s="158"/>
      <c r="JFI44" s="158"/>
      <c r="JFJ44" s="158"/>
      <c r="JFK44" s="158"/>
      <c r="JFL44" s="158"/>
      <c r="JFM44" s="158"/>
      <c r="JFN44" s="158"/>
      <c r="JFO44" s="158"/>
      <c r="JFP44" s="158"/>
      <c r="JFQ44" s="158"/>
    </row>
    <row r="45" spans="1:6933">
      <c r="A45" s="281">
        <v>4</v>
      </c>
      <c r="B45" s="248">
        <v>18</v>
      </c>
      <c r="C45" s="172">
        <v>300</v>
      </c>
      <c r="D45" s="172">
        <v>0</v>
      </c>
      <c r="E45" s="172">
        <v>100</v>
      </c>
      <c r="F45" s="172">
        <v>100</v>
      </c>
      <c r="G45" s="172">
        <v>100</v>
      </c>
      <c r="H45" s="172">
        <v>100</v>
      </c>
      <c r="I45" s="172">
        <v>200</v>
      </c>
      <c r="J45" s="245">
        <f t="shared" si="0"/>
        <v>900</v>
      </c>
      <c r="K45" s="246">
        <v>197</v>
      </c>
      <c r="L45" s="172">
        <f t="shared" si="1"/>
        <v>703</v>
      </c>
      <c r="M45" s="176">
        <f>B.wt.!J45</f>
        <v>5</v>
      </c>
      <c r="N45" s="179">
        <f t="shared" si="2"/>
        <v>140.6</v>
      </c>
      <c r="O45" s="172">
        <v>350</v>
      </c>
      <c r="P45" s="154">
        <v>200</v>
      </c>
      <c r="Q45" s="172">
        <v>250</v>
      </c>
      <c r="R45" s="172">
        <v>100</v>
      </c>
      <c r="S45" s="172">
        <v>200</v>
      </c>
      <c r="T45" s="172">
        <v>300</v>
      </c>
      <c r="U45" s="172">
        <v>350</v>
      </c>
      <c r="V45" s="173">
        <f t="shared" si="3"/>
        <v>1750</v>
      </c>
      <c r="W45" s="174">
        <v>51</v>
      </c>
      <c r="X45" s="172">
        <f t="shared" si="4"/>
        <v>1699</v>
      </c>
      <c r="Y45" s="172">
        <v>5</v>
      </c>
      <c r="Z45" s="175">
        <f t="shared" si="28"/>
        <v>339.8</v>
      </c>
      <c r="AA45" s="175">
        <f t="shared" si="6"/>
        <v>2402</v>
      </c>
      <c r="AB45" s="179">
        <f t="shared" si="7"/>
        <v>480.4</v>
      </c>
      <c r="AC45" s="154">
        <v>500</v>
      </c>
      <c r="AD45" s="172">
        <v>400</v>
      </c>
      <c r="AE45" s="172">
        <v>400</v>
      </c>
      <c r="AF45" s="172">
        <v>400</v>
      </c>
      <c r="AG45" s="172">
        <v>400</v>
      </c>
      <c r="AH45" s="172">
        <v>400</v>
      </c>
      <c r="AI45" s="172">
        <v>400</v>
      </c>
      <c r="AJ45" s="173">
        <f t="shared" si="8"/>
        <v>2900</v>
      </c>
      <c r="AK45" s="174">
        <v>26</v>
      </c>
      <c r="AL45" s="156">
        <f t="shared" si="29"/>
        <v>2874</v>
      </c>
      <c r="AM45" s="176">
        <v>5</v>
      </c>
      <c r="AN45" s="175">
        <f t="shared" si="10"/>
        <v>574.79999999999995</v>
      </c>
      <c r="AO45" s="175">
        <f t="shared" si="11"/>
        <v>5276</v>
      </c>
      <c r="AP45" s="179">
        <f t="shared" si="12"/>
        <v>1055.1999999999998</v>
      </c>
      <c r="AQ45" s="172">
        <v>600</v>
      </c>
      <c r="AR45" s="172">
        <v>600</v>
      </c>
      <c r="AS45" s="172">
        <v>500</v>
      </c>
      <c r="AT45" s="172">
        <v>0</v>
      </c>
      <c r="AU45" s="172">
        <v>800</v>
      </c>
      <c r="AV45" s="172">
        <v>500</v>
      </c>
      <c r="AW45" s="172">
        <v>700</v>
      </c>
      <c r="AX45" s="173">
        <f t="shared" si="13"/>
        <v>3700</v>
      </c>
      <c r="AY45" s="250">
        <v>89</v>
      </c>
      <c r="AZ45" s="176">
        <f t="shared" si="31"/>
        <v>3439</v>
      </c>
      <c r="BA45" s="251">
        <v>5</v>
      </c>
      <c r="BB45" s="156">
        <f t="shared" si="15"/>
        <v>8715</v>
      </c>
      <c r="BC45" s="175">
        <f t="shared" si="16"/>
        <v>687.8</v>
      </c>
      <c r="BD45" s="179">
        <f t="shared" si="17"/>
        <v>1742.9999999999998</v>
      </c>
      <c r="BE45" s="172">
        <v>800</v>
      </c>
      <c r="BF45" s="172">
        <v>800</v>
      </c>
      <c r="BG45" s="172">
        <v>900</v>
      </c>
      <c r="BH45" s="172">
        <v>800</v>
      </c>
      <c r="BI45" s="172">
        <v>600</v>
      </c>
      <c r="BJ45" s="172">
        <v>600</v>
      </c>
      <c r="BK45" s="172">
        <v>700</v>
      </c>
      <c r="BL45" s="173">
        <f t="shared" si="18"/>
        <v>5200</v>
      </c>
      <c r="BM45" s="174">
        <v>31</v>
      </c>
      <c r="BN45" s="176">
        <f t="shared" si="19"/>
        <v>5169</v>
      </c>
      <c r="BO45" s="176">
        <v>4</v>
      </c>
      <c r="BP45" s="156">
        <f t="shared" si="20"/>
        <v>13884</v>
      </c>
      <c r="BQ45" s="175">
        <f t="shared" si="21"/>
        <v>1292.25</v>
      </c>
      <c r="BR45" s="179">
        <f t="shared" si="22"/>
        <v>3035.25</v>
      </c>
      <c r="BS45" s="154">
        <v>1000</v>
      </c>
      <c r="BT45" s="154">
        <v>1000</v>
      </c>
      <c r="BU45" s="154">
        <v>0</v>
      </c>
      <c r="BV45" s="154">
        <v>0</v>
      </c>
      <c r="BW45" s="154"/>
      <c r="BX45" s="156"/>
      <c r="BY45" s="156"/>
      <c r="BZ45" s="173">
        <f t="shared" si="23"/>
        <v>2000</v>
      </c>
      <c r="CA45" s="177">
        <v>0</v>
      </c>
      <c r="CB45" s="176">
        <f t="shared" si="24"/>
        <v>2000</v>
      </c>
      <c r="CC45" s="176">
        <v>4</v>
      </c>
      <c r="CD45" s="256">
        <f t="shared" si="25"/>
        <v>15884</v>
      </c>
      <c r="CE45" s="175">
        <f t="shared" si="26"/>
        <v>500</v>
      </c>
      <c r="CF45" s="175">
        <f t="shared" si="27"/>
        <v>3535.25</v>
      </c>
      <c r="CG45" s="158"/>
      <c r="CH45" s="158"/>
      <c r="CI45" s="158"/>
      <c r="CJ45" s="158"/>
      <c r="CK45" s="158"/>
      <c r="CL45" s="158"/>
      <c r="CM45" s="158"/>
      <c r="CN45" s="158"/>
      <c r="CO45" s="158"/>
      <c r="CP45" s="158"/>
      <c r="CQ45" s="158"/>
      <c r="CR45" s="158"/>
      <c r="CS45" s="158"/>
      <c r="CT45" s="158"/>
      <c r="CU45" s="158"/>
      <c r="CV45" s="158"/>
      <c r="CW45" s="158"/>
      <c r="CX45" s="158"/>
      <c r="CY45" s="158"/>
      <c r="CZ45" s="158"/>
      <c r="DA45" s="158"/>
      <c r="DB45" s="158"/>
      <c r="DC45" s="158"/>
      <c r="DD45" s="158"/>
      <c r="DE45" s="158"/>
      <c r="DF45" s="158"/>
      <c r="DG45" s="158"/>
      <c r="DH45" s="158"/>
      <c r="DI45" s="158"/>
      <c r="DJ45" s="158"/>
      <c r="DK45" s="158"/>
      <c r="DL45" s="158"/>
      <c r="DM45" s="158"/>
      <c r="DN45" s="158"/>
      <c r="DO45" s="158"/>
      <c r="DP45" s="158"/>
      <c r="DQ45" s="158"/>
      <c r="DR45" s="158"/>
      <c r="DS45" s="158"/>
      <c r="DT45" s="158"/>
      <c r="DU45" s="158"/>
      <c r="DV45" s="158"/>
      <c r="DW45" s="158"/>
      <c r="DX45" s="158"/>
      <c r="DY45" s="158"/>
      <c r="DZ45" s="158"/>
      <c r="EA45" s="158"/>
      <c r="EB45" s="158"/>
      <c r="EC45" s="158"/>
      <c r="ED45" s="158"/>
      <c r="EE45" s="158"/>
      <c r="EF45" s="158"/>
      <c r="EG45" s="158"/>
      <c r="EH45" s="158"/>
      <c r="EI45" s="158"/>
      <c r="EJ45" s="158"/>
      <c r="EK45" s="158"/>
      <c r="EL45" s="158"/>
      <c r="EM45" s="158"/>
      <c r="EN45" s="158"/>
      <c r="EO45" s="158"/>
      <c r="EP45" s="158"/>
      <c r="EQ45" s="158"/>
      <c r="ER45" s="158"/>
      <c r="ES45" s="158"/>
      <c r="ET45" s="158"/>
      <c r="EU45" s="158"/>
      <c r="EV45" s="158"/>
      <c r="EW45" s="158"/>
      <c r="EX45" s="158"/>
      <c r="EY45" s="158"/>
      <c r="EZ45" s="158"/>
      <c r="FA45" s="158"/>
      <c r="FB45" s="158"/>
      <c r="FC45" s="158"/>
      <c r="FD45" s="158"/>
      <c r="FE45" s="158"/>
      <c r="FF45" s="158"/>
      <c r="FG45" s="158"/>
      <c r="FH45" s="158"/>
      <c r="FI45" s="158"/>
      <c r="FJ45" s="158"/>
      <c r="FK45" s="158"/>
      <c r="FL45" s="158"/>
      <c r="FM45" s="158"/>
      <c r="FN45" s="158"/>
      <c r="FO45" s="158"/>
      <c r="FP45" s="158"/>
      <c r="FQ45" s="158"/>
      <c r="FR45" s="158"/>
      <c r="FS45" s="158"/>
      <c r="FT45" s="158"/>
      <c r="FU45" s="158"/>
      <c r="FV45" s="158"/>
      <c r="FW45" s="158"/>
      <c r="FX45" s="158"/>
      <c r="FY45" s="158"/>
      <c r="FZ45" s="158"/>
      <c r="GA45" s="158"/>
      <c r="GB45" s="158"/>
      <c r="GC45" s="158"/>
      <c r="GD45" s="158"/>
      <c r="GE45" s="158"/>
      <c r="GF45" s="158"/>
      <c r="GG45" s="158"/>
      <c r="GH45" s="158"/>
      <c r="GI45" s="158"/>
      <c r="GJ45" s="158"/>
      <c r="GK45" s="158"/>
      <c r="GL45" s="158"/>
      <c r="GM45" s="158"/>
      <c r="GN45" s="158"/>
      <c r="GO45" s="158"/>
      <c r="GP45" s="158"/>
      <c r="GQ45" s="158"/>
      <c r="GR45" s="158"/>
      <c r="GS45" s="158"/>
      <c r="GT45" s="158"/>
      <c r="GU45" s="158"/>
      <c r="GV45" s="158"/>
      <c r="GW45" s="158"/>
      <c r="GX45" s="158"/>
      <c r="GY45" s="158"/>
      <c r="GZ45" s="158"/>
      <c r="HA45" s="158"/>
      <c r="HB45" s="158"/>
      <c r="HC45" s="158"/>
      <c r="HD45" s="158"/>
      <c r="HE45" s="158"/>
      <c r="HF45" s="158"/>
      <c r="HG45" s="158"/>
      <c r="HH45" s="158"/>
      <c r="HI45" s="158"/>
      <c r="HJ45" s="158"/>
      <c r="HK45" s="158"/>
      <c r="HL45" s="158"/>
      <c r="HM45" s="158"/>
      <c r="HN45" s="158"/>
      <c r="HO45" s="158"/>
      <c r="HP45" s="158"/>
      <c r="HQ45" s="158"/>
      <c r="HR45" s="158"/>
      <c r="HS45" s="158"/>
      <c r="HT45" s="158"/>
      <c r="HU45" s="158"/>
      <c r="HV45" s="158"/>
      <c r="HW45" s="158"/>
      <c r="HX45" s="158"/>
      <c r="HY45" s="158"/>
      <c r="HZ45" s="158"/>
      <c r="IA45" s="158"/>
      <c r="IB45" s="158"/>
      <c r="IC45" s="158"/>
      <c r="ID45" s="158"/>
      <c r="IE45" s="158"/>
      <c r="IF45" s="158"/>
      <c r="IG45" s="158"/>
      <c r="IH45" s="158"/>
      <c r="II45" s="158"/>
      <c r="IJ45" s="158"/>
      <c r="IK45" s="158"/>
      <c r="IL45" s="158"/>
      <c r="IM45" s="158"/>
      <c r="IN45" s="158"/>
      <c r="IO45" s="158"/>
      <c r="IP45" s="158"/>
      <c r="IQ45" s="158"/>
      <c r="IR45" s="158"/>
      <c r="IS45" s="158"/>
      <c r="IT45" s="158"/>
      <c r="IU45" s="158"/>
      <c r="IV45" s="158"/>
      <c r="IW45" s="158"/>
      <c r="IX45" s="158"/>
      <c r="IY45" s="158"/>
      <c r="IZ45" s="158"/>
      <c r="JA45" s="158"/>
      <c r="JB45" s="158"/>
      <c r="JC45" s="158"/>
      <c r="JD45" s="158"/>
      <c r="JE45" s="158"/>
      <c r="JF45" s="158"/>
      <c r="JG45" s="158"/>
      <c r="JH45" s="158"/>
      <c r="JI45" s="158"/>
      <c r="JJ45" s="158"/>
      <c r="JK45" s="158"/>
      <c r="JL45" s="158"/>
      <c r="JM45" s="158"/>
      <c r="JN45" s="158"/>
      <c r="JO45" s="158"/>
      <c r="JP45" s="158"/>
      <c r="JQ45" s="158"/>
      <c r="JR45" s="158"/>
      <c r="JS45" s="158"/>
      <c r="JT45" s="158"/>
      <c r="JU45" s="158"/>
      <c r="JV45" s="158"/>
      <c r="JW45" s="158"/>
      <c r="JX45" s="158"/>
      <c r="JY45" s="158"/>
      <c r="JZ45" s="158"/>
      <c r="KA45" s="158"/>
      <c r="KB45" s="158"/>
      <c r="KC45" s="158"/>
      <c r="KD45" s="158"/>
      <c r="KE45" s="158"/>
      <c r="KF45" s="158"/>
      <c r="KG45" s="158"/>
      <c r="KH45" s="158"/>
      <c r="KI45" s="158"/>
      <c r="KJ45" s="158"/>
      <c r="KK45" s="158"/>
      <c r="KL45" s="158"/>
      <c r="KM45" s="158"/>
      <c r="KN45" s="158"/>
      <c r="KO45" s="158"/>
      <c r="KP45" s="158"/>
      <c r="KQ45" s="158"/>
      <c r="KR45" s="158"/>
      <c r="KS45" s="158"/>
      <c r="KT45" s="158"/>
      <c r="KU45" s="158"/>
      <c r="KV45" s="158"/>
      <c r="KW45" s="158"/>
      <c r="KX45" s="158"/>
      <c r="KY45" s="158"/>
      <c r="KZ45" s="158"/>
      <c r="LA45" s="158"/>
      <c r="LB45" s="158"/>
      <c r="LC45" s="158"/>
      <c r="LD45" s="158"/>
      <c r="LE45" s="158"/>
      <c r="LF45" s="158"/>
      <c r="LG45" s="158"/>
      <c r="LH45" s="158"/>
      <c r="LI45" s="158"/>
      <c r="LJ45" s="158"/>
      <c r="LK45" s="158"/>
      <c r="LL45" s="158"/>
      <c r="LM45" s="158"/>
      <c r="LN45" s="158"/>
      <c r="LO45" s="158"/>
      <c r="LP45" s="158"/>
      <c r="LQ45" s="158"/>
      <c r="LR45" s="158"/>
      <c r="LS45" s="158"/>
      <c r="LT45" s="158"/>
      <c r="LU45" s="158"/>
      <c r="LV45" s="158"/>
      <c r="LW45" s="158"/>
      <c r="LX45" s="158"/>
      <c r="LY45" s="158"/>
      <c r="LZ45" s="158"/>
      <c r="MA45" s="158"/>
      <c r="MB45" s="158"/>
      <c r="MC45" s="158"/>
      <c r="MD45" s="158"/>
      <c r="ME45" s="158"/>
      <c r="MF45" s="158"/>
      <c r="MG45" s="158"/>
      <c r="MH45" s="158"/>
      <c r="MI45" s="158"/>
      <c r="MJ45" s="158"/>
      <c r="MK45" s="158"/>
      <c r="ML45" s="158"/>
      <c r="MM45" s="158"/>
      <c r="MN45" s="158"/>
      <c r="MO45" s="158"/>
      <c r="MP45" s="158"/>
      <c r="MQ45" s="158"/>
      <c r="MR45" s="158"/>
      <c r="MS45" s="158"/>
      <c r="MT45" s="158"/>
      <c r="MU45" s="158"/>
      <c r="MV45" s="158"/>
      <c r="MW45" s="158"/>
      <c r="MX45" s="158"/>
      <c r="MY45" s="158"/>
      <c r="MZ45" s="158"/>
      <c r="NA45" s="158"/>
      <c r="NB45" s="158"/>
      <c r="NC45" s="158"/>
      <c r="ND45" s="158"/>
      <c r="NE45" s="158"/>
      <c r="NF45" s="158"/>
      <c r="NG45" s="158"/>
      <c r="NH45" s="158"/>
      <c r="NI45" s="158"/>
      <c r="NJ45" s="158"/>
      <c r="NK45" s="158"/>
      <c r="NL45" s="158"/>
      <c r="NM45" s="158"/>
      <c r="NN45" s="158"/>
      <c r="NO45" s="158"/>
      <c r="NP45" s="158"/>
      <c r="NQ45" s="158"/>
      <c r="NR45" s="158"/>
      <c r="NS45" s="158"/>
      <c r="NT45" s="158"/>
      <c r="NU45" s="158"/>
      <c r="NV45" s="158"/>
      <c r="NW45" s="158"/>
      <c r="NX45" s="158"/>
      <c r="NY45" s="158"/>
      <c r="NZ45" s="158"/>
      <c r="OA45" s="158"/>
      <c r="OB45" s="158"/>
      <c r="OC45" s="158"/>
      <c r="OD45" s="158"/>
      <c r="OE45" s="158"/>
      <c r="OF45" s="158"/>
      <c r="OG45" s="158"/>
      <c r="OH45" s="158"/>
      <c r="OI45" s="158"/>
      <c r="OJ45" s="158"/>
      <c r="OK45" s="158"/>
      <c r="OL45" s="158"/>
      <c r="OM45" s="158"/>
      <c r="ON45" s="158"/>
      <c r="OO45" s="158"/>
      <c r="OP45" s="158"/>
      <c r="OQ45" s="158"/>
      <c r="OR45" s="158"/>
      <c r="OS45" s="158"/>
      <c r="OT45" s="158"/>
      <c r="OU45" s="158"/>
      <c r="OV45" s="158"/>
      <c r="OW45" s="158"/>
      <c r="OX45" s="158"/>
      <c r="OY45" s="158"/>
      <c r="OZ45" s="158"/>
      <c r="PA45" s="158"/>
      <c r="PB45" s="158"/>
      <c r="PC45" s="158"/>
      <c r="PD45" s="158"/>
      <c r="PE45" s="158"/>
      <c r="PF45" s="158"/>
      <c r="PG45" s="158"/>
      <c r="PH45" s="158"/>
      <c r="PI45" s="158"/>
      <c r="PJ45" s="158"/>
      <c r="PK45" s="158"/>
      <c r="PL45" s="158"/>
      <c r="PM45" s="158"/>
      <c r="PN45" s="158"/>
      <c r="PO45" s="158"/>
      <c r="PP45" s="158"/>
      <c r="PQ45" s="158"/>
      <c r="PR45" s="158"/>
      <c r="PS45" s="158"/>
      <c r="PT45" s="158"/>
      <c r="PU45" s="158"/>
      <c r="PV45" s="158"/>
      <c r="PW45" s="158"/>
      <c r="PX45" s="158"/>
      <c r="PY45" s="158"/>
      <c r="PZ45" s="158"/>
      <c r="QA45" s="158"/>
      <c r="QB45" s="158"/>
      <c r="QC45" s="158"/>
      <c r="QD45" s="158"/>
      <c r="QE45" s="158"/>
      <c r="QF45" s="158"/>
      <c r="QG45" s="158"/>
      <c r="QH45" s="158"/>
      <c r="QI45" s="158"/>
      <c r="QJ45" s="158"/>
      <c r="QK45" s="158"/>
      <c r="QL45" s="158"/>
      <c r="QM45" s="158"/>
      <c r="QN45" s="158"/>
      <c r="QO45" s="158"/>
      <c r="QP45" s="158"/>
      <c r="QQ45" s="158"/>
      <c r="QR45" s="158"/>
      <c r="QS45" s="158"/>
      <c r="QT45" s="158"/>
      <c r="QU45" s="158"/>
      <c r="QV45" s="158"/>
      <c r="QW45" s="158"/>
      <c r="QX45" s="158"/>
      <c r="QY45" s="158"/>
      <c r="QZ45" s="158"/>
      <c r="RA45" s="158"/>
      <c r="RB45" s="158"/>
      <c r="RC45" s="158"/>
      <c r="RD45" s="158"/>
      <c r="RE45" s="158"/>
      <c r="RF45" s="158"/>
      <c r="RG45" s="158"/>
      <c r="RH45" s="158"/>
      <c r="RI45" s="158"/>
      <c r="RJ45" s="158"/>
      <c r="RK45" s="158"/>
      <c r="RL45" s="158"/>
      <c r="RM45" s="158"/>
      <c r="RN45" s="158"/>
      <c r="RO45" s="158"/>
      <c r="RP45" s="158"/>
      <c r="RQ45" s="158"/>
      <c r="RR45" s="158"/>
      <c r="RS45" s="158"/>
      <c r="RT45" s="158"/>
      <c r="RU45" s="158"/>
      <c r="RV45" s="158"/>
      <c r="RW45" s="158"/>
      <c r="RX45" s="158"/>
      <c r="RY45" s="158"/>
      <c r="RZ45" s="158"/>
      <c r="SA45" s="158"/>
      <c r="SB45" s="158"/>
      <c r="SC45" s="158"/>
      <c r="SD45" s="158"/>
      <c r="SE45" s="158"/>
      <c r="SF45" s="158"/>
      <c r="SG45" s="158"/>
      <c r="SH45" s="158"/>
      <c r="SI45" s="158"/>
      <c r="SJ45" s="158"/>
      <c r="SK45" s="158"/>
      <c r="SL45" s="158"/>
      <c r="SM45" s="158"/>
      <c r="SN45" s="158"/>
      <c r="SO45" s="158"/>
      <c r="SP45" s="158"/>
      <c r="SQ45" s="158"/>
      <c r="SR45" s="158"/>
      <c r="SS45" s="158"/>
      <c r="ST45" s="158"/>
      <c r="SU45" s="158"/>
      <c r="SV45" s="158"/>
      <c r="SW45" s="158"/>
      <c r="SX45" s="158"/>
      <c r="SY45" s="158"/>
      <c r="SZ45" s="158"/>
      <c r="TA45" s="158"/>
      <c r="TB45" s="158"/>
      <c r="TC45" s="158"/>
      <c r="TD45" s="158"/>
      <c r="TE45" s="158"/>
      <c r="TF45" s="158"/>
      <c r="TG45" s="158"/>
      <c r="TH45" s="158"/>
      <c r="TI45" s="158"/>
      <c r="TJ45" s="158"/>
      <c r="TK45" s="158"/>
      <c r="TL45" s="158"/>
      <c r="TM45" s="158"/>
      <c r="TN45" s="158"/>
      <c r="TO45" s="158"/>
      <c r="TP45" s="158"/>
      <c r="TQ45" s="158"/>
      <c r="TR45" s="158"/>
      <c r="TS45" s="158"/>
      <c r="TT45" s="158"/>
      <c r="TU45" s="158"/>
      <c r="TV45" s="158"/>
      <c r="TW45" s="158"/>
      <c r="TX45" s="158"/>
      <c r="TY45" s="158"/>
      <c r="TZ45" s="158"/>
      <c r="UA45" s="158"/>
      <c r="UB45" s="158"/>
      <c r="UC45" s="158"/>
      <c r="UD45" s="158"/>
      <c r="UE45" s="158"/>
      <c r="UF45" s="158"/>
      <c r="UG45" s="158"/>
      <c r="UH45" s="158"/>
      <c r="UI45" s="158"/>
      <c r="UJ45" s="158"/>
      <c r="UK45" s="158"/>
      <c r="UL45" s="158"/>
      <c r="UM45" s="158"/>
      <c r="UN45" s="158"/>
      <c r="UO45" s="158"/>
      <c r="UP45" s="158"/>
      <c r="UQ45" s="158"/>
      <c r="UR45" s="158"/>
      <c r="US45" s="158"/>
      <c r="UT45" s="158"/>
      <c r="UU45" s="158"/>
      <c r="UV45" s="158"/>
      <c r="UW45" s="158"/>
      <c r="UX45" s="158"/>
      <c r="UY45" s="158"/>
      <c r="UZ45" s="158"/>
      <c r="VA45" s="158"/>
      <c r="VB45" s="158"/>
      <c r="VC45" s="158"/>
      <c r="VD45" s="158"/>
      <c r="VE45" s="158"/>
      <c r="VF45" s="158"/>
      <c r="VG45" s="158"/>
      <c r="VH45" s="158"/>
      <c r="VI45" s="158"/>
      <c r="VJ45" s="158"/>
      <c r="VK45" s="158"/>
      <c r="VL45" s="158"/>
      <c r="VM45" s="158"/>
      <c r="VN45" s="158"/>
      <c r="VO45" s="158"/>
      <c r="VP45" s="158"/>
      <c r="VQ45" s="158"/>
      <c r="VR45" s="158"/>
      <c r="VS45" s="158"/>
      <c r="VT45" s="158"/>
      <c r="VU45" s="158"/>
      <c r="VV45" s="158"/>
      <c r="VW45" s="158"/>
      <c r="VX45" s="158"/>
      <c r="VY45" s="158"/>
      <c r="VZ45" s="158"/>
      <c r="WA45" s="158"/>
      <c r="WB45" s="158"/>
      <c r="WC45" s="158"/>
      <c r="WD45" s="158"/>
      <c r="WE45" s="158"/>
      <c r="WF45" s="158"/>
      <c r="WG45" s="158"/>
      <c r="WH45" s="158"/>
      <c r="WI45" s="158"/>
      <c r="WJ45" s="158"/>
      <c r="WK45" s="158"/>
      <c r="WL45" s="158"/>
      <c r="WM45" s="158"/>
      <c r="WN45" s="158"/>
      <c r="WO45" s="158"/>
      <c r="WP45" s="158"/>
      <c r="WQ45" s="158"/>
      <c r="WR45" s="158"/>
      <c r="WS45" s="158"/>
      <c r="WT45" s="158"/>
      <c r="WU45" s="158"/>
      <c r="WV45" s="158"/>
      <c r="WW45" s="158"/>
      <c r="WX45" s="158"/>
      <c r="WY45" s="158"/>
      <c r="WZ45" s="158"/>
      <c r="XA45" s="158"/>
      <c r="XB45" s="158"/>
      <c r="XC45" s="158"/>
      <c r="XD45" s="158"/>
      <c r="XE45" s="158"/>
      <c r="XF45" s="158"/>
      <c r="XG45" s="158"/>
      <c r="XH45" s="158"/>
      <c r="XI45" s="158"/>
      <c r="XJ45" s="158"/>
      <c r="XK45" s="158"/>
      <c r="XL45" s="158"/>
      <c r="XM45" s="158"/>
      <c r="XN45" s="158"/>
      <c r="XO45" s="158"/>
      <c r="XP45" s="158"/>
      <c r="XQ45" s="158"/>
      <c r="XR45" s="158"/>
      <c r="XS45" s="158"/>
      <c r="XT45" s="158"/>
      <c r="XU45" s="158"/>
      <c r="XV45" s="158"/>
      <c r="XW45" s="158"/>
      <c r="XX45" s="158"/>
      <c r="XY45" s="158"/>
      <c r="XZ45" s="158"/>
      <c r="YA45" s="158"/>
      <c r="YB45" s="158"/>
      <c r="YC45" s="158"/>
      <c r="YD45" s="158"/>
      <c r="YE45" s="158"/>
      <c r="YF45" s="158"/>
      <c r="YG45" s="158"/>
      <c r="YH45" s="158"/>
      <c r="YI45" s="158"/>
      <c r="YJ45" s="158"/>
      <c r="YK45" s="158"/>
      <c r="YL45" s="158"/>
      <c r="YM45" s="158"/>
      <c r="YN45" s="158"/>
      <c r="YO45" s="158"/>
      <c r="YP45" s="158"/>
      <c r="YQ45" s="158"/>
      <c r="YR45" s="158"/>
      <c r="YS45" s="158"/>
      <c r="YT45" s="158"/>
      <c r="YU45" s="158"/>
      <c r="YV45" s="158"/>
      <c r="YW45" s="158"/>
      <c r="YX45" s="158"/>
      <c r="YY45" s="158"/>
      <c r="YZ45" s="158"/>
      <c r="ZA45" s="158"/>
      <c r="ZB45" s="158"/>
      <c r="ZC45" s="158"/>
      <c r="ZD45" s="158"/>
      <c r="ZE45" s="158"/>
      <c r="ZF45" s="158"/>
      <c r="ZG45" s="158"/>
      <c r="ZH45" s="158"/>
      <c r="ZI45" s="158"/>
      <c r="ZJ45" s="158"/>
      <c r="ZK45" s="158"/>
      <c r="ZL45" s="158"/>
      <c r="ZM45" s="158"/>
      <c r="ZN45" s="158"/>
      <c r="ZO45" s="158"/>
      <c r="ZP45" s="158"/>
      <c r="ZQ45" s="158"/>
      <c r="ZR45" s="158"/>
      <c r="ZS45" s="158"/>
      <c r="ZT45" s="158"/>
      <c r="ZU45" s="158"/>
      <c r="ZV45" s="158"/>
      <c r="ZW45" s="158"/>
      <c r="ZX45" s="158"/>
      <c r="ZY45" s="158"/>
      <c r="ZZ45" s="158"/>
      <c r="AAA45" s="158"/>
      <c r="AAB45" s="158"/>
      <c r="AAC45" s="158"/>
      <c r="AAD45" s="158"/>
      <c r="AAE45" s="158"/>
      <c r="AAF45" s="158"/>
      <c r="AAG45" s="158"/>
      <c r="AAH45" s="158"/>
      <c r="AAI45" s="158"/>
      <c r="AAJ45" s="158"/>
      <c r="AAK45" s="158"/>
      <c r="AAL45" s="158"/>
      <c r="AAM45" s="158"/>
      <c r="AAN45" s="158"/>
      <c r="AAO45" s="158"/>
      <c r="AAP45" s="158"/>
      <c r="AAQ45" s="158"/>
      <c r="AAR45" s="158"/>
      <c r="AAS45" s="158"/>
      <c r="AAT45" s="158"/>
      <c r="AAU45" s="158"/>
      <c r="AAV45" s="158"/>
      <c r="AAW45" s="158"/>
      <c r="AAX45" s="158"/>
      <c r="AAY45" s="158"/>
      <c r="AAZ45" s="158"/>
      <c r="ABA45" s="158"/>
      <c r="ABB45" s="158"/>
      <c r="ABC45" s="158"/>
      <c r="ABD45" s="158"/>
      <c r="ABE45" s="158"/>
      <c r="ABF45" s="158"/>
      <c r="ABG45" s="158"/>
      <c r="ABH45" s="158"/>
      <c r="ABI45" s="158"/>
      <c r="ABJ45" s="158"/>
      <c r="ABK45" s="158"/>
      <c r="ABL45" s="158"/>
      <c r="ABM45" s="158"/>
      <c r="ABN45" s="158"/>
      <c r="ABO45" s="158"/>
      <c r="ABP45" s="158"/>
      <c r="ABQ45" s="158"/>
      <c r="ABR45" s="158"/>
      <c r="ABS45" s="158"/>
      <c r="ABT45" s="158"/>
      <c r="ABU45" s="158"/>
      <c r="ABV45" s="158"/>
      <c r="ABW45" s="158"/>
      <c r="ABX45" s="158"/>
      <c r="ABY45" s="158"/>
      <c r="ABZ45" s="158"/>
      <c r="ACA45" s="158"/>
      <c r="ACB45" s="158"/>
      <c r="ACC45" s="158"/>
      <c r="ACD45" s="158"/>
      <c r="ACE45" s="158"/>
      <c r="ACF45" s="158"/>
      <c r="ACG45" s="158"/>
      <c r="ACH45" s="158"/>
      <c r="ACI45" s="158"/>
      <c r="ACJ45" s="158"/>
      <c r="ACK45" s="158"/>
      <c r="ACL45" s="158"/>
      <c r="ACM45" s="158"/>
      <c r="ACN45" s="158"/>
      <c r="ACO45" s="158"/>
      <c r="ACP45" s="158"/>
      <c r="ACQ45" s="158"/>
      <c r="ACR45" s="158"/>
      <c r="ACS45" s="158"/>
      <c r="ACT45" s="158"/>
      <c r="ACU45" s="158"/>
      <c r="ACV45" s="158"/>
      <c r="ACW45" s="158"/>
      <c r="ACX45" s="158"/>
      <c r="ACY45" s="158"/>
      <c r="ACZ45" s="158"/>
      <c r="ADA45" s="158"/>
      <c r="ADB45" s="158"/>
      <c r="ADC45" s="158"/>
      <c r="ADD45" s="158"/>
      <c r="ADE45" s="158"/>
      <c r="ADF45" s="158"/>
      <c r="ADG45" s="158"/>
      <c r="ADH45" s="158"/>
      <c r="ADI45" s="158"/>
      <c r="ADJ45" s="158"/>
      <c r="ADK45" s="158"/>
      <c r="ADL45" s="158"/>
      <c r="ADM45" s="158"/>
      <c r="ADN45" s="158"/>
      <c r="ADO45" s="158"/>
      <c r="ADP45" s="158"/>
      <c r="ADQ45" s="158"/>
      <c r="ADR45" s="158"/>
      <c r="ADS45" s="158"/>
      <c r="ADT45" s="158"/>
      <c r="ADU45" s="158"/>
      <c r="ADV45" s="158"/>
      <c r="ADW45" s="158"/>
      <c r="ADX45" s="158"/>
      <c r="ADY45" s="158"/>
      <c r="ADZ45" s="158"/>
      <c r="AEA45" s="158"/>
      <c r="AEB45" s="158"/>
      <c r="AEC45" s="158"/>
      <c r="AED45" s="158"/>
      <c r="AEE45" s="158"/>
      <c r="AEF45" s="158"/>
      <c r="AEG45" s="158"/>
      <c r="AEH45" s="158"/>
      <c r="AEI45" s="158"/>
      <c r="AEJ45" s="158"/>
      <c r="AEK45" s="158"/>
      <c r="AEL45" s="158"/>
      <c r="AEM45" s="158"/>
      <c r="AEN45" s="158"/>
      <c r="AEO45" s="158"/>
      <c r="AEP45" s="158"/>
      <c r="AEQ45" s="158"/>
      <c r="AER45" s="158"/>
      <c r="AES45" s="158"/>
      <c r="AET45" s="158"/>
      <c r="AEU45" s="158"/>
      <c r="AEV45" s="158"/>
      <c r="AEW45" s="158"/>
      <c r="AEX45" s="158"/>
      <c r="AEY45" s="158"/>
      <c r="AEZ45" s="158"/>
      <c r="AFA45" s="158"/>
      <c r="AFB45" s="158"/>
      <c r="AFC45" s="158"/>
      <c r="AFD45" s="158"/>
      <c r="AFE45" s="158"/>
      <c r="AFF45" s="158"/>
      <c r="AFG45" s="158"/>
      <c r="AFH45" s="158"/>
      <c r="AFI45" s="158"/>
      <c r="AFJ45" s="158"/>
      <c r="AFK45" s="158"/>
      <c r="AFL45" s="158"/>
      <c r="AFM45" s="158"/>
      <c r="AFN45" s="158"/>
      <c r="AFO45" s="158"/>
      <c r="AFP45" s="158"/>
      <c r="AFQ45" s="158"/>
      <c r="AFR45" s="158"/>
      <c r="AFS45" s="158"/>
      <c r="AFT45" s="158"/>
      <c r="AFU45" s="158"/>
      <c r="AFV45" s="158"/>
      <c r="AFW45" s="158"/>
      <c r="AFX45" s="158"/>
      <c r="AFY45" s="158"/>
      <c r="AFZ45" s="158"/>
      <c r="AGA45" s="158"/>
      <c r="AGB45" s="158"/>
      <c r="AGC45" s="158"/>
      <c r="AGD45" s="158"/>
      <c r="AGE45" s="158"/>
      <c r="AGF45" s="158"/>
      <c r="AGG45" s="158"/>
      <c r="AGH45" s="158"/>
      <c r="AGI45" s="158"/>
      <c r="AGJ45" s="158"/>
      <c r="AGK45" s="158"/>
      <c r="AGL45" s="158"/>
      <c r="AGM45" s="158"/>
      <c r="AGN45" s="158"/>
      <c r="AGO45" s="158"/>
      <c r="AGP45" s="158"/>
      <c r="AGQ45" s="158"/>
      <c r="AGR45" s="158"/>
      <c r="AGS45" s="158"/>
      <c r="AGT45" s="158"/>
      <c r="AGU45" s="158"/>
      <c r="AGV45" s="158"/>
      <c r="AGW45" s="158"/>
      <c r="AGX45" s="158"/>
      <c r="AGY45" s="158"/>
      <c r="AGZ45" s="158"/>
      <c r="AHA45" s="158"/>
      <c r="AHB45" s="158"/>
      <c r="AHC45" s="158"/>
      <c r="AHD45" s="158"/>
      <c r="AHE45" s="158"/>
      <c r="AHF45" s="158"/>
      <c r="AHG45" s="158"/>
      <c r="AHH45" s="158"/>
      <c r="AHI45" s="158"/>
      <c r="AHJ45" s="158"/>
      <c r="AHK45" s="158"/>
      <c r="AHL45" s="158"/>
      <c r="AHM45" s="158"/>
      <c r="AHN45" s="158"/>
      <c r="AHO45" s="158"/>
      <c r="AHP45" s="158"/>
      <c r="AHQ45" s="158"/>
      <c r="AHR45" s="158"/>
      <c r="AHS45" s="158"/>
      <c r="AHT45" s="158"/>
      <c r="AHU45" s="158"/>
      <c r="AHV45" s="158"/>
      <c r="AHW45" s="158"/>
      <c r="AHX45" s="158"/>
      <c r="AHY45" s="158"/>
      <c r="AHZ45" s="158"/>
      <c r="AIA45" s="158"/>
      <c r="AIB45" s="158"/>
      <c r="AIC45" s="158"/>
      <c r="AID45" s="158"/>
      <c r="AIE45" s="158"/>
      <c r="AIF45" s="158"/>
      <c r="AIG45" s="158"/>
      <c r="AIH45" s="158"/>
      <c r="AII45" s="158"/>
      <c r="AIJ45" s="158"/>
      <c r="AIK45" s="158"/>
      <c r="AIL45" s="158"/>
      <c r="AIM45" s="158"/>
      <c r="AIN45" s="158"/>
      <c r="AIO45" s="158"/>
      <c r="AIP45" s="158"/>
      <c r="AIQ45" s="158"/>
      <c r="AIR45" s="158"/>
      <c r="AIS45" s="158"/>
      <c r="AIT45" s="158"/>
      <c r="AIU45" s="158"/>
      <c r="AIV45" s="158"/>
      <c r="AIW45" s="158"/>
      <c r="AIX45" s="158"/>
      <c r="AIY45" s="158"/>
      <c r="AIZ45" s="158"/>
      <c r="AJA45" s="158"/>
      <c r="AJB45" s="158"/>
      <c r="AJC45" s="158"/>
      <c r="AJD45" s="158"/>
      <c r="AJE45" s="158"/>
      <c r="AJF45" s="158"/>
      <c r="AJG45" s="158"/>
      <c r="AJH45" s="158"/>
      <c r="AJI45" s="158"/>
      <c r="AJJ45" s="158"/>
      <c r="AJK45" s="158"/>
      <c r="AJL45" s="158"/>
      <c r="AJM45" s="158"/>
      <c r="AJN45" s="158"/>
      <c r="AJO45" s="158"/>
      <c r="AJP45" s="158"/>
      <c r="AJQ45" s="158"/>
      <c r="AJR45" s="158"/>
      <c r="AJS45" s="158"/>
      <c r="AJT45" s="158"/>
      <c r="AJU45" s="158"/>
      <c r="AJV45" s="158"/>
      <c r="AJW45" s="158"/>
      <c r="AJX45" s="158"/>
      <c r="AJY45" s="158"/>
      <c r="AJZ45" s="158"/>
      <c r="AKA45" s="158"/>
      <c r="AKB45" s="158"/>
      <c r="AKC45" s="158"/>
      <c r="AKD45" s="158"/>
      <c r="AKE45" s="158"/>
      <c r="AKF45" s="158"/>
      <c r="AKG45" s="158"/>
      <c r="AKH45" s="158"/>
      <c r="AKI45" s="158"/>
      <c r="AKJ45" s="158"/>
      <c r="AKK45" s="158"/>
      <c r="AKL45" s="158"/>
      <c r="AKM45" s="158"/>
      <c r="AKN45" s="158"/>
      <c r="AKO45" s="158"/>
      <c r="AKP45" s="158"/>
      <c r="AKQ45" s="158"/>
      <c r="AKR45" s="158"/>
      <c r="AKS45" s="158"/>
      <c r="AKT45" s="158"/>
      <c r="AKU45" s="158"/>
      <c r="AKV45" s="158"/>
      <c r="AKW45" s="158"/>
      <c r="AKX45" s="158"/>
      <c r="AKY45" s="158"/>
      <c r="AKZ45" s="158"/>
      <c r="ALA45" s="158"/>
      <c r="ALB45" s="158"/>
      <c r="ALC45" s="158"/>
      <c r="ALD45" s="158"/>
      <c r="ALE45" s="158"/>
      <c r="ALF45" s="158"/>
      <c r="ALG45" s="158"/>
      <c r="ALH45" s="158"/>
      <c r="ALI45" s="158"/>
      <c r="ALJ45" s="158"/>
      <c r="ALK45" s="158"/>
      <c r="ALL45" s="158"/>
      <c r="ALM45" s="158"/>
      <c r="ALN45" s="158"/>
      <c r="ALO45" s="158"/>
      <c r="ALP45" s="158"/>
      <c r="ALQ45" s="158"/>
      <c r="ALR45" s="158"/>
      <c r="ALS45" s="158"/>
      <c r="ALT45" s="158"/>
      <c r="ALU45" s="158"/>
      <c r="ALV45" s="158"/>
      <c r="ALW45" s="158"/>
      <c r="ALX45" s="158"/>
      <c r="ALY45" s="158"/>
      <c r="ALZ45" s="158"/>
      <c r="AMA45" s="158"/>
      <c r="AMB45" s="158"/>
      <c r="AMC45" s="158"/>
      <c r="AMD45" s="158"/>
      <c r="AME45" s="158"/>
      <c r="AMF45" s="158"/>
      <c r="AMG45" s="158"/>
      <c r="AMH45" s="158"/>
      <c r="AMI45" s="158"/>
      <c r="AMJ45" s="158"/>
      <c r="AMK45" s="158"/>
      <c r="AML45" s="158"/>
      <c r="AMM45" s="158"/>
      <c r="AMN45" s="158"/>
      <c r="AMO45" s="158"/>
      <c r="AMP45" s="158"/>
      <c r="AMQ45" s="158"/>
      <c r="AMR45" s="158"/>
      <c r="AMS45" s="158"/>
      <c r="AMT45" s="158"/>
      <c r="AMU45" s="158"/>
      <c r="AMV45" s="158"/>
      <c r="AMW45" s="158"/>
      <c r="AMX45" s="158"/>
      <c r="AMY45" s="158"/>
      <c r="AMZ45" s="158"/>
      <c r="ANA45" s="158"/>
      <c r="ANB45" s="158"/>
      <c r="ANC45" s="158"/>
      <c r="AND45" s="158"/>
      <c r="ANE45" s="158"/>
      <c r="ANF45" s="158"/>
      <c r="ANG45" s="158"/>
      <c r="ANH45" s="158"/>
      <c r="ANI45" s="158"/>
      <c r="ANJ45" s="158"/>
      <c r="ANK45" s="158"/>
      <c r="ANL45" s="158"/>
      <c r="ANM45" s="158"/>
      <c r="ANN45" s="158"/>
      <c r="ANO45" s="158"/>
      <c r="ANP45" s="158"/>
      <c r="ANQ45" s="158"/>
      <c r="ANR45" s="158"/>
      <c r="ANS45" s="158"/>
      <c r="ANT45" s="158"/>
      <c r="ANU45" s="158"/>
      <c r="ANV45" s="158"/>
      <c r="ANW45" s="158"/>
      <c r="ANX45" s="158"/>
      <c r="ANY45" s="158"/>
      <c r="ANZ45" s="158"/>
      <c r="AOA45" s="158"/>
      <c r="AOB45" s="158"/>
      <c r="AOC45" s="158"/>
      <c r="AOD45" s="158"/>
      <c r="AOE45" s="158"/>
      <c r="AOF45" s="158"/>
      <c r="AOG45" s="158"/>
      <c r="AOH45" s="158"/>
      <c r="AOI45" s="158"/>
      <c r="AOJ45" s="158"/>
      <c r="AOK45" s="158"/>
      <c r="AOL45" s="158"/>
      <c r="AOM45" s="158"/>
      <c r="AON45" s="158"/>
      <c r="AOO45" s="158"/>
      <c r="AOP45" s="158"/>
      <c r="AOQ45" s="158"/>
      <c r="AOR45" s="158"/>
      <c r="AOS45" s="158"/>
      <c r="AOT45" s="158"/>
      <c r="AOU45" s="158"/>
      <c r="AOV45" s="158"/>
      <c r="AOW45" s="158"/>
      <c r="AOX45" s="158"/>
      <c r="AOY45" s="158"/>
      <c r="AOZ45" s="158"/>
      <c r="APA45" s="158"/>
      <c r="APB45" s="158"/>
      <c r="APC45" s="158"/>
      <c r="APD45" s="158"/>
      <c r="APE45" s="158"/>
      <c r="APF45" s="158"/>
      <c r="APG45" s="158"/>
      <c r="APH45" s="158"/>
      <c r="API45" s="158"/>
      <c r="APJ45" s="158"/>
      <c r="APK45" s="158"/>
      <c r="APL45" s="158"/>
      <c r="APM45" s="158"/>
      <c r="APN45" s="158"/>
      <c r="APO45" s="158"/>
      <c r="APP45" s="158"/>
      <c r="APQ45" s="158"/>
      <c r="APR45" s="158"/>
      <c r="APS45" s="158"/>
      <c r="APT45" s="158"/>
      <c r="APU45" s="158"/>
      <c r="APV45" s="158"/>
      <c r="APW45" s="158"/>
      <c r="APX45" s="158"/>
      <c r="APY45" s="158"/>
      <c r="APZ45" s="158"/>
      <c r="AQA45" s="158"/>
      <c r="AQB45" s="158"/>
      <c r="AQC45" s="158"/>
      <c r="AQD45" s="158"/>
      <c r="AQE45" s="158"/>
      <c r="AQF45" s="158"/>
      <c r="AQG45" s="158"/>
      <c r="AQH45" s="158"/>
      <c r="AQI45" s="158"/>
      <c r="AQJ45" s="158"/>
      <c r="AQK45" s="158"/>
      <c r="AQL45" s="158"/>
      <c r="AQM45" s="158"/>
      <c r="AQN45" s="158"/>
      <c r="AQO45" s="158"/>
      <c r="AQP45" s="158"/>
      <c r="AQQ45" s="158"/>
      <c r="AQR45" s="158"/>
      <c r="AQS45" s="158"/>
      <c r="AQT45" s="158"/>
      <c r="AQU45" s="158"/>
      <c r="AQV45" s="158"/>
      <c r="AQW45" s="158"/>
      <c r="AQX45" s="158"/>
      <c r="AQY45" s="158"/>
      <c r="AQZ45" s="158"/>
      <c r="ARA45" s="158"/>
      <c r="ARB45" s="158"/>
      <c r="ARC45" s="158"/>
      <c r="ARD45" s="158"/>
      <c r="ARE45" s="158"/>
      <c r="ARF45" s="158"/>
      <c r="ARG45" s="158"/>
      <c r="ARH45" s="158"/>
      <c r="ARI45" s="158"/>
      <c r="ARJ45" s="158"/>
      <c r="ARK45" s="158"/>
      <c r="ARL45" s="158"/>
      <c r="ARM45" s="158"/>
      <c r="ARN45" s="158"/>
      <c r="ARO45" s="158"/>
      <c r="ARP45" s="158"/>
      <c r="ARQ45" s="158"/>
      <c r="ARR45" s="158"/>
      <c r="ARS45" s="158"/>
      <c r="ART45" s="158"/>
      <c r="ARU45" s="158"/>
      <c r="ARV45" s="158"/>
      <c r="ARW45" s="158"/>
      <c r="ARX45" s="158"/>
      <c r="ARY45" s="158"/>
      <c r="ARZ45" s="158"/>
      <c r="ASA45" s="158"/>
      <c r="ASB45" s="158"/>
      <c r="ASC45" s="158"/>
      <c r="ASD45" s="158"/>
      <c r="ASE45" s="158"/>
      <c r="ASF45" s="158"/>
      <c r="ASG45" s="158"/>
      <c r="ASH45" s="158"/>
      <c r="ASI45" s="158"/>
      <c r="ASJ45" s="158"/>
      <c r="ASK45" s="158"/>
      <c r="ASL45" s="158"/>
      <c r="ASM45" s="158"/>
      <c r="ASN45" s="158"/>
      <c r="ASO45" s="158"/>
      <c r="ASP45" s="158"/>
      <c r="ASQ45" s="158"/>
      <c r="ASR45" s="158"/>
      <c r="ASS45" s="158"/>
      <c r="AST45" s="158"/>
      <c r="ASU45" s="158"/>
      <c r="ASV45" s="158"/>
      <c r="ASW45" s="158"/>
      <c r="ASX45" s="158"/>
      <c r="ASY45" s="158"/>
      <c r="ASZ45" s="158"/>
      <c r="ATA45" s="158"/>
      <c r="ATB45" s="158"/>
      <c r="ATC45" s="158"/>
      <c r="ATD45" s="158"/>
      <c r="ATE45" s="158"/>
      <c r="ATF45" s="158"/>
      <c r="ATG45" s="158"/>
      <c r="ATH45" s="158"/>
      <c r="ATI45" s="158"/>
      <c r="ATJ45" s="158"/>
      <c r="ATK45" s="158"/>
      <c r="ATL45" s="158"/>
      <c r="ATM45" s="158"/>
      <c r="ATN45" s="158"/>
      <c r="ATO45" s="158"/>
      <c r="ATP45" s="158"/>
      <c r="ATQ45" s="158"/>
      <c r="ATR45" s="158"/>
      <c r="ATS45" s="158"/>
      <c r="ATT45" s="158"/>
      <c r="ATU45" s="158"/>
      <c r="ATV45" s="158"/>
      <c r="ATW45" s="158"/>
      <c r="ATX45" s="158"/>
      <c r="ATY45" s="158"/>
      <c r="ATZ45" s="158"/>
      <c r="AUA45" s="158"/>
      <c r="AUB45" s="158"/>
      <c r="AUC45" s="158"/>
      <c r="AUD45" s="158"/>
      <c r="AUE45" s="158"/>
      <c r="AUF45" s="158"/>
      <c r="AUG45" s="158"/>
      <c r="AUH45" s="158"/>
      <c r="AUI45" s="158"/>
      <c r="AUJ45" s="158"/>
      <c r="AUK45" s="158"/>
      <c r="AUL45" s="158"/>
      <c r="AUM45" s="158"/>
      <c r="AUN45" s="158"/>
      <c r="AUO45" s="158"/>
      <c r="AUP45" s="158"/>
      <c r="AUQ45" s="158"/>
      <c r="AUR45" s="158"/>
      <c r="AUS45" s="158"/>
      <c r="AUT45" s="158"/>
      <c r="AUU45" s="158"/>
      <c r="AUV45" s="158"/>
      <c r="AUW45" s="158"/>
      <c r="AUX45" s="158"/>
      <c r="AUY45" s="158"/>
      <c r="AUZ45" s="158"/>
      <c r="AVA45" s="158"/>
      <c r="AVB45" s="158"/>
      <c r="AVC45" s="158"/>
      <c r="AVD45" s="158"/>
      <c r="AVE45" s="158"/>
      <c r="AVF45" s="158"/>
      <c r="AVG45" s="158"/>
      <c r="AVH45" s="158"/>
      <c r="AVI45" s="158"/>
      <c r="AVJ45" s="158"/>
      <c r="AVK45" s="158"/>
      <c r="AVL45" s="158"/>
      <c r="AVM45" s="158"/>
      <c r="AVN45" s="158"/>
      <c r="AVO45" s="158"/>
      <c r="AVP45" s="158"/>
      <c r="AVQ45" s="158"/>
      <c r="AVR45" s="158"/>
      <c r="AVS45" s="158"/>
      <c r="AVT45" s="158"/>
      <c r="AVU45" s="158"/>
      <c r="AVV45" s="158"/>
      <c r="AVW45" s="158"/>
      <c r="AVX45" s="158"/>
      <c r="AVY45" s="158"/>
      <c r="AVZ45" s="158"/>
      <c r="AWA45" s="158"/>
      <c r="AWB45" s="158"/>
      <c r="AWC45" s="158"/>
      <c r="AWD45" s="158"/>
      <c r="AWE45" s="158"/>
      <c r="AWF45" s="158"/>
      <c r="AWG45" s="158"/>
      <c r="AWH45" s="158"/>
      <c r="AWI45" s="158"/>
      <c r="AWJ45" s="158"/>
      <c r="AWK45" s="158"/>
      <c r="AWL45" s="158"/>
      <c r="AWM45" s="158"/>
      <c r="AWN45" s="158"/>
      <c r="AWO45" s="158"/>
      <c r="AWP45" s="158"/>
      <c r="AWQ45" s="158"/>
      <c r="AWR45" s="158"/>
      <c r="AWS45" s="158"/>
      <c r="AWT45" s="158"/>
      <c r="AWU45" s="158"/>
      <c r="AWV45" s="158"/>
      <c r="AWW45" s="158"/>
      <c r="AWX45" s="158"/>
      <c r="AWY45" s="158"/>
      <c r="AWZ45" s="158"/>
      <c r="AXA45" s="158"/>
      <c r="AXB45" s="158"/>
      <c r="AXC45" s="158"/>
      <c r="AXD45" s="158"/>
      <c r="AXE45" s="158"/>
      <c r="AXF45" s="158"/>
      <c r="AXG45" s="158"/>
      <c r="AXH45" s="158"/>
      <c r="AXI45" s="158"/>
      <c r="AXJ45" s="158"/>
      <c r="AXK45" s="158"/>
      <c r="AXL45" s="158"/>
      <c r="AXM45" s="158"/>
      <c r="AXN45" s="158"/>
      <c r="AXO45" s="158"/>
      <c r="AXP45" s="158"/>
      <c r="AXQ45" s="158"/>
      <c r="AXR45" s="158"/>
      <c r="AXS45" s="158"/>
      <c r="AXT45" s="158"/>
      <c r="AXU45" s="158"/>
      <c r="AXV45" s="158"/>
      <c r="AXW45" s="158"/>
      <c r="AXX45" s="158"/>
      <c r="AXY45" s="158"/>
      <c r="AXZ45" s="158"/>
      <c r="AYA45" s="158"/>
      <c r="AYB45" s="158"/>
      <c r="AYC45" s="158"/>
      <c r="AYD45" s="158"/>
      <c r="AYE45" s="158"/>
      <c r="AYF45" s="158"/>
      <c r="AYG45" s="158"/>
      <c r="AYH45" s="158"/>
      <c r="AYI45" s="158"/>
      <c r="AYJ45" s="158"/>
      <c r="AYK45" s="158"/>
      <c r="AYL45" s="158"/>
      <c r="AYM45" s="158"/>
      <c r="AYN45" s="158"/>
      <c r="AYO45" s="158"/>
      <c r="AYP45" s="158"/>
      <c r="AYQ45" s="158"/>
      <c r="AYR45" s="158"/>
      <c r="AYS45" s="158"/>
      <c r="AYT45" s="158"/>
      <c r="AYU45" s="158"/>
      <c r="AYV45" s="158"/>
      <c r="AYW45" s="158"/>
      <c r="AYX45" s="158"/>
      <c r="AYY45" s="158"/>
      <c r="AYZ45" s="158"/>
      <c r="AZA45" s="158"/>
      <c r="AZB45" s="158"/>
      <c r="AZC45" s="158"/>
      <c r="AZD45" s="158"/>
      <c r="AZE45" s="158"/>
      <c r="AZF45" s="158"/>
      <c r="AZG45" s="158"/>
      <c r="AZH45" s="158"/>
      <c r="AZI45" s="158"/>
      <c r="AZJ45" s="158"/>
      <c r="AZK45" s="158"/>
      <c r="AZL45" s="158"/>
      <c r="AZM45" s="158"/>
      <c r="AZN45" s="158"/>
      <c r="AZO45" s="158"/>
      <c r="AZP45" s="158"/>
      <c r="AZQ45" s="158"/>
      <c r="AZR45" s="158"/>
      <c r="AZS45" s="158"/>
      <c r="AZT45" s="158"/>
      <c r="AZU45" s="158"/>
      <c r="AZV45" s="158"/>
      <c r="AZW45" s="158"/>
      <c r="AZX45" s="158"/>
      <c r="AZY45" s="158"/>
      <c r="AZZ45" s="158"/>
      <c r="BAA45" s="158"/>
      <c r="BAB45" s="158"/>
      <c r="BAC45" s="158"/>
      <c r="BAD45" s="158"/>
      <c r="BAE45" s="158"/>
      <c r="BAF45" s="158"/>
      <c r="BAG45" s="158"/>
      <c r="BAH45" s="158"/>
      <c r="BAI45" s="158"/>
      <c r="BAJ45" s="158"/>
      <c r="BAK45" s="158"/>
      <c r="BAL45" s="158"/>
      <c r="BAM45" s="158"/>
      <c r="BAN45" s="158"/>
      <c r="BAO45" s="158"/>
      <c r="BAP45" s="158"/>
      <c r="BAQ45" s="158"/>
      <c r="BAR45" s="158"/>
      <c r="BAS45" s="158"/>
      <c r="BAT45" s="158"/>
      <c r="BAU45" s="158"/>
      <c r="BAV45" s="158"/>
      <c r="BAW45" s="158"/>
      <c r="BAX45" s="158"/>
      <c r="BAY45" s="158"/>
      <c r="BAZ45" s="158"/>
      <c r="BBA45" s="158"/>
      <c r="BBB45" s="158"/>
      <c r="BBC45" s="158"/>
      <c r="BBD45" s="158"/>
      <c r="BBE45" s="158"/>
      <c r="BBF45" s="158"/>
      <c r="BBG45" s="158"/>
      <c r="BBH45" s="158"/>
      <c r="BBI45" s="158"/>
      <c r="BBJ45" s="158"/>
      <c r="BBK45" s="158"/>
      <c r="BBL45" s="158"/>
      <c r="BBM45" s="158"/>
      <c r="BBN45" s="158"/>
      <c r="BBO45" s="158"/>
      <c r="BBP45" s="158"/>
      <c r="BBQ45" s="158"/>
      <c r="BBR45" s="158"/>
      <c r="BBS45" s="158"/>
      <c r="BBT45" s="158"/>
      <c r="BBU45" s="158"/>
      <c r="BBV45" s="158"/>
      <c r="BBW45" s="158"/>
      <c r="BBX45" s="158"/>
      <c r="BBY45" s="158"/>
      <c r="BBZ45" s="158"/>
      <c r="BCA45" s="158"/>
      <c r="BCB45" s="158"/>
      <c r="BCC45" s="158"/>
      <c r="BCD45" s="158"/>
      <c r="BCE45" s="158"/>
      <c r="BCF45" s="158"/>
      <c r="BCG45" s="158"/>
      <c r="BCH45" s="158"/>
      <c r="BCI45" s="158"/>
      <c r="BCJ45" s="158"/>
      <c r="BCK45" s="158"/>
      <c r="BCL45" s="158"/>
      <c r="BCM45" s="158"/>
      <c r="BCN45" s="158"/>
      <c r="BCO45" s="158"/>
      <c r="BCP45" s="158"/>
      <c r="BCQ45" s="158"/>
      <c r="BCR45" s="158"/>
      <c r="BCS45" s="158"/>
      <c r="BCT45" s="158"/>
      <c r="BCU45" s="158"/>
      <c r="BCV45" s="158"/>
      <c r="BCW45" s="158"/>
      <c r="BCX45" s="158"/>
      <c r="BCY45" s="158"/>
      <c r="BCZ45" s="158"/>
      <c r="BDA45" s="158"/>
      <c r="BDB45" s="158"/>
      <c r="BDC45" s="158"/>
      <c r="BDD45" s="158"/>
      <c r="BDE45" s="158"/>
      <c r="BDF45" s="158"/>
      <c r="BDG45" s="158"/>
      <c r="BDH45" s="158"/>
      <c r="BDI45" s="158"/>
      <c r="BDJ45" s="158"/>
      <c r="BDK45" s="158"/>
      <c r="BDL45" s="158"/>
      <c r="BDM45" s="158"/>
      <c r="BDN45" s="158"/>
      <c r="BDO45" s="158"/>
      <c r="BDP45" s="158"/>
      <c r="BDQ45" s="158"/>
      <c r="BDR45" s="158"/>
      <c r="BDS45" s="158"/>
      <c r="BDT45" s="158"/>
      <c r="BDU45" s="158"/>
      <c r="BDV45" s="158"/>
      <c r="BDW45" s="158"/>
      <c r="BDX45" s="158"/>
      <c r="BDY45" s="158"/>
      <c r="BDZ45" s="158"/>
      <c r="BEA45" s="158"/>
      <c r="BEB45" s="158"/>
      <c r="BEC45" s="158"/>
      <c r="BED45" s="158"/>
      <c r="BEE45" s="158"/>
      <c r="BEF45" s="158"/>
      <c r="BEG45" s="158"/>
      <c r="BEH45" s="158"/>
      <c r="BEI45" s="158"/>
      <c r="BEJ45" s="158"/>
      <c r="BEK45" s="158"/>
      <c r="BEL45" s="158"/>
      <c r="BEM45" s="158"/>
      <c r="BEN45" s="158"/>
      <c r="BEO45" s="158"/>
      <c r="BEP45" s="158"/>
      <c r="BEQ45" s="158"/>
      <c r="BER45" s="158"/>
      <c r="BES45" s="158"/>
      <c r="BET45" s="158"/>
      <c r="BEU45" s="158"/>
      <c r="BEV45" s="158"/>
      <c r="BEW45" s="158"/>
      <c r="BEX45" s="158"/>
      <c r="BEY45" s="158"/>
      <c r="BEZ45" s="158"/>
      <c r="BFA45" s="158"/>
      <c r="BFB45" s="158"/>
      <c r="BFC45" s="158"/>
      <c r="BFD45" s="158"/>
      <c r="BFE45" s="158"/>
      <c r="BFF45" s="158"/>
      <c r="BFG45" s="158"/>
      <c r="BFH45" s="158"/>
      <c r="BFI45" s="158"/>
      <c r="BFJ45" s="158"/>
      <c r="BFK45" s="158"/>
      <c r="BFL45" s="158"/>
      <c r="BFM45" s="158"/>
      <c r="BFN45" s="158"/>
      <c r="BFO45" s="158"/>
      <c r="BFP45" s="158"/>
      <c r="BFQ45" s="158"/>
      <c r="BFR45" s="158"/>
      <c r="BFS45" s="158"/>
      <c r="BFT45" s="158"/>
      <c r="BFU45" s="158"/>
      <c r="BFV45" s="158"/>
      <c r="BFW45" s="158"/>
      <c r="BFX45" s="158"/>
      <c r="BFY45" s="158"/>
      <c r="BFZ45" s="158"/>
      <c r="BGA45" s="158"/>
      <c r="BGB45" s="158"/>
      <c r="BGC45" s="158"/>
      <c r="BGD45" s="158"/>
      <c r="BGE45" s="158"/>
      <c r="BGF45" s="158"/>
      <c r="BGG45" s="158"/>
      <c r="BGH45" s="158"/>
      <c r="BGI45" s="158"/>
      <c r="BGJ45" s="158"/>
      <c r="BGK45" s="158"/>
      <c r="BGL45" s="158"/>
      <c r="BGM45" s="158"/>
      <c r="BGN45" s="158"/>
      <c r="BGO45" s="158"/>
      <c r="BGP45" s="158"/>
      <c r="BGQ45" s="158"/>
      <c r="BGR45" s="158"/>
      <c r="BGS45" s="158"/>
      <c r="BGT45" s="158"/>
      <c r="BGU45" s="158"/>
      <c r="BGV45" s="158"/>
      <c r="BGW45" s="158"/>
      <c r="BGX45" s="158"/>
      <c r="BGY45" s="158"/>
      <c r="BGZ45" s="158"/>
      <c r="BHA45" s="158"/>
      <c r="BHB45" s="158"/>
      <c r="BHC45" s="158"/>
      <c r="BHD45" s="158"/>
      <c r="BHE45" s="158"/>
      <c r="BHF45" s="158"/>
      <c r="BHG45" s="158"/>
      <c r="BHH45" s="158"/>
      <c r="BHI45" s="158"/>
      <c r="BHJ45" s="158"/>
      <c r="BHK45" s="158"/>
      <c r="BHL45" s="158"/>
      <c r="BHM45" s="158"/>
      <c r="BHN45" s="158"/>
      <c r="BHO45" s="158"/>
      <c r="BHP45" s="158"/>
      <c r="BHQ45" s="158"/>
      <c r="BHR45" s="158"/>
      <c r="BHS45" s="158"/>
      <c r="BHT45" s="158"/>
      <c r="BHU45" s="158"/>
      <c r="BHV45" s="158"/>
      <c r="BHW45" s="158"/>
      <c r="BHX45" s="158"/>
      <c r="BHY45" s="158"/>
      <c r="BHZ45" s="158"/>
      <c r="BIA45" s="158"/>
      <c r="BIB45" s="158"/>
      <c r="BIC45" s="158"/>
      <c r="BID45" s="158"/>
      <c r="BIE45" s="158"/>
      <c r="BIF45" s="158"/>
      <c r="BIG45" s="158"/>
      <c r="BIH45" s="158"/>
      <c r="BII45" s="158"/>
      <c r="BIJ45" s="158"/>
      <c r="BIK45" s="158"/>
      <c r="BIL45" s="158"/>
      <c r="BIM45" s="158"/>
      <c r="BIN45" s="158"/>
      <c r="BIO45" s="158"/>
      <c r="BIP45" s="158"/>
      <c r="BIQ45" s="158"/>
      <c r="BIR45" s="158"/>
      <c r="BIS45" s="158"/>
      <c r="BIT45" s="158"/>
      <c r="BIU45" s="158"/>
      <c r="BIV45" s="158"/>
      <c r="BIW45" s="158"/>
      <c r="BIX45" s="158"/>
      <c r="BIY45" s="158"/>
      <c r="BIZ45" s="158"/>
      <c r="BJA45" s="158"/>
      <c r="BJB45" s="158"/>
      <c r="BJC45" s="158"/>
      <c r="BJD45" s="158"/>
      <c r="BJE45" s="158"/>
      <c r="BJF45" s="158"/>
      <c r="BJG45" s="158"/>
      <c r="BJH45" s="158"/>
      <c r="BJI45" s="158"/>
      <c r="BJJ45" s="158"/>
      <c r="BJK45" s="158"/>
      <c r="BJL45" s="158"/>
      <c r="BJM45" s="158"/>
      <c r="BJN45" s="158"/>
      <c r="BJO45" s="158"/>
      <c r="BJP45" s="158"/>
      <c r="BJQ45" s="158"/>
      <c r="BJR45" s="158"/>
      <c r="BJS45" s="158"/>
      <c r="BJT45" s="158"/>
      <c r="BJU45" s="158"/>
      <c r="BJV45" s="158"/>
      <c r="BJW45" s="158"/>
      <c r="BJX45" s="158"/>
      <c r="BJY45" s="158"/>
      <c r="BJZ45" s="158"/>
      <c r="BKA45" s="158"/>
      <c r="BKB45" s="158"/>
      <c r="BKC45" s="158"/>
      <c r="BKD45" s="158"/>
      <c r="BKE45" s="158"/>
      <c r="BKF45" s="158"/>
      <c r="BKG45" s="158"/>
      <c r="BKH45" s="158"/>
      <c r="BKI45" s="158"/>
      <c r="BKJ45" s="158"/>
      <c r="BKK45" s="158"/>
      <c r="BKL45" s="158"/>
      <c r="BKM45" s="158"/>
      <c r="BKN45" s="158"/>
      <c r="BKO45" s="158"/>
      <c r="BKP45" s="158"/>
      <c r="BKQ45" s="158"/>
      <c r="BKR45" s="158"/>
      <c r="BKS45" s="158"/>
      <c r="BKT45" s="158"/>
      <c r="BKU45" s="158"/>
      <c r="BKV45" s="158"/>
      <c r="BKW45" s="158"/>
      <c r="BKX45" s="158"/>
      <c r="BKY45" s="158"/>
      <c r="BKZ45" s="158"/>
      <c r="BLA45" s="158"/>
      <c r="BLB45" s="158"/>
      <c r="BLC45" s="158"/>
      <c r="BLD45" s="158"/>
      <c r="BLE45" s="158"/>
      <c r="BLF45" s="158"/>
      <c r="BLG45" s="158"/>
      <c r="BLH45" s="158"/>
      <c r="BLI45" s="158"/>
      <c r="BLJ45" s="158"/>
      <c r="BLK45" s="158"/>
      <c r="BLL45" s="158"/>
      <c r="BLM45" s="158"/>
      <c r="BLN45" s="158"/>
      <c r="BLO45" s="158"/>
      <c r="BLP45" s="158"/>
      <c r="BLQ45" s="158"/>
      <c r="BLR45" s="158"/>
      <c r="BLS45" s="158"/>
      <c r="BLT45" s="158"/>
      <c r="BLU45" s="158"/>
      <c r="BLV45" s="158"/>
      <c r="BLW45" s="158"/>
      <c r="BLX45" s="158"/>
      <c r="BLY45" s="158"/>
      <c r="BLZ45" s="158"/>
      <c r="BMA45" s="158"/>
      <c r="BMB45" s="158"/>
      <c r="BMC45" s="158"/>
      <c r="BMD45" s="158"/>
      <c r="BME45" s="158"/>
      <c r="BMF45" s="158"/>
      <c r="BMG45" s="158"/>
      <c r="BMH45" s="158"/>
      <c r="BMI45" s="158"/>
      <c r="BMJ45" s="158"/>
      <c r="BMK45" s="158"/>
      <c r="BML45" s="158"/>
      <c r="BMM45" s="158"/>
      <c r="BMN45" s="158"/>
      <c r="BMO45" s="158"/>
      <c r="BMP45" s="158"/>
      <c r="BMQ45" s="158"/>
      <c r="BMR45" s="158"/>
      <c r="BMS45" s="158"/>
      <c r="BMT45" s="158"/>
      <c r="BMU45" s="158"/>
      <c r="BMV45" s="158"/>
      <c r="BMW45" s="158"/>
      <c r="BMX45" s="158"/>
      <c r="BMY45" s="158"/>
      <c r="BMZ45" s="158"/>
      <c r="BNA45" s="158"/>
      <c r="BNB45" s="158"/>
      <c r="BNC45" s="158"/>
      <c r="BND45" s="158"/>
      <c r="BNE45" s="158"/>
      <c r="BNF45" s="158"/>
      <c r="BNG45" s="158"/>
      <c r="BNH45" s="158"/>
      <c r="BNI45" s="158"/>
      <c r="BNJ45" s="158"/>
      <c r="BNK45" s="158"/>
      <c r="BNL45" s="158"/>
      <c r="BNM45" s="158"/>
      <c r="BNN45" s="158"/>
      <c r="BNO45" s="158"/>
      <c r="BNP45" s="158"/>
      <c r="BNQ45" s="158"/>
      <c r="BNR45" s="158"/>
      <c r="BNS45" s="158"/>
      <c r="BNT45" s="158"/>
      <c r="BNU45" s="158"/>
      <c r="BNV45" s="158"/>
      <c r="BNW45" s="158"/>
      <c r="BNX45" s="158"/>
      <c r="BNY45" s="158"/>
      <c r="BNZ45" s="158"/>
      <c r="BOA45" s="158"/>
      <c r="BOB45" s="158"/>
      <c r="BOC45" s="158"/>
      <c r="BOD45" s="158"/>
      <c r="BOE45" s="158"/>
      <c r="BOF45" s="158"/>
      <c r="BOG45" s="158"/>
      <c r="BOH45" s="158"/>
      <c r="BOI45" s="158"/>
      <c r="BOJ45" s="158"/>
      <c r="BOK45" s="158"/>
      <c r="BOL45" s="158"/>
      <c r="BOM45" s="158"/>
      <c r="BON45" s="158"/>
      <c r="BOO45" s="158"/>
      <c r="BOP45" s="158"/>
      <c r="BOQ45" s="158"/>
      <c r="BOR45" s="158"/>
      <c r="BOS45" s="158"/>
      <c r="BOT45" s="158"/>
      <c r="BOU45" s="158"/>
      <c r="BOV45" s="158"/>
      <c r="BOW45" s="158"/>
      <c r="BOX45" s="158"/>
      <c r="BOY45" s="158"/>
      <c r="BOZ45" s="158"/>
      <c r="BPA45" s="158"/>
      <c r="BPB45" s="158"/>
      <c r="BPC45" s="158"/>
      <c r="BPD45" s="158"/>
      <c r="BPE45" s="158"/>
      <c r="BPF45" s="158"/>
      <c r="BPG45" s="158"/>
      <c r="BPH45" s="158"/>
      <c r="BPI45" s="158"/>
      <c r="BPJ45" s="158"/>
      <c r="BPK45" s="158"/>
      <c r="BPL45" s="158"/>
      <c r="BPM45" s="158"/>
      <c r="BPN45" s="158"/>
      <c r="BPO45" s="158"/>
      <c r="BPP45" s="158"/>
      <c r="BPQ45" s="158"/>
      <c r="BPR45" s="158"/>
      <c r="BPS45" s="158"/>
      <c r="BPT45" s="158"/>
      <c r="BPU45" s="158"/>
      <c r="BPV45" s="158"/>
      <c r="BPW45" s="158"/>
      <c r="BPX45" s="158"/>
      <c r="BPY45" s="158"/>
      <c r="BPZ45" s="158"/>
      <c r="BQA45" s="158"/>
      <c r="BQB45" s="158"/>
      <c r="BQC45" s="158"/>
      <c r="BQD45" s="158"/>
      <c r="BQE45" s="158"/>
      <c r="BQF45" s="158"/>
      <c r="BQG45" s="158"/>
      <c r="BQH45" s="158"/>
      <c r="BQI45" s="158"/>
      <c r="BQJ45" s="158"/>
      <c r="BQK45" s="158"/>
      <c r="BQL45" s="158"/>
      <c r="BQM45" s="158"/>
      <c r="BQN45" s="158"/>
      <c r="BQO45" s="158"/>
      <c r="BQP45" s="158"/>
      <c r="BQQ45" s="158"/>
      <c r="BQR45" s="158"/>
      <c r="BQS45" s="158"/>
      <c r="BQT45" s="158"/>
      <c r="BQU45" s="158"/>
      <c r="BQV45" s="158"/>
      <c r="BQW45" s="158"/>
      <c r="BQX45" s="158"/>
      <c r="BQY45" s="158"/>
      <c r="BQZ45" s="158"/>
      <c r="BRA45" s="158"/>
      <c r="BRB45" s="158"/>
      <c r="BRC45" s="158"/>
      <c r="BRD45" s="158"/>
      <c r="BRE45" s="158"/>
      <c r="BRF45" s="158"/>
      <c r="BRG45" s="158"/>
      <c r="BRH45" s="158"/>
      <c r="BRI45" s="158"/>
      <c r="BRJ45" s="158"/>
      <c r="BRK45" s="158"/>
      <c r="BRL45" s="158"/>
      <c r="BRM45" s="158"/>
      <c r="BRN45" s="158"/>
      <c r="BRO45" s="158"/>
      <c r="BRP45" s="158"/>
      <c r="BRQ45" s="158"/>
      <c r="BRR45" s="158"/>
      <c r="BRS45" s="158"/>
      <c r="BRT45" s="158"/>
      <c r="BRU45" s="158"/>
      <c r="BRV45" s="158"/>
      <c r="BRW45" s="158"/>
      <c r="BRX45" s="158"/>
      <c r="BRY45" s="158"/>
      <c r="BRZ45" s="158"/>
      <c r="BSA45" s="158"/>
      <c r="BSB45" s="158"/>
      <c r="BSC45" s="158"/>
      <c r="BSD45" s="158"/>
      <c r="BSE45" s="158"/>
      <c r="BSF45" s="158"/>
      <c r="BSG45" s="158"/>
      <c r="BSH45" s="158"/>
      <c r="BSI45" s="158"/>
      <c r="BSJ45" s="158"/>
      <c r="BSK45" s="158"/>
      <c r="BSL45" s="158"/>
      <c r="BSM45" s="158"/>
      <c r="BSN45" s="158"/>
      <c r="BSO45" s="158"/>
      <c r="BSP45" s="158"/>
      <c r="BSQ45" s="158"/>
      <c r="BSR45" s="158"/>
      <c r="BSS45" s="158"/>
      <c r="BST45" s="158"/>
      <c r="BSU45" s="158"/>
      <c r="BSV45" s="158"/>
      <c r="BSW45" s="158"/>
      <c r="BSX45" s="158"/>
      <c r="BSY45" s="158"/>
      <c r="BSZ45" s="158"/>
      <c r="BTA45" s="158"/>
      <c r="BTB45" s="158"/>
      <c r="BTC45" s="158"/>
      <c r="BTD45" s="158"/>
      <c r="BTE45" s="158"/>
      <c r="BTF45" s="158"/>
      <c r="BTG45" s="158"/>
      <c r="BTH45" s="158"/>
      <c r="BTI45" s="158"/>
      <c r="BTJ45" s="158"/>
      <c r="BTK45" s="158"/>
      <c r="BTL45" s="158"/>
      <c r="BTM45" s="158"/>
      <c r="BTN45" s="158"/>
      <c r="BTO45" s="158"/>
      <c r="BTP45" s="158"/>
      <c r="BTQ45" s="158"/>
      <c r="BTR45" s="158"/>
      <c r="BTS45" s="158"/>
      <c r="BTT45" s="158"/>
      <c r="BTU45" s="158"/>
      <c r="BTV45" s="158"/>
      <c r="BTW45" s="158"/>
      <c r="BTX45" s="158"/>
      <c r="BTY45" s="158"/>
      <c r="BTZ45" s="158"/>
      <c r="BUA45" s="158"/>
      <c r="BUB45" s="158"/>
      <c r="BUC45" s="158"/>
      <c r="BUD45" s="158"/>
      <c r="BUE45" s="158"/>
      <c r="BUF45" s="158"/>
      <c r="BUG45" s="158"/>
      <c r="BUH45" s="158"/>
      <c r="BUI45" s="158"/>
      <c r="BUJ45" s="158"/>
      <c r="BUK45" s="158"/>
      <c r="BUL45" s="158"/>
      <c r="BUM45" s="158"/>
      <c r="BUN45" s="158"/>
      <c r="BUO45" s="158"/>
      <c r="BUP45" s="158"/>
      <c r="BUQ45" s="158"/>
      <c r="BUR45" s="158"/>
      <c r="BUS45" s="158"/>
      <c r="BUT45" s="158"/>
      <c r="BUU45" s="158"/>
      <c r="BUV45" s="158"/>
      <c r="BUW45" s="158"/>
      <c r="BUX45" s="158"/>
      <c r="BUY45" s="158"/>
      <c r="BUZ45" s="158"/>
      <c r="BVA45" s="158"/>
      <c r="BVB45" s="158"/>
      <c r="BVC45" s="158"/>
      <c r="BVD45" s="158"/>
      <c r="BVE45" s="158"/>
      <c r="BVF45" s="158"/>
      <c r="BVG45" s="158"/>
      <c r="BVH45" s="158"/>
      <c r="BVI45" s="158"/>
      <c r="BVJ45" s="158"/>
      <c r="BVK45" s="158"/>
      <c r="BVL45" s="158"/>
      <c r="BVM45" s="158"/>
      <c r="BVN45" s="158"/>
      <c r="BVO45" s="158"/>
      <c r="BVP45" s="158"/>
      <c r="BVQ45" s="158"/>
      <c r="BVR45" s="158"/>
      <c r="BVS45" s="158"/>
      <c r="BVT45" s="158"/>
      <c r="BVU45" s="158"/>
      <c r="BVV45" s="158"/>
      <c r="BVW45" s="158"/>
      <c r="BVX45" s="158"/>
      <c r="BVY45" s="158"/>
      <c r="BVZ45" s="158"/>
      <c r="BWA45" s="158"/>
      <c r="BWB45" s="158"/>
      <c r="BWC45" s="158"/>
      <c r="BWD45" s="158"/>
      <c r="BWE45" s="158"/>
      <c r="BWF45" s="158"/>
      <c r="BWG45" s="158"/>
      <c r="BWH45" s="158"/>
      <c r="BWI45" s="158"/>
      <c r="BWJ45" s="158"/>
      <c r="BWK45" s="158"/>
      <c r="BWL45" s="158"/>
      <c r="BWM45" s="158"/>
      <c r="BWN45" s="158"/>
      <c r="BWO45" s="158"/>
      <c r="BWP45" s="158"/>
      <c r="BWQ45" s="158"/>
      <c r="BWR45" s="158"/>
      <c r="BWS45" s="158"/>
      <c r="BWT45" s="158"/>
      <c r="BWU45" s="158"/>
      <c r="BWV45" s="158"/>
      <c r="BWW45" s="158"/>
      <c r="BWX45" s="158"/>
      <c r="BWY45" s="158"/>
      <c r="BWZ45" s="158"/>
      <c r="BXA45" s="158"/>
      <c r="BXB45" s="158"/>
      <c r="BXC45" s="158"/>
      <c r="BXD45" s="158"/>
      <c r="BXE45" s="158"/>
      <c r="BXF45" s="158"/>
      <c r="BXG45" s="158"/>
      <c r="BXH45" s="158"/>
      <c r="BXI45" s="158"/>
      <c r="BXJ45" s="158"/>
      <c r="BXK45" s="158"/>
      <c r="BXL45" s="158"/>
      <c r="BXM45" s="158"/>
      <c r="BXN45" s="158"/>
      <c r="BXO45" s="158"/>
      <c r="BXP45" s="158"/>
      <c r="BXQ45" s="158"/>
      <c r="BXR45" s="158"/>
      <c r="BXS45" s="158"/>
      <c r="BXT45" s="158"/>
      <c r="BXU45" s="158"/>
      <c r="BXV45" s="158"/>
      <c r="BXW45" s="158"/>
      <c r="BXX45" s="158"/>
      <c r="BXY45" s="158"/>
      <c r="BXZ45" s="158"/>
      <c r="BYA45" s="158"/>
      <c r="BYB45" s="158"/>
      <c r="BYC45" s="158"/>
      <c r="BYD45" s="158"/>
      <c r="BYE45" s="158"/>
      <c r="BYF45" s="158"/>
      <c r="BYG45" s="158"/>
      <c r="BYH45" s="158"/>
      <c r="BYI45" s="158"/>
      <c r="BYJ45" s="158"/>
      <c r="BYK45" s="158"/>
      <c r="BYL45" s="158"/>
      <c r="BYM45" s="158"/>
      <c r="BYN45" s="158"/>
      <c r="BYO45" s="158"/>
      <c r="BYP45" s="158"/>
      <c r="BYQ45" s="158"/>
      <c r="BYR45" s="158"/>
      <c r="BYS45" s="158"/>
      <c r="BYT45" s="158"/>
      <c r="BYU45" s="158"/>
      <c r="BYV45" s="158"/>
      <c r="BYW45" s="158"/>
      <c r="BYX45" s="158"/>
      <c r="BYY45" s="158"/>
      <c r="BYZ45" s="158"/>
      <c r="BZA45" s="158"/>
      <c r="BZB45" s="158"/>
      <c r="BZC45" s="158"/>
      <c r="BZD45" s="158"/>
      <c r="BZE45" s="158"/>
      <c r="BZF45" s="158"/>
      <c r="BZG45" s="158"/>
      <c r="BZH45" s="158"/>
      <c r="BZI45" s="158"/>
      <c r="BZJ45" s="158"/>
      <c r="BZK45" s="158"/>
      <c r="BZL45" s="158"/>
      <c r="BZM45" s="158"/>
      <c r="BZN45" s="158"/>
      <c r="BZO45" s="158"/>
      <c r="BZP45" s="158"/>
      <c r="BZQ45" s="158"/>
      <c r="BZR45" s="158"/>
      <c r="BZS45" s="158"/>
      <c r="BZT45" s="158"/>
      <c r="BZU45" s="158"/>
      <c r="BZV45" s="158"/>
      <c r="BZW45" s="158"/>
      <c r="BZX45" s="158"/>
      <c r="BZY45" s="158"/>
      <c r="BZZ45" s="158"/>
      <c r="CAA45" s="158"/>
      <c r="CAB45" s="158"/>
      <c r="CAC45" s="158"/>
      <c r="CAD45" s="158"/>
      <c r="CAE45" s="158"/>
      <c r="CAF45" s="158"/>
      <c r="CAG45" s="158"/>
      <c r="CAH45" s="158"/>
      <c r="CAI45" s="158"/>
      <c r="CAJ45" s="158"/>
      <c r="CAK45" s="158"/>
      <c r="CAL45" s="158"/>
      <c r="CAM45" s="158"/>
      <c r="CAN45" s="158"/>
      <c r="CAO45" s="158"/>
      <c r="CAP45" s="158"/>
      <c r="CAQ45" s="158"/>
      <c r="CAR45" s="158"/>
      <c r="CAS45" s="158"/>
      <c r="CAT45" s="158"/>
      <c r="CAU45" s="158"/>
      <c r="CAV45" s="158"/>
      <c r="CAW45" s="158"/>
      <c r="CAX45" s="158"/>
      <c r="CAY45" s="158"/>
      <c r="CAZ45" s="158"/>
      <c r="CBA45" s="158"/>
      <c r="CBB45" s="158"/>
      <c r="CBC45" s="158"/>
      <c r="CBD45" s="158"/>
      <c r="CBE45" s="158"/>
      <c r="CBF45" s="158"/>
      <c r="CBG45" s="158"/>
      <c r="CBH45" s="158"/>
      <c r="CBI45" s="158"/>
      <c r="CBJ45" s="158"/>
      <c r="CBK45" s="158"/>
      <c r="CBL45" s="158"/>
      <c r="CBM45" s="158"/>
      <c r="CBN45" s="158"/>
      <c r="CBO45" s="158"/>
      <c r="CBP45" s="158"/>
      <c r="CBQ45" s="158"/>
      <c r="CBR45" s="158"/>
      <c r="CBS45" s="158"/>
      <c r="CBT45" s="158"/>
      <c r="CBU45" s="158"/>
      <c r="CBV45" s="158"/>
      <c r="CBW45" s="158"/>
      <c r="CBX45" s="158"/>
      <c r="CBY45" s="158"/>
      <c r="CBZ45" s="158"/>
      <c r="CCA45" s="158"/>
      <c r="CCB45" s="158"/>
      <c r="CCC45" s="158"/>
      <c r="CCD45" s="158"/>
      <c r="CCE45" s="158"/>
      <c r="CCF45" s="158"/>
      <c r="CCG45" s="158"/>
      <c r="CCH45" s="158"/>
      <c r="CCI45" s="158"/>
      <c r="CCJ45" s="158"/>
      <c r="CCK45" s="158"/>
      <c r="CCL45" s="158"/>
      <c r="CCM45" s="158"/>
      <c r="CCN45" s="158"/>
      <c r="CCO45" s="158"/>
      <c r="CCP45" s="158"/>
      <c r="CCQ45" s="158"/>
      <c r="CCR45" s="158"/>
      <c r="CCS45" s="158"/>
      <c r="CCT45" s="158"/>
      <c r="CCU45" s="158"/>
      <c r="CCV45" s="158"/>
      <c r="CCW45" s="158"/>
      <c r="CCX45" s="158"/>
      <c r="CCY45" s="158"/>
      <c r="CCZ45" s="158"/>
      <c r="CDA45" s="158"/>
      <c r="CDB45" s="158"/>
      <c r="CDC45" s="158"/>
      <c r="CDD45" s="158"/>
      <c r="CDE45" s="158"/>
      <c r="CDF45" s="158"/>
      <c r="CDG45" s="158"/>
      <c r="CDH45" s="158"/>
      <c r="CDI45" s="158"/>
      <c r="CDJ45" s="158"/>
      <c r="CDK45" s="158"/>
      <c r="CDL45" s="158"/>
      <c r="CDM45" s="158"/>
      <c r="CDN45" s="158"/>
      <c r="CDO45" s="158"/>
      <c r="CDP45" s="158"/>
      <c r="CDQ45" s="158"/>
      <c r="CDR45" s="158"/>
      <c r="CDS45" s="158"/>
      <c r="CDT45" s="158"/>
      <c r="CDU45" s="158"/>
      <c r="CDV45" s="158"/>
      <c r="CDW45" s="158"/>
      <c r="CDX45" s="158"/>
      <c r="CDY45" s="158"/>
      <c r="CDZ45" s="158"/>
      <c r="CEA45" s="158"/>
      <c r="CEB45" s="158"/>
      <c r="CEC45" s="158"/>
      <c r="CED45" s="158"/>
      <c r="CEE45" s="158"/>
      <c r="CEF45" s="158"/>
      <c r="CEG45" s="158"/>
      <c r="CEH45" s="158"/>
      <c r="CEI45" s="158"/>
      <c r="CEJ45" s="158"/>
      <c r="CEK45" s="158"/>
      <c r="CEL45" s="158"/>
      <c r="CEM45" s="158"/>
      <c r="CEN45" s="158"/>
      <c r="CEO45" s="158"/>
      <c r="CEP45" s="158"/>
      <c r="CEQ45" s="158"/>
      <c r="CER45" s="158"/>
      <c r="CES45" s="158"/>
      <c r="CET45" s="158"/>
      <c r="CEU45" s="158"/>
      <c r="CEV45" s="158"/>
      <c r="CEW45" s="158"/>
      <c r="CEX45" s="158"/>
      <c r="CEY45" s="158"/>
      <c r="CEZ45" s="158"/>
      <c r="CFA45" s="158"/>
      <c r="CFB45" s="158"/>
      <c r="CFC45" s="158"/>
      <c r="CFD45" s="158"/>
      <c r="CFE45" s="158"/>
      <c r="CFF45" s="158"/>
      <c r="CFG45" s="158"/>
      <c r="CFH45" s="158"/>
      <c r="CFI45" s="158"/>
      <c r="CFJ45" s="158"/>
      <c r="CFK45" s="158"/>
      <c r="CFL45" s="158"/>
      <c r="CFM45" s="158"/>
      <c r="CFN45" s="158"/>
      <c r="CFO45" s="158"/>
      <c r="CFP45" s="158"/>
      <c r="CFQ45" s="158"/>
      <c r="CFR45" s="158"/>
      <c r="CFS45" s="158"/>
      <c r="CFT45" s="158"/>
      <c r="CFU45" s="158"/>
      <c r="CFV45" s="158"/>
      <c r="CFW45" s="158"/>
      <c r="CFX45" s="158"/>
      <c r="CFY45" s="158"/>
      <c r="CFZ45" s="158"/>
      <c r="CGA45" s="158"/>
      <c r="CGB45" s="158"/>
      <c r="CGC45" s="158"/>
      <c r="CGD45" s="158"/>
      <c r="CGE45" s="158"/>
      <c r="CGF45" s="158"/>
      <c r="CGG45" s="158"/>
      <c r="CGH45" s="158"/>
      <c r="CGI45" s="158"/>
      <c r="CGJ45" s="158"/>
      <c r="CGK45" s="158"/>
      <c r="CGL45" s="158"/>
      <c r="CGM45" s="158"/>
      <c r="CGN45" s="158"/>
      <c r="CGO45" s="158"/>
      <c r="CGP45" s="158"/>
      <c r="CGQ45" s="158"/>
      <c r="CGR45" s="158"/>
      <c r="CGS45" s="158"/>
      <c r="CGT45" s="158"/>
      <c r="CGU45" s="158"/>
      <c r="CGV45" s="158"/>
      <c r="CGW45" s="158"/>
      <c r="CGX45" s="158"/>
      <c r="CGY45" s="158"/>
      <c r="CGZ45" s="158"/>
      <c r="CHA45" s="158"/>
      <c r="CHB45" s="158"/>
      <c r="CHC45" s="158"/>
      <c r="CHD45" s="158"/>
      <c r="CHE45" s="158"/>
      <c r="CHF45" s="158"/>
      <c r="CHG45" s="158"/>
      <c r="CHH45" s="158"/>
      <c r="CHI45" s="158"/>
      <c r="CHJ45" s="158"/>
      <c r="CHK45" s="158"/>
      <c r="CHL45" s="158"/>
      <c r="CHM45" s="158"/>
      <c r="CHN45" s="158"/>
      <c r="CHO45" s="158"/>
      <c r="CHP45" s="158"/>
      <c r="CHQ45" s="158"/>
      <c r="CHR45" s="158"/>
      <c r="CHS45" s="158"/>
      <c r="CHT45" s="158"/>
      <c r="CHU45" s="158"/>
      <c r="CHV45" s="158"/>
      <c r="CHW45" s="158"/>
      <c r="CHX45" s="158"/>
      <c r="CHY45" s="158"/>
      <c r="CHZ45" s="158"/>
      <c r="CIA45" s="158"/>
      <c r="CIB45" s="158"/>
      <c r="CIC45" s="158"/>
      <c r="CID45" s="158"/>
      <c r="CIE45" s="158"/>
      <c r="CIF45" s="158"/>
      <c r="CIG45" s="158"/>
      <c r="CIH45" s="158"/>
      <c r="CII45" s="158"/>
      <c r="CIJ45" s="158"/>
      <c r="CIK45" s="158"/>
      <c r="CIL45" s="158"/>
      <c r="CIM45" s="158"/>
      <c r="CIN45" s="158"/>
      <c r="CIO45" s="158"/>
      <c r="CIP45" s="158"/>
      <c r="CIQ45" s="158"/>
      <c r="CIR45" s="158"/>
      <c r="CIS45" s="158"/>
      <c r="CIT45" s="158"/>
      <c r="CIU45" s="158"/>
      <c r="CIV45" s="158"/>
      <c r="CIW45" s="158"/>
      <c r="CIX45" s="158"/>
      <c r="CIY45" s="158"/>
      <c r="CIZ45" s="158"/>
      <c r="CJA45" s="158"/>
      <c r="CJB45" s="158"/>
      <c r="CJC45" s="158"/>
      <c r="CJD45" s="158"/>
      <c r="CJE45" s="158"/>
      <c r="CJF45" s="158"/>
      <c r="CJG45" s="158"/>
      <c r="CJH45" s="158"/>
      <c r="CJI45" s="158"/>
      <c r="CJJ45" s="158"/>
      <c r="CJK45" s="158"/>
      <c r="CJL45" s="158"/>
      <c r="CJM45" s="158"/>
      <c r="CJN45" s="158"/>
      <c r="CJO45" s="158"/>
      <c r="CJP45" s="158"/>
      <c r="CJQ45" s="158"/>
      <c r="CJR45" s="158"/>
      <c r="CJS45" s="158"/>
      <c r="CJT45" s="158"/>
      <c r="CJU45" s="158"/>
      <c r="CJV45" s="158"/>
      <c r="CJW45" s="158"/>
      <c r="CJX45" s="158"/>
      <c r="CJY45" s="158"/>
      <c r="CJZ45" s="158"/>
      <c r="CKA45" s="158"/>
      <c r="CKB45" s="158"/>
      <c r="CKC45" s="158"/>
      <c r="CKD45" s="158"/>
      <c r="CKE45" s="158"/>
      <c r="CKF45" s="158"/>
      <c r="CKG45" s="158"/>
      <c r="CKH45" s="158"/>
      <c r="CKI45" s="158"/>
      <c r="CKJ45" s="158"/>
      <c r="CKK45" s="158"/>
      <c r="CKL45" s="158"/>
      <c r="CKM45" s="158"/>
      <c r="CKN45" s="158"/>
      <c r="CKO45" s="158"/>
      <c r="CKP45" s="158"/>
      <c r="CKQ45" s="158"/>
      <c r="CKR45" s="158"/>
      <c r="CKS45" s="158"/>
      <c r="CKT45" s="158"/>
      <c r="CKU45" s="158"/>
      <c r="CKV45" s="158"/>
      <c r="CKW45" s="158"/>
      <c r="CKX45" s="158"/>
      <c r="CKY45" s="158"/>
      <c r="CKZ45" s="158"/>
      <c r="CLA45" s="158"/>
      <c r="CLB45" s="158"/>
      <c r="CLC45" s="158"/>
      <c r="CLD45" s="158"/>
      <c r="CLE45" s="158"/>
      <c r="CLF45" s="158"/>
      <c r="CLG45" s="158"/>
      <c r="CLH45" s="158"/>
      <c r="CLI45" s="158"/>
      <c r="CLJ45" s="158"/>
      <c r="CLK45" s="158"/>
      <c r="CLL45" s="158"/>
      <c r="CLM45" s="158"/>
      <c r="CLN45" s="158"/>
      <c r="CLO45" s="158"/>
      <c r="CLP45" s="158"/>
      <c r="CLQ45" s="158"/>
      <c r="CLR45" s="158"/>
      <c r="CLS45" s="158"/>
      <c r="CLT45" s="158"/>
      <c r="CLU45" s="158"/>
      <c r="CLV45" s="158"/>
      <c r="CLW45" s="158"/>
      <c r="CLX45" s="158"/>
      <c r="CLY45" s="158"/>
      <c r="CLZ45" s="158"/>
      <c r="CMA45" s="158"/>
      <c r="CMB45" s="158"/>
      <c r="CMC45" s="158"/>
      <c r="CMD45" s="158"/>
      <c r="CME45" s="158"/>
      <c r="CMF45" s="158"/>
      <c r="CMG45" s="158"/>
      <c r="CMH45" s="158"/>
      <c r="CMI45" s="158"/>
      <c r="CMJ45" s="158"/>
      <c r="CMK45" s="158"/>
      <c r="CML45" s="158"/>
      <c r="CMM45" s="158"/>
      <c r="CMN45" s="158"/>
      <c r="CMO45" s="158"/>
      <c r="CMP45" s="158"/>
      <c r="CMQ45" s="158"/>
      <c r="CMR45" s="158"/>
      <c r="CMS45" s="158"/>
      <c r="CMT45" s="158"/>
      <c r="CMU45" s="158"/>
      <c r="CMV45" s="158"/>
      <c r="CMW45" s="158"/>
      <c r="CMX45" s="158"/>
      <c r="CMY45" s="158"/>
      <c r="CMZ45" s="158"/>
      <c r="CNA45" s="158"/>
      <c r="CNB45" s="158"/>
      <c r="CNC45" s="158"/>
      <c r="CND45" s="158"/>
      <c r="CNE45" s="158"/>
      <c r="CNF45" s="158"/>
      <c r="CNG45" s="158"/>
      <c r="CNH45" s="158"/>
      <c r="CNI45" s="158"/>
      <c r="CNJ45" s="158"/>
      <c r="CNK45" s="158"/>
      <c r="CNL45" s="158"/>
      <c r="CNM45" s="158"/>
      <c r="CNN45" s="158"/>
      <c r="CNO45" s="158"/>
      <c r="CNP45" s="158"/>
      <c r="CNQ45" s="158"/>
      <c r="CNR45" s="158"/>
      <c r="CNS45" s="158"/>
      <c r="CNT45" s="158"/>
      <c r="CNU45" s="158"/>
      <c r="CNV45" s="158"/>
      <c r="CNW45" s="158"/>
      <c r="CNX45" s="158"/>
      <c r="CNY45" s="158"/>
      <c r="CNZ45" s="158"/>
      <c r="COA45" s="158"/>
      <c r="COB45" s="158"/>
      <c r="COC45" s="158"/>
      <c r="COD45" s="158"/>
      <c r="COE45" s="158"/>
      <c r="COF45" s="158"/>
      <c r="COG45" s="158"/>
      <c r="COH45" s="158"/>
      <c r="COI45" s="158"/>
      <c r="COJ45" s="158"/>
      <c r="COK45" s="158"/>
      <c r="COL45" s="158"/>
      <c r="COM45" s="158"/>
      <c r="CON45" s="158"/>
      <c r="COO45" s="158"/>
      <c r="COP45" s="158"/>
      <c r="COQ45" s="158"/>
      <c r="COR45" s="158"/>
      <c r="COS45" s="158"/>
      <c r="COT45" s="158"/>
      <c r="COU45" s="158"/>
      <c r="COV45" s="158"/>
      <c r="COW45" s="158"/>
      <c r="COX45" s="158"/>
      <c r="COY45" s="158"/>
      <c r="COZ45" s="158"/>
      <c r="CPA45" s="158"/>
      <c r="CPB45" s="158"/>
      <c r="CPC45" s="158"/>
      <c r="CPD45" s="158"/>
      <c r="CPE45" s="158"/>
      <c r="CPF45" s="158"/>
      <c r="CPG45" s="158"/>
      <c r="CPH45" s="158"/>
      <c r="CPI45" s="158"/>
      <c r="CPJ45" s="158"/>
      <c r="CPK45" s="158"/>
      <c r="CPL45" s="158"/>
      <c r="CPM45" s="158"/>
      <c r="CPN45" s="158"/>
      <c r="CPO45" s="158"/>
      <c r="CPP45" s="158"/>
      <c r="CPQ45" s="158"/>
      <c r="CPR45" s="158"/>
      <c r="CPS45" s="158"/>
      <c r="CPT45" s="158"/>
      <c r="CPU45" s="158"/>
      <c r="CPV45" s="158"/>
      <c r="CPW45" s="158"/>
      <c r="CPX45" s="158"/>
      <c r="CPY45" s="158"/>
      <c r="CPZ45" s="158"/>
      <c r="CQA45" s="158"/>
      <c r="CQB45" s="158"/>
      <c r="CQC45" s="158"/>
      <c r="CQD45" s="158"/>
      <c r="CQE45" s="158"/>
      <c r="CQF45" s="158"/>
      <c r="CQG45" s="158"/>
      <c r="CQH45" s="158"/>
      <c r="CQI45" s="158"/>
      <c r="CQJ45" s="158"/>
      <c r="CQK45" s="158"/>
      <c r="CQL45" s="158"/>
      <c r="CQM45" s="158"/>
      <c r="CQN45" s="158"/>
      <c r="CQO45" s="158"/>
      <c r="CQP45" s="158"/>
      <c r="CQQ45" s="158"/>
      <c r="CQR45" s="158"/>
      <c r="CQS45" s="158"/>
      <c r="CQT45" s="158"/>
      <c r="CQU45" s="158"/>
      <c r="CQV45" s="158"/>
      <c r="CQW45" s="158"/>
      <c r="CQX45" s="158"/>
      <c r="CQY45" s="158"/>
      <c r="CQZ45" s="158"/>
      <c r="CRA45" s="158"/>
      <c r="CRB45" s="158"/>
      <c r="CRC45" s="158"/>
      <c r="CRD45" s="158"/>
      <c r="CRE45" s="158"/>
      <c r="CRF45" s="158"/>
      <c r="CRG45" s="158"/>
      <c r="CRH45" s="158"/>
      <c r="CRI45" s="158"/>
      <c r="CRJ45" s="158"/>
      <c r="CRK45" s="158"/>
      <c r="CRL45" s="158"/>
      <c r="CRM45" s="158"/>
      <c r="CRN45" s="158"/>
      <c r="CRO45" s="158"/>
      <c r="CRP45" s="158"/>
      <c r="CRQ45" s="158"/>
      <c r="CRR45" s="158"/>
      <c r="CRS45" s="158"/>
      <c r="CRT45" s="158"/>
      <c r="CRU45" s="158"/>
      <c r="CRV45" s="158"/>
      <c r="CRW45" s="158"/>
      <c r="CRX45" s="158"/>
      <c r="CRY45" s="158"/>
      <c r="CRZ45" s="158"/>
      <c r="CSA45" s="158"/>
      <c r="CSB45" s="158"/>
      <c r="CSC45" s="158"/>
      <c r="CSD45" s="158"/>
      <c r="CSE45" s="158"/>
      <c r="CSF45" s="158"/>
      <c r="CSG45" s="158"/>
      <c r="CSH45" s="158"/>
      <c r="CSI45" s="158"/>
      <c r="CSJ45" s="158"/>
      <c r="CSK45" s="158"/>
      <c r="CSL45" s="158"/>
      <c r="CSM45" s="158"/>
      <c r="CSN45" s="158"/>
      <c r="CSO45" s="158"/>
      <c r="CSP45" s="158"/>
      <c r="CSQ45" s="158"/>
      <c r="CSR45" s="158"/>
      <c r="CSS45" s="158"/>
      <c r="CST45" s="158"/>
      <c r="CSU45" s="158"/>
      <c r="CSV45" s="158"/>
      <c r="CSW45" s="158"/>
      <c r="CSX45" s="158"/>
      <c r="CSY45" s="158"/>
      <c r="CSZ45" s="158"/>
      <c r="CTA45" s="158"/>
      <c r="CTB45" s="158"/>
      <c r="CTC45" s="158"/>
      <c r="CTD45" s="158"/>
      <c r="CTE45" s="158"/>
      <c r="CTF45" s="158"/>
      <c r="CTG45" s="158"/>
      <c r="CTH45" s="158"/>
      <c r="CTI45" s="158"/>
      <c r="CTJ45" s="158"/>
      <c r="CTK45" s="158"/>
      <c r="CTL45" s="158"/>
      <c r="CTM45" s="158"/>
      <c r="CTN45" s="158"/>
      <c r="CTO45" s="158"/>
      <c r="CTP45" s="158"/>
      <c r="CTQ45" s="158"/>
      <c r="CTR45" s="158"/>
      <c r="CTS45" s="158"/>
      <c r="CTT45" s="158"/>
      <c r="CTU45" s="158"/>
      <c r="CTV45" s="158"/>
      <c r="CTW45" s="158"/>
      <c r="CTX45" s="158"/>
      <c r="CTY45" s="158"/>
      <c r="CTZ45" s="158"/>
      <c r="CUA45" s="158"/>
      <c r="CUB45" s="158"/>
      <c r="CUC45" s="158"/>
      <c r="CUD45" s="158"/>
      <c r="CUE45" s="158"/>
      <c r="CUF45" s="158"/>
      <c r="CUG45" s="158"/>
      <c r="CUH45" s="158"/>
      <c r="CUI45" s="158"/>
      <c r="CUJ45" s="158"/>
      <c r="CUK45" s="158"/>
      <c r="CUL45" s="158"/>
      <c r="CUM45" s="158"/>
      <c r="CUN45" s="158"/>
      <c r="CUO45" s="158"/>
      <c r="CUP45" s="158"/>
      <c r="CUQ45" s="158"/>
      <c r="CUR45" s="158"/>
      <c r="CUS45" s="158"/>
      <c r="CUT45" s="158"/>
      <c r="CUU45" s="158"/>
      <c r="CUV45" s="158"/>
      <c r="CUW45" s="158"/>
      <c r="CUX45" s="158"/>
      <c r="CUY45" s="158"/>
      <c r="CUZ45" s="158"/>
      <c r="CVA45" s="158"/>
      <c r="CVB45" s="158"/>
      <c r="CVC45" s="158"/>
      <c r="CVD45" s="158"/>
      <c r="CVE45" s="158"/>
      <c r="CVF45" s="158"/>
      <c r="CVG45" s="158"/>
      <c r="CVH45" s="158"/>
      <c r="CVI45" s="158"/>
      <c r="CVJ45" s="158"/>
      <c r="CVK45" s="158"/>
      <c r="CVL45" s="158"/>
      <c r="CVM45" s="158"/>
      <c r="CVN45" s="158"/>
      <c r="CVO45" s="158"/>
      <c r="CVP45" s="158"/>
      <c r="CVQ45" s="158"/>
      <c r="CVR45" s="158"/>
      <c r="CVS45" s="158"/>
      <c r="CVT45" s="158"/>
      <c r="CVU45" s="158"/>
      <c r="CVV45" s="158"/>
      <c r="CVW45" s="158"/>
      <c r="CVX45" s="158"/>
      <c r="CVY45" s="158"/>
      <c r="CVZ45" s="158"/>
      <c r="CWA45" s="158"/>
      <c r="CWB45" s="158"/>
      <c r="CWC45" s="158"/>
      <c r="CWD45" s="158"/>
      <c r="CWE45" s="158"/>
      <c r="CWF45" s="158"/>
      <c r="CWG45" s="158"/>
      <c r="CWH45" s="158"/>
      <c r="CWI45" s="158"/>
      <c r="CWJ45" s="158"/>
      <c r="CWK45" s="158"/>
      <c r="CWL45" s="158"/>
      <c r="CWM45" s="158"/>
      <c r="CWN45" s="158"/>
      <c r="CWO45" s="158"/>
      <c r="CWP45" s="158"/>
      <c r="CWQ45" s="158"/>
      <c r="CWR45" s="158"/>
      <c r="CWS45" s="158"/>
      <c r="CWT45" s="158"/>
      <c r="CWU45" s="158"/>
      <c r="CWV45" s="158"/>
      <c r="CWW45" s="158"/>
      <c r="CWX45" s="158"/>
      <c r="CWY45" s="158"/>
      <c r="CWZ45" s="158"/>
      <c r="CXA45" s="158"/>
      <c r="CXB45" s="158"/>
      <c r="CXC45" s="158"/>
      <c r="CXD45" s="158"/>
      <c r="CXE45" s="158"/>
      <c r="CXF45" s="158"/>
      <c r="CXG45" s="158"/>
      <c r="CXH45" s="158"/>
      <c r="CXI45" s="158"/>
      <c r="CXJ45" s="158"/>
      <c r="CXK45" s="158"/>
      <c r="CXL45" s="158"/>
      <c r="CXM45" s="158"/>
      <c r="CXN45" s="158"/>
      <c r="CXO45" s="158"/>
      <c r="CXP45" s="158"/>
      <c r="CXQ45" s="158"/>
      <c r="CXR45" s="158"/>
      <c r="CXS45" s="158"/>
      <c r="CXT45" s="158"/>
      <c r="CXU45" s="158"/>
      <c r="CXV45" s="158"/>
      <c r="CXW45" s="158"/>
      <c r="CXX45" s="158"/>
      <c r="CXY45" s="158"/>
      <c r="CXZ45" s="158"/>
      <c r="CYA45" s="158"/>
      <c r="CYB45" s="158"/>
      <c r="CYC45" s="158"/>
      <c r="CYD45" s="158"/>
      <c r="CYE45" s="158"/>
      <c r="CYF45" s="158"/>
      <c r="CYG45" s="158"/>
      <c r="CYH45" s="158"/>
      <c r="CYI45" s="158"/>
      <c r="CYJ45" s="158"/>
      <c r="CYK45" s="158"/>
      <c r="CYL45" s="158"/>
      <c r="CYM45" s="158"/>
      <c r="CYN45" s="158"/>
      <c r="CYO45" s="158"/>
      <c r="CYP45" s="158"/>
      <c r="CYQ45" s="158"/>
      <c r="CYR45" s="158"/>
      <c r="CYS45" s="158"/>
      <c r="CYT45" s="158"/>
      <c r="CYU45" s="158"/>
      <c r="CYV45" s="158"/>
      <c r="CYW45" s="158"/>
      <c r="CYX45" s="158"/>
      <c r="CYY45" s="158"/>
      <c r="CYZ45" s="158"/>
      <c r="CZA45" s="158"/>
      <c r="CZB45" s="158"/>
      <c r="CZC45" s="158"/>
      <c r="CZD45" s="158"/>
      <c r="CZE45" s="158"/>
      <c r="CZF45" s="158"/>
      <c r="CZG45" s="158"/>
      <c r="CZH45" s="158"/>
      <c r="CZI45" s="158"/>
      <c r="CZJ45" s="158"/>
      <c r="CZK45" s="158"/>
      <c r="CZL45" s="158"/>
      <c r="CZM45" s="158"/>
      <c r="CZN45" s="158"/>
      <c r="CZO45" s="158"/>
      <c r="CZP45" s="158"/>
      <c r="CZQ45" s="158"/>
      <c r="CZR45" s="158"/>
      <c r="CZS45" s="158"/>
      <c r="CZT45" s="158"/>
      <c r="CZU45" s="158"/>
      <c r="CZV45" s="158"/>
      <c r="CZW45" s="158"/>
      <c r="CZX45" s="158"/>
      <c r="CZY45" s="158"/>
      <c r="CZZ45" s="158"/>
      <c r="DAA45" s="158"/>
      <c r="DAB45" s="158"/>
      <c r="DAC45" s="158"/>
      <c r="DAD45" s="158"/>
      <c r="DAE45" s="158"/>
      <c r="DAF45" s="158"/>
      <c r="DAG45" s="158"/>
      <c r="DAH45" s="158"/>
      <c r="DAI45" s="158"/>
      <c r="DAJ45" s="158"/>
      <c r="DAK45" s="158"/>
      <c r="DAL45" s="158"/>
      <c r="DAM45" s="158"/>
      <c r="DAN45" s="158"/>
      <c r="DAO45" s="158"/>
      <c r="DAP45" s="158"/>
      <c r="DAQ45" s="158"/>
      <c r="DAR45" s="158"/>
      <c r="DAS45" s="158"/>
      <c r="DAT45" s="158"/>
      <c r="DAU45" s="158"/>
      <c r="DAV45" s="158"/>
      <c r="DAW45" s="158"/>
      <c r="DAX45" s="158"/>
      <c r="DAY45" s="158"/>
      <c r="DAZ45" s="158"/>
      <c r="DBA45" s="158"/>
      <c r="DBB45" s="158"/>
      <c r="DBC45" s="158"/>
      <c r="DBD45" s="158"/>
      <c r="DBE45" s="158"/>
      <c r="DBF45" s="158"/>
      <c r="DBG45" s="158"/>
      <c r="DBH45" s="158"/>
      <c r="DBI45" s="158"/>
      <c r="DBJ45" s="158"/>
      <c r="DBK45" s="158"/>
      <c r="DBL45" s="158"/>
      <c r="DBM45" s="158"/>
      <c r="DBN45" s="158"/>
      <c r="DBO45" s="158"/>
      <c r="DBP45" s="158"/>
      <c r="DBQ45" s="158"/>
      <c r="DBR45" s="158"/>
      <c r="DBS45" s="158"/>
      <c r="DBT45" s="158"/>
      <c r="DBU45" s="158"/>
      <c r="DBV45" s="158"/>
      <c r="DBW45" s="158"/>
      <c r="DBX45" s="158"/>
      <c r="DBY45" s="158"/>
      <c r="DBZ45" s="158"/>
      <c r="DCA45" s="158"/>
      <c r="DCB45" s="158"/>
      <c r="DCC45" s="158"/>
      <c r="DCD45" s="158"/>
      <c r="DCE45" s="158"/>
      <c r="DCF45" s="158"/>
      <c r="DCG45" s="158"/>
      <c r="DCH45" s="158"/>
      <c r="DCI45" s="158"/>
      <c r="DCJ45" s="158"/>
      <c r="DCK45" s="158"/>
      <c r="DCL45" s="158"/>
      <c r="DCM45" s="158"/>
      <c r="DCN45" s="158"/>
      <c r="DCO45" s="158"/>
      <c r="DCP45" s="158"/>
      <c r="DCQ45" s="158"/>
      <c r="DCR45" s="158"/>
      <c r="DCS45" s="158"/>
      <c r="DCT45" s="158"/>
      <c r="DCU45" s="158"/>
      <c r="DCV45" s="158"/>
      <c r="DCW45" s="158"/>
      <c r="DCX45" s="158"/>
      <c r="DCY45" s="158"/>
      <c r="DCZ45" s="158"/>
      <c r="DDA45" s="158"/>
      <c r="DDB45" s="158"/>
      <c r="DDC45" s="158"/>
      <c r="DDD45" s="158"/>
      <c r="DDE45" s="158"/>
      <c r="DDF45" s="158"/>
      <c r="DDG45" s="158"/>
      <c r="DDH45" s="158"/>
      <c r="DDI45" s="158"/>
      <c r="DDJ45" s="158"/>
      <c r="DDK45" s="158"/>
      <c r="DDL45" s="158"/>
      <c r="DDM45" s="158"/>
      <c r="DDN45" s="158"/>
      <c r="DDO45" s="158"/>
      <c r="DDP45" s="158"/>
      <c r="DDQ45" s="158"/>
      <c r="DDR45" s="158"/>
      <c r="DDS45" s="158"/>
      <c r="DDT45" s="158"/>
      <c r="DDU45" s="158"/>
      <c r="DDV45" s="158"/>
      <c r="DDW45" s="158"/>
      <c r="DDX45" s="158"/>
      <c r="DDY45" s="158"/>
      <c r="DDZ45" s="158"/>
      <c r="DEA45" s="158"/>
      <c r="DEB45" s="158"/>
      <c r="DEC45" s="158"/>
      <c r="DED45" s="158"/>
      <c r="DEE45" s="158"/>
      <c r="DEF45" s="158"/>
      <c r="DEG45" s="158"/>
      <c r="DEH45" s="158"/>
      <c r="DEI45" s="158"/>
      <c r="DEJ45" s="158"/>
      <c r="DEK45" s="158"/>
      <c r="DEL45" s="158"/>
      <c r="DEM45" s="158"/>
      <c r="DEN45" s="158"/>
      <c r="DEO45" s="158"/>
      <c r="DEP45" s="158"/>
      <c r="DEQ45" s="158"/>
      <c r="DER45" s="158"/>
      <c r="DES45" s="158"/>
      <c r="DET45" s="158"/>
      <c r="DEU45" s="158"/>
      <c r="DEV45" s="158"/>
      <c r="DEW45" s="158"/>
      <c r="DEX45" s="158"/>
      <c r="DEY45" s="158"/>
      <c r="DEZ45" s="158"/>
      <c r="DFA45" s="158"/>
      <c r="DFB45" s="158"/>
      <c r="DFC45" s="158"/>
      <c r="DFD45" s="158"/>
      <c r="DFE45" s="158"/>
      <c r="DFF45" s="158"/>
      <c r="DFG45" s="158"/>
      <c r="DFH45" s="158"/>
      <c r="DFI45" s="158"/>
      <c r="DFJ45" s="158"/>
      <c r="DFK45" s="158"/>
      <c r="DFL45" s="158"/>
      <c r="DFM45" s="158"/>
      <c r="DFN45" s="158"/>
      <c r="DFO45" s="158"/>
      <c r="DFP45" s="158"/>
      <c r="DFQ45" s="158"/>
      <c r="DFR45" s="158"/>
      <c r="DFS45" s="158"/>
      <c r="DFT45" s="158"/>
      <c r="DFU45" s="158"/>
      <c r="DFV45" s="158"/>
      <c r="DFW45" s="158"/>
      <c r="DFX45" s="158"/>
      <c r="DFY45" s="158"/>
      <c r="DFZ45" s="158"/>
      <c r="DGA45" s="158"/>
      <c r="DGB45" s="158"/>
      <c r="DGC45" s="158"/>
      <c r="DGD45" s="158"/>
      <c r="DGE45" s="158"/>
      <c r="DGF45" s="158"/>
      <c r="DGG45" s="158"/>
      <c r="DGH45" s="158"/>
      <c r="DGI45" s="158"/>
      <c r="DGJ45" s="158"/>
      <c r="DGK45" s="158"/>
      <c r="DGL45" s="158"/>
      <c r="DGM45" s="158"/>
      <c r="DGN45" s="158"/>
      <c r="DGO45" s="158"/>
      <c r="DGP45" s="158"/>
      <c r="DGQ45" s="158"/>
      <c r="DGR45" s="158"/>
      <c r="DGS45" s="158"/>
      <c r="DGT45" s="158"/>
      <c r="DGU45" s="158"/>
      <c r="DGV45" s="158"/>
      <c r="DGW45" s="158"/>
      <c r="DGX45" s="158"/>
      <c r="DGY45" s="158"/>
      <c r="DGZ45" s="158"/>
      <c r="DHA45" s="158"/>
      <c r="DHB45" s="158"/>
      <c r="DHC45" s="158"/>
      <c r="DHD45" s="158"/>
      <c r="DHE45" s="158"/>
      <c r="DHF45" s="158"/>
      <c r="DHG45" s="158"/>
      <c r="DHH45" s="158"/>
      <c r="DHI45" s="158"/>
      <c r="DHJ45" s="158"/>
      <c r="DHK45" s="158"/>
      <c r="DHL45" s="158"/>
      <c r="DHM45" s="158"/>
      <c r="DHN45" s="158"/>
      <c r="DHO45" s="158"/>
      <c r="DHP45" s="158"/>
      <c r="DHQ45" s="158"/>
      <c r="DHR45" s="158"/>
      <c r="DHS45" s="158"/>
      <c r="DHT45" s="158"/>
      <c r="DHU45" s="158"/>
      <c r="DHV45" s="158"/>
      <c r="DHW45" s="158"/>
      <c r="DHX45" s="158"/>
      <c r="DHY45" s="158"/>
      <c r="DHZ45" s="158"/>
      <c r="DIA45" s="158"/>
      <c r="DIB45" s="158"/>
      <c r="DIC45" s="158"/>
      <c r="DID45" s="158"/>
      <c r="DIE45" s="158"/>
      <c r="DIF45" s="158"/>
      <c r="DIG45" s="158"/>
      <c r="DIH45" s="158"/>
      <c r="DII45" s="158"/>
      <c r="DIJ45" s="158"/>
      <c r="DIK45" s="158"/>
      <c r="DIL45" s="158"/>
      <c r="DIM45" s="158"/>
      <c r="DIN45" s="158"/>
      <c r="DIO45" s="158"/>
      <c r="DIP45" s="158"/>
      <c r="DIQ45" s="158"/>
      <c r="DIR45" s="158"/>
      <c r="DIS45" s="158"/>
      <c r="DIT45" s="158"/>
      <c r="DIU45" s="158"/>
      <c r="DIV45" s="158"/>
      <c r="DIW45" s="158"/>
      <c r="DIX45" s="158"/>
      <c r="DIY45" s="158"/>
      <c r="DIZ45" s="158"/>
      <c r="DJA45" s="158"/>
      <c r="DJB45" s="158"/>
      <c r="DJC45" s="158"/>
      <c r="DJD45" s="158"/>
      <c r="DJE45" s="158"/>
      <c r="DJF45" s="158"/>
      <c r="DJG45" s="158"/>
      <c r="DJH45" s="158"/>
      <c r="DJI45" s="158"/>
      <c r="DJJ45" s="158"/>
      <c r="DJK45" s="158"/>
      <c r="DJL45" s="158"/>
      <c r="DJM45" s="158"/>
      <c r="DJN45" s="158"/>
      <c r="DJO45" s="158"/>
      <c r="DJP45" s="158"/>
      <c r="DJQ45" s="158"/>
      <c r="DJR45" s="158"/>
      <c r="DJS45" s="158"/>
      <c r="DJT45" s="158"/>
      <c r="DJU45" s="158"/>
      <c r="DJV45" s="158"/>
      <c r="DJW45" s="158"/>
      <c r="DJX45" s="158"/>
      <c r="DJY45" s="158"/>
      <c r="DJZ45" s="158"/>
      <c r="DKA45" s="158"/>
      <c r="DKB45" s="158"/>
      <c r="DKC45" s="158"/>
      <c r="DKD45" s="158"/>
      <c r="DKE45" s="158"/>
      <c r="DKF45" s="158"/>
      <c r="DKG45" s="158"/>
      <c r="DKH45" s="158"/>
      <c r="DKI45" s="158"/>
      <c r="DKJ45" s="158"/>
      <c r="DKK45" s="158"/>
      <c r="DKL45" s="158"/>
      <c r="DKM45" s="158"/>
      <c r="DKN45" s="158"/>
      <c r="DKO45" s="158"/>
      <c r="DKP45" s="158"/>
      <c r="DKQ45" s="158"/>
      <c r="DKR45" s="158"/>
      <c r="DKS45" s="158"/>
      <c r="DKT45" s="158"/>
      <c r="DKU45" s="158"/>
      <c r="DKV45" s="158"/>
      <c r="DKW45" s="158"/>
      <c r="DKX45" s="158"/>
      <c r="DKY45" s="158"/>
      <c r="DKZ45" s="158"/>
      <c r="DLA45" s="158"/>
      <c r="DLB45" s="158"/>
      <c r="DLC45" s="158"/>
      <c r="DLD45" s="158"/>
      <c r="DLE45" s="158"/>
      <c r="DLF45" s="158"/>
      <c r="DLG45" s="158"/>
      <c r="DLH45" s="158"/>
      <c r="DLI45" s="158"/>
      <c r="DLJ45" s="158"/>
      <c r="DLK45" s="158"/>
      <c r="DLL45" s="158"/>
      <c r="DLM45" s="158"/>
      <c r="DLN45" s="158"/>
      <c r="DLO45" s="158"/>
      <c r="DLP45" s="158"/>
      <c r="DLQ45" s="158"/>
      <c r="DLR45" s="158"/>
      <c r="DLS45" s="158"/>
      <c r="DLT45" s="158"/>
      <c r="DLU45" s="158"/>
      <c r="DLV45" s="158"/>
      <c r="DLW45" s="158"/>
      <c r="DLX45" s="158"/>
      <c r="DLY45" s="158"/>
      <c r="DLZ45" s="158"/>
      <c r="DMA45" s="158"/>
      <c r="DMB45" s="158"/>
      <c r="DMC45" s="158"/>
      <c r="DMD45" s="158"/>
      <c r="DME45" s="158"/>
      <c r="DMF45" s="158"/>
      <c r="DMG45" s="158"/>
      <c r="DMH45" s="158"/>
      <c r="DMI45" s="158"/>
      <c r="DMJ45" s="158"/>
      <c r="DMK45" s="158"/>
      <c r="DML45" s="158"/>
      <c r="DMM45" s="158"/>
      <c r="DMN45" s="158"/>
      <c r="DMO45" s="158"/>
      <c r="DMP45" s="158"/>
      <c r="DMQ45" s="158"/>
      <c r="DMR45" s="158"/>
      <c r="DMS45" s="158"/>
      <c r="DMT45" s="158"/>
      <c r="DMU45" s="158"/>
      <c r="DMV45" s="158"/>
      <c r="DMW45" s="158"/>
      <c r="DMX45" s="158"/>
      <c r="DMY45" s="158"/>
      <c r="DMZ45" s="158"/>
      <c r="DNA45" s="158"/>
      <c r="DNB45" s="158"/>
      <c r="DNC45" s="158"/>
      <c r="DND45" s="158"/>
      <c r="DNE45" s="158"/>
      <c r="DNF45" s="158"/>
      <c r="DNG45" s="158"/>
      <c r="DNH45" s="158"/>
      <c r="DNI45" s="158"/>
      <c r="DNJ45" s="158"/>
      <c r="DNK45" s="158"/>
      <c r="DNL45" s="158"/>
      <c r="DNM45" s="158"/>
      <c r="DNN45" s="158"/>
      <c r="DNO45" s="158"/>
      <c r="DNP45" s="158"/>
      <c r="DNQ45" s="158"/>
      <c r="DNR45" s="158"/>
      <c r="DNS45" s="158"/>
      <c r="DNT45" s="158"/>
      <c r="DNU45" s="158"/>
      <c r="DNV45" s="158"/>
      <c r="DNW45" s="158"/>
      <c r="DNX45" s="158"/>
      <c r="DNY45" s="158"/>
      <c r="DNZ45" s="158"/>
      <c r="DOA45" s="158"/>
      <c r="DOB45" s="158"/>
      <c r="DOC45" s="158"/>
      <c r="DOD45" s="158"/>
      <c r="DOE45" s="158"/>
      <c r="DOF45" s="158"/>
      <c r="DOG45" s="158"/>
      <c r="DOH45" s="158"/>
      <c r="DOI45" s="158"/>
      <c r="DOJ45" s="158"/>
      <c r="DOK45" s="158"/>
      <c r="DOL45" s="158"/>
      <c r="DOM45" s="158"/>
      <c r="DON45" s="158"/>
      <c r="DOO45" s="158"/>
      <c r="DOP45" s="158"/>
      <c r="DOQ45" s="158"/>
      <c r="DOR45" s="158"/>
      <c r="DOS45" s="158"/>
      <c r="DOT45" s="158"/>
      <c r="DOU45" s="158"/>
      <c r="DOV45" s="158"/>
      <c r="DOW45" s="158"/>
      <c r="DOX45" s="158"/>
      <c r="DOY45" s="158"/>
      <c r="DOZ45" s="158"/>
      <c r="DPA45" s="158"/>
      <c r="DPB45" s="158"/>
      <c r="DPC45" s="158"/>
      <c r="DPD45" s="158"/>
      <c r="DPE45" s="158"/>
      <c r="DPF45" s="158"/>
      <c r="DPG45" s="158"/>
      <c r="DPH45" s="158"/>
      <c r="DPI45" s="158"/>
      <c r="DPJ45" s="158"/>
      <c r="DPK45" s="158"/>
      <c r="DPL45" s="158"/>
      <c r="DPM45" s="158"/>
      <c r="DPN45" s="158"/>
      <c r="DPO45" s="158"/>
      <c r="DPP45" s="158"/>
      <c r="DPQ45" s="158"/>
      <c r="DPR45" s="158"/>
      <c r="DPS45" s="158"/>
      <c r="DPT45" s="158"/>
      <c r="DPU45" s="158"/>
      <c r="DPV45" s="158"/>
      <c r="DPW45" s="158"/>
      <c r="DPX45" s="158"/>
      <c r="DPY45" s="158"/>
      <c r="DPZ45" s="158"/>
      <c r="DQA45" s="158"/>
      <c r="DQB45" s="158"/>
      <c r="DQC45" s="158"/>
      <c r="DQD45" s="158"/>
      <c r="DQE45" s="158"/>
      <c r="DQF45" s="158"/>
      <c r="DQG45" s="158"/>
      <c r="DQH45" s="158"/>
      <c r="DQI45" s="158"/>
      <c r="DQJ45" s="158"/>
      <c r="DQK45" s="158"/>
      <c r="DQL45" s="158"/>
      <c r="DQM45" s="158"/>
      <c r="DQN45" s="158"/>
      <c r="DQO45" s="158"/>
      <c r="DQP45" s="158"/>
      <c r="DQQ45" s="158"/>
      <c r="DQR45" s="158"/>
      <c r="DQS45" s="158"/>
      <c r="DQT45" s="158"/>
      <c r="DQU45" s="158"/>
      <c r="DQV45" s="158"/>
      <c r="DQW45" s="158"/>
      <c r="DQX45" s="158"/>
      <c r="DQY45" s="158"/>
      <c r="DQZ45" s="158"/>
      <c r="DRA45" s="158"/>
      <c r="DRB45" s="158"/>
      <c r="DRC45" s="158"/>
      <c r="DRD45" s="158"/>
      <c r="DRE45" s="158"/>
      <c r="DRF45" s="158"/>
      <c r="DRG45" s="158"/>
      <c r="DRH45" s="158"/>
      <c r="DRI45" s="158"/>
      <c r="DRJ45" s="158"/>
      <c r="DRK45" s="158"/>
      <c r="DRL45" s="158"/>
      <c r="DRM45" s="158"/>
      <c r="DRN45" s="158"/>
      <c r="DRO45" s="158"/>
      <c r="DRP45" s="158"/>
      <c r="DRQ45" s="158"/>
      <c r="DRR45" s="158"/>
      <c r="DRS45" s="158"/>
      <c r="DRT45" s="158"/>
      <c r="DRU45" s="158"/>
      <c r="DRV45" s="158"/>
      <c r="DRW45" s="158"/>
      <c r="DRX45" s="158"/>
      <c r="DRY45" s="158"/>
      <c r="DRZ45" s="158"/>
      <c r="DSA45" s="158"/>
      <c r="DSB45" s="158"/>
      <c r="DSC45" s="158"/>
      <c r="DSD45" s="158"/>
      <c r="DSE45" s="158"/>
      <c r="DSF45" s="158"/>
      <c r="DSG45" s="158"/>
      <c r="DSH45" s="158"/>
      <c r="DSI45" s="158"/>
      <c r="DSJ45" s="158"/>
      <c r="DSK45" s="158"/>
      <c r="DSL45" s="158"/>
      <c r="DSM45" s="158"/>
      <c r="DSN45" s="158"/>
      <c r="DSO45" s="158"/>
      <c r="DSP45" s="158"/>
      <c r="DSQ45" s="158"/>
      <c r="DSR45" s="158"/>
      <c r="DSS45" s="158"/>
      <c r="DST45" s="158"/>
      <c r="DSU45" s="158"/>
      <c r="DSV45" s="158"/>
      <c r="DSW45" s="158"/>
      <c r="DSX45" s="158"/>
      <c r="DSY45" s="158"/>
      <c r="DSZ45" s="158"/>
      <c r="DTA45" s="158"/>
      <c r="DTB45" s="158"/>
      <c r="DTC45" s="158"/>
      <c r="DTD45" s="158"/>
      <c r="DTE45" s="158"/>
      <c r="DTF45" s="158"/>
      <c r="DTG45" s="158"/>
      <c r="DTH45" s="158"/>
      <c r="DTI45" s="158"/>
      <c r="DTJ45" s="158"/>
      <c r="DTK45" s="158"/>
      <c r="DTL45" s="158"/>
      <c r="DTM45" s="158"/>
      <c r="DTN45" s="158"/>
      <c r="DTO45" s="158"/>
      <c r="DTP45" s="158"/>
      <c r="DTQ45" s="158"/>
      <c r="DTR45" s="158"/>
      <c r="DTS45" s="158"/>
      <c r="DTT45" s="158"/>
      <c r="DTU45" s="158"/>
      <c r="DTV45" s="158"/>
      <c r="DTW45" s="158"/>
      <c r="DTX45" s="158"/>
      <c r="DTY45" s="158"/>
      <c r="DTZ45" s="158"/>
      <c r="DUA45" s="158"/>
      <c r="DUB45" s="158"/>
      <c r="DUC45" s="158"/>
      <c r="DUD45" s="158"/>
      <c r="DUE45" s="158"/>
      <c r="DUF45" s="158"/>
      <c r="DUG45" s="158"/>
      <c r="DUH45" s="158"/>
      <c r="DUI45" s="158"/>
      <c r="DUJ45" s="158"/>
      <c r="DUK45" s="158"/>
      <c r="DUL45" s="158"/>
      <c r="DUM45" s="158"/>
      <c r="DUN45" s="158"/>
      <c r="DUO45" s="158"/>
      <c r="DUP45" s="158"/>
      <c r="DUQ45" s="158"/>
      <c r="DUR45" s="158"/>
      <c r="DUS45" s="158"/>
      <c r="DUT45" s="158"/>
      <c r="DUU45" s="158"/>
      <c r="DUV45" s="158"/>
      <c r="DUW45" s="158"/>
      <c r="DUX45" s="158"/>
      <c r="DUY45" s="158"/>
      <c r="DUZ45" s="158"/>
      <c r="DVA45" s="158"/>
      <c r="DVB45" s="158"/>
      <c r="DVC45" s="158"/>
      <c r="DVD45" s="158"/>
      <c r="DVE45" s="158"/>
      <c r="DVF45" s="158"/>
      <c r="DVG45" s="158"/>
      <c r="DVH45" s="158"/>
      <c r="DVI45" s="158"/>
      <c r="DVJ45" s="158"/>
      <c r="DVK45" s="158"/>
      <c r="DVL45" s="158"/>
      <c r="DVM45" s="158"/>
      <c r="DVN45" s="158"/>
      <c r="DVO45" s="158"/>
      <c r="DVP45" s="158"/>
      <c r="DVQ45" s="158"/>
      <c r="DVR45" s="158"/>
      <c r="DVS45" s="158"/>
      <c r="DVT45" s="158"/>
      <c r="DVU45" s="158"/>
      <c r="DVV45" s="158"/>
      <c r="DVW45" s="158"/>
      <c r="DVX45" s="158"/>
      <c r="DVY45" s="158"/>
      <c r="DVZ45" s="158"/>
      <c r="DWA45" s="158"/>
      <c r="DWB45" s="158"/>
      <c r="DWC45" s="158"/>
      <c r="DWD45" s="158"/>
      <c r="DWE45" s="158"/>
      <c r="DWF45" s="158"/>
      <c r="DWG45" s="158"/>
      <c r="DWH45" s="158"/>
      <c r="DWI45" s="158"/>
      <c r="DWJ45" s="158"/>
      <c r="DWK45" s="158"/>
      <c r="DWL45" s="158"/>
      <c r="DWM45" s="158"/>
      <c r="DWN45" s="158"/>
      <c r="DWO45" s="158"/>
      <c r="DWP45" s="158"/>
      <c r="DWQ45" s="158"/>
      <c r="DWR45" s="158"/>
      <c r="DWS45" s="158"/>
      <c r="DWT45" s="158"/>
      <c r="DWU45" s="158"/>
      <c r="DWV45" s="158"/>
      <c r="DWW45" s="158"/>
      <c r="DWX45" s="158"/>
      <c r="DWY45" s="158"/>
      <c r="DWZ45" s="158"/>
      <c r="DXA45" s="158"/>
      <c r="DXB45" s="158"/>
      <c r="DXC45" s="158"/>
      <c r="DXD45" s="158"/>
      <c r="DXE45" s="158"/>
      <c r="DXF45" s="158"/>
      <c r="DXG45" s="158"/>
      <c r="DXH45" s="158"/>
      <c r="DXI45" s="158"/>
      <c r="DXJ45" s="158"/>
      <c r="DXK45" s="158"/>
      <c r="DXL45" s="158"/>
      <c r="DXM45" s="158"/>
      <c r="DXN45" s="158"/>
      <c r="DXO45" s="158"/>
      <c r="DXP45" s="158"/>
      <c r="DXQ45" s="158"/>
      <c r="DXR45" s="158"/>
      <c r="DXS45" s="158"/>
      <c r="DXT45" s="158"/>
      <c r="DXU45" s="158"/>
      <c r="DXV45" s="158"/>
      <c r="DXW45" s="158"/>
      <c r="DXX45" s="158"/>
      <c r="DXY45" s="158"/>
      <c r="DXZ45" s="158"/>
      <c r="DYA45" s="158"/>
      <c r="DYB45" s="158"/>
      <c r="DYC45" s="158"/>
      <c r="DYD45" s="158"/>
      <c r="DYE45" s="158"/>
      <c r="DYF45" s="158"/>
      <c r="DYG45" s="158"/>
      <c r="DYH45" s="158"/>
      <c r="DYI45" s="158"/>
      <c r="DYJ45" s="158"/>
      <c r="DYK45" s="158"/>
      <c r="DYL45" s="158"/>
      <c r="DYM45" s="158"/>
      <c r="DYN45" s="158"/>
      <c r="DYO45" s="158"/>
      <c r="DYP45" s="158"/>
      <c r="DYQ45" s="158"/>
      <c r="DYR45" s="158"/>
      <c r="DYS45" s="158"/>
      <c r="DYT45" s="158"/>
      <c r="DYU45" s="158"/>
      <c r="DYV45" s="158"/>
      <c r="DYW45" s="158"/>
      <c r="DYX45" s="158"/>
      <c r="DYY45" s="158"/>
      <c r="DYZ45" s="158"/>
      <c r="DZA45" s="158"/>
      <c r="DZB45" s="158"/>
      <c r="DZC45" s="158"/>
      <c r="DZD45" s="158"/>
      <c r="DZE45" s="158"/>
      <c r="DZF45" s="158"/>
      <c r="DZG45" s="158"/>
      <c r="DZH45" s="158"/>
      <c r="DZI45" s="158"/>
      <c r="DZJ45" s="158"/>
      <c r="DZK45" s="158"/>
      <c r="DZL45" s="158"/>
      <c r="DZM45" s="158"/>
      <c r="DZN45" s="158"/>
      <c r="DZO45" s="158"/>
      <c r="DZP45" s="158"/>
      <c r="DZQ45" s="158"/>
      <c r="DZR45" s="158"/>
      <c r="DZS45" s="158"/>
      <c r="DZT45" s="158"/>
      <c r="DZU45" s="158"/>
      <c r="DZV45" s="158"/>
      <c r="DZW45" s="158"/>
      <c r="DZX45" s="158"/>
      <c r="DZY45" s="158"/>
      <c r="DZZ45" s="158"/>
      <c r="EAA45" s="158"/>
      <c r="EAB45" s="158"/>
      <c r="EAC45" s="158"/>
      <c r="EAD45" s="158"/>
      <c r="EAE45" s="158"/>
      <c r="EAF45" s="158"/>
      <c r="EAG45" s="158"/>
      <c r="EAH45" s="158"/>
      <c r="EAI45" s="158"/>
      <c r="EAJ45" s="158"/>
      <c r="EAK45" s="158"/>
      <c r="EAL45" s="158"/>
      <c r="EAM45" s="158"/>
      <c r="EAN45" s="158"/>
      <c r="EAO45" s="158"/>
      <c r="EAP45" s="158"/>
      <c r="EAQ45" s="158"/>
      <c r="EAR45" s="158"/>
      <c r="EAS45" s="158"/>
      <c r="EAT45" s="158"/>
      <c r="EAU45" s="158"/>
      <c r="EAV45" s="158"/>
      <c r="EAW45" s="158"/>
      <c r="EAX45" s="158"/>
      <c r="EAY45" s="158"/>
      <c r="EAZ45" s="158"/>
      <c r="EBA45" s="158"/>
      <c r="EBB45" s="158"/>
      <c r="EBC45" s="158"/>
      <c r="EBD45" s="158"/>
      <c r="EBE45" s="158"/>
      <c r="EBF45" s="158"/>
      <c r="EBG45" s="158"/>
      <c r="EBH45" s="158"/>
      <c r="EBI45" s="158"/>
      <c r="EBJ45" s="158"/>
      <c r="EBK45" s="158"/>
      <c r="EBL45" s="158"/>
      <c r="EBM45" s="158"/>
      <c r="EBN45" s="158"/>
      <c r="EBO45" s="158"/>
      <c r="EBP45" s="158"/>
      <c r="EBQ45" s="158"/>
      <c r="EBR45" s="158"/>
      <c r="EBS45" s="158"/>
      <c r="EBT45" s="158"/>
      <c r="EBU45" s="158"/>
      <c r="EBV45" s="158"/>
      <c r="EBW45" s="158"/>
      <c r="EBX45" s="158"/>
      <c r="EBY45" s="158"/>
      <c r="EBZ45" s="158"/>
      <c r="ECA45" s="158"/>
      <c r="ECB45" s="158"/>
      <c r="ECC45" s="158"/>
      <c r="ECD45" s="158"/>
      <c r="ECE45" s="158"/>
      <c r="ECF45" s="158"/>
      <c r="ECG45" s="158"/>
      <c r="ECH45" s="158"/>
      <c r="ECI45" s="158"/>
      <c r="ECJ45" s="158"/>
      <c r="ECK45" s="158"/>
      <c r="ECL45" s="158"/>
      <c r="ECM45" s="158"/>
      <c r="ECN45" s="158"/>
      <c r="ECO45" s="158"/>
      <c r="ECP45" s="158"/>
      <c r="ECQ45" s="158"/>
      <c r="ECR45" s="158"/>
      <c r="ECS45" s="158"/>
      <c r="ECT45" s="158"/>
      <c r="ECU45" s="158"/>
      <c r="ECV45" s="158"/>
      <c r="ECW45" s="158"/>
      <c r="ECX45" s="158"/>
      <c r="ECY45" s="158"/>
      <c r="ECZ45" s="158"/>
      <c r="EDA45" s="158"/>
      <c r="EDB45" s="158"/>
      <c r="EDC45" s="158"/>
      <c r="EDD45" s="158"/>
      <c r="EDE45" s="158"/>
      <c r="EDF45" s="158"/>
      <c r="EDG45" s="158"/>
      <c r="EDH45" s="158"/>
      <c r="EDI45" s="158"/>
      <c r="EDJ45" s="158"/>
      <c r="EDK45" s="158"/>
      <c r="EDL45" s="158"/>
      <c r="EDM45" s="158"/>
      <c r="EDN45" s="158"/>
      <c r="EDO45" s="158"/>
      <c r="EDP45" s="158"/>
      <c r="EDQ45" s="158"/>
      <c r="EDR45" s="158"/>
      <c r="EDS45" s="158"/>
      <c r="EDT45" s="158"/>
      <c r="EDU45" s="158"/>
      <c r="EDV45" s="158"/>
      <c r="EDW45" s="158"/>
      <c r="EDX45" s="158"/>
      <c r="EDY45" s="158"/>
      <c r="EDZ45" s="158"/>
      <c r="EEA45" s="158"/>
      <c r="EEB45" s="158"/>
      <c r="EEC45" s="158"/>
      <c r="EED45" s="158"/>
      <c r="EEE45" s="158"/>
      <c r="EEF45" s="158"/>
      <c r="EEG45" s="158"/>
      <c r="EEH45" s="158"/>
      <c r="EEI45" s="158"/>
      <c r="EEJ45" s="158"/>
      <c r="EEK45" s="158"/>
      <c r="EEL45" s="158"/>
      <c r="EEM45" s="158"/>
      <c r="EEN45" s="158"/>
      <c r="EEO45" s="158"/>
      <c r="EEP45" s="158"/>
      <c r="EEQ45" s="158"/>
      <c r="EER45" s="158"/>
      <c r="EES45" s="158"/>
      <c r="EET45" s="158"/>
      <c r="EEU45" s="158"/>
      <c r="EEV45" s="158"/>
      <c r="EEW45" s="158"/>
      <c r="EEX45" s="158"/>
      <c r="EEY45" s="158"/>
      <c r="EEZ45" s="158"/>
      <c r="EFA45" s="158"/>
      <c r="EFB45" s="158"/>
      <c r="EFC45" s="158"/>
      <c r="EFD45" s="158"/>
      <c r="EFE45" s="158"/>
      <c r="EFF45" s="158"/>
      <c r="EFG45" s="158"/>
      <c r="EFH45" s="158"/>
      <c r="EFI45" s="158"/>
      <c r="EFJ45" s="158"/>
      <c r="EFK45" s="158"/>
      <c r="EFL45" s="158"/>
      <c r="EFM45" s="158"/>
      <c r="EFN45" s="158"/>
      <c r="EFO45" s="158"/>
      <c r="EFP45" s="158"/>
      <c r="EFQ45" s="158"/>
      <c r="EFR45" s="158"/>
      <c r="EFS45" s="158"/>
      <c r="EFT45" s="158"/>
      <c r="EFU45" s="158"/>
      <c r="EFV45" s="158"/>
      <c r="EFW45" s="158"/>
      <c r="EFX45" s="158"/>
      <c r="EFY45" s="158"/>
      <c r="EFZ45" s="158"/>
      <c r="EGA45" s="158"/>
      <c r="EGB45" s="158"/>
      <c r="EGC45" s="158"/>
      <c r="EGD45" s="158"/>
      <c r="EGE45" s="158"/>
      <c r="EGF45" s="158"/>
      <c r="EGG45" s="158"/>
      <c r="EGH45" s="158"/>
      <c r="EGI45" s="158"/>
      <c r="EGJ45" s="158"/>
      <c r="EGK45" s="158"/>
      <c r="EGL45" s="158"/>
      <c r="EGM45" s="158"/>
      <c r="EGN45" s="158"/>
      <c r="EGO45" s="158"/>
      <c r="EGP45" s="158"/>
      <c r="EGQ45" s="158"/>
      <c r="EGR45" s="158"/>
      <c r="EGS45" s="158"/>
      <c r="EGT45" s="158"/>
      <c r="EGU45" s="158"/>
      <c r="EGV45" s="158"/>
      <c r="EGW45" s="158"/>
      <c r="EGX45" s="158"/>
      <c r="EGY45" s="158"/>
      <c r="EGZ45" s="158"/>
      <c r="EHA45" s="158"/>
      <c r="EHB45" s="158"/>
      <c r="EHC45" s="158"/>
      <c r="EHD45" s="158"/>
      <c r="EHE45" s="158"/>
      <c r="EHF45" s="158"/>
      <c r="EHG45" s="158"/>
      <c r="EHH45" s="158"/>
      <c r="EHI45" s="158"/>
      <c r="EHJ45" s="158"/>
      <c r="EHK45" s="158"/>
      <c r="EHL45" s="158"/>
      <c r="EHM45" s="158"/>
      <c r="EHN45" s="158"/>
      <c r="EHO45" s="158"/>
      <c r="EHP45" s="158"/>
      <c r="EHQ45" s="158"/>
      <c r="EHR45" s="158"/>
      <c r="EHS45" s="158"/>
      <c r="EHT45" s="158"/>
      <c r="EHU45" s="158"/>
      <c r="EHV45" s="158"/>
      <c r="EHW45" s="158"/>
      <c r="EHX45" s="158"/>
      <c r="EHY45" s="158"/>
      <c r="EHZ45" s="158"/>
      <c r="EIA45" s="158"/>
      <c r="EIB45" s="158"/>
      <c r="EIC45" s="158"/>
      <c r="EID45" s="158"/>
      <c r="EIE45" s="158"/>
      <c r="EIF45" s="158"/>
      <c r="EIG45" s="158"/>
      <c r="EIH45" s="158"/>
      <c r="EII45" s="158"/>
      <c r="EIJ45" s="158"/>
      <c r="EIK45" s="158"/>
      <c r="EIL45" s="158"/>
      <c r="EIM45" s="158"/>
      <c r="EIN45" s="158"/>
      <c r="EIO45" s="158"/>
      <c r="EIP45" s="158"/>
      <c r="EIQ45" s="158"/>
      <c r="EIR45" s="158"/>
      <c r="EIS45" s="158"/>
      <c r="EIT45" s="158"/>
      <c r="EIU45" s="158"/>
      <c r="EIV45" s="158"/>
      <c r="EIW45" s="158"/>
      <c r="EIX45" s="158"/>
      <c r="EIY45" s="158"/>
      <c r="EIZ45" s="158"/>
      <c r="EJA45" s="158"/>
      <c r="EJB45" s="158"/>
      <c r="EJC45" s="158"/>
      <c r="EJD45" s="158"/>
      <c r="EJE45" s="158"/>
      <c r="EJF45" s="158"/>
      <c r="EJG45" s="158"/>
      <c r="EJH45" s="158"/>
      <c r="EJI45" s="158"/>
      <c r="EJJ45" s="158"/>
      <c r="EJK45" s="158"/>
      <c r="EJL45" s="158"/>
      <c r="EJM45" s="158"/>
      <c r="EJN45" s="158"/>
      <c r="EJO45" s="158"/>
      <c r="EJP45" s="158"/>
      <c r="EJQ45" s="158"/>
      <c r="EJR45" s="158"/>
      <c r="EJS45" s="158"/>
      <c r="EJT45" s="158"/>
      <c r="EJU45" s="158"/>
      <c r="EJV45" s="158"/>
      <c r="EJW45" s="158"/>
      <c r="EJX45" s="158"/>
      <c r="EJY45" s="158"/>
      <c r="EJZ45" s="158"/>
      <c r="EKA45" s="158"/>
      <c r="EKB45" s="158"/>
      <c r="EKC45" s="158"/>
      <c r="EKD45" s="158"/>
      <c r="EKE45" s="158"/>
      <c r="EKF45" s="158"/>
      <c r="EKG45" s="158"/>
      <c r="EKH45" s="158"/>
      <c r="EKI45" s="158"/>
      <c r="EKJ45" s="158"/>
      <c r="EKK45" s="158"/>
      <c r="EKL45" s="158"/>
      <c r="EKM45" s="158"/>
      <c r="EKN45" s="158"/>
      <c r="EKO45" s="158"/>
      <c r="EKP45" s="158"/>
      <c r="EKQ45" s="158"/>
      <c r="EKR45" s="158"/>
      <c r="EKS45" s="158"/>
      <c r="EKT45" s="158"/>
      <c r="EKU45" s="158"/>
      <c r="EKV45" s="158"/>
      <c r="EKW45" s="158"/>
      <c r="EKX45" s="158"/>
      <c r="EKY45" s="158"/>
      <c r="EKZ45" s="158"/>
      <c r="ELA45" s="158"/>
      <c r="ELB45" s="158"/>
      <c r="ELC45" s="158"/>
      <c r="ELD45" s="158"/>
      <c r="ELE45" s="158"/>
      <c r="ELF45" s="158"/>
      <c r="ELG45" s="158"/>
      <c r="ELH45" s="158"/>
      <c r="ELI45" s="158"/>
      <c r="ELJ45" s="158"/>
      <c r="ELK45" s="158"/>
      <c r="ELL45" s="158"/>
      <c r="ELM45" s="158"/>
      <c r="ELN45" s="158"/>
      <c r="ELO45" s="158"/>
      <c r="ELP45" s="158"/>
      <c r="ELQ45" s="158"/>
      <c r="ELR45" s="158"/>
      <c r="ELS45" s="158"/>
      <c r="ELT45" s="158"/>
      <c r="ELU45" s="158"/>
      <c r="ELV45" s="158"/>
      <c r="ELW45" s="158"/>
      <c r="ELX45" s="158"/>
      <c r="ELY45" s="158"/>
      <c r="ELZ45" s="158"/>
      <c r="EMA45" s="158"/>
      <c r="EMB45" s="158"/>
      <c r="EMC45" s="158"/>
      <c r="EMD45" s="158"/>
      <c r="EME45" s="158"/>
      <c r="EMF45" s="158"/>
      <c r="EMG45" s="158"/>
      <c r="EMH45" s="158"/>
      <c r="EMI45" s="158"/>
      <c r="EMJ45" s="158"/>
      <c r="EMK45" s="158"/>
      <c r="EML45" s="158"/>
      <c r="EMM45" s="158"/>
      <c r="EMN45" s="158"/>
      <c r="EMO45" s="158"/>
      <c r="EMP45" s="158"/>
      <c r="EMQ45" s="158"/>
      <c r="EMR45" s="158"/>
      <c r="EMS45" s="158"/>
      <c r="EMT45" s="158"/>
      <c r="EMU45" s="158"/>
      <c r="EMV45" s="158"/>
      <c r="EMW45" s="158"/>
      <c r="EMX45" s="158"/>
      <c r="EMY45" s="158"/>
      <c r="EMZ45" s="158"/>
      <c r="ENA45" s="158"/>
      <c r="ENB45" s="158"/>
      <c r="ENC45" s="158"/>
      <c r="END45" s="158"/>
      <c r="ENE45" s="158"/>
      <c r="ENF45" s="158"/>
      <c r="ENG45" s="158"/>
      <c r="ENH45" s="158"/>
      <c r="ENI45" s="158"/>
      <c r="ENJ45" s="158"/>
      <c r="ENK45" s="158"/>
      <c r="ENL45" s="158"/>
      <c r="ENM45" s="158"/>
      <c r="ENN45" s="158"/>
      <c r="ENO45" s="158"/>
      <c r="ENP45" s="158"/>
      <c r="ENQ45" s="158"/>
      <c r="ENR45" s="158"/>
      <c r="ENS45" s="158"/>
      <c r="ENT45" s="158"/>
      <c r="ENU45" s="158"/>
      <c r="ENV45" s="158"/>
      <c r="ENW45" s="158"/>
      <c r="ENX45" s="158"/>
      <c r="ENY45" s="158"/>
      <c r="ENZ45" s="158"/>
      <c r="EOA45" s="158"/>
      <c r="EOB45" s="158"/>
      <c r="EOC45" s="158"/>
      <c r="EOD45" s="158"/>
      <c r="EOE45" s="158"/>
      <c r="EOF45" s="158"/>
      <c r="EOG45" s="158"/>
      <c r="EOH45" s="158"/>
      <c r="EOI45" s="158"/>
      <c r="EOJ45" s="158"/>
      <c r="EOK45" s="158"/>
      <c r="EOL45" s="158"/>
      <c r="EOM45" s="158"/>
      <c r="EON45" s="158"/>
      <c r="EOO45" s="158"/>
      <c r="EOP45" s="158"/>
      <c r="EOQ45" s="158"/>
      <c r="EOR45" s="158"/>
      <c r="EOS45" s="158"/>
      <c r="EOT45" s="158"/>
      <c r="EOU45" s="158"/>
      <c r="EOV45" s="158"/>
      <c r="EOW45" s="158"/>
      <c r="EOX45" s="158"/>
      <c r="EOY45" s="158"/>
      <c r="EOZ45" s="158"/>
      <c r="EPA45" s="158"/>
      <c r="EPB45" s="158"/>
      <c r="EPC45" s="158"/>
      <c r="EPD45" s="158"/>
      <c r="EPE45" s="158"/>
      <c r="EPF45" s="158"/>
      <c r="EPG45" s="158"/>
      <c r="EPH45" s="158"/>
      <c r="EPI45" s="158"/>
      <c r="EPJ45" s="158"/>
      <c r="EPK45" s="158"/>
      <c r="EPL45" s="158"/>
      <c r="EPM45" s="158"/>
      <c r="EPN45" s="158"/>
      <c r="EPO45" s="158"/>
      <c r="EPP45" s="158"/>
      <c r="EPQ45" s="158"/>
      <c r="EPR45" s="158"/>
      <c r="EPS45" s="158"/>
      <c r="EPT45" s="158"/>
      <c r="EPU45" s="158"/>
      <c r="EPV45" s="158"/>
      <c r="EPW45" s="158"/>
      <c r="EPX45" s="158"/>
      <c r="EPY45" s="158"/>
      <c r="EPZ45" s="158"/>
      <c r="EQA45" s="158"/>
      <c r="EQB45" s="158"/>
      <c r="EQC45" s="158"/>
      <c r="EQD45" s="158"/>
      <c r="EQE45" s="158"/>
      <c r="EQF45" s="158"/>
      <c r="EQG45" s="158"/>
      <c r="EQH45" s="158"/>
      <c r="EQI45" s="158"/>
      <c r="EQJ45" s="158"/>
      <c r="EQK45" s="158"/>
      <c r="EQL45" s="158"/>
      <c r="EQM45" s="158"/>
      <c r="EQN45" s="158"/>
      <c r="EQO45" s="158"/>
      <c r="EQP45" s="158"/>
      <c r="EQQ45" s="158"/>
      <c r="EQR45" s="158"/>
      <c r="EQS45" s="158"/>
      <c r="EQT45" s="158"/>
      <c r="EQU45" s="158"/>
      <c r="EQV45" s="158"/>
      <c r="EQW45" s="158"/>
      <c r="EQX45" s="158"/>
      <c r="EQY45" s="158"/>
      <c r="EQZ45" s="158"/>
      <c r="ERA45" s="158"/>
      <c r="ERB45" s="158"/>
      <c r="ERC45" s="158"/>
      <c r="ERD45" s="158"/>
      <c r="ERE45" s="158"/>
      <c r="ERF45" s="158"/>
      <c r="ERG45" s="158"/>
      <c r="ERH45" s="158"/>
      <c r="ERI45" s="158"/>
      <c r="ERJ45" s="158"/>
      <c r="ERK45" s="158"/>
      <c r="ERL45" s="158"/>
      <c r="ERM45" s="158"/>
      <c r="ERN45" s="158"/>
      <c r="ERO45" s="158"/>
      <c r="ERP45" s="158"/>
      <c r="ERQ45" s="158"/>
      <c r="ERR45" s="158"/>
      <c r="ERS45" s="158"/>
      <c r="ERT45" s="158"/>
      <c r="ERU45" s="158"/>
      <c r="ERV45" s="158"/>
      <c r="ERW45" s="158"/>
      <c r="ERX45" s="158"/>
      <c r="ERY45" s="158"/>
      <c r="ERZ45" s="158"/>
      <c r="ESA45" s="158"/>
      <c r="ESB45" s="158"/>
      <c r="ESC45" s="158"/>
      <c r="ESD45" s="158"/>
      <c r="ESE45" s="158"/>
      <c r="ESF45" s="158"/>
      <c r="ESG45" s="158"/>
      <c r="ESH45" s="158"/>
      <c r="ESI45" s="158"/>
      <c r="ESJ45" s="158"/>
      <c r="ESK45" s="158"/>
      <c r="ESL45" s="158"/>
      <c r="ESM45" s="158"/>
      <c r="ESN45" s="158"/>
      <c r="ESO45" s="158"/>
      <c r="ESP45" s="158"/>
      <c r="ESQ45" s="158"/>
      <c r="ESR45" s="158"/>
      <c r="ESS45" s="158"/>
      <c r="EST45" s="158"/>
      <c r="ESU45" s="158"/>
      <c r="ESV45" s="158"/>
      <c r="ESW45" s="158"/>
      <c r="ESX45" s="158"/>
      <c r="ESY45" s="158"/>
      <c r="ESZ45" s="158"/>
      <c r="ETA45" s="158"/>
      <c r="ETB45" s="158"/>
      <c r="ETC45" s="158"/>
      <c r="ETD45" s="158"/>
      <c r="ETE45" s="158"/>
      <c r="ETF45" s="158"/>
      <c r="ETG45" s="158"/>
      <c r="ETH45" s="158"/>
      <c r="ETI45" s="158"/>
      <c r="ETJ45" s="158"/>
      <c r="ETK45" s="158"/>
      <c r="ETL45" s="158"/>
      <c r="ETM45" s="158"/>
      <c r="ETN45" s="158"/>
      <c r="ETO45" s="158"/>
      <c r="ETP45" s="158"/>
      <c r="ETQ45" s="158"/>
      <c r="ETR45" s="158"/>
      <c r="ETS45" s="158"/>
      <c r="ETT45" s="158"/>
      <c r="ETU45" s="158"/>
      <c r="ETV45" s="158"/>
      <c r="ETW45" s="158"/>
      <c r="ETX45" s="158"/>
      <c r="ETY45" s="158"/>
      <c r="ETZ45" s="158"/>
      <c r="EUA45" s="158"/>
      <c r="EUB45" s="158"/>
      <c r="EUC45" s="158"/>
      <c r="EUD45" s="158"/>
      <c r="EUE45" s="158"/>
      <c r="EUF45" s="158"/>
      <c r="EUG45" s="158"/>
      <c r="EUH45" s="158"/>
      <c r="EUI45" s="158"/>
      <c r="EUJ45" s="158"/>
      <c r="EUK45" s="158"/>
      <c r="EUL45" s="158"/>
      <c r="EUM45" s="158"/>
      <c r="EUN45" s="158"/>
      <c r="EUO45" s="158"/>
      <c r="EUP45" s="158"/>
      <c r="EUQ45" s="158"/>
      <c r="EUR45" s="158"/>
      <c r="EUS45" s="158"/>
      <c r="EUT45" s="158"/>
      <c r="EUU45" s="158"/>
      <c r="EUV45" s="158"/>
      <c r="EUW45" s="158"/>
      <c r="EUX45" s="158"/>
      <c r="EUY45" s="158"/>
      <c r="EUZ45" s="158"/>
      <c r="EVA45" s="158"/>
      <c r="EVB45" s="158"/>
      <c r="EVC45" s="158"/>
      <c r="EVD45" s="158"/>
      <c r="EVE45" s="158"/>
      <c r="EVF45" s="158"/>
      <c r="EVG45" s="158"/>
      <c r="EVH45" s="158"/>
      <c r="EVI45" s="158"/>
      <c r="EVJ45" s="158"/>
      <c r="EVK45" s="158"/>
      <c r="EVL45" s="158"/>
      <c r="EVM45" s="158"/>
      <c r="EVN45" s="158"/>
      <c r="EVO45" s="158"/>
      <c r="EVP45" s="158"/>
      <c r="EVQ45" s="158"/>
      <c r="EVR45" s="158"/>
      <c r="EVS45" s="158"/>
      <c r="EVT45" s="158"/>
      <c r="EVU45" s="158"/>
      <c r="EVV45" s="158"/>
      <c r="EVW45" s="158"/>
      <c r="EVX45" s="158"/>
      <c r="EVY45" s="158"/>
      <c r="EVZ45" s="158"/>
      <c r="EWA45" s="158"/>
      <c r="EWB45" s="158"/>
      <c r="EWC45" s="158"/>
      <c r="EWD45" s="158"/>
      <c r="EWE45" s="158"/>
      <c r="EWF45" s="158"/>
      <c r="EWG45" s="158"/>
      <c r="EWH45" s="158"/>
      <c r="EWI45" s="158"/>
      <c r="EWJ45" s="158"/>
      <c r="EWK45" s="158"/>
      <c r="EWL45" s="158"/>
      <c r="EWM45" s="158"/>
      <c r="EWN45" s="158"/>
      <c r="EWO45" s="158"/>
      <c r="EWP45" s="158"/>
      <c r="EWQ45" s="158"/>
      <c r="EWR45" s="158"/>
      <c r="EWS45" s="158"/>
      <c r="EWT45" s="158"/>
      <c r="EWU45" s="158"/>
      <c r="EWV45" s="158"/>
      <c r="EWW45" s="158"/>
      <c r="EWX45" s="158"/>
      <c r="EWY45" s="158"/>
      <c r="EWZ45" s="158"/>
      <c r="EXA45" s="158"/>
      <c r="EXB45" s="158"/>
      <c r="EXC45" s="158"/>
      <c r="EXD45" s="158"/>
      <c r="EXE45" s="158"/>
      <c r="EXF45" s="158"/>
      <c r="EXG45" s="158"/>
      <c r="EXH45" s="158"/>
      <c r="EXI45" s="158"/>
      <c r="EXJ45" s="158"/>
      <c r="EXK45" s="158"/>
      <c r="EXL45" s="158"/>
      <c r="EXM45" s="158"/>
      <c r="EXN45" s="158"/>
      <c r="EXO45" s="158"/>
      <c r="EXP45" s="158"/>
      <c r="EXQ45" s="158"/>
      <c r="EXR45" s="158"/>
      <c r="EXS45" s="158"/>
      <c r="EXT45" s="158"/>
      <c r="EXU45" s="158"/>
      <c r="EXV45" s="158"/>
      <c r="EXW45" s="158"/>
      <c r="EXX45" s="158"/>
      <c r="EXY45" s="158"/>
      <c r="EXZ45" s="158"/>
      <c r="EYA45" s="158"/>
      <c r="EYB45" s="158"/>
      <c r="EYC45" s="158"/>
      <c r="EYD45" s="158"/>
      <c r="EYE45" s="158"/>
      <c r="EYF45" s="158"/>
      <c r="EYG45" s="158"/>
      <c r="EYH45" s="158"/>
      <c r="EYI45" s="158"/>
      <c r="EYJ45" s="158"/>
      <c r="EYK45" s="158"/>
      <c r="EYL45" s="158"/>
      <c r="EYM45" s="158"/>
      <c r="EYN45" s="158"/>
      <c r="EYO45" s="158"/>
      <c r="EYP45" s="158"/>
      <c r="EYQ45" s="158"/>
      <c r="EYR45" s="158"/>
      <c r="EYS45" s="158"/>
      <c r="EYT45" s="158"/>
      <c r="EYU45" s="158"/>
      <c r="EYV45" s="158"/>
      <c r="EYW45" s="158"/>
      <c r="EYX45" s="158"/>
      <c r="EYY45" s="158"/>
      <c r="EYZ45" s="158"/>
      <c r="EZA45" s="158"/>
      <c r="EZB45" s="158"/>
      <c r="EZC45" s="158"/>
      <c r="EZD45" s="158"/>
      <c r="EZE45" s="158"/>
      <c r="EZF45" s="158"/>
      <c r="EZG45" s="158"/>
      <c r="EZH45" s="158"/>
      <c r="EZI45" s="158"/>
      <c r="EZJ45" s="158"/>
      <c r="EZK45" s="158"/>
      <c r="EZL45" s="158"/>
      <c r="EZM45" s="158"/>
      <c r="EZN45" s="158"/>
      <c r="EZO45" s="158"/>
      <c r="EZP45" s="158"/>
      <c r="EZQ45" s="158"/>
      <c r="EZR45" s="158"/>
      <c r="EZS45" s="158"/>
      <c r="EZT45" s="158"/>
      <c r="EZU45" s="158"/>
      <c r="EZV45" s="158"/>
      <c r="EZW45" s="158"/>
      <c r="EZX45" s="158"/>
      <c r="EZY45" s="158"/>
      <c r="EZZ45" s="158"/>
      <c r="FAA45" s="158"/>
      <c r="FAB45" s="158"/>
      <c r="FAC45" s="158"/>
      <c r="FAD45" s="158"/>
      <c r="FAE45" s="158"/>
      <c r="FAF45" s="158"/>
      <c r="FAG45" s="158"/>
      <c r="FAH45" s="158"/>
      <c r="FAI45" s="158"/>
      <c r="FAJ45" s="158"/>
      <c r="FAK45" s="158"/>
      <c r="FAL45" s="158"/>
      <c r="FAM45" s="158"/>
      <c r="FAN45" s="158"/>
      <c r="FAO45" s="158"/>
      <c r="FAP45" s="158"/>
      <c r="FAQ45" s="158"/>
      <c r="FAR45" s="158"/>
      <c r="FAS45" s="158"/>
      <c r="FAT45" s="158"/>
      <c r="FAU45" s="158"/>
      <c r="FAV45" s="158"/>
      <c r="FAW45" s="158"/>
      <c r="FAX45" s="158"/>
      <c r="FAY45" s="158"/>
      <c r="FAZ45" s="158"/>
      <c r="FBA45" s="158"/>
      <c r="FBB45" s="158"/>
      <c r="FBC45" s="158"/>
      <c r="FBD45" s="158"/>
      <c r="FBE45" s="158"/>
      <c r="FBF45" s="158"/>
      <c r="FBG45" s="158"/>
      <c r="FBH45" s="158"/>
      <c r="FBI45" s="158"/>
      <c r="FBJ45" s="158"/>
      <c r="FBK45" s="158"/>
      <c r="FBL45" s="158"/>
      <c r="FBM45" s="158"/>
      <c r="FBN45" s="158"/>
      <c r="FBO45" s="158"/>
      <c r="FBP45" s="158"/>
      <c r="FBQ45" s="158"/>
      <c r="FBR45" s="158"/>
      <c r="FBS45" s="158"/>
      <c r="FBT45" s="158"/>
      <c r="FBU45" s="158"/>
      <c r="FBV45" s="158"/>
      <c r="FBW45" s="158"/>
      <c r="FBX45" s="158"/>
      <c r="FBY45" s="158"/>
      <c r="FBZ45" s="158"/>
      <c r="FCA45" s="158"/>
      <c r="FCB45" s="158"/>
      <c r="FCC45" s="158"/>
      <c r="FCD45" s="158"/>
      <c r="FCE45" s="158"/>
      <c r="FCF45" s="158"/>
      <c r="FCG45" s="158"/>
      <c r="FCH45" s="158"/>
      <c r="FCI45" s="158"/>
      <c r="FCJ45" s="158"/>
      <c r="FCK45" s="158"/>
      <c r="FCL45" s="158"/>
      <c r="FCM45" s="158"/>
      <c r="FCN45" s="158"/>
      <c r="FCO45" s="158"/>
      <c r="FCP45" s="158"/>
      <c r="FCQ45" s="158"/>
      <c r="FCR45" s="158"/>
      <c r="FCS45" s="158"/>
      <c r="FCT45" s="158"/>
      <c r="FCU45" s="158"/>
      <c r="FCV45" s="158"/>
      <c r="FCW45" s="158"/>
      <c r="FCX45" s="158"/>
      <c r="FCY45" s="158"/>
      <c r="FCZ45" s="158"/>
      <c r="FDA45" s="158"/>
      <c r="FDB45" s="158"/>
      <c r="FDC45" s="158"/>
      <c r="FDD45" s="158"/>
      <c r="FDE45" s="158"/>
      <c r="FDF45" s="158"/>
      <c r="FDG45" s="158"/>
      <c r="FDH45" s="158"/>
      <c r="FDI45" s="158"/>
      <c r="FDJ45" s="158"/>
      <c r="FDK45" s="158"/>
      <c r="FDL45" s="158"/>
      <c r="FDM45" s="158"/>
      <c r="FDN45" s="158"/>
      <c r="FDO45" s="158"/>
      <c r="FDP45" s="158"/>
      <c r="FDQ45" s="158"/>
      <c r="FDR45" s="158"/>
      <c r="FDS45" s="158"/>
      <c r="FDT45" s="158"/>
      <c r="FDU45" s="158"/>
      <c r="FDV45" s="158"/>
      <c r="FDW45" s="158"/>
      <c r="FDX45" s="158"/>
      <c r="FDY45" s="158"/>
      <c r="FDZ45" s="158"/>
      <c r="FEA45" s="158"/>
      <c r="FEB45" s="158"/>
      <c r="FEC45" s="158"/>
      <c r="FED45" s="158"/>
      <c r="FEE45" s="158"/>
      <c r="FEF45" s="158"/>
      <c r="FEG45" s="158"/>
      <c r="FEH45" s="158"/>
      <c r="FEI45" s="158"/>
      <c r="FEJ45" s="158"/>
      <c r="FEK45" s="158"/>
      <c r="FEL45" s="158"/>
      <c r="FEM45" s="158"/>
      <c r="FEN45" s="158"/>
      <c r="FEO45" s="158"/>
      <c r="FEP45" s="158"/>
      <c r="FEQ45" s="158"/>
      <c r="FER45" s="158"/>
      <c r="FES45" s="158"/>
      <c r="FET45" s="158"/>
      <c r="FEU45" s="158"/>
      <c r="FEV45" s="158"/>
      <c r="FEW45" s="158"/>
      <c r="FEX45" s="158"/>
      <c r="FEY45" s="158"/>
      <c r="FEZ45" s="158"/>
      <c r="FFA45" s="158"/>
      <c r="FFB45" s="158"/>
      <c r="FFC45" s="158"/>
      <c r="FFD45" s="158"/>
      <c r="FFE45" s="158"/>
      <c r="FFF45" s="158"/>
      <c r="FFG45" s="158"/>
      <c r="FFH45" s="158"/>
      <c r="FFI45" s="158"/>
      <c r="FFJ45" s="158"/>
      <c r="FFK45" s="158"/>
      <c r="FFL45" s="158"/>
      <c r="FFM45" s="158"/>
      <c r="FFN45" s="158"/>
      <c r="FFO45" s="158"/>
      <c r="FFP45" s="158"/>
      <c r="FFQ45" s="158"/>
      <c r="FFR45" s="158"/>
      <c r="FFS45" s="158"/>
      <c r="FFT45" s="158"/>
      <c r="FFU45" s="158"/>
      <c r="FFV45" s="158"/>
      <c r="FFW45" s="158"/>
      <c r="FFX45" s="158"/>
      <c r="FFY45" s="158"/>
      <c r="FFZ45" s="158"/>
      <c r="FGA45" s="158"/>
      <c r="FGB45" s="158"/>
      <c r="FGC45" s="158"/>
      <c r="FGD45" s="158"/>
      <c r="FGE45" s="158"/>
      <c r="FGF45" s="158"/>
      <c r="FGG45" s="158"/>
      <c r="FGH45" s="158"/>
      <c r="FGI45" s="158"/>
      <c r="FGJ45" s="158"/>
      <c r="FGK45" s="158"/>
      <c r="FGL45" s="158"/>
      <c r="FGM45" s="158"/>
      <c r="FGN45" s="158"/>
      <c r="FGO45" s="158"/>
      <c r="FGP45" s="158"/>
      <c r="FGQ45" s="158"/>
      <c r="FGR45" s="158"/>
      <c r="FGS45" s="158"/>
      <c r="FGT45" s="158"/>
      <c r="FGU45" s="158"/>
      <c r="FGV45" s="158"/>
      <c r="FGW45" s="158"/>
      <c r="FGX45" s="158"/>
      <c r="FGY45" s="158"/>
      <c r="FGZ45" s="158"/>
      <c r="FHA45" s="158"/>
      <c r="FHB45" s="158"/>
      <c r="FHC45" s="158"/>
      <c r="FHD45" s="158"/>
      <c r="FHE45" s="158"/>
      <c r="FHF45" s="158"/>
      <c r="FHG45" s="158"/>
      <c r="FHH45" s="158"/>
      <c r="FHI45" s="158"/>
      <c r="FHJ45" s="158"/>
      <c r="FHK45" s="158"/>
      <c r="FHL45" s="158"/>
      <c r="FHM45" s="158"/>
      <c r="FHN45" s="158"/>
      <c r="FHO45" s="158"/>
      <c r="FHP45" s="158"/>
      <c r="FHQ45" s="158"/>
      <c r="FHR45" s="158"/>
      <c r="FHS45" s="158"/>
      <c r="FHT45" s="158"/>
      <c r="FHU45" s="158"/>
      <c r="FHV45" s="158"/>
      <c r="FHW45" s="158"/>
      <c r="FHX45" s="158"/>
      <c r="FHY45" s="158"/>
      <c r="FHZ45" s="158"/>
      <c r="FIA45" s="158"/>
      <c r="FIB45" s="158"/>
      <c r="FIC45" s="158"/>
      <c r="FID45" s="158"/>
      <c r="FIE45" s="158"/>
      <c r="FIF45" s="158"/>
      <c r="FIG45" s="158"/>
      <c r="FIH45" s="158"/>
      <c r="FII45" s="158"/>
      <c r="FIJ45" s="158"/>
      <c r="FIK45" s="158"/>
      <c r="FIL45" s="158"/>
      <c r="FIM45" s="158"/>
      <c r="FIN45" s="158"/>
      <c r="FIO45" s="158"/>
      <c r="FIP45" s="158"/>
      <c r="FIQ45" s="158"/>
      <c r="FIR45" s="158"/>
      <c r="FIS45" s="158"/>
      <c r="FIT45" s="158"/>
      <c r="FIU45" s="158"/>
      <c r="FIV45" s="158"/>
      <c r="FIW45" s="158"/>
      <c r="FIX45" s="158"/>
      <c r="FIY45" s="158"/>
      <c r="FIZ45" s="158"/>
      <c r="FJA45" s="158"/>
      <c r="FJB45" s="158"/>
      <c r="FJC45" s="158"/>
      <c r="FJD45" s="158"/>
      <c r="FJE45" s="158"/>
      <c r="FJF45" s="158"/>
      <c r="FJG45" s="158"/>
      <c r="FJH45" s="158"/>
      <c r="FJI45" s="158"/>
      <c r="FJJ45" s="158"/>
      <c r="FJK45" s="158"/>
      <c r="FJL45" s="158"/>
      <c r="FJM45" s="158"/>
      <c r="FJN45" s="158"/>
      <c r="FJO45" s="158"/>
      <c r="FJP45" s="158"/>
      <c r="FJQ45" s="158"/>
      <c r="FJR45" s="158"/>
      <c r="FJS45" s="158"/>
      <c r="FJT45" s="158"/>
      <c r="FJU45" s="158"/>
      <c r="FJV45" s="158"/>
      <c r="FJW45" s="158"/>
      <c r="FJX45" s="158"/>
      <c r="FJY45" s="158"/>
      <c r="FJZ45" s="158"/>
      <c r="FKA45" s="158"/>
      <c r="FKB45" s="158"/>
      <c r="FKC45" s="158"/>
      <c r="FKD45" s="158"/>
      <c r="FKE45" s="158"/>
      <c r="FKF45" s="158"/>
      <c r="FKG45" s="158"/>
      <c r="FKH45" s="158"/>
      <c r="FKI45" s="158"/>
      <c r="FKJ45" s="158"/>
      <c r="FKK45" s="158"/>
      <c r="FKL45" s="158"/>
      <c r="FKM45" s="158"/>
      <c r="FKN45" s="158"/>
      <c r="FKO45" s="158"/>
      <c r="FKP45" s="158"/>
      <c r="FKQ45" s="158"/>
      <c r="FKR45" s="158"/>
      <c r="FKS45" s="158"/>
      <c r="FKT45" s="158"/>
      <c r="FKU45" s="158"/>
      <c r="FKV45" s="158"/>
      <c r="FKW45" s="158"/>
      <c r="FKX45" s="158"/>
      <c r="FKY45" s="158"/>
      <c r="FKZ45" s="158"/>
      <c r="FLA45" s="158"/>
      <c r="FLB45" s="158"/>
      <c r="FLC45" s="158"/>
      <c r="FLD45" s="158"/>
      <c r="FLE45" s="158"/>
      <c r="FLF45" s="158"/>
      <c r="FLG45" s="158"/>
      <c r="FLH45" s="158"/>
      <c r="FLI45" s="158"/>
      <c r="FLJ45" s="158"/>
      <c r="FLK45" s="158"/>
      <c r="FLL45" s="158"/>
      <c r="FLM45" s="158"/>
      <c r="FLN45" s="158"/>
      <c r="FLO45" s="158"/>
      <c r="FLP45" s="158"/>
      <c r="FLQ45" s="158"/>
      <c r="FLR45" s="158"/>
      <c r="FLS45" s="158"/>
      <c r="FLT45" s="158"/>
      <c r="FLU45" s="158"/>
      <c r="FLV45" s="158"/>
      <c r="FLW45" s="158"/>
      <c r="FLX45" s="158"/>
      <c r="FLY45" s="158"/>
      <c r="FLZ45" s="158"/>
      <c r="FMA45" s="158"/>
      <c r="FMB45" s="158"/>
      <c r="FMC45" s="158"/>
      <c r="FMD45" s="158"/>
      <c r="FME45" s="158"/>
      <c r="FMF45" s="158"/>
      <c r="FMG45" s="158"/>
      <c r="FMH45" s="158"/>
      <c r="FMI45" s="158"/>
      <c r="FMJ45" s="158"/>
      <c r="FMK45" s="158"/>
      <c r="FML45" s="158"/>
      <c r="FMM45" s="158"/>
      <c r="FMN45" s="158"/>
      <c r="FMO45" s="158"/>
      <c r="FMP45" s="158"/>
      <c r="FMQ45" s="158"/>
      <c r="FMR45" s="158"/>
      <c r="FMS45" s="158"/>
      <c r="FMT45" s="158"/>
      <c r="FMU45" s="158"/>
      <c r="FMV45" s="158"/>
      <c r="FMW45" s="158"/>
      <c r="FMX45" s="158"/>
      <c r="FMY45" s="158"/>
      <c r="FMZ45" s="158"/>
      <c r="FNA45" s="158"/>
      <c r="FNB45" s="158"/>
      <c r="FNC45" s="158"/>
      <c r="FND45" s="158"/>
      <c r="FNE45" s="158"/>
      <c r="FNF45" s="158"/>
      <c r="FNG45" s="158"/>
      <c r="FNH45" s="158"/>
      <c r="FNI45" s="158"/>
      <c r="FNJ45" s="158"/>
      <c r="FNK45" s="158"/>
      <c r="FNL45" s="158"/>
      <c r="FNM45" s="158"/>
      <c r="FNN45" s="158"/>
      <c r="FNO45" s="158"/>
      <c r="FNP45" s="158"/>
      <c r="FNQ45" s="158"/>
      <c r="FNR45" s="158"/>
      <c r="FNS45" s="158"/>
      <c r="FNT45" s="158"/>
      <c r="FNU45" s="158"/>
      <c r="FNV45" s="158"/>
      <c r="FNW45" s="158"/>
      <c r="FNX45" s="158"/>
      <c r="FNY45" s="158"/>
      <c r="FNZ45" s="158"/>
      <c r="FOA45" s="158"/>
      <c r="FOB45" s="158"/>
      <c r="FOC45" s="158"/>
      <c r="FOD45" s="158"/>
      <c r="FOE45" s="158"/>
      <c r="FOF45" s="158"/>
      <c r="FOG45" s="158"/>
      <c r="FOH45" s="158"/>
      <c r="FOI45" s="158"/>
      <c r="FOJ45" s="158"/>
      <c r="FOK45" s="158"/>
      <c r="FOL45" s="158"/>
      <c r="FOM45" s="158"/>
      <c r="FON45" s="158"/>
      <c r="FOO45" s="158"/>
      <c r="FOP45" s="158"/>
      <c r="FOQ45" s="158"/>
      <c r="FOR45" s="158"/>
      <c r="FOS45" s="158"/>
      <c r="FOT45" s="158"/>
      <c r="FOU45" s="158"/>
      <c r="FOV45" s="158"/>
      <c r="FOW45" s="158"/>
      <c r="FOX45" s="158"/>
      <c r="FOY45" s="158"/>
      <c r="FOZ45" s="158"/>
      <c r="FPA45" s="158"/>
      <c r="FPB45" s="158"/>
      <c r="FPC45" s="158"/>
      <c r="FPD45" s="158"/>
      <c r="FPE45" s="158"/>
      <c r="FPF45" s="158"/>
      <c r="FPG45" s="158"/>
      <c r="FPH45" s="158"/>
      <c r="FPI45" s="158"/>
      <c r="FPJ45" s="158"/>
      <c r="FPK45" s="158"/>
      <c r="FPL45" s="158"/>
      <c r="FPM45" s="158"/>
      <c r="FPN45" s="158"/>
      <c r="FPO45" s="158"/>
      <c r="FPP45" s="158"/>
      <c r="FPQ45" s="158"/>
      <c r="FPR45" s="158"/>
      <c r="FPS45" s="158"/>
      <c r="FPT45" s="158"/>
      <c r="FPU45" s="158"/>
      <c r="FPV45" s="158"/>
      <c r="FPW45" s="158"/>
      <c r="FPX45" s="158"/>
      <c r="FPY45" s="158"/>
      <c r="FPZ45" s="158"/>
      <c r="FQA45" s="158"/>
      <c r="FQB45" s="158"/>
      <c r="FQC45" s="158"/>
      <c r="FQD45" s="158"/>
      <c r="FQE45" s="158"/>
      <c r="FQF45" s="158"/>
      <c r="FQG45" s="158"/>
      <c r="FQH45" s="158"/>
      <c r="FQI45" s="158"/>
      <c r="FQJ45" s="158"/>
      <c r="FQK45" s="158"/>
      <c r="FQL45" s="158"/>
      <c r="FQM45" s="158"/>
      <c r="FQN45" s="158"/>
      <c r="FQO45" s="158"/>
      <c r="FQP45" s="158"/>
      <c r="FQQ45" s="158"/>
      <c r="FQR45" s="158"/>
      <c r="FQS45" s="158"/>
      <c r="FQT45" s="158"/>
      <c r="FQU45" s="158"/>
      <c r="FQV45" s="158"/>
      <c r="FQW45" s="158"/>
      <c r="FQX45" s="158"/>
      <c r="FQY45" s="158"/>
      <c r="FQZ45" s="158"/>
      <c r="FRA45" s="158"/>
      <c r="FRB45" s="158"/>
      <c r="FRC45" s="158"/>
      <c r="FRD45" s="158"/>
      <c r="FRE45" s="158"/>
      <c r="FRF45" s="158"/>
      <c r="FRG45" s="158"/>
      <c r="FRH45" s="158"/>
      <c r="FRI45" s="158"/>
      <c r="FRJ45" s="158"/>
      <c r="FRK45" s="158"/>
      <c r="FRL45" s="158"/>
      <c r="FRM45" s="158"/>
      <c r="FRN45" s="158"/>
      <c r="FRO45" s="158"/>
      <c r="FRP45" s="158"/>
      <c r="FRQ45" s="158"/>
      <c r="FRR45" s="158"/>
      <c r="FRS45" s="158"/>
      <c r="FRT45" s="158"/>
      <c r="FRU45" s="158"/>
      <c r="FRV45" s="158"/>
      <c r="FRW45" s="158"/>
      <c r="FRX45" s="158"/>
      <c r="FRY45" s="158"/>
      <c r="FRZ45" s="158"/>
      <c r="FSA45" s="158"/>
      <c r="FSB45" s="158"/>
      <c r="FSC45" s="158"/>
      <c r="FSD45" s="158"/>
      <c r="FSE45" s="158"/>
      <c r="FSF45" s="158"/>
      <c r="FSG45" s="158"/>
      <c r="FSH45" s="158"/>
      <c r="FSI45" s="158"/>
      <c r="FSJ45" s="158"/>
      <c r="FSK45" s="158"/>
      <c r="FSL45" s="158"/>
      <c r="FSM45" s="158"/>
      <c r="FSN45" s="158"/>
      <c r="FSO45" s="158"/>
      <c r="FSP45" s="158"/>
      <c r="FSQ45" s="158"/>
      <c r="FSR45" s="158"/>
      <c r="FSS45" s="158"/>
      <c r="FST45" s="158"/>
      <c r="FSU45" s="158"/>
      <c r="FSV45" s="158"/>
      <c r="FSW45" s="158"/>
      <c r="FSX45" s="158"/>
      <c r="FSY45" s="158"/>
      <c r="FSZ45" s="158"/>
      <c r="FTA45" s="158"/>
      <c r="FTB45" s="158"/>
      <c r="FTC45" s="158"/>
      <c r="FTD45" s="158"/>
      <c r="FTE45" s="158"/>
      <c r="FTF45" s="158"/>
      <c r="FTG45" s="158"/>
      <c r="FTH45" s="158"/>
      <c r="FTI45" s="158"/>
      <c r="FTJ45" s="158"/>
      <c r="FTK45" s="158"/>
      <c r="FTL45" s="158"/>
      <c r="FTM45" s="158"/>
      <c r="FTN45" s="158"/>
      <c r="FTO45" s="158"/>
      <c r="FTP45" s="158"/>
      <c r="FTQ45" s="158"/>
      <c r="FTR45" s="158"/>
      <c r="FTS45" s="158"/>
      <c r="FTT45" s="158"/>
      <c r="FTU45" s="158"/>
      <c r="FTV45" s="158"/>
      <c r="FTW45" s="158"/>
      <c r="FTX45" s="158"/>
      <c r="FTY45" s="158"/>
      <c r="FTZ45" s="158"/>
      <c r="FUA45" s="158"/>
      <c r="FUB45" s="158"/>
      <c r="FUC45" s="158"/>
      <c r="FUD45" s="158"/>
      <c r="FUE45" s="158"/>
      <c r="FUF45" s="158"/>
      <c r="FUG45" s="158"/>
      <c r="FUH45" s="158"/>
      <c r="FUI45" s="158"/>
      <c r="FUJ45" s="158"/>
      <c r="FUK45" s="158"/>
      <c r="FUL45" s="158"/>
      <c r="FUM45" s="158"/>
      <c r="FUN45" s="158"/>
      <c r="FUO45" s="158"/>
      <c r="FUP45" s="158"/>
      <c r="FUQ45" s="158"/>
      <c r="FUR45" s="158"/>
      <c r="FUS45" s="158"/>
      <c r="FUT45" s="158"/>
      <c r="FUU45" s="158"/>
      <c r="FUV45" s="158"/>
      <c r="FUW45" s="158"/>
      <c r="FUX45" s="158"/>
      <c r="FUY45" s="158"/>
      <c r="FUZ45" s="158"/>
      <c r="FVA45" s="158"/>
      <c r="FVB45" s="158"/>
      <c r="FVC45" s="158"/>
      <c r="FVD45" s="158"/>
      <c r="FVE45" s="158"/>
      <c r="FVF45" s="158"/>
      <c r="FVG45" s="158"/>
      <c r="FVH45" s="158"/>
      <c r="FVI45" s="158"/>
      <c r="FVJ45" s="158"/>
      <c r="FVK45" s="158"/>
      <c r="FVL45" s="158"/>
      <c r="FVM45" s="158"/>
      <c r="FVN45" s="158"/>
      <c r="FVO45" s="158"/>
      <c r="FVP45" s="158"/>
      <c r="FVQ45" s="158"/>
      <c r="FVR45" s="158"/>
      <c r="FVS45" s="158"/>
      <c r="FVT45" s="158"/>
      <c r="FVU45" s="158"/>
      <c r="FVV45" s="158"/>
      <c r="FVW45" s="158"/>
      <c r="FVX45" s="158"/>
      <c r="FVY45" s="158"/>
      <c r="FVZ45" s="158"/>
      <c r="FWA45" s="158"/>
      <c r="FWB45" s="158"/>
      <c r="FWC45" s="158"/>
      <c r="FWD45" s="158"/>
      <c r="FWE45" s="158"/>
      <c r="FWF45" s="158"/>
      <c r="FWG45" s="158"/>
      <c r="FWH45" s="158"/>
      <c r="FWI45" s="158"/>
      <c r="FWJ45" s="158"/>
      <c r="FWK45" s="158"/>
      <c r="FWL45" s="158"/>
      <c r="FWM45" s="158"/>
      <c r="FWN45" s="158"/>
      <c r="FWO45" s="158"/>
      <c r="FWP45" s="158"/>
      <c r="FWQ45" s="158"/>
      <c r="FWR45" s="158"/>
      <c r="FWS45" s="158"/>
      <c r="FWT45" s="158"/>
      <c r="FWU45" s="158"/>
      <c r="FWV45" s="158"/>
      <c r="FWW45" s="158"/>
      <c r="FWX45" s="158"/>
      <c r="FWY45" s="158"/>
      <c r="FWZ45" s="158"/>
      <c r="FXA45" s="158"/>
      <c r="FXB45" s="158"/>
      <c r="FXC45" s="158"/>
      <c r="FXD45" s="158"/>
      <c r="FXE45" s="158"/>
      <c r="FXF45" s="158"/>
      <c r="FXG45" s="158"/>
      <c r="FXH45" s="158"/>
      <c r="FXI45" s="158"/>
      <c r="FXJ45" s="158"/>
      <c r="FXK45" s="158"/>
      <c r="FXL45" s="158"/>
      <c r="FXM45" s="158"/>
      <c r="FXN45" s="158"/>
      <c r="FXO45" s="158"/>
      <c r="FXP45" s="158"/>
      <c r="FXQ45" s="158"/>
      <c r="FXR45" s="158"/>
      <c r="FXS45" s="158"/>
      <c r="FXT45" s="158"/>
      <c r="FXU45" s="158"/>
      <c r="FXV45" s="158"/>
      <c r="FXW45" s="158"/>
      <c r="FXX45" s="158"/>
      <c r="FXY45" s="158"/>
      <c r="FXZ45" s="158"/>
      <c r="FYA45" s="158"/>
      <c r="FYB45" s="158"/>
      <c r="FYC45" s="158"/>
      <c r="FYD45" s="158"/>
      <c r="FYE45" s="158"/>
      <c r="FYF45" s="158"/>
      <c r="FYG45" s="158"/>
      <c r="FYH45" s="158"/>
      <c r="FYI45" s="158"/>
      <c r="FYJ45" s="158"/>
      <c r="FYK45" s="158"/>
      <c r="FYL45" s="158"/>
      <c r="FYM45" s="158"/>
      <c r="FYN45" s="158"/>
      <c r="FYO45" s="158"/>
      <c r="FYP45" s="158"/>
      <c r="FYQ45" s="158"/>
      <c r="FYR45" s="158"/>
      <c r="FYS45" s="158"/>
      <c r="FYT45" s="158"/>
      <c r="FYU45" s="158"/>
      <c r="FYV45" s="158"/>
      <c r="FYW45" s="158"/>
      <c r="FYX45" s="158"/>
      <c r="FYY45" s="158"/>
      <c r="FYZ45" s="158"/>
      <c r="FZA45" s="158"/>
      <c r="FZB45" s="158"/>
      <c r="FZC45" s="158"/>
      <c r="FZD45" s="158"/>
      <c r="FZE45" s="158"/>
      <c r="FZF45" s="158"/>
      <c r="FZG45" s="158"/>
      <c r="FZH45" s="158"/>
      <c r="FZI45" s="158"/>
      <c r="FZJ45" s="158"/>
      <c r="FZK45" s="158"/>
      <c r="FZL45" s="158"/>
      <c r="FZM45" s="158"/>
      <c r="FZN45" s="158"/>
      <c r="FZO45" s="158"/>
      <c r="FZP45" s="158"/>
      <c r="FZQ45" s="158"/>
      <c r="FZR45" s="158"/>
      <c r="FZS45" s="158"/>
      <c r="FZT45" s="158"/>
      <c r="FZU45" s="158"/>
      <c r="FZV45" s="158"/>
      <c r="FZW45" s="158"/>
      <c r="FZX45" s="158"/>
      <c r="FZY45" s="158"/>
      <c r="FZZ45" s="158"/>
      <c r="GAA45" s="158"/>
      <c r="GAB45" s="158"/>
      <c r="GAC45" s="158"/>
      <c r="GAD45" s="158"/>
      <c r="GAE45" s="158"/>
      <c r="GAF45" s="158"/>
      <c r="GAG45" s="158"/>
      <c r="GAH45" s="158"/>
      <c r="GAI45" s="158"/>
      <c r="GAJ45" s="158"/>
      <c r="GAK45" s="158"/>
      <c r="GAL45" s="158"/>
      <c r="GAM45" s="158"/>
      <c r="GAN45" s="158"/>
      <c r="GAO45" s="158"/>
      <c r="GAP45" s="158"/>
      <c r="GAQ45" s="158"/>
      <c r="GAR45" s="158"/>
      <c r="GAS45" s="158"/>
      <c r="GAT45" s="158"/>
      <c r="GAU45" s="158"/>
      <c r="GAV45" s="158"/>
      <c r="GAW45" s="158"/>
      <c r="GAX45" s="158"/>
      <c r="GAY45" s="158"/>
      <c r="GAZ45" s="158"/>
      <c r="GBA45" s="158"/>
      <c r="GBB45" s="158"/>
      <c r="GBC45" s="158"/>
      <c r="GBD45" s="158"/>
      <c r="GBE45" s="158"/>
      <c r="GBF45" s="158"/>
      <c r="GBG45" s="158"/>
      <c r="GBH45" s="158"/>
      <c r="GBI45" s="158"/>
      <c r="GBJ45" s="158"/>
      <c r="GBK45" s="158"/>
      <c r="GBL45" s="158"/>
      <c r="GBM45" s="158"/>
      <c r="GBN45" s="158"/>
      <c r="GBO45" s="158"/>
      <c r="GBP45" s="158"/>
      <c r="GBQ45" s="158"/>
      <c r="GBR45" s="158"/>
      <c r="GBS45" s="158"/>
      <c r="GBT45" s="158"/>
      <c r="GBU45" s="158"/>
      <c r="GBV45" s="158"/>
      <c r="GBW45" s="158"/>
      <c r="GBX45" s="158"/>
      <c r="GBY45" s="158"/>
      <c r="GBZ45" s="158"/>
      <c r="GCA45" s="158"/>
      <c r="GCB45" s="158"/>
      <c r="GCC45" s="158"/>
      <c r="GCD45" s="158"/>
      <c r="GCE45" s="158"/>
      <c r="GCF45" s="158"/>
      <c r="GCG45" s="158"/>
      <c r="GCH45" s="158"/>
      <c r="GCI45" s="158"/>
      <c r="GCJ45" s="158"/>
      <c r="GCK45" s="158"/>
      <c r="GCL45" s="158"/>
      <c r="GCM45" s="158"/>
      <c r="GCN45" s="158"/>
      <c r="GCO45" s="158"/>
      <c r="GCP45" s="158"/>
      <c r="GCQ45" s="158"/>
      <c r="GCR45" s="158"/>
      <c r="GCS45" s="158"/>
      <c r="GCT45" s="158"/>
      <c r="GCU45" s="158"/>
      <c r="GCV45" s="158"/>
      <c r="GCW45" s="158"/>
      <c r="GCX45" s="158"/>
      <c r="GCY45" s="158"/>
      <c r="GCZ45" s="158"/>
      <c r="GDA45" s="158"/>
      <c r="GDB45" s="158"/>
      <c r="GDC45" s="158"/>
      <c r="GDD45" s="158"/>
      <c r="GDE45" s="158"/>
      <c r="GDF45" s="158"/>
      <c r="GDG45" s="158"/>
      <c r="GDH45" s="158"/>
      <c r="GDI45" s="158"/>
      <c r="GDJ45" s="158"/>
      <c r="GDK45" s="158"/>
      <c r="GDL45" s="158"/>
      <c r="GDM45" s="158"/>
      <c r="GDN45" s="158"/>
      <c r="GDO45" s="158"/>
      <c r="GDP45" s="158"/>
      <c r="GDQ45" s="158"/>
      <c r="GDR45" s="158"/>
      <c r="GDS45" s="158"/>
      <c r="GDT45" s="158"/>
      <c r="GDU45" s="158"/>
      <c r="GDV45" s="158"/>
      <c r="GDW45" s="158"/>
      <c r="GDX45" s="158"/>
      <c r="GDY45" s="158"/>
      <c r="GDZ45" s="158"/>
      <c r="GEA45" s="158"/>
      <c r="GEB45" s="158"/>
      <c r="GEC45" s="158"/>
      <c r="GED45" s="158"/>
      <c r="GEE45" s="158"/>
      <c r="GEF45" s="158"/>
      <c r="GEG45" s="158"/>
      <c r="GEH45" s="158"/>
      <c r="GEI45" s="158"/>
      <c r="GEJ45" s="158"/>
      <c r="GEK45" s="158"/>
      <c r="GEL45" s="158"/>
      <c r="GEM45" s="158"/>
      <c r="GEN45" s="158"/>
      <c r="GEO45" s="158"/>
      <c r="GEP45" s="158"/>
      <c r="GEQ45" s="158"/>
      <c r="GER45" s="158"/>
      <c r="GES45" s="158"/>
      <c r="GET45" s="158"/>
      <c r="GEU45" s="158"/>
      <c r="GEV45" s="158"/>
      <c r="GEW45" s="158"/>
      <c r="GEX45" s="158"/>
      <c r="GEY45" s="158"/>
      <c r="GEZ45" s="158"/>
      <c r="GFA45" s="158"/>
      <c r="GFB45" s="158"/>
      <c r="GFC45" s="158"/>
      <c r="GFD45" s="158"/>
      <c r="GFE45" s="158"/>
      <c r="GFF45" s="158"/>
      <c r="GFG45" s="158"/>
      <c r="GFH45" s="158"/>
      <c r="GFI45" s="158"/>
      <c r="GFJ45" s="158"/>
      <c r="GFK45" s="158"/>
      <c r="GFL45" s="158"/>
      <c r="GFM45" s="158"/>
      <c r="GFN45" s="158"/>
      <c r="GFO45" s="158"/>
      <c r="GFP45" s="158"/>
      <c r="GFQ45" s="158"/>
      <c r="GFR45" s="158"/>
      <c r="GFS45" s="158"/>
      <c r="GFT45" s="158"/>
      <c r="GFU45" s="158"/>
      <c r="GFV45" s="158"/>
      <c r="GFW45" s="158"/>
      <c r="GFX45" s="158"/>
      <c r="GFY45" s="158"/>
      <c r="GFZ45" s="158"/>
      <c r="GGA45" s="158"/>
      <c r="GGB45" s="158"/>
      <c r="GGC45" s="158"/>
      <c r="GGD45" s="158"/>
      <c r="GGE45" s="158"/>
      <c r="GGF45" s="158"/>
      <c r="GGG45" s="158"/>
      <c r="GGH45" s="158"/>
      <c r="GGI45" s="158"/>
      <c r="GGJ45" s="158"/>
      <c r="GGK45" s="158"/>
      <c r="GGL45" s="158"/>
      <c r="GGM45" s="158"/>
      <c r="GGN45" s="158"/>
      <c r="GGO45" s="158"/>
      <c r="GGP45" s="158"/>
      <c r="GGQ45" s="158"/>
      <c r="GGR45" s="158"/>
      <c r="GGS45" s="158"/>
      <c r="GGT45" s="158"/>
      <c r="GGU45" s="158"/>
      <c r="GGV45" s="158"/>
      <c r="GGW45" s="158"/>
      <c r="GGX45" s="158"/>
      <c r="GGY45" s="158"/>
      <c r="GGZ45" s="158"/>
      <c r="GHA45" s="158"/>
      <c r="GHB45" s="158"/>
      <c r="GHC45" s="158"/>
      <c r="GHD45" s="158"/>
      <c r="GHE45" s="158"/>
      <c r="GHF45" s="158"/>
      <c r="GHG45" s="158"/>
      <c r="GHH45" s="158"/>
      <c r="GHI45" s="158"/>
      <c r="GHJ45" s="158"/>
      <c r="GHK45" s="158"/>
      <c r="GHL45" s="158"/>
      <c r="GHM45" s="158"/>
      <c r="GHN45" s="158"/>
      <c r="GHO45" s="158"/>
      <c r="GHP45" s="158"/>
      <c r="GHQ45" s="158"/>
      <c r="GHR45" s="158"/>
      <c r="GHS45" s="158"/>
      <c r="GHT45" s="158"/>
      <c r="GHU45" s="158"/>
      <c r="GHV45" s="158"/>
      <c r="GHW45" s="158"/>
      <c r="GHX45" s="158"/>
      <c r="GHY45" s="158"/>
      <c r="GHZ45" s="158"/>
      <c r="GIA45" s="158"/>
      <c r="GIB45" s="158"/>
      <c r="GIC45" s="158"/>
      <c r="GID45" s="158"/>
      <c r="GIE45" s="158"/>
      <c r="GIF45" s="158"/>
      <c r="GIG45" s="158"/>
      <c r="GIH45" s="158"/>
      <c r="GII45" s="158"/>
      <c r="GIJ45" s="158"/>
      <c r="GIK45" s="158"/>
      <c r="GIL45" s="158"/>
      <c r="GIM45" s="158"/>
      <c r="GIN45" s="158"/>
      <c r="GIO45" s="158"/>
      <c r="GIP45" s="158"/>
      <c r="GIQ45" s="158"/>
      <c r="GIR45" s="158"/>
      <c r="GIS45" s="158"/>
      <c r="GIT45" s="158"/>
      <c r="GIU45" s="158"/>
      <c r="GIV45" s="158"/>
      <c r="GIW45" s="158"/>
      <c r="GIX45" s="158"/>
      <c r="GIY45" s="158"/>
      <c r="GIZ45" s="158"/>
      <c r="GJA45" s="158"/>
      <c r="GJB45" s="158"/>
      <c r="GJC45" s="158"/>
      <c r="GJD45" s="158"/>
      <c r="GJE45" s="158"/>
      <c r="GJF45" s="158"/>
      <c r="GJG45" s="158"/>
      <c r="GJH45" s="158"/>
      <c r="GJI45" s="158"/>
      <c r="GJJ45" s="158"/>
      <c r="GJK45" s="158"/>
      <c r="GJL45" s="158"/>
      <c r="GJM45" s="158"/>
      <c r="GJN45" s="158"/>
      <c r="GJO45" s="158"/>
      <c r="GJP45" s="158"/>
      <c r="GJQ45" s="158"/>
      <c r="GJR45" s="158"/>
      <c r="GJS45" s="158"/>
      <c r="GJT45" s="158"/>
      <c r="GJU45" s="158"/>
      <c r="GJV45" s="158"/>
      <c r="GJW45" s="158"/>
      <c r="GJX45" s="158"/>
      <c r="GJY45" s="158"/>
      <c r="GJZ45" s="158"/>
      <c r="GKA45" s="158"/>
      <c r="GKB45" s="158"/>
      <c r="GKC45" s="158"/>
      <c r="GKD45" s="158"/>
      <c r="GKE45" s="158"/>
      <c r="GKF45" s="158"/>
      <c r="GKG45" s="158"/>
      <c r="GKH45" s="158"/>
      <c r="GKI45" s="158"/>
      <c r="GKJ45" s="158"/>
      <c r="GKK45" s="158"/>
      <c r="GKL45" s="158"/>
      <c r="GKM45" s="158"/>
      <c r="GKN45" s="158"/>
      <c r="GKO45" s="158"/>
      <c r="GKP45" s="158"/>
      <c r="GKQ45" s="158"/>
      <c r="GKR45" s="158"/>
      <c r="GKS45" s="158"/>
      <c r="GKT45" s="158"/>
      <c r="GKU45" s="158"/>
      <c r="GKV45" s="158"/>
      <c r="GKW45" s="158"/>
      <c r="GKX45" s="158"/>
      <c r="GKY45" s="158"/>
      <c r="GKZ45" s="158"/>
      <c r="GLA45" s="158"/>
      <c r="GLB45" s="158"/>
      <c r="GLC45" s="158"/>
      <c r="GLD45" s="158"/>
      <c r="GLE45" s="158"/>
      <c r="GLF45" s="158"/>
      <c r="GLG45" s="158"/>
      <c r="GLH45" s="158"/>
      <c r="GLI45" s="158"/>
      <c r="GLJ45" s="158"/>
      <c r="GLK45" s="158"/>
      <c r="GLL45" s="158"/>
      <c r="GLM45" s="158"/>
      <c r="GLN45" s="158"/>
      <c r="GLO45" s="158"/>
      <c r="GLP45" s="158"/>
      <c r="GLQ45" s="158"/>
      <c r="GLR45" s="158"/>
      <c r="GLS45" s="158"/>
      <c r="GLT45" s="158"/>
      <c r="GLU45" s="158"/>
      <c r="GLV45" s="158"/>
      <c r="GLW45" s="158"/>
      <c r="GLX45" s="158"/>
      <c r="GLY45" s="158"/>
      <c r="GLZ45" s="158"/>
      <c r="GMA45" s="158"/>
      <c r="GMB45" s="158"/>
      <c r="GMC45" s="158"/>
      <c r="GMD45" s="158"/>
      <c r="GME45" s="158"/>
      <c r="GMF45" s="158"/>
      <c r="GMG45" s="158"/>
      <c r="GMH45" s="158"/>
      <c r="GMI45" s="158"/>
      <c r="GMJ45" s="158"/>
      <c r="GMK45" s="158"/>
      <c r="GML45" s="158"/>
      <c r="GMM45" s="158"/>
      <c r="GMN45" s="158"/>
      <c r="GMO45" s="158"/>
      <c r="GMP45" s="158"/>
      <c r="GMQ45" s="158"/>
      <c r="GMR45" s="158"/>
      <c r="GMS45" s="158"/>
      <c r="GMT45" s="158"/>
      <c r="GMU45" s="158"/>
      <c r="GMV45" s="158"/>
      <c r="GMW45" s="158"/>
      <c r="GMX45" s="158"/>
      <c r="GMY45" s="158"/>
      <c r="GMZ45" s="158"/>
      <c r="GNA45" s="158"/>
      <c r="GNB45" s="158"/>
      <c r="GNC45" s="158"/>
      <c r="GND45" s="158"/>
      <c r="GNE45" s="158"/>
      <c r="GNF45" s="158"/>
      <c r="GNG45" s="158"/>
      <c r="GNH45" s="158"/>
      <c r="GNI45" s="158"/>
      <c r="GNJ45" s="158"/>
      <c r="GNK45" s="158"/>
      <c r="GNL45" s="158"/>
      <c r="GNM45" s="158"/>
      <c r="GNN45" s="158"/>
      <c r="GNO45" s="158"/>
      <c r="GNP45" s="158"/>
      <c r="GNQ45" s="158"/>
      <c r="GNR45" s="158"/>
      <c r="GNS45" s="158"/>
      <c r="GNT45" s="158"/>
      <c r="GNU45" s="158"/>
      <c r="GNV45" s="158"/>
      <c r="GNW45" s="158"/>
      <c r="GNX45" s="158"/>
      <c r="GNY45" s="158"/>
      <c r="GNZ45" s="158"/>
      <c r="GOA45" s="158"/>
      <c r="GOB45" s="158"/>
      <c r="GOC45" s="158"/>
      <c r="GOD45" s="158"/>
      <c r="GOE45" s="158"/>
      <c r="GOF45" s="158"/>
      <c r="GOG45" s="158"/>
      <c r="GOH45" s="158"/>
      <c r="GOI45" s="158"/>
      <c r="GOJ45" s="158"/>
      <c r="GOK45" s="158"/>
      <c r="GOL45" s="158"/>
      <c r="GOM45" s="158"/>
      <c r="GON45" s="158"/>
      <c r="GOO45" s="158"/>
      <c r="GOP45" s="158"/>
      <c r="GOQ45" s="158"/>
      <c r="GOR45" s="158"/>
      <c r="GOS45" s="158"/>
      <c r="GOT45" s="158"/>
      <c r="GOU45" s="158"/>
      <c r="GOV45" s="158"/>
      <c r="GOW45" s="158"/>
      <c r="GOX45" s="158"/>
      <c r="GOY45" s="158"/>
      <c r="GOZ45" s="158"/>
      <c r="GPA45" s="158"/>
      <c r="GPB45" s="158"/>
      <c r="GPC45" s="158"/>
      <c r="GPD45" s="158"/>
      <c r="GPE45" s="158"/>
      <c r="GPF45" s="158"/>
      <c r="GPG45" s="158"/>
      <c r="GPH45" s="158"/>
      <c r="GPI45" s="158"/>
      <c r="GPJ45" s="158"/>
      <c r="GPK45" s="158"/>
      <c r="GPL45" s="158"/>
      <c r="GPM45" s="158"/>
      <c r="GPN45" s="158"/>
      <c r="GPO45" s="158"/>
      <c r="GPP45" s="158"/>
      <c r="GPQ45" s="158"/>
      <c r="GPR45" s="158"/>
      <c r="GPS45" s="158"/>
      <c r="GPT45" s="158"/>
      <c r="GPU45" s="158"/>
      <c r="GPV45" s="158"/>
      <c r="GPW45" s="158"/>
      <c r="GPX45" s="158"/>
      <c r="GPY45" s="158"/>
      <c r="GPZ45" s="158"/>
      <c r="GQA45" s="158"/>
      <c r="GQB45" s="158"/>
      <c r="GQC45" s="158"/>
      <c r="GQD45" s="158"/>
      <c r="GQE45" s="158"/>
      <c r="GQF45" s="158"/>
      <c r="GQG45" s="158"/>
      <c r="GQH45" s="158"/>
      <c r="GQI45" s="158"/>
      <c r="GQJ45" s="158"/>
      <c r="GQK45" s="158"/>
      <c r="GQL45" s="158"/>
      <c r="GQM45" s="158"/>
      <c r="GQN45" s="158"/>
      <c r="GQO45" s="158"/>
      <c r="GQP45" s="158"/>
      <c r="GQQ45" s="158"/>
      <c r="GQR45" s="158"/>
      <c r="GQS45" s="158"/>
      <c r="GQT45" s="158"/>
      <c r="GQU45" s="158"/>
      <c r="GQV45" s="158"/>
      <c r="GQW45" s="158"/>
      <c r="GQX45" s="158"/>
      <c r="GQY45" s="158"/>
      <c r="GQZ45" s="158"/>
      <c r="GRA45" s="158"/>
      <c r="GRB45" s="158"/>
      <c r="GRC45" s="158"/>
      <c r="GRD45" s="158"/>
      <c r="GRE45" s="158"/>
      <c r="GRF45" s="158"/>
      <c r="GRG45" s="158"/>
      <c r="GRH45" s="158"/>
      <c r="GRI45" s="158"/>
      <c r="GRJ45" s="158"/>
      <c r="GRK45" s="158"/>
      <c r="GRL45" s="158"/>
      <c r="GRM45" s="158"/>
      <c r="GRN45" s="158"/>
      <c r="GRO45" s="158"/>
      <c r="GRP45" s="158"/>
      <c r="GRQ45" s="158"/>
      <c r="GRR45" s="158"/>
      <c r="GRS45" s="158"/>
      <c r="GRT45" s="158"/>
      <c r="GRU45" s="158"/>
      <c r="GRV45" s="158"/>
      <c r="GRW45" s="158"/>
      <c r="GRX45" s="158"/>
      <c r="GRY45" s="158"/>
      <c r="GRZ45" s="158"/>
      <c r="GSA45" s="158"/>
      <c r="GSB45" s="158"/>
      <c r="GSC45" s="158"/>
      <c r="GSD45" s="158"/>
      <c r="GSE45" s="158"/>
      <c r="GSF45" s="158"/>
      <c r="GSG45" s="158"/>
      <c r="GSH45" s="158"/>
      <c r="GSI45" s="158"/>
      <c r="GSJ45" s="158"/>
      <c r="GSK45" s="158"/>
      <c r="GSL45" s="158"/>
      <c r="GSM45" s="158"/>
      <c r="GSN45" s="158"/>
      <c r="GSO45" s="158"/>
      <c r="GSP45" s="158"/>
      <c r="GSQ45" s="158"/>
      <c r="GSR45" s="158"/>
      <c r="GSS45" s="158"/>
      <c r="GST45" s="158"/>
      <c r="GSU45" s="158"/>
      <c r="GSV45" s="158"/>
      <c r="GSW45" s="158"/>
      <c r="GSX45" s="158"/>
      <c r="GSY45" s="158"/>
      <c r="GSZ45" s="158"/>
      <c r="GTA45" s="158"/>
      <c r="GTB45" s="158"/>
      <c r="GTC45" s="158"/>
      <c r="GTD45" s="158"/>
      <c r="GTE45" s="158"/>
      <c r="GTF45" s="158"/>
      <c r="GTG45" s="158"/>
      <c r="GTH45" s="158"/>
      <c r="GTI45" s="158"/>
      <c r="GTJ45" s="158"/>
      <c r="GTK45" s="158"/>
      <c r="GTL45" s="158"/>
      <c r="GTM45" s="158"/>
      <c r="GTN45" s="158"/>
      <c r="GTO45" s="158"/>
      <c r="GTP45" s="158"/>
      <c r="GTQ45" s="158"/>
      <c r="GTR45" s="158"/>
      <c r="GTS45" s="158"/>
      <c r="GTT45" s="158"/>
      <c r="GTU45" s="158"/>
      <c r="GTV45" s="158"/>
      <c r="GTW45" s="158"/>
      <c r="GTX45" s="158"/>
      <c r="GTY45" s="158"/>
      <c r="GTZ45" s="158"/>
      <c r="GUA45" s="158"/>
      <c r="GUB45" s="158"/>
      <c r="GUC45" s="158"/>
      <c r="GUD45" s="158"/>
      <c r="GUE45" s="158"/>
      <c r="GUF45" s="158"/>
      <c r="GUG45" s="158"/>
      <c r="GUH45" s="158"/>
      <c r="GUI45" s="158"/>
      <c r="GUJ45" s="158"/>
      <c r="GUK45" s="158"/>
      <c r="GUL45" s="158"/>
      <c r="GUM45" s="158"/>
      <c r="GUN45" s="158"/>
      <c r="GUO45" s="158"/>
      <c r="GUP45" s="158"/>
      <c r="GUQ45" s="158"/>
      <c r="GUR45" s="158"/>
      <c r="GUS45" s="158"/>
      <c r="GUT45" s="158"/>
      <c r="GUU45" s="158"/>
      <c r="GUV45" s="158"/>
      <c r="GUW45" s="158"/>
      <c r="GUX45" s="158"/>
      <c r="GUY45" s="158"/>
      <c r="GUZ45" s="158"/>
      <c r="GVA45" s="158"/>
      <c r="GVB45" s="158"/>
      <c r="GVC45" s="158"/>
      <c r="GVD45" s="158"/>
      <c r="GVE45" s="158"/>
      <c r="GVF45" s="158"/>
      <c r="GVG45" s="158"/>
      <c r="GVH45" s="158"/>
      <c r="GVI45" s="158"/>
      <c r="GVJ45" s="158"/>
      <c r="GVK45" s="158"/>
      <c r="GVL45" s="158"/>
      <c r="GVM45" s="158"/>
      <c r="GVN45" s="158"/>
      <c r="GVO45" s="158"/>
      <c r="GVP45" s="158"/>
      <c r="GVQ45" s="158"/>
      <c r="GVR45" s="158"/>
      <c r="GVS45" s="158"/>
      <c r="GVT45" s="158"/>
      <c r="GVU45" s="158"/>
      <c r="GVV45" s="158"/>
      <c r="GVW45" s="158"/>
      <c r="GVX45" s="158"/>
      <c r="GVY45" s="158"/>
      <c r="GVZ45" s="158"/>
      <c r="GWA45" s="158"/>
      <c r="GWB45" s="158"/>
      <c r="GWC45" s="158"/>
      <c r="GWD45" s="158"/>
      <c r="GWE45" s="158"/>
      <c r="GWF45" s="158"/>
      <c r="GWG45" s="158"/>
      <c r="GWH45" s="158"/>
      <c r="GWI45" s="158"/>
      <c r="GWJ45" s="158"/>
      <c r="GWK45" s="158"/>
      <c r="GWL45" s="158"/>
      <c r="GWM45" s="158"/>
      <c r="GWN45" s="158"/>
      <c r="GWO45" s="158"/>
      <c r="GWP45" s="158"/>
      <c r="GWQ45" s="158"/>
      <c r="GWR45" s="158"/>
      <c r="GWS45" s="158"/>
      <c r="GWT45" s="158"/>
      <c r="GWU45" s="158"/>
      <c r="GWV45" s="158"/>
      <c r="GWW45" s="158"/>
      <c r="GWX45" s="158"/>
      <c r="GWY45" s="158"/>
      <c r="GWZ45" s="158"/>
      <c r="GXA45" s="158"/>
      <c r="GXB45" s="158"/>
      <c r="GXC45" s="158"/>
      <c r="GXD45" s="158"/>
      <c r="GXE45" s="158"/>
      <c r="GXF45" s="158"/>
      <c r="GXG45" s="158"/>
      <c r="GXH45" s="158"/>
      <c r="GXI45" s="158"/>
      <c r="GXJ45" s="158"/>
      <c r="GXK45" s="158"/>
      <c r="GXL45" s="158"/>
      <c r="GXM45" s="158"/>
      <c r="GXN45" s="158"/>
      <c r="GXO45" s="158"/>
      <c r="GXP45" s="158"/>
      <c r="GXQ45" s="158"/>
      <c r="GXR45" s="158"/>
      <c r="GXS45" s="158"/>
      <c r="GXT45" s="158"/>
      <c r="GXU45" s="158"/>
      <c r="GXV45" s="158"/>
      <c r="GXW45" s="158"/>
      <c r="GXX45" s="158"/>
      <c r="GXY45" s="158"/>
      <c r="GXZ45" s="158"/>
      <c r="GYA45" s="158"/>
      <c r="GYB45" s="158"/>
      <c r="GYC45" s="158"/>
      <c r="GYD45" s="158"/>
      <c r="GYE45" s="158"/>
      <c r="GYF45" s="158"/>
      <c r="GYG45" s="158"/>
      <c r="GYH45" s="158"/>
      <c r="GYI45" s="158"/>
      <c r="GYJ45" s="158"/>
      <c r="GYK45" s="158"/>
      <c r="GYL45" s="158"/>
      <c r="GYM45" s="158"/>
      <c r="GYN45" s="158"/>
      <c r="GYO45" s="158"/>
      <c r="GYP45" s="158"/>
      <c r="GYQ45" s="158"/>
      <c r="GYR45" s="158"/>
      <c r="GYS45" s="158"/>
      <c r="GYT45" s="158"/>
      <c r="GYU45" s="158"/>
      <c r="GYV45" s="158"/>
      <c r="GYW45" s="158"/>
      <c r="GYX45" s="158"/>
      <c r="GYY45" s="158"/>
      <c r="GYZ45" s="158"/>
      <c r="GZA45" s="158"/>
      <c r="GZB45" s="158"/>
      <c r="GZC45" s="158"/>
      <c r="GZD45" s="158"/>
      <c r="GZE45" s="158"/>
      <c r="GZF45" s="158"/>
      <c r="GZG45" s="158"/>
      <c r="GZH45" s="158"/>
      <c r="GZI45" s="158"/>
      <c r="GZJ45" s="158"/>
      <c r="GZK45" s="158"/>
      <c r="GZL45" s="158"/>
      <c r="GZM45" s="158"/>
      <c r="GZN45" s="158"/>
      <c r="GZO45" s="158"/>
      <c r="GZP45" s="158"/>
      <c r="GZQ45" s="158"/>
      <c r="GZR45" s="158"/>
      <c r="GZS45" s="158"/>
      <c r="GZT45" s="158"/>
      <c r="GZU45" s="158"/>
      <c r="GZV45" s="158"/>
      <c r="GZW45" s="158"/>
      <c r="GZX45" s="158"/>
      <c r="GZY45" s="158"/>
      <c r="GZZ45" s="158"/>
      <c r="HAA45" s="158"/>
      <c r="HAB45" s="158"/>
      <c r="HAC45" s="158"/>
      <c r="HAD45" s="158"/>
      <c r="HAE45" s="158"/>
      <c r="HAF45" s="158"/>
      <c r="HAG45" s="158"/>
      <c r="HAH45" s="158"/>
      <c r="HAI45" s="158"/>
      <c r="HAJ45" s="158"/>
      <c r="HAK45" s="158"/>
      <c r="HAL45" s="158"/>
      <c r="HAM45" s="158"/>
      <c r="HAN45" s="158"/>
      <c r="HAO45" s="158"/>
      <c r="HAP45" s="158"/>
      <c r="HAQ45" s="158"/>
      <c r="HAR45" s="158"/>
      <c r="HAS45" s="158"/>
      <c r="HAT45" s="158"/>
      <c r="HAU45" s="158"/>
      <c r="HAV45" s="158"/>
      <c r="HAW45" s="158"/>
      <c r="HAX45" s="158"/>
      <c r="HAY45" s="158"/>
      <c r="HAZ45" s="158"/>
      <c r="HBA45" s="158"/>
      <c r="HBB45" s="158"/>
      <c r="HBC45" s="158"/>
      <c r="HBD45" s="158"/>
      <c r="HBE45" s="158"/>
      <c r="HBF45" s="158"/>
      <c r="HBG45" s="158"/>
      <c r="HBH45" s="158"/>
      <c r="HBI45" s="158"/>
      <c r="HBJ45" s="158"/>
      <c r="HBK45" s="158"/>
      <c r="HBL45" s="158"/>
      <c r="HBM45" s="158"/>
      <c r="HBN45" s="158"/>
      <c r="HBO45" s="158"/>
      <c r="HBP45" s="158"/>
      <c r="HBQ45" s="158"/>
      <c r="HBR45" s="158"/>
      <c r="HBS45" s="158"/>
      <c r="HBT45" s="158"/>
      <c r="HBU45" s="158"/>
      <c r="HBV45" s="158"/>
      <c r="HBW45" s="158"/>
      <c r="HBX45" s="158"/>
      <c r="HBY45" s="158"/>
      <c r="HBZ45" s="158"/>
      <c r="HCA45" s="158"/>
      <c r="HCB45" s="158"/>
      <c r="HCC45" s="158"/>
      <c r="HCD45" s="158"/>
      <c r="HCE45" s="158"/>
      <c r="HCF45" s="158"/>
      <c r="HCG45" s="158"/>
      <c r="HCH45" s="158"/>
      <c r="HCI45" s="158"/>
      <c r="HCJ45" s="158"/>
      <c r="HCK45" s="158"/>
      <c r="HCL45" s="158"/>
      <c r="HCM45" s="158"/>
      <c r="HCN45" s="158"/>
      <c r="HCO45" s="158"/>
      <c r="HCP45" s="158"/>
      <c r="HCQ45" s="158"/>
      <c r="HCR45" s="158"/>
      <c r="HCS45" s="158"/>
      <c r="HCT45" s="158"/>
      <c r="HCU45" s="158"/>
      <c r="HCV45" s="158"/>
      <c r="HCW45" s="158"/>
      <c r="HCX45" s="158"/>
      <c r="HCY45" s="158"/>
      <c r="HCZ45" s="158"/>
      <c r="HDA45" s="158"/>
      <c r="HDB45" s="158"/>
      <c r="HDC45" s="158"/>
      <c r="HDD45" s="158"/>
      <c r="HDE45" s="158"/>
      <c r="HDF45" s="158"/>
      <c r="HDG45" s="158"/>
      <c r="HDH45" s="158"/>
      <c r="HDI45" s="158"/>
      <c r="HDJ45" s="158"/>
      <c r="HDK45" s="158"/>
      <c r="HDL45" s="158"/>
      <c r="HDM45" s="158"/>
      <c r="HDN45" s="158"/>
      <c r="HDO45" s="158"/>
      <c r="HDP45" s="158"/>
      <c r="HDQ45" s="158"/>
      <c r="HDR45" s="158"/>
      <c r="HDS45" s="158"/>
      <c r="HDT45" s="158"/>
      <c r="HDU45" s="158"/>
      <c r="HDV45" s="158"/>
      <c r="HDW45" s="158"/>
      <c r="HDX45" s="158"/>
      <c r="HDY45" s="158"/>
      <c r="HDZ45" s="158"/>
      <c r="HEA45" s="158"/>
      <c r="HEB45" s="158"/>
      <c r="HEC45" s="158"/>
      <c r="HED45" s="158"/>
      <c r="HEE45" s="158"/>
      <c r="HEF45" s="158"/>
      <c r="HEG45" s="158"/>
      <c r="HEH45" s="158"/>
      <c r="HEI45" s="158"/>
      <c r="HEJ45" s="158"/>
      <c r="HEK45" s="158"/>
      <c r="HEL45" s="158"/>
      <c r="HEM45" s="158"/>
      <c r="HEN45" s="158"/>
      <c r="HEO45" s="158"/>
      <c r="HEP45" s="158"/>
      <c r="HEQ45" s="158"/>
      <c r="HER45" s="158"/>
      <c r="HES45" s="158"/>
      <c r="HET45" s="158"/>
      <c r="HEU45" s="158"/>
      <c r="HEV45" s="158"/>
      <c r="HEW45" s="158"/>
      <c r="HEX45" s="158"/>
      <c r="HEY45" s="158"/>
      <c r="HEZ45" s="158"/>
      <c r="HFA45" s="158"/>
      <c r="HFB45" s="158"/>
      <c r="HFC45" s="158"/>
      <c r="HFD45" s="158"/>
      <c r="HFE45" s="158"/>
      <c r="HFF45" s="158"/>
      <c r="HFG45" s="158"/>
      <c r="HFH45" s="158"/>
      <c r="HFI45" s="158"/>
      <c r="HFJ45" s="158"/>
      <c r="HFK45" s="158"/>
      <c r="HFL45" s="158"/>
      <c r="HFM45" s="158"/>
      <c r="HFN45" s="158"/>
      <c r="HFO45" s="158"/>
      <c r="HFP45" s="158"/>
      <c r="HFQ45" s="158"/>
      <c r="HFR45" s="158"/>
      <c r="HFS45" s="158"/>
      <c r="HFT45" s="158"/>
      <c r="HFU45" s="158"/>
      <c r="HFV45" s="158"/>
      <c r="HFW45" s="158"/>
      <c r="HFX45" s="158"/>
      <c r="HFY45" s="158"/>
      <c r="HFZ45" s="158"/>
      <c r="HGA45" s="158"/>
      <c r="HGB45" s="158"/>
      <c r="HGC45" s="158"/>
      <c r="HGD45" s="158"/>
      <c r="HGE45" s="158"/>
      <c r="HGF45" s="158"/>
      <c r="HGG45" s="158"/>
      <c r="HGH45" s="158"/>
      <c r="HGI45" s="158"/>
      <c r="HGJ45" s="158"/>
      <c r="HGK45" s="158"/>
      <c r="HGL45" s="158"/>
      <c r="HGM45" s="158"/>
      <c r="HGN45" s="158"/>
      <c r="HGO45" s="158"/>
      <c r="HGP45" s="158"/>
      <c r="HGQ45" s="158"/>
      <c r="HGR45" s="158"/>
      <c r="HGS45" s="158"/>
      <c r="HGT45" s="158"/>
      <c r="HGU45" s="158"/>
      <c r="HGV45" s="158"/>
      <c r="HGW45" s="158"/>
      <c r="HGX45" s="158"/>
      <c r="HGY45" s="158"/>
      <c r="HGZ45" s="158"/>
      <c r="HHA45" s="158"/>
      <c r="HHB45" s="158"/>
      <c r="HHC45" s="158"/>
      <c r="HHD45" s="158"/>
      <c r="HHE45" s="158"/>
      <c r="HHF45" s="158"/>
      <c r="HHG45" s="158"/>
      <c r="HHH45" s="158"/>
      <c r="HHI45" s="158"/>
      <c r="HHJ45" s="158"/>
      <c r="HHK45" s="158"/>
      <c r="HHL45" s="158"/>
      <c r="HHM45" s="158"/>
      <c r="HHN45" s="158"/>
      <c r="HHO45" s="158"/>
      <c r="HHP45" s="158"/>
      <c r="HHQ45" s="158"/>
      <c r="HHR45" s="158"/>
      <c r="HHS45" s="158"/>
      <c r="HHT45" s="158"/>
      <c r="HHU45" s="158"/>
      <c r="HHV45" s="158"/>
      <c r="HHW45" s="158"/>
      <c r="HHX45" s="158"/>
      <c r="HHY45" s="158"/>
      <c r="HHZ45" s="158"/>
      <c r="HIA45" s="158"/>
      <c r="HIB45" s="158"/>
      <c r="HIC45" s="158"/>
      <c r="HID45" s="158"/>
      <c r="HIE45" s="158"/>
      <c r="HIF45" s="158"/>
      <c r="HIG45" s="158"/>
      <c r="HIH45" s="158"/>
      <c r="HII45" s="158"/>
      <c r="HIJ45" s="158"/>
      <c r="HIK45" s="158"/>
      <c r="HIL45" s="158"/>
      <c r="HIM45" s="158"/>
      <c r="HIN45" s="158"/>
      <c r="HIO45" s="158"/>
      <c r="HIP45" s="158"/>
      <c r="HIQ45" s="158"/>
      <c r="HIR45" s="158"/>
      <c r="HIS45" s="158"/>
      <c r="HIT45" s="158"/>
      <c r="HIU45" s="158"/>
      <c r="HIV45" s="158"/>
      <c r="HIW45" s="158"/>
      <c r="HIX45" s="158"/>
      <c r="HIY45" s="158"/>
      <c r="HIZ45" s="158"/>
      <c r="HJA45" s="158"/>
      <c r="HJB45" s="158"/>
      <c r="HJC45" s="158"/>
      <c r="HJD45" s="158"/>
      <c r="HJE45" s="158"/>
      <c r="HJF45" s="158"/>
      <c r="HJG45" s="158"/>
      <c r="HJH45" s="158"/>
      <c r="HJI45" s="158"/>
      <c r="HJJ45" s="158"/>
      <c r="HJK45" s="158"/>
      <c r="HJL45" s="158"/>
      <c r="HJM45" s="158"/>
      <c r="HJN45" s="158"/>
      <c r="HJO45" s="158"/>
      <c r="HJP45" s="158"/>
      <c r="HJQ45" s="158"/>
      <c r="HJR45" s="158"/>
      <c r="HJS45" s="158"/>
      <c r="HJT45" s="158"/>
      <c r="HJU45" s="158"/>
      <c r="HJV45" s="158"/>
      <c r="HJW45" s="158"/>
      <c r="HJX45" s="158"/>
      <c r="HJY45" s="158"/>
      <c r="HJZ45" s="158"/>
      <c r="HKA45" s="158"/>
      <c r="HKB45" s="158"/>
      <c r="HKC45" s="158"/>
      <c r="HKD45" s="158"/>
      <c r="HKE45" s="158"/>
      <c r="HKF45" s="158"/>
      <c r="HKG45" s="158"/>
      <c r="HKH45" s="158"/>
      <c r="HKI45" s="158"/>
      <c r="HKJ45" s="158"/>
      <c r="HKK45" s="158"/>
      <c r="HKL45" s="158"/>
      <c r="HKM45" s="158"/>
      <c r="HKN45" s="158"/>
      <c r="HKO45" s="158"/>
      <c r="HKP45" s="158"/>
      <c r="HKQ45" s="158"/>
      <c r="HKR45" s="158"/>
      <c r="HKS45" s="158"/>
      <c r="HKT45" s="158"/>
      <c r="HKU45" s="158"/>
      <c r="HKV45" s="158"/>
      <c r="HKW45" s="158"/>
      <c r="HKX45" s="158"/>
      <c r="HKY45" s="158"/>
      <c r="HKZ45" s="158"/>
      <c r="HLA45" s="158"/>
      <c r="HLB45" s="158"/>
      <c r="HLC45" s="158"/>
      <c r="HLD45" s="158"/>
      <c r="HLE45" s="158"/>
      <c r="HLF45" s="158"/>
      <c r="HLG45" s="158"/>
      <c r="HLH45" s="158"/>
      <c r="HLI45" s="158"/>
      <c r="HLJ45" s="158"/>
      <c r="HLK45" s="158"/>
      <c r="HLL45" s="158"/>
      <c r="HLM45" s="158"/>
      <c r="HLN45" s="158"/>
      <c r="HLO45" s="158"/>
      <c r="HLP45" s="158"/>
      <c r="HLQ45" s="158"/>
      <c r="HLR45" s="158"/>
      <c r="HLS45" s="158"/>
      <c r="HLT45" s="158"/>
      <c r="HLU45" s="158"/>
      <c r="HLV45" s="158"/>
      <c r="HLW45" s="158"/>
      <c r="HLX45" s="158"/>
      <c r="HLY45" s="158"/>
      <c r="HLZ45" s="158"/>
      <c r="HMA45" s="158"/>
      <c r="HMB45" s="158"/>
      <c r="HMC45" s="158"/>
      <c r="HMD45" s="158"/>
      <c r="HME45" s="158"/>
      <c r="HMF45" s="158"/>
      <c r="HMG45" s="158"/>
      <c r="HMH45" s="158"/>
      <c r="HMI45" s="158"/>
      <c r="HMJ45" s="158"/>
      <c r="HMK45" s="158"/>
      <c r="HML45" s="158"/>
      <c r="HMM45" s="158"/>
      <c r="HMN45" s="158"/>
      <c r="HMO45" s="158"/>
      <c r="HMP45" s="158"/>
      <c r="HMQ45" s="158"/>
      <c r="HMR45" s="158"/>
      <c r="HMS45" s="158"/>
      <c r="HMT45" s="158"/>
      <c r="HMU45" s="158"/>
      <c r="HMV45" s="158"/>
      <c r="HMW45" s="158"/>
      <c r="HMX45" s="158"/>
      <c r="HMY45" s="158"/>
      <c r="HMZ45" s="158"/>
      <c r="HNA45" s="158"/>
      <c r="HNB45" s="158"/>
      <c r="HNC45" s="158"/>
      <c r="HND45" s="158"/>
      <c r="HNE45" s="158"/>
      <c r="HNF45" s="158"/>
      <c r="HNG45" s="158"/>
      <c r="HNH45" s="158"/>
      <c r="HNI45" s="158"/>
      <c r="HNJ45" s="158"/>
      <c r="HNK45" s="158"/>
      <c r="HNL45" s="158"/>
      <c r="HNM45" s="158"/>
      <c r="HNN45" s="158"/>
      <c r="HNO45" s="158"/>
      <c r="HNP45" s="158"/>
      <c r="HNQ45" s="158"/>
      <c r="HNR45" s="158"/>
      <c r="HNS45" s="158"/>
      <c r="HNT45" s="158"/>
      <c r="HNU45" s="158"/>
      <c r="HNV45" s="158"/>
      <c r="HNW45" s="158"/>
      <c r="HNX45" s="158"/>
      <c r="HNY45" s="158"/>
      <c r="HNZ45" s="158"/>
      <c r="HOA45" s="158"/>
      <c r="HOB45" s="158"/>
      <c r="HOC45" s="158"/>
      <c r="HOD45" s="158"/>
      <c r="HOE45" s="158"/>
      <c r="HOF45" s="158"/>
      <c r="HOG45" s="158"/>
      <c r="HOH45" s="158"/>
      <c r="HOI45" s="158"/>
      <c r="HOJ45" s="158"/>
      <c r="HOK45" s="158"/>
      <c r="HOL45" s="158"/>
      <c r="HOM45" s="158"/>
      <c r="HON45" s="158"/>
      <c r="HOO45" s="158"/>
      <c r="HOP45" s="158"/>
      <c r="HOQ45" s="158"/>
      <c r="HOR45" s="158"/>
      <c r="HOS45" s="158"/>
      <c r="HOT45" s="158"/>
      <c r="HOU45" s="158"/>
      <c r="HOV45" s="158"/>
      <c r="HOW45" s="158"/>
      <c r="HOX45" s="158"/>
      <c r="HOY45" s="158"/>
      <c r="HOZ45" s="158"/>
      <c r="HPA45" s="158"/>
      <c r="HPB45" s="158"/>
      <c r="HPC45" s="158"/>
      <c r="HPD45" s="158"/>
      <c r="HPE45" s="158"/>
      <c r="HPF45" s="158"/>
      <c r="HPG45" s="158"/>
      <c r="HPH45" s="158"/>
      <c r="HPI45" s="158"/>
      <c r="HPJ45" s="158"/>
      <c r="HPK45" s="158"/>
      <c r="HPL45" s="158"/>
      <c r="HPM45" s="158"/>
      <c r="HPN45" s="158"/>
      <c r="HPO45" s="158"/>
      <c r="HPP45" s="158"/>
      <c r="HPQ45" s="158"/>
      <c r="HPR45" s="158"/>
      <c r="HPS45" s="158"/>
      <c r="HPT45" s="158"/>
      <c r="HPU45" s="158"/>
      <c r="HPV45" s="158"/>
      <c r="HPW45" s="158"/>
      <c r="HPX45" s="158"/>
      <c r="HPY45" s="158"/>
      <c r="HPZ45" s="158"/>
      <c r="HQA45" s="158"/>
      <c r="HQB45" s="158"/>
      <c r="HQC45" s="158"/>
      <c r="HQD45" s="158"/>
      <c r="HQE45" s="158"/>
      <c r="HQF45" s="158"/>
      <c r="HQG45" s="158"/>
      <c r="HQH45" s="158"/>
      <c r="HQI45" s="158"/>
      <c r="HQJ45" s="158"/>
      <c r="HQK45" s="158"/>
      <c r="HQL45" s="158"/>
      <c r="HQM45" s="158"/>
      <c r="HQN45" s="158"/>
      <c r="HQO45" s="158"/>
      <c r="HQP45" s="158"/>
      <c r="HQQ45" s="158"/>
      <c r="HQR45" s="158"/>
      <c r="HQS45" s="158"/>
      <c r="HQT45" s="158"/>
      <c r="HQU45" s="158"/>
      <c r="HQV45" s="158"/>
      <c r="HQW45" s="158"/>
      <c r="HQX45" s="158"/>
      <c r="HQY45" s="158"/>
      <c r="HQZ45" s="158"/>
      <c r="HRA45" s="158"/>
      <c r="HRB45" s="158"/>
      <c r="HRC45" s="158"/>
      <c r="HRD45" s="158"/>
      <c r="HRE45" s="158"/>
      <c r="HRF45" s="158"/>
      <c r="HRG45" s="158"/>
      <c r="HRH45" s="158"/>
      <c r="HRI45" s="158"/>
      <c r="HRJ45" s="158"/>
      <c r="HRK45" s="158"/>
      <c r="HRL45" s="158"/>
      <c r="HRM45" s="158"/>
      <c r="HRN45" s="158"/>
      <c r="HRO45" s="158"/>
      <c r="HRP45" s="158"/>
      <c r="HRQ45" s="158"/>
      <c r="HRR45" s="158"/>
      <c r="HRS45" s="158"/>
      <c r="HRT45" s="158"/>
      <c r="HRU45" s="158"/>
      <c r="HRV45" s="158"/>
      <c r="HRW45" s="158"/>
      <c r="HRX45" s="158"/>
      <c r="HRY45" s="158"/>
      <c r="HRZ45" s="158"/>
      <c r="HSA45" s="158"/>
      <c r="HSB45" s="158"/>
      <c r="HSC45" s="158"/>
      <c r="HSD45" s="158"/>
      <c r="HSE45" s="158"/>
      <c r="HSF45" s="158"/>
      <c r="HSG45" s="158"/>
      <c r="HSH45" s="158"/>
      <c r="HSI45" s="158"/>
      <c r="HSJ45" s="158"/>
      <c r="HSK45" s="158"/>
      <c r="HSL45" s="158"/>
      <c r="HSM45" s="158"/>
      <c r="HSN45" s="158"/>
      <c r="HSO45" s="158"/>
      <c r="HSP45" s="158"/>
      <c r="HSQ45" s="158"/>
      <c r="HSR45" s="158"/>
      <c r="HSS45" s="158"/>
      <c r="HST45" s="158"/>
      <c r="HSU45" s="158"/>
      <c r="HSV45" s="158"/>
      <c r="HSW45" s="158"/>
      <c r="HSX45" s="158"/>
      <c r="HSY45" s="158"/>
      <c r="HSZ45" s="158"/>
      <c r="HTA45" s="158"/>
      <c r="HTB45" s="158"/>
      <c r="HTC45" s="158"/>
      <c r="HTD45" s="158"/>
      <c r="HTE45" s="158"/>
      <c r="HTF45" s="158"/>
      <c r="HTG45" s="158"/>
      <c r="HTH45" s="158"/>
      <c r="HTI45" s="158"/>
      <c r="HTJ45" s="158"/>
      <c r="HTK45" s="158"/>
      <c r="HTL45" s="158"/>
      <c r="HTM45" s="158"/>
      <c r="HTN45" s="158"/>
      <c r="HTO45" s="158"/>
      <c r="HTP45" s="158"/>
      <c r="HTQ45" s="158"/>
      <c r="HTR45" s="158"/>
      <c r="HTS45" s="158"/>
      <c r="HTT45" s="158"/>
      <c r="HTU45" s="158"/>
      <c r="HTV45" s="158"/>
      <c r="HTW45" s="158"/>
      <c r="HTX45" s="158"/>
      <c r="HTY45" s="158"/>
      <c r="HTZ45" s="158"/>
      <c r="HUA45" s="158"/>
      <c r="HUB45" s="158"/>
      <c r="HUC45" s="158"/>
      <c r="HUD45" s="158"/>
      <c r="HUE45" s="158"/>
      <c r="HUF45" s="158"/>
      <c r="HUG45" s="158"/>
      <c r="HUH45" s="158"/>
      <c r="HUI45" s="158"/>
      <c r="HUJ45" s="158"/>
      <c r="HUK45" s="158"/>
      <c r="HUL45" s="158"/>
      <c r="HUM45" s="158"/>
      <c r="HUN45" s="158"/>
      <c r="HUO45" s="158"/>
      <c r="HUP45" s="158"/>
      <c r="HUQ45" s="158"/>
      <c r="HUR45" s="158"/>
      <c r="HUS45" s="158"/>
      <c r="HUT45" s="158"/>
      <c r="HUU45" s="158"/>
      <c r="HUV45" s="158"/>
      <c r="HUW45" s="158"/>
      <c r="HUX45" s="158"/>
      <c r="HUY45" s="158"/>
      <c r="HUZ45" s="158"/>
      <c r="HVA45" s="158"/>
      <c r="HVB45" s="158"/>
      <c r="HVC45" s="158"/>
      <c r="HVD45" s="158"/>
      <c r="HVE45" s="158"/>
      <c r="HVF45" s="158"/>
      <c r="HVG45" s="158"/>
      <c r="HVH45" s="158"/>
      <c r="HVI45" s="158"/>
      <c r="HVJ45" s="158"/>
      <c r="HVK45" s="158"/>
      <c r="HVL45" s="158"/>
      <c r="HVM45" s="158"/>
      <c r="HVN45" s="158"/>
      <c r="HVO45" s="158"/>
      <c r="HVP45" s="158"/>
      <c r="HVQ45" s="158"/>
      <c r="HVR45" s="158"/>
      <c r="HVS45" s="158"/>
      <c r="HVT45" s="158"/>
      <c r="HVU45" s="158"/>
      <c r="HVV45" s="158"/>
      <c r="HVW45" s="158"/>
      <c r="HVX45" s="158"/>
      <c r="HVY45" s="158"/>
      <c r="HVZ45" s="158"/>
      <c r="HWA45" s="158"/>
      <c r="HWB45" s="158"/>
      <c r="HWC45" s="158"/>
      <c r="HWD45" s="158"/>
      <c r="HWE45" s="158"/>
      <c r="HWF45" s="158"/>
      <c r="HWG45" s="158"/>
      <c r="HWH45" s="158"/>
      <c r="HWI45" s="158"/>
      <c r="HWJ45" s="158"/>
      <c r="HWK45" s="158"/>
      <c r="HWL45" s="158"/>
      <c r="HWM45" s="158"/>
      <c r="HWN45" s="158"/>
      <c r="HWO45" s="158"/>
      <c r="HWP45" s="158"/>
      <c r="HWQ45" s="158"/>
      <c r="HWR45" s="158"/>
      <c r="HWS45" s="158"/>
      <c r="HWT45" s="158"/>
      <c r="HWU45" s="158"/>
      <c r="HWV45" s="158"/>
      <c r="HWW45" s="158"/>
      <c r="HWX45" s="158"/>
      <c r="HWY45" s="158"/>
      <c r="HWZ45" s="158"/>
      <c r="HXA45" s="158"/>
      <c r="HXB45" s="158"/>
      <c r="HXC45" s="158"/>
      <c r="HXD45" s="158"/>
      <c r="HXE45" s="158"/>
      <c r="HXF45" s="158"/>
      <c r="HXG45" s="158"/>
      <c r="HXH45" s="158"/>
      <c r="HXI45" s="158"/>
      <c r="HXJ45" s="158"/>
      <c r="HXK45" s="158"/>
      <c r="HXL45" s="158"/>
      <c r="HXM45" s="158"/>
      <c r="HXN45" s="158"/>
      <c r="HXO45" s="158"/>
      <c r="HXP45" s="158"/>
      <c r="HXQ45" s="158"/>
      <c r="HXR45" s="158"/>
      <c r="HXS45" s="158"/>
      <c r="HXT45" s="158"/>
      <c r="HXU45" s="158"/>
      <c r="HXV45" s="158"/>
      <c r="HXW45" s="158"/>
      <c r="HXX45" s="158"/>
      <c r="HXY45" s="158"/>
      <c r="HXZ45" s="158"/>
      <c r="HYA45" s="158"/>
      <c r="HYB45" s="158"/>
      <c r="HYC45" s="158"/>
      <c r="HYD45" s="158"/>
      <c r="HYE45" s="158"/>
      <c r="HYF45" s="158"/>
      <c r="HYG45" s="158"/>
      <c r="HYH45" s="158"/>
      <c r="HYI45" s="158"/>
      <c r="HYJ45" s="158"/>
      <c r="HYK45" s="158"/>
      <c r="HYL45" s="158"/>
      <c r="HYM45" s="158"/>
      <c r="HYN45" s="158"/>
      <c r="HYO45" s="158"/>
      <c r="HYP45" s="158"/>
      <c r="HYQ45" s="158"/>
      <c r="HYR45" s="158"/>
      <c r="HYS45" s="158"/>
      <c r="HYT45" s="158"/>
      <c r="HYU45" s="158"/>
      <c r="HYV45" s="158"/>
      <c r="HYW45" s="158"/>
      <c r="HYX45" s="158"/>
      <c r="HYY45" s="158"/>
      <c r="HYZ45" s="158"/>
      <c r="HZA45" s="158"/>
      <c r="HZB45" s="158"/>
      <c r="HZC45" s="158"/>
      <c r="HZD45" s="158"/>
      <c r="HZE45" s="158"/>
      <c r="HZF45" s="158"/>
      <c r="HZG45" s="158"/>
      <c r="HZH45" s="158"/>
      <c r="HZI45" s="158"/>
      <c r="HZJ45" s="158"/>
      <c r="HZK45" s="158"/>
      <c r="HZL45" s="158"/>
      <c r="HZM45" s="158"/>
      <c r="HZN45" s="158"/>
      <c r="HZO45" s="158"/>
      <c r="HZP45" s="158"/>
      <c r="HZQ45" s="158"/>
      <c r="HZR45" s="158"/>
      <c r="HZS45" s="158"/>
      <c r="HZT45" s="158"/>
      <c r="HZU45" s="158"/>
      <c r="HZV45" s="158"/>
      <c r="HZW45" s="158"/>
      <c r="HZX45" s="158"/>
      <c r="HZY45" s="158"/>
      <c r="HZZ45" s="158"/>
      <c r="IAA45" s="158"/>
      <c r="IAB45" s="158"/>
      <c r="IAC45" s="158"/>
      <c r="IAD45" s="158"/>
      <c r="IAE45" s="158"/>
      <c r="IAF45" s="158"/>
      <c r="IAG45" s="158"/>
      <c r="IAH45" s="158"/>
      <c r="IAI45" s="158"/>
      <c r="IAJ45" s="158"/>
      <c r="IAK45" s="158"/>
      <c r="IAL45" s="158"/>
      <c r="IAM45" s="158"/>
      <c r="IAN45" s="158"/>
      <c r="IAO45" s="158"/>
      <c r="IAP45" s="158"/>
      <c r="IAQ45" s="158"/>
      <c r="IAR45" s="158"/>
      <c r="IAS45" s="158"/>
      <c r="IAT45" s="158"/>
      <c r="IAU45" s="158"/>
      <c r="IAV45" s="158"/>
      <c r="IAW45" s="158"/>
      <c r="IAX45" s="158"/>
      <c r="IAY45" s="158"/>
      <c r="IAZ45" s="158"/>
      <c r="IBA45" s="158"/>
      <c r="IBB45" s="158"/>
      <c r="IBC45" s="158"/>
      <c r="IBD45" s="158"/>
      <c r="IBE45" s="158"/>
      <c r="IBF45" s="158"/>
      <c r="IBG45" s="158"/>
      <c r="IBH45" s="158"/>
      <c r="IBI45" s="158"/>
      <c r="IBJ45" s="158"/>
      <c r="IBK45" s="158"/>
      <c r="IBL45" s="158"/>
      <c r="IBM45" s="158"/>
      <c r="IBN45" s="158"/>
      <c r="IBO45" s="158"/>
      <c r="IBP45" s="158"/>
      <c r="IBQ45" s="158"/>
      <c r="IBR45" s="158"/>
      <c r="IBS45" s="158"/>
      <c r="IBT45" s="158"/>
      <c r="IBU45" s="158"/>
      <c r="IBV45" s="158"/>
      <c r="IBW45" s="158"/>
      <c r="IBX45" s="158"/>
      <c r="IBY45" s="158"/>
      <c r="IBZ45" s="158"/>
      <c r="ICA45" s="158"/>
      <c r="ICB45" s="158"/>
      <c r="ICC45" s="158"/>
      <c r="ICD45" s="158"/>
      <c r="ICE45" s="158"/>
      <c r="ICF45" s="158"/>
      <c r="ICG45" s="158"/>
      <c r="ICH45" s="158"/>
      <c r="ICI45" s="158"/>
      <c r="ICJ45" s="158"/>
      <c r="ICK45" s="158"/>
      <c r="ICL45" s="158"/>
      <c r="ICM45" s="158"/>
      <c r="ICN45" s="158"/>
      <c r="ICO45" s="158"/>
      <c r="ICP45" s="158"/>
      <c r="ICQ45" s="158"/>
      <c r="ICR45" s="158"/>
      <c r="ICS45" s="158"/>
      <c r="ICT45" s="158"/>
      <c r="ICU45" s="158"/>
      <c r="ICV45" s="158"/>
      <c r="ICW45" s="158"/>
      <c r="ICX45" s="158"/>
      <c r="ICY45" s="158"/>
      <c r="ICZ45" s="158"/>
      <c r="IDA45" s="158"/>
      <c r="IDB45" s="158"/>
      <c r="IDC45" s="158"/>
      <c r="IDD45" s="158"/>
      <c r="IDE45" s="158"/>
      <c r="IDF45" s="158"/>
      <c r="IDG45" s="158"/>
      <c r="IDH45" s="158"/>
      <c r="IDI45" s="158"/>
      <c r="IDJ45" s="158"/>
      <c r="IDK45" s="158"/>
      <c r="IDL45" s="158"/>
      <c r="IDM45" s="158"/>
      <c r="IDN45" s="158"/>
      <c r="IDO45" s="158"/>
      <c r="IDP45" s="158"/>
      <c r="IDQ45" s="158"/>
      <c r="IDR45" s="158"/>
      <c r="IDS45" s="158"/>
      <c r="IDT45" s="158"/>
      <c r="IDU45" s="158"/>
      <c r="IDV45" s="158"/>
      <c r="IDW45" s="158"/>
      <c r="IDX45" s="158"/>
      <c r="IDY45" s="158"/>
      <c r="IDZ45" s="158"/>
      <c r="IEA45" s="158"/>
      <c r="IEB45" s="158"/>
      <c r="IEC45" s="158"/>
      <c r="IED45" s="158"/>
      <c r="IEE45" s="158"/>
      <c r="IEF45" s="158"/>
      <c r="IEG45" s="158"/>
      <c r="IEH45" s="158"/>
      <c r="IEI45" s="158"/>
      <c r="IEJ45" s="158"/>
      <c r="IEK45" s="158"/>
      <c r="IEL45" s="158"/>
      <c r="IEM45" s="158"/>
      <c r="IEN45" s="158"/>
      <c r="IEO45" s="158"/>
      <c r="IEP45" s="158"/>
      <c r="IEQ45" s="158"/>
      <c r="IER45" s="158"/>
      <c r="IES45" s="158"/>
      <c r="IET45" s="158"/>
      <c r="IEU45" s="158"/>
      <c r="IEV45" s="158"/>
      <c r="IEW45" s="158"/>
      <c r="IEX45" s="158"/>
      <c r="IEY45" s="158"/>
      <c r="IEZ45" s="158"/>
      <c r="IFA45" s="158"/>
      <c r="IFB45" s="158"/>
      <c r="IFC45" s="158"/>
      <c r="IFD45" s="158"/>
      <c r="IFE45" s="158"/>
      <c r="IFF45" s="158"/>
      <c r="IFG45" s="158"/>
      <c r="IFH45" s="158"/>
      <c r="IFI45" s="158"/>
      <c r="IFJ45" s="158"/>
      <c r="IFK45" s="158"/>
      <c r="IFL45" s="158"/>
      <c r="IFM45" s="158"/>
      <c r="IFN45" s="158"/>
      <c r="IFO45" s="158"/>
      <c r="IFP45" s="158"/>
      <c r="IFQ45" s="158"/>
      <c r="IFR45" s="158"/>
      <c r="IFS45" s="158"/>
      <c r="IFT45" s="158"/>
      <c r="IFU45" s="158"/>
      <c r="IFV45" s="158"/>
      <c r="IFW45" s="158"/>
      <c r="IFX45" s="158"/>
      <c r="IFY45" s="158"/>
      <c r="IFZ45" s="158"/>
      <c r="IGA45" s="158"/>
      <c r="IGB45" s="158"/>
      <c r="IGC45" s="158"/>
      <c r="IGD45" s="158"/>
      <c r="IGE45" s="158"/>
      <c r="IGF45" s="158"/>
      <c r="IGG45" s="158"/>
      <c r="IGH45" s="158"/>
      <c r="IGI45" s="158"/>
      <c r="IGJ45" s="158"/>
      <c r="IGK45" s="158"/>
      <c r="IGL45" s="158"/>
      <c r="IGM45" s="158"/>
      <c r="IGN45" s="158"/>
      <c r="IGO45" s="158"/>
      <c r="IGP45" s="158"/>
      <c r="IGQ45" s="158"/>
      <c r="IGR45" s="158"/>
      <c r="IGS45" s="158"/>
      <c r="IGT45" s="158"/>
      <c r="IGU45" s="158"/>
      <c r="IGV45" s="158"/>
      <c r="IGW45" s="158"/>
      <c r="IGX45" s="158"/>
      <c r="IGY45" s="158"/>
      <c r="IGZ45" s="158"/>
      <c r="IHA45" s="158"/>
      <c r="IHB45" s="158"/>
      <c r="IHC45" s="158"/>
      <c r="IHD45" s="158"/>
      <c r="IHE45" s="158"/>
      <c r="IHF45" s="158"/>
      <c r="IHG45" s="158"/>
      <c r="IHH45" s="158"/>
      <c r="IHI45" s="158"/>
      <c r="IHJ45" s="158"/>
      <c r="IHK45" s="158"/>
      <c r="IHL45" s="158"/>
      <c r="IHM45" s="158"/>
      <c r="IHN45" s="158"/>
      <c r="IHO45" s="158"/>
      <c r="IHP45" s="158"/>
      <c r="IHQ45" s="158"/>
      <c r="IHR45" s="158"/>
      <c r="IHS45" s="158"/>
      <c r="IHT45" s="158"/>
      <c r="IHU45" s="158"/>
      <c r="IHV45" s="158"/>
      <c r="IHW45" s="158"/>
      <c r="IHX45" s="158"/>
      <c r="IHY45" s="158"/>
      <c r="IHZ45" s="158"/>
      <c r="IIA45" s="158"/>
      <c r="IIB45" s="158"/>
      <c r="IIC45" s="158"/>
      <c r="IID45" s="158"/>
      <c r="IIE45" s="158"/>
      <c r="IIF45" s="158"/>
      <c r="IIG45" s="158"/>
      <c r="IIH45" s="158"/>
      <c r="III45" s="158"/>
      <c r="IIJ45" s="158"/>
      <c r="IIK45" s="158"/>
      <c r="IIL45" s="158"/>
      <c r="IIM45" s="158"/>
      <c r="IIN45" s="158"/>
      <c r="IIO45" s="158"/>
      <c r="IIP45" s="158"/>
      <c r="IIQ45" s="158"/>
      <c r="IIR45" s="158"/>
      <c r="IIS45" s="158"/>
      <c r="IIT45" s="158"/>
      <c r="IIU45" s="158"/>
      <c r="IIV45" s="158"/>
      <c r="IIW45" s="158"/>
      <c r="IIX45" s="158"/>
      <c r="IIY45" s="158"/>
      <c r="IIZ45" s="158"/>
      <c r="IJA45" s="158"/>
      <c r="IJB45" s="158"/>
      <c r="IJC45" s="158"/>
      <c r="IJD45" s="158"/>
      <c r="IJE45" s="158"/>
      <c r="IJF45" s="158"/>
      <c r="IJG45" s="158"/>
      <c r="IJH45" s="158"/>
      <c r="IJI45" s="158"/>
      <c r="IJJ45" s="158"/>
      <c r="IJK45" s="158"/>
      <c r="IJL45" s="158"/>
      <c r="IJM45" s="158"/>
      <c r="IJN45" s="158"/>
      <c r="IJO45" s="158"/>
      <c r="IJP45" s="158"/>
      <c r="IJQ45" s="158"/>
      <c r="IJR45" s="158"/>
      <c r="IJS45" s="158"/>
      <c r="IJT45" s="158"/>
      <c r="IJU45" s="158"/>
      <c r="IJV45" s="158"/>
      <c r="IJW45" s="158"/>
      <c r="IJX45" s="158"/>
      <c r="IJY45" s="158"/>
      <c r="IJZ45" s="158"/>
      <c r="IKA45" s="158"/>
      <c r="IKB45" s="158"/>
      <c r="IKC45" s="158"/>
      <c r="IKD45" s="158"/>
      <c r="IKE45" s="158"/>
      <c r="IKF45" s="158"/>
      <c r="IKG45" s="158"/>
      <c r="IKH45" s="158"/>
      <c r="IKI45" s="158"/>
      <c r="IKJ45" s="158"/>
      <c r="IKK45" s="158"/>
      <c r="IKL45" s="158"/>
      <c r="IKM45" s="158"/>
      <c r="IKN45" s="158"/>
      <c r="IKO45" s="158"/>
      <c r="IKP45" s="158"/>
      <c r="IKQ45" s="158"/>
      <c r="IKR45" s="158"/>
      <c r="IKS45" s="158"/>
      <c r="IKT45" s="158"/>
      <c r="IKU45" s="158"/>
      <c r="IKV45" s="158"/>
      <c r="IKW45" s="158"/>
      <c r="IKX45" s="158"/>
      <c r="IKY45" s="158"/>
      <c r="IKZ45" s="158"/>
      <c r="ILA45" s="158"/>
      <c r="ILB45" s="158"/>
      <c r="ILC45" s="158"/>
      <c r="ILD45" s="158"/>
      <c r="ILE45" s="158"/>
      <c r="ILF45" s="158"/>
      <c r="ILG45" s="158"/>
      <c r="ILH45" s="158"/>
      <c r="ILI45" s="158"/>
      <c r="ILJ45" s="158"/>
      <c r="ILK45" s="158"/>
      <c r="ILL45" s="158"/>
      <c r="ILM45" s="158"/>
      <c r="ILN45" s="158"/>
      <c r="ILO45" s="158"/>
      <c r="ILP45" s="158"/>
      <c r="ILQ45" s="158"/>
      <c r="ILR45" s="158"/>
      <c r="ILS45" s="158"/>
      <c r="ILT45" s="158"/>
      <c r="ILU45" s="158"/>
      <c r="ILV45" s="158"/>
      <c r="ILW45" s="158"/>
      <c r="ILX45" s="158"/>
      <c r="ILY45" s="158"/>
      <c r="ILZ45" s="158"/>
      <c r="IMA45" s="158"/>
      <c r="IMB45" s="158"/>
      <c r="IMC45" s="158"/>
      <c r="IMD45" s="158"/>
      <c r="IME45" s="158"/>
      <c r="IMF45" s="158"/>
      <c r="IMG45" s="158"/>
      <c r="IMH45" s="158"/>
      <c r="IMI45" s="158"/>
      <c r="IMJ45" s="158"/>
      <c r="IMK45" s="158"/>
      <c r="IML45" s="158"/>
      <c r="IMM45" s="158"/>
      <c r="IMN45" s="158"/>
      <c r="IMO45" s="158"/>
      <c r="IMP45" s="158"/>
      <c r="IMQ45" s="158"/>
      <c r="IMR45" s="158"/>
      <c r="IMS45" s="158"/>
      <c r="IMT45" s="158"/>
      <c r="IMU45" s="158"/>
      <c r="IMV45" s="158"/>
      <c r="IMW45" s="158"/>
      <c r="IMX45" s="158"/>
      <c r="IMY45" s="158"/>
      <c r="IMZ45" s="158"/>
      <c r="INA45" s="158"/>
      <c r="INB45" s="158"/>
      <c r="INC45" s="158"/>
      <c r="IND45" s="158"/>
      <c r="INE45" s="158"/>
      <c r="INF45" s="158"/>
      <c r="ING45" s="158"/>
      <c r="INH45" s="158"/>
      <c r="INI45" s="158"/>
      <c r="INJ45" s="158"/>
      <c r="INK45" s="158"/>
      <c r="INL45" s="158"/>
      <c r="INM45" s="158"/>
      <c r="INN45" s="158"/>
      <c r="INO45" s="158"/>
      <c r="INP45" s="158"/>
      <c r="INQ45" s="158"/>
      <c r="INR45" s="158"/>
      <c r="INS45" s="158"/>
      <c r="INT45" s="158"/>
      <c r="INU45" s="158"/>
      <c r="INV45" s="158"/>
      <c r="INW45" s="158"/>
      <c r="INX45" s="158"/>
      <c r="INY45" s="158"/>
      <c r="INZ45" s="158"/>
      <c r="IOA45" s="158"/>
      <c r="IOB45" s="158"/>
      <c r="IOC45" s="158"/>
      <c r="IOD45" s="158"/>
      <c r="IOE45" s="158"/>
      <c r="IOF45" s="158"/>
      <c r="IOG45" s="158"/>
      <c r="IOH45" s="158"/>
      <c r="IOI45" s="158"/>
      <c r="IOJ45" s="158"/>
      <c r="IOK45" s="158"/>
      <c r="IOL45" s="158"/>
      <c r="IOM45" s="158"/>
      <c r="ION45" s="158"/>
      <c r="IOO45" s="158"/>
      <c r="IOP45" s="158"/>
      <c r="IOQ45" s="158"/>
      <c r="IOR45" s="158"/>
      <c r="IOS45" s="158"/>
      <c r="IOT45" s="158"/>
      <c r="IOU45" s="158"/>
      <c r="IOV45" s="158"/>
      <c r="IOW45" s="158"/>
      <c r="IOX45" s="158"/>
      <c r="IOY45" s="158"/>
      <c r="IOZ45" s="158"/>
      <c r="IPA45" s="158"/>
      <c r="IPB45" s="158"/>
      <c r="IPC45" s="158"/>
      <c r="IPD45" s="158"/>
      <c r="IPE45" s="158"/>
      <c r="IPF45" s="158"/>
      <c r="IPG45" s="158"/>
      <c r="IPH45" s="158"/>
      <c r="IPI45" s="158"/>
      <c r="IPJ45" s="158"/>
      <c r="IPK45" s="158"/>
      <c r="IPL45" s="158"/>
      <c r="IPM45" s="158"/>
      <c r="IPN45" s="158"/>
      <c r="IPO45" s="158"/>
      <c r="IPP45" s="158"/>
      <c r="IPQ45" s="158"/>
      <c r="IPR45" s="158"/>
      <c r="IPS45" s="158"/>
      <c r="IPT45" s="158"/>
      <c r="IPU45" s="158"/>
      <c r="IPV45" s="158"/>
      <c r="IPW45" s="158"/>
      <c r="IPX45" s="158"/>
      <c r="IPY45" s="158"/>
      <c r="IPZ45" s="158"/>
      <c r="IQA45" s="158"/>
      <c r="IQB45" s="158"/>
      <c r="IQC45" s="158"/>
      <c r="IQD45" s="158"/>
      <c r="IQE45" s="158"/>
      <c r="IQF45" s="158"/>
      <c r="IQG45" s="158"/>
      <c r="IQH45" s="158"/>
      <c r="IQI45" s="158"/>
      <c r="IQJ45" s="158"/>
      <c r="IQK45" s="158"/>
      <c r="IQL45" s="158"/>
      <c r="IQM45" s="158"/>
      <c r="IQN45" s="158"/>
      <c r="IQO45" s="158"/>
      <c r="IQP45" s="158"/>
      <c r="IQQ45" s="158"/>
      <c r="IQR45" s="158"/>
      <c r="IQS45" s="158"/>
      <c r="IQT45" s="158"/>
      <c r="IQU45" s="158"/>
      <c r="IQV45" s="158"/>
      <c r="IQW45" s="158"/>
      <c r="IQX45" s="158"/>
      <c r="IQY45" s="158"/>
      <c r="IQZ45" s="158"/>
      <c r="IRA45" s="158"/>
      <c r="IRB45" s="158"/>
      <c r="IRC45" s="158"/>
      <c r="IRD45" s="158"/>
      <c r="IRE45" s="158"/>
      <c r="IRF45" s="158"/>
      <c r="IRG45" s="158"/>
      <c r="IRH45" s="158"/>
      <c r="IRI45" s="158"/>
      <c r="IRJ45" s="158"/>
      <c r="IRK45" s="158"/>
      <c r="IRL45" s="158"/>
      <c r="IRM45" s="158"/>
      <c r="IRN45" s="158"/>
      <c r="IRO45" s="158"/>
      <c r="IRP45" s="158"/>
      <c r="IRQ45" s="158"/>
      <c r="IRR45" s="158"/>
      <c r="IRS45" s="158"/>
      <c r="IRT45" s="158"/>
      <c r="IRU45" s="158"/>
      <c r="IRV45" s="158"/>
      <c r="IRW45" s="158"/>
      <c r="IRX45" s="158"/>
      <c r="IRY45" s="158"/>
      <c r="IRZ45" s="158"/>
      <c r="ISA45" s="158"/>
      <c r="ISB45" s="158"/>
      <c r="ISC45" s="158"/>
      <c r="ISD45" s="158"/>
      <c r="ISE45" s="158"/>
      <c r="ISF45" s="158"/>
      <c r="ISG45" s="158"/>
      <c r="ISH45" s="158"/>
      <c r="ISI45" s="158"/>
      <c r="ISJ45" s="158"/>
      <c r="ISK45" s="158"/>
      <c r="ISL45" s="158"/>
      <c r="ISM45" s="158"/>
      <c r="ISN45" s="158"/>
      <c r="ISO45" s="158"/>
      <c r="ISP45" s="158"/>
      <c r="ISQ45" s="158"/>
      <c r="ISR45" s="158"/>
      <c r="ISS45" s="158"/>
      <c r="IST45" s="158"/>
      <c r="ISU45" s="158"/>
      <c r="ISV45" s="158"/>
      <c r="ISW45" s="158"/>
      <c r="ISX45" s="158"/>
      <c r="ISY45" s="158"/>
      <c r="ISZ45" s="158"/>
      <c r="ITA45" s="158"/>
      <c r="ITB45" s="158"/>
      <c r="ITC45" s="158"/>
      <c r="ITD45" s="158"/>
      <c r="ITE45" s="158"/>
      <c r="ITF45" s="158"/>
      <c r="ITG45" s="158"/>
      <c r="ITH45" s="158"/>
      <c r="ITI45" s="158"/>
      <c r="ITJ45" s="158"/>
      <c r="ITK45" s="158"/>
      <c r="ITL45" s="158"/>
      <c r="ITM45" s="158"/>
      <c r="ITN45" s="158"/>
      <c r="ITO45" s="158"/>
      <c r="ITP45" s="158"/>
      <c r="ITQ45" s="158"/>
      <c r="ITR45" s="158"/>
      <c r="ITS45" s="158"/>
      <c r="ITT45" s="158"/>
      <c r="ITU45" s="158"/>
      <c r="ITV45" s="158"/>
      <c r="ITW45" s="158"/>
      <c r="ITX45" s="158"/>
      <c r="ITY45" s="158"/>
      <c r="ITZ45" s="158"/>
      <c r="IUA45" s="158"/>
      <c r="IUB45" s="158"/>
      <c r="IUC45" s="158"/>
      <c r="IUD45" s="158"/>
      <c r="IUE45" s="158"/>
      <c r="IUF45" s="158"/>
      <c r="IUG45" s="158"/>
      <c r="IUH45" s="158"/>
      <c r="IUI45" s="158"/>
      <c r="IUJ45" s="158"/>
      <c r="IUK45" s="158"/>
      <c r="IUL45" s="158"/>
      <c r="IUM45" s="158"/>
      <c r="IUN45" s="158"/>
      <c r="IUO45" s="158"/>
      <c r="IUP45" s="158"/>
      <c r="IUQ45" s="158"/>
      <c r="IUR45" s="158"/>
      <c r="IUS45" s="158"/>
      <c r="IUT45" s="158"/>
      <c r="IUU45" s="158"/>
      <c r="IUV45" s="158"/>
      <c r="IUW45" s="158"/>
      <c r="IUX45" s="158"/>
      <c r="IUY45" s="158"/>
      <c r="IUZ45" s="158"/>
      <c r="IVA45" s="158"/>
      <c r="IVB45" s="158"/>
      <c r="IVC45" s="158"/>
      <c r="IVD45" s="158"/>
      <c r="IVE45" s="158"/>
      <c r="IVF45" s="158"/>
      <c r="IVG45" s="158"/>
      <c r="IVH45" s="158"/>
      <c r="IVI45" s="158"/>
      <c r="IVJ45" s="158"/>
      <c r="IVK45" s="158"/>
      <c r="IVL45" s="158"/>
      <c r="IVM45" s="158"/>
      <c r="IVN45" s="158"/>
      <c r="IVO45" s="158"/>
      <c r="IVP45" s="158"/>
      <c r="IVQ45" s="158"/>
      <c r="IVR45" s="158"/>
      <c r="IVS45" s="158"/>
      <c r="IVT45" s="158"/>
      <c r="IVU45" s="158"/>
      <c r="IVV45" s="158"/>
      <c r="IVW45" s="158"/>
      <c r="IVX45" s="158"/>
      <c r="IVY45" s="158"/>
      <c r="IVZ45" s="158"/>
      <c r="IWA45" s="158"/>
      <c r="IWB45" s="158"/>
      <c r="IWC45" s="158"/>
      <c r="IWD45" s="158"/>
      <c r="IWE45" s="158"/>
      <c r="IWF45" s="158"/>
      <c r="IWG45" s="158"/>
      <c r="IWH45" s="158"/>
      <c r="IWI45" s="158"/>
      <c r="IWJ45" s="158"/>
      <c r="IWK45" s="158"/>
      <c r="IWL45" s="158"/>
      <c r="IWM45" s="158"/>
      <c r="IWN45" s="158"/>
      <c r="IWO45" s="158"/>
      <c r="IWP45" s="158"/>
      <c r="IWQ45" s="158"/>
      <c r="IWR45" s="158"/>
      <c r="IWS45" s="158"/>
      <c r="IWT45" s="158"/>
      <c r="IWU45" s="158"/>
      <c r="IWV45" s="158"/>
      <c r="IWW45" s="158"/>
      <c r="IWX45" s="158"/>
      <c r="IWY45" s="158"/>
      <c r="IWZ45" s="158"/>
      <c r="IXA45" s="158"/>
      <c r="IXB45" s="158"/>
      <c r="IXC45" s="158"/>
      <c r="IXD45" s="158"/>
      <c r="IXE45" s="158"/>
      <c r="IXF45" s="158"/>
      <c r="IXG45" s="158"/>
      <c r="IXH45" s="158"/>
      <c r="IXI45" s="158"/>
      <c r="IXJ45" s="158"/>
      <c r="IXK45" s="158"/>
      <c r="IXL45" s="158"/>
      <c r="IXM45" s="158"/>
      <c r="IXN45" s="158"/>
      <c r="IXO45" s="158"/>
      <c r="IXP45" s="158"/>
      <c r="IXQ45" s="158"/>
      <c r="IXR45" s="158"/>
      <c r="IXS45" s="158"/>
      <c r="IXT45" s="158"/>
      <c r="IXU45" s="158"/>
      <c r="IXV45" s="158"/>
      <c r="IXW45" s="158"/>
      <c r="IXX45" s="158"/>
      <c r="IXY45" s="158"/>
      <c r="IXZ45" s="158"/>
      <c r="IYA45" s="158"/>
      <c r="IYB45" s="158"/>
      <c r="IYC45" s="158"/>
      <c r="IYD45" s="158"/>
      <c r="IYE45" s="158"/>
      <c r="IYF45" s="158"/>
      <c r="IYG45" s="158"/>
      <c r="IYH45" s="158"/>
      <c r="IYI45" s="158"/>
      <c r="IYJ45" s="158"/>
      <c r="IYK45" s="158"/>
      <c r="IYL45" s="158"/>
      <c r="IYM45" s="158"/>
      <c r="IYN45" s="158"/>
      <c r="IYO45" s="158"/>
      <c r="IYP45" s="158"/>
      <c r="IYQ45" s="158"/>
      <c r="IYR45" s="158"/>
      <c r="IYS45" s="158"/>
      <c r="IYT45" s="158"/>
      <c r="IYU45" s="158"/>
      <c r="IYV45" s="158"/>
      <c r="IYW45" s="158"/>
      <c r="IYX45" s="158"/>
      <c r="IYY45" s="158"/>
      <c r="IYZ45" s="158"/>
      <c r="IZA45" s="158"/>
      <c r="IZB45" s="158"/>
      <c r="IZC45" s="158"/>
      <c r="IZD45" s="158"/>
      <c r="IZE45" s="158"/>
      <c r="IZF45" s="158"/>
      <c r="IZG45" s="158"/>
      <c r="IZH45" s="158"/>
      <c r="IZI45" s="158"/>
      <c r="IZJ45" s="158"/>
      <c r="IZK45" s="158"/>
      <c r="IZL45" s="158"/>
      <c r="IZM45" s="158"/>
      <c r="IZN45" s="158"/>
      <c r="IZO45" s="158"/>
      <c r="IZP45" s="158"/>
      <c r="IZQ45" s="158"/>
      <c r="IZR45" s="158"/>
      <c r="IZS45" s="158"/>
      <c r="IZT45" s="158"/>
      <c r="IZU45" s="158"/>
      <c r="IZV45" s="158"/>
      <c r="IZW45" s="158"/>
      <c r="IZX45" s="158"/>
      <c r="IZY45" s="158"/>
      <c r="IZZ45" s="158"/>
      <c r="JAA45" s="158"/>
      <c r="JAB45" s="158"/>
      <c r="JAC45" s="158"/>
      <c r="JAD45" s="158"/>
      <c r="JAE45" s="158"/>
      <c r="JAF45" s="158"/>
      <c r="JAG45" s="158"/>
      <c r="JAH45" s="158"/>
      <c r="JAI45" s="158"/>
      <c r="JAJ45" s="158"/>
      <c r="JAK45" s="158"/>
      <c r="JAL45" s="158"/>
      <c r="JAM45" s="158"/>
      <c r="JAN45" s="158"/>
      <c r="JAO45" s="158"/>
      <c r="JAP45" s="158"/>
      <c r="JAQ45" s="158"/>
      <c r="JAR45" s="158"/>
      <c r="JAS45" s="158"/>
      <c r="JAT45" s="158"/>
      <c r="JAU45" s="158"/>
      <c r="JAV45" s="158"/>
      <c r="JAW45" s="158"/>
      <c r="JAX45" s="158"/>
      <c r="JAY45" s="158"/>
      <c r="JAZ45" s="158"/>
      <c r="JBA45" s="158"/>
      <c r="JBB45" s="158"/>
      <c r="JBC45" s="158"/>
      <c r="JBD45" s="158"/>
      <c r="JBE45" s="158"/>
      <c r="JBF45" s="158"/>
      <c r="JBG45" s="158"/>
      <c r="JBH45" s="158"/>
      <c r="JBI45" s="158"/>
      <c r="JBJ45" s="158"/>
      <c r="JBK45" s="158"/>
      <c r="JBL45" s="158"/>
      <c r="JBM45" s="158"/>
      <c r="JBN45" s="158"/>
      <c r="JBO45" s="158"/>
      <c r="JBP45" s="158"/>
      <c r="JBQ45" s="158"/>
      <c r="JBR45" s="158"/>
      <c r="JBS45" s="158"/>
      <c r="JBT45" s="158"/>
      <c r="JBU45" s="158"/>
      <c r="JBV45" s="158"/>
      <c r="JBW45" s="158"/>
      <c r="JBX45" s="158"/>
      <c r="JBY45" s="158"/>
      <c r="JBZ45" s="158"/>
      <c r="JCA45" s="158"/>
      <c r="JCB45" s="158"/>
      <c r="JCC45" s="158"/>
      <c r="JCD45" s="158"/>
      <c r="JCE45" s="158"/>
      <c r="JCF45" s="158"/>
      <c r="JCG45" s="158"/>
      <c r="JCH45" s="158"/>
      <c r="JCI45" s="158"/>
      <c r="JCJ45" s="158"/>
      <c r="JCK45" s="158"/>
      <c r="JCL45" s="158"/>
      <c r="JCM45" s="158"/>
      <c r="JCN45" s="158"/>
      <c r="JCO45" s="158"/>
      <c r="JCP45" s="158"/>
      <c r="JCQ45" s="158"/>
      <c r="JCR45" s="158"/>
      <c r="JCS45" s="158"/>
      <c r="JCT45" s="158"/>
      <c r="JCU45" s="158"/>
      <c r="JCV45" s="158"/>
      <c r="JCW45" s="158"/>
      <c r="JCX45" s="158"/>
      <c r="JCY45" s="158"/>
      <c r="JCZ45" s="158"/>
      <c r="JDA45" s="158"/>
      <c r="JDB45" s="158"/>
      <c r="JDC45" s="158"/>
      <c r="JDD45" s="158"/>
      <c r="JDE45" s="158"/>
      <c r="JDF45" s="158"/>
      <c r="JDG45" s="158"/>
      <c r="JDH45" s="158"/>
      <c r="JDI45" s="158"/>
      <c r="JDJ45" s="158"/>
      <c r="JDK45" s="158"/>
      <c r="JDL45" s="158"/>
      <c r="JDM45" s="158"/>
      <c r="JDN45" s="158"/>
      <c r="JDO45" s="158"/>
      <c r="JDP45" s="158"/>
      <c r="JDQ45" s="158"/>
      <c r="JDR45" s="158"/>
      <c r="JDS45" s="158"/>
      <c r="JDT45" s="158"/>
      <c r="JDU45" s="158"/>
      <c r="JDV45" s="158"/>
      <c r="JDW45" s="158"/>
      <c r="JDX45" s="158"/>
      <c r="JDY45" s="158"/>
      <c r="JDZ45" s="158"/>
      <c r="JEA45" s="158"/>
      <c r="JEB45" s="158"/>
      <c r="JEC45" s="158"/>
      <c r="JED45" s="158"/>
      <c r="JEE45" s="158"/>
      <c r="JEF45" s="158"/>
      <c r="JEG45" s="158"/>
      <c r="JEH45" s="158"/>
      <c r="JEI45" s="158"/>
      <c r="JEJ45" s="158"/>
      <c r="JEK45" s="158"/>
      <c r="JEL45" s="158"/>
      <c r="JEM45" s="158"/>
      <c r="JEN45" s="158"/>
      <c r="JEO45" s="158"/>
      <c r="JEP45" s="158"/>
      <c r="JEQ45" s="158"/>
      <c r="JER45" s="158"/>
      <c r="JES45" s="158"/>
      <c r="JET45" s="158"/>
      <c r="JEU45" s="158"/>
      <c r="JEV45" s="158"/>
      <c r="JEW45" s="158"/>
      <c r="JEX45" s="158"/>
      <c r="JEY45" s="158"/>
      <c r="JEZ45" s="158"/>
      <c r="JFA45" s="158"/>
      <c r="JFB45" s="158"/>
      <c r="JFC45" s="158"/>
      <c r="JFD45" s="158"/>
      <c r="JFE45" s="158"/>
      <c r="JFF45" s="158"/>
      <c r="JFG45" s="158"/>
      <c r="JFH45" s="158"/>
      <c r="JFI45" s="158"/>
      <c r="JFJ45" s="158"/>
      <c r="JFK45" s="158"/>
      <c r="JFL45" s="158"/>
      <c r="JFM45" s="158"/>
      <c r="JFN45" s="158"/>
      <c r="JFO45" s="158"/>
      <c r="JFP45" s="158"/>
      <c r="JFQ45" s="158"/>
    </row>
    <row r="46" spans="1:6933">
      <c r="A46" s="281">
        <v>4</v>
      </c>
      <c r="B46" s="248">
        <v>25</v>
      </c>
      <c r="C46" s="172">
        <v>300</v>
      </c>
      <c r="D46" s="172">
        <v>0</v>
      </c>
      <c r="E46" s="172">
        <v>100</v>
      </c>
      <c r="F46" s="172">
        <v>100</v>
      </c>
      <c r="G46" s="172">
        <v>100</v>
      </c>
      <c r="H46" s="172">
        <v>100</v>
      </c>
      <c r="I46" s="172">
        <v>200</v>
      </c>
      <c r="J46" s="245">
        <f t="shared" si="0"/>
        <v>900</v>
      </c>
      <c r="K46" s="246">
        <v>377</v>
      </c>
      <c r="L46" s="172">
        <f t="shared" si="1"/>
        <v>523</v>
      </c>
      <c r="M46" s="176">
        <f>B.wt.!J46</f>
        <v>5</v>
      </c>
      <c r="N46" s="179">
        <f t="shared" si="2"/>
        <v>104.6</v>
      </c>
      <c r="O46" s="172">
        <v>350</v>
      </c>
      <c r="P46" s="154">
        <v>200</v>
      </c>
      <c r="Q46" s="172">
        <v>250</v>
      </c>
      <c r="R46" s="172">
        <v>100</v>
      </c>
      <c r="S46" s="172">
        <v>200</v>
      </c>
      <c r="T46" s="172">
        <v>300</v>
      </c>
      <c r="U46" s="172">
        <v>350</v>
      </c>
      <c r="V46" s="173">
        <f t="shared" si="3"/>
        <v>1750</v>
      </c>
      <c r="W46" s="174">
        <v>272</v>
      </c>
      <c r="X46" s="172">
        <f t="shared" si="4"/>
        <v>1478</v>
      </c>
      <c r="Y46" s="172">
        <v>5</v>
      </c>
      <c r="Z46" s="175">
        <f t="shared" si="28"/>
        <v>295.60000000000002</v>
      </c>
      <c r="AA46" s="175">
        <f t="shared" si="6"/>
        <v>2001</v>
      </c>
      <c r="AB46" s="179">
        <f t="shared" si="7"/>
        <v>400.20000000000005</v>
      </c>
      <c r="AC46" s="154">
        <v>500</v>
      </c>
      <c r="AD46" s="172">
        <v>400</v>
      </c>
      <c r="AE46" s="172">
        <v>400</v>
      </c>
      <c r="AF46" s="172">
        <v>400</v>
      </c>
      <c r="AG46" s="172">
        <v>400</v>
      </c>
      <c r="AH46" s="172">
        <v>400</v>
      </c>
      <c r="AI46" s="172">
        <v>400</v>
      </c>
      <c r="AJ46" s="173">
        <f t="shared" si="8"/>
        <v>2900</v>
      </c>
      <c r="AK46" s="174">
        <v>79</v>
      </c>
      <c r="AL46" s="156">
        <f t="shared" si="29"/>
        <v>2821</v>
      </c>
      <c r="AM46" s="176">
        <v>5</v>
      </c>
      <c r="AN46" s="175">
        <f t="shared" si="10"/>
        <v>564.20000000000005</v>
      </c>
      <c r="AO46" s="175">
        <f t="shared" si="11"/>
        <v>4822</v>
      </c>
      <c r="AP46" s="179">
        <f t="shared" si="12"/>
        <v>964.40000000000009</v>
      </c>
      <c r="AQ46" s="172">
        <v>600</v>
      </c>
      <c r="AR46" s="172">
        <v>600</v>
      </c>
      <c r="AS46" s="172">
        <v>500</v>
      </c>
      <c r="AT46" s="172">
        <v>500</v>
      </c>
      <c r="AU46" s="172">
        <v>800</v>
      </c>
      <c r="AV46" s="172">
        <v>0</v>
      </c>
      <c r="AW46" s="172">
        <v>500</v>
      </c>
      <c r="AX46" s="173">
        <f t="shared" si="13"/>
        <v>3500</v>
      </c>
      <c r="AY46" s="250">
        <v>393</v>
      </c>
      <c r="AZ46" s="176">
        <f t="shared" si="31"/>
        <v>3411</v>
      </c>
      <c r="BA46" s="251">
        <v>5</v>
      </c>
      <c r="BB46" s="156">
        <f t="shared" si="15"/>
        <v>8233</v>
      </c>
      <c r="BC46" s="175">
        <f t="shared" si="16"/>
        <v>682.2</v>
      </c>
      <c r="BD46" s="179">
        <f t="shared" si="17"/>
        <v>1646.6000000000001</v>
      </c>
      <c r="BE46" s="172">
        <v>800</v>
      </c>
      <c r="BF46" s="172">
        <v>800</v>
      </c>
      <c r="BG46" s="172">
        <v>900</v>
      </c>
      <c r="BH46" s="172">
        <v>200</v>
      </c>
      <c r="BI46" s="172">
        <v>600</v>
      </c>
      <c r="BJ46" s="172">
        <v>600</v>
      </c>
      <c r="BK46" s="172">
        <v>700</v>
      </c>
      <c r="BL46" s="173">
        <f t="shared" si="18"/>
        <v>4600</v>
      </c>
      <c r="BM46" s="174">
        <v>584</v>
      </c>
      <c r="BN46" s="176">
        <f t="shared" si="19"/>
        <v>4016</v>
      </c>
      <c r="BO46" s="176">
        <v>5</v>
      </c>
      <c r="BP46" s="156">
        <f t="shared" si="20"/>
        <v>12249</v>
      </c>
      <c r="BQ46" s="175">
        <f t="shared" si="21"/>
        <v>803.2</v>
      </c>
      <c r="BR46" s="179">
        <f t="shared" si="22"/>
        <v>2449.8000000000002</v>
      </c>
      <c r="BS46" s="154">
        <v>1000</v>
      </c>
      <c r="BT46" s="154">
        <v>1000</v>
      </c>
      <c r="BU46" s="154">
        <v>0</v>
      </c>
      <c r="BV46" s="154">
        <v>0</v>
      </c>
      <c r="BW46" s="154"/>
      <c r="BX46" s="156"/>
      <c r="BY46" s="156"/>
      <c r="BZ46" s="173">
        <f t="shared" si="23"/>
        <v>2000</v>
      </c>
      <c r="CA46" s="177">
        <v>0</v>
      </c>
      <c r="CB46" s="176">
        <f t="shared" si="24"/>
        <v>2000</v>
      </c>
      <c r="CC46" s="176">
        <v>5</v>
      </c>
      <c r="CD46" s="256">
        <f t="shared" si="25"/>
        <v>14249</v>
      </c>
      <c r="CE46" s="175">
        <f t="shared" si="26"/>
        <v>400</v>
      </c>
      <c r="CF46" s="175">
        <f t="shared" si="27"/>
        <v>2849.8</v>
      </c>
      <c r="CG46" s="158"/>
      <c r="CH46" s="158"/>
      <c r="CI46" s="158"/>
      <c r="CJ46" s="158"/>
      <c r="CK46" s="158"/>
      <c r="CL46" s="158"/>
      <c r="CM46" s="158"/>
      <c r="CN46" s="158"/>
      <c r="CO46" s="158"/>
      <c r="CP46" s="158"/>
      <c r="CQ46" s="158"/>
      <c r="CR46" s="158"/>
      <c r="CS46" s="158"/>
      <c r="CT46" s="158"/>
      <c r="CU46" s="158"/>
      <c r="CV46" s="158"/>
      <c r="CW46" s="158"/>
      <c r="CX46" s="158"/>
      <c r="CY46" s="158"/>
      <c r="CZ46" s="158"/>
      <c r="DA46" s="158"/>
      <c r="DB46" s="158"/>
      <c r="DC46" s="158"/>
      <c r="DD46" s="158"/>
      <c r="DE46" s="158"/>
      <c r="DF46" s="158"/>
      <c r="DG46" s="158"/>
      <c r="DH46" s="158"/>
      <c r="DI46" s="158"/>
      <c r="DJ46" s="158"/>
      <c r="DK46" s="158"/>
      <c r="DL46" s="158"/>
      <c r="DM46" s="158"/>
      <c r="DN46" s="158"/>
      <c r="DO46" s="158"/>
      <c r="DP46" s="158"/>
      <c r="DQ46" s="158"/>
      <c r="DR46" s="158"/>
      <c r="DS46" s="158"/>
      <c r="DT46" s="158"/>
      <c r="DU46" s="158"/>
      <c r="DV46" s="158"/>
      <c r="DW46" s="158"/>
      <c r="DX46" s="158"/>
      <c r="DY46" s="158"/>
      <c r="DZ46" s="158"/>
      <c r="EA46" s="158"/>
      <c r="EB46" s="158"/>
      <c r="EC46" s="158"/>
      <c r="ED46" s="158"/>
      <c r="EE46" s="158"/>
      <c r="EF46" s="158"/>
      <c r="EG46" s="158"/>
      <c r="EH46" s="158"/>
      <c r="EI46" s="158"/>
      <c r="EJ46" s="158"/>
      <c r="EK46" s="158"/>
      <c r="EL46" s="158"/>
      <c r="EM46" s="158"/>
      <c r="EN46" s="158"/>
      <c r="EO46" s="158"/>
      <c r="EP46" s="158"/>
      <c r="EQ46" s="158"/>
      <c r="ER46" s="158"/>
      <c r="ES46" s="158"/>
      <c r="ET46" s="158"/>
      <c r="EU46" s="158"/>
      <c r="EV46" s="158"/>
      <c r="EW46" s="158"/>
      <c r="EX46" s="158"/>
      <c r="EY46" s="158"/>
      <c r="EZ46" s="158"/>
      <c r="FA46" s="158"/>
      <c r="FB46" s="158"/>
      <c r="FC46" s="158"/>
      <c r="FD46" s="158"/>
      <c r="FE46" s="158"/>
      <c r="FF46" s="158"/>
      <c r="FG46" s="158"/>
      <c r="FH46" s="158"/>
      <c r="FI46" s="158"/>
      <c r="FJ46" s="158"/>
      <c r="FK46" s="158"/>
      <c r="FL46" s="158"/>
      <c r="FM46" s="158"/>
      <c r="FN46" s="158"/>
      <c r="FO46" s="158"/>
      <c r="FP46" s="158"/>
      <c r="FQ46" s="158"/>
      <c r="FR46" s="158"/>
      <c r="FS46" s="158"/>
      <c r="FT46" s="158"/>
      <c r="FU46" s="158"/>
      <c r="FV46" s="158"/>
      <c r="FW46" s="158"/>
      <c r="FX46" s="158"/>
      <c r="FY46" s="158"/>
      <c r="FZ46" s="158"/>
      <c r="GA46" s="158"/>
      <c r="GB46" s="158"/>
      <c r="GC46" s="158"/>
      <c r="GD46" s="158"/>
      <c r="GE46" s="158"/>
      <c r="GF46" s="158"/>
      <c r="GG46" s="158"/>
      <c r="GH46" s="158"/>
      <c r="GI46" s="158"/>
      <c r="GJ46" s="158"/>
      <c r="GK46" s="158"/>
      <c r="GL46" s="158"/>
      <c r="GM46" s="158"/>
      <c r="GN46" s="158"/>
      <c r="GO46" s="158"/>
      <c r="GP46" s="158"/>
      <c r="GQ46" s="158"/>
      <c r="GR46" s="158"/>
      <c r="GS46" s="158"/>
      <c r="GT46" s="158"/>
      <c r="GU46" s="158"/>
      <c r="GV46" s="158"/>
      <c r="GW46" s="158"/>
      <c r="GX46" s="158"/>
      <c r="GY46" s="158"/>
      <c r="GZ46" s="158"/>
      <c r="HA46" s="158"/>
      <c r="HB46" s="158"/>
      <c r="HC46" s="158"/>
      <c r="HD46" s="158"/>
      <c r="HE46" s="158"/>
      <c r="HF46" s="158"/>
      <c r="HG46" s="158"/>
      <c r="HH46" s="158"/>
      <c r="HI46" s="158"/>
      <c r="HJ46" s="158"/>
      <c r="HK46" s="158"/>
      <c r="HL46" s="158"/>
      <c r="HM46" s="158"/>
      <c r="HN46" s="158"/>
      <c r="HO46" s="158"/>
      <c r="HP46" s="158"/>
      <c r="HQ46" s="158"/>
      <c r="HR46" s="158"/>
      <c r="HS46" s="158"/>
      <c r="HT46" s="158"/>
      <c r="HU46" s="158"/>
      <c r="HV46" s="158"/>
      <c r="HW46" s="158"/>
      <c r="HX46" s="158"/>
      <c r="HY46" s="158"/>
      <c r="HZ46" s="158"/>
      <c r="IA46" s="158"/>
      <c r="IB46" s="158"/>
      <c r="IC46" s="158"/>
      <c r="ID46" s="158"/>
      <c r="IE46" s="158"/>
      <c r="IF46" s="158"/>
      <c r="IG46" s="158"/>
      <c r="IH46" s="158"/>
      <c r="II46" s="158"/>
      <c r="IJ46" s="158"/>
      <c r="IK46" s="158"/>
      <c r="IL46" s="158"/>
      <c r="IM46" s="158"/>
      <c r="IN46" s="158"/>
      <c r="IO46" s="158"/>
      <c r="IP46" s="158"/>
      <c r="IQ46" s="158"/>
      <c r="IR46" s="158"/>
      <c r="IS46" s="158"/>
      <c r="IT46" s="158"/>
      <c r="IU46" s="158"/>
      <c r="IV46" s="158"/>
      <c r="IW46" s="158"/>
      <c r="IX46" s="158"/>
      <c r="IY46" s="158"/>
      <c r="IZ46" s="158"/>
      <c r="JA46" s="158"/>
      <c r="JB46" s="158"/>
      <c r="JC46" s="158"/>
      <c r="JD46" s="158"/>
      <c r="JE46" s="158"/>
      <c r="JF46" s="158"/>
      <c r="JG46" s="158"/>
      <c r="JH46" s="158"/>
      <c r="JI46" s="158"/>
      <c r="JJ46" s="158"/>
      <c r="JK46" s="158"/>
      <c r="JL46" s="158"/>
      <c r="JM46" s="158"/>
      <c r="JN46" s="158"/>
      <c r="JO46" s="158"/>
      <c r="JP46" s="158"/>
      <c r="JQ46" s="158"/>
      <c r="JR46" s="158"/>
      <c r="JS46" s="158"/>
      <c r="JT46" s="158"/>
      <c r="JU46" s="158"/>
      <c r="JV46" s="158"/>
      <c r="JW46" s="158"/>
      <c r="JX46" s="158"/>
      <c r="JY46" s="158"/>
      <c r="JZ46" s="158"/>
      <c r="KA46" s="158"/>
      <c r="KB46" s="158"/>
      <c r="KC46" s="158"/>
      <c r="KD46" s="158"/>
      <c r="KE46" s="158"/>
      <c r="KF46" s="158"/>
      <c r="KG46" s="158"/>
      <c r="KH46" s="158"/>
      <c r="KI46" s="158"/>
      <c r="KJ46" s="158"/>
      <c r="KK46" s="158"/>
      <c r="KL46" s="158"/>
      <c r="KM46" s="158"/>
      <c r="KN46" s="158"/>
      <c r="KO46" s="158"/>
      <c r="KP46" s="158"/>
      <c r="KQ46" s="158"/>
      <c r="KR46" s="158"/>
      <c r="KS46" s="158"/>
      <c r="KT46" s="158"/>
      <c r="KU46" s="158"/>
      <c r="KV46" s="158"/>
      <c r="KW46" s="158"/>
      <c r="KX46" s="158"/>
      <c r="KY46" s="158"/>
      <c r="KZ46" s="158"/>
      <c r="LA46" s="158"/>
      <c r="LB46" s="158"/>
      <c r="LC46" s="158"/>
      <c r="LD46" s="158"/>
      <c r="LE46" s="158"/>
      <c r="LF46" s="158"/>
      <c r="LG46" s="158"/>
      <c r="LH46" s="158"/>
      <c r="LI46" s="158"/>
      <c r="LJ46" s="158"/>
      <c r="LK46" s="158"/>
      <c r="LL46" s="158"/>
      <c r="LM46" s="158"/>
      <c r="LN46" s="158"/>
      <c r="LO46" s="158"/>
      <c r="LP46" s="158"/>
      <c r="LQ46" s="158"/>
      <c r="LR46" s="158"/>
      <c r="LS46" s="158"/>
      <c r="LT46" s="158"/>
      <c r="LU46" s="158"/>
      <c r="LV46" s="158"/>
      <c r="LW46" s="158"/>
      <c r="LX46" s="158"/>
      <c r="LY46" s="158"/>
      <c r="LZ46" s="158"/>
      <c r="MA46" s="158"/>
      <c r="MB46" s="158"/>
      <c r="MC46" s="158"/>
      <c r="MD46" s="158"/>
      <c r="ME46" s="158"/>
      <c r="MF46" s="158"/>
      <c r="MG46" s="158"/>
      <c r="MH46" s="158"/>
      <c r="MI46" s="158"/>
      <c r="MJ46" s="158"/>
      <c r="MK46" s="158"/>
      <c r="ML46" s="158"/>
      <c r="MM46" s="158"/>
      <c r="MN46" s="158"/>
      <c r="MO46" s="158"/>
      <c r="MP46" s="158"/>
      <c r="MQ46" s="158"/>
      <c r="MR46" s="158"/>
      <c r="MS46" s="158"/>
      <c r="MT46" s="158"/>
      <c r="MU46" s="158"/>
      <c r="MV46" s="158"/>
      <c r="MW46" s="158"/>
      <c r="MX46" s="158"/>
      <c r="MY46" s="158"/>
      <c r="MZ46" s="158"/>
      <c r="NA46" s="158"/>
      <c r="NB46" s="158"/>
      <c r="NC46" s="158"/>
      <c r="ND46" s="158"/>
      <c r="NE46" s="158"/>
      <c r="NF46" s="158"/>
      <c r="NG46" s="158"/>
      <c r="NH46" s="158"/>
      <c r="NI46" s="158"/>
      <c r="NJ46" s="158"/>
      <c r="NK46" s="158"/>
      <c r="NL46" s="158"/>
      <c r="NM46" s="158"/>
      <c r="NN46" s="158"/>
      <c r="NO46" s="158"/>
      <c r="NP46" s="158"/>
      <c r="NQ46" s="158"/>
      <c r="NR46" s="158"/>
      <c r="NS46" s="158"/>
      <c r="NT46" s="158"/>
      <c r="NU46" s="158"/>
      <c r="NV46" s="158"/>
      <c r="NW46" s="158"/>
      <c r="NX46" s="158"/>
      <c r="NY46" s="158"/>
      <c r="NZ46" s="158"/>
      <c r="OA46" s="158"/>
      <c r="OB46" s="158"/>
      <c r="OC46" s="158"/>
      <c r="OD46" s="158"/>
      <c r="OE46" s="158"/>
      <c r="OF46" s="158"/>
      <c r="OG46" s="158"/>
      <c r="OH46" s="158"/>
      <c r="OI46" s="158"/>
      <c r="OJ46" s="158"/>
      <c r="OK46" s="158"/>
      <c r="OL46" s="158"/>
      <c r="OM46" s="158"/>
      <c r="ON46" s="158"/>
      <c r="OO46" s="158"/>
      <c r="OP46" s="158"/>
      <c r="OQ46" s="158"/>
      <c r="OR46" s="158"/>
      <c r="OS46" s="158"/>
      <c r="OT46" s="158"/>
      <c r="OU46" s="158"/>
      <c r="OV46" s="158"/>
      <c r="OW46" s="158"/>
      <c r="OX46" s="158"/>
      <c r="OY46" s="158"/>
      <c r="OZ46" s="158"/>
      <c r="PA46" s="158"/>
      <c r="PB46" s="158"/>
      <c r="PC46" s="158"/>
      <c r="PD46" s="158"/>
      <c r="PE46" s="158"/>
      <c r="PF46" s="158"/>
      <c r="PG46" s="158"/>
      <c r="PH46" s="158"/>
      <c r="PI46" s="158"/>
      <c r="PJ46" s="158"/>
      <c r="PK46" s="158"/>
      <c r="PL46" s="158"/>
      <c r="PM46" s="158"/>
      <c r="PN46" s="158"/>
      <c r="PO46" s="158"/>
      <c r="PP46" s="158"/>
      <c r="PQ46" s="158"/>
      <c r="PR46" s="158"/>
      <c r="PS46" s="158"/>
      <c r="PT46" s="158"/>
      <c r="PU46" s="158"/>
      <c r="PV46" s="158"/>
      <c r="PW46" s="158"/>
      <c r="PX46" s="158"/>
      <c r="PY46" s="158"/>
      <c r="PZ46" s="158"/>
      <c r="QA46" s="158"/>
      <c r="QB46" s="158"/>
      <c r="QC46" s="158"/>
      <c r="QD46" s="158"/>
      <c r="QE46" s="158"/>
      <c r="QF46" s="158"/>
      <c r="QG46" s="158"/>
      <c r="QH46" s="158"/>
      <c r="QI46" s="158"/>
      <c r="QJ46" s="158"/>
      <c r="QK46" s="158"/>
      <c r="QL46" s="158"/>
      <c r="QM46" s="158"/>
      <c r="QN46" s="158"/>
      <c r="QO46" s="158"/>
      <c r="QP46" s="158"/>
      <c r="QQ46" s="158"/>
      <c r="QR46" s="158"/>
      <c r="QS46" s="158"/>
      <c r="QT46" s="158"/>
      <c r="QU46" s="158"/>
      <c r="QV46" s="158"/>
      <c r="QW46" s="158"/>
      <c r="QX46" s="158"/>
      <c r="QY46" s="158"/>
      <c r="QZ46" s="158"/>
      <c r="RA46" s="158"/>
      <c r="RB46" s="158"/>
      <c r="RC46" s="158"/>
      <c r="RD46" s="158"/>
      <c r="RE46" s="158"/>
      <c r="RF46" s="158"/>
      <c r="RG46" s="158"/>
      <c r="RH46" s="158"/>
      <c r="RI46" s="158"/>
      <c r="RJ46" s="158"/>
      <c r="RK46" s="158"/>
      <c r="RL46" s="158"/>
      <c r="RM46" s="158"/>
      <c r="RN46" s="158"/>
      <c r="RO46" s="158"/>
      <c r="RP46" s="158"/>
      <c r="RQ46" s="158"/>
      <c r="RR46" s="158"/>
      <c r="RS46" s="158"/>
      <c r="RT46" s="158"/>
      <c r="RU46" s="158"/>
      <c r="RV46" s="158"/>
      <c r="RW46" s="158"/>
      <c r="RX46" s="158"/>
      <c r="RY46" s="158"/>
      <c r="RZ46" s="158"/>
      <c r="SA46" s="158"/>
      <c r="SB46" s="158"/>
      <c r="SC46" s="158"/>
      <c r="SD46" s="158"/>
      <c r="SE46" s="158"/>
      <c r="SF46" s="158"/>
      <c r="SG46" s="158"/>
      <c r="SH46" s="158"/>
      <c r="SI46" s="158"/>
      <c r="SJ46" s="158"/>
      <c r="SK46" s="158"/>
      <c r="SL46" s="158"/>
      <c r="SM46" s="158"/>
      <c r="SN46" s="158"/>
      <c r="SO46" s="158"/>
      <c r="SP46" s="158"/>
      <c r="SQ46" s="158"/>
      <c r="SR46" s="158"/>
      <c r="SS46" s="158"/>
      <c r="ST46" s="158"/>
      <c r="SU46" s="158"/>
      <c r="SV46" s="158"/>
      <c r="SW46" s="158"/>
      <c r="SX46" s="158"/>
      <c r="SY46" s="158"/>
      <c r="SZ46" s="158"/>
      <c r="TA46" s="158"/>
      <c r="TB46" s="158"/>
      <c r="TC46" s="158"/>
      <c r="TD46" s="158"/>
      <c r="TE46" s="158"/>
      <c r="TF46" s="158"/>
      <c r="TG46" s="158"/>
      <c r="TH46" s="158"/>
      <c r="TI46" s="158"/>
      <c r="TJ46" s="158"/>
      <c r="TK46" s="158"/>
      <c r="TL46" s="158"/>
      <c r="TM46" s="158"/>
      <c r="TN46" s="158"/>
      <c r="TO46" s="158"/>
      <c r="TP46" s="158"/>
      <c r="TQ46" s="158"/>
      <c r="TR46" s="158"/>
      <c r="TS46" s="158"/>
      <c r="TT46" s="158"/>
      <c r="TU46" s="158"/>
      <c r="TV46" s="158"/>
      <c r="TW46" s="158"/>
      <c r="TX46" s="158"/>
      <c r="TY46" s="158"/>
      <c r="TZ46" s="158"/>
      <c r="UA46" s="158"/>
      <c r="UB46" s="158"/>
      <c r="UC46" s="158"/>
      <c r="UD46" s="158"/>
      <c r="UE46" s="158"/>
      <c r="UF46" s="158"/>
      <c r="UG46" s="158"/>
      <c r="UH46" s="158"/>
      <c r="UI46" s="158"/>
      <c r="UJ46" s="158"/>
      <c r="UK46" s="158"/>
      <c r="UL46" s="158"/>
      <c r="UM46" s="158"/>
      <c r="UN46" s="158"/>
      <c r="UO46" s="158"/>
      <c r="UP46" s="158"/>
      <c r="UQ46" s="158"/>
      <c r="UR46" s="158"/>
      <c r="US46" s="158"/>
      <c r="UT46" s="158"/>
      <c r="UU46" s="158"/>
      <c r="UV46" s="158"/>
      <c r="UW46" s="158"/>
      <c r="UX46" s="158"/>
      <c r="UY46" s="158"/>
      <c r="UZ46" s="158"/>
      <c r="VA46" s="158"/>
      <c r="VB46" s="158"/>
      <c r="VC46" s="158"/>
      <c r="VD46" s="158"/>
      <c r="VE46" s="158"/>
      <c r="VF46" s="158"/>
      <c r="VG46" s="158"/>
      <c r="VH46" s="158"/>
      <c r="VI46" s="158"/>
      <c r="VJ46" s="158"/>
      <c r="VK46" s="158"/>
      <c r="VL46" s="158"/>
      <c r="VM46" s="158"/>
      <c r="VN46" s="158"/>
      <c r="VO46" s="158"/>
      <c r="VP46" s="158"/>
      <c r="VQ46" s="158"/>
      <c r="VR46" s="158"/>
      <c r="VS46" s="158"/>
      <c r="VT46" s="158"/>
      <c r="VU46" s="158"/>
      <c r="VV46" s="158"/>
      <c r="VW46" s="158"/>
      <c r="VX46" s="158"/>
      <c r="VY46" s="158"/>
      <c r="VZ46" s="158"/>
      <c r="WA46" s="158"/>
      <c r="WB46" s="158"/>
      <c r="WC46" s="158"/>
      <c r="WD46" s="158"/>
      <c r="WE46" s="158"/>
      <c r="WF46" s="158"/>
      <c r="WG46" s="158"/>
      <c r="WH46" s="158"/>
      <c r="WI46" s="158"/>
      <c r="WJ46" s="158"/>
      <c r="WK46" s="158"/>
      <c r="WL46" s="158"/>
      <c r="WM46" s="158"/>
      <c r="WN46" s="158"/>
      <c r="WO46" s="158"/>
      <c r="WP46" s="158"/>
      <c r="WQ46" s="158"/>
      <c r="WR46" s="158"/>
      <c r="WS46" s="158"/>
      <c r="WT46" s="158"/>
      <c r="WU46" s="158"/>
      <c r="WV46" s="158"/>
      <c r="WW46" s="158"/>
      <c r="WX46" s="158"/>
      <c r="WY46" s="158"/>
      <c r="WZ46" s="158"/>
      <c r="XA46" s="158"/>
      <c r="XB46" s="158"/>
      <c r="XC46" s="158"/>
      <c r="XD46" s="158"/>
      <c r="XE46" s="158"/>
      <c r="XF46" s="158"/>
      <c r="XG46" s="158"/>
      <c r="XH46" s="158"/>
      <c r="XI46" s="158"/>
      <c r="XJ46" s="158"/>
      <c r="XK46" s="158"/>
      <c r="XL46" s="158"/>
      <c r="XM46" s="158"/>
      <c r="XN46" s="158"/>
      <c r="XO46" s="158"/>
      <c r="XP46" s="158"/>
      <c r="XQ46" s="158"/>
      <c r="XR46" s="158"/>
      <c r="XS46" s="158"/>
      <c r="XT46" s="158"/>
      <c r="XU46" s="158"/>
      <c r="XV46" s="158"/>
      <c r="XW46" s="158"/>
      <c r="XX46" s="158"/>
      <c r="XY46" s="158"/>
      <c r="XZ46" s="158"/>
      <c r="YA46" s="158"/>
      <c r="YB46" s="158"/>
      <c r="YC46" s="158"/>
      <c r="YD46" s="158"/>
      <c r="YE46" s="158"/>
      <c r="YF46" s="158"/>
      <c r="YG46" s="158"/>
      <c r="YH46" s="158"/>
      <c r="YI46" s="158"/>
      <c r="YJ46" s="158"/>
      <c r="YK46" s="158"/>
      <c r="YL46" s="158"/>
      <c r="YM46" s="158"/>
      <c r="YN46" s="158"/>
      <c r="YO46" s="158"/>
      <c r="YP46" s="158"/>
      <c r="YQ46" s="158"/>
      <c r="YR46" s="158"/>
      <c r="YS46" s="158"/>
      <c r="YT46" s="158"/>
      <c r="YU46" s="158"/>
      <c r="YV46" s="158"/>
      <c r="YW46" s="158"/>
      <c r="YX46" s="158"/>
      <c r="YY46" s="158"/>
      <c r="YZ46" s="158"/>
      <c r="ZA46" s="158"/>
      <c r="ZB46" s="158"/>
      <c r="ZC46" s="158"/>
      <c r="ZD46" s="158"/>
      <c r="ZE46" s="158"/>
      <c r="ZF46" s="158"/>
      <c r="ZG46" s="158"/>
      <c r="ZH46" s="158"/>
      <c r="ZI46" s="158"/>
      <c r="ZJ46" s="158"/>
      <c r="ZK46" s="158"/>
      <c r="ZL46" s="158"/>
      <c r="ZM46" s="158"/>
      <c r="ZN46" s="158"/>
      <c r="ZO46" s="158"/>
      <c r="ZP46" s="158"/>
      <c r="ZQ46" s="158"/>
      <c r="ZR46" s="158"/>
      <c r="ZS46" s="158"/>
      <c r="ZT46" s="158"/>
      <c r="ZU46" s="158"/>
      <c r="ZV46" s="158"/>
      <c r="ZW46" s="158"/>
      <c r="ZX46" s="158"/>
      <c r="ZY46" s="158"/>
      <c r="ZZ46" s="158"/>
      <c r="AAA46" s="158"/>
      <c r="AAB46" s="158"/>
      <c r="AAC46" s="158"/>
      <c r="AAD46" s="158"/>
      <c r="AAE46" s="158"/>
      <c r="AAF46" s="158"/>
      <c r="AAG46" s="158"/>
      <c r="AAH46" s="158"/>
      <c r="AAI46" s="158"/>
      <c r="AAJ46" s="158"/>
      <c r="AAK46" s="158"/>
      <c r="AAL46" s="158"/>
      <c r="AAM46" s="158"/>
      <c r="AAN46" s="158"/>
      <c r="AAO46" s="158"/>
      <c r="AAP46" s="158"/>
      <c r="AAQ46" s="158"/>
      <c r="AAR46" s="158"/>
      <c r="AAS46" s="158"/>
      <c r="AAT46" s="158"/>
      <c r="AAU46" s="158"/>
      <c r="AAV46" s="158"/>
      <c r="AAW46" s="158"/>
      <c r="AAX46" s="158"/>
      <c r="AAY46" s="158"/>
      <c r="AAZ46" s="158"/>
      <c r="ABA46" s="158"/>
      <c r="ABB46" s="158"/>
      <c r="ABC46" s="158"/>
      <c r="ABD46" s="158"/>
      <c r="ABE46" s="158"/>
      <c r="ABF46" s="158"/>
      <c r="ABG46" s="158"/>
      <c r="ABH46" s="158"/>
      <c r="ABI46" s="158"/>
      <c r="ABJ46" s="158"/>
      <c r="ABK46" s="158"/>
      <c r="ABL46" s="158"/>
      <c r="ABM46" s="158"/>
      <c r="ABN46" s="158"/>
      <c r="ABO46" s="158"/>
      <c r="ABP46" s="158"/>
      <c r="ABQ46" s="158"/>
      <c r="ABR46" s="158"/>
      <c r="ABS46" s="158"/>
      <c r="ABT46" s="158"/>
      <c r="ABU46" s="158"/>
      <c r="ABV46" s="158"/>
      <c r="ABW46" s="158"/>
      <c r="ABX46" s="158"/>
      <c r="ABY46" s="158"/>
      <c r="ABZ46" s="158"/>
      <c r="ACA46" s="158"/>
      <c r="ACB46" s="158"/>
      <c r="ACC46" s="158"/>
      <c r="ACD46" s="158"/>
      <c r="ACE46" s="158"/>
      <c r="ACF46" s="158"/>
      <c r="ACG46" s="158"/>
      <c r="ACH46" s="158"/>
      <c r="ACI46" s="158"/>
      <c r="ACJ46" s="158"/>
      <c r="ACK46" s="158"/>
      <c r="ACL46" s="158"/>
      <c r="ACM46" s="158"/>
      <c r="ACN46" s="158"/>
      <c r="ACO46" s="158"/>
      <c r="ACP46" s="158"/>
      <c r="ACQ46" s="158"/>
      <c r="ACR46" s="158"/>
      <c r="ACS46" s="158"/>
      <c r="ACT46" s="158"/>
      <c r="ACU46" s="158"/>
      <c r="ACV46" s="158"/>
      <c r="ACW46" s="158"/>
      <c r="ACX46" s="158"/>
      <c r="ACY46" s="158"/>
      <c r="ACZ46" s="158"/>
      <c r="ADA46" s="158"/>
      <c r="ADB46" s="158"/>
      <c r="ADC46" s="158"/>
      <c r="ADD46" s="158"/>
      <c r="ADE46" s="158"/>
      <c r="ADF46" s="158"/>
      <c r="ADG46" s="158"/>
      <c r="ADH46" s="158"/>
      <c r="ADI46" s="158"/>
      <c r="ADJ46" s="158"/>
      <c r="ADK46" s="158"/>
      <c r="ADL46" s="158"/>
      <c r="ADM46" s="158"/>
      <c r="ADN46" s="158"/>
      <c r="ADO46" s="158"/>
      <c r="ADP46" s="158"/>
      <c r="ADQ46" s="158"/>
      <c r="ADR46" s="158"/>
      <c r="ADS46" s="158"/>
      <c r="ADT46" s="158"/>
      <c r="ADU46" s="158"/>
      <c r="ADV46" s="158"/>
      <c r="ADW46" s="158"/>
      <c r="ADX46" s="158"/>
      <c r="ADY46" s="158"/>
      <c r="ADZ46" s="158"/>
      <c r="AEA46" s="158"/>
      <c r="AEB46" s="158"/>
      <c r="AEC46" s="158"/>
      <c r="AED46" s="158"/>
      <c r="AEE46" s="158"/>
      <c r="AEF46" s="158"/>
      <c r="AEG46" s="158"/>
      <c r="AEH46" s="158"/>
      <c r="AEI46" s="158"/>
      <c r="AEJ46" s="158"/>
      <c r="AEK46" s="158"/>
      <c r="AEL46" s="158"/>
      <c r="AEM46" s="158"/>
      <c r="AEN46" s="158"/>
      <c r="AEO46" s="158"/>
      <c r="AEP46" s="158"/>
      <c r="AEQ46" s="158"/>
      <c r="AER46" s="158"/>
      <c r="AES46" s="158"/>
      <c r="AET46" s="158"/>
      <c r="AEU46" s="158"/>
      <c r="AEV46" s="158"/>
      <c r="AEW46" s="158"/>
      <c r="AEX46" s="158"/>
      <c r="AEY46" s="158"/>
      <c r="AEZ46" s="158"/>
      <c r="AFA46" s="158"/>
      <c r="AFB46" s="158"/>
      <c r="AFC46" s="158"/>
      <c r="AFD46" s="158"/>
      <c r="AFE46" s="158"/>
      <c r="AFF46" s="158"/>
      <c r="AFG46" s="158"/>
      <c r="AFH46" s="158"/>
      <c r="AFI46" s="158"/>
      <c r="AFJ46" s="158"/>
      <c r="AFK46" s="158"/>
      <c r="AFL46" s="158"/>
      <c r="AFM46" s="158"/>
      <c r="AFN46" s="158"/>
      <c r="AFO46" s="158"/>
      <c r="AFP46" s="158"/>
      <c r="AFQ46" s="158"/>
      <c r="AFR46" s="158"/>
      <c r="AFS46" s="158"/>
      <c r="AFT46" s="158"/>
      <c r="AFU46" s="158"/>
      <c r="AFV46" s="158"/>
      <c r="AFW46" s="158"/>
      <c r="AFX46" s="158"/>
      <c r="AFY46" s="158"/>
      <c r="AFZ46" s="158"/>
      <c r="AGA46" s="158"/>
      <c r="AGB46" s="158"/>
      <c r="AGC46" s="158"/>
      <c r="AGD46" s="158"/>
      <c r="AGE46" s="158"/>
      <c r="AGF46" s="158"/>
      <c r="AGG46" s="158"/>
      <c r="AGH46" s="158"/>
      <c r="AGI46" s="158"/>
      <c r="AGJ46" s="158"/>
      <c r="AGK46" s="158"/>
      <c r="AGL46" s="158"/>
      <c r="AGM46" s="158"/>
      <c r="AGN46" s="158"/>
      <c r="AGO46" s="158"/>
      <c r="AGP46" s="158"/>
      <c r="AGQ46" s="158"/>
      <c r="AGR46" s="158"/>
      <c r="AGS46" s="158"/>
      <c r="AGT46" s="158"/>
      <c r="AGU46" s="158"/>
      <c r="AGV46" s="158"/>
      <c r="AGW46" s="158"/>
      <c r="AGX46" s="158"/>
      <c r="AGY46" s="158"/>
      <c r="AGZ46" s="158"/>
      <c r="AHA46" s="158"/>
      <c r="AHB46" s="158"/>
      <c r="AHC46" s="158"/>
      <c r="AHD46" s="158"/>
      <c r="AHE46" s="158"/>
      <c r="AHF46" s="158"/>
      <c r="AHG46" s="158"/>
      <c r="AHH46" s="158"/>
      <c r="AHI46" s="158"/>
      <c r="AHJ46" s="158"/>
      <c r="AHK46" s="158"/>
      <c r="AHL46" s="158"/>
      <c r="AHM46" s="158"/>
      <c r="AHN46" s="158"/>
      <c r="AHO46" s="158"/>
      <c r="AHP46" s="158"/>
      <c r="AHQ46" s="158"/>
      <c r="AHR46" s="158"/>
      <c r="AHS46" s="158"/>
      <c r="AHT46" s="158"/>
      <c r="AHU46" s="158"/>
      <c r="AHV46" s="158"/>
      <c r="AHW46" s="158"/>
      <c r="AHX46" s="158"/>
      <c r="AHY46" s="158"/>
      <c r="AHZ46" s="158"/>
      <c r="AIA46" s="158"/>
      <c r="AIB46" s="158"/>
      <c r="AIC46" s="158"/>
      <c r="AID46" s="158"/>
      <c r="AIE46" s="158"/>
      <c r="AIF46" s="158"/>
      <c r="AIG46" s="158"/>
      <c r="AIH46" s="158"/>
      <c r="AII46" s="158"/>
      <c r="AIJ46" s="158"/>
      <c r="AIK46" s="158"/>
      <c r="AIL46" s="158"/>
      <c r="AIM46" s="158"/>
      <c r="AIN46" s="158"/>
      <c r="AIO46" s="158"/>
      <c r="AIP46" s="158"/>
      <c r="AIQ46" s="158"/>
      <c r="AIR46" s="158"/>
      <c r="AIS46" s="158"/>
      <c r="AIT46" s="158"/>
      <c r="AIU46" s="158"/>
      <c r="AIV46" s="158"/>
      <c r="AIW46" s="158"/>
      <c r="AIX46" s="158"/>
      <c r="AIY46" s="158"/>
      <c r="AIZ46" s="158"/>
      <c r="AJA46" s="158"/>
      <c r="AJB46" s="158"/>
      <c r="AJC46" s="158"/>
      <c r="AJD46" s="158"/>
      <c r="AJE46" s="158"/>
      <c r="AJF46" s="158"/>
      <c r="AJG46" s="158"/>
      <c r="AJH46" s="158"/>
      <c r="AJI46" s="158"/>
      <c r="AJJ46" s="158"/>
      <c r="AJK46" s="158"/>
      <c r="AJL46" s="158"/>
      <c r="AJM46" s="158"/>
      <c r="AJN46" s="158"/>
      <c r="AJO46" s="158"/>
      <c r="AJP46" s="158"/>
      <c r="AJQ46" s="158"/>
      <c r="AJR46" s="158"/>
      <c r="AJS46" s="158"/>
      <c r="AJT46" s="158"/>
      <c r="AJU46" s="158"/>
      <c r="AJV46" s="158"/>
      <c r="AJW46" s="158"/>
      <c r="AJX46" s="158"/>
      <c r="AJY46" s="158"/>
      <c r="AJZ46" s="158"/>
      <c r="AKA46" s="158"/>
      <c r="AKB46" s="158"/>
      <c r="AKC46" s="158"/>
      <c r="AKD46" s="158"/>
      <c r="AKE46" s="158"/>
      <c r="AKF46" s="158"/>
      <c r="AKG46" s="158"/>
      <c r="AKH46" s="158"/>
      <c r="AKI46" s="158"/>
      <c r="AKJ46" s="158"/>
      <c r="AKK46" s="158"/>
      <c r="AKL46" s="158"/>
      <c r="AKM46" s="158"/>
      <c r="AKN46" s="158"/>
      <c r="AKO46" s="158"/>
      <c r="AKP46" s="158"/>
      <c r="AKQ46" s="158"/>
      <c r="AKR46" s="158"/>
      <c r="AKS46" s="158"/>
      <c r="AKT46" s="158"/>
      <c r="AKU46" s="158"/>
      <c r="AKV46" s="158"/>
      <c r="AKW46" s="158"/>
      <c r="AKX46" s="158"/>
      <c r="AKY46" s="158"/>
      <c r="AKZ46" s="158"/>
      <c r="ALA46" s="158"/>
      <c r="ALB46" s="158"/>
      <c r="ALC46" s="158"/>
      <c r="ALD46" s="158"/>
      <c r="ALE46" s="158"/>
      <c r="ALF46" s="158"/>
      <c r="ALG46" s="158"/>
      <c r="ALH46" s="158"/>
      <c r="ALI46" s="158"/>
      <c r="ALJ46" s="158"/>
      <c r="ALK46" s="158"/>
      <c r="ALL46" s="158"/>
      <c r="ALM46" s="158"/>
      <c r="ALN46" s="158"/>
      <c r="ALO46" s="158"/>
      <c r="ALP46" s="158"/>
      <c r="ALQ46" s="158"/>
      <c r="ALR46" s="158"/>
      <c r="ALS46" s="158"/>
      <c r="ALT46" s="158"/>
      <c r="ALU46" s="158"/>
      <c r="ALV46" s="158"/>
      <c r="ALW46" s="158"/>
      <c r="ALX46" s="158"/>
      <c r="ALY46" s="158"/>
      <c r="ALZ46" s="158"/>
      <c r="AMA46" s="158"/>
      <c r="AMB46" s="158"/>
      <c r="AMC46" s="158"/>
      <c r="AMD46" s="158"/>
      <c r="AME46" s="158"/>
      <c r="AMF46" s="158"/>
      <c r="AMG46" s="158"/>
      <c r="AMH46" s="158"/>
      <c r="AMI46" s="158"/>
      <c r="AMJ46" s="158"/>
      <c r="AMK46" s="158"/>
      <c r="AML46" s="158"/>
      <c r="AMM46" s="158"/>
      <c r="AMN46" s="158"/>
      <c r="AMO46" s="158"/>
      <c r="AMP46" s="158"/>
      <c r="AMQ46" s="158"/>
      <c r="AMR46" s="158"/>
      <c r="AMS46" s="158"/>
      <c r="AMT46" s="158"/>
      <c r="AMU46" s="158"/>
      <c r="AMV46" s="158"/>
      <c r="AMW46" s="158"/>
      <c r="AMX46" s="158"/>
      <c r="AMY46" s="158"/>
      <c r="AMZ46" s="158"/>
      <c r="ANA46" s="158"/>
      <c r="ANB46" s="158"/>
      <c r="ANC46" s="158"/>
      <c r="AND46" s="158"/>
      <c r="ANE46" s="158"/>
      <c r="ANF46" s="158"/>
      <c r="ANG46" s="158"/>
      <c r="ANH46" s="158"/>
      <c r="ANI46" s="158"/>
      <c r="ANJ46" s="158"/>
      <c r="ANK46" s="158"/>
      <c r="ANL46" s="158"/>
      <c r="ANM46" s="158"/>
      <c r="ANN46" s="158"/>
      <c r="ANO46" s="158"/>
      <c r="ANP46" s="158"/>
      <c r="ANQ46" s="158"/>
      <c r="ANR46" s="158"/>
      <c r="ANS46" s="158"/>
      <c r="ANT46" s="158"/>
      <c r="ANU46" s="158"/>
      <c r="ANV46" s="158"/>
      <c r="ANW46" s="158"/>
      <c r="ANX46" s="158"/>
      <c r="ANY46" s="158"/>
      <c r="ANZ46" s="158"/>
      <c r="AOA46" s="158"/>
      <c r="AOB46" s="158"/>
      <c r="AOC46" s="158"/>
      <c r="AOD46" s="158"/>
      <c r="AOE46" s="158"/>
      <c r="AOF46" s="158"/>
      <c r="AOG46" s="158"/>
      <c r="AOH46" s="158"/>
      <c r="AOI46" s="158"/>
      <c r="AOJ46" s="158"/>
      <c r="AOK46" s="158"/>
      <c r="AOL46" s="158"/>
      <c r="AOM46" s="158"/>
      <c r="AON46" s="158"/>
      <c r="AOO46" s="158"/>
      <c r="AOP46" s="158"/>
      <c r="AOQ46" s="158"/>
      <c r="AOR46" s="158"/>
      <c r="AOS46" s="158"/>
      <c r="AOT46" s="158"/>
      <c r="AOU46" s="158"/>
      <c r="AOV46" s="158"/>
      <c r="AOW46" s="158"/>
      <c r="AOX46" s="158"/>
      <c r="AOY46" s="158"/>
      <c r="AOZ46" s="158"/>
      <c r="APA46" s="158"/>
      <c r="APB46" s="158"/>
      <c r="APC46" s="158"/>
      <c r="APD46" s="158"/>
      <c r="APE46" s="158"/>
      <c r="APF46" s="158"/>
      <c r="APG46" s="158"/>
      <c r="APH46" s="158"/>
      <c r="API46" s="158"/>
      <c r="APJ46" s="158"/>
      <c r="APK46" s="158"/>
      <c r="APL46" s="158"/>
      <c r="APM46" s="158"/>
      <c r="APN46" s="158"/>
      <c r="APO46" s="158"/>
      <c r="APP46" s="158"/>
      <c r="APQ46" s="158"/>
      <c r="APR46" s="158"/>
      <c r="APS46" s="158"/>
      <c r="APT46" s="158"/>
      <c r="APU46" s="158"/>
      <c r="APV46" s="158"/>
      <c r="APW46" s="158"/>
      <c r="APX46" s="158"/>
      <c r="APY46" s="158"/>
      <c r="APZ46" s="158"/>
      <c r="AQA46" s="158"/>
      <c r="AQB46" s="158"/>
      <c r="AQC46" s="158"/>
      <c r="AQD46" s="158"/>
      <c r="AQE46" s="158"/>
      <c r="AQF46" s="158"/>
      <c r="AQG46" s="158"/>
      <c r="AQH46" s="158"/>
      <c r="AQI46" s="158"/>
      <c r="AQJ46" s="158"/>
      <c r="AQK46" s="158"/>
      <c r="AQL46" s="158"/>
      <c r="AQM46" s="158"/>
      <c r="AQN46" s="158"/>
      <c r="AQO46" s="158"/>
      <c r="AQP46" s="158"/>
      <c r="AQQ46" s="158"/>
      <c r="AQR46" s="158"/>
      <c r="AQS46" s="158"/>
      <c r="AQT46" s="158"/>
      <c r="AQU46" s="158"/>
      <c r="AQV46" s="158"/>
      <c r="AQW46" s="158"/>
      <c r="AQX46" s="158"/>
      <c r="AQY46" s="158"/>
      <c r="AQZ46" s="158"/>
      <c r="ARA46" s="158"/>
      <c r="ARB46" s="158"/>
      <c r="ARC46" s="158"/>
      <c r="ARD46" s="158"/>
      <c r="ARE46" s="158"/>
      <c r="ARF46" s="158"/>
      <c r="ARG46" s="158"/>
      <c r="ARH46" s="158"/>
      <c r="ARI46" s="158"/>
      <c r="ARJ46" s="158"/>
      <c r="ARK46" s="158"/>
      <c r="ARL46" s="158"/>
      <c r="ARM46" s="158"/>
      <c r="ARN46" s="158"/>
      <c r="ARO46" s="158"/>
      <c r="ARP46" s="158"/>
      <c r="ARQ46" s="158"/>
      <c r="ARR46" s="158"/>
      <c r="ARS46" s="158"/>
      <c r="ART46" s="158"/>
      <c r="ARU46" s="158"/>
      <c r="ARV46" s="158"/>
      <c r="ARW46" s="158"/>
      <c r="ARX46" s="158"/>
      <c r="ARY46" s="158"/>
      <c r="ARZ46" s="158"/>
      <c r="ASA46" s="158"/>
      <c r="ASB46" s="158"/>
      <c r="ASC46" s="158"/>
      <c r="ASD46" s="158"/>
      <c r="ASE46" s="158"/>
      <c r="ASF46" s="158"/>
      <c r="ASG46" s="158"/>
      <c r="ASH46" s="158"/>
      <c r="ASI46" s="158"/>
      <c r="ASJ46" s="158"/>
      <c r="ASK46" s="158"/>
      <c r="ASL46" s="158"/>
      <c r="ASM46" s="158"/>
      <c r="ASN46" s="158"/>
      <c r="ASO46" s="158"/>
      <c r="ASP46" s="158"/>
      <c r="ASQ46" s="158"/>
      <c r="ASR46" s="158"/>
      <c r="ASS46" s="158"/>
      <c r="AST46" s="158"/>
      <c r="ASU46" s="158"/>
      <c r="ASV46" s="158"/>
      <c r="ASW46" s="158"/>
      <c r="ASX46" s="158"/>
      <c r="ASY46" s="158"/>
      <c r="ASZ46" s="158"/>
      <c r="ATA46" s="158"/>
      <c r="ATB46" s="158"/>
      <c r="ATC46" s="158"/>
      <c r="ATD46" s="158"/>
      <c r="ATE46" s="158"/>
      <c r="ATF46" s="158"/>
      <c r="ATG46" s="158"/>
      <c r="ATH46" s="158"/>
      <c r="ATI46" s="158"/>
      <c r="ATJ46" s="158"/>
      <c r="ATK46" s="158"/>
      <c r="ATL46" s="158"/>
      <c r="ATM46" s="158"/>
      <c r="ATN46" s="158"/>
      <c r="ATO46" s="158"/>
      <c r="ATP46" s="158"/>
      <c r="ATQ46" s="158"/>
      <c r="ATR46" s="158"/>
      <c r="ATS46" s="158"/>
      <c r="ATT46" s="158"/>
      <c r="ATU46" s="158"/>
      <c r="ATV46" s="158"/>
      <c r="ATW46" s="158"/>
      <c r="ATX46" s="158"/>
      <c r="ATY46" s="158"/>
      <c r="ATZ46" s="158"/>
      <c r="AUA46" s="158"/>
      <c r="AUB46" s="158"/>
      <c r="AUC46" s="158"/>
      <c r="AUD46" s="158"/>
      <c r="AUE46" s="158"/>
      <c r="AUF46" s="158"/>
      <c r="AUG46" s="158"/>
      <c r="AUH46" s="158"/>
      <c r="AUI46" s="158"/>
      <c r="AUJ46" s="158"/>
      <c r="AUK46" s="158"/>
      <c r="AUL46" s="158"/>
      <c r="AUM46" s="158"/>
      <c r="AUN46" s="158"/>
      <c r="AUO46" s="158"/>
      <c r="AUP46" s="158"/>
      <c r="AUQ46" s="158"/>
      <c r="AUR46" s="158"/>
      <c r="AUS46" s="158"/>
      <c r="AUT46" s="158"/>
      <c r="AUU46" s="158"/>
      <c r="AUV46" s="158"/>
      <c r="AUW46" s="158"/>
      <c r="AUX46" s="158"/>
      <c r="AUY46" s="158"/>
      <c r="AUZ46" s="158"/>
      <c r="AVA46" s="158"/>
      <c r="AVB46" s="158"/>
      <c r="AVC46" s="158"/>
      <c r="AVD46" s="158"/>
      <c r="AVE46" s="158"/>
      <c r="AVF46" s="158"/>
      <c r="AVG46" s="158"/>
      <c r="AVH46" s="158"/>
      <c r="AVI46" s="158"/>
      <c r="AVJ46" s="158"/>
      <c r="AVK46" s="158"/>
      <c r="AVL46" s="158"/>
      <c r="AVM46" s="158"/>
      <c r="AVN46" s="158"/>
      <c r="AVO46" s="158"/>
      <c r="AVP46" s="158"/>
      <c r="AVQ46" s="158"/>
      <c r="AVR46" s="158"/>
      <c r="AVS46" s="158"/>
      <c r="AVT46" s="158"/>
      <c r="AVU46" s="158"/>
      <c r="AVV46" s="158"/>
      <c r="AVW46" s="158"/>
      <c r="AVX46" s="158"/>
      <c r="AVY46" s="158"/>
      <c r="AVZ46" s="158"/>
      <c r="AWA46" s="158"/>
      <c r="AWB46" s="158"/>
      <c r="AWC46" s="158"/>
      <c r="AWD46" s="158"/>
      <c r="AWE46" s="158"/>
      <c r="AWF46" s="158"/>
      <c r="AWG46" s="158"/>
      <c r="AWH46" s="158"/>
      <c r="AWI46" s="158"/>
      <c r="AWJ46" s="158"/>
      <c r="AWK46" s="158"/>
      <c r="AWL46" s="158"/>
      <c r="AWM46" s="158"/>
      <c r="AWN46" s="158"/>
      <c r="AWO46" s="158"/>
      <c r="AWP46" s="158"/>
      <c r="AWQ46" s="158"/>
      <c r="AWR46" s="158"/>
      <c r="AWS46" s="158"/>
      <c r="AWT46" s="158"/>
      <c r="AWU46" s="158"/>
      <c r="AWV46" s="158"/>
      <c r="AWW46" s="158"/>
      <c r="AWX46" s="158"/>
      <c r="AWY46" s="158"/>
      <c r="AWZ46" s="158"/>
      <c r="AXA46" s="158"/>
      <c r="AXB46" s="158"/>
      <c r="AXC46" s="158"/>
      <c r="AXD46" s="158"/>
      <c r="AXE46" s="158"/>
      <c r="AXF46" s="158"/>
      <c r="AXG46" s="158"/>
      <c r="AXH46" s="158"/>
      <c r="AXI46" s="158"/>
      <c r="AXJ46" s="158"/>
      <c r="AXK46" s="158"/>
      <c r="AXL46" s="158"/>
      <c r="AXM46" s="158"/>
      <c r="AXN46" s="158"/>
      <c r="AXO46" s="158"/>
      <c r="AXP46" s="158"/>
      <c r="AXQ46" s="158"/>
      <c r="AXR46" s="158"/>
      <c r="AXS46" s="158"/>
      <c r="AXT46" s="158"/>
      <c r="AXU46" s="158"/>
      <c r="AXV46" s="158"/>
      <c r="AXW46" s="158"/>
      <c r="AXX46" s="158"/>
      <c r="AXY46" s="158"/>
      <c r="AXZ46" s="158"/>
      <c r="AYA46" s="158"/>
      <c r="AYB46" s="158"/>
      <c r="AYC46" s="158"/>
      <c r="AYD46" s="158"/>
      <c r="AYE46" s="158"/>
      <c r="AYF46" s="158"/>
      <c r="AYG46" s="158"/>
      <c r="AYH46" s="158"/>
      <c r="AYI46" s="158"/>
      <c r="AYJ46" s="158"/>
      <c r="AYK46" s="158"/>
      <c r="AYL46" s="158"/>
      <c r="AYM46" s="158"/>
      <c r="AYN46" s="158"/>
      <c r="AYO46" s="158"/>
      <c r="AYP46" s="158"/>
      <c r="AYQ46" s="158"/>
      <c r="AYR46" s="158"/>
      <c r="AYS46" s="158"/>
      <c r="AYT46" s="158"/>
      <c r="AYU46" s="158"/>
      <c r="AYV46" s="158"/>
      <c r="AYW46" s="158"/>
      <c r="AYX46" s="158"/>
      <c r="AYY46" s="158"/>
      <c r="AYZ46" s="158"/>
      <c r="AZA46" s="158"/>
      <c r="AZB46" s="158"/>
      <c r="AZC46" s="158"/>
      <c r="AZD46" s="158"/>
      <c r="AZE46" s="158"/>
      <c r="AZF46" s="158"/>
      <c r="AZG46" s="158"/>
      <c r="AZH46" s="158"/>
      <c r="AZI46" s="158"/>
      <c r="AZJ46" s="158"/>
      <c r="AZK46" s="158"/>
      <c r="AZL46" s="158"/>
      <c r="AZM46" s="158"/>
      <c r="AZN46" s="158"/>
      <c r="AZO46" s="158"/>
      <c r="AZP46" s="158"/>
      <c r="AZQ46" s="158"/>
      <c r="AZR46" s="158"/>
      <c r="AZS46" s="158"/>
      <c r="AZT46" s="158"/>
      <c r="AZU46" s="158"/>
      <c r="AZV46" s="158"/>
      <c r="AZW46" s="158"/>
      <c r="AZX46" s="158"/>
      <c r="AZY46" s="158"/>
      <c r="AZZ46" s="158"/>
      <c r="BAA46" s="158"/>
      <c r="BAB46" s="158"/>
      <c r="BAC46" s="158"/>
      <c r="BAD46" s="158"/>
      <c r="BAE46" s="158"/>
      <c r="BAF46" s="158"/>
      <c r="BAG46" s="158"/>
      <c r="BAH46" s="158"/>
      <c r="BAI46" s="158"/>
      <c r="BAJ46" s="158"/>
      <c r="BAK46" s="158"/>
      <c r="BAL46" s="158"/>
      <c r="BAM46" s="158"/>
      <c r="BAN46" s="158"/>
      <c r="BAO46" s="158"/>
      <c r="BAP46" s="158"/>
      <c r="BAQ46" s="158"/>
      <c r="BAR46" s="158"/>
      <c r="BAS46" s="158"/>
      <c r="BAT46" s="158"/>
      <c r="BAU46" s="158"/>
      <c r="BAV46" s="158"/>
      <c r="BAW46" s="158"/>
      <c r="BAX46" s="158"/>
      <c r="BAY46" s="158"/>
      <c r="BAZ46" s="158"/>
      <c r="BBA46" s="158"/>
      <c r="BBB46" s="158"/>
      <c r="BBC46" s="158"/>
      <c r="BBD46" s="158"/>
      <c r="BBE46" s="158"/>
      <c r="BBF46" s="158"/>
      <c r="BBG46" s="158"/>
      <c r="BBH46" s="158"/>
      <c r="BBI46" s="158"/>
      <c r="BBJ46" s="158"/>
      <c r="BBK46" s="158"/>
      <c r="BBL46" s="158"/>
      <c r="BBM46" s="158"/>
      <c r="BBN46" s="158"/>
      <c r="BBO46" s="158"/>
      <c r="BBP46" s="158"/>
      <c r="BBQ46" s="158"/>
      <c r="BBR46" s="158"/>
      <c r="BBS46" s="158"/>
      <c r="BBT46" s="158"/>
      <c r="BBU46" s="158"/>
      <c r="BBV46" s="158"/>
      <c r="BBW46" s="158"/>
      <c r="BBX46" s="158"/>
      <c r="BBY46" s="158"/>
      <c r="BBZ46" s="158"/>
      <c r="BCA46" s="158"/>
      <c r="BCB46" s="158"/>
      <c r="BCC46" s="158"/>
      <c r="BCD46" s="158"/>
      <c r="BCE46" s="158"/>
      <c r="BCF46" s="158"/>
      <c r="BCG46" s="158"/>
      <c r="BCH46" s="158"/>
      <c r="BCI46" s="158"/>
      <c r="BCJ46" s="158"/>
      <c r="BCK46" s="158"/>
      <c r="BCL46" s="158"/>
      <c r="BCM46" s="158"/>
      <c r="BCN46" s="158"/>
      <c r="BCO46" s="158"/>
      <c r="BCP46" s="158"/>
      <c r="BCQ46" s="158"/>
      <c r="BCR46" s="158"/>
      <c r="BCS46" s="158"/>
      <c r="BCT46" s="158"/>
      <c r="BCU46" s="158"/>
      <c r="BCV46" s="158"/>
      <c r="BCW46" s="158"/>
      <c r="BCX46" s="158"/>
      <c r="BCY46" s="158"/>
      <c r="BCZ46" s="158"/>
      <c r="BDA46" s="158"/>
      <c r="BDB46" s="158"/>
      <c r="BDC46" s="158"/>
      <c r="BDD46" s="158"/>
      <c r="BDE46" s="158"/>
      <c r="BDF46" s="158"/>
      <c r="BDG46" s="158"/>
      <c r="BDH46" s="158"/>
      <c r="BDI46" s="158"/>
      <c r="BDJ46" s="158"/>
      <c r="BDK46" s="158"/>
      <c r="BDL46" s="158"/>
      <c r="BDM46" s="158"/>
      <c r="BDN46" s="158"/>
      <c r="BDO46" s="158"/>
      <c r="BDP46" s="158"/>
      <c r="BDQ46" s="158"/>
      <c r="BDR46" s="158"/>
      <c r="BDS46" s="158"/>
      <c r="BDT46" s="158"/>
      <c r="BDU46" s="158"/>
      <c r="BDV46" s="158"/>
      <c r="BDW46" s="158"/>
      <c r="BDX46" s="158"/>
      <c r="BDY46" s="158"/>
      <c r="BDZ46" s="158"/>
      <c r="BEA46" s="158"/>
      <c r="BEB46" s="158"/>
      <c r="BEC46" s="158"/>
      <c r="BED46" s="158"/>
      <c r="BEE46" s="158"/>
      <c r="BEF46" s="158"/>
      <c r="BEG46" s="158"/>
      <c r="BEH46" s="158"/>
      <c r="BEI46" s="158"/>
      <c r="BEJ46" s="158"/>
      <c r="BEK46" s="158"/>
      <c r="BEL46" s="158"/>
      <c r="BEM46" s="158"/>
      <c r="BEN46" s="158"/>
      <c r="BEO46" s="158"/>
      <c r="BEP46" s="158"/>
      <c r="BEQ46" s="158"/>
      <c r="BER46" s="158"/>
      <c r="BES46" s="158"/>
      <c r="BET46" s="158"/>
      <c r="BEU46" s="158"/>
      <c r="BEV46" s="158"/>
      <c r="BEW46" s="158"/>
      <c r="BEX46" s="158"/>
      <c r="BEY46" s="158"/>
      <c r="BEZ46" s="158"/>
      <c r="BFA46" s="158"/>
      <c r="BFB46" s="158"/>
      <c r="BFC46" s="158"/>
      <c r="BFD46" s="158"/>
      <c r="BFE46" s="158"/>
      <c r="BFF46" s="158"/>
      <c r="BFG46" s="158"/>
      <c r="BFH46" s="158"/>
      <c r="BFI46" s="158"/>
      <c r="BFJ46" s="158"/>
      <c r="BFK46" s="158"/>
      <c r="BFL46" s="158"/>
      <c r="BFM46" s="158"/>
      <c r="BFN46" s="158"/>
      <c r="BFO46" s="158"/>
      <c r="BFP46" s="158"/>
      <c r="BFQ46" s="158"/>
      <c r="BFR46" s="158"/>
      <c r="BFS46" s="158"/>
      <c r="BFT46" s="158"/>
      <c r="BFU46" s="158"/>
      <c r="BFV46" s="158"/>
      <c r="BFW46" s="158"/>
      <c r="BFX46" s="158"/>
      <c r="BFY46" s="158"/>
      <c r="BFZ46" s="158"/>
      <c r="BGA46" s="158"/>
      <c r="BGB46" s="158"/>
      <c r="BGC46" s="158"/>
      <c r="BGD46" s="158"/>
      <c r="BGE46" s="158"/>
      <c r="BGF46" s="158"/>
      <c r="BGG46" s="158"/>
      <c r="BGH46" s="158"/>
      <c r="BGI46" s="158"/>
      <c r="BGJ46" s="158"/>
      <c r="BGK46" s="158"/>
      <c r="BGL46" s="158"/>
      <c r="BGM46" s="158"/>
      <c r="BGN46" s="158"/>
      <c r="BGO46" s="158"/>
      <c r="BGP46" s="158"/>
      <c r="BGQ46" s="158"/>
      <c r="BGR46" s="158"/>
      <c r="BGS46" s="158"/>
      <c r="BGT46" s="158"/>
      <c r="BGU46" s="158"/>
      <c r="BGV46" s="158"/>
      <c r="BGW46" s="158"/>
      <c r="BGX46" s="158"/>
      <c r="BGY46" s="158"/>
      <c r="BGZ46" s="158"/>
      <c r="BHA46" s="158"/>
      <c r="BHB46" s="158"/>
      <c r="BHC46" s="158"/>
      <c r="BHD46" s="158"/>
      <c r="BHE46" s="158"/>
      <c r="BHF46" s="158"/>
      <c r="BHG46" s="158"/>
      <c r="BHH46" s="158"/>
      <c r="BHI46" s="158"/>
      <c r="BHJ46" s="158"/>
      <c r="BHK46" s="158"/>
      <c r="BHL46" s="158"/>
      <c r="BHM46" s="158"/>
      <c r="BHN46" s="158"/>
      <c r="BHO46" s="158"/>
      <c r="BHP46" s="158"/>
      <c r="BHQ46" s="158"/>
      <c r="BHR46" s="158"/>
      <c r="BHS46" s="158"/>
      <c r="BHT46" s="158"/>
      <c r="BHU46" s="158"/>
      <c r="BHV46" s="158"/>
      <c r="BHW46" s="158"/>
      <c r="BHX46" s="158"/>
      <c r="BHY46" s="158"/>
      <c r="BHZ46" s="158"/>
      <c r="BIA46" s="158"/>
      <c r="BIB46" s="158"/>
      <c r="BIC46" s="158"/>
      <c r="BID46" s="158"/>
      <c r="BIE46" s="158"/>
      <c r="BIF46" s="158"/>
      <c r="BIG46" s="158"/>
      <c r="BIH46" s="158"/>
      <c r="BII46" s="158"/>
      <c r="BIJ46" s="158"/>
      <c r="BIK46" s="158"/>
      <c r="BIL46" s="158"/>
      <c r="BIM46" s="158"/>
      <c r="BIN46" s="158"/>
      <c r="BIO46" s="158"/>
      <c r="BIP46" s="158"/>
      <c r="BIQ46" s="158"/>
      <c r="BIR46" s="158"/>
      <c r="BIS46" s="158"/>
      <c r="BIT46" s="158"/>
      <c r="BIU46" s="158"/>
      <c r="BIV46" s="158"/>
      <c r="BIW46" s="158"/>
      <c r="BIX46" s="158"/>
      <c r="BIY46" s="158"/>
      <c r="BIZ46" s="158"/>
      <c r="BJA46" s="158"/>
      <c r="BJB46" s="158"/>
      <c r="BJC46" s="158"/>
      <c r="BJD46" s="158"/>
      <c r="BJE46" s="158"/>
      <c r="BJF46" s="158"/>
      <c r="BJG46" s="158"/>
      <c r="BJH46" s="158"/>
      <c r="BJI46" s="158"/>
      <c r="BJJ46" s="158"/>
      <c r="BJK46" s="158"/>
      <c r="BJL46" s="158"/>
      <c r="BJM46" s="158"/>
      <c r="BJN46" s="158"/>
      <c r="BJO46" s="158"/>
      <c r="BJP46" s="158"/>
      <c r="BJQ46" s="158"/>
      <c r="BJR46" s="158"/>
      <c r="BJS46" s="158"/>
      <c r="BJT46" s="158"/>
      <c r="BJU46" s="158"/>
      <c r="BJV46" s="158"/>
      <c r="BJW46" s="158"/>
      <c r="BJX46" s="158"/>
      <c r="BJY46" s="158"/>
      <c r="BJZ46" s="158"/>
      <c r="BKA46" s="158"/>
      <c r="BKB46" s="158"/>
      <c r="BKC46" s="158"/>
      <c r="BKD46" s="158"/>
      <c r="BKE46" s="158"/>
      <c r="BKF46" s="158"/>
      <c r="BKG46" s="158"/>
      <c r="BKH46" s="158"/>
      <c r="BKI46" s="158"/>
      <c r="BKJ46" s="158"/>
      <c r="BKK46" s="158"/>
      <c r="BKL46" s="158"/>
      <c r="BKM46" s="158"/>
      <c r="BKN46" s="158"/>
      <c r="BKO46" s="158"/>
      <c r="BKP46" s="158"/>
      <c r="BKQ46" s="158"/>
      <c r="BKR46" s="158"/>
      <c r="BKS46" s="158"/>
      <c r="BKT46" s="158"/>
      <c r="BKU46" s="158"/>
      <c r="BKV46" s="158"/>
      <c r="BKW46" s="158"/>
      <c r="BKX46" s="158"/>
      <c r="BKY46" s="158"/>
      <c r="BKZ46" s="158"/>
      <c r="BLA46" s="158"/>
      <c r="BLB46" s="158"/>
      <c r="BLC46" s="158"/>
      <c r="BLD46" s="158"/>
      <c r="BLE46" s="158"/>
      <c r="BLF46" s="158"/>
      <c r="BLG46" s="158"/>
      <c r="BLH46" s="158"/>
      <c r="BLI46" s="158"/>
      <c r="BLJ46" s="158"/>
      <c r="BLK46" s="158"/>
      <c r="BLL46" s="158"/>
      <c r="BLM46" s="158"/>
      <c r="BLN46" s="158"/>
      <c r="BLO46" s="158"/>
      <c r="BLP46" s="158"/>
      <c r="BLQ46" s="158"/>
      <c r="BLR46" s="158"/>
      <c r="BLS46" s="158"/>
      <c r="BLT46" s="158"/>
      <c r="BLU46" s="158"/>
      <c r="BLV46" s="158"/>
      <c r="BLW46" s="158"/>
      <c r="BLX46" s="158"/>
      <c r="BLY46" s="158"/>
      <c r="BLZ46" s="158"/>
      <c r="BMA46" s="158"/>
      <c r="BMB46" s="158"/>
      <c r="BMC46" s="158"/>
      <c r="BMD46" s="158"/>
      <c r="BME46" s="158"/>
      <c r="BMF46" s="158"/>
      <c r="BMG46" s="158"/>
      <c r="BMH46" s="158"/>
      <c r="BMI46" s="158"/>
      <c r="BMJ46" s="158"/>
      <c r="BMK46" s="158"/>
      <c r="BML46" s="158"/>
      <c r="BMM46" s="158"/>
      <c r="BMN46" s="158"/>
      <c r="BMO46" s="158"/>
      <c r="BMP46" s="158"/>
      <c r="BMQ46" s="158"/>
      <c r="BMR46" s="158"/>
      <c r="BMS46" s="158"/>
      <c r="BMT46" s="158"/>
      <c r="BMU46" s="158"/>
      <c r="BMV46" s="158"/>
      <c r="BMW46" s="158"/>
      <c r="BMX46" s="158"/>
      <c r="BMY46" s="158"/>
      <c r="BMZ46" s="158"/>
      <c r="BNA46" s="158"/>
      <c r="BNB46" s="158"/>
      <c r="BNC46" s="158"/>
      <c r="BND46" s="158"/>
      <c r="BNE46" s="158"/>
      <c r="BNF46" s="158"/>
      <c r="BNG46" s="158"/>
      <c r="BNH46" s="158"/>
      <c r="BNI46" s="158"/>
      <c r="BNJ46" s="158"/>
      <c r="BNK46" s="158"/>
      <c r="BNL46" s="158"/>
      <c r="BNM46" s="158"/>
      <c r="BNN46" s="158"/>
      <c r="BNO46" s="158"/>
      <c r="BNP46" s="158"/>
      <c r="BNQ46" s="158"/>
      <c r="BNR46" s="158"/>
      <c r="BNS46" s="158"/>
      <c r="BNT46" s="158"/>
      <c r="BNU46" s="158"/>
      <c r="BNV46" s="158"/>
      <c r="BNW46" s="158"/>
      <c r="BNX46" s="158"/>
      <c r="BNY46" s="158"/>
      <c r="BNZ46" s="158"/>
      <c r="BOA46" s="158"/>
      <c r="BOB46" s="158"/>
      <c r="BOC46" s="158"/>
      <c r="BOD46" s="158"/>
      <c r="BOE46" s="158"/>
      <c r="BOF46" s="158"/>
      <c r="BOG46" s="158"/>
      <c r="BOH46" s="158"/>
      <c r="BOI46" s="158"/>
      <c r="BOJ46" s="158"/>
      <c r="BOK46" s="158"/>
      <c r="BOL46" s="158"/>
      <c r="BOM46" s="158"/>
      <c r="BON46" s="158"/>
      <c r="BOO46" s="158"/>
      <c r="BOP46" s="158"/>
      <c r="BOQ46" s="158"/>
      <c r="BOR46" s="158"/>
      <c r="BOS46" s="158"/>
      <c r="BOT46" s="158"/>
      <c r="BOU46" s="158"/>
      <c r="BOV46" s="158"/>
      <c r="BOW46" s="158"/>
      <c r="BOX46" s="158"/>
      <c r="BOY46" s="158"/>
      <c r="BOZ46" s="158"/>
      <c r="BPA46" s="158"/>
      <c r="BPB46" s="158"/>
      <c r="BPC46" s="158"/>
      <c r="BPD46" s="158"/>
      <c r="BPE46" s="158"/>
      <c r="BPF46" s="158"/>
      <c r="BPG46" s="158"/>
      <c r="BPH46" s="158"/>
      <c r="BPI46" s="158"/>
      <c r="BPJ46" s="158"/>
      <c r="BPK46" s="158"/>
      <c r="BPL46" s="158"/>
      <c r="BPM46" s="158"/>
      <c r="BPN46" s="158"/>
      <c r="BPO46" s="158"/>
      <c r="BPP46" s="158"/>
      <c r="BPQ46" s="158"/>
      <c r="BPR46" s="158"/>
      <c r="BPS46" s="158"/>
      <c r="BPT46" s="158"/>
      <c r="BPU46" s="158"/>
      <c r="BPV46" s="158"/>
      <c r="BPW46" s="158"/>
      <c r="BPX46" s="158"/>
      <c r="BPY46" s="158"/>
      <c r="BPZ46" s="158"/>
      <c r="BQA46" s="158"/>
      <c r="BQB46" s="158"/>
      <c r="BQC46" s="158"/>
      <c r="BQD46" s="158"/>
      <c r="BQE46" s="158"/>
      <c r="BQF46" s="158"/>
      <c r="BQG46" s="158"/>
      <c r="BQH46" s="158"/>
      <c r="BQI46" s="158"/>
      <c r="BQJ46" s="158"/>
      <c r="BQK46" s="158"/>
      <c r="BQL46" s="158"/>
      <c r="BQM46" s="158"/>
      <c r="BQN46" s="158"/>
      <c r="BQO46" s="158"/>
      <c r="BQP46" s="158"/>
      <c r="BQQ46" s="158"/>
      <c r="BQR46" s="158"/>
      <c r="BQS46" s="158"/>
      <c r="BQT46" s="158"/>
      <c r="BQU46" s="158"/>
      <c r="BQV46" s="158"/>
      <c r="BQW46" s="158"/>
      <c r="BQX46" s="158"/>
      <c r="BQY46" s="158"/>
      <c r="BQZ46" s="158"/>
      <c r="BRA46" s="158"/>
      <c r="BRB46" s="158"/>
      <c r="BRC46" s="158"/>
      <c r="BRD46" s="158"/>
      <c r="BRE46" s="158"/>
      <c r="BRF46" s="158"/>
      <c r="BRG46" s="158"/>
      <c r="BRH46" s="158"/>
      <c r="BRI46" s="158"/>
      <c r="BRJ46" s="158"/>
      <c r="BRK46" s="158"/>
      <c r="BRL46" s="158"/>
      <c r="BRM46" s="158"/>
      <c r="BRN46" s="158"/>
      <c r="BRO46" s="158"/>
      <c r="BRP46" s="158"/>
      <c r="BRQ46" s="158"/>
      <c r="BRR46" s="158"/>
      <c r="BRS46" s="158"/>
      <c r="BRT46" s="158"/>
      <c r="BRU46" s="158"/>
      <c r="BRV46" s="158"/>
      <c r="BRW46" s="158"/>
      <c r="BRX46" s="158"/>
      <c r="BRY46" s="158"/>
      <c r="BRZ46" s="158"/>
      <c r="BSA46" s="158"/>
      <c r="BSB46" s="158"/>
      <c r="BSC46" s="158"/>
      <c r="BSD46" s="158"/>
      <c r="BSE46" s="158"/>
      <c r="BSF46" s="158"/>
      <c r="BSG46" s="158"/>
      <c r="BSH46" s="158"/>
      <c r="BSI46" s="158"/>
      <c r="BSJ46" s="158"/>
      <c r="BSK46" s="158"/>
      <c r="BSL46" s="158"/>
      <c r="BSM46" s="158"/>
      <c r="BSN46" s="158"/>
      <c r="BSO46" s="158"/>
      <c r="BSP46" s="158"/>
      <c r="BSQ46" s="158"/>
      <c r="BSR46" s="158"/>
      <c r="BSS46" s="158"/>
      <c r="BST46" s="158"/>
      <c r="BSU46" s="158"/>
      <c r="BSV46" s="158"/>
      <c r="BSW46" s="158"/>
      <c r="BSX46" s="158"/>
      <c r="BSY46" s="158"/>
      <c r="BSZ46" s="158"/>
      <c r="BTA46" s="158"/>
      <c r="BTB46" s="158"/>
      <c r="BTC46" s="158"/>
      <c r="BTD46" s="158"/>
      <c r="BTE46" s="158"/>
      <c r="BTF46" s="158"/>
      <c r="BTG46" s="158"/>
      <c r="BTH46" s="158"/>
      <c r="BTI46" s="158"/>
      <c r="BTJ46" s="158"/>
      <c r="BTK46" s="158"/>
      <c r="BTL46" s="158"/>
      <c r="BTM46" s="158"/>
      <c r="BTN46" s="158"/>
      <c r="BTO46" s="158"/>
      <c r="BTP46" s="158"/>
      <c r="BTQ46" s="158"/>
      <c r="BTR46" s="158"/>
      <c r="BTS46" s="158"/>
      <c r="BTT46" s="158"/>
      <c r="BTU46" s="158"/>
      <c r="BTV46" s="158"/>
      <c r="BTW46" s="158"/>
      <c r="BTX46" s="158"/>
      <c r="BTY46" s="158"/>
      <c r="BTZ46" s="158"/>
      <c r="BUA46" s="158"/>
      <c r="BUB46" s="158"/>
      <c r="BUC46" s="158"/>
      <c r="BUD46" s="158"/>
      <c r="BUE46" s="158"/>
      <c r="BUF46" s="158"/>
      <c r="BUG46" s="158"/>
      <c r="BUH46" s="158"/>
      <c r="BUI46" s="158"/>
      <c r="BUJ46" s="158"/>
      <c r="BUK46" s="158"/>
      <c r="BUL46" s="158"/>
      <c r="BUM46" s="158"/>
      <c r="BUN46" s="158"/>
      <c r="BUO46" s="158"/>
      <c r="BUP46" s="158"/>
      <c r="BUQ46" s="158"/>
      <c r="BUR46" s="158"/>
      <c r="BUS46" s="158"/>
      <c r="BUT46" s="158"/>
      <c r="BUU46" s="158"/>
      <c r="BUV46" s="158"/>
      <c r="BUW46" s="158"/>
      <c r="BUX46" s="158"/>
      <c r="BUY46" s="158"/>
      <c r="BUZ46" s="158"/>
      <c r="BVA46" s="158"/>
      <c r="BVB46" s="158"/>
      <c r="BVC46" s="158"/>
      <c r="BVD46" s="158"/>
      <c r="BVE46" s="158"/>
      <c r="BVF46" s="158"/>
      <c r="BVG46" s="158"/>
      <c r="BVH46" s="158"/>
      <c r="BVI46" s="158"/>
      <c r="BVJ46" s="158"/>
      <c r="BVK46" s="158"/>
      <c r="BVL46" s="158"/>
      <c r="BVM46" s="158"/>
      <c r="BVN46" s="158"/>
      <c r="BVO46" s="158"/>
      <c r="BVP46" s="158"/>
      <c r="BVQ46" s="158"/>
      <c r="BVR46" s="158"/>
      <c r="BVS46" s="158"/>
      <c r="BVT46" s="158"/>
      <c r="BVU46" s="158"/>
      <c r="BVV46" s="158"/>
      <c r="BVW46" s="158"/>
      <c r="BVX46" s="158"/>
      <c r="BVY46" s="158"/>
      <c r="BVZ46" s="158"/>
      <c r="BWA46" s="158"/>
      <c r="BWB46" s="158"/>
      <c r="BWC46" s="158"/>
      <c r="BWD46" s="158"/>
      <c r="BWE46" s="158"/>
      <c r="BWF46" s="158"/>
      <c r="BWG46" s="158"/>
      <c r="BWH46" s="158"/>
      <c r="BWI46" s="158"/>
      <c r="BWJ46" s="158"/>
      <c r="BWK46" s="158"/>
      <c r="BWL46" s="158"/>
      <c r="BWM46" s="158"/>
      <c r="BWN46" s="158"/>
      <c r="BWO46" s="158"/>
      <c r="BWP46" s="158"/>
      <c r="BWQ46" s="158"/>
      <c r="BWR46" s="158"/>
      <c r="BWS46" s="158"/>
      <c r="BWT46" s="158"/>
      <c r="BWU46" s="158"/>
      <c r="BWV46" s="158"/>
      <c r="BWW46" s="158"/>
      <c r="BWX46" s="158"/>
      <c r="BWY46" s="158"/>
      <c r="BWZ46" s="158"/>
      <c r="BXA46" s="158"/>
      <c r="BXB46" s="158"/>
      <c r="BXC46" s="158"/>
      <c r="BXD46" s="158"/>
      <c r="BXE46" s="158"/>
      <c r="BXF46" s="158"/>
      <c r="BXG46" s="158"/>
      <c r="BXH46" s="158"/>
      <c r="BXI46" s="158"/>
      <c r="BXJ46" s="158"/>
      <c r="BXK46" s="158"/>
      <c r="BXL46" s="158"/>
      <c r="BXM46" s="158"/>
      <c r="BXN46" s="158"/>
      <c r="BXO46" s="158"/>
      <c r="BXP46" s="158"/>
      <c r="BXQ46" s="158"/>
      <c r="BXR46" s="158"/>
      <c r="BXS46" s="158"/>
      <c r="BXT46" s="158"/>
      <c r="BXU46" s="158"/>
      <c r="BXV46" s="158"/>
      <c r="BXW46" s="158"/>
      <c r="BXX46" s="158"/>
      <c r="BXY46" s="158"/>
      <c r="BXZ46" s="158"/>
      <c r="BYA46" s="158"/>
      <c r="BYB46" s="158"/>
      <c r="BYC46" s="158"/>
      <c r="BYD46" s="158"/>
      <c r="BYE46" s="158"/>
      <c r="BYF46" s="158"/>
      <c r="BYG46" s="158"/>
      <c r="BYH46" s="158"/>
      <c r="BYI46" s="158"/>
      <c r="BYJ46" s="158"/>
      <c r="BYK46" s="158"/>
      <c r="BYL46" s="158"/>
      <c r="BYM46" s="158"/>
      <c r="BYN46" s="158"/>
      <c r="BYO46" s="158"/>
      <c r="BYP46" s="158"/>
      <c r="BYQ46" s="158"/>
      <c r="BYR46" s="158"/>
      <c r="BYS46" s="158"/>
      <c r="BYT46" s="158"/>
      <c r="BYU46" s="158"/>
      <c r="BYV46" s="158"/>
      <c r="BYW46" s="158"/>
      <c r="BYX46" s="158"/>
      <c r="BYY46" s="158"/>
      <c r="BYZ46" s="158"/>
      <c r="BZA46" s="158"/>
      <c r="BZB46" s="158"/>
      <c r="BZC46" s="158"/>
      <c r="BZD46" s="158"/>
      <c r="BZE46" s="158"/>
      <c r="BZF46" s="158"/>
      <c r="BZG46" s="158"/>
      <c r="BZH46" s="158"/>
      <c r="BZI46" s="158"/>
      <c r="BZJ46" s="158"/>
      <c r="BZK46" s="158"/>
      <c r="BZL46" s="158"/>
      <c r="BZM46" s="158"/>
      <c r="BZN46" s="158"/>
      <c r="BZO46" s="158"/>
      <c r="BZP46" s="158"/>
      <c r="BZQ46" s="158"/>
      <c r="BZR46" s="158"/>
      <c r="BZS46" s="158"/>
      <c r="BZT46" s="158"/>
      <c r="BZU46" s="158"/>
      <c r="BZV46" s="158"/>
      <c r="BZW46" s="158"/>
      <c r="BZX46" s="158"/>
      <c r="BZY46" s="158"/>
      <c r="BZZ46" s="158"/>
      <c r="CAA46" s="158"/>
      <c r="CAB46" s="158"/>
      <c r="CAC46" s="158"/>
      <c r="CAD46" s="158"/>
      <c r="CAE46" s="158"/>
      <c r="CAF46" s="158"/>
      <c r="CAG46" s="158"/>
      <c r="CAH46" s="158"/>
      <c r="CAI46" s="158"/>
      <c r="CAJ46" s="158"/>
      <c r="CAK46" s="158"/>
      <c r="CAL46" s="158"/>
      <c r="CAM46" s="158"/>
      <c r="CAN46" s="158"/>
      <c r="CAO46" s="158"/>
      <c r="CAP46" s="158"/>
      <c r="CAQ46" s="158"/>
      <c r="CAR46" s="158"/>
      <c r="CAS46" s="158"/>
      <c r="CAT46" s="158"/>
      <c r="CAU46" s="158"/>
      <c r="CAV46" s="158"/>
      <c r="CAW46" s="158"/>
      <c r="CAX46" s="158"/>
      <c r="CAY46" s="158"/>
      <c r="CAZ46" s="158"/>
      <c r="CBA46" s="158"/>
      <c r="CBB46" s="158"/>
      <c r="CBC46" s="158"/>
      <c r="CBD46" s="158"/>
      <c r="CBE46" s="158"/>
      <c r="CBF46" s="158"/>
      <c r="CBG46" s="158"/>
      <c r="CBH46" s="158"/>
      <c r="CBI46" s="158"/>
      <c r="CBJ46" s="158"/>
      <c r="CBK46" s="158"/>
      <c r="CBL46" s="158"/>
      <c r="CBM46" s="158"/>
      <c r="CBN46" s="158"/>
      <c r="CBO46" s="158"/>
      <c r="CBP46" s="158"/>
      <c r="CBQ46" s="158"/>
      <c r="CBR46" s="158"/>
      <c r="CBS46" s="158"/>
      <c r="CBT46" s="158"/>
      <c r="CBU46" s="158"/>
      <c r="CBV46" s="158"/>
      <c r="CBW46" s="158"/>
      <c r="CBX46" s="158"/>
      <c r="CBY46" s="158"/>
      <c r="CBZ46" s="158"/>
      <c r="CCA46" s="158"/>
      <c r="CCB46" s="158"/>
      <c r="CCC46" s="158"/>
      <c r="CCD46" s="158"/>
      <c r="CCE46" s="158"/>
      <c r="CCF46" s="158"/>
      <c r="CCG46" s="158"/>
      <c r="CCH46" s="158"/>
      <c r="CCI46" s="158"/>
      <c r="CCJ46" s="158"/>
      <c r="CCK46" s="158"/>
      <c r="CCL46" s="158"/>
      <c r="CCM46" s="158"/>
      <c r="CCN46" s="158"/>
      <c r="CCO46" s="158"/>
      <c r="CCP46" s="158"/>
      <c r="CCQ46" s="158"/>
      <c r="CCR46" s="158"/>
      <c r="CCS46" s="158"/>
      <c r="CCT46" s="158"/>
      <c r="CCU46" s="158"/>
      <c r="CCV46" s="158"/>
      <c r="CCW46" s="158"/>
      <c r="CCX46" s="158"/>
      <c r="CCY46" s="158"/>
      <c r="CCZ46" s="158"/>
      <c r="CDA46" s="158"/>
      <c r="CDB46" s="158"/>
      <c r="CDC46" s="158"/>
      <c r="CDD46" s="158"/>
      <c r="CDE46" s="158"/>
      <c r="CDF46" s="158"/>
      <c r="CDG46" s="158"/>
      <c r="CDH46" s="158"/>
      <c r="CDI46" s="158"/>
      <c r="CDJ46" s="158"/>
      <c r="CDK46" s="158"/>
      <c r="CDL46" s="158"/>
      <c r="CDM46" s="158"/>
      <c r="CDN46" s="158"/>
      <c r="CDO46" s="158"/>
      <c r="CDP46" s="158"/>
      <c r="CDQ46" s="158"/>
      <c r="CDR46" s="158"/>
      <c r="CDS46" s="158"/>
      <c r="CDT46" s="158"/>
      <c r="CDU46" s="158"/>
      <c r="CDV46" s="158"/>
      <c r="CDW46" s="158"/>
      <c r="CDX46" s="158"/>
      <c r="CDY46" s="158"/>
      <c r="CDZ46" s="158"/>
      <c r="CEA46" s="158"/>
      <c r="CEB46" s="158"/>
      <c r="CEC46" s="158"/>
      <c r="CED46" s="158"/>
      <c r="CEE46" s="158"/>
      <c r="CEF46" s="158"/>
      <c r="CEG46" s="158"/>
      <c r="CEH46" s="158"/>
      <c r="CEI46" s="158"/>
      <c r="CEJ46" s="158"/>
      <c r="CEK46" s="158"/>
      <c r="CEL46" s="158"/>
      <c r="CEM46" s="158"/>
      <c r="CEN46" s="158"/>
      <c r="CEO46" s="158"/>
      <c r="CEP46" s="158"/>
      <c r="CEQ46" s="158"/>
      <c r="CER46" s="158"/>
      <c r="CES46" s="158"/>
      <c r="CET46" s="158"/>
      <c r="CEU46" s="158"/>
      <c r="CEV46" s="158"/>
      <c r="CEW46" s="158"/>
      <c r="CEX46" s="158"/>
      <c r="CEY46" s="158"/>
      <c r="CEZ46" s="158"/>
      <c r="CFA46" s="158"/>
      <c r="CFB46" s="158"/>
      <c r="CFC46" s="158"/>
      <c r="CFD46" s="158"/>
      <c r="CFE46" s="158"/>
      <c r="CFF46" s="158"/>
      <c r="CFG46" s="158"/>
      <c r="CFH46" s="158"/>
      <c r="CFI46" s="158"/>
      <c r="CFJ46" s="158"/>
      <c r="CFK46" s="158"/>
      <c r="CFL46" s="158"/>
      <c r="CFM46" s="158"/>
      <c r="CFN46" s="158"/>
      <c r="CFO46" s="158"/>
      <c r="CFP46" s="158"/>
      <c r="CFQ46" s="158"/>
      <c r="CFR46" s="158"/>
      <c r="CFS46" s="158"/>
      <c r="CFT46" s="158"/>
      <c r="CFU46" s="158"/>
      <c r="CFV46" s="158"/>
      <c r="CFW46" s="158"/>
      <c r="CFX46" s="158"/>
      <c r="CFY46" s="158"/>
      <c r="CFZ46" s="158"/>
      <c r="CGA46" s="158"/>
      <c r="CGB46" s="158"/>
      <c r="CGC46" s="158"/>
      <c r="CGD46" s="158"/>
      <c r="CGE46" s="158"/>
      <c r="CGF46" s="158"/>
      <c r="CGG46" s="158"/>
      <c r="CGH46" s="158"/>
      <c r="CGI46" s="158"/>
      <c r="CGJ46" s="158"/>
      <c r="CGK46" s="158"/>
      <c r="CGL46" s="158"/>
      <c r="CGM46" s="158"/>
      <c r="CGN46" s="158"/>
      <c r="CGO46" s="158"/>
      <c r="CGP46" s="158"/>
      <c r="CGQ46" s="158"/>
      <c r="CGR46" s="158"/>
      <c r="CGS46" s="158"/>
      <c r="CGT46" s="158"/>
      <c r="CGU46" s="158"/>
      <c r="CGV46" s="158"/>
      <c r="CGW46" s="158"/>
      <c r="CGX46" s="158"/>
      <c r="CGY46" s="158"/>
      <c r="CGZ46" s="158"/>
      <c r="CHA46" s="158"/>
      <c r="CHB46" s="158"/>
      <c r="CHC46" s="158"/>
      <c r="CHD46" s="158"/>
      <c r="CHE46" s="158"/>
      <c r="CHF46" s="158"/>
      <c r="CHG46" s="158"/>
      <c r="CHH46" s="158"/>
      <c r="CHI46" s="158"/>
      <c r="CHJ46" s="158"/>
      <c r="CHK46" s="158"/>
      <c r="CHL46" s="158"/>
      <c r="CHM46" s="158"/>
      <c r="CHN46" s="158"/>
      <c r="CHO46" s="158"/>
      <c r="CHP46" s="158"/>
      <c r="CHQ46" s="158"/>
      <c r="CHR46" s="158"/>
      <c r="CHS46" s="158"/>
      <c r="CHT46" s="158"/>
      <c r="CHU46" s="158"/>
      <c r="CHV46" s="158"/>
      <c r="CHW46" s="158"/>
      <c r="CHX46" s="158"/>
      <c r="CHY46" s="158"/>
      <c r="CHZ46" s="158"/>
      <c r="CIA46" s="158"/>
      <c r="CIB46" s="158"/>
      <c r="CIC46" s="158"/>
      <c r="CID46" s="158"/>
      <c r="CIE46" s="158"/>
      <c r="CIF46" s="158"/>
      <c r="CIG46" s="158"/>
      <c r="CIH46" s="158"/>
      <c r="CII46" s="158"/>
      <c r="CIJ46" s="158"/>
      <c r="CIK46" s="158"/>
      <c r="CIL46" s="158"/>
      <c r="CIM46" s="158"/>
      <c r="CIN46" s="158"/>
      <c r="CIO46" s="158"/>
      <c r="CIP46" s="158"/>
      <c r="CIQ46" s="158"/>
      <c r="CIR46" s="158"/>
      <c r="CIS46" s="158"/>
      <c r="CIT46" s="158"/>
      <c r="CIU46" s="158"/>
      <c r="CIV46" s="158"/>
      <c r="CIW46" s="158"/>
      <c r="CIX46" s="158"/>
      <c r="CIY46" s="158"/>
      <c r="CIZ46" s="158"/>
      <c r="CJA46" s="158"/>
      <c r="CJB46" s="158"/>
      <c r="CJC46" s="158"/>
      <c r="CJD46" s="158"/>
      <c r="CJE46" s="158"/>
      <c r="CJF46" s="158"/>
      <c r="CJG46" s="158"/>
      <c r="CJH46" s="158"/>
      <c r="CJI46" s="158"/>
      <c r="CJJ46" s="158"/>
      <c r="CJK46" s="158"/>
      <c r="CJL46" s="158"/>
      <c r="CJM46" s="158"/>
      <c r="CJN46" s="158"/>
      <c r="CJO46" s="158"/>
      <c r="CJP46" s="158"/>
      <c r="CJQ46" s="158"/>
      <c r="CJR46" s="158"/>
      <c r="CJS46" s="158"/>
      <c r="CJT46" s="158"/>
      <c r="CJU46" s="158"/>
      <c r="CJV46" s="158"/>
      <c r="CJW46" s="158"/>
      <c r="CJX46" s="158"/>
      <c r="CJY46" s="158"/>
      <c r="CJZ46" s="158"/>
      <c r="CKA46" s="158"/>
      <c r="CKB46" s="158"/>
      <c r="CKC46" s="158"/>
      <c r="CKD46" s="158"/>
      <c r="CKE46" s="158"/>
      <c r="CKF46" s="158"/>
      <c r="CKG46" s="158"/>
      <c r="CKH46" s="158"/>
      <c r="CKI46" s="158"/>
      <c r="CKJ46" s="158"/>
      <c r="CKK46" s="158"/>
      <c r="CKL46" s="158"/>
      <c r="CKM46" s="158"/>
      <c r="CKN46" s="158"/>
      <c r="CKO46" s="158"/>
      <c r="CKP46" s="158"/>
      <c r="CKQ46" s="158"/>
      <c r="CKR46" s="158"/>
      <c r="CKS46" s="158"/>
      <c r="CKT46" s="158"/>
      <c r="CKU46" s="158"/>
      <c r="CKV46" s="158"/>
      <c r="CKW46" s="158"/>
      <c r="CKX46" s="158"/>
      <c r="CKY46" s="158"/>
      <c r="CKZ46" s="158"/>
      <c r="CLA46" s="158"/>
      <c r="CLB46" s="158"/>
      <c r="CLC46" s="158"/>
      <c r="CLD46" s="158"/>
      <c r="CLE46" s="158"/>
      <c r="CLF46" s="158"/>
      <c r="CLG46" s="158"/>
      <c r="CLH46" s="158"/>
      <c r="CLI46" s="158"/>
      <c r="CLJ46" s="158"/>
      <c r="CLK46" s="158"/>
      <c r="CLL46" s="158"/>
      <c r="CLM46" s="158"/>
      <c r="CLN46" s="158"/>
      <c r="CLO46" s="158"/>
      <c r="CLP46" s="158"/>
      <c r="CLQ46" s="158"/>
      <c r="CLR46" s="158"/>
      <c r="CLS46" s="158"/>
      <c r="CLT46" s="158"/>
      <c r="CLU46" s="158"/>
      <c r="CLV46" s="158"/>
      <c r="CLW46" s="158"/>
      <c r="CLX46" s="158"/>
      <c r="CLY46" s="158"/>
      <c r="CLZ46" s="158"/>
      <c r="CMA46" s="158"/>
      <c r="CMB46" s="158"/>
      <c r="CMC46" s="158"/>
      <c r="CMD46" s="158"/>
      <c r="CME46" s="158"/>
      <c r="CMF46" s="158"/>
      <c r="CMG46" s="158"/>
      <c r="CMH46" s="158"/>
      <c r="CMI46" s="158"/>
      <c r="CMJ46" s="158"/>
      <c r="CMK46" s="158"/>
      <c r="CML46" s="158"/>
      <c r="CMM46" s="158"/>
      <c r="CMN46" s="158"/>
      <c r="CMO46" s="158"/>
      <c r="CMP46" s="158"/>
      <c r="CMQ46" s="158"/>
      <c r="CMR46" s="158"/>
      <c r="CMS46" s="158"/>
      <c r="CMT46" s="158"/>
      <c r="CMU46" s="158"/>
      <c r="CMV46" s="158"/>
      <c r="CMW46" s="158"/>
      <c r="CMX46" s="158"/>
      <c r="CMY46" s="158"/>
      <c r="CMZ46" s="158"/>
      <c r="CNA46" s="158"/>
      <c r="CNB46" s="158"/>
      <c r="CNC46" s="158"/>
      <c r="CND46" s="158"/>
      <c r="CNE46" s="158"/>
      <c r="CNF46" s="158"/>
      <c r="CNG46" s="158"/>
      <c r="CNH46" s="158"/>
      <c r="CNI46" s="158"/>
      <c r="CNJ46" s="158"/>
      <c r="CNK46" s="158"/>
      <c r="CNL46" s="158"/>
      <c r="CNM46" s="158"/>
      <c r="CNN46" s="158"/>
      <c r="CNO46" s="158"/>
      <c r="CNP46" s="158"/>
      <c r="CNQ46" s="158"/>
      <c r="CNR46" s="158"/>
      <c r="CNS46" s="158"/>
      <c r="CNT46" s="158"/>
      <c r="CNU46" s="158"/>
      <c r="CNV46" s="158"/>
      <c r="CNW46" s="158"/>
      <c r="CNX46" s="158"/>
      <c r="CNY46" s="158"/>
      <c r="CNZ46" s="158"/>
      <c r="COA46" s="158"/>
      <c r="COB46" s="158"/>
      <c r="COC46" s="158"/>
      <c r="COD46" s="158"/>
      <c r="COE46" s="158"/>
      <c r="COF46" s="158"/>
      <c r="COG46" s="158"/>
      <c r="COH46" s="158"/>
      <c r="COI46" s="158"/>
      <c r="COJ46" s="158"/>
      <c r="COK46" s="158"/>
      <c r="COL46" s="158"/>
      <c r="COM46" s="158"/>
      <c r="CON46" s="158"/>
      <c r="COO46" s="158"/>
      <c r="COP46" s="158"/>
      <c r="COQ46" s="158"/>
      <c r="COR46" s="158"/>
      <c r="COS46" s="158"/>
      <c r="COT46" s="158"/>
      <c r="COU46" s="158"/>
      <c r="COV46" s="158"/>
      <c r="COW46" s="158"/>
      <c r="COX46" s="158"/>
      <c r="COY46" s="158"/>
      <c r="COZ46" s="158"/>
      <c r="CPA46" s="158"/>
      <c r="CPB46" s="158"/>
      <c r="CPC46" s="158"/>
      <c r="CPD46" s="158"/>
      <c r="CPE46" s="158"/>
      <c r="CPF46" s="158"/>
      <c r="CPG46" s="158"/>
      <c r="CPH46" s="158"/>
      <c r="CPI46" s="158"/>
      <c r="CPJ46" s="158"/>
      <c r="CPK46" s="158"/>
      <c r="CPL46" s="158"/>
      <c r="CPM46" s="158"/>
      <c r="CPN46" s="158"/>
      <c r="CPO46" s="158"/>
      <c r="CPP46" s="158"/>
      <c r="CPQ46" s="158"/>
      <c r="CPR46" s="158"/>
      <c r="CPS46" s="158"/>
      <c r="CPT46" s="158"/>
      <c r="CPU46" s="158"/>
      <c r="CPV46" s="158"/>
      <c r="CPW46" s="158"/>
      <c r="CPX46" s="158"/>
      <c r="CPY46" s="158"/>
      <c r="CPZ46" s="158"/>
      <c r="CQA46" s="158"/>
      <c r="CQB46" s="158"/>
      <c r="CQC46" s="158"/>
      <c r="CQD46" s="158"/>
      <c r="CQE46" s="158"/>
      <c r="CQF46" s="158"/>
      <c r="CQG46" s="158"/>
      <c r="CQH46" s="158"/>
      <c r="CQI46" s="158"/>
      <c r="CQJ46" s="158"/>
      <c r="CQK46" s="158"/>
      <c r="CQL46" s="158"/>
      <c r="CQM46" s="158"/>
      <c r="CQN46" s="158"/>
      <c r="CQO46" s="158"/>
      <c r="CQP46" s="158"/>
      <c r="CQQ46" s="158"/>
      <c r="CQR46" s="158"/>
      <c r="CQS46" s="158"/>
      <c r="CQT46" s="158"/>
      <c r="CQU46" s="158"/>
      <c r="CQV46" s="158"/>
      <c r="CQW46" s="158"/>
      <c r="CQX46" s="158"/>
      <c r="CQY46" s="158"/>
      <c r="CQZ46" s="158"/>
      <c r="CRA46" s="158"/>
      <c r="CRB46" s="158"/>
      <c r="CRC46" s="158"/>
      <c r="CRD46" s="158"/>
      <c r="CRE46" s="158"/>
      <c r="CRF46" s="158"/>
      <c r="CRG46" s="158"/>
      <c r="CRH46" s="158"/>
      <c r="CRI46" s="158"/>
      <c r="CRJ46" s="158"/>
      <c r="CRK46" s="158"/>
      <c r="CRL46" s="158"/>
      <c r="CRM46" s="158"/>
      <c r="CRN46" s="158"/>
      <c r="CRO46" s="158"/>
      <c r="CRP46" s="158"/>
      <c r="CRQ46" s="158"/>
      <c r="CRR46" s="158"/>
      <c r="CRS46" s="158"/>
      <c r="CRT46" s="158"/>
      <c r="CRU46" s="158"/>
      <c r="CRV46" s="158"/>
      <c r="CRW46" s="158"/>
      <c r="CRX46" s="158"/>
      <c r="CRY46" s="158"/>
      <c r="CRZ46" s="158"/>
      <c r="CSA46" s="158"/>
      <c r="CSB46" s="158"/>
      <c r="CSC46" s="158"/>
      <c r="CSD46" s="158"/>
      <c r="CSE46" s="158"/>
      <c r="CSF46" s="158"/>
      <c r="CSG46" s="158"/>
      <c r="CSH46" s="158"/>
      <c r="CSI46" s="158"/>
      <c r="CSJ46" s="158"/>
      <c r="CSK46" s="158"/>
      <c r="CSL46" s="158"/>
      <c r="CSM46" s="158"/>
      <c r="CSN46" s="158"/>
      <c r="CSO46" s="158"/>
      <c r="CSP46" s="158"/>
      <c r="CSQ46" s="158"/>
      <c r="CSR46" s="158"/>
      <c r="CSS46" s="158"/>
      <c r="CST46" s="158"/>
      <c r="CSU46" s="158"/>
      <c r="CSV46" s="158"/>
      <c r="CSW46" s="158"/>
      <c r="CSX46" s="158"/>
      <c r="CSY46" s="158"/>
      <c r="CSZ46" s="158"/>
      <c r="CTA46" s="158"/>
      <c r="CTB46" s="158"/>
      <c r="CTC46" s="158"/>
      <c r="CTD46" s="158"/>
      <c r="CTE46" s="158"/>
      <c r="CTF46" s="158"/>
      <c r="CTG46" s="158"/>
      <c r="CTH46" s="158"/>
      <c r="CTI46" s="158"/>
      <c r="CTJ46" s="158"/>
      <c r="CTK46" s="158"/>
      <c r="CTL46" s="158"/>
      <c r="CTM46" s="158"/>
      <c r="CTN46" s="158"/>
      <c r="CTO46" s="158"/>
      <c r="CTP46" s="158"/>
      <c r="CTQ46" s="158"/>
      <c r="CTR46" s="158"/>
      <c r="CTS46" s="158"/>
      <c r="CTT46" s="158"/>
      <c r="CTU46" s="158"/>
      <c r="CTV46" s="158"/>
      <c r="CTW46" s="158"/>
      <c r="CTX46" s="158"/>
      <c r="CTY46" s="158"/>
      <c r="CTZ46" s="158"/>
      <c r="CUA46" s="158"/>
      <c r="CUB46" s="158"/>
      <c r="CUC46" s="158"/>
      <c r="CUD46" s="158"/>
      <c r="CUE46" s="158"/>
      <c r="CUF46" s="158"/>
      <c r="CUG46" s="158"/>
      <c r="CUH46" s="158"/>
      <c r="CUI46" s="158"/>
      <c r="CUJ46" s="158"/>
      <c r="CUK46" s="158"/>
      <c r="CUL46" s="158"/>
      <c r="CUM46" s="158"/>
      <c r="CUN46" s="158"/>
      <c r="CUO46" s="158"/>
      <c r="CUP46" s="158"/>
      <c r="CUQ46" s="158"/>
      <c r="CUR46" s="158"/>
      <c r="CUS46" s="158"/>
      <c r="CUT46" s="158"/>
      <c r="CUU46" s="158"/>
      <c r="CUV46" s="158"/>
      <c r="CUW46" s="158"/>
      <c r="CUX46" s="158"/>
      <c r="CUY46" s="158"/>
      <c r="CUZ46" s="158"/>
      <c r="CVA46" s="158"/>
      <c r="CVB46" s="158"/>
      <c r="CVC46" s="158"/>
      <c r="CVD46" s="158"/>
      <c r="CVE46" s="158"/>
      <c r="CVF46" s="158"/>
      <c r="CVG46" s="158"/>
      <c r="CVH46" s="158"/>
      <c r="CVI46" s="158"/>
      <c r="CVJ46" s="158"/>
      <c r="CVK46" s="158"/>
      <c r="CVL46" s="158"/>
      <c r="CVM46" s="158"/>
      <c r="CVN46" s="158"/>
      <c r="CVO46" s="158"/>
      <c r="CVP46" s="158"/>
      <c r="CVQ46" s="158"/>
      <c r="CVR46" s="158"/>
      <c r="CVS46" s="158"/>
      <c r="CVT46" s="158"/>
      <c r="CVU46" s="158"/>
      <c r="CVV46" s="158"/>
      <c r="CVW46" s="158"/>
      <c r="CVX46" s="158"/>
      <c r="CVY46" s="158"/>
      <c r="CVZ46" s="158"/>
      <c r="CWA46" s="158"/>
      <c r="CWB46" s="158"/>
      <c r="CWC46" s="158"/>
      <c r="CWD46" s="158"/>
      <c r="CWE46" s="158"/>
      <c r="CWF46" s="158"/>
      <c r="CWG46" s="158"/>
      <c r="CWH46" s="158"/>
      <c r="CWI46" s="158"/>
      <c r="CWJ46" s="158"/>
      <c r="CWK46" s="158"/>
      <c r="CWL46" s="158"/>
      <c r="CWM46" s="158"/>
      <c r="CWN46" s="158"/>
      <c r="CWO46" s="158"/>
      <c r="CWP46" s="158"/>
      <c r="CWQ46" s="158"/>
      <c r="CWR46" s="158"/>
      <c r="CWS46" s="158"/>
      <c r="CWT46" s="158"/>
      <c r="CWU46" s="158"/>
      <c r="CWV46" s="158"/>
      <c r="CWW46" s="158"/>
      <c r="CWX46" s="158"/>
      <c r="CWY46" s="158"/>
      <c r="CWZ46" s="158"/>
      <c r="CXA46" s="158"/>
      <c r="CXB46" s="158"/>
      <c r="CXC46" s="158"/>
      <c r="CXD46" s="158"/>
      <c r="CXE46" s="158"/>
      <c r="CXF46" s="158"/>
      <c r="CXG46" s="158"/>
      <c r="CXH46" s="158"/>
      <c r="CXI46" s="158"/>
      <c r="CXJ46" s="158"/>
      <c r="CXK46" s="158"/>
      <c r="CXL46" s="158"/>
      <c r="CXM46" s="158"/>
      <c r="CXN46" s="158"/>
      <c r="CXO46" s="158"/>
      <c r="CXP46" s="158"/>
      <c r="CXQ46" s="158"/>
      <c r="CXR46" s="158"/>
      <c r="CXS46" s="158"/>
      <c r="CXT46" s="158"/>
      <c r="CXU46" s="158"/>
      <c r="CXV46" s="158"/>
      <c r="CXW46" s="158"/>
      <c r="CXX46" s="158"/>
      <c r="CXY46" s="158"/>
      <c r="CXZ46" s="158"/>
      <c r="CYA46" s="158"/>
      <c r="CYB46" s="158"/>
      <c r="CYC46" s="158"/>
      <c r="CYD46" s="158"/>
      <c r="CYE46" s="158"/>
      <c r="CYF46" s="158"/>
      <c r="CYG46" s="158"/>
      <c r="CYH46" s="158"/>
      <c r="CYI46" s="158"/>
      <c r="CYJ46" s="158"/>
      <c r="CYK46" s="158"/>
      <c r="CYL46" s="158"/>
      <c r="CYM46" s="158"/>
      <c r="CYN46" s="158"/>
      <c r="CYO46" s="158"/>
      <c r="CYP46" s="158"/>
      <c r="CYQ46" s="158"/>
      <c r="CYR46" s="158"/>
      <c r="CYS46" s="158"/>
      <c r="CYT46" s="158"/>
      <c r="CYU46" s="158"/>
      <c r="CYV46" s="158"/>
      <c r="CYW46" s="158"/>
      <c r="CYX46" s="158"/>
      <c r="CYY46" s="158"/>
      <c r="CYZ46" s="158"/>
      <c r="CZA46" s="158"/>
      <c r="CZB46" s="158"/>
      <c r="CZC46" s="158"/>
      <c r="CZD46" s="158"/>
      <c r="CZE46" s="158"/>
      <c r="CZF46" s="158"/>
      <c r="CZG46" s="158"/>
      <c r="CZH46" s="158"/>
      <c r="CZI46" s="158"/>
      <c r="CZJ46" s="158"/>
      <c r="CZK46" s="158"/>
      <c r="CZL46" s="158"/>
      <c r="CZM46" s="158"/>
      <c r="CZN46" s="158"/>
      <c r="CZO46" s="158"/>
      <c r="CZP46" s="158"/>
      <c r="CZQ46" s="158"/>
      <c r="CZR46" s="158"/>
      <c r="CZS46" s="158"/>
      <c r="CZT46" s="158"/>
      <c r="CZU46" s="158"/>
      <c r="CZV46" s="158"/>
      <c r="CZW46" s="158"/>
      <c r="CZX46" s="158"/>
      <c r="CZY46" s="158"/>
      <c r="CZZ46" s="158"/>
      <c r="DAA46" s="158"/>
      <c r="DAB46" s="158"/>
      <c r="DAC46" s="158"/>
      <c r="DAD46" s="158"/>
      <c r="DAE46" s="158"/>
      <c r="DAF46" s="158"/>
      <c r="DAG46" s="158"/>
      <c r="DAH46" s="158"/>
      <c r="DAI46" s="158"/>
      <c r="DAJ46" s="158"/>
      <c r="DAK46" s="158"/>
      <c r="DAL46" s="158"/>
      <c r="DAM46" s="158"/>
      <c r="DAN46" s="158"/>
      <c r="DAO46" s="158"/>
      <c r="DAP46" s="158"/>
      <c r="DAQ46" s="158"/>
      <c r="DAR46" s="158"/>
      <c r="DAS46" s="158"/>
      <c r="DAT46" s="158"/>
      <c r="DAU46" s="158"/>
      <c r="DAV46" s="158"/>
      <c r="DAW46" s="158"/>
      <c r="DAX46" s="158"/>
      <c r="DAY46" s="158"/>
      <c r="DAZ46" s="158"/>
      <c r="DBA46" s="158"/>
      <c r="DBB46" s="158"/>
      <c r="DBC46" s="158"/>
      <c r="DBD46" s="158"/>
      <c r="DBE46" s="158"/>
      <c r="DBF46" s="158"/>
      <c r="DBG46" s="158"/>
      <c r="DBH46" s="158"/>
      <c r="DBI46" s="158"/>
      <c r="DBJ46" s="158"/>
      <c r="DBK46" s="158"/>
      <c r="DBL46" s="158"/>
      <c r="DBM46" s="158"/>
      <c r="DBN46" s="158"/>
      <c r="DBO46" s="158"/>
      <c r="DBP46" s="158"/>
      <c r="DBQ46" s="158"/>
      <c r="DBR46" s="158"/>
      <c r="DBS46" s="158"/>
      <c r="DBT46" s="158"/>
      <c r="DBU46" s="158"/>
      <c r="DBV46" s="158"/>
      <c r="DBW46" s="158"/>
      <c r="DBX46" s="158"/>
      <c r="DBY46" s="158"/>
      <c r="DBZ46" s="158"/>
      <c r="DCA46" s="158"/>
      <c r="DCB46" s="158"/>
      <c r="DCC46" s="158"/>
      <c r="DCD46" s="158"/>
      <c r="DCE46" s="158"/>
      <c r="DCF46" s="158"/>
      <c r="DCG46" s="158"/>
      <c r="DCH46" s="158"/>
      <c r="DCI46" s="158"/>
      <c r="DCJ46" s="158"/>
      <c r="DCK46" s="158"/>
      <c r="DCL46" s="158"/>
      <c r="DCM46" s="158"/>
      <c r="DCN46" s="158"/>
      <c r="DCO46" s="158"/>
      <c r="DCP46" s="158"/>
      <c r="DCQ46" s="158"/>
      <c r="DCR46" s="158"/>
      <c r="DCS46" s="158"/>
      <c r="DCT46" s="158"/>
      <c r="DCU46" s="158"/>
      <c r="DCV46" s="158"/>
      <c r="DCW46" s="158"/>
      <c r="DCX46" s="158"/>
      <c r="DCY46" s="158"/>
      <c r="DCZ46" s="158"/>
      <c r="DDA46" s="158"/>
      <c r="DDB46" s="158"/>
      <c r="DDC46" s="158"/>
      <c r="DDD46" s="158"/>
      <c r="DDE46" s="158"/>
      <c r="DDF46" s="158"/>
      <c r="DDG46" s="158"/>
      <c r="DDH46" s="158"/>
      <c r="DDI46" s="158"/>
      <c r="DDJ46" s="158"/>
      <c r="DDK46" s="158"/>
      <c r="DDL46" s="158"/>
      <c r="DDM46" s="158"/>
      <c r="DDN46" s="158"/>
      <c r="DDO46" s="158"/>
      <c r="DDP46" s="158"/>
      <c r="DDQ46" s="158"/>
      <c r="DDR46" s="158"/>
      <c r="DDS46" s="158"/>
      <c r="DDT46" s="158"/>
      <c r="DDU46" s="158"/>
      <c r="DDV46" s="158"/>
      <c r="DDW46" s="158"/>
      <c r="DDX46" s="158"/>
      <c r="DDY46" s="158"/>
      <c r="DDZ46" s="158"/>
      <c r="DEA46" s="158"/>
      <c r="DEB46" s="158"/>
      <c r="DEC46" s="158"/>
      <c r="DED46" s="158"/>
      <c r="DEE46" s="158"/>
      <c r="DEF46" s="158"/>
      <c r="DEG46" s="158"/>
      <c r="DEH46" s="158"/>
      <c r="DEI46" s="158"/>
      <c r="DEJ46" s="158"/>
      <c r="DEK46" s="158"/>
      <c r="DEL46" s="158"/>
      <c r="DEM46" s="158"/>
      <c r="DEN46" s="158"/>
      <c r="DEO46" s="158"/>
      <c r="DEP46" s="158"/>
      <c r="DEQ46" s="158"/>
      <c r="DER46" s="158"/>
      <c r="DES46" s="158"/>
      <c r="DET46" s="158"/>
      <c r="DEU46" s="158"/>
      <c r="DEV46" s="158"/>
      <c r="DEW46" s="158"/>
      <c r="DEX46" s="158"/>
      <c r="DEY46" s="158"/>
      <c r="DEZ46" s="158"/>
      <c r="DFA46" s="158"/>
      <c r="DFB46" s="158"/>
      <c r="DFC46" s="158"/>
      <c r="DFD46" s="158"/>
      <c r="DFE46" s="158"/>
      <c r="DFF46" s="158"/>
      <c r="DFG46" s="158"/>
      <c r="DFH46" s="158"/>
      <c r="DFI46" s="158"/>
      <c r="DFJ46" s="158"/>
      <c r="DFK46" s="158"/>
      <c r="DFL46" s="158"/>
      <c r="DFM46" s="158"/>
      <c r="DFN46" s="158"/>
      <c r="DFO46" s="158"/>
      <c r="DFP46" s="158"/>
      <c r="DFQ46" s="158"/>
      <c r="DFR46" s="158"/>
      <c r="DFS46" s="158"/>
      <c r="DFT46" s="158"/>
      <c r="DFU46" s="158"/>
      <c r="DFV46" s="158"/>
      <c r="DFW46" s="158"/>
      <c r="DFX46" s="158"/>
      <c r="DFY46" s="158"/>
      <c r="DFZ46" s="158"/>
      <c r="DGA46" s="158"/>
      <c r="DGB46" s="158"/>
      <c r="DGC46" s="158"/>
      <c r="DGD46" s="158"/>
      <c r="DGE46" s="158"/>
      <c r="DGF46" s="158"/>
      <c r="DGG46" s="158"/>
      <c r="DGH46" s="158"/>
      <c r="DGI46" s="158"/>
      <c r="DGJ46" s="158"/>
      <c r="DGK46" s="158"/>
      <c r="DGL46" s="158"/>
      <c r="DGM46" s="158"/>
      <c r="DGN46" s="158"/>
      <c r="DGO46" s="158"/>
      <c r="DGP46" s="158"/>
      <c r="DGQ46" s="158"/>
      <c r="DGR46" s="158"/>
      <c r="DGS46" s="158"/>
      <c r="DGT46" s="158"/>
      <c r="DGU46" s="158"/>
      <c r="DGV46" s="158"/>
      <c r="DGW46" s="158"/>
      <c r="DGX46" s="158"/>
      <c r="DGY46" s="158"/>
      <c r="DGZ46" s="158"/>
      <c r="DHA46" s="158"/>
      <c r="DHB46" s="158"/>
      <c r="DHC46" s="158"/>
      <c r="DHD46" s="158"/>
      <c r="DHE46" s="158"/>
      <c r="DHF46" s="158"/>
      <c r="DHG46" s="158"/>
      <c r="DHH46" s="158"/>
      <c r="DHI46" s="158"/>
      <c r="DHJ46" s="158"/>
      <c r="DHK46" s="158"/>
      <c r="DHL46" s="158"/>
      <c r="DHM46" s="158"/>
      <c r="DHN46" s="158"/>
      <c r="DHO46" s="158"/>
      <c r="DHP46" s="158"/>
      <c r="DHQ46" s="158"/>
      <c r="DHR46" s="158"/>
      <c r="DHS46" s="158"/>
      <c r="DHT46" s="158"/>
      <c r="DHU46" s="158"/>
      <c r="DHV46" s="158"/>
      <c r="DHW46" s="158"/>
      <c r="DHX46" s="158"/>
      <c r="DHY46" s="158"/>
      <c r="DHZ46" s="158"/>
      <c r="DIA46" s="158"/>
      <c r="DIB46" s="158"/>
      <c r="DIC46" s="158"/>
      <c r="DID46" s="158"/>
      <c r="DIE46" s="158"/>
      <c r="DIF46" s="158"/>
      <c r="DIG46" s="158"/>
      <c r="DIH46" s="158"/>
      <c r="DII46" s="158"/>
      <c r="DIJ46" s="158"/>
      <c r="DIK46" s="158"/>
      <c r="DIL46" s="158"/>
      <c r="DIM46" s="158"/>
      <c r="DIN46" s="158"/>
      <c r="DIO46" s="158"/>
      <c r="DIP46" s="158"/>
      <c r="DIQ46" s="158"/>
      <c r="DIR46" s="158"/>
      <c r="DIS46" s="158"/>
      <c r="DIT46" s="158"/>
      <c r="DIU46" s="158"/>
      <c r="DIV46" s="158"/>
      <c r="DIW46" s="158"/>
      <c r="DIX46" s="158"/>
      <c r="DIY46" s="158"/>
      <c r="DIZ46" s="158"/>
      <c r="DJA46" s="158"/>
      <c r="DJB46" s="158"/>
      <c r="DJC46" s="158"/>
      <c r="DJD46" s="158"/>
      <c r="DJE46" s="158"/>
      <c r="DJF46" s="158"/>
      <c r="DJG46" s="158"/>
      <c r="DJH46" s="158"/>
      <c r="DJI46" s="158"/>
      <c r="DJJ46" s="158"/>
      <c r="DJK46" s="158"/>
      <c r="DJL46" s="158"/>
      <c r="DJM46" s="158"/>
      <c r="DJN46" s="158"/>
      <c r="DJO46" s="158"/>
      <c r="DJP46" s="158"/>
      <c r="DJQ46" s="158"/>
      <c r="DJR46" s="158"/>
      <c r="DJS46" s="158"/>
      <c r="DJT46" s="158"/>
      <c r="DJU46" s="158"/>
      <c r="DJV46" s="158"/>
      <c r="DJW46" s="158"/>
      <c r="DJX46" s="158"/>
      <c r="DJY46" s="158"/>
      <c r="DJZ46" s="158"/>
      <c r="DKA46" s="158"/>
      <c r="DKB46" s="158"/>
      <c r="DKC46" s="158"/>
      <c r="DKD46" s="158"/>
      <c r="DKE46" s="158"/>
      <c r="DKF46" s="158"/>
      <c r="DKG46" s="158"/>
      <c r="DKH46" s="158"/>
      <c r="DKI46" s="158"/>
      <c r="DKJ46" s="158"/>
      <c r="DKK46" s="158"/>
      <c r="DKL46" s="158"/>
      <c r="DKM46" s="158"/>
      <c r="DKN46" s="158"/>
      <c r="DKO46" s="158"/>
      <c r="DKP46" s="158"/>
      <c r="DKQ46" s="158"/>
      <c r="DKR46" s="158"/>
      <c r="DKS46" s="158"/>
      <c r="DKT46" s="158"/>
      <c r="DKU46" s="158"/>
      <c r="DKV46" s="158"/>
      <c r="DKW46" s="158"/>
      <c r="DKX46" s="158"/>
      <c r="DKY46" s="158"/>
      <c r="DKZ46" s="158"/>
      <c r="DLA46" s="158"/>
      <c r="DLB46" s="158"/>
      <c r="DLC46" s="158"/>
      <c r="DLD46" s="158"/>
      <c r="DLE46" s="158"/>
      <c r="DLF46" s="158"/>
      <c r="DLG46" s="158"/>
      <c r="DLH46" s="158"/>
      <c r="DLI46" s="158"/>
      <c r="DLJ46" s="158"/>
      <c r="DLK46" s="158"/>
      <c r="DLL46" s="158"/>
      <c r="DLM46" s="158"/>
      <c r="DLN46" s="158"/>
      <c r="DLO46" s="158"/>
      <c r="DLP46" s="158"/>
      <c r="DLQ46" s="158"/>
      <c r="DLR46" s="158"/>
      <c r="DLS46" s="158"/>
      <c r="DLT46" s="158"/>
      <c r="DLU46" s="158"/>
      <c r="DLV46" s="158"/>
      <c r="DLW46" s="158"/>
      <c r="DLX46" s="158"/>
      <c r="DLY46" s="158"/>
      <c r="DLZ46" s="158"/>
      <c r="DMA46" s="158"/>
      <c r="DMB46" s="158"/>
      <c r="DMC46" s="158"/>
      <c r="DMD46" s="158"/>
      <c r="DME46" s="158"/>
      <c r="DMF46" s="158"/>
      <c r="DMG46" s="158"/>
      <c r="DMH46" s="158"/>
      <c r="DMI46" s="158"/>
      <c r="DMJ46" s="158"/>
      <c r="DMK46" s="158"/>
      <c r="DML46" s="158"/>
      <c r="DMM46" s="158"/>
      <c r="DMN46" s="158"/>
      <c r="DMO46" s="158"/>
      <c r="DMP46" s="158"/>
      <c r="DMQ46" s="158"/>
      <c r="DMR46" s="158"/>
      <c r="DMS46" s="158"/>
      <c r="DMT46" s="158"/>
      <c r="DMU46" s="158"/>
      <c r="DMV46" s="158"/>
      <c r="DMW46" s="158"/>
      <c r="DMX46" s="158"/>
      <c r="DMY46" s="158"/>
      <c r="DMZ46" s="158"/>
      <c r="DNA46" s="158"/>
      <c r="DNB46" s="158"/>
      <c r="DNC46" s="158"/>
      <c r="DND46" s="158"/>
      <c r="DNE46" s="158"/>
      <c r="DNF46" s="158"/>
      <c r="DNG46" s="158"/>
      <c r="DNH46" s="158"/>
      <c r="DNI46" s="158"/>
      <c r="DNJ46" s="158"/>
      <c r="DNK46" s="158"/>
      <c r="DNL46" s="158"/>
      <c r="DNM46" s="158"/>
      <c r="DNN46" s="158"/>
      <c r="DNO46" s="158"/>
      <c r="DNP46" s="158"/>
      <c r="DNQ46" s="158"/>
      <c r="DNR46" s="158"/>
      <c r="DNS46" s="158"/>
      <c r="DNT46" s="158"/>
      <c r="DNU46" s="158"/>
      <c r="DNV46" s="158"/>
      <c r="DNW46" s="158"/>
      <c r="DNX46" s="158"/>
      <c r="DNY46" s="158"/>
      <c r="DNZ46" s="158"/>
      <c r="DOA46" s="158"/>
      <c r="DOB46" s="158"/>
      <c r="DOC46" s="158"/>
      <c r="DOD46" s="158"/>
      <c r="DOE46" s="158"/>
      <c r="DOF46" s="158"/>
      <c r="DOG46" s="158"/>
      <c r="DOH46" s="158"/>
      <c r="DOI46" s="158"/>
      <c r="DOJ46" s="158"/>
      <c r="DOK46" s="158"/>
      <c r="DOL46" s="158"/>
      <c r="DOM46" s="158"/>
      <c r="DON46" s="158"/>
      <c r="DOO46" s="158"/>
      <c r="DOP46" s="158"/>
      <c r="DOQ46" s="158"/>
      <c r="DOR46" s="158"/>
      <c r="DOS46" s="158"/>
      <c r="DOT46" s="158"/>
      <c r="DOU46" s="158"/>
      <c r="DOV46" s="158"/>
      <c r="DOW46" s="158"/>
      <c r="DOX46" s="158"/>
      <c r="DOY46" s="158"/>
      <c r="DOZ46" s="158"/>
      <c r="DPA46" s="158"/>
      <c r="DPB46" s="158"/>
      <c r="DPC46" s="158"/>
      <c r="DPD46" s="158"/>
      <c r="DPE46" s="158"/>
      <c r="DPF46" s="158"/>
      <c r="DPG46" s="158"/>
      <c r="DPH46" s="158"/>
      <c r="DPI46" s="158"/>
      <c r="DPJ46" s="158"/>
      <c r="DPK46" s="158"/>
      <c r="DPL46" s="158"/>
      <c r="DPM46" s="158"/>
      <c r="DPN46" s="158"/>
      <c r="DPO46" s="158"/>
      <c r="DPP46" s="158"/>
      <c r="DPQ46" s="158"/>
      <c r="DPR46" s="158"/>
      <c r="DPS46" s="158"/>
      <c r="DPT46" s="158"/>
      <c r="DPU46" s="158"/>
      <c r="DPV46" s="158"/>
      <c r="DPW46" s="158"/>
      <c r="DPX46" s="158"/>
      <c r="DPY46" s="158"/>
      <c r="DPZ46" s="158"/>
      <c r="DQA46" s="158"/>
      <c r="DQB46" s="158"/>
      <c r="DQC46" s="158"/>
      <c r="DQD46" s="158"/>
      <c r="DQE46" s="158"/>
      <c r="DQF46" s="158"/>
      <c r="DQG46" s="158"/>
      <c r="DQH46" s="158"/>
      <c r="DQI46" s="158"/>
      <c r="DQJ46" s="158"/>
      <c r="DQK46" s="158"/>
      <c r="DQL46" s="158"/>
      <c r="DQM46" s="158"/>
      <c r="DQN46" s="158"/>
      <c r="DQO46" s="158"/>
      <c r="DQP46" s="158"/>
      <c r="DQQ46" s="158"/>
      <c r="DQR46" s="158"/>
      <c r="DQS46" s="158"/>
      <c r="DQT46" s="158"/>
      <c r="DQU46" s="158"/>
      <c r="DQV46" s="158"/>
      <c r="DQW46" s="158"/>
      <c r="DQX46" s="158"/>
      <c r="DQY46" s="158"/>
      <c r="DQZ46" s="158"/>
      <c r="DRA46" s="158"/>
      <c r="DRB46" s="158"/>
      <c r="DRC46" s="158"/>
      <c r="DRD46" s="158"/>
      <c r="DRE46" s="158"/>
      <c r="DRF46" s="158"/>
      <c r="DRG46" s="158"/>
      <c r="DRH46" s="158"/>
      <c r="DRI46" s="158"/>
      <c r="DRJ46" s="158"/>
      <c r="DRK46" s="158"/>
      <c r="DRL46" s="158"/>
      <c r="DRM46" s="158"/>
      <c r="DRN46" s="158"/>
      <c r="DRO46" s="158"/>
      <c r="DRP46" s="158"/>
      <c r="DRQ46" s="158"/>
      <c r="DRR46" s="158"/>
      <c r="DRS46" s="158"/>
      <c r="DRT46" s="158"/>
      <c r="DRU46" s="158"/>
      <c r="DRV46" s="158"/>
      <c r="DRW46" s="158"/>
      <c r="DRX46" s="158"/>
      <c r="DRY46" s="158"/>
      <c r="DRZ46" s="158"/>
      <c r="DSA46" s="158"/>
      <c r="DSB46" s="158"/>
      <c r="DSC46" s="158"/>
      <c r="DSD46" s="158"/>
      <c r="DSE46" s="158"/>
      <c r="DSF46" s="158"/>
      <c r="DSG46" s="158"/>
      <c r="DSH46" s="158"/>
      <c r="DSI46" s="158"/>
      <c r="DSJ46" s="158"/>
      <c r="DSK46" s="158"/>
      <c r="DSL46" s="158"/>
      <c r="DSM46" s="158"/>
      <c r="DSN46" s="158"/>
      <c r="DSO46" s="158"/>
      <c r="DSP46" s="158"/>
      <c r="DSQ46" s="158"/>
      <c r="DSR46" s="158"/>
      <c r="DSS46" s="158"/>
      <c r="DST46" s="158"/>
      <c r="DSU46" s="158"/>
      <c r="DSV46" s="158"/>
      <c r="DSW46" s="158"/>
      <c r="DSX46" s="158"/>
      <c r="DSY46" s="158"/>
      <c r="DSZ46" s="158"/>
      <c r="DTA46" s="158"/>
      <c r="DTB46" s="158"/>
      <c r="DTC46" s="158"/>
      <c r="DTD46" s="158"/>
      <c r="DTE46" s="158"/>
      <c r="DTF46" s="158"/>
      <c r="DTG46" s="158"/>
      <c r="DTH46" s="158"/>
      <c r="DTI46" s="158"/>
      <c r="DTJ46" s="158"/>
      <c r="DTK46" s="158"/>
      <c r="DTL46" s="158"/>
      <c r="DTM46" s="158"/>
      <c r="DTN46" s="158"/>
      <c r="DTO46" s="158"/>
      <c r="DTP46" s="158"/>
      <c r="DTQ46" s="158"/>
      <c r="DTR46" s="158"/>
      <c r="DTS46" s="158"/>
      <c r="DTT46" s="158"/>
      <c r="DTU46" s="158"/>
      <c r="DTV46" s="158"/>
      <c r="DTW46" s="158"/>
      <c r="DTX46" s="158"/>
      <c r="DTY46" s="158"/>
      <c r="DTZ46" s="158"/>
      <c r="DUA46" s="158"/>
      <c r="DUB46" s="158"/>
      <c r="DUC46" s="158"/>
      <c r="DUD46" s="158"/>
      <c r="DUE46" s="158"/>
      <c r="DUF46" s="158"/>
      <c r="DUG46" s="158"/>
      <c r="DUH46" s="158"/>
      <c r="DUI46" s="158"/>
      <c r="DUJ46" s="158"/>
      <c r="DUK46" s="158"/>
      <c r="DUL46" s="158"/>
      <c r="DUM46" s="158"/>
      <c r="DUN46" s="158"/>
      <c r="DUO46" s="158"/>
      <c r="DUP46" s="158"/>
      <c r="DUQ46" s="158"/>
      <c r="DUR46" s="158"/>
      <c r="DUS46" s="158"/>
      <c r="DUT46" s="158"/>
      <c r="DUU46" s="158"/>
      <c r="DUV46" s="158"/>
      <c r="DUW46" s="158"/>
      <c r="DUX46" s="158"/>
      <c r="DUY46" s="158"/>
      <c r="DUZ46" s="158"/>
      <c r="DVA46" s="158"/>
      <c r="DVB46" s="158"/>
      <c r="DVC46" s="158"/>
      <c r="DVD46" s="158"/>
      <c r="DVE46" s="158"/>
      <c r="DVF46" s="158"/>
      <c r="DVG46" s="158"/>
      <c r="DVH46" s="158"/>
      <c r="DVI46" s="158"/>
      <c r="DVJ46" s="158"/>
      <c r="DVK46" s="158"/>
      <c r="DVL46" s="158"/>
      <c r="DVM46" s="158"/>
      <c r="DVN46" s="158"/>
      <c r="DVO46" s="158"/>
      <c r="DVP46" s="158"/>
      <c r="DVQ46" s="158"/>
      <c r="DVR46" s="158"/>
      <c r="DVS46" s="158"/>
      <c r="DVT46" s="158"/>
      <c r="DVU46" s="158"/>
      <c r="DVV46" s="158"/>
      <c r="DVW46" s="158"/>
      <c r="DVX46" s="158"/>
      <c r="DVY46" s="158"/>
      <c r="DVZ46" s="158"/>
      <c r="DWA46" s="158"/>
      <c r="DWB46" s="158"/>
      <c r="DWC46" s="158"/>
      <c r="DWD46" s="158"/>
      <c r="DWE46" s="158"/>
      <c r="DWF46" s="158"/>
      <c r="DWG46" s="158"/>
      <c r="DWH46" s="158"/>
      <c r="DWI46" s="158"/>
      <c r="DWJ46" s="158"/>
      <c r="DWK46" s="158"/>
      <c r="DWL46" s="158"/>
      <c r="DWM46" s="158"/>
      <c r="DWN46" s="158"/>
      <c r="DWO46" s="158"/>
      <c r="DWP46" s="158"/>
      <c r="DWQ46" s="158"/>
      <c r="DWR46" s="158"/>
      <c r="DWS46" s="158"/>
      <c r="DWT46" s="158"/>
      <c r="DWU46" s="158"/>
      <c r="DWV46" s="158"/>
      <c r="DWW46" s="158"/>
      <c r="DWX46" s="158"/>
      <c r="DWY46" s="158"/>
      <c r="DWZ46" s="158"/>
      <c r="DXA46" s="158"/>
      <c r="DXB46" s="158"/>
      <c r="DXC46" s="158"/>
      <c r="DXD46" s="158"/>
      <c r="DXE46" s="158"/>
      <c r="DXF46" s="158"/>
      <c r="DXG46" s="158"/>
      <c r="DXH46" s="158"/>
      <c r="DXI46" s="158"/>
      <c r="DXJ46" s="158"/>
      <c r="DXK46" s="158"/>
      <c r="DXL46" s="158"/>
      <c r="DXM46" s="158"/>
      <c r="DXN46" s="158"/>
      <c r="DXO46" s="158"/>
      <c r="DXP46" s="158"/>
      <c r="DXQ46" s="158"/>
      <c r="DXR46" s="158"/>
      <c r="DXS46" s="158"/>
      <c r="DXT46" s="158"/>
      <c r="DXU46" s="158"/>
      <c r="DXV46" s="158"/>
      <c r="DXW46" s="158"/>
      <c r="DXX46" s="158"/>
      <c r="DXY46" s="158"/>
      <c r="DXZ46" s="158"/>
      <c r="DYA46" s="158"/>
      <c r="DYB46" s="158"/>
      <c r="DYC46" s="158"/>
      <c r="DYD46" s="158"/>
      <c r="DYE46" s="158"/>
      <c r="DYF46" s="158"/>
      <c r="DYG46" s="158"/>
      <c r="DYH46" s="158"/>
      <c r="DYI46" s="158"/>
      <c r="DYJ46" s="158"/>
      <c r="DYK46" s="158"/>
      <c r="DYL46" s="158"/>
      <c r="DYM46" s="158"/>
      <c r="DYN46" s="158"/>
      <c r="DYO46" s="158"/>
      <c r="DYP46" s="158"/>
      <c r="DYQ46" s="158"/>
      <c r="DYR46" s="158"/>
      <c r="DYS46" s="158"/>
      <c r="DYT46" s="158"/>
      <c r="DYU46" s="158"/>
      <c r="DYV46" s="158"/>
      <c r="DYW46" s="158"/>
      <c r="DYX46" s="158"/>
      <c r="DYY46" s="158"/>
      <c r="DYZ46" s="158"/>
      <c r="DZA46" s="158"/>
      <c r="DZB46" s="158"/>
      <c r="DZC46" s="158"/>
      <c r="DZD46" s="158"/>
      <c r="DZE46" s="158"/>
      <c r="DZF46" s="158"/>
      <c r="DZG46" s="158"/>
      <c r="DZH46" s="158"/>
      <c r="DZI46" s="158"/>
      <c r="DZJ46" s="158"/>
      <c r="DZK46" s="158"/>
      <c r="DZL46" s="158"/>
      <c r="DZM46" s="158"/>
      <c r="DZN46" s="158"/>
      <c r="DZO46" s="158"/>
      <c r="DZP46" s="158"/>
      <c r="DZQ46" s="158"/>
      <c r="DZR46" s="158"/>
      <c r="DZS46" s="158"/>
      <c r="DZT46" s="158"/>
      <c r="DZU46" s="158"/>
      <c r="DZV46" s="158"/>
      <c r="DZW46" s="158"/>
      <c r="DZX46" s="158"/>
      <c r="DZY46" s="158"/>
      <c r="DZZ46" s="158"/>
      <c r="EAA46" s="158"/>
      <c r="EAB46" s="158"/>
      <c r="EAC46" s="158"/>
      <c r="EAD46" s="158"/>
      <c r="EAE46" s="158"/>
      <c r="EAF46" s="158"/>
      <c r="EAG46" s="158"/>
      <c r="EAH46" s="158"/>
      <c r="EAI46" s="158"/>
      <c r="EAJ46" s="158"/>
      <c r="EAK46" s="158"/>
      <c r="EAL46" s="158"/>
      <c r="EAM46" s="158"/>
      <c r="EAN46" s="158"/>
      <c r="EAO46" s="158"/>
      <c r="EAP46" s="158"/>
      <c r="EAQ46" s="158"/>
      <c r="EAR46" s="158"/>
      <c r="EAS46" s="158"/>
      <c r="EAT46" s="158"/>
      <c r="EAU46" s="158"/>
      <c r="EAV46" s="158"/>
      <c r="EAW46" s="158"/>
      <c r="EAX46" s="158"/>
      <c r="EAY46" s="158"/>
      <c r="EAZ46" s="158"/>
      <c r="EBA46" s="158"/>
      <c r="EBB46" s="158"/>
      <c r="EBC46" s="158"/>
      <c r="EBD46" s="158"/>
      <c r="EBE46" s="158"/>
      <c r="EBF46" s="158"/>
      <c r="EBG46" s="158"/>
      <c r="EBH46" s="158"/>
      <c r="EBI46" s="158"/>
      <c r="EBJ46" s="158"/>
      <c r="EBK46" s="158"/>
      <c r="EBL46" s="158"/>
      <c r="EBM46" s="158"/>
      <c r="EBN46" s="158"/>
      <c r="EBO46" s="158"/>
      <c r="EBP46" s="158"/>
      <c r="EBQ46" s="158"/>
      <c r="EBR46" s="158"/>
      <c r="EBS46" s="158"/>
      <c r="EBT46" s="158"/>
      <c r="EBU46" s="158"/>
      <c r="EBV46" s="158"/>
      <c r="EBW46" s="158"/>
      <c r="EBX46" s="158"/>
      <c r="EBY46" s="158"/>
      <c r="EBZ46" s="158"/>
      <c r="ECA46" s="158"/>
      <c r="ECB46" s="158"/>
      <c r="ECC46" s="158"/>
      <c r="ECD46" s="158"/>
      <c r="ECE46" s="158"/>
      <c r="ECF46" s="158"/>
      <c r="ECG46" s="158"/>
      <c r="ECH46" s="158"/>
      <c r="ECI46" s="158"/>
      <c r="ECJ46" s="158"/>
      <c r="ECK46" s="158"/>
      <c r="ECL46" s="158"/>
      <c r="ECM46" s="158"/>
      <c r="ECN46" s="158"/>
      <c r="ECO46" s="158"/>
      <c r="ECP46" s="158"/>
      <c r="ECQ46" s="158"/>
      <c r="ECR46" s="158"/>
      <c r="ECS46" s="158"/>
      <c r="ECT46" s="158"/>
      <c r="ECU46" s="158"/>
      <c r="ECV46" s="158"/>
      <c r="ECW46" s="158"/>
      <c r="ECX46" s="158"/>
      <c r="ECY46" s="158"/>
      <c r="ECZ46" s="158"/>
      <c r="EDA46" s="158"/>
      <c r="EDB46" s="158"/>
      <c r="EDC46" s="158"/>
      <c r="EDD46" s="158"/>
      <c r="EDE46" s="158"/>
      <c r="EDF46" s="158"/>
      <c r="EDG46" s="158"/>
      <c r="EDH46" s="158"/>
      <c r="EDI46" s="158"/>
      <c r="EDJ46" s="158"/>
      <c r="EDK46" s="158"/>
      <c r="EDL46" s="158"/>
      <c r="EDM46" s="158"/>
      <c r="EDN46" s="158"/>
      <c r="EDO46" s="158"/>
      <c r="EDP46" s="158"/>
      <c r="EDQ46" s="158"/>
      <c r="EDR46" s="158"/>
      <c r="EDS46" s="158"/>
      <c r="EDT46" s="158"/>
      <c r="EDU46" s="158"/>
      <c r="EDV46" s="158"/>
      <c r="EDW46" s="158"/>
      <c r="EDX46" s="158"/>
      <c r="EDY46" s="158"/>
      <c r="EDZ46" s="158"/>
      <c r="EEA46" s="158"/>
      <c r="EEB46" s="158"/>
      <c r="EEC46" s="158"/>
      <c r="EED46" s="158"/>
      <c r="EEE46" s="158"/>
      <c r="EEF46" s="158"/>
      <c r="EEG46" s="158"/>
      <c r="EEH46" s="158"/>
      <c r="EEI46" s="158"/>
      <c r="EEJ46" s="158"/>
      <c r="EEK46" s="158"/>
      <c r="EEL46" s="158"/>
      <c r="EEM46" s="158"/>
      <c r="EEN46" s="158"/>
      <c r="EEO46" s="158"/>
      <c r="EEP46" s="158"/>
      <c r="EEQ46" s="158"/>
      <c r="EER46" s="158"/>
      <c r="EES46" s="158"/>
      <c r="EET46" s="158"/>
      <c r="EEU46" s="158"/>
      <c r="EEV46" s="158"/>
      <c r="EEW46" s="158"/>
      <c r="EEX46" s="158"/>
      <c r="EEY46" s="158"/>
      <c r="EEZ46" s="158"/>
      <c r="EFA46" s="158"/>
      <c r="EFB46" s="158"/>
      <c r="EFC46" s="158"/>
      <c r="EFD46" s="158"/>
      <c r="EFE46" s="158"/>
      <c r="EFF46" s="158"/>
      <c r="EFG46" s="158"/>
      <c r="EFH46" s="158"/>
      <c r="EFI46" s="158"/>
      <c r="EFJ46" s="158"/>
      <c r="EFK46" s="158"/>
      <c r="EFL46" s="158"/>
      <c r="EFM46" s="158"/>
      <c r="EFN46" s="158"/>
      <c r="EFO46" s="158"/>
      <c r="EFP46" s="158"/>
      <c r="EFQ46" s="158"/>
      <c r="EFR46" s="158"/>
      <c r="EFS46" s="158"/>
      <c r="EFT46" s="158"/>
      <c r="EFU46" s="158"/>
      <c r="EFV46" s="158"/>
      <c r="EFW46" s="158"/>
      <c r="EFX46" s="158"/>
      <c r="EFY46" s="158"/>
      <c r="EFZ46" s="158"/>
      <c r="EGA46" s="158"/>
      <c r="EGB46" s="158"/>
      <c r="EGC46" s="158"/>
      <c r="EGD46" s="158"/>
      <c r="EGE46" s="158"/>
      <c r="EGF46" s="158"/>
      <c r="EGG46" s="158"/>
      <c r="EGH46" s="158"/>
      <c r="EGI46" s="158"/>
      <c r="EGJ46" s="158"/>
      <c r="EGK46" s="158"/>
      <c r="EGL46" s="158"/>
      <c r="EGM46" s="158"/>
      <c r="EGN46" s="158"/>
      <c r="EGO46" s="158"/>
      <c r="EGP46" s="158"/>
      <c r="EGQ46" s="158"/>
      <c r="EGR46" s="158"/>
      <c r="EGS46" s="158"/>
      <c r="EGT46" s="158"/>
      <c r="EGU46" s="158"/>
      <c r="EGV46" s="158"/>
      <c r="EGW46" s="158"/>
      <c r="EGX46" s="158"/>
      <c r="EGY46" s="158"/>
      <c r="EGZ46" s="158"/>
      <c r="EHA46" s="158"/>
      <c r="EHB46" s="158"/>
      <c r="EHC46" s="158"/>
      <c r="EHD46" s="158"/>
      <c r="EHE46" s="158"/>
      <c r="EHF46" s="158"/>
      <c r="EHG46" s="158"/>
      <c r="EHH46" s="158"/>
      <c r="EHI46" s="158"/>
      <c r="EHJ46" s="158"/>
      <c r="EHK46" s="158"/>
      <c r="EHL46" s="158"/>
      <c r="EHM46" s="158"/>
      <c r="EHN46" s="158"/>
      <c r="EHO46" s="158"/>
      <c r="EHP46" s="158"/>
      <c r="EHQ46" s="158"/>
      <c r="EHR46" s="158"/>
      <c r="EHS46" s="158"/>
      <c r="EHT46" s="158"/>
      <c r="EHU46" s="158"/>
      <c r="EHV46" s="158"/>
      <c r="EHW46" s="158"/>
      <c r="EHX46" s="158"/>
      <c r="EHY46" s="158"/>
      <c r="EHZ46" s="158"/>
      <c r="EIA46" s="158"/>
      <c r="EIB46" s="158"/>
      <c r="EIC46" s="158"/>
      <c r="EID46" s="158"/>
      <c r="EIE46" s="158"/>
      <c r="EIF46" s="158"/>
      <c r="EIG46" s="158"/>
      <c r="EIH46" s="158"/>
      <c r="EII46" s="158"/>
      <c r="EIJ46" s="158"/>
      <c r="EIK46" s="158"/>
      <c r="EIL46" s="158"/>
      <c r="EIM46" s="158"/>
      <c r="EIN46" s="158"/>
      <c r="EIO46" s="158"/>
      <c r="EIP46" s="158"/>
      <c r="EIQ46" s="158"/>
      <c r="EIR46" s="158"/>
      <c r="EIS46" s="158"/>
      <c r="EIT46" s="158"/>
      <c r="EIU46" s="158"/>
      <c r="EIV46" s="158"/>
      <c r="EIW46" s="158"/>
      <c r="EIX46" s="158"/>
      <c r="EIY46" s="158"/>
      <c r="EIZ46" s="158"/>
      <c r="EJA46" s="158"/>
      <c r="EJB46" s="158"/>
      <c r="EJC46" s="158"/>
      <c r="EJD46" s="158"/>
      <c r="EJE46" s="158"/>
      <c r="EJF46" s="158"/>
      <c r="EJG46" s="158"/>
      <c r="EJH46" s="158"/>
      <c r="EJI46" s="158"/>
      <c r="EJJ46" s="158"/>
      <c r="EJK46" s="158"/>
      <c r="EJL46" s="158"/>
      <c r="EJM46" s="158"/>
      <c r="EJN46" s="158"/>
      <c r="EJO46" s="158"/>
      <c r="EJP46" s="158"/>
      <c r="EJQ46" s="158"/>
      <c r="EJR46" s="158"/>
      <c r="EJS46" s="158"/>
      <c r="EJT46" s="158"/>
      <c r="EJU46" s="158"/>
      <c r="EJV46" s="158"/>
      <c r="EJW46" s="158"/>
      <c r="EJX46" s="158"/>
      <c r="EJY46" s="158"/>
      <c r="EJZ46" s="158"/>
      <c r="EKA46" s="158"/>
      <c r="EKB46" s="158"/>
      <c r="EKC46" s="158"/>
      <c r="EKD46" s="158"/>
      <c r="EKE46" s="158"/>
      <c r="EKF46" s="158"/>
      <c r="EKG46" s="158"/>
      <c r="EKH46" s="158"/>
      <c r="EKI46" s="158"/>
      <c r="EKJ46" s="158"/>
      <c r="EKK46" s="158"/>
      <c r="EKL46" s="158"/>
      <c r="EKM46" s="158"/>
      <c r="EKN46" s="158"/>
      <c r="EKO46" s="158"/>
      <c r="EKP46" s="158"/>
      <c r="EKQ46" s="158"/>
      <c r="EKR46" s="158"/>
      <c r="EKS46" s="158"/>
      <c r="EKT46" s="158"/>
      <c r="EKU46" s="158"/>
      <c r="EKV46" s="158"/>
      <c r="EKW46" s="158"/>
      <c r="EKX46" s="158"/>
      <c r="EKY46" s="158"/>
      <c r="EKZ46" s="158"/>
      <c r="ELA46" s="158"/>
      <c r="ELB46" s="158"/>
      <c r="ELC46" s="158"/>
      <c r="ELD46" s="158"/>
      <c r="ELE46" s="158"/>
      <c r="ELF46" s="158"/>
      <c r="ELG46" s="158"/>
      <c r="ELH46" s="158"/>
      <c r="ELI46" s="158"/>
      <c r="ELJ46" s="158"/>
      <c r="ELK46" s="158"/>
      <c r="ELL46" s="158"/>
      <c r="ELM46" s="158"/>
      <c r="ELN46" s="158"/>
      <c r="ELO46" s="158"/>
      <c r="ELP46" s="158"/>
      <c r="ELQ46" s="158"/>
      <c r="ELR46" s="158"/>
      <c r="ELS46" s="158"/>
      <c r="ELT46" s="158"/>
      <c r="ELU46" s="158"/>
      <c r="ELV46" s="158"/>
      <c r="ELW46" s="158"/>
      <c r="ELX46" s="158"/>
      <c r="ELY46" s="158"/>
      <c r="ELZ46" s="158"/>
      <c r="EMA46" s="158"/>
      <c r="EMB46" s="158"/>
      <c r="EMC46" s="158"/>
      <c r="EMD46" s="158"/>
      <c r="EME46" s="158"/>
      <c r="EMF46" s="158"/>
      <c r="EMG46" s="158"/>
      <c r="EMH46" s="158"/>
      <c r="EMI46" s="158"/>
      <c r="EMJ46" s="158"/>
      <c r="EMK46" s="158"/>
      <c r="EML46" s="158"/>
      <c r="EMM46" s="158"/>
      <c r="EMN46" s="158"/>
      <c r="EMO46" s="158"/>
      <c r="EMP46" s="158"/>
      <c r="EMQ46" s="158"/>
      <c r="EMR46" s="158"/>
      <c r="EMS46" s="158"/>
      <c r="EMT46" s="158"/>
      <c r="EMU46" s="158"/>
      <c r="EMV46" s="158"/>
      <c r="EMW46" s="158"/>
      <c r="EMX46" s="158"/>
      <c r="EMY46" s="158"/>
      <c r="EMZ46" s="158"/>
      <c r="ENA46" s="158"/>
      <c r="ENB46" s="158"/>
      <c r="ENC46" s="158"/>
      <c r="END46" s="158"/>
      <c r="ENE46" s="158"/>
      <c r="ENF46" s="158"/>
      <c r="ENG46" s="158"/>
      <c r="ENH46" s="158"/>
      <c r="ENI46" s="158"/>
      <c r="ENJ46" s="158"/>
      <c r="ENK46" s="158"/>
      <c r="ENL46" s="158"/>
      <c r="ENM46" s="158"/>
      <c r="ENN46" s="158"/>
      <c r="ENO46" s="158"/>
      <c r="ENP46" s="158"/>
      <c r="ENQ46" s="158"/>
      <c r="ENR46" s="158"/>
      <c r="ENS46" s="158"/>
      <c r="ENT46" s="158"/>
      <c r="ENU46" s="158"/>
      <c r="ENV46" s="158"/>
      <c r="ENW46" s="158"/>
      <c r="ENX46" s="158"/>
      <c r="ENY46" s="158"/>
      <c r="ENZ46" s="158"/>
      <c r="EOA46" s="158"/>
      <c r="EOB46" s="158"/>
      <c r="EOC46" s="158"/>
      <c r="EOD46" s="158"/>
      <c r="EOE46" s="158"/>
      <c r="EOF46" s="158"/>
      <c r="EOG46" s="158"/>
      <c r="EOH46" s="158"/>
      <c r="EOI46" s="158"/>
      <c r="EOJ46" s="158"/>
      <c r="EOK46" s="158"/>
      <c r="EOL46" s="158"/>
      <c r="EOM46" s="158"/>
      <c r="EON46" s="158"/>
      <c r="EOO46" s="158"/>
      <c r="EOP46" s="158"/>
      <c r="EOQ46" s="158"/>
      <c r="EOR46" s="158"/>
      <c r="EOS46" s="158"/>
      <c r="EOT46" s="158"/>
      <c r="EOU46" s="158"/>
      <c r="EOV46" s="158"/>
      <c r="EOW46" s="158"/>
      <c r="EOX46" s="158"/>
      <c r="EOY46" s="158"/>
      <c r="EOZ46" s="158"/>
      <c r="EPA46" s="158"/>
      <c r="EPB46" s="158"/>
      <c r="EPC46" s="158"/>
      <c r="EPD46" s="158"/>
      <c r="EPE46" s="158"/>
      <c r="EPF46" s="158"/>
      <c r="EPG46" s="158"/>
      <c r="EPH46" s="158"/>
      <c r="EPI46" s="158"/>
      <c r="EPJ46" s="158"/>
      <c r="EPK46" s="158"/>
      <c r="EPL46" s="158"/>
      <c r="EPM46" s="158"/>
      <c r="EPN46" s="158"/>
      <c r="EPO46" s="158"/>
      <c r="EPP46" s="158"/>
      <c r="EPQ46" s="158"/>
      <c r="EPR46" s="158"/>
      <c r="EPS46" s="158"/>
      <c r="EPT46" s="158"/>
      <c r="EPU46" s="158"/>
      <c r="EPV46" s="158"/>
      <c r="EPW46" s="158"/>
      <c r="EPX46" s="158"/>
      <c r="EPY46" s="158"/>
      <c r="EPZ46" s="158"/>
      <c r="EQA46" s="158"/>
      <c r="EQB46" s="158"/>
      <c r="EQC46" s="158"/>
      <c r="EQD46" s="158"/>
      <c r="EQE46" s="158"/>
      <c r="EQF46" s="158"/>
      <c r="EQG46" s="158"/>
      <c r="EQH46" s="158"/>
      <c r="EQI46" s="158"/>
      <c r="EQJ46" s="158"/>
      <c r="EQK46" s="158"/>
      <c r="EQL46" s="158"/>
      <c r="EQM46" s="158"/>
      <c r="EQN46" s="158"/>
      <c r="EQO46" s="158"/>
      <c r="EQP46" s="158"/>
      <c r="EQQ46" s="158"/>
      <c r="EQR46" s="158"/>
      <c r="EQS46" s="158"/>
      <c r="EQT46" s="158"/>
      <c r="EQU46" s="158"/>
      <c r="EQV46" s="158"/>
      <c r="EQW46" s="158"/>
      <c r="EQX46" s="158"/>
      <c r="EQY46" s="158"/>
      <c r="EQZ46" s="158"/>
      <c r="ERA46" s="158"/>
      <c r="ERB46" s="158"/>
      <c r="ERC46" s="158"/>
      <c r="ERD46" s="158"/>
      <c r="ERE46" s="158"/>
      <c r="ERF46" s="158"/>
      <c r="ERG46" s="158"/>
      <c r="ERH46" s="158"/>
      <c r="ERI46" s="158"/>
      <c r="ERJ46" s="158"/>
      <c r="ERK46" s="158"/>
      <c r="ERL46" s="158"/>
      <c r="ERM46" s="158"/>
      <c r="ERN46" s="158"/>
      <c r="ERO46" s="158"/>
      <c r="ERP46" s="158"/>
      <c r="ERQ46" s="158"/>
      <c r="ERR46" s="158"/>
      <c r="ERS46" s="158"/>
      <c r="ERT46" s="158"/>
      <c r="ERU46" s="158"/>
      <c r="ERV46" s="158"/>
      <c r="ERW46" s="158"/>
      <c r="ERX46" s="158"/>
      <c r="ERY46" s="158"/>
      <c r="ERZ46" s="158"/>
      <c r="ESA46" s="158"/>
      <c r="ESB46" s="158"/>
      <c r="ESC46" s="158"/>
      <c r="ESD46" s="158"/>
      <c r="ESE46" s="158"/>
      <c r="ESF46" s="158"/>
      <c r="ESG46" s="158"/>
      <c r="ESH46" s="158"/>
      <c r="ESI46" s="158"/>
      <c r="ESJ46" s="158"/>
      <c r="ESK46" s="158"/>
      <c r="ESL46" s="158"/>
      <c r="ESM46" s="158"/>
      <c r="ESN46" s="158"/>
      <c r="ESO46" s="158"/>
      <c r="ESP46" s="158"/>
      <c r="ESQ46" s="158"/>
      <c r="ESR46" s="158"/>
      <c r="ESS46" s="158"/>
      <c r="EST46" s="158"/>
      <c r="ESU46" s="158"/>
      <c r="ESV46" s="158"/>
      <c r="ESW46" s="158"/>
      <c r="ESX46" s="158"/>
      <c r="ESY46" s="158"/>
      <c r="ESZ46" s="158"/>
      <c r="ETA46" s="158"/>
      <c r="ETB46" s="158"/>
      <c r="ETC46" s="158"/>
      <c r="ETD46" s="158"/>
      <c r="ETE46" s="158"/>
      <c r="ETF46" s="158"/>
      <c r="ETG46" s="158"/>
      <c r="ETH46" s="158"/>
      <c r="ETI46" s="158"/>
      <c r="ETJ46" s="158"/>
      <c r="ETK46" s="158"/>
      <c r="ETL46" s="158"/>
      <c r="ETM46" s="158"/>
      <c r="ETN46" s="158"/>
      <c r="ETO46" s="158"/>
      <c r="ETP46" s="158"/>
      <c r="ETQ46" s="158"/>
      <c r="ETR46" s="158"/>
      <c r="ETS46" s="158"/>
      <c r="ETT46" s="158"/>
      <c r="ETU46" s="158"/>
      <c r="ETV46" s="158"/>
      <c r="ETW46" s="158"/>
      <c r="ETX46" s="158"/>
      <c r="ETY46" s="158"/>
      <c r="ETZ46" s="158"/>
      <c r="EUA46" s="158"/>
      <c r="EUB46" s="158"/>
      <c r="EUC46" s="158"/>
      <c r="EUD46" s="158"/>
      <c r="EUE46" s="158"/>
      <c r="EUF46" s="158"/>
      <c r="EUG46" s="158"/>
      <c r="EUH46" s="158"/>
      <c r="EUI46" s="158"/>
      <c r="EUJ46" s="158"/>
      <c r="EUK46" s="158"/>
      <c r="EUL46" s="158"/>
      <c r="EUM46" s="158"/>
      <c r="EUN46" s="158"/>
      <c r="EUO46" s="158"/>
      <c r="EUP46" s="158"/>
      <c r="EUQ46" s="158"/>
      <c r="EUR46" s="158"/>
      <c r="EUS46" s="158"/>
      <c r="EUT46" s="158"/>
      <c r="EUU46" s="158"/>
      <c r="EUV46" s="158"/>
      <c r="EUW46" s="158"/>
      <c r="EUX46" s="158"/>
      <c r="EUY46" s="158"/>
      <c r="EUZ46" s="158"/>
      <c r="EVA46" s="158"/>
      <c r="EVB46" s="158"/>
      <c r="EVC46" s="158"/>
      <c r="EVD46" s="158"/>
      <c r="EVE46" s="158"/>
      <c r="EVF46" s="158"/>
      <c r="EVG46" s="158"/>
      <c r="EVH46" s="158"/>
      <c r="EVI46" s="158"/>
      <c r="EVJ46" s="158"/>
      <c r="EVK46" s="158"/>
      <c r="EVL46" s="158"/>
      <c r="EVM46" s="158"/>
      <c r="EVN46" s="158"/>
      <c r="EVO46" s="158"/>
      <c r="EVP46" s="158"/>
      <c r="EVQ46" s="158"/>
      <c r="EVR46" s="158"/>
      <c r="EVS46" s="158"/>
      <c r="EVT46" s="158"/>
      <c r="EVU46" s="158"/>
      <c r="EVV46" s="158"/>
      <c r="EVW46" s="158"/>
      <c r="EVX46" s="158"/>
      <c r="EVY46" s="158"/>
      <c r="EVZ46" s="158"/>
      <c r="EWA46" s="158"/>
      <c r="EWB46" s="158"/>
      <c r="EWC46" s="158"/>
      <c r="EWD46" s="158"/>
      <c r="EWE46" s="158"/>
      <c r="EWF46" s="158"/>
      <c r="EWG46" s="158"/>
      <c r="EWH46" s="158"/>
      <c r="EWI46" s="158"/>
      <c r="EWJ46" s="158"/>
      <c r="EWK46" s="158"/>
      <c r="EWL46" s="158"/>
      <c r="EWM46" s="158"/>
      <c r="EWN46" s="158"/>
      <c r="EWO46" s="158"/>
      <c r="EWP46" s="158"/>
      <c r="EWQ46" s="158"/>
      <c r="EWR46" s="158"/>
      <c r="EWS46" s="158"/>
      <c r="EWT46" s="158"/>
      <c r="EWU46" s="158"/>
      <c r="EWV46" s="158"/>
      <c r="EWW46" s="158"/>
      <c r="EWX46" s="158"/>
      <c r="EWY46" s="158"/>
      <c r="EWZ46" s="158"/>
      <c r="EXA46" s="158"/>
      <c r="EXB46" s="158"/>
      <c r="EXC46" s="158"/>
      <c r="EXD46" s="158"/>
      <c r="EXE46" s="158"/>
      <c r="EXF46" s="158"/>
      <c r="EXG46" s="158"/>
      <c r="EXH46" s="158"/>
      <c r="EXI46" s="158"/>
      <c r="EXJ46" s="158"/>
      <c r="EXK46" s="158"/>
      <c r="EXL46" s="158"/>
      <c r="EXM46" s="158"/>
      <c r="EXN46" s="158"/>
      <c r="EXO46" s="158"/>
      <c r="EXP46" s="158"/>
      <c r="EXQ46" s="158"/>
      <c r="EXR46" s="158"/>
      <c r="EXS46" s="158"/>
      <c r="EXT46" s="158"/>
      <c r="EXU46" s="158"/>
      <c r="EXV46" s="158"/>
      <c r="EXW46" s="158"/>
      <c r="EXX46" s="158"/>
      <c r="EXY46" s="158"/>
      <c r="EXZ46" s="158"/>
      <c r="EYA46" s="158"/>
      <c r="EYB46" s="158"/>
      <c r="EYC46" s="158"/>
      <c r="EYD46" s="158"/>
      <c r="EYE46" s="158"/>
      <c r="EYF46" s="158"/>
      <c r="EYG46" s="158"/>
      <c r="EYH46" s="158"/>
      <c r="EYI46" s="158"/>
      <c r="EYJ46" s="158"/>
      <c r="EYK46" s="158"/>
      <c r="EYL46" s="158"/>
      <c r="EYM46" s="158"/>
      <c r="EYN46" s="158"/>
      <c r="EYO46" s="158"/>
      <c r="EYP46" s="158"/>
      <c r="EYQ46" s="158"/>
      <c r="EYR46" s="158"/>
      <c r="EYS46" s="158"/>
      <c r="EYT46" s="158"/>
      <c r="EYU46" s="158"/>
      <c r="EYV46" s="158"/>
      <c r="EYW46" s="158"/>
      <c r="EYX46" s="158"/>
      <c r="EYY46" s="158"/>
      <c r="EYZ46" s="158"/>
      <c r="EZA46" s="158"/>
      <c r="EZB46" s="158"/>
      <c r="EZC46" s="158"/>
      <c r="EZD46" s="158"/>
      <c r="EZE46" s="158"/>
      <c r="EZF46" s="158"/>
      <c r="EZG46" s="158"/>
      <c r="EZH46" s="158"/>
      <c r="EZI46" s="158"/>
      <c r="EZJ46" s="158"/>
      <c r="EZK46" s="158"/>
      <c r="EZL46" s="158"/>
      <c r="EZM46" s="158"/>
      <c r="EZN46" s="158"/>
      <c r="EZO46" s="158"/>
      <c r="EZP46" s="158"/>
      <c r="EZQ46" s="158"/>
      <c r="EZR46" s="158"/>
      <c r="EZS46" s="158"/>
      <c r="EZT46" s="158"/>
      <c r="EZU46" s="158"/>
      <c r="EZV46" s="158"/>
      <c r="EZW46" s="158"/>
      <c r="EZX46" s="158"/>
      <c r="EZY46" s="158"/>
      <c r="EZZ46" s="158"/>
      <c r="FAA46" s="158"/>
      <c r="FAB46" s="158"/>
      <c r="FAC46" s="158"/>
      <c r="FAD46" s="158"/>
      <c r="FAE46" s="158"/>
      <c r="FAF46" s="158"/>
      <c r="FAG46" s="158"/>
      <c r="FAH46" s="158"/>
      <c r="FAI46" s="158"/>
      <c r="FAJ46" s="158"/>
      <c r="FAK46" s="158"/>
      <c r="FAL46" s="158"/>
      <c r="FAM46" s="158"/>
      <c r="FAN46" s="158"/>
      <c r="FAO46" s="158"/>
      <c r="FAP46" s="158"/>
      <c r="FAQ46" s="158"/>
      <c r="FAR46" s="158"/>
      <c r="FAS46" s="158"/>
      <c r="FAT46" s="158"/>
      <c r="FAU46" s="158"/>
      <c r="FAV46" s="158"/>
      <c r="FAW46" s="158"/>
      <c r="FAX46" s="158"/>
      <c r="FAY46" s="158"/>
      <c r="FAZ46" s="158"/>
      <c r="FBA46" s="158"/>
      <c r="FBB46" s="158"/>
      <c r="FBC46" s="158"/>
      <c r="FBD46" s="158"/>
      <c r="FBE46" s="158"/>
      <c r="FBF46" s="158"/>
      <c r="FBG46" s="158"/>
      <c r="FBH46" s="158"/>
      <c r="FBI46" s="158"/>
      <c r="FBJ46" s="158"/>
      <c r="FBK46" s="158"/>
      <c r="FBL46" s="158"/>
      <c r="FBM46" s="158"/>
      <c r="FBN46" s="158"/>
      <c r="FBO46" s="158"/>
      <c r="FBP46" s="158"/>
      <c r="FBQ46" s="158"/>
      <c r="FBR46" s="158"/>
      <c r="FBS46" s="158"/>
      <c r="FBT46" s="158"/>
      <c r="FBU46" s="158"/>
      <c r="FBV46" s="158"/>
      <c r="FBW46" s="158"/>
      <c r="FBX46" s="158"/>
      <c r="FBY46" s="158"/>
      <c r="FBZ46" s="158"/>
      <c r="FCA46" s="158"/>
      <c r="FCB46" s="158"/>
      <c r="FCC46" s="158"/>
      <c r="FCD46" s="158"/>
      <c r="FCE46" s="158"/>
      <c r="FCF46" s="158"/>
      <c r="FCG46" s="158"/>
      <c r="FCH46" s="158"/>
      <c r="FCI46" s="158"/>
      <c r="FCJ46" s="158"/>
      <c r="FCK46" s="158"/>
      <c r="FCL46" s="158"/>
      <c r="FCM46" s="158"/>
      <c r="FCN46" s="158"/>
      <c r="FCO46" s="158"/>
      <c r="FCP46" s="158"/>
      <c r="FCQ46" s="158"/>
      <c r="FCR46" s="158"/>
      <c r="FCS46" s="158"/>
      <c r="FCT46" s="158"/>
      <c r="FCU46" s="158"/>
      <c r="FCV46" s="158"/>
      <c r="FCW46" s="158"/>
      <c r="FCX46" s="158"/>
      <c r="FCY46" s="158"/>
      <c r="FCZ46" s="158"/>
      <c r="FDA46" s="158"/>
      <c r="FDB46" s="158"/>
      <c r="FDC46" s="158"/>
      <c r="FDD46" s="158"/>
      <c r="FDE46" s="158"/>
      <c r="FDF46" s="158"/>
      <c r="FDG46" s="158"/>
      <c r="FDH46" s="158"/>
      <c r="FDI46" s="158"/>
      <c r="FDJ46" s="158"/>
      <c r="FDK46" s="158"/>
      <c r="FDL46" s="158"/>
      <c r="FDM46" s="158"/>
      <c r="FDN46" s="158"/>
      <c r="FDO46" s="158"/>
      <c r="FDP46" s="158"/>
      <c r="FDQ46" s="158"/>
      <c r="FDR46" s="158"/>
      <c r="FDS46" s="158"/>
      <c r="FDT46" s="158"/>
      <c r="FDU46" s="158"/>
      <c r="FDV46" s="158"/>
      <c r="FDW46" s="158"/>
      <c r="FDX46" s="158"/>
      <c r="FDY46" s="158"/>
      <c r="FDZ46" s="158"/>
      <c r="FEA46" s="158"/>
      <c r="FEB46" s="158"/>
      <c r="FEC46" s="158"/>
      <c r="FED46" s="158"/>
      <c r="FEE46" s="158"/>
      <c r="FEF46" s="158"/>
      <c r="FEG46" s="158"/>
      <c r="FEH46" s="158"/>
      <c r="FEI46" s="158"/>
      <c r="FEJ46" s="158"/>
      <c r="FEK46" s="158"/>
      <c r="FEL46" s="158"/>
      <c r="FEM46" s="158"/>
      <c r="FEN46" s="158"/>
      <c r="FEO46" s="158"/>
      <c r="FEP46" s="158"/>
      <c r="FEQ46" s="158"/>
      <c r="FER46" s="158"/>
      <c r="FES46" s="158"/>
      <c r="FET46" s="158"/>
      <c r="FEU46" s="158"/>
      <c r="FEV46" s="158"/>
      <c r="FEW46" s="158"/>
      <c r="FEX46" s="158"/>
      <c r="FEY46" s="158"/>
      <c r="FEZ46" s="158"/>
      <c r="FFA46" s="158"/>
      <c r="FFB46" s="158"/>
      <c r="FFC46" s="158"/>
      <c r="FFD46" s="158"/>
      <c r="FFE46" s="158"/>
      <c r="FFF46" s="158"/>
      <c r="FFG46" s="158"/>
      <c r="FFH46" s="158"/>
      <c r="FFI46" s="158"/>
      <c r="FFJ46" s="158"/>
      <c r="FFK46" s="158"/>
      <c r="FFL46" s="158"/>
      <c r="FFM46" s="158"/>
      <c r="FFN46" s="158"/>
      <c r="FFO46" s="158"/>
      <c r="FFP46" s="158"/>
      <c r="FFQ46" s="158"/>
      <c r="FFR46" s="158"/>
      <c r="FFS46" s="158"/>
      <c r="FFT46" s="158"/>
      <c r="FFU46" s="158"/>
      <c r="FFV46" s="158"/>
      <c r="FFW46" s="158"/>
      <c r="FFX46" s="158"/>
      <c r="FFY46" s="158"/>
      <c r="FFZ46" s="158"/>
      <c r="FGA46" s="158"/>
      <c r="FGB46" s="158"/>
      <c r="FGC46" s="158"/>
      <c r="FGD46" s="158"/>
      <c r="FGE46" s="158"/>
      <c r="FGF46" s="158"/>
      <c r="FGG46" s="158"/>
      <c r="FGH46" s="158"/>
      <c r="FGI46" s="158"/>
      <c r="FGJ46" s="158"/>
      <c r="FGK46" s="158"/>
      <c r="FGL46" s="158"/>
      <c r="FGM46" s="158"/>
      <c r="FGN46" s="158"/>
      <c r="FGO46" s="158"/>
      <c r="FGP46" s="158"/>
      <c r="FGQ46" s="158"/>
      <c r="FGR46" s="158"/>
      <c r="FGS46" s="158"/>
      <c r="FGT46" s="158"/>
      <c r="FGU46" s="158"/>
      <c r="FGV46" s="158"/>
      <c r="FGW46" s="158"/>
      <c r="FGX46" s="158"/>
      <c r="FGY46" s="158"/>
      <c r="FGZ46" s="158"/>
      <c r="FHA46" s="158"/>
      <c r="FHB46" s="158"/>
      <c r="FHC46" s="158"/>
      <c r="FHD46" s="158"/>
      <c r="FHE46" s="158"/>
      <c r="FHF46" s="158"/>
      <c r="FHG46" s="158"/>
      <c r="FHH46" s="158"/>
      <c r="FHI46" s="158"/>
      <c r="FHJ46" s="158"/>
      <c r="FHK46" s="158"/>
      <c r="FHL46" s="158"/>
      <c r="FHM46" s="158"/>
      <c r="FHN46" s="158"/>
      <c r="FHO46" s="158"/>
      <c r="FHP46" s="158"/>
      <c r="FHQ46" s="158"/>
      <c r="FHR46" s="158"/>
      <c r="FHS46" s="158"/>
      <c r="FHT46" s="158"/>
      <c r="FHU46" s="158"/>
      <c r="FHV46" s="158"/>
      <c r="FHW46" s="158"/>
      <c r="FHX46" s="158"/>
      <c r="FHY46" s="158"/>
      <c r="FHZ46" s="158"/>
      <c r="FIA46" s="158"/>
      <c r="FIB46" s="158"/>
      <c r="FIC46" s="158"/>
      <c r="FID46" s="158"/>
      <c r="FIE46" s="158"/>
      <c r="FIF46" s="158"/>
      <c r="FIG46" s="158"/>
      <c r="FIH46" s="158"/>
      <c r="FII46" s="158"/>
      <c r="FIJ46" s="158"/>
      <c r="FIK46" s="158"/>
      <c r="FIL46" s="158"/>
      <c r="FIM46" s="158"/>
      <c r="FIN46" s="158"/>
      <c r="FIO46" s="158"/>
      <c r="FIP46" s="158"/>
      <c r="FIQ46" s="158"/>
      <c r="FIR46" s="158"/>
      <c r="FIS46" s="158"/>
      <c r="FIT46" s="158"/>
      <c r="FIU46" s="158"/>
      <c r="FIV46" s="158"/>
      <c r="FIW46" s="158"/>
      <c r="FIX46" s="158"/>
      <c r="FIY46" s="158"/>
      <c r="FIZ46" s="158"/>
      <c r="FJA46" s="158"/>
      <c r="FJB46" s="158"/>
      <c r="FJC46" s="158"/>
      <c r="FJD46" s="158"/>
      <c r="FJE46" s="158"/>
      <c r="FJF46" s="158"/>
      <c r="FJG46" s="158"/>
      <c r="FJH46" s="158"/>
      <c r="FJI46" s="158"/>
      <c r="FJJ46" s="158"/>
      <c r="FJK46" s="158"/>
      <c r="FJL46" s="158"/>
      <c r="FJM46" s="158"/>
      <c r="FJN46" s="158"/>
      <c r="FJO46" s="158"/>
      <c r="FJP46" s="158"/>
      <c r="FJQ46" s="158"/>
      <c r="FJR46" s="158"/>
      <c r="FJS46" s="158"/>
      <c r="FJT46" s="158"/>
      <c r="FJU46" s="158"/>
      <c r="FJV46" s="158"/>
      <c r="FJW46" s="158"/>
      <c r="FJX46" s="158"/>
      <c r="FJY46" s="158"/>
      <c r="FJZ46" s="158"/>
      <c r="FKA46" s="158"/>
      <c r="FKB46" s="158"/>
      <c r="FKC46" s="158"/>
      <c r="FKD46" s="158"/>
      <c r="FKE46" s="158"/>
      <c r="FKF46" s="158"/>
      <c r="FKG46" s="158"/>
      <c r="FKH46" s="158"/>
      <c r="FKI46" s="158"/>
      <c r="FKJ46" s="158"/>
      <c r="FKK46" s="158"/>
      <c r="FKL46" s="158"/>
      <c r="FKM46" s="158"/>
      <c r="FKN46" s="158"/>
      <c r="FKO46" s="158"/>
      <c r="FKP46" s="158"/>
      <c r="FKQ46" s="158"/>
      <c r="FKR46" s="158"/>
      <c r="FKS46" s="158"/>
      <c r="FKT46" s="158"/>
      <c r="FKU46" s="158"/>
      <c r="FKV46" s="158"/>
      <c r="FKW46" s="158"/>
      <c r="FKX46" s="158"/>
      <c r="FKY46" s="158"/>
      <c r="FKZ46" s="158"/>
      <c r="FLA46" s="158"/>
      <c r="FLB46" s="158"/>
      <c r="FLC46" s="158"/>
      <c r="FLD46" s="158"/>
      <c r="FLE46" s="158"/>
      <c r="FLF46" s="158"/>
      <c r="FLG46" s="158"/>
      <c r="FLH46" s="158"/>
      <c r="FLI46" s="158"/>
      <c r="FLJ46" s="158"/>
      <c r="FLK46" s="158"/>
      <c r="FLL46" s="158"/>
      <c r="FLM46" s="158"/>
      <c r="FLN46" s="158"/>
      <c r="FLO46" s="158"/>
      <c r="FLP46" s="158"/>
      <c r="FLQ46" s="158"/>
      <c r="FLR46" s="158"/>
      <c r="FLS46" s="158"/>
      <c r="FLT46" s="158"/>
      <c r="FLU46" s="158"/>
      <c r="FLV46" s="158"/>
      <c r="FLW46" s="158"/>
      <c r="FLX46" s="158"/>
      <c r="FLY46" s="158"/>
      <c r="FLZ46" s="158"/>
      <c r="FMA46" s="158"/>
      <c r="FMB46" s="158"/>
      <c r="FMC46" s="158"/>
      <c r="FMD46" s="158"/>
      <c r="FME46" s="158"/>
      <c r="FMF46" s="158"/>
      <c r="FMG46" s="158"/>
      <c r="FMH46" s="158"/>
      <c r="FMI46" s="158"/>
      <c r="FMJ46" s="158"/>
      <c r="FMK46" s="158"/>
      <c r="FML46" s="158"/>
      <c r="FMM46" s="158"/>
      <c r="FMN46" s="158"/>
      <c r="FMO46" s="158"/>
      <c r="FMP46" s="158"/>
      <c r="FMQ46" s="158"/>
      <c r="FMR46" s="158"/>
      <c r="FMS46" s="158"/>
      <c r="FMT46" s="158"/>
      <c r="FMU46" s="158"/>
      <c r="FMV46" s="158"/>
      <c r="FMW46" s="158"/>
      <c r="FMX46" s="158"/>
      <c r="FMY46" s="158"/>
      <c r="FMZ46" s="158"/>
      <c r="FNA46" s="158"/>
      <c r="FNB46" s="158"/>
      <c r="FNC46" s="158"/>
      <c r="FND46" s="158"/>
      <c r="FNE46" s="158"/>
      <c r="FNF46" s="158"/>
      <c r="FNG46" s="158"/>
      <c r="FNH46" s="158"/>
      <c r="FNI46" s="158"/>
      <c r="FNJ46" s="158"/>
      <c r="FNK46" s="158"/>
      <c r="FNL46" s="158"/>
      <c r="FNM46" s="158"/>
      <c r="FNN46" s="158"/>
      <c r="FNO46" s="158"/>
      <c r="FNP46" s="158"/>
      <c r="FNQ46" s="158"/>
      <c r="FNR46" s="158"/>
      <c r="FNS46" s="158"/>
      <c r="FNT46" s="158"/>
      <c r="FNU46" s="158"/>
      <c r="FNV46" s="158"/>
      <c r="FNW46" s="158"/>
      <c r="FNX46" s="158"/>
      <c r="FNY46" s="158"/>
      <c r="FNZ46" s="158"/>
      <c r="FOA46" s="158"/>
      <c r="FOB46" s="158"/>
      <c r="FOC46" s="158"/>
      <c r="FOD46" s="158"/>
      <c r="FOE46" s="158"/>
      <c r="FOF46" s="158"/>
      <c r="FOG46" s="158"/>
      <c r="FOH46" s="158"/>
      <c r="FOI46" s="158"/>
      <c r="FOJ46" s="158"/>
      <c r="FOK46" s="158"/>
      <c r="FOL46" s="158"/>
      <c r="FOM46" s="158"/>
      <c r="FON46" s="158"/>
      <c r="FOO46" s="158"/>
      <c r="FOP46" s="158"/>
      <c r="FOQ46" s="158"/>
      <c r="FOR46" s="158"/>
      <c r="FOS46" s="158"/>
      <c r="FOT46" s="158"/>
      <c r="FOU46" s="158"/>
      <c r="FOV46" s="158"/>
      <c r="FOW46" s="158"/>
      <c r="FOX46" s="158"/>
      <c r="FOY46" s="158"/>
      <c r="FOZ46" s="158"/>
      <c r="FPA46" s="158"/>
      <c r="FPB46" s="158"/>
      <c r="FPC46" s="158"/>
      <c r="FPD46" s="158"/>
      <c r="FPE46" s="158"/>
      <c r="FPF46" s="158"/>
      <c r="FPG46" s="158"/>
      <c r="FPH46" s="158"/>
      <c r="FPI46" s="158"/>
      <c r="FPJ46" s="158"/>
      <c r="FPK46" s="158"/>
      <c r="FPL46" s="158"/>
      <c r="FPM46" s="158"/>
      <c r="FPN46" s="158"/>
      <c r="FPO46" s="158"/>
      <c r="FPP46" s="158"/>
      <c r="FPQ46" s="158"/>
      <c r="FPR46" s="158"/>
      <c r="FPS46" s="158"/>
      <c r="FPT46" s="158"/>
      <c r="FPU46" s="158"/>
      <c r="FPV46" s="158"/>
      <c r="FPW46" s="158"/>
      <c r="FPX46" s="158"/>
      <c r="FPY46" s="158"/>
      <c r="FPZ46" s="158"/>
      <c r="FQA46" s="158"/>
      <c r="FQB46" s="158"/>
      <c r="FQC46" s="158"/>
      <c r="FQD46" s="158"/>
      <c r="FQE46" s="158"/>
      <c r="FQF46" s="158"/>
      <c r="FQG46" s="158"/>
      <c r="FQH46" s="158"/>
      <c r="FQI46" s="158"/>
      <c r="FQJ46" s="158"/>
      <c r="FQK46" s="158"/>
      <c r="FQL46" s="158"/>
      <c r="FQM46" s="158"/>
      <c r="FQN46" s="158"/>
      <c r="FQO46" s="158"/>
      <c r="FQP46" s="158"/>
      <c r="FQQ46" s="158"/>
      <c r="FQR46" s="158"/>
      <c r="FQS46" s="158"/>
      <c r="FQT46" s="158"/>
      <c r="FQU46" s="158"/>
      <c r="FQV46" s="158"/>
      <c r="FQW46" s="158"/>
      <c r="FQX46" s="158"/>
      <c r="FQY46" s="158"/>
      <c r="FQZ46" s="158"/>
      <c r="FRA46" s="158"/>
      <c r="FRB46" s="158"/>
      <c r="FRC46" s="158"/>
      <c r="FRD46" s="158"/>
      <c r="FRE46" s="158"/>
      <c r="FRF46" s="158"/>
      <c r="FRG46" s="158"/>
      <c r="FRH46" s="158"/>
      <c r="FRI46" s="158"/>
      <c r="FRJ46" s="158"/>
      <c r="FRK46" s="158"/>
      <c r="FRL46" s="158"/>
      <c r="FRM46" s="158"/>
      <c r="FRN46" s="158"/>
      <c r="FRO46" s="158"/>
      <c r="FRP46" s="158"/>
      <c r="FRQ46" s="158"/>
      <c r="FRR46" s="158"/>
      <c r="FRS46" s="158"/>
      <c r="FRT46" s="158"/>
      <c r="FRU46" s="158"/>
      <c r="FRV46" s="158"/>
      <c r="FRW46" s="158"/>
      <c r="FRX46" s="158"/>
      <c r="FRY46" s="158"/>
      <c r="FRZ46" s="158"/>
      <c r="FSA46" s="158"/>
      <c r="FSB46" s="158"/>
      <c r="FSC46" s="158"/>
      <c r="FSD46" s="158"/>
      <c r="FSE46" s="158"/>
      <c r="FSF46" s="158"/>
      <c r="FSG46" s="158"/>
      <c r="FSH46" s="158"/>
      <c r="FSI46" s="158"/>
      <c r="FSJ46" s="158"/>
      <c r="FSK46" s="158"/>
      <c r="FSL46" s="158"/>
      <c r="FSM46" s="158"/>
      <c r="FSN46" s="158"/>
      <c r="FSO46" s="158"/>
      <c r="FSP46" s="158"/>
      <c r="FSQ46" s="158"/>
      <c r="FSR46" s="158"/>
      <c r="FSS46" s="158"/>
      <c r="FST46" s="158"/>
      <c r="FSU46" s="158"/>
      <c r="FSV46" s="158"/>
      <c r="FSW46" s="158"/>
      <c r="FSX46" s="158"/>
      <c r="FSY46" s="158"/>
      <c r="FSZ46" s="158"/>
      <c r="FTA46" s="158"/>
      <c r="FTB46" s="158"/>
      <c r="FTC46" s="158"/>
      <c r="FTD46" s="158"/>
      <c r="FTE46" s="158"/>
      <c r="FTF46" s="158"/>
      <c r="FTG46" s="158"/>
      <c r="FTH46" s="158"/>
      <c r="FTI46" s="158"/>
      <c r="FTJ46" s="158"/>
      <c r="FTK46" s="158"/>
      <c r="FTL46" s="158"/>
      <c r="FTM46" s="158"/>
      <c r="FTN46" s="158"/>
      <c r="FTO46" s="158"/>
      <c r="FTP46" s="158"/>
      <c r="FTQ46" s="158"/>
      <c r="FTR46" s="158"/>
      <c r="FTS46" s="158"/>
      <c r="FTT46" s="158"/>
      <c r="FTU46" s="158"/>
      <c r="FTV46" s="158"/>
      <c r="FTW46" s="158"/>
      <c r="FTX46" s="158"/>
      <c r="FTY46" s="158"/>
      <c r="FTZ46" s="158"/>
      <c r="FUA46" s="158"/>
      <c r="FUB46" s="158"/>
      <c r="FUC46" s="158"/>
      <c r="FUD46" s="158"/>
      <c r="FUE46" s="158"/>
      <c r="FUF46" s="158"/>
      <c r="FUG46" s="158"/>
      <c r="FUH46" s="158"/>
      <c r="FUI46" s="158"/>
      <c r="FUJ46" s="158"/>
      <c r="FUK46" s="158"/>
      <c r="FUL46" s="158"/>
      <c r="FUM46" s="158"/>
      <c r="FUN46" s="158"/>
      <c r="FUO46" s="158"/>
      <c r="FUP46" s="158"/>
      <c r="FUQ46" s="158"/>
      <c r="FUR46" s="158"/>
      <c r="FUS46" s="158"/>
      <c r="FUT46" s="158"/>
      <c r="FUU46" s="158"/>
      <c r="FUV46" s="158"/>
      <c r="FUW46" s="158"/>
      <c r="FUX46" s="158"/>
      <c r="FUY46" s="158"/>
      <c r="FUZ46" s="158"/>
      <c r="FVA46" s="158"/>
      <c r="FVB46" s="158"/>
      <c r="FVC46" s="158"/>
      <c r="FVD46" s="158"/>
      <c r="FVE46" s="158"/>
      <c r="FVF46" s="158"/>
      <c r="FVG46" s="158"/>
      <c r="FVH46" s="158"/>
      <c r="FVI46" s="158"/>
      <c r="FVJ46" s="158"/>
      <c r="FVK46" s="158"/>
      <c r="FVL46" s="158"/>
      <c r="FVM46" s="158"/>
      <c r="FVN46" s="158"/>
      <c r="FVO46" s="158"/>
      <c r="FVP46" s="158"/>
      <c r="FVQ46" s="158"/>
      <c r="FVR46" s="158"/>
      <c r="FVS46" s="158"/>
      <c r="FVT46" s="158"/>
      <c r="FVU46" s="158"/>
      <c r="FVV46" s="158"/>
      <c r="FVW46" s="158"/>
      <c r="FVX46" s="158"/>
      <c r="FVY46" s="158"/>
      <c r="FVZ46" s="158"/>
      <c r="FWA46" s="158"/>
      <c r="FWB46" s="158"/>
      <c r="FWC46" s="158"/>
      <c r="FWD46" s="158"/>
      <c r="FWE46" s="158"/>
      <c r="FWF46" s="158"/>
      <c r="FWG46" s="158"/>
      <c r="FWH46" s="158"/>
      <c r="FWI46" s="158"/>
      <c r="FWJ46" s="158"/>
      <c r="FWK46" s="158"/>
      <c r="FWL46" s="158"/>
      <c r="FWM46" s="158"/>
      <c r="FWN46" s="158"/>
      <c r="FWO46" s="158"/>
      <c r="FWP46" s="158"/>
      <c r="FWQ46" s="158"/>
      <c r="FWR46" s="158"/>
      <c r="FWS46" s="158"/>
      <c r="FWT46" s="158"/>
      <c r="FWU46" s="158"/>
      <c r="FWV46" s="158"/>
      <c r="FWW46" s="158"/>
      <c r="FWX46" s="158"/>
      <c r="FWY46" s="158"/>
      <c r="FWZ46" s="158"/>
      <c r="FXA46" s="158"/>
      <c r="FXB46" s="158"/>
      <c r="FXC46" s="158"/>
      <c r="FXD46" s="158"/>
      <c r="FXE46" s="158"/>
      <c r="FXF46" s="158"/>
      <c r="FXG46" s="158"/>
      <c r="FXH46" s="158"/>
      <c r="FXI46" s="158"/>
      <c r="FXJ46" s="158"/>
      <c r="FXK46" s="158"/>
      <c r="FXL46" s="158"/>
      <c r="FXM46" s="158"/>
      <c r="FXN46" s="158"/>
      <c r="FXO46" s="158"/>
      <c r="FXP46" s="158"/>
      <c r="FXQ46" s="158"/>
      <c r="FXR46" s="158"/>
      <c r="FXS46" s="158"/>
      <c r="FXT46" s="158"/>
      <c r="FXU46" s="158"/>
      <c r="FXV46" s="158"/>
      <c r="FXW46" s="158"/>
      <c r="FXX46" s="158"/>
      <c r="FXY46" s="158"/>
      <c r="FXZ46" s="158"/>
      <c r="FYA46" s="158"/>
      <c r="FYB46" s="158"/>
      <c r="FYC46" s="158"/>
      <c r="FYD46" s="158"/>
      <c r="FYE46" s="158"/>
      <c r="FYF46" s="158"/>
      <c r="FYG46" s="158"/>
      <c r="FYH46" s="158"/>
      <c r="FYI46" s="158"/>
      <c r="FYJ46" s="158"/>
      <c r="FYK46" s="158"/>
      <c r="FYL46" s="158"/>
      <c r="FYM46" s="158"/>
      <c r="FYN46" s="158"/>
      <c r="FYO46" s="158"/>
      <c r="FYP46" s="158"/>
      <c r="FYQ46" s="158"/>
      <c r="FYR46" s="158"/>
      <c r="FYS46" s="158"/>
      <c r="FYT46" s="158"/>
      <c r="FYU46" s="158"/>
      <c r="FYV46" s="158"/>
      <c r="FYW46" s="158"/>
      <c r="FYX46" s="158"/>
      <c r="FYY46" s="158"/>
      <c r="FYZ46" s="158"/>
      <c r="FZA46" s="158"/>
      <c r="FZB46" s="158"/>
      <c r="FZC46" s="158"/>
      <c r="FZD46" s="158"/>
      <c r="FZE46" s="158"/>
      <c r="FZF46" s="158"/>
      <c r="FZG46" s="158"/>
      <c r="FZH46" s="158"/>
      <c r="FZI46" s="158"/>
      <c r="FZJ46" s="158"/>
      <c r="FZK46" s="158"/>
      <c r="FZL46" s="158"/>
      <c r="FZM46" s="158"/>
      <c r="FZN46" s="158"/>
      <c r="FZO46" s="158"/>
      <c r="FZP46" s="158"/>
      <c r="FZQ46" s="158"/>
      <c r="FZR46" s="158"/>
      <c r="FZS46" s="158"/>
      <c r="FZT46" s="158"/>
      <c r="FZU46" s="158"/>
      <c r="FZV46" s="158"/>
      <c r="FZW46" s="158"/>
      <c r="FZX46" s="158"/>
      <c r="FZY46" s="158"/>
      <c r="FZZ46" s="158"/>
      <c r="GAA46" s="158"/>
      <c r="GAB46" s="158"/>
      <c r="GAC46" s="158"/>
      <c r="GAD46" s="158"/>
      <c r="GAE46" s="158"/>
      <c r="GAF46" s="158"/>
      <c r="GAG46" s="158"/>
      <c r="GAH46" s="158"/>
      <c r="GAI46" s="158"/>
      <c r="GAJ46" s="158"/>
      <c r="GAK46" s="158"/>
      <c r="GAL46" s="158"/>
      <c r="GAM46" s="158"/>
      <c r="GAN46" s="158"/>
      <c r="GAO46" s="158"/>
      <c r="GAP46" s="158"/>
      <c r="GAQ46" s="158"/>
      <c r="GAR46" s="158"/>
      <c r="GAS46" s="158"/>
      <c r="GAT46" s="158"/>
      <c r="GAU46" s="158"/>
      <c r="GAV46" s="158"/>
      <c r="GAW46" s="158"/>
      <c r="GAX46" s="158"/>
      <c r="GAY46" s="158"/>
      <c r="GAZ46" s="158"/>
      <c r="GBA46" s="158"/>
      <c r="GBB46" s="158"/>
      <c r="GBC46" s="158"/>
      <c r="GBD46" s="158"/>
      <c r="GBE46" s="158"/>
      <c r="GBF46" s="158"/>
      <c r="GBG46" s="158"/>
      <c r="GBH46" s="158"/>
      <c r="GBI46" s="158"/>
      <c r="GBJ46" s="158"/>
      <c r="GBK46" s="158"/>
      <c r="GBL46" s="158"/>
      <c r="GBM46" s="158"/>
      <c r="GBN46" s="158"/>
      <c r="GBO46" s="158"/>
      <c r="GBP46" s="158"/>
      <c r="GBQ46" s="158"/>
      <c r="GBR46" s="158"/>
      <c r="GBS46" s="158"/>
      <c r="GBT46" s="158"/>
      <c r="GBU46" s="158"/>
      <c r="GBV46" s="158"/>
      <c r="GBW46" s="158"/>
      <c r="GBX46" s="158"/>
      <c r="GBY46" s="158"/>
      <c r="GBZ46" s="158"/>
      <c r="GCA46" s="158"/>
      <c r="GCB46" s="158"/>
      <c r="GCC46" s="158"/>
      <c r="GCD46" s="158"/>
      <c r="GCE46" s="158"/>
      <c r="GCF46" s="158"/>
      <c r="GCG46" s="158"/>
      <c r="GCH46" s="158"/>
      <c r="GCI46" s="158"/>
      <c r="GCJ46" s="158"/>
      <c r="GCK46" s="158"/>
      <c r="GCL46" s="158"/>
      <c r="GCM46" s="158"/>
      <c r="GCN46" s="158"/>
      <c r="GCO46" s="158"/>
      <c r="GCP46" s="158"/>
      <c r="GCQ46" s="158"/>
      <c r="GCR46" s="158"/>
      <c r="GCS46" s="158"/>
      <c r="GCT46" s="158"/>
      <c r="GCU46" s="158"/>
      <c r="GCV46" s="158"/>
      <c r="GCW46" s="158"/>
      <c r="GCX46" s="158"/>
      <c r="GCY46" s="158"/>
      <c r="GCZ46" s="158"/>
      <c r="GDA46" s="158"/>
      <c r="GDB46" s="158"/>
      <c r="GDC46" s="158"/>
      <c r="GDD46" s="158"/>
      <c r="GDE46" s="158"/>
      <c r="GDF46" s="158"/>
      <c r="GDG46" s="158"/>
      <c r="GDH46" s="158"/>
      <c r="GDI46" s="158"/>
      <c r="GDJ46" s="158"/>
      <c r="GDK46" s="158"/>
      <c r="GDL46" s="158"/>
      <c r="GDM46" s="158"/>
      <c r="GDN46" s="158"/>
      <c r="GDO46" s="158"/>
      <c r="GDP46" s="158"/>
      <c r="GDQ46" s="158"/>
      <c r="GDR46" s="158"/>
      <c r="GDS46" s="158"/>
      <c r="GDT46" s="158"/>
      <c r="GDU46" s="158"/>
      <c r="GDV46" s="158"/>
      <c r="GDW46" s="158"/>
      <c r="GDX46" s="158"/>
      <c r="GDY46" s="158"/>
      <c r="GDZ46" s="158"/>
      <c r="GEA46" s="158"/>
      <c r="GEB46" s="158"/>
      <c r="GEC46" s="158"/>
      <c r="GED46" s="158"/>
      <c r="GEE46" s="158"/>
      <c r="GEF46" s="158"/>
      <c r="GEG46" s="158"/>
      <c r="GEH46" s="158"/>
      <c r="GEI46" s="158"/>
      <c r="GEJ46" s="158"/>
      <c r="GEK46" s="158"/>
      <c r="GEL46" s="158"/>
      <c r="GEM46" s="158"/>
      <c r="GEN46" s="158"/>
      <c r="GEO46" s="158"/>
      <c r="GEP46" s="158"/>
      <c r="GEQ46" s="158"/>
      <c r="GER46" s="158"/>
      <c r="GES46" s="158"/>
      <c r="GET46" s="158"/>
      <c r="GEU46" s="158"/>
      <c r="GEV46" s="158"/>
      <c r="GEW46" s="158"/>
      <c r="GEX46" s="158"/>
      <c r="GEY46" s="158"/>
      <c r="GEZ46" s="158"/>
      <c r="GFA46" s="158"/>
      <c r="GFB46" s="158"/>
      <c r="GFC46" s="158"/>
      <c r="GFD46" s="158"/>
      <c r="GFE46" s="158"/>
      <c r="GFF46" s="158"/>
      <c r="GFG46" s="158"/>
      <c r="GFH46" s="158"/>
      <c r="GFI46" s="158"/>
      <c r="GFJ46" s="158"/>
      <c r="GFK46" s="158"/>
      <c r="GFL46" s="158"/>
      <c r="GFM46" s="158"/>
      <c r="GFN46" s="158"/>
      <c r="GFO46" s="158"/>
      <c r="GFP46" s="158"/>
      <c r="GFQ46" s="158"/>
      <c r="GFR46" s="158"/>
      <c r="GFS46" s="158"/>
      <c r="GFT46" s="158"/>
      <c r="GFU46" s="158"/>
      <c r="GFV46" s="158"/>
      <c r="GFW46" s="158"/>
      <c r="GFX46" s="158"/>
      <c r="GFY46" s="158"/>
      <c r="GFZ46" s="158"/>
      <c r="GGA46" s="158"/>
      <c r="GGB46" s="158"/>
      <c r="GGC46" s="158"/>
      <c r="GGD46" s="158"/>
      <c r="GGE46" s="158"/>
      <c r="GGF46" s="158"/>
      <c r="GGG46" s="158"/>
      <c r="GGH46" s="158"/>
      <c r="GGI46" s="158"/>
      <c r="GGJ46" s="158"/>
      <c r="GGK46" s="158"/>
      <c r="GGL46" s="158"/>
      <c r="GGM46" s="158"/>
      <c r="GGN46" s="158"/>
      <c r="GGO46" s="158"/>
      <c r="GGP46" s="158"/>
      <c r="GGQ46" s="158"/>
      <c r="GGR46" s="158"/>
      <c r="GGS46" s="158"/>
      <c r="GGT46" s="158"/>
      <c r="GGU46" s="158"/>
      <c r="GGV46" s="158"/>
      <c r="GGW46" s="158"/>
      <c r="GGX46" s="158"/>
      <c r="GGY46" s="158"/>
      <c r="GGZ46" s="158"/>
      <c r="GHA46" s="158"/>
      <c r="GHB46" s="158"/>
      <c r="GHC46" s="158"/>
      <c r="GHD46" s="158"/>
      <c r="GHE46" s="158"/>
      <c r="GHF46" s="158"/>
      <c r="GHG46" s="158"/>
      <c r="GHH46" s="158"/>
      <c r="GHI46" s="158"/>
      <c r="GHJ46" s="158"/>
      <c r="GHK46" s="158"/>
      <c r="GHL46" s="158"/>
      <c r="GHM46" s="158"/>
      <c r="GHN46" s="158"/>
      <c r="GHO46" s="158"/>
      <c r="GHP46" s="158"/>
      <c r="GHQ46" s="158"/>
      <c r="GHR46" s="158"/>
      <c r="GHS46" s="158"/>
      <c r="GHT46" s="158"/>
      <c r="GHU46" s="158"/>
      <c r="GHV46" s="158"/>
      <c r="GHW46" s="158"/>
      <c r="GHX46" s="158"/>
      <c r="GHY46" s="158"/>
      <c r="GHZ46" s="158"/>
      <c r="GIA46" s="158"/>
      <c r="GIB46" s="158"/>
      <c r="GIC46" s="158"/>
      <c r="GID46" s="158"/>
      <c r="GIE46" s="158"/>
      <c r="GIF46" s="158"/>
      <c r="GIG46" s="158"/>
      <c r="GIH46" s="158"/>
      <c r="GII46" s="158"/>
      <c r="GIJ46" s="158"/>
      <c r="GIK46" s="158"/>
      <c r="GIL46" s="158"/>
      <c r="GIM46" s="158"/>
      <c r="GIN46" s="158"/>
      <c r="GIO46" s="158"/>
      <c r="GIP46" s="158"/>
      <c r="GIQ46" s="158"/>
      <c r="GIR46" s="158"/>
      <c r="GIS46" s="158"/>
      <c r="GIT46" s="158"/>
      <c r="GIU46" s="158"/>
      <c r="GIV46" s="158"/>
      <c r="GIW46" s="158"/>
      <c r="GIX46" s="158"/>
      <c r="GIY46" s="158"/>
      <c r="GIZ46" s="158"/>
      <c r="GJA46" s="158"/>
      <c r="GJB46" s="158"/>
      <c r="GJC46" s="158"/>
      <c r="GJD46" s="158"/>
      <c r="GJE46" s="158"/>
      <c r="GJF46" s="158"/>
      <c r="GJG46" s="158"/>
      <c r="GJH46" s="158"/>
      <c r="GJI46" s="158"/>
      <c r="GJJ46" s="158"/>
      <c r="GJK46" s="158"/>
      <c r="GJL46" s="158"/>
      <c r="GJM46" s="158"/>
      <c r="GJN46" s="158"/>
      <c r="GJO46" s="158"/>
      <c r="GJP46" s="158"/>
      <c r="GJQ46" s="158"/>
      <c r="GJR46" s="158"/>
      <c r="GJS46" s="158"/>
      <c r="GJT46" s="158"/>
      <c r="GJU46" s="158"/>
      <c r="GJV46" s="158"/>
      <c r="GJW46" s="158"/>
      <c r="GJX46" s="158"/>
      <c r="GJY46" s="158"/>
      <c r="GJZ46" s="158"/>
      <c r="GKA46" s="158"/>
      <c r="GKB46" s="158"/>
      <c r="GKC46" s="158"/>
      <c r="GKD46" s="158"/>
      <c r="GKE46" s="158"/>
      <c r="GKF46" s="158"/>
      <c r="GKG46" s="158"/>
      <c r="GKH46" s="158"/>
      <c r="GKI46" s="158"/>
      <c r="GKJ46" s="158"/>
      <c r="GKK46" s="158"/>
      <c r="GKL46" s="158"/>
      <c r="GKM46" s="158"/>
      <c r="GKN46" s="158"/>
      <c r="GKO46" s="158"/>
      <c r="GKP46" s="158"/>
      <c r="GKQ46" s="158"/>
      <c r="GKR46" s="158"/>
      <c r="GKS46" s="158"/>
      <c r="GKT46" s="158"/>
      <c r="GKU46" s="158"/>
      <c r="GKV46" s="158"/>
      <c r="GKW46" s="158"/>
      <c r="GKX46" s="158"/>
      <c r="GKY46" s="158"/>
      <c r="GKZ46" s="158"/>
      <c r="GLA46" s="158"/>
      <c r="GLB46" s="158"/>
      <c r="GLC46" s="158"/>
      <c r="GLD46" s="158"/>
      <c r="GLE46" s="158"/>
      <c r="GLF46" s="158"/>
      <c r="GLG46" s="158"/>
      <c r="GLH46" s="158"/>
      <c r="GLI46" s="158"/>
      <c r="GLJ46" s="158"/>
      <c r="GLK46" s="158"/>
      <c r="GLL46" s="158"/>
      <c r="GLM46" s="158"/>
      <c r="GLN46" s="158"/>
      <c r="GLO46" s="158"/>
      <c r="GLP46" s="158"/>
      <c r="GLQ46" s="158"/>
      <c r="GLR46" s="158"/>
      <c r="GLS46" s="158"/>
      <c r="GLT46" s="158"/>
      <c r="GLU46" s="158"/>
      <c r="GLV46" s="158"/>
      <c r="GLW46" s="158"/>
      <c r="GLX46" s="158"/>
      <c r="GLY46" s="158"/>
      <c r="GLZ46" s="158"/>
      <c r="GMA46" s="158"/>
      <c r="GMB46" s="158"/>
      <c r="GMC46" s="158"/>
      <c r="GMD46" s="158"/>
      <c r="GME46" s="158"/>
      <c r="GMF46" s="158"/>
      <c r="GMG46" s="158"/>
      <c r="GMH46" s="158"/>
      <c r="GMI46" s="158"/>
      <c r="GMJ46" s="158"/>
      <c r="GMK46" s="158"/>
      <c r="GML46" s="158"/>
      <c r="GMM46" s="158"/>
      <c r="GMN46" s="158"/>
      <c r="GMO46" s="158"/>
      <c r="GMP46" s="158"/>
      <c r="GMQ46" s="158"/>
      <c r="GMR46" s="158"/>
      <c r="GMS46" s="158"/>
      <c r="GMT46" s="158"/>
      <c r="GMU46" s="158"/>
      <c r="GMV46" s="158"/>
      <c r="GMW46" s="158"/>
      <c r="GMX46" s="158"/>
      <c r="GMY46" s="158"/>
      <c r="GMZ46" s="158"/>
      <c r="GNA46" s="158"/>
      <c r="GNB46" s="158"/>
      <c r="GNC46" s="158"/>
      <c r="GND46" s="158"/>
      <c r="GNE46" s="158"/>
      <c r="GNF46" s="158"/>
      <c r="GNG46" s="158"/>
      <c r="GNH46" s="158"/>
      <c r="GNI46" s="158"/>
      <c r="GNJ46" s="158"/>
      <c r="GNK46" s="158"/>
      <c r="GNL46" s="158"/>
      <c r="GNM46" s="158"/>
      <c r="GNN46" s="158"/>
      <c r="GNO46" s="158"/>
      <c r="GNP46" s="158"/>
      <c r="GNQ46" s="158"/>
      <c r="GNR46" s="158"/>
      <c r="GNS46" s="158"/>
      <c r="GNT46" s="158"/>
      <c r="GNU46" s="158"/>
      <c r="GNV46" s="158"/>
      <c r="GNW46" s="158"/>
      <c r="GNX46" s="158"/>
      <c r="GNY46" s="158"/>
      <c r="GNZ46" s="158"/>
      <c r="GOA46" s="158"/>
      <c r="GOB46" s="158"/>
      <c r="GOC46" s="158"/>
      <c r="GOD46" s="158"/>
      <c r="GOE46" s="158"/>
      <c r="GOF46" s="158"/>
      <c r="GOG46" s="158"/>
      <c r="GOH46" s="158"/>
      <c r="GOI46" s="158"/>
      <c r="GOJ46" s="158"/>
      <c r="GOK46" s="158"/>
      <c r="GOL46" s="158"/>
      <c r="GOM46" s="158"/>
      <c r="GON46" s="158"/>
      <c r="GOO46" s="158"/>
      <c r="GOP46" s="158"/>
      <c r="GOQ46" s="158"/>
      <c r="GOR46" s="158"/>
      <c r="GOS46" s="158"/>
      <c r="GOT46" s="158"/>
      <c r="GOU46" s="158"/>
      <c r="GOV46" s="158"/>
      <c r="GOW46" s="158"/>
      <c r="GOX46" s="158"/>
      <c r="GOY46" s="158"/>
      <c r="GOZ46" s="158"/>
      <c r="GPA46" s="158"/>
      <c r="GPB46" s="158"/>
      <c r="GPC46" s="158"/>
      <c r="GPD46" s="158"/>
      <c r="GPE46" s="158"/>
      <c r="GPF46" s="158"/>
      <c r="GPG46" s="158"/>
      <c r="GPH46" s="158"/>
      <c r="GPI46" s="158"/>
      <c r="GPJ46" s="158"/>
      <c r="GPK46" s="158"/>
      <c r="GPL46" s="158"/>
      <c r="GPM46" s="158"/>
      <c r="GPN46" s="158"/>
      <c r="GPO46" s="158"/>
      <c r="GPP46" s="158"/>
      <c r="GPQ46" s="158"/>
      <c r="GPR46" s="158"/>
      <c r="GPS46" s="158"/>
      <c r="GPT46" s="158"/>
      <c r="GPU46" s="158"/>
      <c r="GPV46" s="158"/>
      <c r="GPW46" s="158"/>
      <c r="GPX46" s="158"/>
      <c r="GPY46" s="158"/>
      <c r="GPZ46" s="158"/>
      <c r="GQA46" s="158"/>
      <c r="GQB46" s="158"/>
      <c r="GQC46" s="158"/>
      <c r="GQD46" s="158"/>
      <c r="GQE46" s="158"/>
      <c r="GQF46" s="158"/>
      <c r="GQG46" s="158"/>
      <c r="GQH46" s="158"/>
      <c r="GQI46" s="158"/>
      <c r="GQJ46" s="158"/>
      <c r="GQK46" s="158"/>
      <c r="GQL46" s="158"/>
      <c r="GQM46" s="158"/>
      <c r="GQN46" s="158"/>
      <c r="GQO46" s="158"/>
      <c r="GQP46" s="158"/>
      <c r="GQQ46" s="158"/>
      <c r="GQR46" s="158"/>
      <c r="GQS46" s="158"/>
      <c r="GQT46" s="158"/>
      <c r="GQU46" s="158"/>
      <c r="GQV46" s="158"/>
      <c r="GQW46" s="158"/>
      <c r="GQX46" s="158"/>
      <c r="GQY46" s="158"/>
      <c r="GQZ46" s="158"/>
      <c r="GRA46" s="158"/>
      <c r="GRB46" s="158"/>
      <c r="GRC46" s="158"/>
      <c r="GRD46" s="158"/>
      <c r="GRE46" s="158"/>
      <c r="GRF46" s="158"/>
      <c r="GRG46" s="158"/>
      <c r="GRH46" s="158"/>
      <c r="GRI46" s="158"/>
      <c r="GRJ46" s="158"/>
      <c r="GRK46" s="158"/>
      <c r="GRL46" s="158"/>
      <c r="GRM46" s="158"/>
      <c r="GRN46" s="158"/>
      <c r="GRO46" s="158"/>
      <c r="GRP46" s="158"/>
      <c r="GRQ46" s="158"/>
      <c r="GRR46" s="158"/>
      <c r="GRS46" s="158"/>
      <c r="GRT46" s="158"/>
      <c r="GRU46" s="158"/>
      <c r="GRV46" s="158"/>
      <c r="GRW46" s="158"/>
      <c r="GRX46" s="158"/>
      <c r="GRY46" s="158"/>
      <c r="GRZ46" s="158"/>
      <c r="GSA46" s="158"/>
      <c r="GSB46" s="158"/>
      <c r="GSC46" s="158"/>
      <c r="GSD46" s="158"/>
      <c r="GSE46" s="158"/>
      <c r="GSF46" s="158"/>
      <c r="GSG46" s="158"/>
      <c r="GSH46" s="158"/>
      <c r="GSI46" s="158"/>
      <c r="GSJ46" s="158"/>
      <c r="GSK46" s="158"/>
      <c r="GSL46" s="158"/>
      <c r="GSM46" s="158"/>
      <c r="GSN46" s="158"/>
      <c r="GSO46" s="158"/>
      <c r="GSP46" s="158"/>
      <c r="GSQ46" s="158"/>
      <c r="GSR46" s="158"/>
      <c r="GSS46" s="158"/>
      <c r="GST46" s="158"/>
      <c r="GSU46" s="158"/>
      <c r="GSV46" s="158"/>
      <c r="GSW46" s="158"/>
      <c r="GSX46" s="158"/>
      <c r="GSY46" s="158"/>
      <c r="GSZ46" s="158"/>
      <c r="GTA46" s="158"/>
      <c r="GTB46" s="158"/>
      <c r="GTC46" s="158"/>
      <c r="GTD46" s="158"/>
      <c r="GTE46" s="158"/>
      <c r="GTF46" s="158"/>
      <c r="GTG46" s="158"/>
      <c r="GTH46" s="158"/>
      <c r="GTI46" s="158"/>
      <c r="GTJ46" s="158"/>
      <c r="GTK46" s="158"/>
      <c r="GTL46" s="158"/>
      <c r="GTM46" s="158"/>
      <c r="GTN46" s="158"/>
      <c r="GTO46" s="158"/>
      <c r="GTP46" s="158"/>
      <c r="GTQ46" s="158"/>
      <c r="GTR46" s="158"/>
      <c r="GTS46" s="158"/>
      <c r="GTT46" s="158"/>
      <c r="GTU46" s="158"/>
      <c r="GTV46" s="158"/>
      <c r="GTW46" s="158"/>
      <c r="GTX46" s="158"/>
      <c r="GTY46" s="158"/>
      <c r="GTZ46" s="158"/>
      <c r="GUA46" s="158"/>
      <c r="GUB46" s="158"/>
      <c r="GUC46" s="158"/>
      <c r="GUD46" s="158"/>
      <c r="GUE46" s="158"/>
      <c r="GUF46" s="158"/>
      <c r="GUG46" s="158"/>
      <c r="GUH46" s="158"/>
      <c r="GUI46" s="158"/>
      <c r="GUJ46" s="158"/>
      <c r="GUK46" s="158"/>
      <c r="GUL46" s="158"/>
      <c r="GUM46" s="158"/>
      <c r="GUN46" s="158"/>
      <c r="GUO46" s="158"/>
      <c r="GUP46" s="158"/>
      <c r="GUQ46" s="158"/>
      <c r="GUR46" s="158"/>
      <c r="GUS46" s="158"/>
      <c r="GUT46" s="158"/>
      <c r="GUU46" s="158"/>
      <c r="GUV46" s="158"/>
      <c r="GUW46" s="158"/>
      <c r="GUX46" s="158"/>
      <c r="GUY46" s="158"/>
      <c r="GUZ46" s="158"/>
      <c r="GVA46" s="158"/>
      <c r="GVB46" s="158"/>
      <c r="GVC46" s="158"/>
      <c r="GVD46" s="158"/>
      <c r="GVE46" s="158"/>
      <c r="GVF46" s="158"/>
      <c r="GVG46" s="158"/>
      <c r="GVH46" s="158"/>
      <c r="GVI46" s="158"/>
      <c r="GVJ46" s="158"/>
      <c r="GVK46" s="158"/>
      <c r="GVL46" s="158"/>
      <c r="GVM46" s="158"/>
      <c r="GVN46" s="158"/>
      <c r="GVO46" s="158"/>
      <c r="GVP46" s="158"/>
      <c r="GVQ46" s="158"/>
      <c r="GVR46" s="158"/>
      <c r="GVS46" s="158"/>
      <c r="GVT46" s="158"/>
      <c r="GVU46" s="158"/>
      <c r="GVV46" s="158"/>
      <c r="GVW46" s="158"/>
      <c r="GVX46" s="158"/>
      <c r="GVY46" s="158"/>
      <c r="GVZ46" s="158"/>
      <c r="GWA46" s="158"/>
      <c r="GWB46" s="158"/>
      <c r="GWC46" s="158"/>
      <c r="GWD46" s="158"/>
      <c r="GWE46" s="158"/>
      <c r="GWF46" s="158"/>
      <c r="GWG46" s="158"/>
      <c r="GWH46" s="158"/>
      <c r="GWI46" s="158"/>
      <c r="GWJ46" s="158"/>
      <c r="GWK46" s="158"/>
      <c r="GWL46" s="158"/>
      <c r="GWM46" s="158"/>
      <c r="GWN46" s="158"/>
      <c r="GWO46" s="158"/>
      <c r="GWP46" s="158"/>
      <c r="GWQ46" s="158"/>
      <c r="GWR46" s="158"/>
      <c r="GWS46" s="158"/>
      <c r="GWT46" s="158"/>
      <c r="GWU46" s="158"/>
      <c r="GWV46" s="158"/>
      <c r="GWW46" s="158"/>
      <c r="GWX46" s="158"/>
      <c r="GWY46" s="158"/>
      <c r="GWZ46" s="158"/>
      <c r="GXA46" s="158"/>
      <c r="GXB46" s="158"/>
      <c r="GXC46" s="158"/>
      <c r="GXD46" s="158"/>
      <c r="GXE46" s="158"/>
      <c r="GXF46" s="158"/>
      <c r="GXG46" s="158"/>
      <c r="GXH46" s="158"/>
      <c r="GXI46" s="158"/>
      <c r="GXJ46" s="158"/>
      <c r="GXK46" s="158"/>
      <c r="GXL46" s="158"/>
      <c r="GXM46" s="158"/>
      <c r="GXN46" s="158"/>
      <c r="GXO46" s="158"/>
      <c r="GXP46" s="158"/>
      <c r="GXQ46" s="158"/>
      <c r="GXR46" s="158"/>
      <c r="GXS46" s="158"/>
      <c r="GXT46" s="158"/>
      <c r="GXU46" s="158"/>
      <c r="GXV46" s="158"/>
      <c r="GXW46" s="158"/>
      <c r="GXX46" s="158"/>
      <c r="GXY46" s="158"/>
      <c r="GXZ46" s="158"/>
      <c r="GYA46" s="158"/>
      <c r="GYB46" s="158"/>
      <c r="GYC46" s="158"/>
      <c r="GYD46" s="158"/>
      <c r="GYE46" s="158"/>
      <c r="GYF46" s="158"/>
      <c r="GYG46" s="158"/>
      <c r="GYH46" s="158"/>
      <c r="GYI46" s="158"/>
      <c r="GYJ46" s="158"/>
      <c r="GYK46" s="158"/>
      <c r="GYL46" s="158"/>
      <c r="GYM46" s="158"/>
      <c r="GYN46" s="158"/>
      <c r="GYO46" s="158"/>
      <c r="GYP46" s="158"/>
      <c r="GYQ46" s="158"/>
      <c r="GYR46" s="158"/>
      <c r="GYS46" s="158"/>
      <c r="GYT46" s="158"/>
      <c r="GYU46" s="158"/>
      <c r="GYV46" s="158"/>
      <c r="GYW46" s="158"/>
      <c r="GYX46" s="158"/>
      <c r="GYY46" s="158"/>
      <c r="GYZ46" s="158"/>
      <c r="GZA46" s="158"/>
      <c r="GZB46" s="158"/>
      <c r="GZC46" s="158"/>
      <c r="GZD46" s="158"/>
      <c r="GZE46" s="158"/>
      <c r="GZF46" s="158"/>
      <c r="GZG46" s="158"/>
      <c r="GZH46" s="158"/>
      <c r="GZI46" s="158"/>
      <c r="GZJ46" s="158"/>
      <c r="GZK46" s="158"/>
      <c r="GZL46" s="158"/>
      <c r="GZM46" s="158"/>
      <c r="GZN46" s="158"/>
      <c r="GZO46" s="158"/>
      <c r="GZP46" s="158"/>
      <c r="GZQ46" s="158"/>
      <c r="GZR46" s="158"/>
      <c r="GZS46" s="158"/>
      <c r="GZT46" s="158"/>
      <c r="GZU46" s="158"/>
      <c r="GZV46" s="158"/>
      <c r="GZW46" s="158"/>
      <c r="GZX46" s="158"/>
      <c r="GZY46" s="158"/>
      <c r="GZZ46" s="158"/>
      <c r="HAA46" s="158"/>
      <c r="HAB46" s="158"/>
      <c r="HAC46" s="158"/>
      <c r="HAD46" s="158"/>
      <c r="HAE46" s="158"/>
      <c r="HAF46" s="158"/>
      <c r="HAG46" s="158"/>
      <c r="HAH46" s="158"/>
      <c r="HAI46" s="158"/>
      <c r="HAJ46" s="158"/>
      <c r="HAK46" s="158"/>
      <c r="HAL46" s="158"/>
      <c r="HAM46" s="158"/>
      <c r="HAN46" s="158"/>
      <c r="HAO46" s="158"/>
      <c r="HAP46" s="158"/>
      <c r="HAQ46" s="158"/>
      <c r="HAR46" s="158"/>
      <c r="HAS46" s="158"/>
      <c r="HAT46" s="158"/>
      <c r="HAU46" s="158"/>
      <c r="HAV46" s="158"/>
      <c r="HAW46" s="158"/>
      <c r="HAX46" s="158"/>
      <c r="HAY46" s="158"/>
      <c r="HAZ46" s="158"/>
      <c r="HBA46" s="158"/>
      <c r="HBB46" s="158"/>
      <c r="HBC46" s="158"/>
      <c r="HBD46" s="158"/>
      <c r="HBE46" s="158"/>
      <c r="HBF46" s="158"/>
      <c r="HBG46" s="158"/>
      <c r="HBH46" s="158"/>
      <c r="HBI46" s="158"/>
      <c r="HBJ46" s="158"/>
      <c r="HBK46" s="158"/>
      <c r="HBL46" s="158"/>
      <c r="HBM46" s="158"/>
      <c r="HBN46" s="158"/>
      <c r="HBO46" s="158"/>
      <c r="HBP46" s="158"/>
      <c r="HBQ46" s="158"/>
      <c r="HBR46" s="158"/>
      <c r="HBS46" s="158"/>
      <c r="HBT46" s="158"/>
      <c r="HBU46" s="158"/>
      <c r="HBV46" s="158"/>
      <c r="HBW46" s="158"/>
      <c r="HBX46" s="158"/>
      <c r="HBY46" s="158"/>
      <c r="HBZ46" s="158"/>
      <c r="HCA46" s="158"/>
      <c r="HCB46" s="158"/>
      <c r="HCC46" s="158"/>
      <c r="HCD46" s="158"/>
      <c r="HCE46" s="158"/>
      <c r="HCF46" s="158"/>
      <c r="HCG46" s="158"/>
      <c r="HCH46" s="158"/>
      <c r="HCI46" s="158"/>
      <c r="HCJ46" s="158"/>
      <c r="HCK46" s="158"/>
      <c r="HCL46" s="158"/>
      <c r="HCM46" s="158"/>
      <c r="HCN46" s="158"/>
      <c r="HCO46" s="158"/>
      <c r="HCP46" s="158"/>
      <c r="HCQ46" s="158"/>
      <c r="HCR46" s="158"/>
      <c r="HCS46" s="158"/>
      <c r="HCT46" s="158"/>
      <c r="HCU46" s="158"/>
      <c r="HCV46" s="158"/>
      <c r="HCW46" s="158"/>
      <c r="HCX46" s="158"/>
      <c r="HCY46" s="158"/>
      <c r="HCZ46" s="158"/>
      <c r="HDA46" s="158"/>
      <c r="HDB46" s="158"/>
      <c r="HDC46" s="158"/>
      <c r="HDD46" s="158"/>
      <c r="HDE46" s="158"/>
      <c r="HDF46" s="158"/>
      <c r="HDG46" s="158"/>
      <c r="HDH46" s="158"/>
      <c r="HDI46" s="158"/>
      <c r="HDJ46" s="158"/>
      <c r="HDK46" s="158"/>
      <c r="HDL46" s="158"/>
      <c r="HDM46" s="158"/>
      <c r="HDN46" s="158"/>
      <c r="HDO46" s="158"/>
      <c r="HDP46" s="158"/>
      <c r="HDQ46" s="158"/>
      <c r="HDR46" s="158"/>
      <c r="HDS46" s="158"/>
      <c r="HDT46" s="158"/>
      <c r="HDU46" s="158"/>
      <c r="HDV46" s="158"/>
      <c r="HDW46" s="158"/>
      <c r="HDX46" s="158"/>
      <c r="HDY46" s="158"/>
      <c r="HDZ46" s="158"/>
      <c r="HEA46" s="158"/>
      <c r="HEB46" s="158"/>
      <c r="HEC46" s="158"/>
      <c r="HED46" s="158"/>
      <c r="HEE46" s="158"/>
      <c r="HEF46" s="158"/>
      <c r="HEG46" s="158"/>
      <c r="HEH46" s="158"/>
      <c r="HEI46" s="158"/>
      <c r="HEJ46" s="158"/>
      <c r="HEK46" s="158"/>
      <c r="HEL46" s="158"/>
      <c r="HEM46" s="158"/>
      <c r="HEN46" s="158"/>
      <c r="HEO46" s="158"/>
      <c r="HEP46" s="158"/>
      <c r="HEQ46" s="158"/>
      <c r="HER46" s="158"/>
      <c r="HES46" s="158"/>
      <c r="HET46" s="158"/>
      <c r="HEU46" s="158"/>
      <c r="HEV46" s="158"/>
      <c r="HEW46" s="158"/>
      <c r="HEX46" s="158"/>
      <c r="HEY46" s="158"/>
      <c r="HEZ46" s="158"/>
      <c r="HFA46" s="158"/>
      <c r="HFB46" s="158"/>
      <c r="HFC46" s="158"/>
      <c r="HFD46" s="158"/>
      <c r="HFE46" s="158"/>
      <c r="HFF46" s="158"/>
      <c r="HFG46" s="158"/>
      <c r="HFH46" s="158"/>
      <c r="HFI46" s="158"/>
      <c r="HFJ46" s="158"/>
      <c r="HFK46" s="158"/>
      <c r="HFL46" s="158"/>
      <c r="HFM46" s="158"/>
      <c r="HFN46" s="158"/>
      <c r="HFO46" s="158"/>
      <c r="HFP46" s="158"/>
      <c r="HFQ46" s="158"/>
      <c r="HFR46" s="158"/>
      <c r="HFS46" s="158"/>
      <c r="HFT46" s="158"/>
      <c r="HFU46" s="158"/>
      <c r="HFV46" s="158"/>
      <c r="HFW46" s="158"/>
      <c r="HFX46" s="158"/>
      <c r="HFY46" s="158"/>
      <c r="HFZ46" s="158"/>
      <c r="HGA46" s="158"/>
      <c r="HGB46" s="158"/>
      <c r="HGC46" s="158"/>
      <c r="HGD46" s="158"/>
      <c r="HGE46" s="158"/>
      <c r="HGF46" s="158"/>
      <c r="HGG46" s="158"/>
      <c r="HGH46" s="158"/>
      <c r="HGI46" s="158"/>
      <c r="HGJ46" s="158"/>
      <c r="HGK46" s="158"/>
      <c r="HGL46" s="158"/>
      <c r="HGM46" s="158"/>
      <c r="HGN46" s="158"/>
      <c r="HGO46" s="158"/>
      <c r="HGP46" s="158"/>
      <c r="HGQ46" s="158"/>
      <c r="HGR46" s="158"/>
      <c r="HGS46" s="158"/>
      <c r="HGT46" s="158"/>
      <c r="HGU46" s="158"/>
      <c r="HGV46" s="158"/>
      <c r="HGW46" s="158"/>
      <c r="HGX46" s="158"/>
      <c r="HGY46" s="158"/>
      <c r="HGZ46" s="158"/>
      <c r="HHA46" s="158"/>
      <c r="HHB46" s="158"/>
      <c r="HHC46" s="158"/>
      <c r="HHD46" s="158"/>
      <c r="HHE46" s="158"/>
      <c r="HHF46" s="158"/>
      <c r="HHG46" s="158"/>
      <c r="HHH46" s="158"/>
      <c r="HHI46" s="158"/>
      <c r="HHJ46" s="158"/>
      <c r="HHK46" s="158"/>
      <c r="HHL46" s="158"/>
      <c r="HHM46" s="158"/>
      <c r="HHN46" s="158"/>
      <c r="HHO46" s="158"/>
      <c r="HHP46" s="158"/>
      <c r="HHQ46" s="158"/>
      <c r="HHR46" s="158"/>
      <c r="HHS46" s="158"/>
      <c r="HHT46" s="158"/>
      <c r="HHU46" s="158"/>
      <c r="HHV46" s="158"/>
      <c r="HHW46" s="158"/>
      <c r="HHX46" s="158"/>
      <c r="HHY46" s="158"/>
      <c r="HHZ46" s="158"/>
      <c r="HIA46" s="158"/>
      <c r="HIB46" s="158"/>
      <c r="HIC46" s="158"/>
      <c r="HID46" s="158"/>
      <c r="HIE46" s="158"/>
      <c r="HIF46" s="158"/>
      <c r="HIG46" s="158"/>
      <c r="HIH46" s="158"/>
      <c r="HII46" s="158"/>
      <c r="HIJ46" s="158"/>
      <c r="HIK46" s="158"/>
      <c r="HIL46" s="158"/>
      <c r="HIM46" s="158"/>
      <c r="HIN46" s="158"/>
      <c r="HIO46" s="158"/>
      <c r="HIP46" s="158"/>
      <c r="HIQ46" s="158"/>
      <c r="HIR46" s="158"/>
      <c r="HIS46" s="158"/>
      <c r="HIT46" s="158"/>
      <c r="HIU46" s="158"/>
      <c r="HIV46" s="158"/>
      <c r="HIW46" s="158"/>
      <c r="HIX46" s="158"/>
      <c r="HIY46" s="158"/>
      <c r="HIZ46" s="158"/>
      <c r="HJA46" s="158"/>
      <c r="HJB46" s="158"/>
      <c r="HJC46" s="158"/>
      <c r="HJD46" s="158"/>
      <c r="HJE46" s="158"/>
      <c r="HJF46" s="158"/>
      <c r="HJG46" s="158"/>
      <c r="HJH46" s="158"/>
      <c r="HJI46" s="158"/>
      <c r="HJJ46" s="158"/>
      <c r="HJK46" s="158"/>
      <c r="HJL46" s="158"/>
      <c r="HJM46" s="158"/>
      <c r="HJN46" s="158"/>
      <c r="HJO46" s="158"/>
      <c r="HJP46" s="158"/>
      <c r="HJQ46" s="158"/>
      <c r="HJR46" s="158"/>
      <c r="HJS46" s="158"/>
      <c r="HJT46" s="158"/>
      <c r="HJU46" s="158"/>
      <c r="HJV46" s="158"/>
      <c r="HJW46" s="158"/>
      <c r="HJX46" s="158"/>
      <c r="HJY46" s="158"/>
      <c r="HJZ46" s="158"/>
      <c r="HKA46" s="158"/>
      <c r="HKB46" s="158"/>
      <c r="HKC46" s="158"/>
      <c r="HKD46" s="158"/>
      <c r="HKE46" s="158"/>
      <c r="HKF46" s="158"/>
      <c r="HKG46" s="158"/>
      <c r="HKH46" s="158"/>
      <c r="HKI46" s="158"/>
      <c r="HKJ46" s="158"/>
      <c r="HKK46" s="158"/>
      <c r="HKL46" s="158"/>
      <c r="HKM46" s="158"/>
      <c r="HKN46" s="158"/>
      <c r="HKO46" s="158"/>
      <c r="HKP46" s="158"/>
      <c r="HKQ46" s="158"/>
      <c r="HKR46" s="158"/>
      <c r="HKS46" s="158"/>
      <c r="HKT46" s="158"/>
      <c r="HKU46" s="158"/>
      <c r="HKV46" s="158"/>
      <c r="HKW46" s="158"/>
      <c r="HKX46" s="158"/>
      <c r="HKY46" s="158"/>
      <c r="HKZ46" s="158"/>
      <c r="HLA46" s="158"/>
      <c r="HLB46" s="158"/>
      <c r="HLC46" s="158"/>
      <c r="HLD46" s="158"/>
      <c r="HLE46" s="158"/>
      <c r="HLF46" s="158"/>
      <c r="HLG46" s="158"/>
      <c r="HLH46" s="158"/>
      <c r="HLI46" s="158"/>
      <c r="HLJ46" s="158"/>
      <c r="HLK46" s="158"/>
      <c r="HLL46" s="158"/>
      <c r="HLM46" s="158"/>
      <c r="HLN46" s="158"/>
      <c r="HLO46" s="158"/>
      <c r="HLP46" s="158"/>
      <c r="HLQ46" s="158"/>
      <c r="HLR46" s="158"/>
      <c r="HLS46" s="158"/>
      <c r="HLT46" s="158"/>
      <c r="HLU46" s="158"/>
      <c r="HLV46" s="158"/>
      <c r="HLW46" s="158"/>
      <c r="HLX46" s="158"/>
      <c r="HLY46" s="158"/>
      <c r="HLZ46" s="158"/>
      <c r="HMA46" s="158"/>
      <c r="HMB46" s="158"/>
      <c r="HMC46" s="158"/>
      <c r="HMD46" s="158"/>
      <c r="HME46" s="158"/>
      <c r="HMF46" s="158"/>
      <c r="HMG46" s="158"/>
      <c r="HMH46" s="158"/>
      <c r="HMI46" s="158"/>
      <c r="HMJ46" s="158"/>
      <c r="HMK46" s="158"/>
      <c r="HML46" s="158"/>
      <c r="HMM46" s="158"/>
      <c r="HMN46" s="158"/>
      <c r="HMO46" s="158"/>
      <c r="HMP46" s="158"/>
      <c r="HMQ46" s="158"/>
      <c r="HMR46" s="158"/>
      <c r="HMS46" s="158"/>
      <c r="HMT46" s="158"/>
      <c r="HMU46" s="158"/>
      <c r="HMV46" s="158"/>
      <c r="HMW46" s="158"/>
      <c r="HMX46" s="158"/>
      <c r="HMY46" s="158"/>
      <c r="HMZ46" s="158"/>
      <c r="HNA46" s="158"/>
      <c r="HNB46" s="158"/>
      <c r="HNC46" s="158"/>
      <c r="HND46" s="158"/>
      <c r="HNE46" s="158"/>
      <c r="HNF46" s="158"/>
      <c r="HNG46" s="158"/>
      <c r="HNH46" s="158"/>
      <c r="HNI46" s="158"/>
      <c r="HNJ46" s="158"/>
      <c r="HNK46" s="158"/>
      <c r="HNL46" s="158"/>
      <c r="HNM46" s="158"/>
      <c r="HNN46" s="158"/>
      <c r="HNO46" s="158"/>
      <c r="HNP46" s="158"/>
      <c r="HNQ46" s="158"/>
      <c r="HNR46" s="158"/>
      <c r="HNS46" s="158"/>
      <c r="HNT46" s="158"/>
      <c r="HNU46" s="158"/>
      <c r="HNV46" s="158"/>
      <c r="HNW46" s="158"/>
      <c r="HNX46" s="158"/>
      <c r="HNY46" s="158"/>
      <c r="HNZ46" s="158"/>
      <c r="HOA46" s="158"/>
      <c r="HOB46" s="158"/>
      <c r="HOC46" s="158"/>
      <c r="HOD46" s="158"/>
      <c r="HOE46" s="158"/>
      <c r="HOF46" s="158"/>
      <c r="HOG46" s="158"/>
      <c r="HOH46" s="158"/>
      <c r="HOI46" s="158"/>
      <c r="HOJ46" s="158"/>
      <c r="HOK46" s="158"/>
      <c r="HOL46" s="158"/>
      <c r="HOM46" s="158"/>
      <c r="HON46" s="158"/>
      <c r="HOO46" s="158"/>
      <c r="HOP46" s="158"/>
      <c r="HOQ46" s="158"/>
      <c r="HOR46" s="158"/>
      <c r="HOS46" s="158"/>
      <c r="HOT46" s="158"/>
      <c r="HOU46" s="158"/>
      <c r="HOV46" s="158"/>
      <c r="HOW46" s="158"/>
      <c r="HOX46" s="158"/>
      <c r="HOY46" s="158"/>
      <c r="HOZ46" s="158"/>
      <c r="HPA46" s="158"/>
      <c r="HPB46" s="158"/>
      <c r="HPC46" s="158"/>
      <c r="HPD46" s="158"/>
      <c r="HPE46" s="158"/>
      <c r="HPF46" s="158"/>
      <c r="HPG46" s="158"/>
      <c r="HPH46" s="158"/>
      <c r="HPI46" s="158"/>
      <c r="HPJ46" s="158"/>
      <c r="HPK46" s="158"/>
      <c r="HPL46" s="158"/>
      <c r="HPM46" s="158"/>
      <c r="HPN46" s="158"/>
      <c r="HPO46" s="158"/>
      <c r="HPP46" s="158"/>
      <c r="HPQ46" s="158"/>
      <c r="HPR46" s="158"/>
      <c r="HPS46" s="158"/>
      <c r="HPT46" s="158"/>
      <c r="HPU46" s="158"/>
      <c r="HPV46" s="158"/>
      <c r="HPW46" s="158"/>
      <c r="HPX46" s="158"/>
      <c r="HPY46" s="158"/>
      <c r="HPZ46" s="158"/>
      <c r="HQA46" s="158"/>
      <c r="HQB46" s="158"/>
      <c r="HQC46" s="158"/>
      <c r="HQD46" s="158"/>
      <c r="HQE46" s="158"/>
      <c r="HQF46" s="158"/>
      <c r="HQG46" s="158"/>
      <c r="HQH46" s="158"/>
      <c r="HQI46" s="158"/>
      <c r="HQJ46" s="158"/>
      <c r="HQK46" s="158"/>
      <c r="HQL46" s="158"/>
      <c r="HQM46" s="158"/>
      <c r="HQN46" s="158"/>
      <c r="HQO46" s="158"/>
      <c r="HQP46" s="158"/>
      <c r="HQQ46" s="158"/>
      <c r="HQR46" s="158"/>
      <c r="HQS46" s="158"/>
      <c r="HQT46" s="158"/>
      <c r="HQU46" s="158"/>
      <c r="HQV46" s="158"/>
      <c r="HQW46" s="158"/>
      <c r="HQX46" s="158"/>
      <c r="HQY46" s="158"/>
      <c r="HQZ46" s="158"/>
      <c r="HRA46" s="158"/>
      <c r="HRB46" s="158"/>
      <c r="HRC46" s="158"/>
      <c r="HRD46" s="158"/>
      <c r="HRE46" s="158"/>
      <c r="HRF46" s="158"/>
      <c r="HRG46" s="158"/>
      <c r="HRH46" s="158"/>
      <c r="HRI46" s="158"/>
      <c r="HRJ46" s="158"/>
      <c r="HRK46" s="158"/>
      <c r="HRL46" s="158"/>
      <c r="HRM46" s="158"/>
      <c r="HRN46" s="158"/>
      <c r="HRO46" s="158"/>
      <c r="HRP46" s="158"/>
      <c r="HRQ46" s="158"/>
      <c r="HRR46" s="158"/>
      <c r="HRS46" s="158"/>
      <c r="HRT46" s="158"/>
      <c r="HRU46" s="158"/>
      <c r="HRV46" s="158"/>
      <c r="HRW46" s="158"/>
      <c r="HRX46" s="158"/>
      <c r="HRY46" s="158"/>
      <c r="HRZ46" s="158"/>
      <c r="HSA46" s="158"/>
      <c r="HSB46" s="158"/>
      <c r="HSC46" s="158"/>
      <c r="HSD46" s="158"/>
      <c r="HSE46" s="158"/>
      <c r="HSF46" s="158"/>
      <c r="HSG46" s="158"/>
      <c r="HSH46" s="158"/>
      <c r="HSI46" s="158"/>
      <c r="HSJ46" s="158"/>
      <c r="HSK46" s="158"/>
      <c r="HSL46" s="158"/>
      <c r="HSM46" s="158"/>
      <c r="HSN46" s="158"/>
      <c r="HSO46" s="158"/>
      <c r="HSP46" s="158"/>
      <c r="HSQ46" s="158"/>
      <c r="HSR46" s="158"/>
      <c r="HSS46" s="158"/>
      <c r="HST46" s="158"/>
      <c r="HSU46" s="158"/>
      <c r="HSV46" s="158"/>
      <c r="HSW46" s="158"/>
      <c r="HSX46" s="158"/>
      <c r="HSY46" s="158"/>
      <c r="HSZ46" s="158"/>
      <c r="HTA46" s="158"/>
      <c r="HTB46" s="158"/>
      <c r="HTC46" s="158"/>
      <c r="HTD46" s="158"/>
      <c r="HTE46" s="158"/>
      <c r="HTF46" s="158"/>
      <c r="HTG46" s="158"/>
      <c r="HTH46" s="158"/>
      <c r="HTI46" s="158"/>
      <c r="HTJ46" s="158"/>
      <c r="HTK46" s="158"/>
      <c r="HTL46" s="158"/>
      <c r="HTM46" s="158"/>
      <c r="HTN46" s="158"/>
      <c r="HTO46" s="158"/>
      <c r="HTP46" s="158"/>
      <c r="HTQ46" s="158"/>
      <c r="HTR46" s="158"/>
      <c r="HTS46" s="158"/>
      <c r="HTT46" s="158"/>
      <c r="HTU46" s="158"/>
      <c r="HTV46" s="158"/>
      <c r="HTW46" s="158"/>
      <c r="HTX46" s="158"/>
      <c r="HTY46" s="158"/>
      <c r="HTZ46" s="158"/>
      <c r="HUA46" s="158"/>
      <c r="HUB46" s="158"/>
      <c r="HUC46" s="158"/>
      <c r="HUD46" s="158"/>
      <c r="HUE46" s="158"/>
      <c r="HUF46" s="158"/>
      <c r="HUG46" s="158"/>
      <c r="HUH46" s="158"/>
      <c r="HUI46" s="158"/>
      <c r="HUJ46" s="158"/>
      <c r="HUK46" s="158"/>
      <c r="HUL46" s="158"/>
      <c r="HUM46" s="158"/>
      <c r="HUN46" s="158"/>
      <c r="HUO46" s="158"/>
      <c r="HUP46" s="158"/>
      <c r="HUQ46" s="158"/>
      <c r="HUR46" s="158"/>
      <c r="HUS46" s="158"/>
      <c r="HUT46" s="158"/>
      <c r="HUU46" s="158"/>
      <c r="HUV46" s="158"/>
      <c r="HUW46" s="158"/>
      <c r="HUX46" s="158"/>
      <c r="HUY46" s="158"/>
      <c r="HUZ46" s="158"/>
      <c r="HVA46" s="158"/>
      <c r="HVB46" s="158"/>
      <c r="HVC46" s="158"/>
      <c r="HVD46" s="158"/>
      <c r="HVE46" s="158"/>
      <c r="HVF46" s="158"/>
      <c r="HVG46" s="158"/>
      <c r="HVH46" s="158"/>
      <c r="HVI46" s="158"/>
      <c r="HVJ46" s="158"/>
      <c r="HVK46" s="158"/>
      <c r="HVL46" s="158"/>
      <c r="HVM46" s="158"/>
      <c r="HVN46" s="158"/>
      <c r="HVO46" s="158"/>
      <c r="HVP46" s="158"/>
      <c r="HVQ46" s="158"/>
      <c r="HVR46" s="158"/>
      <c r="HVS46" s="158"/>
      <c r="HVT46" s="158"/>
      <c r="HVU46" s="158"/>
      <c r="HVV46" s="158"/>
      <c r="HVW46" s="158"/>
      <c r="HVX46" s="158"/>
      <c r="HVY46" s="158"/>
      <c r="HVZ46" s="158"/>
      <c r="HWA46" s="158"/>
      <c r="HWB46" s="158"/>
      <c r="HWC46" s="158"/>
      <c r="HWD46" s="158"/>
      <c r="HWE46" s="158"/>
      <c r="HWF46" s="158"/>
      <c r="HWG46" s="158"/>
      <c r="HWH46" s="158"/>
      <c r="HWI46" s="158"/>
      <c r="HWJ46" s="158"/>
      <c r="HWK46" s="158"/>
      <c r="HWL46" s="158"/>
      <c r="HWM46" s="158"/>
      <c r="HWN46" s="158"/>
      <c r="HWO46" s="158"/>
      <c r="HWP46" s="158"/>
      <c r="HWQ46" s="158"/>
      <c r="HWR46" s="158"/>
      <c r="HWS46" s="158"/>
      <c r="HWT46" s="158"/>
      <c r="HWU46" s="158"/>
      <c r="HWV46" s="158"/>
      <c r="HWW46" s="158"/>
      <c r="HWX46" s="158"/>
      <c r="HWY46" s="158"/>
      <c r="HWZ46" s="158"/>
      <c r="HXA46" s="158"/>
      <c r="HXB46" s="158"/>
      <c r="HXC46" s="158"/>
      <c r="HXD46" s="158"/>
      <c r="HXE46" s="158"/>
      <c r="HXF46" s="158"/>
      <c r="HXG46" s="158"/>
      <c r="HXH46" s="158"/>
      <c r="HXI46" s="158"/>
      <c r="HXJ46" s="158"/>
      <c r="HXK46" s="158"/>
      <c r="HXL46" s="158"/>
      <c r="HXM46" s="158"/>
      <c r="HXN46" s="158"/>
      <c r="HXO46" s="158"/>
      <c r="HXP46" s="158"/>
      <c r="HXQ46" s="158"/>
      <c r="HXR46" s="158"/>
      <c r="HXS46" s="158"/>
      <c r="HXT46" s="158"/>
      <c r="HXU46" s="158"/>
      <c r="HXV46" s="158"/>
      <c r="HXW46" s="158"/>
      <c r="HXX46" s="158"/>
      <c r="HXY46" s="158"/>
      <c r="HXZ46" s="158"/>
      <c r="HYA46" s="158"/>
      <c r="HYB46" s="158"/>
      <c r="HYC46" s="158"/>
      <c r="HYD46" s="158"/>
      <c r="HYE46" s="158"/>
      <c r="HYF46" s="158"/>
      <c r="HYG46" s="158"/>
      <c r="HYH46" s="158"/>
      <c r="HYI46" s="158"/>
      <c r="HYJ46" s="158"/>
      <c r="HYK46" s="158"/>
      <c r="HYL46" s="158"/>
      <c r="HYM46" s="158"/>
      <c r="HYN46" s="158"/>
      <c r="HYO46" s="158"/>
      <c r="HYP46" s="158"/>
      <c r="HYQ46" s="158"/>
      <c r="HYR46" s="158"/>
      <c r="HYS46" s="158"/>
      <c r="HYT46" s="158"/>
      <c r="HYU46" s="158"/>
      <c r="HYV46" s="158"/>
      <c r="HYW46" s="158"/>
      <c r="HYX46" s="158"/>
      <c r="HYY46" s="158"/>
      <c r="HYZ46" s="158"/>
      <c r="HZA46" s="158"/>
      <c r="HZB46" s="158"/>
      <c r="HZC46" s="158"/>
      <c r="HZD46" s="158"/>
      <c r="HZE46" s="158"/>
      <c r="HZF46" s="158"/>
      <c r="HZG46" s="158"/>
      <c r="HZH46" s="158"/>
      <c r="HZI46" s="158"/>
      <c r="HZJ46" s="158"/>
      <c r="HZK46" s="158"/>
      <c r="HZL46" s="158"/>
      <c r="HZM46" s="158"/>
      <c r="HZN46" s="158"/>
      <c r="HZO46" s="158"/>
      <c r="HZP46" s="158"/>
      <c r="HZQ46" s="158"/>
      <c r="HZR46" s="158"/>
      <c r="HZS46" s="158"/>
      <c r="HZT46" s="158"/>
      <c r="HZU46" s="158"/>
      <c r="HZV46" s="158"/>
      <c r="HZW46" s="158"/>
      <c r="HZX46" s="158"/>
      <c r="HZY46" s="158"/>
      <c r="HZZ46" s="158"/>
      <c r="IAA46" s="158"/>
      <c r="IAB46" s="158"/>
      <c r="IAC46" s="158"/>
      <c r="IAD46" s="158"/>
      <c r="IAE46" s="158"/>
      <c r="IAF46" s="158"/>
      <c r="IAG46" s="158"/>
      <c r="IAH46" s="158"/>
      <c r="IAI46" s="158"/>
      <c r="IAJ46" s="158"/>
      <c r="IAK46" s="158"/>
      <c r="IAL46" s="158"/>
      <c r="IAM46" s="158"/>
      <c r="IAN46" s="158"/>
      <c r="IAO46" s="158"/>
      <c r="IAP46" s="158"/>
      <c r="IAQ46" s="158"/>
      <c r="IAR46" s="158"/>
      <c r="IAS46" s="158"/>
      <c r="IAT46" s="158"/>
      <c r="IAU46" s="158"/>
      <c r="IAV46" s="158"/>
      <c r="IAW46" s="158"/>
      <c r="IAX46" s="158"/>
      <c r="IAY46" s="158"/>
      <c r="IAZ46" s="158"/>
      <c r="IBA46" s="158"/>
      <c r="IBB46" s="158"/>
      <c r="IBC46" s="158"/>
      <c r="IBD46" s="158"/>
      <c r="IBE46" s="158"/>
      <c r="IBF46" s="158"/>
      <c r="IBG46" s="158"/>
      <c r="IBH46" s="158"/>
      <c r="IBI46" s="158"/>
      <c r="IBJ46" s="158"/>
      <c r="IBK46" s="158"/>
      <c r="IBL46" s="158"/>
      <c r="IBM46" s="158"/>
      <c r="IBN46" s="158"/>
      <c r="IBO46" s="158"/>
      <c r="IBP46" s="158"/>
      <c r="IBQ46" s="158"/>
      <c r="IBR46" s="158"/>
      <c r="IBS46" s="158"/>
      <c r="IBT46" s="158"/>
      <c r="IBU46" s="158"/>
      <c r="IBV46" s="158"/>
      <c r="IBW46" s="158"/>
      <c r="IBX46" s="158"/>
      <c r="IBY46" s="158"/>
      <c r="IBZ46" s="158"/>
      <c r="ICA46" s="158"/>
      <c r="ICB46" s="158"/>
      <c r="ICC46" s="158"/>
      <c r="ICD46" s="158"/>
      <c r="ICE46" s="158"/>
      <c r="ICF46" s="158"/>
      <c r="ICG46" s="158"/>
      <c r="ICH46" s="158"/>
      <c r="ICI46" s="158"/>
      <c r="ICJ46" s="158"/>
      <c r="ICK46" s="158"/>
      <c r="ICL46" s="158"/>
      <c r="ICM46" s="158"/>
      <c r="ICN46" s="158"/>
      <c r="ICO46" s="158"/>
      <c r="ICP46" s="158"/>
      <c r="ICQ46" s="158"/>
      <c r="ICR46" s="158"/>
      <c r="ICS46" s="158"/>
      <c r="ICT46" s="158"/>
      <c r="ICU46" s="158"/>
      <c r="ICV46" s="158"/>
      <c r="ICW46" s="158"/>
      <c r="ICX46" s="158"/>
      <c r="ICY46" s="158"/>
      <c r="ICZ46" s="158"/>
      <c r="IDA46" s="158"/>
      <c r="IDB46" s="158"/>
      <c r="IDC46" s="158"/>
      <c r="IDD46" s="158"/>
      <c r="IDE46" s="158"/>
      <c r="IDF46" s="158"/>
      <c r="IDG46" s="158"/>
      <c r="IDH46" s="158"/>
      <c r="IDI46" s="158"/>
      <c r="IDJ46" s="158"/>
      <c r="IDK46" s="158"/>
      <c r="IDL46" s="158"/>
      <c r="IDM46" s="158"/>
      <c r="IDN46" s="158"/>
      <c r="IDO46" s="158"/>
      <c r="IDP46" s="158"/>
      <c r="IDQ46" s="158"/>
      <c r="IDR46" s="158"/>
      <c r="IDS46" s="158"/>
      <c r="IDT46" s="158"/>
      <c r="IDU46" s="158"/>
      <c r="IDV46" s="158"/>
      <c r="IDW46" s="158"/>
      <c r="IDX46" s="158"/>
      <c r="IDY46" s="158"/>
      <c r="IDZ46" s="158"/>
      <c r="IEA46" s="158"/>
      <c r="IEB46" s="158"/>
      <c r="IEC46" s="158"/>
      <c r="IED46" s="158"/>
      <c r="IEE46" s="158"/>
      <c r="IEF46" s="158"/>
      <c r="IEG46" s="158"/>
      <c r="IEH46" s="158"/>
      <c r="IEI46" s="158"/>
      <c r="IEJ46" s="158"/>
      <c r="IEK46" s="158"/>
      <c r="IEL46" s="158"/>
      <c r="IEM46" s="158"/>
      <c r="IEN46" s="158"/>
      <c r="IEO46" s="158"/>
      <c r="IEP46" s="158"/>
      <c r="IEQ46" s="158"/>
      <c r="IER46" s="158"/>
      <c r="IES46" s="158"/>
      <c r="IET46" s="158"/>
      <c r="IEU46" s="158"/>
      <c r="IEV46" s="158"/>
      <c r="IEW46" s="158"/>
      <c r="IEX46" s="158"/>
      <c r="IEY46" s="158"/>
      <c r="IEZ46" s="158"/>
      <c r="IFA46" s="158"/>
      <c r="IFB46" s="158"/>
      <c r="IFC46" s="158"/>
      <c r="IFD46" s="158"/>
      <c r="IFE46" s="158"/>
      <c r="IFF46" s="158"/>
      <c r="IFG46" s="158"/>
      <c r="IFH46" s="158"/>
      <c r="IFI46" s="158"/>
      <c r="IFJ46" s="158"/>
      <c r="IFK46" s="158"/>
      <c r="IFL46" s="158"/>
      <c r="IFM46" s="158"/>
      <c r="IFN46" s="158"/>
      <c r="IFO46" s="158"/>
      <c r="IFP46" s="158"/>
      <c r="IFQ46" s="158"/>
      <c r="IFR46" s="158"/>
      <c r="IFS46" s="158"/>
      <c r="IFT46" s="158"/>
      <c r="IFU46" s="158"/>
      <c r="IFV46" s="158"/>
      <c r="IFW46" s="158"/>
      <c r="IFX46" s="158"/>
      <c r="IFY46" s="158"/>
      <c r="IFZ46" s="158"/>
      <c r="IGA46" s="158"/>
      <c r="IGB46" s="158"/>
      <c r="IGC46" s="158"/>
      <c r="IGD46" s="158"/>
      <c r="IGE46" s="158"/>
      <c r="IGF46" s="158"/>
      <c r="IGG46" s="158"/>
      <c r="IGH46" s="158"/>
      <c r="IGI46" s="158"/>
      <c r="IGJ46" s="158"/>
      <c r="IGK46" s="158"/>
      <c r="IGL46" s="158"/>
      <c r="IGM46" s="158"/>
      <c r="IGN46" s="158"/>
      <c r="IGO46" s="158"/>
      <c r="IGP46" s="158"/>
      <c r="IGQ46" s="158"/>
      <c r="IGR46" s="158"/>
      <c r="IGS46" s="158"/>
      <c r="IGT46" s="158"/>
      <c r="IGU46" s="158"/>
      <c r="IGV46" s="158"/>
      <c r="IGW46" s="158"/>
      <c r="IGX46" s="158"/>
      <c r="IGY46" s="158"/>
      <c r="IGZ46" s="158"/>
      <c r="IHA46" s="158"/>
      <c r="IHB46" s="158"/>
      <c r="IHC46" s="158"/>
      <c r="IHD46" s="158"/>
      <c r="IHE46" s="158"/>
      <c r="IHF46" s="158"/>
      <c r="IHG46" s="158"/>
      <c r="IHH46" s="158"/>
      <c r="IHI46" s="158"/>
      <c r="IHJ46" s="158"/>
      <c r="IHK46" s="158"/>
      <c r="IHL46" s="158"/>
      <c r="IHM46" s="158"/>
      <c r="IHN46" s="158"/>
      <c r="IHO46" s="158"/>
      <c r="IHP46" s="158"/>
      <c r="IHQ46" s="158"/>
      <c r="IHR46" s="158"/>
      <c r="IHS46" s="158"/>
      <c r="IHT46" s="158"/>
      <c r="IHU46" s="158"/>
      <c r="IHV46" s="158"/>
      <c r="IHW46" s="158"/>
      <c r="IHX46" s="158"/>
      <c r="IHY46" s="158"/>
      <c r="IHZ46" s="158"/>
      <c r="IIA46" s="158"/>
      <c r="IIB46" s="158"/>
      <c r="IIC46" s="158"/>
      <c r="IID46" s="158"/>
      <c r="IIE46" s="158"/>
      <c r="IIF46" s="158"/>
      <c r="IIG46" s="158"/>
      <c r="IIH46" s="158"/>
      <c r="III46" s="158"/>
      <c r="IIJ46" s="158"/>
      <c r="IIK46" s="158"/>
      <c r="IIL46" s="158"/>
      <c r="IIM46" s="158"/>
      <c r="IIN46" s="158"/>
      <c r="IIO46" s="158"/>
      <c r="IIP46" s="158"/>
      <c r="IIQ46" s="158"/>
      <c r="IIR46" s="158"/>
      <c r="IIS46" s="158"/>
      <c r="IIT46" s="158"/>
      <c r="IIU46" s="158"/>
      <c r="IIV46" s="158"/>
      <c r="IIW46" s="158"/>
      <c r="IIX46" s="158"/>
      <c r="IIY46" s="158"/>
      <c r="IIZ46" s="158"/>
      <c r="IJA46" s="158"/>
      <c r="IJB46" s="158"/>
      <c r="IJC46" s="158"/>
      <c r="IJD46" s="158"/>
      <c r="IJE46" s="158"/>
      <c r="IJF46" s="158"/>
      <c r="IJG46" s="158"/>
      <c r="IJH46" s="158"/>
      <c r="IJI46" s="158"/>
      <c r="IJJ46" s="158"/>
      <c r="IJK46" s="158"/>
      <c r="IJL46" s="158"/>
      <c r="IJM46" s="158"/>
      <c r="IJN46" s="158"/>
      <c r="IJO46" s="158"/>
      <c r="IJP46" s="158"/>
      <c r="IJQ46" s="158"/>
      <c r="IJR46" s="158"/>
      <c r="IJS46" s="158"/>
      <c r="IJT46" s="158"/>
      <c r="IJU46" s="158"/>
      <c r="IJV46" s="158"/>
      <c r="IJW46" s="158"/>
      <c r="IJX46" s="158"/>
      <c r="IJY46" s="158"/>
      <c r="IJZ46" s="158"/>
      <c r="IKA46" s="158"/>
      <c r="IKB46" s="158"/>
      <c r="IKC46" s="158"/>
      <c r="IKD46" s="158"/>
      <c r="IKE46" s="158"/>
      <c r="IKF46" s="158"/>
      <c r="IKG46" s="158"/>
      <c r="IKH46" s="158"/>
      <c r="IKI46" s="158"/>
      <c r="IKJ46" s="158"/>
      <c r="IKK46" s="158"/>
      <c r="IKL46" s="158"/>
      <c r="IKM46" s="158"/>
      <c r="IKN46" s="158"/>
      <c r="IKO46" s="158"/>
      <c r="IKP46" s="158"/>
      <c r="IKQ46" s="158"/>
      <c r="IKR46" s="158"/>
      <c r="IKS46" s="158"/>
      <c r="IKT46" s="158"/>
      <c r="IKU46" s="158"/>
      <c r="IKV46" s="158"/>
      <c r="IKW46" s="158"/>
      <c r="IKX46" s="158"/>
      <c r="IKY46" s="158"/>
      <c r="IKZ46" s="158"/>
      <c r="ILA46" s="158"/>
      <c r="ILB46" s="158"/>
      <c r="ILC46" s="158"/>
      <c r="ILD46" s="158"/>
      <c r="ILE46" s="158"/>
      <c r="ILF46" s="158"/>
      <c r="ILG46" s="158"/>
      <c r="ILH46" s="158"/>
      <c r="ILI46" s="158"/>
      <c r="ILJ46" s="158"/>
      <c r="ILK46" s="158"/>
      <c r="ILL46" s="158"/>
      <c r="ILM46" s="158"/>
      <c r="ILN46" s="158"/>
      <c r="ILO46" s="158"/>
      <c r="ILP46" s="158"/>
      <c r="ILQ46" s="158"/>
      <c r="ILR46" s="158"/>
      <c r="ILS46" s="158"/>
      <c r="ILT46" s="158"/>
      <c r="ILU46" s="158"/>
      <c r="ILV46" s="158"/>
      <c r="ILW46" s="158"/>
      <c r="ILX46" s="158"/>
      <c r="ILY46" s="158"/>
      <c r="ILZ46" s="158"/>
      <c r="IMA46" s="158"/>
      <c r="IMB46" s="158"/>
      <c r="IMC46" s="158"/>
      <c r="IMD46" s="158"/>
      <c r="IME46" s="158"/>
      <c r="IMF46" s="158"/>
      <c r="IMG46" s="158"/>
      <c r="IMH46" s="158"/>
      <c r="IMI46" s="158"/>
      <c r="IMJ46" s="158"/>
      <c r="IMK46" s="158"/>
      <c r="IML46" s="158"/>
      <c r="IMM46" s="158"/>
      <c r="IMN46" s="158"/>
      <c r="IMO46" s="158"/>
      <c r="IMP46" s="158"/>
      <c r="IMQ46" s="158"/>
      <c r="IMR46" s="158"/>
      <c r="IMS46" s="158"/>
      <c r="IMT46" s="158"/>
      <c r="IMU46" s="158"/>
      <c r="IMV46" s="158"/>
      <c r="IMW46" s="158"/>
      <c r="IMX46" s="158"/>
      <c r="IMY46" s="158"/>
      <c r="IMZ46" s="158"/>
      <c r="INA46" s="158"/>
      <c r="INB46" s="158"/>
      <c r="INC46" s="158"/>
      <c r="IND46" s="158"/>
      <c r="INE46" s="158"/>
      <c r="INF46" s="158"/>
      <c r="ING46" s="158"/>
      <c r="INH46" s="158"/>
      <c r="INI46" s="158"/>
      <c r="INJ46" s="158"/>
      <c r="INK46" s="158"/>
      <c r="INL46" s="158"/>
      <c r="INM46" s="158"/>
      <c r="INN46" s="158"/>
      <c r="INO46" s="158"/>
      <c r="INP46" s="158"/>
      <c r="INQ46" s="158"/>
      <c r="INR46" s="158"/>
      <c r="INS46" s="158"/>
      <c r="INT46" s="158"/>
      <c r="INU46" s="158"/>
      <c r="INV46" s="158"/>
      <c r="INW46" s="158"/>
      <c r="INX46" s="158"/>
      <c r="INY46" s="158"/>
      <c r="INZ46" s="158"/>
      <c r="IOA46" s="158"/>
      <c r="IOB46" s="158"/>
      <c r="IOC46" s="158"/>
      <c r="IOD46" s="158"/>
      <c r="IOE46" s="158"/>
      <c r="IOF46" s="158"/>
      <c r="IOG46" s="158"/>
      <c r="IOH46" s="158"/>
      <c r="IOI46" s="158"/>
      <c r="IOJ46" s="158"/>
      <c r="IOK46" s="158"/>
      <c r="IOL46" s="158"/>
      <c r="IOM46" s="158"/>
      <c r="ION46" s="158"/>
      <c r="IOO46" s="158"/>
      <c r="IOP46" s="158"/>
      <c r="IOQ46" s="158"/>
      <c r="IOR46" s="158"/>
      <c r="IOS46" s="158"/>
      <c r="IOT46" s="158"/>
      <c r="IOU46" s="158"/>
      <c r="IOV46" s="158"/>
      <c r="IOW46" s="158"/>
      <c r="IOX46" s="158"/>
      <c r="IOY46" s="158"/>
      <c r="IOZ46" s="158"/>
      <c r="IPA46" s="158"/>
      <c r="IPB46" s="158"/>
      <c r="IPC46" s="158"/>
      <c r="IPD46" s="158"/>
      <c r="IPE46" s="158"/>
      <c r="IPF46" s="158"/>
      <c r="IPG46" s="158"/>
      <c r="IPH46" s="158"/>
      <c r="IPI46" s="158"/>
      <c r="IPJ46" s="158"/>
      <c r="IPK46" s="158"/>
      <c r="IPL46" s="158"/>
      <c r="IPM46" s="158"/>
      <c r="IPN46" s="158"/>
      <c r="IPO46" s="158"/>
      <c r="IPP46" s="158"/>
      <c r="IPQ46" s="158"/>
      <c r="IPR46" s="158"/>
      <c r="IPS46" s="158"/>
      <c r="IPT46" s="158"/>
      <c r="IPU46" s="158"/>
      <c r="IPV46" s="158"/>
      <c r="IPW46" s="158"/>
      <c r="IPX46" s="158"/>
      <c r="IPY46" s="158"/>
      <c r="IPZ46" s="158"/>
      <c r="IQA46" s="158"/>
      <c r="IQB46" s="158"/>
      <c r="IQC46" s="158"/>
      <c r="IQD46" s="158"/>
      <c r="IQE46" s="158"/>
      <c r="IQF46" s="158"/>
      <c r="IQG46" s="158"/>
      <c r="IQH46" s="158"/>
      <c r="IQI46" s="158"/>
      <c r="IQJ46" s="158"/>
      <c r="IQK46" s="158"/>
      <c r="IQL46" s="158"/>
      <c r="IQM46" s="158"/>
      <c r="IQN46" s="158"/>
      <c r="IQO46" s="158"/>
      <c r="IQP46" s="158"/>
      <c r="IQQ46" s="158"/>
      <c r="IQR46" s="158"/>
      <c r="IQS46" s="158"/>
      <c r="IQT46" s="158"/>
      <c r="IQU46" s="158"/>
      <c r="IQV46" s="158"/>
      <c r="IQW46" s="158"/>
      <c r="IQX46" s="158"/>
      <c r="IQY46" s="158"/>
      <c r="IQZ46" s="158"/>
      <c r="IRA46" s="158"/>
      <c r="IRB46" s="158"/>
      <c r="IRC46" s="158"/>
      <c r="IRD46" s="158"/>
      <c r="IRE46" s="158"/>
      <c r="IRF46" s="158"/>
      <c r="IRG46" s="158"/>
      <c r="IRH46" s="158"/>
      <c r="IRI46" s="158"/>
      <c r="IRJ46" s="158"/>
      <c r="IRK46" s="158"/>
      <c r="IRL46" s="158"/>
      <c r="IRM46" s="158"/>
      <c r="IRN46" s="158"/>
      <c r="IRO46" s="158"/>
      <c r="IRP46" s="158"/>
      <c r="IRQ46" s="158"/>
      <c r="IRR46" s="158"/>
      <c r="IRS46" s="158"/>
      <c r="IRT46" s="158"/>
      <c r="IRU46" s="158"/>
      <c r="IRV46" s="158"/>
      <c r="IRW46" s="158"/>
      <c r="IRX46" s="158"/>
      <c r="IRY46" s="158"/>
      <c r="IRZ46" s="158"/>
      <c r="ISA46" s="158"/>
      <c r="ISB46" s="158"/>
      <c r="ISC46" s="158"/>
      <c r="ISD46" s="158"/>
      <c r="ISE46" s="158"/>
      <c r="ISF46" s="158"/>
      <c r="ISG46" s="158"/>
      <c r="ISH46" s="158"/>
      <c r="ISI46" s="158"/>
      <c r="ISJ46" s="158"/>
      <c r="ISK46" s="158"/>
      <c r="ISL46" s="158"/>
      <c r="ISM46" s="158"/>
      <c r="ISN46" s="158"/>
      <c r="ISO46" s="158"/>
      <c r="ISP46" s="158"/>
      <c r="ISQ46" s="158"/>
      <c r="ISR46" s="158"/>
      <c r="ISS46" s="158"/>
      <c r="IST46" s="158"/>
      <c r="ISU46" s="158"/>
      <c r="ISV46" s="158"/>
      <c r="ISW46" s="158"/>
      <c r="ISX46" s="158"/>
      <c r="ISY46" s="158"/>
      <c r="ISZ46" s="158"/>
      <c r="ITA46" s="158"/>
      <c r="ITB46" s="158"/>
      <c r="ITC46" s="158"/>
      <c r="ITD46" s="158"/>
      <c r="ITE46" s="158"/>
      <c r="ITF46" s="158"/>
      <c r="ITG46" s="158"/>
      <c r="ITH46" s="158"/>
      <c r="ITI46" s="158"/>
      <c r="ITJ46" s="158"/>
      <c r="ITK46" s="158"/>
      <c r="ITL46" s="158"/>
      <c r="ITM46" s="158"/>
      <c r="ITN46" s="158"/>
      <c r="ITO46" s="158"/>
      <c r="ITP46" s="158"/>
      <c r="ITQ46" s="158"/>
      <c r="ITR46" s="158"/>
      <c r="ITS46" s="158"/>
      <c r="ITT46" s="158"/>
      <c r="ITU46" s="158"/>
      <c r="ITV46" s="158"/>
      <c r="ITW46" s="158"/>
      <c r="ITX46" s="158"/>
      <c r="ITY46" s="158"/>
      <c r="ITZ46" s="158"/>
      <c r="IUA46" s="158"/>
      <c r="IUB46" s="158"/>
      <c r="IUC46" s="158"/>
      <c r="IUD46" s="158"/>
      <c r="IUE46" s="158"/>
      <c r="IUF46" s="158"/>
      <c r="IUG46" s="158"/>
      <c r="IUH46" s="158"/>
      <c r="IUI46" s="158"/>
      <c r="IUJ46" s="158"/>
      <c r="IUK46" s="158"/>
      <c r="IUL46" s="158"/>
      <c r="IUM46" s="158"/>
      <c r="IUN46" s="158"/>
      <c r="IUO46" s="158"/>
      <c r="IUP46" s="158"/>
      <c r="IUQ46" s="158"/>
      <c r="IUR46" s="158"/>
      <c r="IUS46" s="158"/>
      <c r="IUT46" s="158"/>
      <c r="IUU46" s="158"/>
      <c r="IUV46" s="158"/>
      <c r="IUW46" s="158"/>
      <c r="IUX46" s="158"/>
      <c r="IUY46" s="158"/>
      <c r="IUZ46" s="158"/>
      <c r="IVA46" s="158"/>
      <c r="IVB46" s="158"/>
      <c r="IVC46" s="158"/>
      <c r="IVD46" s="158"/>
      <c r="IVE46" s="158"/>
      <c r="IVF46" s="158"/>
      <c r="IVG46" s="158"/>
      <c r="IVH46" s="158"/>
      <c r="IVI46" s="158"/>
      <c r="IVJ46" s="158"/>
      <c r="IVK46" s="158"/>
      <c r="IVL46" s="158"/>
      <c r="IVM46" s="158"/>
      <c r="IVN46" s="158"/>
      <c r="IVO46" s="158"/>
      <c r="IVP46" s="158"/>
      <c r="IVQ46" s="158"/>
      <c r="IVR46" s="158"/>
      <c r="IVS46" s="158"/>
      <c r="IVT46" s="158"/>
      <c r="IVU46" s="158"/>
      <c r="IVV46" s="158"/>
      <c r="IVW46" s="158"/>
      <c r="IVX46" s="158"/>
      <c r="IVY46" s="158"/>
      <c r="IVZ46" s="158"/>
      <c r="IWA46" s="158"/>
      <c r="IWB46" s="158"/>
      <c r="IWC46" s="158"/>
      <c r="IWD46" s="158"/>
      <c r="IWE46" s="158"/>
      <c r="IWF46" s="158"/>
      <c r="IWG46" s="158"/>
      <c r="IWH46" s="158"/>
      <c r="IWI46" s="158"/>
      <c r="IWJ46" s="158"/>
      <c r="IWK46" s="158"/>
      <c r="IWL46" s="158"/>
      <c r="IWM46" s="158"/>
      <c r="IWN46" s="158"/>
      <c r="IWO46" s="158"/>
      <c r="IWP46" s="158"/>
      <c r="IWQ46" s="158"/>
      <c r="IWR46" s="158"/>
      <c r="IWS46" s="158"/>
      <c r="IWT46" s="158"/>
      <c r="IWU46" s="158"/>
      <c r="IWV46" s="158"/>
      <c r="IWW46" s="158"/>
      <c r="IWX46" s="158"/>
      <c r="IWY46" s="158"/>
      <c r="IWZ46" s="158"/>
      <c r="IXA46" s="158"/>
      <c r="IXB46" s="158"/>
      <c r="IXC46" s="158"/>
      <c r="IXD46" s="158"/>
      <c r="IXE46" s="158"/>
      <c r="IXF46" s="158"/>
      <c r="IXG46" s="158"/>
      <c r="IXH46" s="158"/>
      <c r="IXI46" s="158"/>
      <c r="IXJ46" s="158"/>
      <c r="IXK46" s="158"/>
      <c r="IXL46" s="158"/>
      <c r="IXM46" s="158"/>
      <c r="IXN46" s="158"/>
      <c r="IXO46" s="158"/>
      <c r="IXP46" s="158"/>
      <c r="IXQ46" s="158"/>
      <c r="IXR46" s="158"/>
      <c r="IXS46" s="158"/>
      <c r="IXT46" s="158"/>
      <c r="IXU46" s="158"/>
      <c r="IXV46" s="158"/>
      <c r="IXW46" s="158"/>
      <c r="IXX46" s="158"/>
      <c r="IXY46" s="158"/>
      <c r="IXZ46" s="158"/>
      <c r="IYA46" s="158"/>
      <c r="IYB46" s="158"/>
      <c r="IYC46" s="158"/>
      <c r="IYD46" s="158"/>
      <c r="IYE46" s="158"/>
      <c r="IYF46" s="158"/>
      <c r="IYG46" s="158"/>
      <c r="IYH46" s="158"/>
      <c r="IYI46" s="158"/>
      <c r="IYJ46" s="158"/>
      <c r="IYK46" s="158"/>
      <c r="IYL46" s="158"/>
      <c r="IYM46" s="158"/>
      <c r="IYN46" s="158"/>
      <c r="IYO46" s="158"/>
      <c r="IYP46" s="158"/>
      <c r="IYQ46" s="158"/>
      <c r="IYR46" s="158"/>
      <c r="IYS46" s="158"/>
      <c r="IYT46" s="158"/>
      <c r="IYU46" s="158"/>
      <c r="IYV46" s="158"/>
      <c r="IYW46" s="158"/>
      <c r="IYX46" s="158"/>
      <c r="IYY46" s="158"/>
      <c r="IYZ46" s="158"/>
      <c r="IZA46" s="158"/>
      <c r="IZB46" s="158"/>
      <c r="IZC46" s="158"/>
      <c r="IZD46" s="158"/>
      <c r="IZE46" s="158"/>
      <c r="IZF46" s="158"/>
      <c r="IZG46" s="158"/>
      <c r="IZH46" s="158"/>
      <c r="IZI46" s="158"/>
      <c r="IZJ46" s="158"/>
      <c r="IZK46" s="158"/>
      <c r="IZL46" s="158"/>
      <c r="IZM46" s="158"/>
      <c r="IZN46" s="158"/>
      <c r="IZO46" s="158"/>
      <c r="IZP46" s="158"/>
      <c r="IZQ46" s="158"/>
      <c r="IZR46" s="158"/>
      <c r="IZS46" s="158"/>
      <c r="IZT46" s="158"/>
      <c r="IZU46" s="158"/>
      <c r="IZV46" s="158"/>
      <c r="IZW46" s="158"/>
      <c r="IZX46" s="158"/>
      <c r="IZY46" s="158"/>
      <c r="IZZ46" s="158"/>
      <c r="JAA46" s="158"/>
      <c r="JAB46" s="158"/>
      <c r="JAC46" s="158"/>
      <c r="JAD46" s="158"/>
      <c r="JAE46" s="158"/>
      <c r="JAF46" s="158"/>
      <c r="JAG46" s="158"/>
      <c r="JAH46" s="158"/>
      <c r="JAI46" s="158"/>
      <c r="JAJ46" s="158"/>
      <c r="JAK46" s="158"/>
      <c r="JAL46" s="158"/>
      <c r="JAM46" s="158"/>
      <c r="JAN46" s="158"/>
      <c r="JAO46" s="158"/>
      <c r="JAP46" s="158"/>
      <c r="JAQ46" s="158"/>
      <c r="JAR46" s="158"/>
      <c r="JAS46" s="158"/>
      <c r="JAT46" s="158"/>
      <c r="JAU46" s="158"/>
      <c r="JAV46" s="158"/>
      <c r="JAW46" s="158"/>
      <c r="JAX46" s="158"/>
      <c r="JAY46" s="158"/>
      <c r="JAZ46" s="158"/>
      <c r="JBA46" s="158"/>
      <c r="JBB46" s="158"/>
      <c r="JBC46" s="158"/>
      <c r="JBD46" s="158"/>
      <c r="JBE46" s="158"/>
      <c r="JBF46" s="158"/>
      <c r="JBG46" s="158"/>
      <c r="JBH46" s="158"/>
      <c r="JBI46" s="158"/>
      <c r="JBJ46" s="158"/>
      <c r="JBK46" s="158"/>
      <c r="JBL46" s="158"/>
      <c r="JBM46" s="158"/>
      <c r="JBN46" s="158"/>
      <c r="JBO46" s="158"/>
      <c r="JBP46" s="158"/>
      <c r="JBQ46" s="158"/>
      <c r="JBR46" s="158"/>
      <c r="JBS46" s="158"/>
      <c r="JBT46" s="158"/>
      <c r="JBU46" s="158"/>
      <c r="JBV46" s="158"/>
      <c r="JBW46" s="158"/>
      <c r="JBX46" s="158"/>
      <c r="JBY46" s="158"/>
      <c r="JBZ46" s="158"/>
      <c r="JCA46" s="158"/>
      <c r="JCB46" s="158"/>
      <c r="JCC46" s="158"/>
      <c r="JCD46" s="158"/>
      <c r="JCE46" s="158"/>
      <c r="JCF46" s="158"/>
      <c r="JCG46" s="158"/>
      <c r="JCH46" s="158"/>
      <c r="JCI46" s="158"/>
      <c r="JCJ46" s="158"/>
      <c r="JCK46" s="158"/>
      <c r="JCL46" s="158"/>
      <c r="JCM46" s="158"/>
      <c r="JCN46" s="158"/>
      <c r="JCO46" s="158"/>
      <c r="JCP46" s="158"/>
      <c r="JCQ46" s="158"/>
      <c r="JCR46" s="158"/>
      <c r="JCS46" s="158"/>
      <c r="JCT46" s="158"/>
      <c r="JCU46" s="158"/>
      <c r="JCV46" s="158"/>
      <c r="JCW46" s="158"/>
      <c r="JCX46" s="158"/>
      <c r="JCY46" s="158"/>
      <c r="JCZ46" s="158"/>
      <c r="JDA46" s="158"/>
      <c r="JDB46" s="158"/>
      <c r="JDC46" s="158"/>
      <c r="JDD46" s="158"/>
      <c r="JDE46" s="158"/>
      <c r="JDF46" s="158"/>
      <c r="JDG46" s="158"/>
      <c r="JDH46" s="158"/>
      <c r="JDI46" s="158"/>
      <c r="JDJ46" s="158"/>
      <c r="JDK46" s="158"/>
      <c r="JDL46" s="158"/>
      <c r="JDM46" s="158"/>
      <c r="JDN46" s="158"/>
      <c r="JDO46" s="158"/>
      <c r="JDP46" s="158"/>
      <c r="JDQ46" s="158"/>
      <c r="JDR46" s="158"/>
      <c r="JDS46" s="158"/>
      <c r="JDT46" s="158"/>
      <c r="JDU46" s="158"/>
      <c r="JDV46" s="158"/>
      <c r="JDW46" s="158"/>
      <c r="JDX46" s="158"/>
      <c r="JDY46" s="158"/>
      <c r="JDZ46" s="158"/>
      <c r="JEA46" s="158"/>
      <c r="JEB46" s="158"/>
      <c r="JEC46" s="158"/>
      <c r="JED46" s="158"/>
      <c r="JEE46" s="158"/>
      <c r="JEF46" s="158"/>
      <c r="JEG46" s="158"/>
      <c r="JEH46" s="158"/>
      <c r="JEI46" s="158"/>
      <c r="JEJ46" s="158"/>
      <c r="JEK46" s="158"/>
      <c r="JEL46" s="158"/>
      <c r="JEM46" s="158"/>
      <c r="JEN46" s="158"/>
      <c r="JEO46" s="158"/>
      <c r="JEP46" s="158"/>
      <c r="JEQ46" s="158"/>
      <c r="JER46" s="158"/>
      <c r="JES46" s="158"/>
      <c r="JET46" s="158"/>
      <c r="JEU46" s="158"/>
      <c r="JEV46" s="158"/>
      <c r="JEW46" s="158"/>
      <c r="JEX46" s="158"/>
      <c r="JEY46" s="158"/>
      <c r="JEZ46" s="158"/>
      <c r="JFA46" s="158"/>
      <c r="JFB46" s="158"/>
      <c r="JFC46" s="158"/>
      <c r="JFD46" s="158"/>
      <c r="JFE46" s="158"/>
      <c r="JFF46" s="158"/>
      <c r="JFG46" s="158"/>
      <c r="JFH46" s="158"/>
      <c r="JFI46" s="158"/>
      <c r="JFJ46" s="158"/>
      <c r="JFK46" s="158"/>
      <c r="JFL46" s="158"/>
      <c r="JFM46" s="158"/>
      <c r="JFN46" s="158"/>
      <c r="JFO46" s="158"/>
      <c r="JFP46" s="158"/>
      <c r="JFQ46" s="158"/>
    </row>
    <row r="47" spans="1:6933">
      <c r="A47" s="281">
        <v>4</v>
      </c>
      <c r="B47" s="248">
        <v>32</v>
      </c>
      <c r="C47" s="172">
        <v>300</v>
      </c>
      <c r="D47" s="172">
        <v>0</v>
      </c>
      <c r="E47" s="172">
        <v>100</v>
      </c>
      <c r="F47" s="172">
        <v>100</v>
      </c>
      <c r="G47" s="172">
        <v>100</v>
      </c>
      <c r="H47" s="172">
        <v>100</v>
      </c>
      <c r="I47" s="172">
        <v>200</v>
      </c>
      <c r="J47" s="245">
        <f t="shared" si="0"/>
        <v>900</v>
      </c>
      <c r="K47" s="246">
        <v>242</v>
      </c>
      <c r="L47" s="172">
        <f t="shared" si="1"/>
        <v>658</v>
      </c>
      <c r="M47" s="176">
        <f>B.wt.!J47</f>
        <v>5</v>
      </c>
      <c r="N47" s="179">
        <f t="shared" si="2"/>
        <v>131.6</v>
      </c>
      <c r="O47" s="172">
        <v>350</v>
      </c>
      <c r="P47" s="154">
        <v>200</v>
      </c>
      <c r="Q47" s="172">
        <v>250</v>
      </c>
      <c r="R47" s="172">
        <v>200</v>
      </c>
      <c r="S47" s="172">
        <v>200</v>
      </c>
      <c r="T47" s="172">
        <v>300</v>
      </c>
      <c r="U47" s="172">
        <v>350</v>
      </c>
      <c r="V47" s="173">
        <f t="shared" si="3"/>
        <v>1850</v>
      </c>
      <c r="W47" s="174">
        <v>19</v>
      </c>
      <c r="X47" s="172">
        <f t="shared" si="4"/>
        <v>1831</v>
      </c>
      <c r="Y47" s="172">
        <v>5</v>
      </c>
      <c r="Z47" s="175">
        <f t="shared" si="28"/>
        <v>366.2</v>
      </c>
      <c r="AA47" s="175">
        <f t="shared" si="6"/>
        <v>2489</v>
      </c>
      <c r="AB47" s="179">
        <f t="shared" si="7"/>
        <v>497.79999999999995</v>
      </c>
      <c r="AC47" s="154">
        <v>500</v>
      </c>
      <c r="AD47" s="172">
        <v>400</v>
      </c>
      <c r="AE47" s="172">
        <v>400</v>
      </c>
      <c r="AF47" s="172">
        <v>400</v>
      </c>
      <c r="AG47" s="172">
        <v>400</v>
      </c>
      <c r="AH47" s="172">
        <v>400</v>
      </c>
      <c r="AI47" s="172">
        <v>600</v>
      </c>
      <c r="AJ47" s="173">
        <f t="shared" si="8"/>
        <v>3100</v>
      </c>
      <c r="AK47" s="174">
        <v>164</v>
      </c>
      <c r="AL47" s="156">
        <f t="shared" si="29"/>
        <v>2936</v>
      </c>
      <c r="AM47" s="176">
        <v>5</v>
      </c>
      <c r="AN47" s="175">
        <f t="shared" si="10"/>
        <v>587.20000000000005</v>
      </c>
      <c r="AO47" s="175">
        <f t="shared" si="11"/>
        <v>5425</v>
      </c>
      <c r="AP47" s="179">
        <f t="shared" si="12"/>
        <v>1085</v>
      </c>
      <c r="AQ47" s="172">
        <v>600</v>
      </c>
      <c r="AR47" s="172">
        <v>600</v>
      </c>
      <c r="AS47" s="172">
        <v>500</v>
      </c>
      <c r="AT47" s="172">
        <v>500</v>
      </c>
      <c r="AU47" s="172">
        <v>800</v>
      </c>
      <c r="AV47" s="172">
        <v>500</v>
      </c>
      <c r="AW47" s="172">
        <v>500</v>
      </c>
      <c r="AX47" s="173">
        <f t="shared" si="13"/>
        <v>4000</v>
      </c>
      <c r="AY47" s="250">
        <v>363</v>
      </c>
      <c r="AZ47" s="176">
        <f t="shared" si="31"/>
        <v>3607</v>
      </c>
      <c r="BA47" s="251">
        <v>5</v>
      </c>
      <c r="BB47" s="156">
        <f t="shared" si="15"/>
        <v>9032</v>
      </c>
      <c r="BC47" s="175">
        <f t="shared" si="16"/>
        <v>721.4</v>
      </c>
      <c r="BD47" s="179">
        <f t="shared" si="17"/>
        <v>1806.4</v>
      </c>
      <c r="BE47" s="172">
        <v>800</v>
      </c>
      <c r="BF47" s="172">
        <v>800</v>
      </c>
      <c r="BG47" s="172">
        <v>900</v>
      </c>
      <c r="BH47" s="172">
        <v>700</v>
      </c>
      <c r="BI47" s="172">
        <v>600</v>
      </c>
      <c r="BJ47" s="172">
        <v>600</v>
      </c>
      <c r="BK47" s="172">
        <v>700</v>
      </c>
      <c r="BL47" s="173">
        <f t="shared" si="18"/>
        <v>5100</v>
      </c>
      <c r="BM47" s="174">
        <v>380</v>
      </c>
      <c r="BN47" s="176">
        <f t="shared" si="19"/>
        <v>4720</v>
      </c>
      <c r="BO47" s="176">
        <v>5</v>
      </c>
      <c r="BP47" s="156">
        <f t="shared" si="20"/>
        <v>13752</v>
      </c>
      <c r="BQ47" s="175">
        <f t="shared" si="21"/>
        <v>944</v>
      </c>
      <c r="BR47" s="179">
        <f t="shared" si="22"/>
        <v>2750.4</v>
      </c>
      <c r="BS47" s="154">
        <v>1000</v>
      </c>
      <c r="BT47" s="154">
        <v>1000</v>
      </c>
      <c r="BU47" s="154">
        <v>0</v>
      </c>
      <c r="BV47" s="154">
        <v>0</v>
      </c>
      <c r="BW47" s="154"/>
      <c r="BX47" s="156"/>
      <c r="BY47" s="156"/>
      <c r="BZ47" s="173">
        <f t="shared" si="23"/>
        <v>2000</v>
      </c>
      <c r="CA47" s="177">
        <v>0</v>
      </c>
      <c r="CB47" s="176">
        <f t="shared" si="24"/>
        <v>2000</v>
      </c>
      <c r="CC47" s="176">
        <v>4</v>
      </c>
      <c r="CD47" s="256">
        <f t="shared" si="25"/>
        <v>15752</v>
      </c>
      <c r="CE47" s="175">
        <f t="shared" si="26"/>
        <v>500</v>
      </c>
      <c r="CF47" s="175">
        <f t="shared" si="27"/>
        <v>3250.4</v>
      </c>
      <c r="CG47" s="158"/>
      <c r="CH47" s="158"/>
      <c r="CI47" s="158"/>
      <c r="CJ47" s="158"/>
      <c r="CK47" s="158"/>
      <c r="CL47" s="158"/>
      <c r="CM47" s="158"/>
      <c r="CN47" s="158"/>
      <c r="CO47" s="158"/>
      <c r="CP47" s="158"/>
      <c r="CQ47" s="158"/>
      <c r="CR47" s="158"/>
      <c r="CS47" s="158"/>
      <c r="CT47" s="158"/>
      <c r="CU47" s="158"/>
      <c r="CV47" s="158"/>
      <c r="CW47" s="158"/>
      <c r="CX47" s="158"/>
      <c r="CY47" s="158"/>
      <c r="CZ47" s="158"/>
      <c r="DA47" s="158"/>
      <c r="DB47" s="158"/>
      <c r="DC47" s="158"/>
      <c r="DD47" s="158"/>
      <c r="DE47" s="158"/>
      <c r="DF47" s="158"/>
      <c r="DG47" s="158"/>
      <c r="DH47" s="158"/>
      <c r="DI47" s="158"/>
      <c r="DJ47" s="158"/>
      <c r="DK47" s="158"/>
      <c r="DL47" s="158"/>
      <c r="DM47" s="158"/>
      <c r="DN47" s="158"/>
      <c r="DO47" s="158"/>
      <c r="DP47" s="158"/>
      <c r="DQ47" s="158"/>
      <c r="DR47" s="158"/>
      <c r="DS47" s="158"/>
      <c r="DT47" s="158"/>
      <c r="DU47" s="158"/>
      <c r="DV47" s="158"/>
      <c r="DW47" s="158"/>
      <c r="DX47" s="158"/>
      <c r="DY47" s="158"/>
      <c r="DZ47" s="158"/>
      <c r="EA47" s="158"/>
      <c r="EB47" s="158"/>
      <c r="EC47" s="158"/>
      <c r="ED47" s="158"/>
      <c r="EE47" s="158"/>
      <c r="EF47" s="158"/>
      <c r="EG47" s="158"/>
      <c r="EH47" s="158"/>
      <c r="EI47" s="158"/>
      <c r="EJ47" s="158"/>
      <c r="EK47" s="158"/>
      <c r="EL47" s="158"/>
      <c r="EM47" s="158"/>
      <c r="EN47" s="158"/>
      <c r="EO47" s="158"/>
      <c r="EP47" s="158"/>
      <c r="EQ47" s="158"/>
      <c r="ER47" s="158"/>
      <c r="ES47" s="158"/>
      <c r="ET47" s="158"/>
      <c r="EU47" s="158"/>
      <c r="EV47" s="158"/>
      <c r="EW47" s="158"/>
      <c r="EX47" s="158"/>
      <c r="EY47" s="158"/>
      <c r="EZ47" s="158"/>
      <c r="FA47" s="158"/>
      <c r="FB47" s="158"/>
      <c r="FC47" s="158"/>
      <c r="FD47" s="158"/>
      <c r="FE47" s="158"/>
      <c r="FF47" s="158"/>
      <c r="FG47" s="158"/>
      <c r="FH47" s="158"/>
      <c r="FI47" s="158"/>
      <c r="FJ47" s="158"/>
      <c r="FK47" s="158"/>
      <c r="FL47" s="158"/>
      <c r="FM47" s="158"/>
      <c r="FN47" s="158"/>
      <c r="FO47" s="158"/>
      <c r="FP47" s="158"/>
      <c r="FQ47" s="158"/>
      <c r="FR47" s="158"/>
      <c r="FS47" s="158"/>
      <c r="FT47" s="158"/>
      <c r="FU47" s="158"/>
      <c r="FV47" s="158"/>
      <c r="FW47" s="158"/>
      <c r="FX47" s="158"/>
      <c r="FY47" s="158"/>
      <c r="FZ47" s="158"/>
      <c r="GA47" s="158"/>
      <c r="GB47" s="158"/>
      <c r="GC47" s="158"/>
      <c r="GD47" s="158"/>
      <c r="GE47" s="158"/>
      <c r="GF47" s="158"/>
      <c r="GG47" s="158"/>
      <c r="GH47" s="158"/>
      <c r="GI47" s="158"/>
      <c r="GJ47" s="158"/>
      <c r="GK47" s="158"/>
      <c r="GL47" s="158"/>
      <c r="GM47" s="158"/>
      <c r="GN47" s="158"/>
      <c r="GO47" s="158"/>
      <c r="GP47" s="158"/>
      <c r="GQ47" s="158"/>
      <c r="GR47" s="158"/>
      <c r="GS47" s="158"/>
      <c r="GT47" s="158"/>
      <c r="GU47" s="158"/>
      <c r="GV47" s="158"/>
      <c r="GW47" s="158"/>
      <c r="GX47" s="158"/>
      <c r="GY47" s="158"/>
      <c r="GZ47" s="158"/>
      <c r="HA47" s="158"/>
      <c r="HB47" s="158"/>
      <c r="HC47" s="158"/>
      <c r="HD47" s="158"/>
      <c r="HE47" s="158"/>
      <c r="HF47" s="158"/>
      <c r="HG47" s="158"/>
      <c r="HH47" s="158"/>
      <c r="HI47" s="158"/>
      <c r="HJ47" s="158"/>
      <c r="HK47" s="158"/>
      <c r="HL47" s="158"/>
      <c r="HM47" s="158"/>
      <c r="HN47" s="158"/>
      <c r="HO47" s="158"/>
      <c r="HP47" s="158"/>
      <c r="HQ47" s="158"/>
      <c r="HR47" s="158"/>
      <c r="HS47" s="158"/>
      <c r="HT47" s="158"/>
      <c r="HU47" s="158"/>
      <c r="HV47" s="158"/>
      <c r="HW47" s="158"/>
      <c r="HX47" s="158"/>
      <c r="HY47" s="158"/>
      <c r="HZ47" s="158"/>
      <c r="IA47" s="158"/>
      <c r="IB47" s="158"/>
      <c r="IC47" s="158"/>
      <c r="ID47" s="158"/>
      <c r="IE47" s="158"/>
      <c r="IF47" s="158"/>
      <c r="IG47" s="158"/>
      <c r="IH47" s="158"/>
      <c r="II47" s="158"/>
      <c r="IJ47" s="158"/>
      <c r="IK47" s="158"/>
      <c r="IL47" s="158"/>
      <c r="IM47" s="158"/>
      <c r="IN47" s="158"/>
      <c r="IO47" s="158"/>
      <c r="IP47" s="158"/>
      <c r="IQ47" s="158"/>
      <c r="IR47" s="158"/>
      <c r="IS47" s="158"/>
      <c r="IT47" s="158"/>
      <c r="IU47" s="158"/>
      <c r="IV47" s="158"/>
      <c r="IW47" s="158"/>
      <c r="IX47" s="158"/>
      <c r="IY47" s="158"/>
      <c r="IZ47" s="158"/>
      <c r="JA47" s="158"/>
      <c r="JB47" s="158"/>
      <c r="JC47" s="158"/>
      <c r="JD47" s="158"/>
      <c r="JE47" s="158"/>
      <c r="JF47" s="158"/>
      <c r="JG47" s="158"/>
      <c r="JH47" s="158"/>
      <c r="JI47" s="158"/>
      <c r="JJ47" s="158"/>
      <c r="JK47" s="158"/>
      <c r="JL47" s="158"/>
      <c r="JM47" s="158"/>
      <c r="JN47" s="158"/>
      <c r="JO47" s="158"/>
      <c r="JP47" s="158"/>
      <c r="JQ47" s="158"/>
      <c r="JR47" s="158"/>
      <c r="JS47" s="158"/>
      <c r="JT47" s="158"/>
      <c r="JU47" s="158"/>
      <c r="JV47" s="158"/>
      <c r="JW47" s="158"/>
      <c r="JX47" s="158"/>
      <c r="JY47" s="158"/>
      <c r="JZ47" s="158"/>
      <c r="KA47" s="158"/>
      <c r="KB47" s="158"/>
      <c r="KC47" s="158"/>
      <c r="KD47" s="158"/>
      <c r="KE47" s="158"/>
      <c r="KF47" s="158"/>
      <c r="KG47" s="158"/>
      <c r="KH47" s="158"/>
      <c r="KI47" s="158"/>
      <c r="KJ47" s="158"/>
      <c r="KK47" s="158"/>
      <c r="KL47" s="158"/>
      <c r="KM47" s="158"/>
      <c r="KN47" s="158"/>
      <c r="KO47" s="158"/>
      <c r="KP47" s="158"/>
      <c r="KQ47" s="158"/>
      <c r="KR47" s="158"/>
      <c r="KS47" s="158"/>
      <c r="KT47" s="158"/>
      <c r="KU47" s="158"/>
      <c r="KV47" s="158"/>
      <c r="KW47" s="158"/>
      <c r="KX47" s="158"/>
      <c r="KY47" s="158"/>
      <c r="KZ47" s="158"/>
      <c r="LA47" s="158"/>
      <c r="LB47" s="158"/>
      <c r="LC47" s="158"/>
      <c r="LD47" s="158"/>
      <c r="LE47" s="158"/>
      <c r="LF47" s="158"/>
      <c r="LG47" s="158"/>
      <c r="LH47" s="158"/>
      <c r="LI47" s="158"/>
      <c r="LJ47" s="158"/>
      <c r="LK47" s="158"/>
      <c r="LL47" s="158"/>
      <c r="LM47" s="158"/>
      <c r="LN47" s="158"/>
      <c r="LO47" s="158"/>
      <c r="LP47" s="158"/>
      <c r="LQ47" s="158"/>
      <c r="LR47" s="158"/>
      <c r="LS47" s="158"/>
      <c r="LT47" s="158"/>
      <c r="LU47" s="158"/>
      <c r="LV47" s="158"/>
      <c r="LW47" s="158"/>
      <c r="LX47" s="158"/>
      <c r="LY47" s="158"/>
      <c r="LZ47" s="158"/>
      <c r="MA47" s="158"/>
      <c r="MB47" s="158"/>
      <c r="MC47" s="158"/>
      <c r="MD47" s="158"/>
      <c r="ME47" s="158"/>
      <c r="MF47" s="158"/>
      <c r="MG47" s="158"/>
      <c r="MH47" s="158"/>
      <c r="MI47" s="158"/>
      <c r="MJ47" s="158"/>
      <c r="MK47" s="158"/>
      <c r="ML47" s="158"/>
      <c r="MM47" s="158"/>
      <c r="MN47" s="158"/>
      <c r="MO47" s="158"/>
      <c r="MP47" s="158"/>
      <c r="MQ47" s="158"/>
      <c r="MR47" s="158"/>
      <c r="MS47" s="158"/>
      <c r="MT47" s="158"/>
      <c r="MU47" s="158"/>
      <c r="MV47" s="158"/>
      <c r="MW47" s="158"/>
      <c r="MX47" s="158"/>
      <c r="MY47" s="158"/>
      <c r="MZ47" s="158"/>
      <c r="NA47" s="158"/>
      <c r="NB47" s="158"/>
      <c r="NC47" s="158"/>
      <c r="ND47" s="158"/>
      <c r="NE47" s="158"/>
      <c r="NF47" s="158"/>
      <c r="NG47" s="158"/>
      <c r="NH47" s="158"/>
      <c r="NI47" s="158"/>
      <c r="NJ47" s="158"/>
      <c r="NK47" s="158"/>
      <c r="NL47" s="158"/>
      <c r="NM47" s="158"/>
      <c r="NN47" s="158"/>
      <c r="NO47" s="158"/>
      <c r="NP47" s="158"/>
      <c r="NQ47" s="158"/>
      <c r="NR47" s="158"/>
      <c r="NS47" s="158"/>
      <c r="NT47" s="158"/>
      <c r="NU47" s="158"/>
      <c r="NV47" s="158"/>
      <c r="NW47" s="158"/>
      <c r="NX47" s="158"/>
      <c r="NY47" s="158"/>
      <c r="NZ47" s="158"/>
      <c r="OA47" s="158"/>
      <c r="OB47" s="158"/>
      <c r="OC47" s="158"/>
      <c r="OD47" s="158"/>
      <c r="OE47" s="158"/>
      <c r="OF47" s="158"/>
      <c r="OG47" s="158"/>
      <c r="OH47" s="158"/>
      <c r="OI47" s="158"/>
      <c r="OJ47" s="158"/>
      <c r="OK47" s="158"/>
      <c r="OL47" s="158"/>
      <c r="OM47" s="158"/>
      <c r="ON47" s="158"/>
      <c r="OO47" s="158"/>
      <c r="OP47" s="158"/>
      <c r="OQ47" s="158"/>
      <c r="OR47" s="158"/>
      <c r="OS47" s="158"/>
      <c r="OT47" s="158"/>
      <c r="OU47" s="158"/>
      <c r="OV47" s="158"/>
      <c r="OW47" s="158"/>
      <c r="OX47" s="158"/>
      <c r="OY47" s="158"/>
      <c r="OZ47" s="158"/>
      <c r="PA47" s="158"/>
      <c r="PB47" s="158"/>
      <c r="PC47" s="158"/>
      <c r="PD47" s="158"/>
      <c r="PE47" s="158"/>
      <c r="PF47" s="158"/>
      <c r="PG47" s="158"/>
      <c r="PH47" s="158"/>
      <c r="PI47" s="158"/>
      <c r="PJ47" s="158"/>
      <c r="PK47" s="158"/>
      <c r="PL47" s="158"/>
      <c r="PM47" s="158"/>
      <c r="PN47" s="158"/>
      <c r="PO47" s="158"/>
      <c r="PP47" s="158"/>
      <c r="PQ47" s="158"/>
      <c r="PR47" s="158"/>
      <c r="PS47" s="158"/>
      <c r="PT47" s="158"/>
      <c r="PU47" s="158"/>
      <c r="PV47" s="158"/>
      <c r="PW47" s="158"/>
      <c r="PX47" s="158"/>
      <c r="PY47" s="158"/>
      <c r="PZ47" s="158"/>
      <c r="QA47" s="158"/>
      <c r="QB47" s="158"/>
      <c r="QC47" s="158"/>
      <c r="QD47" s="158"/>
      <c r="QE47" s="158"/>
      <c r="QF47" s="158"/>
      <c r="QG47" s="158"/>
      <c r="QH47" s="158"/>
      <c r="QI47" s="158"/>
      <c r="QJ47" s="158"/>
      <c r="QK47" s="158"/>
      <c r="QL47" s="158"/>
      <c r="QM47" s="158"/>
      <c r="QN47" s="158"/>
      <c r="QO47" s="158"/>
      <c r="QP47" s="158"/>
      <c r="QQ47" s="158"/>
      <c r="QR47" s="158"/>
      <c r="QS47" s="158"/>
      <c r="QT47" s="158"/>
      <c r="QU47" s="158"/>
      <c r="QV47" s="158"/>
      <c r="QW47" s="158"/>
      <c r="QX47" s="158"/>
      <c r="QY47" s="158"/>
      <c r="QZ47" s="158"/>
      <c r="RA47" s="158"/>
      <c r="RB47" s="158"/>
      <c r="RC47" s="158"/>
      <c r="RD47" s="158"/>
      <c r="RE47" s="158"/>
      <c r="RF47" s="158"/>
      <c r="RG47" s="158"/>
      <c r="RH47" s="158"/>
      <c r="RI47" s="158"/>
      <c r="RJ47" s="158"/>
      <c r="RK47" s="158"/>
      <c r="RL47" s="158"/>
      <c r="RM47" s="158"/>
      <c r="RN47" s="158"/>
      <c r="RO47" s="158"/>
      <c r="RP47" s="158"/>
      <c r="RQ47" s="158"/>
      <c r="RR47" s="158"/>
      <c r="RS47" s="158"/>
      <c r="RT47" s="158"/>
      <c r="RU47" s="158"/>
      <c r="RV47" s="158"/>
      <c r="RW47" s="158"/>
      <c r="RX47" s="158"/>
      <c r="RY47" s="158"/>
      <c r="RZ47" s="158"/>
      <c r="SA47" s="158"/>
      <c r="SB47" s="158"/>
      <c r="SC47" s="158"/>
      <c r="SD47" s="158"/>
      <c r="SE47" s="158"/>
      <c r="SF47" s="158"/>
      <c r="SG47" s="158"/>
      <c r="SH47" s="158"/>
      <c r="SI47" s="158"/>
      <c r="SJ47" s="158"/>
      <c r="SK47" s="158"/>
      <c r="SL47" s="158"/>
      <c r="SM47" s="158"/>
      <c r="SN47" s="158"/>
      <c r="SO47" s="158"/>
      <c r="SP47" s="158"/>
      <c r="SQ47" s="158"/>
      <c r="SR47" s="158"/>
      <c r="SS47" s="158"/>
      <c r="ST47" s="158"/>
      <c r="SU47" s="158"/>
      <c r="SV47" s="158"/>
      <c r="SW47" s="158"/>
      <c r="SX47" s="158"/>
      <c r="SY47" s="158"/>
      <c r="SZ47" s="158"/>
      <c r="TA47" s="158"/>
      <c r="TB47" s="158"/>
      <c r="TC47" s="158"/>
      <c r="TD47" s="158"/>
      <c r="TE47" s="158"/>
      <c r="TF47" s="158"/>
      <c r="TG47" s="158"/>
      <c r="TH47" s="158"/>
      <c r="TI47" s="158"/>
      <c r="TJ47" s="158"/>
      <c r="TK47" s="158"/>
      <c r="TL47" s="158"/>
      <c r="TM47" s="158"/>
      <c r="TN47" s="158"/>
      <c r="TO47" s="158"/>
      <c r="TP47" s="158"/>
      <c r="TQ47" s="158"/>
      <c r="TR47" s="158"/>
      <c r="TS47" s="158"/>
      <c r="TT47" s="158"/>
      <c r="TU47" s="158"/>
      <c r="TV47" s="158"/>
      <c r="TW47" s="158"/>
      <c r="TX47" s="158"/>
      <c r="TY47" s="158"/>
      <c r="TZ47" s="158"/>
      <c r="UA47" s="158"/>
      <c r="UB47" s="158"/>
      <c r="UC47" s="158"/>
      <c r="UD47" s="158"/>
      <c r="UE47" s="158"/>
      <c r="UF47" s="158"/>
      <c r="UG47" s="158"/>
      <c r="UH47" s="158"/>
      <c r="UI47" s="158"/>
      <c r="UJ47" s="158"/>
      <c r="UK47" s="158"/>
      <c r="UL47" s="158"/>
      <c r="UM47" s="158"/>
      <c r="UN47" s="158"/>
      <c r="UO47" s="158"/>
      <c r="UP47" s="158"/>
      <c r="UQ47" s="158"/>
      <c r="UR47" s="158"/>
      <c r="US47" s="158"/>
      <c r="UT47" s="158"/>
      <c r="UU47" s="158"/>
      <c r="UV47" s="158"/>
      <c r="UW47" s="158"/>
      <c r="UX47" s="158"/>
      <c r="UY47" s="158"/>
      <c r="UZ47" s="158"/>
      <c r="VA47" s="158"/>
      <c r="VB47" s="158"/>
      <c r="VC47" s="158"/>
      <c r="VD47" s="158"/>
      <c r="VE47" s="158"/>
      <c r="VF47" s="158"/>
      <c r="VG47" s="158"/>
      <c r="VH47" s="158"/>
      <c r="VI47" s="158"/>
      <c r="VJ47" s="158"/>
      <c r="VK47" s="158"/>
      <c r="VL47" s="158"/>
      <c r="VM47" s="158"/>
      <c r="VN47" s="158"/>
      <c r="VO47" s="158"/>
      <c r="VP47" s="158"/>
      <c r="VQ47" s="158"/>
      <c r="VR47" s="158"/>
      <c r="VS47" s="158"/>
      <c r="VT47" s="158"/>
      <c r="VU47" s="158"/>
      <c r="VV47" s="158"/>
      <c r="VW47" s="158"/>
      <c r="VX47" s="158"/>
      <c r="VY47" s="158"/>
      <c r="VZ47" s="158"/>
      <c r="WA47" s="158"/>
      <c r="WB47" s="158"/>
      <c r="WC47" s="158"/>
      <c r="WD47" s="158"/>
      <c r="WE47" s="158"/>
      <c r="WF47" s="158"/>
      <c r="WG47" s="158"/>
      <c r="WH47" s="158"/>
      <c r="WI47" s="158"/>
      <c r="WJ47" s="158"/>
      <c r="WK47" s="158"/>
      <c r="WL47" s="158"/>
      <c r="WM47" s="158"/>
      <c r="WN47" s="158"/>
      <c r="WO47" s="158"/>
      <c r="WP47" s="158"/>
      <c r="WQ47" s="158"/>
      <c r="WR47" s="158"/>
      <c r="WS47" s="158"/>
      <c r="WT47" s="158"/>
      <c r="WU47" s="158"/>
      <c r="WV47" s="158"/>
      <c r="WW47" s="158"/>
      <c r="WX47" s="158"/>
      <c r="WY47" s="158"/>
      <c r="WZ47" s="158"/>
      <c r="XA47" s="158"/>
      <c r="XB47" s="158"/>
      <c r="XC47" s="158"/>
      <c r="XD47" s="158"/>
      <c r="XE47" s="158"/>
      <c r="XF47" s="158"/>
      <c r="XG47" s="158"/>
      <c r="XH47" s="158"/>
      <c r="XI47" s="158"/>
      <c r="XJ47" s="158"/>
      <c r="XK47" s="158"/>
      <c r="XL47" s="158"/>
      <c r="XM47" s="158"/>
      <c r="XN47" s="158"/>
      <c r="XO47" s="158"/>
      <c r="XP47" s="158"/>
      <c r="XQ47" s="158"/>
      <c r="XR47" s="158"/>
      <c r="XS47" s="158"/>
      <c r="XT47" s="158"/>
      <c r="XU47" s="158"/>
      <c r="XV47" s="158"/>
      <c r="XW47" s="158"/>
      <c r="XX47" s="158"/>
      <c r="XY47" s="158"/>
      <c r="XZ47" s="158"/>
      <c r="YA47" s="158"/>
      <c r="YB47" s="158"/>
      <c r="YC47" s="158"/>
      <c r="YD47" s="158"/>
      <c r="YE47" s="158"/>
      <c r="YF47" s="158"/>
      <c r="YG47" s="158"/>
      <c r="YH47" s="158"/>
      <c r="YI47" s="158"/>
      <c r="YJ47" s="158"/>
      <c r="YK47" s="158"/>
      <c r="YL47" s="158"/>
      <c r="YM47" s="158"/>
      <c r="YN47" s="158"/>
      <c r="YO47" s="158"/>
      <c r="YP47" s="158"/>
      <c r="YQ47" s="158"/>
      <c r="YR47" s="158"/>
      <c r="YS47" s="158"/>
      <c r="YT47" s="158"/>
      <c r="YU47" s="158"/>
      <c r="YV47" s="158"/>
      <c r="YW47" s="158"/>
      <c r="YX47" s="158"/>
      <c r="YY47" s="158"/>
      <c r="YZ47" s="158"/>
      <c r="ZA47" s="158"/>
      <c r="ZB47" s="158"/>
      <c r="ZC47" s="158"/>
      <c r="ZD47" s="158"/>
      <c r="ZE47" s="158"/>
      <c r="ZF47" s="158"/>
      <c r="ZG47" s="158"/>
      <c r="ZH47" s="158"/>
      <c r="ZI47" s="158"/>
      <c r="ZJ47" s="158"/>
      <c r="ZK47" s="158"/>
      <c r="ZL47" s="158"/>
      <c r="ZM47" s="158"/>
      <c r="ZN47" s="158"/>
      <c r="ZO47" s="158"/>
      <c r="ZP47" s="158"/>
      <c r="ZQ47" s="158"/>
      <c r="ZR47" s="158"/>
      <c r="ZS47" s="158"/>
      <c r="ZT47" s="158"/>
      <c r="ZU47" s="158"/>
      <c r="ZV47" s="158"/>
      <c r="ZW47" s="158"/>
      <c r="ZX47" s="158"/>
      <c r="ZY47" s="158"/>
      <c r="ZZ47" s="158"/>
      <c r="AAA47" s="158"/>
      <c r="AAB47" s="158"/>
      <c r="AAC47" s="158"/>
      <c r="AAD47" s="158"/>
      <c r="AAE47" s="158"/>
      <c r="AAF47" s="158"/>
      <c r="AAG47" s="158"/>
      <c r="AAH47" s="158"/>
      <c r="AAI47" s="158"/>
      <c r="AAJ47" s="158"/>
      <c r="AAK47" s="158"/>
      <c r="AAL47" s="158"/>
      <c r="AAM47" s="158"/>
      <c r="AAN47" s="158"/>
      <c r="AAO47" s="158"/>
      <c r="AAP47" s="158"/>
      <c r="AAQ47" s="158"/>
      <c r="AAR47" s="158"/>
      <c r="AAS47" s="158"/>
      <c r="AAT47" s="158"/>
      <c r="AAU47" s="158"/>
      <c r="AAV47" s="158"/>
      <c r="AAW47" s="158"/>
      <c r="AAX47" s="158"/>
      <c r="AAY47" s="158"/>
      <c r="AAZ47" s="158"/>
      <c r="ABA47" s="158"/>
      <c r="ABB47" s="158"/>
      <c r="ABC47" s="158"/>
      <c r="ABD47" s="158"/>
      <c r="ABE47" s="158"/>
      <c r="ABF47" s="158"/>
      <c r="ABG47" s="158"/>
      <c r="ABH47" s="158"/>
      <c r="ABI47" s="158"/>
      <c r="ABJ47" s="158"/>
      <c r="ABK47" s="158"/>
      <c r="ABL47" s="158"/>
      <c r="ABM47" s="158"/>
      <c r="ABN47" s="158"/>
      <c r="ABO47" s="158"/>
      <c r="ABP47" s="158"/>
      <c r="ABQ47" s="158"/>
      <c r="ABR47" s="158"/>
      <c r="ABS47" s="158"/>
      <c r="ABT47" s="158"/>
      <c r="ABU47" s="158"/>
      <c r="ABV47" s="158"/>
      <c r="ABW47" s="158"/>
      <c r="ABX47" s="158"/>
      <c r="ABY47" s="158"/>
      <c r="ABZ47" s="158"/>
      <c r="ACA47" s="158"/>
      <c r="ACB47" s="158"/>
      <c r="ACC47" s="158"/>
      <c r="ACD47" s="158"/>
      <c r="ACE47" s="158"/>
      <c r="ACF47" s="158"/>
      <c r="ACG47" s="158"/>
      <c r="ACH47" s="158"/>
      <c r="ACI47" s="158"/>
      <c r="ACJ47" s="158"/>
      <c r="ACK47" s="158"/>
      <c r="ACL47" s="158"/>
      <c r="ACM47" s="158"/>
      <c r="ACN47" s="158"/>
      <c r="ACO47" s="158"/>
      <c r="ACP47" s="158"/>
      <c r="ACQ47" s="158"/>
      <c r="ACR47" s="158"/>
      <c r="ACS47" s="158"/>
      <c r="ACT47" s="158"/>
      <c r="ACU47" s="158"/>
      <c r="ACV47" s="158"/>
      <c r="ACW47" s="158"/>
      <c r="ACX47" s="158"/>
      <c r="ACY47" s="158"/>
      <c r="ACZ47" s="158"/>
      <c r="ADA47" s="158"/>
      <c r="ADB47" s="158"/>
      <c r="ADC47" s="158"/>
      <c r="ADD47" s="158"/>
      <c r="ADE47" s="158"/>
      <c r="ADF47" s="158"/>
      <c r="ADG47" s="158"/>
      <c r="ADH47" s="158"/>
      <c r="ADI47" s="158"/>
      <c r="ADJ47" s="158"/>
      <c r="ADK47" s="158"/>
      <c r="ADL47" s="158"/>
      <c r="ADM47" s="158"/>
      <c r="ADN47" s="158"/>
      <c r="ADO47" s="158"/>
      <c r="ADP47" s="158"/>
      <c r="ADQ47" s="158"/>
      <c r="ADR47" s="158"/>
      <c r="ADS47" s="158"/>
      <c r="ADT47" s="158"/>
      <c r="ADU47" s="158"/>
      <c r="ADV47" s="158"/>
      <c r="ADW47" s="158"/>
      <c r="ADX47" s="158"/>
      <c r="ADY47" s="158"/>
      <c r="ADZ47" s="158"/>
      <c r="AEA47" s="158"/>
      <c r="AEB47" s="158"/>
      <c r="AEC47" s="158"/>
      <c r="AED47" s="158"/>
      <c r="AEE47" s="158"/>
      <c r="AEF47" s="158"/>
      <c r="AEG47" s="158"/>
      <c r="AEH47" s="158"/>
      <c r="AEI47" s="158"/>
      <c r="AEJ47" s="158"/>
      <c r="AEK47" s="158"/>
      <c r="AEL47" s="158"/>
      <c r="AEM47" s="158"/>
      <c r="AEN47" s="158"/>
      <c r="AEO47" s="158"/>
      <c r="AEP47" s="158"/>
      <c r="AEQ47" s="158"/>
      <c r="AER47" s="158"/>
      <c r="AES47" s="158"/>
      <c r="AET47" s="158"/>
      <c r="AEU47" s="158"/>
      <c r="AEV47" s="158"/>
      <c r="AEW47" s="158"/>
      <c r="AEX47" s="158"/>
      <c r="AEY47" s="158"/>
      <c r="AEZ47" s="158"/>
      <c r="AFA47" s="158"/>
      <c r="AFB47" s="158"/>
      <c r="AFC47" s="158"/>
      <c r="AFD47" s="158"/>
      <c r="AFE47" s="158"/>
      <c r="AFF47" s="158"/>
      <c r="AFG47" s="158"/>
      <c r="AFH47" s="158"/>
      <c r="AFI47" s="158"/>
      <c r="AFJ47" s="158"/>
      <c r="AFK47" s="158"/>
      <c r="AFL47" s="158"/>
      <c r="AFM47" s="158"/>
      <c r="AFN47" s="158"/>
      <c r="AFO47" s="158"/>
      <c r="AFP47" s="158"/>
      <c r="AFQ47" s="158"/>
      <c r="AFR47" s="158"/>
      <c r="AFS47" s="158"/>
      <c r="AFT47" s="158"/>
      <c r="AFU47" s="158"/>
      <c r="AFV47" s="158"/>
      <c r="AFW47" s="158"/>
      <c r="AFX47" s="158"/>
      <c r="AFY47" s="158"/>
      <c r="AFZ47" s="158"/>
      <c r="AGA47" s="158"/>
      <c r="AGB47" s="158"/>
      <c r="AGC47" s="158"/>
      <c r="AGD47" s="158"/>
      <c r="AGE47" s="158"/>
      <c r="AGF47" s="158"/>
      <c r="AGG47" s="158"/>
      <c r="AGH47" s="158"/>
      <c r="AGI47" s="158"/>
      <c r="AGJ47" s="158"/>
      <c r="AGK47" s="158"/>
      <c r="AGL47" s="158"/>
      <c r="AGM47" s="158"/>
      <c r="AGN47" s="158"/>
      <c r="AGO47" s="158"/>
      <c r="AGP47" s="158"/>
      <c r="AGQ47" s="158"/>
      <c r="AGR47" s="158"/>
      <c r="AGS47" s="158"/>
      <c r="AGT47" s="158"/>
      <c r="AGU47" s="158"/>
      <c r="AGV47" s="158"/>
      <c r="AGW47" s="158"/>
      <c r="AGX47" s="158"/>
      <c r="AGY47" s="158"/>
      <c r="AGZ47" s="158"/>
      <c r="AHA47" s="158"/>
      <c r="AHB47" s="158"/>
      <c r="AHC47" s="158"/>
      <c r="AHD47" s="158"/>
      <c r="AHE47" s="158"/>
      <c r="AHF47" s="158"/>
      <c r="AHG47" s="158"/>
      <c r="AHH47" s="158"/>
      <c r="AHI47" s="158"/>
      <c r="AHJ47" s="158"/>
      <c r="AHK47" s="158"/>
      <c r="AHL47" s="158"/>
      <c r="AHM47" s="158"/>
      <c r="AHN47" s="158"/>
      <c r="AHO47" s="158"/>
      <c r="AHP47" s="158"/>
      <c r="AHQ47" s="158"/>
      <c r="AHR47" s="158"/>
      <c r="AHS47" s="158"/>
      <c r="AHT47" s="158"/>
      <c r="AHU47" s="158"/>
      <c r="AHV47" s="158"/>
      <c r="AHW47" s="158"/>
      <c r="AHX47" s="158"/>
      <c r="AHY47" s="158"/>
      <c r="AHZ47" s="158"/>
      <c r="AIA47" s="158"/>
      <c r="AIB47" s="158"/>
      <c r="AIC47" s="158"/>
      <c r="AID47" s="158"/>
      <c r="AIE47" s="158"/>
      <c r="AIF47" s="158"/>
      <c r="AIG47" s="158"/>
      <c r="AIH47" s="158"/>
      <c r="AII47" s="158"/>
      <c r="AIJ47" s="158"/>
      <c r="AIK47" s="158"/>
      <c r="AIL47" s="158"/>
      <c r="AIM47" s="158"/>
      <c r="AIN47" s="158"/>
      <c r="AIO47" s="158"/>
      <c r="AIP47" s="158"/>
      <c r="AIQ47" s="158"/>
      <c r="AIR47" s="158"/>
      <c r="AIS47" s="158"/>
      <c r="AIT47" s="158"/>
      <c r="AIU47" s="158"/>
      <c r="AIV47" s="158"/>
      <c r="AIW47" s="158"/>
      <c r="AIX47" s="158"/>
      <c r="AIY47" s="158"/>
      <c r="AIZ47" s="158"/>
      <c r="AJA47" s="158"/>
      <c r="AJB47" s="158"/>
      <c r="AJC47" s="158"/>
      <c r="AJD47" s="158"/>
      <c r="AJE47" s="158"/>
      <c r="AJF47" s="158"/>
      <c r="AJG47" s="158"/>
      <c r="AJH47" s="158"/>
      <c r="AJI47" s="158"/>
      <c r="AJJ47" s="158"/>
      <c r="AJK47" s="158"/>
      <c r="AJL47" s="158"/>
      <c r="AJM47" s="158"/>
      <c r="AJN47" s="158"/>
      <c r="AJO47" s="158"/>
      <c r="AJP47" s="158"/>
      <c r="AJQ47" s="158"/>
      <c r="AJR47" s="158"/>
      <c r="AJS47" s="158"/>
      <c r="AJT47" s="158"/>
      <c r="AJU47" s="158"/>
      <c r="AJV47" s="158"/>
      <c r="AJW47" s="158"/>
      <c r="AJX47" s="158"/>
      <c r="AJY47" s="158"/>
      <c r="AJZ47" s="158"/>
      <c r="AKA47" s="158"/>
      <c r="AKB47" s="158"/>
      <c r="AKC47" s="158"/>
      <c r="AKD47" s="158"/>
      <c r="AKE47" s="158"/>
      <c r="AKF47" s="158"/>
      <c r="AKG47" s="158"/>
      <c r="AKH47" s="158"/>
      <c r="AKI47" s="158"/>
      <c r="AKJ47" s="158"/>
      <c r="AKK47" s="158"/>
      <c r="AKL47" s="158"/>
      <c r="AKM47" s="158"/>
      <c r="AKN47" s="158"/>
      <c r="AKO47" s="158"/>
      <c r="AKP47" s="158"/>
      <c r="AKQ47" s="158"/>
      <c r="AKR47" s="158"/>
      <c r="AKS47" s="158"/>
      <c r="AKT47" s="158"/>
      <c r="AKU47" s="158"/>
      <c r="AKV47" s="158"/>
      <c r="AKW47" s="158"/>
      <c r="AKX47" s="158"/>
      <c r="AKY47" s="158"/>
      <c r="AKZ47" s="158"/>
      <c r="ALA47" s="158"/>
      <c r="ALB47" s="158"/>
      <c r="ALC47" s="158"/>
      <c r="ALD47" s="158"/>
      <c r="ALE47" s="158"/>
      <c r="ALF47" s="158"/>
      <c r="ALG47" s="158"/>
      <c r="ALH47" s="158"/>
      <c r="ALI47" s="158"/>
      <c r="ALJ47" s="158"/>
      <c r="ALK47" s="158"/>
      <c r="ALL47" s="158"/>
      <c r="ALM47" s="158"/>
      <c r="ALN47" s="158"/>
      <c r="ALO47" s="158"/>
      <c r="ALP47" s="158"/>
      <c r="ALQ47" s="158"/>
      <c r="ALR47" s="158"/>
      <c r="ALS47" s="158"/>
      <c r="ALT47" s="158"/>
      <c r="ALU47" s="158"/>
      <c r="ALV47" s="158"/>
      <c r="ALW47" s="158"/>
      <c r="ALX47" s="158"/>
      <c r="ALY47" s="158"/>
      <c r="ALZ47" s="158"/>
      <c r="AMA47" s="158"/>
      <c r="AMB47" s="158"/>
      <c r="AMC47" s="158"/>
      <c r="AMD47" s="158"/>
      <c r="AME47" s="158"/>
      <c r="AMF47" s="158"/>
      <c r="AMG47" s="158"/>
      <c r="AMH47" s="158"/>
      <c r="AMI47" s="158"/>
      <c r="AMJ47" s="158"/>
      <c r="AMK47" s="158"/>
      <c r="AML47" s="158"/>
      <c r="AMM47" s="158"/>
      <c r="AMN47" s="158"/>
      <c r="AMO47" s="158"/>
      <c r="AMP47" s="158"/>
      <c r="AMQ47" s="158"/>
      <c r="AMR47" s="158"/>
      <c r="AMS47" s="158"/>
      <c r="AMT47" s="158"/>
      <c r="AMU47" s="158"/>
      <c r="AMV47" s="158"/>
      <c r="AMW47" s="158"/>
      <c r="AMX47" s="158"/>
      <c r="AMY47" s="158"/>
      <c r="AMZ47" s="158"/>
      <c r="ANA47" s="158"/>
      <c r="ANB47" s="158"/>
      <c r="ANC47" s="158"/>
      <c r="AND47" s="158"/>
      <c r="ANE47" s="158"/>
      <c r="ANF47" s="158"/>
      <c r="ANG47" s="158"/>
      <c r="ANH47" s="158"/>
      <c r="ANI47" s="158"/>
      <c r="ANJ47" s="158"/>
      <c r="ANK47" s="158"/>
      <c r="ANL47" s="158"/>
      <c r="ANM47" s="158"/>
      <c r="ANN47" s="158"/>
      <c r="ANO47" s="158"/>
      <c r="ANP47" s="158"/>
      <c r="ANQ47" s="158"/>
      <c r="ANR47" s="158"/>
      <c r="ANS47" s="158"/>
      <c r="ANT47" s="158"/>
      <c r="ANU47" s="158"/>
      <c r="ANV47" s="158"/>
      <c r="ANW47" s="158"/>
      <c r="ANX47" s="158"/>
      <c r="ANY47" s="158"/>
      <c r="ANZ47" s="158"/>
      <c r="AOA47" s="158"/>
      <c r="AOB47" s="158"/>
      <c r="AOC47" s="158"/>
      <c r="AOD47" s="158"/>
      <c r="AOE47" s="158"/>
      <c r="AOF47" s="158"/>
      <c r="AOG47" s="158"/>
      <c r="AOH47" s="158"/>
      <c r="AOI47" s="158"/>
      <c r="AOJ47" s="158"/>
      <c r="AOK47" s="158"/>
      <c r="AOL47" s="158"/>
      <c r="AOM47" s="158"/>
      <c r="AON47" s="158"/>
      <c r="AOO47" s="158"/>
      <c r="AOP47" s="158"/>
      <c r="AOQ47" s="158"/>
      <c r="AOR47" s="158"/>
      <c r="AOS47" s="158"/>
      <c r="AOT47" s="158"/>
      <c r="AOU47" s="158"/>
      <c r="AOV47" s="158"/>
      <c r="AOW47" s="158"/>
      <c r="AOX47" s="158"/>
      <c r="AOY47" s="158"/>
      <c r="AOZ47" s="158"/>
      <c r="APA47" s="158"/>
      <c r="APB47" s="158"/>
      <c r="APC47" s="158"/>
      <c r="APD47" s="158"/>
      <c r="APE47" s="158"/>
      <c r="APF47" s="158"/>
      <c r="APG47" s="158"/>
      <c r="APH47" s="158"/>
      <c r="API47" s="158"/>
      <c r="APJ47" s="158"/>
      <c r="APK47" s="158"/>
      <c r="APL47" s="158"/>
      <c r="APM47" s="158"/>
      <c r="APN47" s="158"/>
      <c r="APO47" s="158"/>
      <c r="APP47" s="158"/>
      <c r="APQ47" s="158"/>
      <c r="APR47" s="158"/>
      <c r="APS47" s="158"/>
      <c r="APT47" s="158"/>
      <c r="APU47" s="158"/>
      <c r="APV47" s="158"/>
      <c r="APW47" s="158"/>
      <c r="APX47" s="158"/>
      <c r="APY47" s="158"/>
      <c r="APZ47" s="158"/>
      <c r="AQA47" s="158"/>
      <c r="AQB47" s="158"/>
      <c r="AQC47" s="158"/>
      <c r="AQD47" s="158"/>
      <c r="AQE47" s="158"/>
      <c r="AQF47" s="158"/>
      <c r="AQG47" s="158"/>
      <c r="AQH47" s="158"/>
      <c r="AQI47" s="158"/>
      <c r="AQJ47" s="158"/>
      <c r="AQK47" s="158"/>
      <c r="AQL47" s="158"/>
      <c r="AQM47" s="158"/>
      <c r="AQN47" s="158"/>
      <c r="AQO47" s="158"/>
      <c r="AQP47" s="158"/>
      <c r="AQQ47" s="158"/>
      <c r="AQR47" s="158"/>
      <c r="AQS47" s="158"/>
      <c r="AQT47" s="158"/>
      <c r="AQU47" s="158"/>
      <c r="AQV47" s="158"/>
      <c r="AQW47" s="158"/>
      <c r="AQX47" s="158"/>
      <c r="AQY47" s="158"/>
      <c r="AQZ47" s="158"/>
      <c r="ARA47" s="158"/>
      <c r="ARB47" s="158"/>
      <c r="ARC47" s="158"/>
      <c r="ARD47" s="158"/>
      <c r="ARE47" s="158"/>
      <c r="ARF47" s="158"/>
      <c r="ARG47" s="158"/>
      <c r="ARH47" s="158"/>
      <c r="ARI47" s="158"/>
      <c r="ARJ47" s="158"/>
      <c r="ARK47" s="158"/>
      <c r="ARL47" s="158"/>
      <c r="ARM47" s="158"/>
      <c r="ARN47" s="158"/>
      <c r="ARO47" s="158"/>
      <c r="ARP47" s="158"/>
      <c r="ARQ47" s="158"/>
      <c r="ARR47" s="158"/>
      <c r="ARS47" s="158"/>
      <c r="ART47" s="158"/>
      <c r="ARU47" s="158"/>
      <c r="ARV47" s="158"/>
      <c r="ARW47" s="158"/>
      <c r="ARX47" s="158"/>
      <c r="ARY47" s="158"/>
      <c r="ARZ47" s="158"/>
      <c r="ASA47" s="158"/>
      <c r="ASB47" s="158"/>
      <c r="ASC47" s="158"/>
      <c r="ASD47" s="158"/>
      <c r="ASE47" s="158"/>
      <c r="ASF47" s="158"/>
      <c r="ASG47" s="158"/>
      <c r="ASH47" s="158"/>
      <c r="ASI47" s="158"/>
      <c r="ASJ47" s="158"/>
      <c r="ASK47" s="158"/>
      <c r="ASL47" s="158"/>
      <c r="ASM47" s="158"/>
      <c r="ASN47" s="158"/>
      <c r="ASO47" s="158"/>
      <c r="ASP47" s="158"/>
      <c r="ASQ47" s="158"/>
      <c r="ASR47" s="158"/>
      <c r="ASS47" s="158"/>
      <c r="AST47" s="158"/>
      <c r="ASU47" s="158"/>
      <c r="ASV47" s="158"/>
      <c r="ASW47" s="158"/>
      <c r="ASX47" s="158"/>
      <c r="ASY47" s="158"/>
      <c r="ASZ47" s="158"/>
      <c r="ATA47" s="158"/>
      <c r="ATB47" s="158"/>
      <c r="ATC47" s="158"/>
      <c r="ATD47" s="158"/>
      <c r="ATE47" s="158"/>
      <c r="ATF47" s="158"/>
      <c r="ATG47" s="158"/>
      <c r="ATH47" s="158"/>
      <c r="ATI47" s="158"/>
      <c r="ATJ47" s="158"/>
      <c r="ATK47" s="158"/>
      <c r="ATL47" s="158"/>
      <c r="ATM47" s="158"/>
      <c r="ATN47" s="158"/>
      <c r="ATO47" s="158"/>
      <c r="ATP47" s="158"/>
      <c r="ATQ47" s="158"/>
      <c r="ATR47" s="158"/>
      <c r="ATS47" s="158"/>
      <c r="ATT47" s="158"/>
      <c r="ATU47" s="158"/>
      <c r="ATV47" s="158"/>
      <c r="ATW47" s="158"/>
      <c r="ATX47" s="158"/>
      <c r="ATY47" s="158"/>
      <c r="ATZ47" s="158"/>
      <c r="AUA47" s="158"/>
      <c r="AUB47" s="158"/>
      <c r="AUC47" s="158"/>
      <c r="AUD47" s="158"/>
      <c r="AUE47" s="158"/>
      <c r="AUF47" s="158"/>
      <c r="AUG47" s="158"/>
      <c r="AUH47" s="158"/>
      <c r="AUI47" s="158"/>
      <c r="AUJ47" s="158"/>
      <c r="AUK47" s="158"/>
      <c r="AUL47" s="158"/>
      <c r="AUM47" s="158"/>
      <c r="AUN47" s="158"/>
      <c r="AUO47" s="158"/>
      <c r="AUP47" s="158"/>
      <c r="AUQ47" s="158"/>
      <c r="AUR47" s="158"/>
      <c r="AUS47" s="158"/>
      <c r="AUT47" s="158"/>
      <c r="AUU47" s="158"/>
      <c r="AUV47" s="158"/>
      <c r="AUW47" s="158"/>
      <c r="AUX47" s="158"/>
      <c r="AUY47" s="158"/>
      <c r="AUZ47" s="158"/>
      <c r="AVA47" s="158"/>
      <c r="AVB47" s="158"/>
      <c r="AVC47" s="158"/>
      <c r="AVD47" s="158"/>
      <c r="AVE47" s="158"/>
      <c r="AVF47" s="158"/>
      <c r="AVG47" s="158"/>
      <c r="AVH47" s="158"/>
      <c r="AVI47" s="158"/>
      <c r="AVJ47" s="158"/>
      <c r="AVK47" s="158"/>
      <c r="AVL47" s="158"/>
      <c r="AVM47" s="158"/>
      <c r="AVN47" s="158"/>
      <c r="AVO47" s="158"/>
      <c r="AVP47" s="158"/>
      <c r="AVQ47" s="158"/>
      <c r="AVR47" s="158"/>
      <c r="AVS47" s="158"/>
      <c r="AVT47" s="158"/>
      <c r="AVU47" s="158"/>
      <c r="AVV47" s="158"/>
      <c r="AVW47" s="158"/>
      <c r="AVX47" s="158"/>
      <c r="AVY47" s="158"/>
      <c r="AVZ47" s="158"/>
      <c r="AWA47" s="158"/>
      <c r="AWB47" s="158"/>
      <c r="AWC47" s="158"/>
      <c r="AWD47" s="158"/>
      <c r="AWE47" s="158"/>
      <c r="AWF47" s="158"/>
      <c r="AWG47" s="158"/>
      <c r="AWH47" s="158"/>
      <c r="AWI47" s="158"/>
      <c r="AWJ47" s="158"/>
      <c r="AWK47" s="158"/>
      <c r="AWL47" s="158"/>
      <c r="AWM47" s="158"/>
      <c r="AWN47" s="158"/>
      <c r="AWO47" s="158"/>
      <c r="AWP47" s="158"/>
      <c r="AWQ47" s="158"/>
      <c r="AWR47" s="158"/>
      <c r="AWS47" s="158"/>
      <c r="AWT47" s="158"/>
      <c r="AWU47" s="158"/>
      <c r="AWV47" s="158"/>
      <c r="AWW47" s="158"/>
      <c r="AWX47" s="158"/>
      <c r="AWY47" s="158"/>
      <c r="AWZ47" s="158"/>
      <c r="AXA47" s="158"/>
      <c r="AXB47" s="158"/>
      <c r="AXC47" s="158"/>
      <c r="AXD47" s="158"/>
      <c r="AXE47" s="158"/>
      <c r="AXF47" s="158"/>
      <c r="AXG47" s="158"/>
      <c r="AXH47" s="158"/>
      <c r="AXI47" s="158"/>
      <c r="AXJ47" s="158"/>
      <c r="AXK47" s="158"/>
      <c r="AXL47" s="158"/>
      <c r="AXM47" s="158"/>
      <c r="AXN47" s="158"/>
      <c r="AXO47" s="158"/>
      <c r="AXP47" s="158"/>
      <c r="AXQ47" s="158"/>
      <c r="AXR47" s="158"/>
      <c r="AXS47" s="158"/>
      <c r="AXT47" s="158"/>
      <c r="AXU47" s="158"/>
      <c r="AXV47" s="158"/>
      <c r="AXW47" s="158"/>
      <c r="AXX47" s="158"/>
      <c r="AXY47" s="158"/>
      <c r="AXZ47" s="158"/>
      <c r="AYA47" s="158"/>
      <c r="AYB47" s="158"/>
      <c r="AYC47" s="158"/>
      <c r="AYD47" s="158"/>
      <c r="AYE47" s="158"/>
      <c r="AYF47" s="158"/>
      <c r="AYG47" s="158"/>
      <c r="AYH47" s="158"/>
      <c r="AYI47" s="158"/>
      <c r="AYJ47" s="158"/>
      <c r="AYK47" s="158"/>
      <c r="AYL47" s="158"/>
      <c r="AYM47" s="158"/>
      <c r="AYN47" s="158"/>
      <c r="AYO47" s="158"/>
      <c r="AYP47" s="158"/>
      <c r="AYQ47" s="158"/>
      <c r="AYR47" s="158"/>
      <c r="AYS47" s="158"/>
      <c r="AYT47" s="158"/>
      <c r="AYU47" s="158"/>
      <c r="AYV47" s="158"/>
      <c r="AYW47" s="158"/>
      <c r="AYX47" s="158"/>
      <c r="AYY47" s="158"/>
      <c r="AYZ47" s="158"/>
      <c r="AZA47" s="158"/>
      <c r="AZB47" s="158"/>
      <c r="AZC47" s="158"/>
      <c r="AZD47" s="158"/>
      <c r="AZE47" s="158"/>
      <c r="AZF47" s="158"/>
      <c r="AZG47" s="158"/>
      <c r="AZH47" s="158"/>
      <c r="AZI47" s="158"/>
      <c r="AZJ47" s="158"/>
      <c r="AZK47" s="158"/>
      <c r="AZL47" s="158"/>
      <c r="AZM47" s="158"/>
      <c r="AZN47" s="158"/>
      <c r="AZO47" s="158"/>
      <c r="AZP47" s="158"/>
      <c r="AZQ47" s="158"/>
      <c r="AZR47" s="158"/>
      <c r="AZS47" s="158"/>
      <c r="AZT47" s="158"/>
      <c r="AZU47" s="158"/>
      <c r="AZV47" s="158"/>
      <c r="AZW47" s="158"/>
      <c r="AZX47" s="158"/>
      <c r="AZY47" s="158"/>
      <c r="AZZ47" s="158"/>
      <c r="BAA47" s="158"/>
      <c r="BAB47" s="158"/>
      <c r="BAC47" s="158"/>
      <c r="BAD47" s="158"/>
      <c r="BAE47" s="158"/>
      <c r="BAF47" s="158"/>
      <c r="BAG47" s="158"/>
      <c r="BAH47" s="158"/>
      <c r="BAI47" s="158"/>
      <c r="BAJ47" s="158"/>
      <c r="BAK47" s="158"/>
      <c r="BAL47" s="158"/>
      <c r="BAM47" s="158"/>
      <c r="BAN47" s="158"/>
      <c r="BAO47" s="158"/>
      <c r="BAP47" s="158"/>
      <c r="BAQ47" s="158"/>
      <c r="BAR47" s="158"/>
      <c r="BAS47" s="158"/>
      <c r="BAT47" s="158"/>
      <c r="BAU47" s="158"/>
      <c r="BAV47" s="158"/>
      <c r="BAW47" s="158"/>
      <c r="BAX47" s="158"/>
      <c r="BAY47" s="158"/>
      <c r="BAZ47" s="158"/>
      <c r="BBA47" s="158"/>
      <c r="BBB47" s="158"/>
      <c r="BBC47" s="158"/>
      <c r="BBD47" s="158"/>
      <c r="BBE47" s="158"/>
      <c r="BBF47" s="158"/>
      <c r="BBG47" s="158"/>
      <c r="BBH47" s="158"/>
      <c r="BBI47" s="158"/>
      <c r="BBJ47" s="158"/>
      <c r="BBK47" s="158"/>
      <c r="BBL47" s="158"/>
      <c r="BBM47" s="158"/>
      <c r="BBN47" s="158"/>
      <c r="BBO47" s="158"/>
      <c r="BBP47" s="158"/>
      <c r="BBQ47" s="158"/>
      <c r="BBR47" s="158"/>
      <c r="BBS47" s="158"/>
      <c r="BBT47" s="158"/>
      <c r="BBU47" s="158"/>
      <c r="BBV47" s="158"/>
      <c r="BBW47" s="158"/>
      <c r="BBX47" s="158"/>
      <c r="BBY47" s="158"/>
      <c r="BBZ47" s="158"/>
      <c r="BCA47" s="158"/>
      <c r="BCB47" s="158"/>
      <c r="BCC47" s="158"/>
      <c r="BCD47" s="158"/>
      <c r="BCE47" s="158"/>
      <c r="BCF47" s="158"/>
      <c r="BCG47" s="158"/>
      <c r="BCH47" s="158"/>
      <c r="BCI47" s="158"/>
      <c r="BCJ47" s="158"/>
      <c r="BCK47" s="158"/>
      <c r="BCL47" s="158"/>
      <c r="BCM47" s="158"/>
      <c r="BCN47" s="158"/>
      <c r="BCO47" s="158"/>
      <c r="BCP47" s="158"/>
      <c r="BCQ47" s="158"/>
      <c r="BCR47" s="158"/>
      <c r="BCS47" s="158"/>
      <c r="BCT47" s="158"/>
      <c r="BCU47" s="158"/>
      <c r="BCV47" s="158"/>
      <c r="BCW47" s="158"/>
      <c r="BCX47" s="158"/>
      <c r="BCY47" s="158"/>
      <c r="BCZ47" s="158"/>
      <c r="BDA47" s="158"/>
      <c r="BDB47" s="158"/>
      <c r="BDC47" s="158"/>
      <c r="BDD47" s="158"/>
      <c r="BDE47" s="158"/>
      <c r="BDF47" s="158"/>
      <c r="BDG47" s="158"/>
      <c r="BDH47" s="158"/>
      <c r="BDI47" s="158"/>
      <c r="BDJ47" s="158"/>
      <c r="BDK47" s="158"/>
      <c r="BDL47" s="158"/>
      <c r="BDM47" s="158"/>
      <c r="BDN47" s="158"/>
      <c r="BDO47" s="158"/>
      <c r="BDP47" s="158"/>
      <c r="BDQ47" s="158"/>
      <c r="BDR47" s="158"/>
      <c r="BDS47" s="158"/>
      <c r="BDT47" s="158"/>
      <c r="BDU47" s="158"/>
      <c r="BDV47" s="158"/>
      <c r="BDW47" s="158"/>
      <c r="BDX47" s="158"/>
      <c r="BDY47" s="158"/>
      <c r="BDZ47" s="158"/>
      <c r="BEA47" s="158"/>
      <c r="BEB47" s="158"/>
      <c r="BEC47" s="158"/>
      <c r="BED47" s="158"/>
      <c r="BEE47" s="158"/>
      <c r="BEF47" s="158"/>
      <c r="BEG47" s="158"/>
      <c r="BEH47" s="158"/>
      <c r="BEI47" s="158"/>
      <c r="BEJ47" s="158"/>
      <c r="BEK47" s="158"/>
      <c r="BEL47" s="158"/>
      <c r="BEM47" s="158"/>
      <c r="BEN47" s="158"/>
      <c r="BEO47" s="158"/>
      <c r="BEP47" s="158"/>
      <c r="BEQ47" s="158"/>
      <c r="BER47" s="158"/>
      <c r="BES47" s="158"/>
      <c r="BET47" s="158"/>
      <c r="BEU47" s="158"/>
      <c r="BEV47" s="158"/>
      <c r="BEW47" s="158"/>
      <c r="BEX47" s="158"/>
      <c r="BEY47" s="158"/>
      <c r="BEZ47" s="158"/>
      <c r="BFA47" s="158"/>
      <c r="BFB47" s="158"/>
      <c r="BFC47" s="158"/>
      <c r="BFD47" s="158"/>
      <c r="BFE47" s="158"/>
      <c r="BFF47" s="158"/>
      <c r="BFG47" s="158"/>
      <c r="BFH47" s="158"/>
      <c r="BFI47" s="158"/>
      <c r="BFJ47" s="158"/>
      <c r="BFK47" s="158"/>
      <c r="BFL47" s="158"/>
      <c r="BFM47" s="158"/>
      <c r="BFN47" s="158"/>
      <c r="BFO47" s="158"/>
      <c r="BFP47" s="158"/>
      <c r="BFQ47" s="158"/>
      <c r="BFR47" s="158"/>
      <c r="BFS47" s="158"/>
      <c r="BFT47" s="158"/>
      <c r="BFU47" s="158"/>
      <c r="BFV47" s="158"/>
      <c r="BFW47" s="158"/>
      <c r="BFX47" s="158"/>
      <c r="BFY47" s="158"/>
      <c r="BFZ47" s="158"/>
      <c r="BGA47" s="158"/>
      <c r="BGB47" s="158"/>
      <c r="BGC47" s="158"/>
      <c r="BGD47" s="158"/>
      <c r="BGE47" s="158"/>
      <c r="BGF47" s="158"/>
      <c r="BGG47" s="158"/>
      <c r="BGH47" s="158"/>
      <c r="BGI47" s="158"/>
      <c r="BGJ47" s="158"/>
      <c r="BGK47" s="158"/>
      <c r="BGL47" s="158"/>
      <c r="BGM47" s="158"/>
      <c r="BGN47" s="158"/>
      <c r="BGO47" s="158"/>
      <c r="BGP47" s="158"/>
      <c r="BGQ47" s="158"/>
      <c r="BGR47" s="158"/>
      <c r="BGS47" s="158"/>
      <c r="BGT47" s="158"/>
      <c r="BGU47" s="158"/>
      <c r="BGV47" s="158"/>
      <c r="BGW47" s="158"/>
      <c r="BGX47" s="158"/>
      <c r="BGY47" s="158"/>
      <c r="BGZ47" s="158"/>
      <c r="BHA47" s="158"/>
      <c r="BHB47" s="158"/>
      <c r="BHC47" s="158"/>
      <c r="BHD47" s="158"/>
      <c r="BHE47" s="158"/>
      <c r="BHF47" s="158"/>
      <c r="BHG47" s="158"/>
      <c r="BHH47" s="158"/>
      <c r="BHI47" s="158"/>
      <c r="BHJ47" s="158"/>
      <c r="BHK47" s="158"/>
      <c r="BHL47" s="158"/>
      <c r="BHM47" s="158"/>
      <c r="BHN47" s="158"/>
      <c r="BHO47" s="158"/>
      <c r="BHP47" s="158"/>
      <c r="BHQ47" s="158"/>
      <c r="BHR47" s="158"/>
      <c r="BHS47" s="158"/>
      <c r="BHT47" s="158"/>
      <c r="BHU47" s="158"/>
      <c r="BHV47" s="158"/>
      <c r="BHW47" s="158"/>
      <c r="BHX47" s="158"/>
      <c r="BHY47" s="158"/>
      <c r="BHZ47" s="158"/>
      <c r="BIA47" s="158"/>
      <c r="BIB47" s="158"/>
      <c r="BIC47" s="158"/>
      <c r="BID47" s="158"/>
      <c r="BIE47" s="158"/>
      <c r="BIF47" s="158"/>
      <c r="BIG47" s="158"/>
      <c r="BIH47" s="158"/>
      <c r="BII47" s="158"/>
      <c r="BIJ47" s="158"/>
      <c r="BIK47" s="158"/>
      <c r="BIL47" s="158"/>
      <c r="BIM47" s="158"/>
      <c r="BIN47" s="158"/>
      <c r="BIO47" s="158"/>
      <c r="BIP47" s="158"/>
      <c r="BIQ47" s="158"/>
      <c r="BIR47" s="158"/>
      <c r="BIS47" s="158"/>
      <c r="BIT47" s="158"/>
      <c r="BIU47" s="158"/>
      <c r="BIV47" s="158"/>
      <c r="BIW47" s="158"/>
      <c r="BIX47" s="158"/>
      <c r="BIY47" s="158"/>
      <c r="BIZ47" s="158"/>
      <c r="BJA47" s="158"/>
      <c r="BJB47" s="158"/>
      <c r="BJC47" s="158"/>
      <c r="BJD47" s="158"/>
      <c r="BJE47" s="158"/>
      <c r="BJF47" s="158"/>
      <c r="BJG47" s="158"/>
      <c r="BJH47" s="158"/>
      <c r="BJI47" s="158"/>
      <c r="BJJ47" s="158"/>
      <c r="BJK47" s="158"/>
      <c r="BJL47" s="158"/>
      <c r="BJM47" s="158"/>
      <c r="BJN47" s="158"/>
      <c r="BJO47" s="158"/>
      <c r="BJP47" s="158"/>
      <c r="BJQ47" s="158"/>
      <c r="BJR47" s="158"/>
      <c r="BJS47" s="158"/>
      <c r="BJT47" s="158"/>
      <c r="BJU47" s="158"/>
      <c r="BJV47" s="158"/>
      <c r="BJW47" s="158"/>
      <c r="BJX47" s="158"/>
      <c r="BJY47" s="158"/>
      <c r="BJZ47" s="158"/>
      <c r="BKA47" s="158"/>
      <c r="BKB47" s="158"/>
      <c r="BKC47" s="158"/>
      <c r="BKD47" s="158"/>
      <c r="BKE47" s="158"/>
      <c r="BKF47" s="158"/>
      <c r="BKG47" s="158"/>
      <c r="BKH47" s="158"/>
      <c r="BKI47" s="158"/>
      <c r="BKJ47" s="158"/>
      <c r="BKK47" s="158"/>
      <c r="BKL47" s="158"/>
      <c r="BKM47" s="158"/>
      <c r="BKN47" s="158"/>
      <c r="BKO47" s="158"/>
      <c r="BKP47" s="158"/>
      <c r="BKQ47" s="158"/>
      <c r="BKR47" s="158"/>
      <c r="BKS47" s="158"/>
      <c r="BKT47" s="158"/>
      <c r="BKU47" s="158"/>
      <c r="BKV47" s="158"/>
      <c r="BKW47" s="158"/>
      <c r="BKX47" s="158"/>
      <c r="BKY47" s="158"/>
      <c r="BKZ47" s="158"/>
      <c r="BLA47" s="158"/>
      <c r="BLB47" s="158"/>
      <c r="BLC47" s="158"/>
      <c r="BLD47" s="158"/>
      <c r="BLE47" s="158"/>
      <c r="BLF47" s="158"/>
      <c r="BLG47" s="158"/>
      <c r="BLH47" s="158"/>
      <c r="BLI47" s="158"/>
      <c r="BLJ47" s="158"/>
      <c r="BLK47" s="158"/>
      <c r="BLL47" s="158"/>
      <c r="BLM47" s="158"/>
      <c r="BLN47" s="158"/>
      <c r="BLO47" s="158"/>
      <c r="BLP47" s="158"/>
      <c r="BLQ47" s="158"/>
      <c r="BLR47" s="158"/>
      <c r="BLS47" s="158"/>
      <c r="BLT47" s="158"/>
      <c r="BLU47" s="158"/>
      <c r="BLV47" s="158"/>
      <c r="BLW47" s="158"/>
      <c r="BLX47" s="158"/>
      <c r="BLY47" s="158"/>
      <c r="BLZ47" s="158"/>
      <c r="BMA47" s="158"/>
      <c r="BMB47" s="158"/>
      <c r="BMC47" s="158"/>
      <c r="BMD47" s="158"/>
      <c r="BME47" s="158"/>
      <c r="BMF47" s="158"/>
      <c r="BMG47" s="158"/>
      <c r="BMH47" s="158"/>
      <c r="BMI47" s="158"/>
      <c r="BMJ47" s="158"/>
      <c r="BMK47" s="158"/>
      <c r="BML47" s="158"/>
      <c r="BMM47" s="158"/>
      <c r="BMN47" s="158"/>
      <c r="BMO47" s="158"/>
      <c r="BMP47" s="158"/>
      <c r="BMQ47" s="158"/>
      <c r="BMR47" s="158"/>
      <c r="BMS47" s="158"/>
      <c r="BMT47" s="158"/>
      <c r="BMU47" s="158"/>
      <c r="BMV47" s="158"/>
      <c r="BMW47" s="158"/>
      <c r="BMX47" s="158"/>
      <c r="BMY47" s="158"/>
      <c r="BMZ47" s="158"/>
      <c r="BNA47" s="158"/>
      <c r="BNB47" s="158"/>
      <c r="BNC47" s="158"/>
      <c r="BND47" s="158"/>
      <c r="BNE47" s="158"/>
      <c r="BNF47" s="158"/>
      <c r="BNG47" s="158"/>
      <c r="BNH47" s="158"/>
      <c r="BNI47" s="158"/>
      <c r="BNJ47" s="158"/>
      <c r="BNK47" s="158"/>
      <c r="BNL47" s="158"/>
      <c r="BNM47" s="158"/>
      <c r="BNN47" s="158"/>
      <c r="BNO47" s="158"/>
      <c r="BNP47" s="158"/>
      <c r="BNQ47" s="158"/>
      <c r="BNR47" s="158"/>
      <c r="BNS47" s="158"/>
      <c r="BNT47" s="158"/>
      <c r="BNU47" s="158"/>
      <c r="BNV47" s="158"/>
      <c r="BNW47" s="158"/>
      <c r="BNX47" s="158"/>
      <c r="BNY47" s="158"/>
      <c r="BNZ47" s="158"/>
      <c r="BOA47" s="158"/>
      <c r="BOB47" s="158"/>
      <c r="BOC47" s="158"/>
      <c r="BOD47" s="158"/>
      <c r="BOE47" s="158"/>
      <c r="BOF47" s="158"/>
      <c r="BOG47" s="158"/>
      <c r="BOH47" s="158"/>
      <c r="BOI47" s="158"/>
      <c r="BOJ47" s="158"/>
      <c r="BOK47" s="158"/>
      <c r="BOL47" s="158"/>
      <c r="BOM47" s="158"/>
      <c r="BON47" s="158"/>
      <c r="BOO47" s="158"/>
      <c r="BOP47" s="158"/>
      <c r="BOQ47" s="158"/>
      <c r="BOR47" s="158"/>
      <c r="BOS47" s="158"/>
      <c r="BOT47" s="158"/>
      <c r="BOU47" s="158"/>
      <c r="BOV47" s="158"/>
      <c r="BOW47" s="158"/>
      <c r="BOX47" s="158"/>
      <c r="BOY47" s="158"/>
      <c r="BOZ47" s="158"/>
      <c r="BPA47" s="158"/>
      <c r="BPB47" s="158"/>
      <c r="BPC47" s="158"/>
      <c r="BPD47" s="158"/>
      <c r="BPE47" s="158"/>
      <c r="BPF47" s="158"/>
      <c r="BPG47" s="158"/>
      <c r="BPH47" s="158"/>
      <c r="BPI47" s="158"/>
      <c r="BPJ47" s="158"/>
      <c r="BPK47" s="158"/>
      <c r="BPL47" s="158"/>
      <c r="BPM47" s="158"/>
      <c r="BPN47" s="158"/>
      <c r="BPO47" s="158"/>
      <c r="BPP47" s="158"/>
      <c r="BPQ47" s="158"/>
      <c r="BPR47" s="158"/>
      <c r="BPS47" s="158"/>
      <c r="BPT47" s="158"/>
      <c r="BPU47" s="158"/>
      <c r="BPV47" s="158"/>
      <c r="BPW47" s="158"/>
      <c r="BPX47" s="158"/>
      <c r="BPY47" s="158"/>
      <c r="BPZ47" s="158"/>
      <c r="BQA47" s="158"/>
      <c r="BQB47" s="158"/>
      <c r="BQC47" s="158"/>
      <c r="BQD47" s="158"/>
      <c r="BQE47" s="158"/>
      <c r="BQF47" s="158"/>
      <c r="BQG47" s="158"/>
      <c r="BQH47" s="158"/>
      <c r="BQI47" s="158"/>
      <c r="BQJ47" s="158"/>
      <c r="BQK47" s="158"/>
      <c r="BQL47" s="158"/>
      <c r="BQM47" s="158"/>
      <c r="BQN47" s="158"/>
      <c r="BQO47" s="158"/>
      <c r="BQP47" s="158"/>
      <c r="BQQ47" s="158"/>
      <c r="BQR47" s="158"/>
      <c r="BQS47" s="158"/>
      <c r="BQT47" s="158"/>
      <c r="BQU47" s="158"/>
      <c r="BQV47" s="158"/>
      <c r="BQW47" s="158"/>
      <c r="BQX47" s="158"/>
      <c r="BQY47" s="158"/>
      <c r="BQZ47" s="158"/>
      <c r="BRA47" s="158"/>
      <c r="BRB47" s="158"/>
      <c r="BRC47" s="158"/>
      <c r="BRD47" s="158"/>
      <c r="BRE47" s="158"/>
      <c r="BRF47" s="158"/>
      <c r="BRG47" s="158"/>
      <c r="BRH47" s="158"/>
      <c r="BRI47" s="158"/>
      <c r="BRJ47" s="158"/>
      <c r="BRK47" s="158"/>
      <c r="BRL47" s="158"/>
      <c r="BRM47" s="158"/>
      <c r="BRN47" s="158"/>
      <c r="BRO47" s="158"/>
      <c r="BRP47" s="158"/>
      <c r="BRQ47" s="158"/>
      <c r="BRR47" s="158"/>
      <c r="BRS47" s="158"/>
      <c r="BRT47" s="158"/>
      <c r="BRU47" s="158"/>
      <c r="BRV47" s="158"/>
      <c r="BRW47" s="158"/>
      <c r="BRX47" s="158"/>
      <c r="BRY47" s="158"/>
      <c r="BRZ47" s="158"/>
      <c r="BSA47" s="158"/>
      <c r="BSB47" s="158"/>
      <c r="BSC47" s="158"/>
      <c r="BSD47" s="158"/>
      <c r="BSE47" s="158"/>
      <c r="BSF47" s="158"/>
      <c r="BSG47" s="158"/>
      <c r="BSH47" s="158"/>
      <c r="BSI47" s="158"/>
      <c r="BSJ47" s="158"/>
      <c r="BSK47" s="158"/>
      <c r="BSL47" s="158"/>
      <c r="BSM47" s="158"/>
      <c r="BSN47" s="158"/>
      <c r="BSO47" s="158"/>
      <c r="BSP47" s="158"/>
      <c r="BSQ47" s="158"/>
      <c r="BSR47" s="158"/>
      <c r="BSS47" s="158"/>
      <c r="BST47" s="158"/>
      <c r="BSU47" s="158"/>
      <c r="BSV47" s="158"/>
      <c r="BSW47" s="158"/>
      <c r="BSX47" s="158"/>
      <c r="BSY47" s="158"/>
      <c r="BSZ47" s="158"/>
      <c r="BTA47" s="158"/>
      <c r="BTB47" s="158"/>
      <c r="BTC47" s="158"/>
      <c r="BTD47" s="158"/>
      <c r="BTE47" s="158"/>
      <c r="BTF47" s="158"/>
      <c r="BTG47" s="158"/>
      <c r="BTH47" s="158"/>
      <c r="BTI47" s="158"/>
      <c r="BTJ47" s="158"/>
      <c r="BTK47" s="158"/>
      <c r="BTL47" s="158"/>
      <c r="BTM47" s="158"/>
      <c r="BTN47" s="158"/>
      <c r="BTO47" s="158"/>
      <c r="BTP47" s="158"/>
      <c r="BTQ47" s="158"/>
      <c r="BTR47" s="158"/>
      <c r="BTS47" s="158"/>
      <c r="BTT47" s="158"/>
      <c r="BTU47" s="158"/>
      <c r="BTV47" s="158"/>
      <c r="BTW47" s="158"/>
      <c r="BTX47" s="158"/>
      <c r="BTY47" s="158"/>
      <c r="BTZ47" s="158"/>
      <c r="BUA47" s="158"/>
      <c r="BUB47" s="158"/>
      <c r="BUC47" s="158"/>
      <c r="BUD47" s="158"/>
      <c r="BUE47" s="158"/>
      <c r="BUF47" s="158"/>
      <c r="BUG47" s="158"/>
      <c r="BUH47" s="158"/>
      <c r="BUI47" s="158"/>
      <c r="BUJ47" s="158"/>
      <c r="BUK47" s="158"/>
      <c r="BUL47" s="158"/>
      <c r="BUM47" s="158"/>
      <c r="BUN47" s="158"/>
      <c r="BUO47" s="158"/>
      <c r="BUP47" s="158"/>
      <c r="BUQ47" s="158"/>
      <c r="BUR47" s="158"/>
      <c r="BUS47" s="158"/>
      <c r="BUT47" s="158"/>
      <c r="BUU47" s="158"/>
      <c r="BUV47" s="158"/>
      <c r="BUW47" s="158"/>
      <c r="BUX47" s="158"/>
      <c r="BUY47" s="158"/>
      <c r="BUZ47" s="158"/>
      <c r="BVA47" s="158"/>
      <c r="BVB47" s="158"/>
      <c r="BVC47" s="158"/>
      <c r="BVD47" s="158"/>
      <c r="BVE47" s="158"/>
      <c r="BVF47" s="158"/>
      <c r="BVG47" s="158"/>
      <c r="BVH47" s="158"/>
      <c r="BVI47" s="158"/>
      <c r="BVJ47" s="158"/>
      <c r="BVK47" s="158"/>
      <c r="BVL47" s="158"/>
      <c r="BVM47" s="158"/>
      <c r="BVN47" s="158"/>
      <c r="BVO47" s="158"/>
      <c r="BVP47" s="158"/>
      <c r="BVQ47" s="158"/>
      <c r="BVR47" s="158"/>
      <c r="BVS47" s="158"/>
      <c r="BVT47" s="158"/>
      <c r="BVU47" s="158"/>
      <c r="BVV47" s="158"/>
      <c r="BVW47" s="158"/>
      <c r="BVX47" s="158"/>
      <c r="BVY47" s="158"/>
      <c r="BVZ47" s="158"/>
      <c r="BWA47" s="158"/>
      <c r="BWB47" s="158"/>
      <c r="BWC47" s="158"/>
      <c r="BWD47" s="158"/>
      <c r="BWE47" s="158"/>
      <c r="BWF47" s="158"/>
      <c r="BWG47" s="158"/>
      <c r="BWH47" s="158"/>
      <c r="BWI47" s="158"/>
      <c r="BWJ47" s="158"/>
      <c r="BWK47" s="158"/>
      <c r="BWL47" s="158"/>
      <c r="BWM47" s="158"/>
      <c r="BWN47" s="158"/>
      <c r="BWO47" s="158"/>
      <c r="BWP47" s="158"/>
      <c r="BWQ47" s="158"/>
      <c r="BWR47" s="158"/>
      <c r="BWS47" s="158"/>
      <c r="BWT47" s="158"/>
      <c r="BWU47" s="158"/>
      <c r="BWV47" s="158"/>
      <c r="BWW47" s="158"/>
      <c r="BWX47" s="158"/>
      <c r="BWY47" s="158"/>
      <c r="BWZ47" s="158"/>
      <c r="BXA47" s="158"/>
      <c r="BXB47" s="158"/>
      <c r="BXC47" s="158"/>
      <c r="BXD47" s="158"/>
      <c r="BXE47" s="158"/>
      <c r="BXF47" s="158"/>
      <c r="BXG47" s="158"/>
      <c r="BXH47" s="158"/>
      <c r="BXI47" s="158"/>
      <c r="BXJ47" s="158"/>
      <c r="BXK47" s="158"/>
      <c r="BXL47" s="158"/>
      <c r="BXM47" s="158"/>
      <c r="BXN47" s="158"/>
      <c r="BXO47" s="158"/>
      <c r="BXP47" s="158"/>
      <c r="BXQ47" s="158"/>
      <c r="BXR47" s="158"/>
      <c r="BXS47" s="158"/>
      <c r="BXT47" s="158"/>
      <c r="BXU47" s="158"/>
      <c r="BXV47" s="158"/>
      <c r="BXW47" s="158"/>
      <c r="BXX47" s="158"/>
      <c r="BXY47" s="158"/>
      <c r="BXZ47" s="158"/>
      <c r="BYA47" s="158"/>
      <c r="BYB47" s="158"/>
      <c r="BYC47" s="158"/>
      <c r="BYD47" s="158"/>
      <c r="BYE47" s="158"/>
      <c r="BYF47" s="158"/>
      <c r="BYG47" s="158"/>
      <c r="BYH47" s="158"/>
      <c r="BYI47" s="158"/>
      <c r="BYJ47" s="158"/>
      <c r="BYK47" s="158"/>
      <c r="BYL47" s="158"/>
      <c r="BYM47" s="158"/>
      <c r="BYN47" s="158"/>
      <c r="BYO47" s="158"/>
      <c r="BYP47" s="158"/>
      <c r="BYQ47" s="158"/>
      <c r="BYR47" s="158"/>
      <c r="BYS47" s="158"/>
      <c r="BYT47" s="158"/>
      <c r="BYU47" s="158"/>
      <c r="BYV47" s="158"/>
      <c r="BYW47" s="158"/>
      <c r="BYX47" s="158"/>
      <c r="BYY47" s="158"/>
      <c r="BYZ47" s="158"/>
      <c r="BZA47" s="158"/>
      <c r="BZB47" s="158"/>
      <c r="BZC47" s="158"/>
      <c r="BZD47" s="158"/>
      <c r="BZE47" s="158"/>
      <c r="BZF47" s="158"/>
      <c r="BZG47" s="158"/>
      <c r="BZH47" s="158"/>
      <c r="BZI47" s="158"/>
      <c r="BZJ47" s="158"/>
      <c r="BZK47" s="158"/>
      <c r="BZL47" s="158"/>
      <c r="BZM47" s="158"/>
      <c r="BZN47" s="158"/>
      <c r="BZO47" s="158"/>
      <c r="BZP47" s="158"/>
      <c r="BZQ47" s="158"/>
      <c r="BZR47" s="158"/>
      <c r="BZS47" s="158"/>
      <c r="BZT47" s="158"/>
      <c r="BZU47" s="158"/>
      <c r="BZV47" s="158"/>
      <c r="BZW47" s="158"/>
      <c r="BZX47" s="158"/>
      <c r="BZY47" s="158"/>
      <c r="BZZ47" s="158"/>
      <c r="CAA47" s="158"/>
      <c r="CAB47" s="158"/>
      <c r="CAC47" s="158"/>
      <c r="CAD47" s="158"/>
      <c r="CAE47" s="158"/>
      <c r="CAF47" s="158"/>
      <c r="CAG47" s="158"/>
      <c r="CAH47" s="158"/>
      <c r="CAI47" s="158"/>
      <c r="CAJ47" s="158"/>
      <c r="CAK47" s="158"/>
      <c r="CAL47" s="158"/>
      <c r="CAM47" s="158"/>
      <c r="CAN47" s="158"/>
      <c r="CAO47" s="158"/>
      <c r="CAP47" s="158"/>
      <c r="CAQ47" s="158"/>
      <c r="CAR47" s="158"/>
      <c r="CAS47" s="158"/>
      <c r="CAT47" s="158"/>
      <c r="CAU47" s="158"/>
      <c r="CAV47" s="158"/>
      <c r="CAW47" s="158"/>
      <c r="CAX47" s="158"/>
      <c r="CAY47" s="158"/>
      <c r="CAZ47" s="158"/>
      <c r="CBA47" s="158"/>
      <c r="CBB47" s="158"/>
      <c r="CBC47" s="158"/>
      <c r="CBD47" s="158"/>
      <c r="CBE47" s="158"/>
      <c r="CBF47" s="158"/>
      <c r="CBG47" s="158"/>
      <c r="CBH47" s="158"/>
      <c r="CBI47" s="158"/>
      <c r="CBJ47" s="158"/>
      <c r="CBK47" s="158"/>
      <c r="CBL47" s="158"/>
      <c r="CBM47" s="158"/>
      <c r="CBN47" s="158"/>
      <c r="CBO47" s="158"/>
      <c r="CBP47" s="158"/>
      <c r="CBQ47" s="158"/>
      <c r="CBR47" s="158"/>
      <c r="CBS47" s="158"/>
      <c r="CBT47" s="158"/>
      <c r="CBU47" s="158"/>
      <c r="CBV47" s="158"/>
      <c r="CBW47" s="158"/>
      <c r="CBX47" s="158"/>
      <c r="CBY47" s="158"/>
      <c r="CBZ47" s="158"/>
      <c r="CCA47" s="158"/>
      <c r="CCB47" s="158"/>
      <c r="CCC47" s="158"/>
      <c r="CCD47" s="158"/>
      <c r="CCE47" s="158"/>
      <c r="CCF47" s="158"/>
      <c r="CCG47" s="158"/>
      <c r="CCH47" s="158"/>
      <c r="CCI47" s="158"/>
      <c r="CCJ47" s="158"/>
      <c r="CCK47" s="158"/>
      <c r="CCL47" s="158"/>
      <c r="CCM47" s="158"/>
      <c r="CCN47" s="158"/>
      <c r="CCO47" s="158"/>
      <c r="CCP47" s="158"/>
      <c r="CCQ47" s="158"/>
      <c r="CCR47" s="158"/>
      <c r="CCS47" s="158"/>
      <c r="CCT47" s="158"/>
      <c r="CCU47" s="158"/>
      <c r="CCV47" s="158"/>
      <c r="CCW47" s="158"/>
      <c r="CCX47" s="158"/>
      <c r="CCY47" s="158"/>
      <c r="CCZ47" s="158"/>
      <c r="CDA47" s="158"/>
      <c r="CDB47" s="158"/>
      <c r="CDC47" s="158"/>
      <c r="CDD47" s="158"/>
      <c r="CDE47" s="158"/>
      <c r="CDF47" s="158"/>
      <c r="CDG47" s="158"/>
      <c r="CDH47" s="158"/>
      <c r="CDI47" s="158"/>
      <c r="CDJ47" s="158"/>
      <c r="CDK47" s="158"/>
      <c r="CDL47" s="158"/>
      <c r="CDM47" s="158"/>
      <c r="CDN47" s="158"/>
      <c r="CDO47" s="158"/>
      <c r="CDP47" s="158"/>
      <c r="CDQ47" s="158"/>
      <c r="CDR47" s="158"/>
      <c r="CDS47" s="158"/>
      <c r="CDT47" s="158"/>
      <c r="CDU47" s="158"/>
      <c r="CDV47" s="158"/>
      <c r="CDW47" s="158"/>
      <c r="CDX47" s="158"/>
      <c r="CDY47" s="158"/>
      <c r="CDZ47" s="158"/>
      <c r="CEA47" s="158"/>
      <c r="CEB47" s="158"/>
      <c r="CEC47" s="158"/>
      <c r="CED47" s="158"/>
      <c r="CEE47" s="158"/>
      <c r="CEF47" s="158"/>
      <c r="CEG47" s="158"/>
      <c r="CEH47" s="158"/>
      <c r="CEI47" s="158"/>
      <c r="CEJ47" s="158"/>
      <c r="CEK47" s="158"/>
      <c r="CEL47" s="158"/>
      <c r="CEM47" s="158"/>
      <c r="CEN47" s="158"/>
      <c r="CEO47" s="158"/>
      <c r="CEP47" s="158"/>
      <c r="CEQ47" s="158"/>
      <c r="CER47" s="158"/>
      <c r="CES47" s="158"/>
      <c r="CET47" s="158"/>
      <c r="CEU47" s="158"/>
      <c r="CEV47" s="158"/>
      <c r="CEW47" s="158"/>
      <c r="CEX47" s="158"/>
      <c r="CEY47" s="158"/>
      <c r="CEZ47" s="158"/>
      <c r="CFA47" s="158"/>
      <c r="CFB47" s="158"/>
      <c r="CFC47" s="158"/>
      <c r="CFD47" s="158"/>
      <c r="CFE47" s="158"/>
      <c r="CFF47" s="158"/>
      <c r="CFG47" s="158"/>
      <c r="CFH47" s="158"/>
      <c r="CFI47" s="158"/>
      <c r="CFJ47" s="158"/>
      <c r="CFK47" s="158"/>
      <c r="CFL47" s="158"/>
      <c r="CFM47" s="158"/>
      <c r="CFN47" s="158"/>
      <c r="CFO47" s="158"/>
      <c r="CFP47" s="158"/>
      <c r="CFQ47" s="158"/>
      <c r="CFR47" s="158"/>
      <c r="CFS47" s="158"/>
      <c r="CFT47" s="158"/>
      <c r="CFU47" s="158"/>
      <c r="CFV47" s="158"/>
      <c r="CFW47" s="158"/>
      <c r="CFX47" s="158"/>
      <c r="CFY47" s="158"/>
      <c r="CFZ47" s="158"/>
      <c r="CGA47" s="158"/>
      <c r="CGB47" s="158"/>
      <c r="CGC47" s="158"/>
      <c r="CGD47" s="158"/>
      <c r="CGE47" s="158"/>
      <c r="CGF47" s="158"/>
      <c r="CGG47" s="158"/>
      <c r="CGH47" s="158"/>
      <c r="CGI47" s="158"/>
      <c r="CGJ47" s="158"/>
      <c r="CGK47" s="158"/>
      <c r="CGL47" s="158"/>
      <c r="CGM47" s="158"/>
      <c r="CGN47" s="158"/>
      <c r="CGO47" s="158"/>
      <c r="CGP47" s="158"/>
      <c r="CGQ47" s="158"/>
      <c r="CGR47" s="158"/>
      <c r="CGS47" s="158"/>
      <c r="CGT47" s="158"/>
      <c r="CGU47" s="158"/>
      <c r="CGV47" s="158"/>
      <c r="CGW47" s="158"/>
      <c r="CGX47" s="158"/>
      <c r="CGY47" s="158"/>
      <c r="CGZ47" s="158"/>
      <c r="CHA47" s="158"/>
      <c r="CHB47" s="158"/>
      <c r="CHC47" s="158"/>
      <c r="CHD47" s="158"/>
      <c r="CHE47" s="158"/>
      <c r="CHF47" s="158"/>
      <c r="CHG47" s="158"/>
      <c r="CHH47" s="158"/>
      <c r="CHI47" s="158"/>
      <c r="CHJ47" s="158"/>
      <c r="CHK47" s="158"/>
      <c r="CHL47" s="158"/>
      <c r="CHM47" s="158"/>
      <c r="CHN47" s="158"/>
      <c r="CHO47" s="158"/>
      <c r="CHP47" s="158"/>
      <c r="CHQ47" s="158"/>
      <c r="CHR47" s="158"/>
      <c r="CHS47" s="158"/>
      <c r="CHT47" s="158"/>
      <c r="CHU47" s="158"/>
      <c r="CHV47" s="158"/>
      <c r="CHW47" s="158"/>
      <c r="CHX47" s="158"/>
      <c r="CHY47" s="158"/>
      <c r="CHZ47" s="158"/>
      <c r="CIA47" s="158"/>
      <c r="CIB47" s="158"/>
      <c r="CIC47" s="158"/>
      <c r="CID47" s="158"/>
      <c r="CIE47" s="158"/>
      <c r="CIF47" s="158"/>
      <c r="CIG47" s="158"/>
      <c r="CIH47" s="158"/>
      <c r="CII47" s="158"/>
      <c r="CIJ47" s="158"/>
      <c r="CIK47" s="158"/>
      <c r="CIL47" s="158"/>
      <c r="CIM47" s="158"/>
      <c r="CIN47" s="158"/>
      <c r="CIO47" s="158"/>
      <c r="CIP47" s="158"/>
      <c r="CIQ47" s="158"/>
      <c r="CIR47" s="158"/>
      <c r="CIS47" s="158"/>
      <c r="CIT47" s="158"/>
      <c r="CIU47" s="158"/>
      <c r="CIV47" s="158"/>
      <c r="CIW47" s="158"/>
      <c r="CIX47" s="158"/>
      <c r="CIY47" s="158"/>
      <c r="CIZ47" s="158"/>
      <c r="CJA47" s="158"/>
      <c r="CJB47" s="158"/>
      <c r="CJC47" s="158"/>
      <c r="CJD47" s="158"/>
      <c r="CJE47" s="158"/>
      <c r="CJF47" s="158"/>
      <c r="CJG47" s="158"/>
      <c r="CJH47" s="158"/>
      <c r="CJI47" s="158"/>
      <c r="CJJ47" s="158"/>
      <c r="CJK47" s="158"/>
      <c r="CJL47" s="158"/>
      <c r="CJM47" s="158"/>
      <c r="CJN47" s="158"/>
      <c r="CJO47" s="158"/>
      <c r="CJP47" s="158"/>
      <c r="CJQ47" s="158"/>
      <c r="CJR47" s="158"/>
      <c r="CJS47" s="158"/>
      <c r="CJT47" s="158"/>
      <c r="CJU47" s="158"/>
      <c r="CJV47" s="158"/>
      <c r="CJW47" s="158"/>
      <c r="CJX47" s="158"/>
      <c r="CJY47" s="158"/>
      <c r="CJZ47" s="158"/>
      <c r="CKA47" s="158"/>
      <c r="CKB47" s="158"/>
      <c r="CKC47" s="158"/>
      <c r="CKD47" s="158"/>
      <c r="CKE47" s="158"/>
      <c r="CKF47" s="158"/>
      <c r="CKG47" s="158"/>
      <c r="CKH47" s="158"/>
      <c r="CKI47" s="158"/>
      <c r="CKJ47" s="158"/>
      <c r="CKK47" s="158"/>
      <c r="CKL47" s="158"/>
      <c r="CKM47" s="158"/>
      <c r="CKN47" s="158"/>
      <c r="CKO47" s="158"/>
      <c r="CKP47" s="158"/>
      <c r="CKQ47" s="158"/>
      <c r="CKR47" s="158"/>
      <c r="CKS47" s="158"/>
      <c r="CKT47" s="158"/>
      <c r="CKU47" s="158"/>
      <c r="CKV47" s="158"/>
      <c r="CKW47" s="158"/>
      <c r="CKX47" s="158"/>
      <c r="CKY47" s="158"/>
      <c r="CKZ47" s="158"/>
      <c r="CLA47" s="158"/>
      <c r="CLB47" s="158"/>
      <c r="CLC47" s="158"/>
      <c r="CLD47" s="158"/>
      <c r="CLE47" s="158"/>
      <c r="CLF47" s="158"/>
      <c r="CLG47" s="158"/>
      <c r="CLH47" s="158"/>
      <c r="CLI47" s="158"/>
      <c r="CLJ47" s="158"/>
      <c r="CLK47" s="158"/>
      <c r="CLL47" s="158"/>
      <c r="CLM47" s="158"/>
      <c r="CLN47" s="158"/>
      <c r="CLO47" s="158"/>
      <c r="CLP47" s="158"/>
      <c r="CLQ47" s="158"/>
      <c r="CLR47" s="158"/>
      <c r="CLS47" s="158"/>
      <c r="CLT47" s="158"/>
      <c r="CLU47" s="158"/>
      <c r="CLV47" s="158"/>
      <c r="CLW47" s="158"/>
      <c r="CLX47" s="158"/>
      <c r="CLY47" s="158"/>
      <c r="CLZ47" s="158"/>
      <c r="CMA47" s="158"/>
      <c r="CMB47" s="158"/>
      <c r="CMC47" s="158"/>
      <c r="CMD47" s="158"/>
      <c r="CME47" s="158"/>
      <c r="CMF47" s="158"/>
      <c r="CMG47" s="158"/>
      <c r="CMH47" s="158"/>
      <c r="CMI47" s="158"/>
      <c r="CMJ47" s="158"/>
      <c r="CMK47" s="158"/>
      <c r="CML47" s="158"/>
      <c r="CMM47" s="158"/>
      <c r="CMN47" s="158"/>
      <c r="CMO47" s="158"/>
      <c r="CMP47" s="158"/>
      <c r="CMQ47" s="158"/>
      <c r="CMR47" s="158"/>
      <c r="CMS47" s="158"/>
      <c r="CMT47" s="158"/>
      <c r="CMU47" s="158"/>
      <c r="CMV47" s="158"/>
      <c r="CMW47" s="158"/>
      <c r="CMX47" s="158"/>
      <c r="CMY47" s="158"/>
      <c r="CMZ47" s="158"/>
      <c r="CNA47" s="158"/>
      <c r="CNB47" s="158"/>
      <c r="CNC47" s="158"/>
      <c r="CND47" s="158"/>
      <c r="CNE47" s="158"/>
      <c r="CNF47" s="158"/>
      <c r="CNG47" s="158"/>
      <c r="CNH47" s="158"/>
      <c r="CNI47" s="158"/>
      <c r="CNJ47" s="158"/>
      <c r="CNK47" s="158"/>
      <c r="CNL47" s="158"/>
      <c r="CNM47" s="158"/>
      <c r="CNN47" s="158"/>
      <c r="CNO47" s="158"/>
      <c r="CNP47" s="158"/>
      <c r="CNQ47" s="158"/>
      <c r="CNR47" s="158"/>
      <c r="CNS47" s="158"/>
      <c r="CNT47" s="158"/>
      <c r="CNU47" s="158"/>
      <c r="CNV47" s="158"/>
      <c r="CNW47" s="158"/>
      <c r="CNX47" s="158"/>
      <c r="CNY47" s="158"/>
      <c r="CNZ47" s="158"/>
      <c r="COA47" s="158"/>
      <c r="COB47" s="158"/>
      <c r="COC47" s="158"/>
      <c r="COD47" s="158"/>
      <c r="COE47" s="158"/>
      <c r="COF47" s="158"/>
      <c r="COG47" s="158"/>
      <c r="COH47" s="158"/>
      <c r="COI47" s="158"/>
      <c r="COJ47" s="158"/>
      <c r="COK47" s="158"/>
      <c r="COL47" s="158"/>
      <c r="COM47" s="158"/>
      <c r="CON47" s="158"/>
      <c r="COO47" s="158"/>
      <c r="COP47" s="158"/>
      <c r="COQ47" s="158"/>
      <c r="COR47" s="158"/>
      <c r="COS47" s="158"/>
      <c r="COT47" s="158"/>
      <c r="COU47" s="158"/>
      <c r="COV47" s="158"/>
      <c r="COW47" s="158"/>
      <c r="COX47" s="158"/>
      <c r="COY47" s="158"/>
      <c r="COZ47" s="158"/>
      <c r="CPA47" s="158"/>
      <c r="CPB47" s="158"/>
      <c r="CPC47" s="158"/>
      <c r="CPD47" s="158"/>
      <c r="CPE47" s="158"/>
      <c r="CPF47" s="158"/>
      <c r="CPG47" s="158"/>
      <c r="CPH47" s="158"/>
      <c r="CPI47" s="158"/>
      <c r="CPJ47" s="158"/>
      <c r="CPK47" s="158"/>
      <c r="CPL47" s="158"/>
      <c r="CPM47" s="158"/>
      <c r="CPN47" s="158"/>
      <c r="CPO47" s="158"/>
      <c r="CPP47" s="158"/>
      <c r="CPQ47" s="158"/>
      <c r="CPR47" s="158"/>
      <c r="CPS47" s="158"/>
      <c r="CPT47" s="158"/>
      <c r="CPU47" s="158"/>
      <c r="CPV47" s="158"/>
      <c r="CPW47" s="158"/>
      <c r="CPX47" s="158"/>
      <c r="CPY47" s="158"/>
      <c r="CPZ47" s="158"/>
      <c r="CQA47" s="158"/>
      <c r="CQB47" s="158"/>
      <c r="CQC47" s="158"/>
      <c r="CQD47" s="158"/>
      <c r="CQE47" s="158"/>
      <c r="CQF47" s="158"/>
      <c r="CQG47" s="158"/>
      <c r="CQH47" s="158"/>
      <c r="CQI47" s="158"/>
      <c r="CQJ47" s="158"/>
      <c r="CQK47" s="158"/>
      <c r="CQL47" s="158"/>
      <c r="CQM47" s="158"/>
      <c r="CQN47" s="158"/>
      <c r="CQO47" s="158"/>
      <c r="CQP47" s="158"/>
      <c r="CQQ47" s="158"/>
      <c r="CQR47" s="158"/>
      <c r="CQS47" s="158"/>
      <c r="CQT47" s="158"/>
      <c r="CQU47" s="158"/>
      <c r="CQV47" s="158"/>
      <c r="CQW47" s="158"/>
      <c r="CQX47" s="158"/>
      <c r="CQY47" s="158"/>
      <c r="CQZ47" s="158"/>
      <c r="CRA47" s="158"/>
      <c r="CRB47" s="158"/>
      <c r="CRC47" s="158"/>
      <c r="CRD47" s="158"/>
      <c r="CRE47" s="158"/>
      <c r="CRF47" s="158"/>
      <c r="CRG47" s="158"/>
      <c r="CRH47" s="158"/>
      <c r="CRI47" s="158"/>
      <c r="CRJ47" s="158"/>
      <c r="CRK47" s="158"/>
      <c r="CRL47" s="158"/>
      <c r="CRM47" s="158"/>
      <c r="CRN47" s="158"/>
      <c r="CRO47" s="158"/>
      <c r="CRP47" s="158"/>
      <c r="CRQ47" s="158"/>
      <c r="CRR47" s="158"/>
      <c r="CRS47" s="158"/>
      <c r="CRT47" s="158"/>
      <c r="CRU47" s="158"/>
      <c r="CRV47" s="158"/>
      <c r="CRW47" s="158"/>
      <c r="CRX47" s="158"/>
      <c r="CRY47" s="158"/>
      <c r="CRZ47" s="158"/>
      <c r="CSA47" s="158"/>
      <c r="CSB47" s="158"/>
      <c r="CSC47" s="158"/>
      <c r="CSD47" s="158"/>
      <c r="CSE47" s="158"/>
      <c r="CSF47" s="158"/>
      <c r="CSG47" s="158"/>
      <c r="CSH47" s="158"/>
      <c r="CSI47" s="158"/>
      <c r="CSJ47" s="158"/>
      <c r="CSK47" s="158"/>
      <c r="CSL47" s="158"/>
      <c r="CSM47" s="158"/>
      <c r="CSN47" s="158"/>
      <c r="CSO47" s="158"/>
      <c r="CSP47" s="158"/>
      <c r="CSQ47" s="158"/>
      <c r="CSR47" s="158"/>
      <c r="CSS47" s="158"/>
      <c r="CST47" s="158"/>
      <c r="CSU47" s="158"/>
      <c r="CSV47" s="158"/>
      <c r="CSW47" s="158"/>
      <c r="CSX47" s="158"/>
      <c r="CSY47" s="158"/>
      <c r="CSZ47" s="158"/>
      <c r="CTA47" s="158"/>
      <c r="CTB47" s="158"/>
      <c r="CTC47" s="158"/>
      <c r="CTD47" s="158"/>
      <c r="CTE47" s="158"/>
      <c r="CTF47" s="158"/>
      <c r="CTG47" s="158"/>
      <c r="CTH47" s="158"/>
      <c r="CTI47" s="158"/>
      <c r="CTJ47" s="158"/>
      <c r="CTK47" s="158"/>
      <c r="CTL47" s="158"/>
      <c r="CTM47" s="158"/>
      <c r="CTN47" s="158"/>
      <c r="CTO47" s="158"/>
      <c r="CTP47" s="158"/>
      <c r="CTQ47" s="158"/>
      <c r="CTR47" s="158"/>
      <c r="CTS47" s="158"/>
      <c r="CTT47" s="158"/>
      <c r="CTU47" s="158"/>
      <c r="CTV47" s="158"/>
      <c r="CTW47" s="158"/>
      <c r="CTX47" s="158"/>
      <c r="CTY47" s="158"/>
      <c r="CTZ47" s="158"/>
      <c r="CUA47" s="158"/>
      <c r="CUB47" s="158"/>
      <c r="CUC47" s="158"/>
      <c r="CUD47" s="158"/>
      <c r="CUE47" s="158"/>
      <c r="CUF47" s="158"/>
      <c r="CUG47" s="158"/>
      <c r="CUH47" s="158"/>
      <c r="CUI47" s="158"/>
      <c r="CUJ47" s="158"/>
      <c r="CUK47" s="158"/>
      <c r="CUL47" s="158"/>
      <c r="CUM47" s="158"/>
      <c r="CUN47" s="158"/>
      <c r="CUO47" s="158"/>
      <c r="CUP47" s="158"/>
      <c r="CUQ47" s="158"/>
      <c r="CUR47" s="158"/>
      <c r="CUS47" s="158"/>
      <c r="CUT47" s="158"/>
      <c r="CUU47" s="158"/>
      <c r="CUV47" s="158"/>
      <c r="CUW47" s="158"/>
      <c r="CUX47" s="158"/>
      <c r="CUY47" s="158"/>
      <c r="CUZ47" s="158"/>
      <c r="CVA47" s="158"/>
      <c r="CVB47" s="158"/>
      <c r="CVC47" s="158"/>
      <c r="CVD47" s="158"/>
      <c r="CVE47" s="158"/>
      <c r="CVF47" s="158"/>
      <c r="CVG47" s="158"/>
      <c r="CVH47" s="158"/>
      <c r="CVI47" s="158"/>
      <c r="CVJ47" s="158"/>
      <c r="CVK47" s="158"/>
      <c r="CVL47" s="158"/>
      <c r="CVM47" s="158"/>
      <c r="CVN47" s="158"/>
      <c r="CVO47" s="158"/>
      <c r="CVP47" s="158"/>
      <c r="CVQ47" s="158"/>
      <c r="CVR47" s="158"/>
      <c r="CVS47" s="158"/>
      <c r="CVT47" s="158"/>
      <c r="CVU47" s="158"/>
      <c r="CVV47" s="158"/>
      <c r="CVW47" s="158"/>
      <c r="CVX47" s="158"/>
      <c r="CVY47" s="158"/>
      <c r="CVZ47" s="158"/>
      <c r="CWA47" s="158"/>
      <c r="CWB47" s="158"/>
      <c r="CWC47" s="158"/>
      <c r="CWD47" s="158"/>
      <c r="CWE47" s="158"/>
      <c r="CWF47" s="158"/>
      <c r="CWG47" s="158"/>
      <c r="CWH47" s="158"/>
      <c r="CWI47" s="158"/>
      <c r="CWJ47" s="158"/>
      <c r="CWK47" s="158"/>
      <c r="CWL47" s="158"/>
      <c r="CWM47" s="158"/>
      <c r="CWN47" s="158"/>
      <c r="CWO47" s="158"/>
      <c r="CWP47" s="158"/>
      <c r="CWQ47" s="158"/>
      <c r="CWR47" s="158"/>
      <c r="CWS47" s="158"/>
      <c r="CWT47" s="158"/>
      <c r="CWU47" s="158"/>
      <c r="CWV47" s="158"/>
      <c r="CWW47" s="158"/>
      <c r="CWX47" s="158"/>
      <c r="CWY47" s="158"/>
      <c r="CWZ47" s="158"/>
      <c r="CXA47" s="158"/>
      <c r="CXB47" s="158"/>
      <c r="CXC47" s="158"/>
      <c r="CXD47" s="158"/>
      <c r="CXE47" s="158"/>
      <c r="CXF47" s="158"/>
      <c r="CXG47" s="158"/>
      <c r="CXH47" s="158"/>
      <c r="CXI47" s="158"/>
      <c r="CXJ47" s="158"/>
      <c r="CXK47" s="158"/>
      <c r="CXL47" s="158"/>
      <c r="CXM47" s="158"/>
      <c r="CXN47" s="158"/>
      <c r="CXO47" s="158"/>
      <c r="CXP47" s="158"/>
      <c r="CXQ47" s="158"/>
      <c r="CXR47" s="158"/>
      <c r="CXS47" s="158"/>
      <c r="CXT47" s="158"/>
      <c r="CXU47" s="158"/>
      <c r="CXV47" s="158"/>
      <c r="CXW47" s="158"/>
      <c r="CXX47" s="158"/>
      <c r="CXY47" s="158"/>
      <c r="CXZ47" s="158"/>
      <c r="CYA47" s="158"/>
      <c r="CYB47" s="158"/>
      <c r="CYC47" s="158"/>
      <c r="CYD47" s="158"/>
      <c r="CYE47" s="158"/>
      <c r="CYF47" s="158"/>
      <c r="CYG47" s="158"/>
      <c r="CYH47" s="158"/>
      <c r="CYI47" s="158"/>
      <c r="CYJ47" s="158"/>
      <c r="CYK47" s="158"/>
      <c r="CYL47" s="158"/>
      <c r="CYM47" s="158"/>
      <c r="CYN47" s="158"/>
      <c r="CYO47" s="158"/>
      <c r="CYP47" s="158"/>
      <c r="CYQ47" s="158"/>
      <c r="CYR47" s="158"/>
      <c r="CYS47" s="158"/>
      <c r="CYT47" s="158"/>
      <c r="CYU47" s="158"/>
      <c r="CYV47" s="158"/>
      <c r="CYW47" s="158"/>
      <c r="CYX47" s="158"/>
      <c r="CYY47" s="158"/>
      <c r="CYZ47" s="158"/>
      <c r="CZA47" s="158"/>
      <c r="CZB47" s="158"/>
      <c r="CZC47" s="158"/>
      <c r="CZD47" s="158"/>
      <c r="CZE47" s="158"/>
      <c r="CZF47" s="158"/>
      <c r="CZG47" s="158"/>
      <c r="CZH47" s="158"/>
      <c r="CZI47" s="158"/>
      <c r="CZJ47" s="158"/>
      <c r="CZK47" s="158"/>
      <c r="CZL47" s="158"/>
      <c r="CZM47" s="158"/>
      <c r="CZN47" s="158"/>
      <c r="CZO47" s="158"/>
      <c r="CZP47" s="158"/>
      <c r="CZQ47" s="158"/>
      <c r="CZR47" s="158"/>
      <c r="CZS47" s="158"/>
      <c r="CZT47" s="158"/>
      <c r="CZU47" s="158"/>
      <c r="CZV47" s="158"/>
      <c r="CZW47" s="158"/>
      <c r="CZX47" s="158"/>
      <c r="CZY47" s="158"/>
      <c r="CZZ47" s="158"/>
      <c r="DAA47" s="158"/>
      <c r="DAB47" s="158"/>
      <c r="DAC47" s="158"/>
      <c r="DAD47" s="158"/>
      <c r="DAE47" s="158"/>
      <c r="DAF47" s="158"/>
      <c r="DAG47" s="158"/>
      <c r="DAH47" s="158"/>
      <c r="DAI47" s="158"/>
      <c r="DAJ47" s="158"/>
      <c r="DAK47" s="158"/>
      <c r="DAL47" s="158"/>
      <c r="DAM47" s="158"/>
      <c r="DAN47" s="158"/>
      <c r="DAO47" s="158"/>
      <c r="DAP47" s="158"/>
      <c r="DAQ47" s="158"/>
      <c r="DAR47" s="158"/>
      <c r="DAS47" s="158"/>
      <c r="DAT47" s="158"/>
      <c r="DAU47" s="158"/>
      <c r="DAV47" s="158"/>
      <c r="DAW47" s="158"/>
      <c r="DAX47" s="158"/>
      <c r="DAY47" s="158"/>
      <c r="DAZ47" s="158"/>
      <c r="DBA47" s="158"/>
      <c r="DBB47" s="158"/>
      <c r="DBC47" s="158"/>
      <c r="DBD47" s="158"/>
      <c r="DBE47" s="158"/>
      <c r="DBF47" s="158"/>
      <c r="DBG47" s="158"/>
      <c r="DBH47" s="158"/>
      <c r="DBI47" s="158"/>
      <c r="DBJ47" s="158"/>
      <c r="DBK47" s="158"/>
      <c r="DBL47" s="158"/>
      <c r="DBM47" s="158"/>
      <c r="DBN47" s="158"/>
      <c r="DBO47" s="158"/>
      <c r="DBP47" s="158"/>
      <c r="DBQ47" s="158"/>
      <c r="DBR47" s="158"/>
      <c r="DBS47" s="158"/>
      <c r="DBT47" s="158"/>
      <c r="DBU47" s="158"/>
      <c r="DBV47" s="158"/>
      <c r="DBW47" s="158"/>
      <c r="DBX47" s="158"/>
      <c r="DBY47" s="158"/>
      <c r="DBZ47" s="158"/>
      <c r="DCA47" s="158"/>
      <c r="DCB47" s="158"/>
      <c r="DCC47" s="158"/>
      <c r="DCD47" s="158"/>
      <c r="DCE47" s="158"/>
      <c r="DCF47" s="158"/>
      <c r="DCG47" s="158"/>
      <c r="DCH47" s="158"/>
      <c r="DCI47" s="158"/>
      <c r="DCJ47" s="158"/>
      <c r="DCK47" s="158"/>
      <c r="DCL47" s="158"/>
      <c r="DCM47" s="158"/>
      <c r="DCN47" s="158"/>
      <c r="DCO47" s="158"/>
      <c r="DCP47" s="158"/>
      <c r="DCQ47" s="158"/>
      <c r="DCR47" s="158"/>
      <c r="DCS47" s="158"/>
      <c r="DCT47" s="158"/>
      <c r="DCU47" s="158"/>
      <c r="DCV47" s="158"/>
      <c r="DCW47" s="158"/>
      <c r="DCX47" s="158"/>
      <c r="DCY47" s="158"/>
      <c r="DCZ47" s="158"/>
      <c r="DDA47" s="158"/>
      <c r="DDB47" s="158"/>
      <c r="DDC47" s="158"/>
      <c r="DDD47" s="158"/>
      <c r="DDE47" s="158"/>
      <c r="DDF47" s="158"/>
      <c r="DDG47" s="158"/>
      <c r="DDH47" s="158"/>
      <c r="DDI47" s="158"/>
      <c r="DDJ47" s="158"/>
      <c r="DDK47" s="158"/>
      <c r="DDL47" s="158"/>
      <c r="DDM47" s="158"/>
      <c r="DDN47" s="158"/>
      <c r="DDO47" s="158"/>
      <c r="DDP47" s="158"/>
      <c r="DDQ47" s="158"/>
      <c r="DDR47" s="158"/>
      <c r="DDS47" s="158"/>
      <c r="DDT47" s="158"/>
      <c r="DDU47" s="158"/>
      <c r="DDV47" s="158"/>
      <c r="DDW47" s="158"/>
      <c r="DDX47" s="158"/>
      <c r="DDY47" s="158"/>
      <c r="DDZ47" s="158"/>
      <c r="DEA47" s="158"/>
      <c r="DEB47" s="158"/>
      <c r="DEC47" s="158"/>
      <c r="DED47" s="158"/>
      <c r="DEE47" s="158"/>
      <c r="DEF47" s="158"/>
      <c r="DEG47" s="158"/>
      <c r="DEH47" s="158"/>
      <c r="DEI47" s="158"/>
      <c r="DEJ47" s="158"/>
      <c r="DEK47" s="158"/>
      <c r="DEL47" s="158"/>
      <c r="DEM47" s="158"/>
      <c r="DEN47" s="158"/>
      <c r="DEO47" s="158"/>
      <c r="DEP47" s="158"/>
      <c r="DEQ47" s="158"/>
      <c r="DER47" s="158"/>
      <c r="DES47" s="158"/>
      <c r="DET47" s="158"/>
      <c r="DEU47" s="158"/>
      <c r="DEV47" s="158"/>
      <c r="DEW47" s="158"/>
      <c r="DEX47" s="158"/>
      <c r="DEY47" s="158"/>
      <c r="DEZ47" s="158"/>
      <c r="DFA47" s="158"/>
      <c r="DFB47" s="158"/>
      <c r="DFC47" s="158"/>
      <c r="DFD47" s="158"/>
      <c r="DFE47" s="158"/>
      <c r="DFF47" s="158"/>
      <c r="DFG47" s="158"/>
      <c r="DFH47" s="158"/>
      <c r="DFI47" s="158"/>
      <c r="DFJ47" s="158"/>
      <c r="DFK47" s="158"/>
      <c r="DFL47" s="158"/>
      <c r="DFM47" s="158"/>
      <c r="DFN47" s="158"/>
      <c r="DFO47" s="158"/>
      <c r="DFP47" s="158"/>
      <c r="DFQ47" s="158"/>
      <c r="DFR47" s="158"/>
      <c r="DFS47" s="158"/>
      <c r="DFT47" s="158"/>
      <c r="DFU47" s="158"/>
      <c r="DFV47" s="158"/>
      <c r="DFW47" s="158"/>
      <c r="DFX47" s="158"/>
      <c r="DFY47" s="158"/>
      <c r="DFZ47" s="158"/>
      <c r="DGA47" s="158"/>
      <c r="DGB47" s="158"/>
      <c r="DGC47" s="158"/>
      <c r="DGD47" s="158"/>
      <c r="DGE47" s="158"/>
      <c r="DGF47" s="158"/>
      <c r="DGG47" s="158"/>
      <c r="DGH47" s="158"/>
      <c r="DGI47" s="158"/>
      <c r="DGJ47" s="158"/>
      <c r="DGK47" s="158"/>
      <c r="DGL47" s="158"/>
      <c r="DGM47" s="158"/>
      <c r="DGN47" s="158"/>
      <c r="DGO47" s="158"/>
      <c r="DGP47" s="158"/>
      <c r="DGQ47" s="158"/>
      <c r="DGR47" s="158"/>
      <c r="DGS47" s="158"/>
      <c r="DGT47" s="158"/>
      <c r="DGU47" s="158"/>
      <c r="DGV47" s="158"/>
      <c r="DGW47" s="158"/>
      <c r="DGX47" s="158"/>
      <c r="DGY47" s="158"/>
      <c r="DGZ47" s="158"/>
      <c r="DHA47" s="158"/>
      <c r="DHB47" s="158"/>
      <c r="DHC47" s="158"/>
      <c r="DHD47" s="158"/>
      <c r="DHE47" s="158"/>
      <c r="DHF47" s="158"/>
      <c r="DHG47" s="158"/>
      <c r="DHH47" s="158"/>
      <c r="DHI47" s="158"/>
      <c r="DHJ47" s="158"/>
      <c r="DHK47" s="158"/>
      <c r="DHL47" s="158"/>
      <c r="DHM47" s="158"/>
      <c r="DHN47" s="158"/>
      <c r="DHO47" s="158"/>
      <c r="DHP47" s="158"/>
      <c r="DHQ47" s="158"/>
      <c r="DHR47" s="158"/>
      <c r="DHS47" s="158"/>
      <c r="DHT47" s="158"/>
      <c r="DHU47" s="158"/>
      <c r="DHV47" s="158"/>
      <c r="DHW47" s="158"/>
      <c r="DHX47" s="158"/>
      <c r="DHY47" s="158"/>
      <c r="DHZ47" s="158"/>
      <c r="DIA47" s="158"/>
      <c r="DIB47" s="158"/>
      <c r="DIC47" s="158"/>
      <c r="DID47" s="158"/>
      <c r="DIE47" s="158"/>
      <c r="DIF47" s="158"/>
      <c r="DIG47" s="158"/>
      <c r="DIH47" s="158"/>
      <c r="DII47" s="158"/>
      <c r="DIJ47" s="158"/>
      <c r="DIK47" s="158"/>
      <c r="DIL47" s="158"/>
      <c r="DIM47" s="158"/>
      <c r="DIN47" s="158"/>
      <c r="DIO47" s="158"/>
      <c r="DIP47" s="158"/>
      <c r="DIQ47" s="158"/>
      <c r="DIR47" s="158"/>
      <c r="DIS47" s="158"/>
      <c r="DIT47" s="158"/>
      <c r="DIU47" s="158"/>
      <c r="DIV47" s="158"/>
      <c r="DIW47" s="158"/>
      <c r="DIX47" s="158"/>
      <c r="DIY47" s="158"/>
      <c r="DIZ47" s="158"/>
      <c r="DJA47" s="158"/>
      <c r="DJB47" s="158"/>
      <c r="DJC47" s="158"/>
      <c r="DJD47" s="158"/>
      <c r="DJE47" s="158"/>
      <c r="DJF47" s="158"/>
      <c r="DJG47" s="158"/>
      <c r="DJH47" s="158"/>
      <c r="DJI47" s="158"/>
      <c r="DJJ47" s="158"/>
      <c r="DJK47" s="158"/>
      <c r="DJL47" s="158"/>
      <c r="DJM47" s="158"/>
      <c r="DJN47" s="158"/>
      <c r="DJO47" s="158"/>
      <c r="DJP47" s="158"/>
      <c r="DJQ47" s="158"/>
      <c r="DJR47" s="158"/>
      <c r="DJS47" s="158"/>
      <c r="DJT47" s="158"/>
      <c r="DJU47" s="158"/>
      <c r="DJV47" s="158"/>
      <c r="DJW47" s="158"/>
      <c r="DJX47" s="158"/>
      <c r="DJY47" s="158"/>
      <c r="DJZ47" s="158"/>
      <c r="DKA47" s="158"/>
      <c r="DKB47" s="158"/>
      <c r="DKC47" s="158"/>
      <c r="DKD47" s="158"/>
      <c r="DKE47" s="158"/>
      <c r="DKF47" s="158"/>
      <c r="DKG47" s="158"/>
      <c r="DKH47" s="158"/>
      <c r="DKI47" s="158"/>
      <c r="DKJ47" s="158"/>
      <c r="DKK47" s="158"/>
      <c r="DKL47" s="158"/>
      <c r="DKM47" s="158"/>
      <c r="DKN47" s="158"/>
      <c r="DKO47" s="158"/>
      <c r="DKP47" s="158"/>
      <c r="DKQ47" s="158"/>
      <c r="DKR47" s="158"/>
      <c r="DKS47" s="158"/>
      <c r="DKT47" s="158"/>
      <c r="DKU47" s="158"/>
      <c r="DKV47" s="158"/>
      <c r="DKW47" s="158"/>
      <c r="DKX47" s="158"/>
      <c r="DKY47" s="158"/>
      <c r="DKZ47" s="158"/>
      <c r="DLA47" s="158"/>
      <c r="DLB47" s="158"/>
      <c r="DLC47" s="158"/>
      <c r="DLD47" s="158"/>
      <c r="DLE47" s="158"/>
      <c r="DLF47" s="158"/>
      <c r="DLG47" s="158"/>
      <c r="DLH47" s="158"/>
      <c r="DLI47" s="158"/>
      <c r="DLJ47" s="158"/>
      <c r="DLK47" s="158"/>
      <c r="DLL47" s="158"/>
      <c r="DLM47" s="158"/>
      <c r="DLN47" s="158"/>
      <c r="DLO47" s="158"/>
      <c r="DLP47" s="158"/>
      <c r="DLQ47" s="158"/>
      <c r="DLR47" s="158"/>
      <c r="DLS47" s="158"/>
      <c r="DLT47" s="158"/>
      <c r="DLU47" s="158"/>
      <c r="DLV47" s="158"/>
      <c r="DLW47" s="158"/>
      <c r="DLX47" s="158"/>
      <c r="DLY47" s="158"/>
      <c r="DLZ47" s="158"/>
      <c r="DMA47" s="158"/>
      <c r="DMB47" s="158"/>
      <c r="DMC47" s="158"/>
      <c r="DMD47" s="158"/>
      <c r="DME47" s="158"/>
      <c r="DMF47" s="158"/>
      <c r="DMG47" s="158"/>
      <c r="DMH47" s="158"/>
      <c r="DMI47" s="158"/>
      <c r="DMJ47" s="158"/>
      <c r="DMK47" s="158"/>
      <c r="DML47" s="158"/>
      <c r="DMM47" s="158"/>
      <c r="DMN47" s="158"/>
      <c r="DMO47" s="158"/>
      <c r="DMP47" s="158"/>
      <c r="DMQ47" s="158"/>
      <c r="DMR47" s="158"/>
      <c r="DMS47" s="158"/>
      <c r="DMT47" s="158"/>
      <c r="DMU47" s="158"/>
      <c r="DMV47" s="158"/>
      <c r="DMW47" s="158"/>
      <c r="DMX47" s="158"/>
      <c r="DMY47" s="158"/>
      <c r="DMZ47" s="158"/>
      <c r="DNA47" s="158"/>
      <c r="DNB47" s="158"/>
      <c r="DNC47" s="158"/>
      <c r="DND47" s="158"/>
      <c r="DNE47" s="158"/>
      <c r="DNF47" s="158"/>
      <c r="DNG47" s="158"/>
      <c r="DNH47" s="158"/>
      <c r="DNI47" s="158"/>
      <c r="DNJ47" s="158"/>
      <c r="DNK47" s="158"/>
      <c r="DNL47" s="158"/>
      <c r="DNM47" s="158"/>
      <c r="DNN47" s="158"/>
      <c r="DNO47" s="158"/>
      <c r="DNP47" s="158"/>
      <c r="DNQ47" s="158"/>
      <c r="DNR47" s="158"/>
      <c r="DNS47" s="158"/>
      <c r="DNT47" s="158"/>
      <c r="DNU47" s="158"/>
      <c r="DNV47" s="158"/>
      <c r="DNW47" s="158"/>
      <c r="DNX47" s="158"/>
      <c r="DNY47" s="158"/>
      <c r="DNZ47" s="158"/>
      <c r="DOA47" s="158"/>
      <c r="DOB47" s="158"/>
      <c r="DOC47" s="158"/>
      <c r="DOD47" s="158"/>
      <c r="DOE47" s="158"/>
      <c r="DOF47" s="158"/>
      <c r="DOG47" s="158"/>
      <c r="DOH47" s="158"/>
      <c r="DOI47" s="158"/>
      <c r="DOJ47" s="158"/>
      <c r="DOK47" s="158"/>
      <c r="DOL47" s="158"/>
      <c r="DOM47" s="158"/>
      <c r="DON47" s="158"/>
      <c r="DOO47" s="158"/>
      <c r="DOP47" s="158"/>
      <c r="DOQ47" s="158"/>
      <c r="DOR47" s="158"/>
      <c r="DOS47" s="158"/>
      <c r="DOT47" s="158"/>
      <c r="DOU47" s="158"/>
      <c r="DOV47" s="158"/>
      <c r="DOW47" s="158"/>
      <c r="DOX47" s="158"/>
      <c r="DOY47" s="158"/>
      <c r="DOZ47" s="158"/>
      <c r="DPA47" s="158"/>
      <c r="DPB47" s="158"/>
      <c r="DPC47" s="158"/>
      <c r="DPD47" s="158"/>
      <c r="DPE47" s="158"/>
      <c r="DPF47" s="158"/>
      <c r="DPG47" s="158"/>
      <c r="DPH47" s="158"/>
      <c r="DPI47" s="158"/>
      <c r="DPJ47" s="158"/>
      <c r="DPK47" s="158"/>
      <c r="DPL47" s="158"/>
      <c r="DPM47" s="158"/>
      <c r="DPN47" s="158"/>
      <c r="DPO47" s="158"/>
      <c r="DPP47" s="158"/>
      <c r="DPQ47" s="158"/>
      <c r="DPR47" s="158"/>
      <c r="DPS47" s="158"/>
      <c r="DPT47" s="158"/>
      <c r="DPU47" s="158"/>
      <c r="DPV47" s="158"/>
      <c r="DPW47" s="158"/>
      <c r="DPX47" s="158"/>
      <c r="DPY47" s="158"/>
      <c r="DPZ47" s="158"/>
      <c r="DQA47" s="158"/>
      <c r="DQB47" s="158"/>
      <c r="DQC47" s="158"/>
      <c r="DQD47" s="158"/>
      <c r="DQE47" s="158"/>
      <c r="DQF47" s="158"/>
      <c r="DQG47" s="158"/>
      <c r="DQH47" s="158"/>
      <c r="DQI47" s="158"/>
      <c r="DQJ47" s="158"/>
      <c r="DQK47" s="158"/>
      <c r="DQL47" s="158"/>
      <c r="DQM47" s="158"/>
      <c r="DQN47" s="158"/>
      <c r="DQO47" s="158"/>
      <c r="DQP47" s="158"/>
      <c r="DQQ47" s="158"/>
      <c r="DQR47" s="158"/>
      <c r="DQS47" s="158"/>
      <c r="DQT47" s="158"/>
      <c r="DQU47" s="158"/>
      <c r="DQV47" s="158"/>
      <c r="DQW47" s="158"/>
      <c r="DQX47" s="158"/>
      <c r="DQY47" s="158"/>
      <c r="DQZ47" s="158"/>
      <c r="DRA47" s="158"/>
      <c r="DRB47" s="158"/>
      <c r="DRC47" s="158"/>
      <c r="DRD47" s="158"/>
      <c r="DRE47" s="158"/>
      <c r="DRF47" s="158"/>
      <c r="DRG47" s="158"/>
      <c r="DRH47" s="158"/>
      <c r="DRI47" s="158"/>
      <c r="DRJ47" s="158"/>
      <c r="DRK47" s="158"/>
      <c r="DRL47" s="158"/>
      <c r="DRM47" s="158"/>
      <c r="DRN47" s="158"/>
      <c r="DRO47" s="158"/>
      <c r="DRP47" s="158"/>
      <c r="DRQ47" s="158"/>
      <c r="DRR47" s="158"/>
      <c r="DRS47" s="158"/>
      <c r="DRT47" s="158"/>
      <c r="DRU47" s="158"/>
      <c r="DRV47" s="158"/>
      <c r="DRW47" s="158"/>
      <c r="DRX47" s="158"/>
      <c r="DRY47" s="158"/>
      <c r="DRZ47" s="158"/>
      <c r="DSA47" s="158"/>
      <c r="DSB47" s="158"/>
      <c r="DSC47" s="158"/>
      <c r="DSD47" s="158"/>
      <c r="DSE47" s="158"/>
      <c r="DSF47" s="158"/>
      <c r="DSG47" s="158"/>
      <c r="DSH47" s="158"/>
      <c r="DSI47" s="158"/>
      <c r="DSJ47" s="158"/>
      <c r="DSK47" s="158"/>
      <c r="DSL47" s="158"/>
      <c r="DSM47" s="158"/>
      <c r="DSN47" s="158"/>
      <c r="DSO47" s="158"/>
      <c r="DSP47" s="158"/>
      <c r="DSQ47" s="158"/>
      <c r="DSR47" s="158"/>
      <c r="DSS47" s="158"/>
      <c r="DST47" s="158"/>
      <c r="DSU47" s="158"/>
      <c r="DSV47" s="158"/>
      <c r="DSW47" s="158"/>
      <c r="DSX47" s="158"/>
      <c r="DSY47" s="158"/>
      <c r="DSZ47" s="158"/>
      <c r="DTA47" s="158"/>
      <c r="DTB47" s="158"/>
      <c r="DTC47" s="158"/>
      <c r="DTD47" s="158"/>
      <c r="DTE47" s="158"/>
      <c r="DTF47" s="158"/>
      <c r="DTG47" s="158"/>
      <c r="DTH47" s="158"/>
      <c r="DTI47" s="158"/>
      <c r="DTJ47" s="158"/>
      <c r="DTK47" s="158"/>
      <c r="DTL47" s="158"/>
      <c r="DTM47" s="158"/>
      <c r="DTN47" s="158"/>
      <c r="DTO47" s="158"/>
      <c r="DTP47" s="158"/>
      <c r="DTQ47" s="158"/>
      <c r="DTR47" s="158"/>
      <c r="DTS47" s="158"/>
      <c r="DTT47" s="158"/>
      <c r="DTU47" s="158"/>
      <c r="DTV47" s="158"/>
      <c r="DTW47" s="158"/>
      <c r="DTX47" s="158"/>
      <c r="DTY47" s="158"/>
      <c r="DTZ47" s="158"/>
      <c r="DUA47" s="158"/>
      <c r="DUB47" s="158"/>
      <c r="DUC47" s="158"/>
      <c r="DUD47" s="158"/>
      <c r="DUE47" s="158"/>
      <c r="DUF47" s="158"/>
      <c r="DUG47" s="158"/>
      <c r="DUH47" s="158"/>
      <c r="DUI47" s="158"/>
      <c r="DUJ47" s="158"/>
      <c r="DUK47" s="158"/>
      <c r="DUL47" s="158"/>
      <c r="DUM47" s="158"/>
      <c r="DUN47" s="158"/>
      <c r="DUO47" s="158"/>
      <c r="DUP47" s="158"/>
      <c r="DUQ47" s="158"/>
      <c r="DUR47" s="158"/>
      <c r="DUS47" s="158"/>
      <c r="DUT47" s="158"/>
      <c r="DUU47" s="158"/>
      <c r="DUV47" s="158"/>
      <c r="DUW47" s="158"/>
      <c r="DUX47" s="158"/>
      <c r="DUY47" s="158"/>
      <c r="DUZ47" s="158"/>
      <c r="DVA47" s="158"/>
      <c r="DVB47" s="158"/>
      <c r="DVC47" s="158"/>
      <c r="DVD47" s="158"/>
      <c r="DVE47" s="158"/>
      <c r="DVF47" s="158"/>
      <c r="DVG47" s="158"/>
      <c r="DVH47" s="158"/>
      <c r="DVI47" s="158"/>
      <c r="DVJ47" s="158"/>
      <c r="DVK47" s="158"/>
      <c r="DVL47" s="158"/>
      <c r="DVM47" s="158"/>
      <c r="DVN47" s="158"/>
      <c r="DVO47" s="158"/>
      <c r="DVP47" s="158"/>
      <c r="DVQ47" s="158"/>
      <c r="DVR47" s="158"/>
      <c r="DVS47" s="158"/>
      <c r="DVT47" s="158"/>
      <c r="DVU47" s="158"/>
      <c r="DVV47" s="158"/>
      <c r="DVW47" s="158"/>
      <c r="DVX47" s="158"/>
      <c r="DVY47" s="158"/>
      <c r="DVZ47" s="158"/>
      <c r="DWA47" s="158"/>
      <c r="DWB47" s="158"/>
      <c r="DWC47" s="158"/>
      <c r="DWD47" s="158"/>
      <c r="DWE47" s="158"/>
      <c r="DWF47" s="158"/>
      <c r="DWG47" s="158"/>
      <c r="DWH47" s="158"/>
      <c r="DWI47" s="158"/>
      <c r="DWJ47" s="158"/>
      <c r="DWK47" s="158"/>
      <c r="DWL47" s="158"/>
      <c r="DWM47" s="158"/>
      <c r="DWN47" s="158"/>
      <c r="DWO47" s="158"/>
      <c r="DWP47" s="158"/>
      <c r="DWQ47" s="158"/>
      <c r="DWR47" s="158"/>
      <c r="DWS47" s="158"/>
      <c r="DWT47" s="158"/>
      <c r="DWU47" s="158"/>
      <c r="DWV47" s="158"/>
      <c r="DWW47" s="158"/>
      <c r="DWX47" s="158"/>
      <c r="DWY47" s="158"/>
      <c r="DWZ47" s="158"/>
      <c r="DXA47" s="158"/>
      <c r="DXB47" s="158"/>
      <c r="DXC47" s="158"/>
      <c r="DXD47" s="158"/>
      <c r="DXE47" s="158"/>
      <c r="DXF47" s="158"/>
      <c r="DXG47" s="158"/>
      <c r="DXH47" s="158"/>
      <c r="DXI47" s="158"/>
      <c r="DXJ47" s="158"/>
      <c r="DXK47" s="158"/>
      <c r="DXL47" s="158"/>
      <c r="DXM47" s="158"/>
      <c r="DXN47" s="158"/>
      <c r="DXO47" s="158"/>
      <c r="DXP47" s="158"/>
      <c r="DXQ47" s="158"/>
      <c r="DXR47" s="158"/>
      <c r="DXS47" s="158"/>
      <c r="DXT47" s="158"/>
      <c r="DXU47" s="158"/>
      <c r="DXV47" s="158"/>
      <c r="DXW47" s="158"/>
      <c r="DXX47" s="158"/>
      <c r="DXY47" s="158"/>
      <c r="DXZ47" s="158"/>
      <c r="DYA47" s="158"/>
      <c r="DYB47" s="158"/>
      <c r="DYC47" s="158"/>
      <c r="DYD47" s="158"/>
      <c r="DYE47" s="158"/>
      <c r="DYF47" s="158"/>
      <c r="DYG47" s="158"/>
      <c r="DYH47" s="158"/>
      <c r="DYI47" s="158"/>
      <c r="DYJ47" s="158"/>
      <c r="DYK47" s="158"/>
      <c r="DYL47" s="158"/>
      <c r="DYM47" s="158"/>
      <c r="DYN47" s="158"/>
      <c r="DYO47" s="158"/>
      <c r="DYP47" s="158"/>
      <c r="DYQ47" s="158"/>
      <c r="DYR47" s="158"/>
      <c r="DYS47" s="158"/>
      <c r="DYT47" s="158"/>
      <c r="DYU47" s="158"/>
      <c r="DYV47" s="158"/>
      <c r="DYW47" s="158"/>
      <c r="DYX47" s="158"/>
      <c r="DYY47" s="158"/>
      <c r="DYZ47" s="158"/>
      <c r="DZA47" s="158"/>
      <c r="DZB47" s="158"/>
      <c r="DZC47" s="158"/>
      <c r="DZD47" s="158"/>
      <c r="DZE47" s="158"/>
      <c r="DZF47" s="158"/>
      <c r="DZG47" s="158"/>
      <c r="DZH47" s="158"/>
      <c r="DZI47" s="158"/>
      <c r="DZJ47" s="158"/>
      <c r="DZK47" s="158"/>
      <c r="DZL47" s="158"/>
      <c r="DZM47" s="158"/>
      <c r="DZN47" s="158"/>
      <c r="DZO47" s="158"/>
      <c r="DZP47" s="158"/>
      <c r="DZQ47" s="158"/>
      <c r="DZR47" s="158"/>
      <c r="DZS47" s="158"/>
      <c r="DZT47" s="158"/>
      <c r="DZU47" s="158"/>
      <c r="DZV47" s="158"/>
      <c r="DZW47" s="158"/>
      <c r="DZX47" s="158"/>
      <c r="DZY47" s="158"/>
      <c r="DZZ47" s="158"/>
      <c r="EAA47" s="158"/>
      <c r="EAB47" s="158"/>
      <c r="EAC47" s="158"/>
      <c r="EAD47" s="158"/>
      <c r="EAE47" s="158"/>
      <c r="EAF47" s="158"/>
      <c r="EAG47" s="158"/>
      <c r="EAH47" s="158"/>
      <c r="EAI47" s="158"/>
      <c r="EAJ47" s="158"/>
      <c r="EAK47" s="158"/>
      <c r="EAL47" s="158"/>
      <c r="EAM47" s="158"/>
      <c r="EAN47" s="158"/>
      <c r="EAO47" s="158"/>
      <c r="EAP47" s="158"/>
      <c r="EAQ47" s="158"/>
      <c r="EAR47" s="158"/>
      <c r="EAS47" s="158"/>
      <c r="EAT47" s="158"/>
      <c r="EAU47" s="158"/>
      <c r="EAV47" s="158"/>
      <c r="EAW47" s="158"/>
      <c r="EAX47" s="158"/>
      <c r="EAY47" s="158"/>
      <c r="EAZ47" s="158"/>
      <c r="EBA47" s="158"/>
      <c r="EBB47" s="158"/>
      <c r="EBC47" s="158"/>
      <c r="EBD47" s="158"/>
      <c r="EBE47" s="158"/>
      <c r="EBF47" s="158"/>
      <c r="EBG47" s="158"/>
      <c r="EBH47" s="158"/>
      <c r="EBI47" s="158"/>
      <c r="EBJ47" s="158"/>
      <c r="EBK47" s="158"/>
      <c r="EBL47" s="158"/>
      <c r="EBM47" s="158"/>
      <c r="EBN47" s="158"/>
      <c r="EBO47" s="158"/>
      <c r="EBP47" s="158"/>
      <c r="EBQ47" s="158"/>
      <c r="EBR47" s="158"/>
      <c r="EBS47" s="158"/>
      <c r="EBT47" s="158"/>
      <c r="EBU47" s="158"/>
      <c r="EBV47" s="158"/>
      <c r="EBW47" s="158"/>
      <c r="EBX47" s="158"/>
      <c r="EBY47" s="158"/>
      <c r="EBZ47" s="158"/>
      <c r="ECA47" s="158"/>
      <c r="ECB47" s="158"/>
      <c r="ECC47" s="158"/>
      <c r="ECD47" s="158"/>
      <c r="ECE47" s="158"/>
      <c r="ECF47" s="158"/>
      <c r="ECG47" s="158"/>
      <c r="ECH47" s="158"/>
      <c r="ECI47" s="158"/>
      <c r="ECJ47" s="158"/>
      <c r="ECK47" s="158"/>
      <c r="ECL47" s="158"/>
      <c r="ECM47" s="158"/>
      <c r="ECN47" s="158"/>
      <c r="ECO47" s="158"/>
      <c r="ECP47" s="158"/>
      <c r="ECQ47" s="158"/>
      <c r="ECR47" s="158"/>
      <c r="ECS47" s="158"/>
      <c r="ECT47" s="158"/>
      <c r="ECU47" s="158"/>
      <c r="ECV47" s="158"/>
      <c r="ECW47" s="158"/>
      <c r="ECX47" s="158"/>
      <c r="ECY47" s="158"/>
      <c r="ECZ47" s="158"/>
      <c r="EDA47" s="158"/>
      <c r="EDB47" s="158"/>
      <c r="EDC47" s="158"/>
      <c r="EDD47" s="158"/>
      <c r="EDE47" s="158"/>
      <c r="EDF47" s="158"/>
      <c r="EDG47" s="158"/>
      <c r="EDH47" s="158"/>
      <c r="EDI47" s="158"/>
      <c r="EDJ47" s="158"/>
      <c r="EDK47" s="158"/>
      <c r="EDL47" s="158"/>
      <c r="EDM47" s="158"/>
      <c r="EDN47" s="158"/>
      <c r="EDO47" s="158"/>
      <c r="EDP47" s="158"/>
      <c r="EDQ47" s="158"/>
      <c r="EDR47" s="158"/>
      <c r="EDS47" s="158"/>
      <c r="EDT47" s="158"/>
      <c r="EDU47" s="158"/>
      <c r="EDV47" s="158"/>
      <c r="EDW47" s="158"/>
      <c r="EDX47" s="158"/>
      <c r="EDY47" s="158"/>
      <c r="EDZ47" s="158"/>
      <c r="EEA47" s="158"/>
      <c r="EEB47" s="158"/>
      <c r="EEC47" s="158"/>
      <c r="EED47" s="158"/>
      <c r="EEE47" s="158"/>
      <c r="EEF47" s="158"/>
      <c r="EEG47" s="158"/>
      <c r="EEH47" s="158"/>
      <c r="EEI47" s="158"/>
      <c r="EEJ47" s="158"/>
      <c r="EEK47" s="158"/>
      <c r="EEL47" s="158"/>
      <c r="EEM47" s="158"/>
      <c r="EEN47" s="158"/>
      <c r="EEO47" s="158"/>
      <c r="EEP47" s="158"/>
      <c r="EEQ47" s="158"/>
      <c r="EER47" s="158"/>
      <c r="EES47" s="158"/>
      <c r="EET47" s="158"/>
      <c r="EEU47" s="158"/>
      <c r="EEV47" s="158"/>
      <c r="EEW47" s="158"/>
      <c r="EEX47" s="158"/>
      <c r="EEY47" s="158"/>
      <c r="EEZ47" s="158"/>
      <c r="EFA47" s="158"/>
      <c r="EFB47" s="158"/>
      <c r="EFC47" s="158"/>
      <c r="EFD47" s="158"/>
      <c r="EFE47" s="158"/>
      <c r="EFF47" s="158"/>
      <c r="EFG47" s="158"/>
      <c r="EFH47" s="158"/>
      <c r="EFI47" s="158"/>
      <c r="EFJ47" s="158"/>
      <c r="EFK47" s="158"/>
      <c r="EFL47" s="158"/>
      <c r="EFM47" s="158"/>
      <c r="EFN47" s="158"/>
      <c r="EFO47" s="158"/>
      <c r="EFP47" s="158"/>
      <c r="EFQ47" s="158"/>
      <c r="EFR47" s="158"/>
      <c r="EFS47" s="158"/>
      <c r="EFT47" s="158"/>
      <c r="EFU47" s="158"/>
      <c r="EFV47" s="158"/>
      <c r="EFW47" s="158"/>
      <c r="EFX47" s="158"/>
      <c r="EFY47" s="158"/>
      <c r="EFZ47" s="158"/>
      <c r="EGA47" s="158"/>
      <c r="EGB47" s="158"/>
      <c r="EGC47" s="158"/>
      <c r="EGD47" s="158"/>
      <c r="EGE47" s="158"/>
      <c r="EGF47" s="158"/>
      <c r="EGG47" s="158"/>
      <c r="EGH47" s="158"/>
      <c r="EGI47" s="158"/>
      <c r="EGJ47" s="158"/>
      <c r="EGK47" s="158"/>
      <c r="EGL47" s="158"/>
      <c r="EGM47" s="158"/>
      <c r="EGN47" s="158"/>
      <c r="EGO47" s="158"/>
      <c r="EGP47" s="158"/>
      <c r="EGQ47" s="158"/>
      <c r="EGR47" s="158"/>
      <c r="EGS47" s="158"/>
      <c r="EGT47" s="158"/>
      <c r="EGU47" s="158"/>
      <c r="EGV47" s="158"/>
      <c r="EGW47" s="158"/>
      <c r="EGX47" s="158"/>
      <c r="EGY47" s="158"/>
      <c r="EGZ47" s="158"/>
      <c r="EHA47" s="158"/>
      <c r="EHB47" s="158"/>
      <c r="EHC47" s="158"/>
      <c r="EHD47" s="158"/>
      <c r="EHE47" s="158"/>
      <c r="EHF47" s="158"/>
      <c r="EHG47" s="158"/>
      <c r="EHH47" s="158"/>
      <c r="EHI47" s="158"/>
      <c r="EHJ47" s="158"/>
      <c r="EHK47" s="158"/>
      <c r="EHL47" s="158"/>
      <c r="EHM47" s="158"/>
      <c r="EHN47" s="158"/>
      <c r="EHO47" s="158"/>
      <c r="EHP47" s="158"/>
      <c r="EHQ47" s="158"/>
      <c r="EHR47" s="158"/>
      <c r="EHS47" s="158"/>
      <c r="EHT47" s="158"/>
      <c r="EHU47" s="158"/>
      <c r="EHV47" s="158"/>
      <c r="EHW47" s="158"/>
      <c r="EHX47" s="158"/>
      <c r="EHY47" s="158"/>
      <c r="EHZ47" s="158"/>
      <c r="EIA47" s="158"/>
      <c r="EIB47" s="158"/>
      <c r="EIC47" s="158"/>
      <c r="EID47" s="158"/>
      <c r="EIE47" s="158"/>
      <c r="EIF47" s="158"/>
      <c r="EIG47" s="158"/>
      <c r="EIH47" s="158"/>
      <c r="EII47" s="158"/>
      <c r="EIJ47" s="158"/>
      <c r="EIK47" s="158"/>
      <c r="EIL47" s="158"/>
      <c r="EIM47" s="158"/>
      <c r="EIN47" s="158"/>
      <c r="EIO47" s="158"/>
      <c r="EIP47" s="158"/>
      <c r="EIQ47" s="158"/>
      <c r="EIR47" s="158"/>
      <c r="EIS47" s="158"/>
      <c r="EIT47" s="158"/>
      <c r="EIU47" s="158"/>
      <c r="EIV47" s="158"/>
      <c r="EIW47" s="158"/>
      <c r="EIX47" s="158"/>
      <c r="EIY47" s="158"/>
      <c r="EIZ47" s="158"/>
      <c r="EJA47" s="158"/>
      <c r="EJB47" s="158"/>
      <c r="EJC47" s="158"/>
      <c r="EJD47" s="158"/>
      <c r="EJE47" s="158"/>
      <c r="EJF47" s="158"/>
      <c r="EJG47" s="158"/>
      <c r="EJH47" s="158"/>
      <c r="EJI47" s="158"/>
      <c r="EJJ47" s="158"/>
      <c r="EJK47" s="158"/>
      <c r="EJL47" s="158"/>
      <c r="EJM47" s="158"/>
      <c r="EJN47" s="158"/>
      <c r="EJO47" s="158"/>
      <c r="EJP47" s="158"/>
      <c r="EJQ47" s="158"/>
      <c r="EJR47" s="158"/>
      <c r="EJS47" s="158"/>
      <c r="EJT47" s="158"/>
      <c r="EJU47" s="158"/>
      <c r="EJV47" s="158"/>
      <c r="EJW47" s="158"/>
      <c r="EJX47" s="158"/>
      <c r="EJY47" s="158"/>
      <c r="EJZ47" s="158"/>
      <c r="EKA47" s="158"/>
      <c r="EKB47" s="158"/>
      <c r="EKC47" s="158"/>
      <c r="EKD47" s="158"/>
      <c r="EKE47" s="158"/>
      <c r="EKF47" s="158"/>
      <c r="EKG47" s="158"/>
      <c r="EKH47" s="158"/>
      <c r="EKI47" s="158"/>
      <c r="EKJ47" s="158"/>
      <c r="EKK47" s="158"/>
      <c r="EKL47" s="158"/>
      <c r="EKM47" s="158"/>
      <c r="EKN47" s="158"/>
      <c r="EKO47" s="158"/>
      <c r="EKP47" s="158"/>
      <c r="EKQ47" s="158"/>
      <c r="EKR47" s="158"/>
      <c r="EKS47" s="158"/>
      <c r="EKT47" s="158"/>
      <c r="EKU47" s="158"/>
      <c r="EKV47" s="158"/>
      <c r="EKW47" s="158"/>
      <c r="EKX47" s="158"/>
      <c r="EKY47" s="158"/>
      <c r="EKZ47" s="158"/>
      <c r="ELA47" s="158"/>
      <c r="ELB47" s="158"/>
      <c r="ELC47" s="158"/>
      <c r="ELD47" s="158"/>
      <c r="ELE47" s="158"/>
      <c r="ELF47" s="158"/>
      <c r="ELG47" s="158"/>
      <c r="ELH47" s="158"/>
      <c r="ELI47" s="158"/>
      <c r="ELJ47" s="158"/>
      <c r="ELK47" s="158"/>
      <c r="ELL47" s="158"/>
      <c r="ELM47" s="158"/>
      <c r="ELN47" s="158"/>
      <c r="ELO47" s="158"/>
      <c r="ELP47" s="158"/>
      <c r="ELQ47" s="158"/>
      <c r="ELR47" s="158"/>
      <c r="ELS47" s="158"/>
      <c r="ELT47" s="158"/>
      <c r="ELU47" s="158"/>
      <c r="ELV47" s="158"/>
      <c r="ELW47" s="158"/>
      <c r="ELX47" s="158"/>
      <c r="ELY47" s="158"/>
      <c r="ELZ47" s="158"/>
      <c r="EMA47" s="158"/>
      <c r="EMB47" s="158"/>
      <c r="EMC47" s="158"/>
      <c r="EMD47" s="158"/>
      <c r="EME47" s="158"/>
      <c r="EMF47" s="158"/>
      <c r="EMG47" s="158"/>
      <c r="EMH47" s="158"/>
      <c r="EMI47" s="158"/>
      <c r="EMJ47" s="158"/>
      <c r="EMK47" s="158"/>
      <c r="EML47" s="158"/>
      <c r="EMM47" s="158"/>
      <c r="EMN47" s="158"/>
      <c r="EMO47" s="158"/>
      <c r="EMP47" s="158"/>
      <c r="EMQ47" s="158"/>
      <c r="EMR47" s="158"/>
      <c r="EMS47" s="158"/>
      <c r="EMT47" s="158"/>
      <c r="EMU47" s="158"/>
      <c r="EMV47" s="158"/>
      <c r="EMW47" s="158"/>
      <c r="EMX47" s="158"/>
      <c r="EMY47" s="158"/>
      <c r="EMZ47" s="158"/>
      <c r="ENA47" s="158"/>
      <c r="ENB47" s="158"/>
      <c r="ENC47" s="158"/>
      <c r="END47" s="158"/>
      <c r="ENE47" s="158"/>
      <c r="ENF47" s="158"/>
      <c r="ENG47" s="158"/>
      <c r="ENH47" s="158"/>
      <c r="ENI47" s="158"/>
      <c r="ENJ47" s="158"/>
      <c r="ENK47" s="158"/>
      <c r="ENL47" s="158"/>
      <c r="ENM47" s="158"/>
      <c r="ENN47" s="158"/>
      <c r="ENO47" s="158"/>
      <c r="ENP47" s="158"/>
      <c r="ENQ47" s="158"/>
      <c r="ENR47" s="158"/>
      <c r="ENS47" s="158"/>
      <c r="ENT47" s="158"/>
      <c r="ENU47" s="158"/>
      <c r="ENV47" s="158"/>
      <c r="ENW47" s="158"/>
      <c r="ENX47" s="158"/>
      <c r="ENY47" s="158"/>
      <c r="ENZ47" s="158"/>
      <c r="EOA47" s="158"/>
      <c r="EOB47" s="158"/>
      <c r="EOC47" s="158"/>
      <c r="EOD47" s="158"/>
      <c r="EOE47" s="158"/>
      <c r="EOF47" s="158"/>
      <c r="EOG47" s="158"/>
      <c r="EOH47" s="158"/>
      <c r="EOI47" s="158"/>
      <c r="EOJ47" s="158"/>
      <c r="EOK47" s="158"/>
      <c r="EOL47" s="158"/>
      <c r="EOM47" s="158"/>
      <c r="EON47" s="158"/>
      <c r="EOO47" s="158"/>
      <c r="EOP47" s="158"/>
      <c r="EOQ47" s="158"/>
      <c r="EOR47" s="158"/>
      <c r="EOS47" s="158"/>
      <c r="EOT47" s="158"/>
      <c r="EOU47" s="158"/>
      <c r="EOV47" s="158"/>
      <c r="EOW47" s="158"/>
      <c r="EOX47" s="158"/>
      <c r="EOY47" s="158"/>
      <c r="EOZ47" s="158"/>
      <c r="EPA47" s="158"/>
      <c r="EPB47" s="158"/>
      <c r="EPC47" s="158"/>
      <c r="EPD47" s="158"/>
      <c r="EPE47" s="158"/>
      <c r="EPF47" s="158"/>
      <c r="EPG47" s="158"/>
      <c r="EPH47" s="158"/>
      <c r="EPI47" s="158"/>
      <c r="EPJ47" s="158"/>
      <c r="EPK47" s="158"/>
      <c r="EPL47" s="158"/>
      <c r="EPM47" s="158"/>
      <c r="EPN47" s="158"/>
      <c r="EPO47" s="158"/>
      <c r="EPP47" s="158"/>
      <c r="EPQ47" s="158"/>
      <c r="EPR47" s="158"/>
      <c r="EPS47" s="158"/>
      <c r="EPT47" s="158"/>
      <c r="EPU47" s="158"/>
      <c r="EPV47" s="158"/>
      <c r="EPW47" s="158"/>
      <c r="EPX47" s="158"/>
      <c r="EPY47" s="158"/>
      <c r="EPZ47" s="158"/>
      <c r="EQA47" s="158"/>
      <c r="EQB47" s="158"/>
      <c r="EQC47" s="158"/>
      <c r="EQD47" s="158"/>
      <c r="EQE47" s="158"/>
      <c r="EQF47" s="158"/>
      <c r="EQG47" s="158"/>
      <c r="EQH47" s="158"/>
      <c r="EQI47" s="158"/>
      <c r="EQJ47" s="158"/>
      <c r="EQK47" s="158"/>
      <c r="EQL47" s="158"/>
      <c r="EQM47" s="158"/>
      <c r="EQN47" s="158"/>
      <c r="EQO47" s="158"/>
      <c r="EQP47" s="158"/>
      <c r="EQQ47" s="158"/>
      <c r="EQR47" s="158"/>
      <c r="EQS47" s="158"/>
      <c r="EQT47" s="158"/>
      <c r="EQU47" s="158"/>
      <c r="EQV47" s="158"/>
      <c r="EQW47" s="158"/>
      <c r="EQX47" s="158"/>
      <c r="EQY47" s="158"/>
      <c r="EQZ47" s="158"/>
      <c r="ERA47" s="158"/>
      <c r="ERB47" s="158"/>
      <c r="ERC47" s="158"/>
      <c r="ERD47" s="158"/>
      <c r="ERE47" s="158"/>
      <c r="ERF47" s="158"/>
      <c r="ERG47" s="158"/>
      <c r="ERH47" s="158"/>
      <c r="ERI47" s="158"/>
      <c r="ERJ47" s="158"/>
      <c r="ERK47" s="158"/>
      <c r="ERL47" s="158"/>
      <c r="ERM47" s="158"/>
      <c r="ERN47" s="158"/>
      <c r="ERO47" s="158"/>
      <c r="ERP47" s="158"/>
      <c r="ERQ47" s="158"/>
      <c r="ERR47" s="158"/>
      <c r="ERS47" s="158"/>
      <c r="ERT47" s="158"/>
      <c r="ERU47" s="158"/>
      <c r="ERV47" s="158"/>
      <c r="ERW47" s="158"/>
      <c r="ERX47" s="158"/>
      <c r="ERY47" s="158"/>
      <c r="ERZ47" s="158"/>
      <c r="ESA47" s="158"/>
      <c r="ESB47" s="158"/>
      <c r="ESC47" s="158"/>
      <c r="ESD47" s="158"/>
      <c r="ESE47" s="158"/>
      <c r="ESF47" s="158"/>
      <c r="ESG47" s="158"/>
      <c r="ESH47" s="158"/>
      <c r="ESI47" s="158"/>
      <c r="ESJ47" s="158"/>
      <c r="ESK47" s="158"/>
      <c r="ESL47" s="158"/>
      <c r="ESM47" s="158"/>
      <c r="ESN47" s="158"/>
      <c r="ESO47" s="158"/>
      <c r="ESP47" s="158"/>
      <c r="ESQ47" s="158"/>
      <c r="ESR47" s="158"/>
      <c r="ESS47" s="158"/>
      <c r="EST47" s="158"/>
      <c r="ESU47" s="158"/>
      <c r="ESV47" s="158"/>
      <c r="ESW47" s="158"/>
      <c r="ESX47" s="158"/>
      <c r="ESY47" s="158"/>
      <c r="ESZ47" s="158"/>
      <c r="ETA47" s="158"/>
      <c r="ETB47" s="158"/>
      <c r="ETC47" s="158"/>
      <c r="ETD47" s="158"/>
      <c r="ETE47" s="158"/>
      <c r="ETF47" s="158"/>
      <c r="ETG47" s="158"/>
      <c r="ETH47" s="158"/>
      <c r="ETI47" s="158"/>
      <c r="ETJ47" s="158"/>
      <c r="ETK47" s="158"/>
      <c r="ETL47" s="158"/>
      <c r="ETM47" s="158"/>
      <c r="ETN47" s="158"/>
      <c r="ETO47" s="158"/>
      <c r="ETP47" s="158"/>
      <c r="ETQ47" s="158"/>
      <c r="ETR47" s="158"/>
      <c r="ETS47" s="158"/>
      <c r="ETT47" s="158"/>
      <c r="ETU47" s="158"/>
      <c r="ETV47" s="158"/>
      <c r="ETW47" s="158"/>
      <c r="ETX47" s="158"/>
      <c r="ETY47" s="158"/>
      <c r="ETZ47" s="158"/>
      <c r="EUA47" s="158"/>
      <c r="EUB47" s="158"/>
      <c r="EUC47" s="158"/>
      <c r="EUD47" s="158"/>
      <c r="EUE47" s="158"/>
      <c r="EUF47" s="158"/>
      <c r="EUG47" s="158"/>
      <c r="EUH47" s="158"/>
      <c r="EUI47" s="158"/>
      <c r="EUJ47" s="158"/>
      <c r="EUK47" s="158"/>
      <c r="EUL47" s="158"/>
      <c r="EUM47" s="158"/>
      <c r="EUN47" s="158"/>
      <c r="EUO47" s="158"/>
      <c r="EUP47" s="158"/>
      <c r="EUQ47" s="158"/>
      <c r="EUR47" s="158"/>
      <c r="EUS47" s="158"/>
      <c r="EUT47" s="158"/>
      <c r="EUU47" s="158"/>
      <c r="EUV47" s="158"/>
      <c r="EUW47" s="158"/>
      <c r="EUX47" s="158"/>
      <c r="EUY47" s="158"/>
      <c r="EUZ47" s="158"/>
      <c r="EVA47" s="158"/>
      <c r="EVB47" s="158"/>
      <c r="EVC47" s="158"/>
      <c r="EVD47" s="158"/>
      <c r="EVE47" s="158"/>
      <c r="EVF47" s="158"/>
      <c r="EVG47" s="158"/>
      <c r="EVH47" s="158"/>
      <c r="EVI47" s="158"/>
      <c r="EVJ47" s="158"/>
      <c r="EVK47" s="158"/>
      <c r="EVL47" s="158"/>
      <c r="EVM47" s="158"/>
      <c r="EVN47" s="158"/>
      <c r="EVO47" s="158"/>
      <c r="EVP47" s="158"/>
      <c r="EVQ47" s="158"/>
      <c r="EVR47" s="158"/>
      <c r="EVS47" s="158"/>
      <c r="EVT47" s="158"/>
      <c r="EVU47" s="158"/>
      <c r="EVV47" s="158"/>
      <c r="EVW47" s="158"/>
      <c r="EVX47" s="158"/>
      <c r="EVY47" s="158"/>
      <c r="EVZ47" s="158"/>
      <c r="EWA47" s="158"/>
      <c r="EWB47" s="158"/>
      <c r="EWC47" s="158"/>
      <c r="EWD47" s="158"/>
      <c r="EWE47" s="158"/>
      <c r="EWF47" s="158"/>
      <c r="EWG47" s="158"/>
      <c r="EWH47" s="158"/>
      <c r="EWI47" s="158"/>
      <c r="EWJ47" s="158"/>
      <c r="EWK47" s="158"/>
      <c r="EWL47" s="158"/>
      <c r="EWM47" s="158"/>
      <c r="EWN47" s="158"/>
      <c r="EWO47" s="158"/>
      <c r="EWP47" s="158"/>
      <c r="EWQ47" s="158"/>
      <c r="EWR47" s="158"/>
      <c r="EWS47" s="158"/>
      <c r="EWT47" s="158"/>
      <c r="EWU47" s="158"/>
      <c r="EWV47" s="158"/>
      <c r="EWW47" s="158"/>
      <c r="EWX47" s="158"/>
      <c r="EWY47" s="158"/>
      <c r="EWZ47" s="158"/>
      <c r="EXA47" s="158"/>
      <c r="EXB47" s="158"/>
      <c r="EXC47" s="158"/>
      <c r="EXD47" s="158"/>
      <c r="EXE47" s="158"/>
      <c r="EXF47" s="158"/>
      <c r="EXG47" s="158"/>
      <c r="EXH47" s="158"/>
      <c r="EXI47" s="158"/>
      <c r="EXJ47" s="158"/>
      <c r="EXK47" s="158"/>
      <c r="EXL47" s="158"/>
      <c r="EXM47" s="158"/>
      <c r="EXN47" s="158"/>
      <c r="EXO47" s="158"/>
      <c r="EXP47" s="158"/>
      <c r="EXQ47" s="158"/>
      <c r="EXR47" s="158"/>
      <c r="EXS47" s="158"/>
      <c r="EXT47" s="158"/>
      <c r="EXU47" s="158"/>
      <c r="EXV47" s="158"/>
      <c r="EXW47" s="158"/>
      <c r="EXX47" s="158"/>
      <c r="EXY47" s="158"/>
      <c r="EXZ47" s="158"/>
      <c r="EYA47" s="158"/>
      <c r="EYB47" s="158"/>
      <c r="EYC47" s="158"/>
      <c r="EYD47" s="158"/>
      <c r="EYE47" s="158"/>
      <c r="EYF47" s="158"/>
      <c r="EYG47" s="158"/>
      <c r="EYH47" s="158"/>
      <c r="EYI47" s="158"/>
      <c r="EYJ47" s="158"/>
      <c r="EYK47" s="158"/>
      <c r="EYL47" s="158"/>
      <c r="EYM47" s="158"/>
      <c r="EYN47" s="158"/>
      <c r="EYO47" s="158"/>
      <c r="EYP47" s="158"/>
      <c r="EYQ47" s="158"/>
      <c r="EYR47" s="158"/>
      <c r="EYS47" s="158"/>
      <c r="EYT47" s="158"/>
      <c r="EYU47" s="158"/>
      <c r="EYV47" s="158"/>
      <c r="EYW47" s="158"/>
      <c r="EYX47" s="158"/>
      <c r="EYY47" s="158"/>
      <c r="EYZ47" s="158"/>
      <c r="EZA47" s="158"/>
      <c r="EZB47" s="158"/>
      <c r="EZC47" s="158"/>
      <c r="EZD47" s="158"/>
      <c r="EZE47" s="158"/>
      <c r="EZF47" s="158"/>
      <c r="EZG47" s="158"/>
      <c r="EZH47" s="158"/>
      <c r="EZI47" s="158"/>
      <c r="EZJ47" s="158"/>
      <c r="EZK47" s="158"/>
      <c r="EZL47" s="158"/>
      <c r="EZM47" s="158"/>
      <c r="EZN47" s="158"/>
      <c r="EZO47" s="158"/>
      <c r="EZP47" s="158"/>
      <c r="EZQ47" s="158"/>
      <c r="EZR47" s="158"/>
      <c r="EZS47" s="158"/>
      <c r="EZT47" s="158"/>
      <c r="EZU47" s="158"/>
      <c r="EZV47" s="158"/>
      <c r="EZW47" s="158"/>
      <c r="EZX47" s="158"/>
      <c r="EZY47" s="158"/>
      <c r="EZZ47" s="158"/>
      <c r="FAA47" s="158"/>
      <c r="FAB47" s="158"/>
      <c r="FAC47" s="158"/>
      <c r="FAD47" s="158"/>
      <c r="FAE47" s="158"/>
      <c r="FAF47" s="158"/>
      <c r="FAG47" s="158"/>
      <c r="FAH47" s="158"/>
      <c r="FAI47" s="158"/>
      <c r="FAJ47" s="158"/>
      <c r="FAK47" s="158"/>
      <c r="FAL47" s="158"/>
      <c r="FAM47" s="158"/>
      <c r="FAN47" s="158"/>
      <c r="FAO47" s="158"/>
      <c r="FAP47" s="158"/>
      <c r="FAQ47" s="158"/>
      <c r="FAR47" s="158"/>
      <c r="FAS47" s="158"/>
      <c r="FAT47" s="158"/>
      <c r="FAU47" s="158"/>
      <c r="FAV47" s="158"/>
      <c r="FAW47" s="158"/>
      <c r="FAX47" s="158"/>
      <c r="FAY47" s="158"/>
      <c r="FAZ47" s="158"/>
      <c r="FBA47" s="158"/>
      <c r="FBB47" s="158"/>
      <c r="FBC47" s="158"/>
      <c r="FBD47" s="158"/>
      <c r="FBE47" s="158"/>
      <c r="FBF47" s="158"/>
      <c r="FBG47" s="158"/>
      <c r="FBH47" s="158"/>
      <c r="FBI47" s="158"/>
      <c r="FBJ47" s="158"/>
      <c r="FBK47" s="158"/>
      <c r="FBL47" s="158"/>
      <c r="FBM47" s="158"/>
      <c r="FBN47" s="158"/>
      <c r="FBO47" s="158"/>
      <c r="FBP47" s="158"/>
      <c r="FBQ47" s="158"/>
      <c r="FBR47" s="158"/>
      <c r="FBS47" s="158"/>
      <c r="FBT47" s="158"/>
      <c r="FBU47" s="158"/>
      <c r="FBV47" s="158"/>
      <c r="FBW47" s="158"/>
      <c r="FBX47" s="158"/>
      <c r="FBY47" s="158"/>
      <c r="FBZ47" s="158"/>
      <c r="FCA47" s="158"/>
      <c r="FCB47" s="158"/>
      <c r="FCC47" s="158"/>
      <c r="FCD47" s="158"/>
      <c r="FCE47" s="158"/>
      <c r="FCF47" s="158"/>
      <c r="FCG47" s="158"/>
      <c r="FCH47" s="158"/>
      <c r="FCI47" s="158"/>
      <c r="FCJ47" s="158"/>
      <c r="FCK47" s="158"/>
      <c r="FCL47" s="158"/>
      <c r="FCM47" s="158"/>
      <c r="FCN47" s="158"/>
      <c r="FCO47" s="158"/>
      <c r="FCP47" s="158"/>
      <c r="FCQ47" s="158"/>
      <c r="FCR47" s="158"/>
      <c r="FCS47" s="158"/>
      <c r="FCT47" s="158"/>
      <c r="FCU47" s="158"/>
      <c r="FCV47" s="158"/>
      <c r="FCW47" s="158"/>
      <c r="FCX47" s="158"/>
      <c r="FCY47" s="158"/>
      <c r="FCZ47" s="158"/>
      <c r="FDA47" s="158"/>
      <c r="FDB47" s="158"/>
      <c r="FDC47" s="158"/>
      <c r="FDD47" s="158"/>
      <c r="FDE47" s="158"/>
      <c r="FDF47" s="158"/>
      <c r="FDG47" s="158"/>
      <c r="FDH47" s="158"/>
      <c r="FDI47" s="158"/>
      <c r="FDJ47" s="158"/>
      <c r="FDK47" s="158"/>
      <c r="FDL47" s="158"/>
      <c r="FDM47" s="158"/>
      <c r="FDN47" s="158"/>
      <c r="FDO47" s="158"/>
      <c r="FDP47" s="158"/>
      <c r="FDQ47" s="158"/>
      <c r="FDR47" s="158"/>
      <c r="FDS47" s="158"/>
      <c r="FDT47" s="158"/>
      <c r="FDU47" s="158"/>
      <c r="FDV47" s="158"/>
      <c r="FDW47" s="158"/>
      <c r="FDX47" s="158"/>
      <c r="FDY47" s="158"/>
      <c r="FDZ47" s="158"/>
      <c r="FEA47" s="158"/>
      <c r="FEB47" s="158"/>
      <c r="FEC47" s="158"/>
      <c r="FED47" s="158"/>
      <c r="FEE47" s="158"/>
      <c r="FEF47" s="158"/>
      <c r="FEG47" s="158"/>
      <c r="FEH47" s="158"/>
      <c r="FEI47" s="158"/>
      <c r="FEJ47" s="158"/>
      <c r="FEK47" s="158"/>
      <c r="FEL47" s="158"/>
      <c r="FEM47" s="158"/>
      <c r="FEN47" s="158"/>
      <c r="FEO47" s="158"/>
      <c r="FEP47" s="158"/>
      <c r="FEQ47" s="158"/>
      <c r="FER47" s="158"/>
      <c r="FES47" s="158"/>
      <c r="FET47" s="158"/>
      <c r="FEU47" s="158"/>
      <c r="FEV47" s="158"/>
      <c r="FEW47" s="158"/>
      <c r="FEX47" s="158"/>
      <c r="FEY47" s="158"/>
      <c r="FEZ47" s="158"/>
      <c r="FFA47" s="158"/>
      <c r="FFB47" s="158"/>
      <c r="FFC47" s="158"/>
      <c r="FFD47" s="158"/>
      <c r="FFE47" s="158"/>
      <c r="FFF47" s="158"/>
      <c r="FFG47" s="158"/>
      <c r="FFH47" s="158"/>
      <c r="FFI47" s="158"/>
      <c r="FFJ47" s="158"/>
      <c r="FFK47" s="158"/>
      <c r="FFL47" s="158"/>
      <c r="FFM47" s="158"/>
      <c r="FFN47" s="158"/>
      <c r="FFO47" s="158"/>
      <c r="FFP47" s="158"/>
      <c r="FFQ47" s="158"/>
      <c r="FFR47" s="158"/>
      <c r="FFS47" s="158"/>
      <c r="FFT47" s="158"/>
      <c r="FFU47" s="158"/>
      <c r="FFV47" s="158"/>
      <c r="FFW47" s="158"/>
      <c r="FFX47" s="158"/>
      <c r="FFY47" s="158"/>
      <c r="FFZ47" s="158"/>
      <c r="FGA47" s="158"/>
      <c r="FGB47" s="158"/>
      <c r="FGC47" s="158"/>
      <c r="FGD47" s="158"/>
      <c r="FGE47" s="158"/>
      <c r="FGF47" s="158"/>
      <c r="FGG47" s="158"/>
      <c r="FGH47" s="158"/>
      <c r="FGI47" s="158"/>
      <c r="FGJ47" s="158"/>
      <c r="FGK47" s="158"/>
      <c r="FGL47" s="158"/>
      <c r="FGM47" s="158"/>
      <c r="FGN47" s="158"/>
      <c r="FGO47" s="158"/>
      <c r="FGP47" s="158"/>
      <c r="FGQ47" s="158"/>
      <c r="FGR47" s="158"/>
      <c r="FGS47" s="158"/>
      <c r="FGT47" s="158"/>
      <c r="FGU47" s="158"/>
      <c r="FGV47" s="158"/>
      <c r="FGW47" s="158"/>
      <c r="FGX47" s="158"/>
      <c r="FGY47" s="158"/>
      <c r="FGZ47" s="158"/>
      <c r="FHA47" s="158"/>
      <c r="FHB47" s="158"/>
      <c r="FHC47" s="158"/>
      <c r="FHD47" s="158"/>
      <c r="FHE47" s="158"/>
      <c r="FHF47" s="158"/>
      <c r="FHG47" s="158"/>
      <c r="FHH47" s="158"/>
      <c r="FHI47" s="158"/>
      <c r="FHJ47" s="158"/>
      <c r="FHK47" s="158"/>
      <c r="FHL47" s="158"/>
      <c r="FHM47" s="158"/>
      <c r="FHN47" s="158"/>
      <c r="FHO47" s="158"/>
      <c r="FHP47" s="158"/>
      <c r="FHQ47" s="158"/>
      <c r="FHR47" s="158"/>
      <c r="FHS47" s="158"/>
      <c r="FHT47" s="158"/>
      <c r="FHU47" s="158"/>
      <c r="FHV47" s="158"/>
      <c r="FHW47" s="158"/>
      <c r="FHX47" s="158"/>
      <c r="FHY47" s="158"/>
      <c r="FHZ47" s="158"/>
      <c r="FIA47" s="158"/>
      <c r="FIB47" s="158"/>
      <c r="FIC47" s="158"/>
      <c r="FID47" s="158"/>
      <c r="FIE47" s="158"/>
      <c r="FIF47" s="158"/>
      <c r="FIG47" s="158"/>
      <c r="FIH47" s="158"/>
      <c r="FII47" s="158"/>
      <c r="FIJ47" s="158"/>
      <c r="FIK47" s="158"/>
      <c r="FIL47" s="158"/>
      <c r="FIM47" s="158"/>
      <c r="FIN47" s="158"/>
      <c r="FIO47" s="158"/>
      <c r="FIP47" s="158"/>
      <c r="FIQ47" s="158"/>
      <c r="FIR47" s="158"/>
      <c r="FIS47" s="158"/>
      <c r="FIT47" s="158"/>
      <c r="FIU47" s="158"/>
      <c r="FIV47" s="158"/>
      <c r="FIW47" s="158"/>
      <c r="FIX47" s="158"/>
      <c r="FIY47" s="158"/>
      <c r="FIZ47" s="158"/>
      <c r="FJA47" s="158"/>
      <c r="FJB47" s="158"/>
      <c r="FJC47" s="158"/>
      <c r="FJD47" s="158"/>
      <c r="FJE47" s="158"/>
      <c r="FJF47" s="158"/>
      <c r="FJG47" s="158"/>
      <c r="FJH47" s="158"/>
      <c r="FJI47" s="158"/>
      <c r="FJJ47" s="158"/>
      <c r="FJK47" s="158"/>
      <c r="FJL47" s="158"/>
      <c r="FJM47" s="158"/>
      <c r="FJN47" s="158"/>
      <c r="FJO47" s="158"/>
      <c r="FJP47" s="158"/>
      <c r="FJQ47" s="158"/>
      <c r="FJR47" s="158"/>
      <c r="FJS47" s="158"/>
      <c r="FJT47" s="158"/>
      <c r="FJU47" s="158"/>
      <c r="FJV47" s="158"/>
      <c r="FJW47" s="158"/>
      <c r="FJX47" s="158"/>
      <c r="FJY47" s="158"/>
      <c r="FJZ47" s="158"/>
      <c r="FKA47" s="158"/>
      <c r="FKB47" s="158"/>
      <c r="FKC47" s="158"/>
      <c r="FKD47" s="158"/>
      <c r="FKE47" s="158"/>
      <c r="FKF47" s="158"/>
      <c r="FKG47" s="158"/>
      <c r="FKH47" s="158"/>
      <c r="FKI47" s="158"/>
      <c r="FKJ47" s="158"/>
      <c r="FKK47" s="158"/>
      <c r="FKL47" s="158"/>
      <c r="FKM47" s="158"/>
      <c r="FKN47" s="158"/>
      <c r="FKO47" s="158"/>
      <c r="FKP47" s="158"/>
      <c r="FKQ47" s="158"/>
      <c r="FKR47" s="158"/>
      <c r="FKS47" s="158"/>
      <c r="FKT47" s="158"/>
      <c r="FKU47" s="158"/>
      <c r="FKV47" s="158"/>
      <c r="FKW47" s="158"/>
      <c r="FKX47" s="158"/>
      <c r="FKY47" s="158"/>
      <c r="FKZ47" s="158"/>
      <c r="FLA47" s="158"/>
      <c r="FLB47" s="158"/>
      <c r="FLC47" s="158"/>
      <c r="FLD47" s="158"/>
      <c r="FLE47" s="158"/>
      <c r="FLF47" s="158"/>
      <c r="FLG47" s="158"/>
      <c r="FLH47" s="158"/>
      <c r="FLI47" s="158"/>
      <c r="FLJ47" s="158"/>
      <c r="FLK47" s="158"/>
      <c r="FLL47" s="158"/>
      <c r="FLM47" s="158"/>
      <c r="FLN47" s="158"/>
      <c r="FLO47" s="158"/>
      <c r="FLP47" s="158"/>
      <c r="FLQ47" s="158"/>
      <c r="FLR47" s="158"/>
      <c r="FLS47" s="158"/>
      <c r="FLT47" s="158"/>
      <c r="FLU47" s="158"/>
      <c r="FLV47" s="158"/>
      <c r="FLW47" s="158"/>
      <c r="FLX47" s="158"/>
      <c r="FLY47" s="158"/>
      <c r="FLZ47" s="158"/>
      <c r="FMA47" s="158"/>
      <c r="FMB47" s="158"/>
      <c r="FMC47" s="158"/>
      <c r="FMD47" s="158"/>
      <c r="FME47" s="158"/>
      <c r="FMF47" s="158"/>
      <c r="FMG47" s="158"/>
      <c r="FMH47" s="158"/>
      <c r="FMI47" s="158"/>
      <c r="FMJ47" s="158"/>
      <c r="FMK47" s="158"/>
      <c r="FML47" s="158"/>
      <c r="FMM47" s="158"/>
      <c r="FMN47" s="158"/>
      <c r="FMO47" s="158"/>
      <c r="FMP47" s="158"/>
      <c r="FMQ47" s="158"/>
      <c r="FMR47" s="158"/>
      <c r="FMS47" s="158"/>
      <c r="FMT47" s="158"/>
      <c r="FMU47" s="158"/>
      <c r="FMV47" s="158"/>
      <c r="FMW47" s="158"/>
      <c r="FMX47" s="158"/>
      <c r="FMY47" s="158"/>
      <c r="FMZ47" s="158"/>
      <c r="FNA47" s="158"/>
      <c r="FNB47" s="158"/>
      <c r="FNC47" s="158"/>
      <c r="FND47" s="158"/>
      <c r="FNE47" s="158"/>
      <c r="FNF47" s="158"/>
      <c r="FNG47" s="158"/>
      <c r="FNH47" s="158"/>
      <c r="FNI47" s="158"/>
      <c r="FNJ47" s="158"/>
      <c r="FNK47" s="158"/>
      <c r="FNL47" s="158"/>
      <c r="FNM47" s="158"/>
      <c r="FNN47" s="158"/>
      <c r="FNO47" s="158"/>
      <c r="FNP47" s="158"/>
      <c r="FNQ47" s="158"/>
      <c r="FNR47" s="158"/>
      <c r="FNS47" s="158"/>
      <c r="FNT47" s="158"/>
      <c r="FNU47" s="158"/>
      <c r="FNV47" s="158"/>
      <c r="FNW47" s="158"/>
      <c r="FNX47" s="158"/>
      <c r="FNY47" s="158"/>
      <c r="FNZ47" s="158"/>
      <c r="FOA47" s="158"/>
      <c r="FOB47" s="158"/>
      <c r="FOC47" s="158"/>
      <c r="FOD47" s="158"/>
      <c r="FOE47" s="158"/>
      <c r="FOF47" s="158"/>
      <c r="FOG47" s="158"/>
      <c r="FOH47" s="158"/>
      <c r="FOI47" s="158"/>
      <c r="FOJ47" s="158"/>
      <c r="FOK47" s="158"/>
      <c r="FOL47" s="158"/>
      <c r="FOM47" s="158"/>
      <c r="FON47" s="158"/>
      <c r="FOO47" s="158"/>
      <c r="FOP47" s="158"/>
      <c r="FOQ47" s="158"/>
      <c r="FOR47" s="158"/>
      <c r="FOS47" s="158"/>
      <c r="FOT47" s="158"/>
      <c r="FOU47" s="158"/>
      <c r="FOV47" s="158"/>
      <c r="FOW47" s="158"/>
      <c r="FOX47" s="158"/>
      <c r="FOY47" s="158"/>
      <c r="FOZ47" s="158"/>
      <c r="FPA47" s="158"/>
      <c r="FPB47" s="158"/>
      <c r="FPC47" s="158"/>
      <c r="FPD47" s="158"/>
      <c r="FPE47" s="158"/>
      <c r="FPF47" s="158"/>
      <c r="FPG47" s="158"/>
      <c r="FPH47" s="158"/>
      <c r="FPI47" s="158"/>
      <c r="FPJ47" s="158"/>
      <c r="FPK47" s="158"/>
      <c r="FPL47" s="158"/>
      <c r="FPM47" s="158"/>
      <c r="FPN47" s="158"/>
      <c r="FPO47" s="158"/>
      <c r="FPP47" s="158"/>
      <c r="FPQ47" s="158"/>
      <c r="FPR47" s="158"/>
      <c r="FPS47" s="158"/>
      <c r="FPT47" s="158"/>
      <c r="FPU47" s="158"/>
      <c r="FPV47" s="158"/>
      <c r="FPW47" s="158"/>
      <c r="FPX47" s="158"/>
      <c r="FPY47" s="158"/>
      <c r="FPZ47" s="158"/>
      <c r="FQA47" s="158"/>
      <c r="FQB47" s="158"/>
      <c r="FQC47" s="158"/>
      <c r="FQD47" s="158"/>
      <c r="FQE47" s="158"/>
      <c r="FQF47" s="158"/>
      <c r="FQG47" s="158"/>
      <c r="FQH47" s="158"/>
      <c r="FQI47" s="158"/>
      <c r="FQJ47" s="158"/>
      <c r="FQK47" s="158"/>
      <c r="FQL47" s="158"/>
      <c r="FQM47" s="158"/>
      <c r="FQN47" s="158"/>
      <c r="FQO47" s="158"/>
      <c r="FQP47" s="158"/>
      <c r="FQQ47" s="158"/>
      <c r="FQR47" s="158"/>
      <c r="FQS47" s="158"/>
      <c r="FQT47" s="158"/>
      <c r="FQU47" s="158"/>
      <c r="FQV47" s="158"/>
      <c r="FQW47" s="158"/>
      <c r="FQX47" s="158"/>
      <c r="FQY47" s="158"/>
      <c r="FQZ47" s="158"/>
      <c r="FRA47" s="158"/>
      <c r="FRB47" s="158"/>
      <c r="FRC47" s="158"/>
      <c r="FRD47" s="158"/>
      <c r="FRE47" s="158"/>
      <c r="FRF47" s="158"/>
      <c r="FRG47" s="158"/>
      <c r="FRH47" s="158"/>
      <c r="FRI47" s="158"/>
      <c r="FRJ47" s="158"/>
      <c r="FRK47" s="158"/>
      <c r="FRL47" s="158"/>
      <c r="FRM47" s="158"/>
      <c r="FRN47" s="158"/>
      <c r="FRO47" s="158"/>
      <c r="FRP47" s="158"/>
      <c r="FRQ47" s="158"/>
      <c r="FRR47" s="158"/>
      <c r="FRS47" s="158"/>
      <c r="FRT47" s="158"/>
      <c r="FRU47" s="158"/>
      <c r="FRV47" s="158"/>
      <c r="FRW47" s="158"/>
      <c r="FRX47" s="158"/>
      <c r="FRY47" s="158"/>
      <c r="FRZ47" s="158"/>
      <c r="FSA47" s="158"/>
      <c r="FSB47" s="158"/>
      <c r="FSC47" s="158"/>
      <c r="FSD47" s="158"/>
      <c r="FSE47" s="158"/>
      <c r="FSF47" s="158"/>
      <c r="FSG47" s="158"/>
      <c r="FSH47" s="158"/>
      <c r="FSI47" s="158"/>
      <c r="FSJ47" s="158"/>
      <c r="FSK47" s="158"/>
      <c r="FSL47" s="158"/>
      <c r="FSM47" s="158"/>
      <c r="FSN47" s="158"/>
      <c r="FSO47" s="158"/>
      <c r="FSP47" s="158"/>
      <c r="FSQ47" s="158"/>
      <c r="FSR47" s="158"/>
      <c r="FSS47" s="158"/>
      <c r="FST47" s="158"/>
      <c r="FSU47" s="158"/>
      <c r="FSV47" s="158"/>
      <c r="FSW47" s="158"/>
      <c r="FSX47" s="158"/>
      <c r="FSY47" s="158"/>
      <c r="FSZ47" s="158"/>
      <c r="FTA47" s="158"/>
      <c r="FTB47" s="158"/>
      <c r="FTC47" s="158"/>
      <c r="FTD47" s="158"/>
      <c r="FTE47" s="158"/>
      <c r="FTF47" s="158"/>
      <c r="FTG47" s="158"/>
      <c r="FTH47" s="158"/>
      <c r="FTI47" s="158"/>
      <c r="FTJ47" s="158"/>
      <c r="FTK47" s="158"/>
      <c r="FTL47" s="158"/>
      <c r="FTM47" s="158"/>
      <c r="FTN47" s="158"/>
      <c r="FTO47" s="158"/>
      <c r="FTP47" s="158"/>
      <c r="FTQ47" s="158"/>
      <c r="FTR47" s="158"/>
      <c r="FTS47" s="158"/>
      <c r="FTT47" s="158"/>
      <c r="FTU47" s="158"/>
      <c r="FTV47" s="158"/>
      <c r="FTW47" s="158"/>
      <c r="FTX47" s="158"/>
      <c r="FTY47" s="158"/>
      <c r="FTZ47" s="158"/>
      <c r="FUA47" s="158"/>
      <c r="FUB47" s="158"/>
      <c r="FUC47" s="158"/>
      <c r="FUD47" s="158"/>
      <c r="FUE47" s="158"/>
      <c r="FUF47" s="158"/>
      <c r="FUG47" s="158"/>
      <c r="FUH47" s="158"/>
      <c r="FUI47" s="158"/>
      <c r="FUJ47" s="158"/>
      <c r="FUK47" s="158"/>
      <c r="FUL47" s="158"/>
      <c r="FUM47" s="158"/>
      <c r="FUN47" s="158"/>
      <c r="FUO47" s="158"/>
      <c r="FUP47" s="158"/>
      <c r="FUQ47" s="158"/>
      <c r="FUR47" s="158"/>
      <c r="FUS47" s="158"/>
      <c r="FUT47" s="158"/>
      <c r="FUU47" s="158"/>
      <c r="FUV47" s="158"/>
      <c r="FUW47" s="158"/>
      <c r="FUX47" s="158"/>
      <c r="FUY47" s="158"/>
      <c r="FUZ47" s="158"/>
      <c r="FVA47" s="158"/>
      <c r="FVB47" s="158"/>
      <c r="FVC47" s="158"/>
      <c r="FVD47" s="158"/>
      <c r="FVE47" s="158"/>
      <c r="FVF47" s="158"/>
      <c r="FVG47" s="158"/>
      <c r="FVH47" s="158"/>
      <c r="FVI47" s="158"/>
      <c r="FVJ47" s="158"/>
      <c r="FVK47" s="158"/>
      <c r="FVL47" s="158"/>
      <c r="FVM47" s="158"/>
      <c r="FVN47" s="158"/>
      <c r="FVO47" s="158"/>
      <c r="FVP47" s="158"/>
      <c r="FVQ47" s="158"/>
      <c r="FVR47" s="158"/>
      <c r="FVS47" s="158"/>
      <c r="FVT47" s="158"/>
      <c r="FVU47" s="158"/>
      <c r="FVV47" s="158"/>
      <c r="FVW47" s="158"/>
      <c r="FVX47" s="158"/>
      <c r="FVY47" s="158"/>
      <c r="FVZ47" s="158"/>
      <c r="FWA47" s="158"/>
      <c r="FWB47" s="158"/>
      <c r="FWC47" s="158"/>
      <c r="FWD47" s="158"/>
      <c r="FWE47" s="158"/>
      <c r="FWF47" s="158"/>
      <c r="FWG47" s="158"/>
      <c r="FWH47" s="158"/>
      <c r="FWI47" s="158"/>
      <c r="FWJ47" s="158"/>
      <c r="FWK47" s="158"/>
      <c r="FWL47" s="158"/>
      <c r="FWM47" s="158"/>
      <c r="FWN47" s="158"/>
      <c r="FWO47" s="158"/>
      <c r="FWP47" s="158"/>
      <c r="FWQ47" s="158"/>
      <c r="FWR47" s="158"/>
      <c r="FWS47" s="158"/>
      <c r="FWT47" s="158"/>
      <c r="FWU47" s="158"/>
      <c r="FWV47" s="158"/>
      <c r="FWW47" s="158"/>
      <c r="FWX47" s="158"/>
      <c r="FWY47" s="158"/>
      <c r="FWZ47" s="158"/>
      <c r="FXA47" s="158"/>
      <c r="FXB47" s="158"/>
      <c r="FXC47" s="158"/>
      <c r="FXD47" s="158"/>
      <c r="FXE47" s="158"/>
      <c r="FXF47" s="158"/>
      <c r="FXG47" s="158"/>
      <c r="FXH47" s="158"/>
      <c r="FXI47" s="158"/>
      <c r="FXJ47" s="158"/>
      <c r="FXK47" s="158"/>
      <c r="FXL47" s="158"/>
      <c r="FXM47" s="158"/>
      <c r="FXN47" s="158"/>
      <c r="FXO47" s="158"/>
      <c r="FXP47" s="158"/>
      <c r="FXQ47" s="158"/>
      <c r="FXR47" s="158"/>
      <c r="FXS47" s="158"/>
      <c r="FXT47" s="158"/>
      <c r="FXU47" s="158"/>
      <c r="FXV47" s="158"/>
      <c r="FXW47" s="158"/>
      <c r="FXX47" s="158"/>
      <c r="FXY47" s="158"/>
      <c r="FXZ47" s="158"/>
      <c r="FYA47" s="158"/>
      <c r="FYB47" s="158"/>
      <c r="FYC47" s="158"/>
      <c r="FYD47" s="158"/>
      <c r="FYE47" s="158"/>
      <c r="FYF47" s="158"/>
      <c r="FYG47" s="158"/>
      <c r="FYH47" s="158"/>
      <c r="FYI47" s="158"/>
      <c r="FYJ47" s="158"/>
      <c r="FYK47" s="158"/>
      <c r="FYL47" s="158"/>
      <c r="FYM47" s="158"/>
      <c r="FYN47" s="158"/>
      <c r="FYO47" s="158"/>
      <c r="FYP47" s="158"/>
      <c r="FYQ47" s="158"/>
      <c r="FYR47" s="158"/>
      <c r="FYS47" s="158"/>
      <c r="FYT47" s="158"/>
      <c r="FYU47" s="158"/>
      <c r="FYV47" s="158"/>
      <c r="FYW47" s="158"/>
      <c r="FYX47" s="158"/>
      <c r="FYY47" s="158"/>
      <c r="FYZ47" s="158"/>
      <c r="FZA47" s="158"/>
      <c r="FZB47" s="158"/>
      <c r="FZC47" s="158"/>
      <c r="FZD47" s="158"/>
      <c r="FZE47" s="158"/>
      <c r="FZF47" s="158"/>
      <c r="FZG47" s="158"/>
      <c r="FZH47" s="158"/>
      <c r="FZI47" s="158"/>
      <c r="FZJ47" s="158"/>
      <c r="FZK47" s="158"/>
      <c r="FZL47" s="158"/>
      <c r="FZM47" s="158"/>
      <c r="FZN47" s="158"/>
      <c r="FZO47" s="158"/>
      <c r="FZP47" s="158"/>
      <c r="FZQ47" s="158"/>
      <c r="FZR47" s="158"/>
      <c r="FZS47" s="158"/>
      <c r="FZT47" s="158"/>
      <c r="FZU47" s="158"/>
      <c r="FZV47" s="158"/>
      <c r="FZW47" s="158"/>
      <c r="FZX47" s="158"/>
      <c r="FZY47" s="158"/>
      <c r="FZZ47" s="158"/>
      <c r="GAA47" s="158"/>
      <c r="GAB47" s="158"/>
      <c r="GAC47" s="158"/>
      <c r="GAD47" s="158"/>
      <c r="GAE47" s="158"/>
      <c r="GAF47" s="158"/>
      <c r="GAG47" s="158"/>
      <c r="GAH47" s="158"/>
      <c r="GAI47" s="158"/>
      <c r="GAJ47" s="158"/>
      <c r="GAK47" s="158"/>
      <c r="GAL47" s="158"/>
      <c r="GAM47" s="158"/>
      <c r="GAN47" s="158"/>
      <c r="GAO47" s="158"/>
      <c r="GAP47" s="158"/>
      <c r="GAQ47" s="158"/>
      <c r="GAR47" s="158"/>
      <c r="GAS47" s="158"/>
      <c r="GAT47" s="158"/>
      <c r="GAU47" s="158"/>
      <c r="GAV47" s="158"/>
      <c r="GAW47" s="158"/>
      <c r="GAX47" s="158"/>
      <c r="GAY47" s="158"/>
      <c r="GAZ47" s="158"/>
      <c r="GBA47" s="158"/>
      <c r="GBB47" s="158"/>
      <c r="GBC47" s="158"/>
      <c r="GBD47" s="158"/>
      <c r="GBE47" s="158"/>
      <c r="GBF47" s="158"/>
      <c r="GBG47" s="158"/>
      <c r="GBH47" s="158"/>
      <c r="GBI47" s="158"/>
      <c r="GBJ47" s="158"/>
      <c r="GBK47" s="158"/>
      <c r="GBL47" s="158"/>
      <c r="GBM47" s="158"/>
      <c r="GBN47" s="158"/>
      <c r="GBO47" s="158"/>
      <c r="GBP47" s="158"/>
      <c r="GBQ47" s="158"/>
      <c r="GBR47" s="158"/>
      <c r="GBS47" s="158"/>
      <c r="GBT47" s="158"/>
      <c r="GBU47" s="158"/>
      <c r="GBV47" s="158"/>
      <c r="GBW47" s="158"/>
      <c r="GBX47" s="158"/>
      <c r="GBY47" s="158"/>
      <c r="GBZ47" s="158"/>
      <c r="GCA47" s="158"/>
      <c r="GCB47" s="158"/>
      <c r="GCC47" s="158"/>
      <c r="GCD47" s="158"/>
      <c r="GCE47" s="158"/>
      <c r="GCF47" s="158"/>
      <c r="GCG47" s="158"/>
      <c r="GCH47" s="158"/>
      <c r="GCI47" s="158"/>
      <c r="GCJ47" s="158"/>
      <c r="GCK47" s="158"/>
      <c r="GCL47" s="158"/>
      <c r="GCM47" s="158"/>
      <c r="GCN47" s="158"/>
      <c r="GCO47" s="158"/>
      <c r="GCP47" s="158"/>
      <c r="GCQ47" s="158"/>
      <c r="GCR47" s="158"/>
      <c r="GCS47" s="158"/>
      <c r="GCT47" s="158"/>
      <c r="GCU47" s="158"/>
      <c r="GCV47" s="158"/>
      <c r="GCW47" s="158"/>
      <c r="GCX47" s="158"/>
      <c r="GCY47" s="158"/>
      <c r="GCZ47" s="158"/>
      <c r="GDA47" s="158"/>
      <c r="GDB47" s="158"/>
      <c r="GDC47" s="158"/>
      <c r="GDD47" s="158"/>
      <c r="GDE47" s="158"/>
      <c r="GDF47" s="158"/>
      <c r="GDG47" s="158"/>
      <c r="GDH47" s="158"/>
      <c r="GDI47" s="158"/>
      <c r="GDJ47" s="158"/>
      <c r="GDK47" s="158"/>
      <c r="GDL47" s="158"/>
      <c r="GDM47" s="158"/>
      <c r="GDN47" s="158"/>
      <c r="GDO47" s="158"/>
      <c r="GDP47" s="158"/>
      <c r="GDQ47" s="158"/>
      <c r="GDR47" s="158"/>
      <c r="GDS47" s="158"/>
      <c r="GDT47" s="158"/>
      <c r="GDU47" s="158"/>
      <c r="GDV47" s="158"/>
      <c r="GDW47" s="158"/>
      <c r="GDX47" s="158"/>
      <c r="GDY47" s="158"/>
      <c r="GDZ47" s="158"/>
      <c r="GEA47" s="158"/>
      <c r="GEB47" s="158"/>
      <c r="GEC47" s="158"/>
      <c r="GED47" s="158"/>
      <c r="GEE47" s="158"/>
      <c r="GEF47" s="158"/>
      <c r="GEG47" s="158"/>
      <c r="GEH47" s="158"/>
      <c r="GEI47" s="158"/>
      <c r="GEJ47" s="158"/>
      <c r="GEK47" s="158"/>
      <c r="GEL47" s="158"/>
      <c r="GEM47" s="158"/>
      <c r="GEN47" s="158"/>
      <c r="GEO47" s="158"/>
      <c r="GEP47" s="158"/>
      <c r="GEQ47" s="158"/>
      <c r="GER47" s="158"/>
      <c r="GES47" s="158"/>
      <c r="GET47" s="158"/>
      <c r="GEU47" s="158"/>
      <c r="GEV47" s="158"/>
      <c r="GEW47" s="158"/>
      <c r="GEX47" s="158"/>
      <c r="GEY47" s="158"/>
      <c r="GEZ47" s="158"/>
      <c r="GFA47" s="158"/>
      <c r="GFB47" s="158"/>
      <c r="GFC47" s="158"/>
      <c r="GFD47" s="158"/>
      <c r="GFE47" s="158"/>
      <c r="GFF47" s="158"/>
      <c r="GFG47" s="158"/>
      <c r="GFH47" s="158"/>
      <c r="GFI47" s="158"/>
      <c r="GFJ47" s="158"/>
      <c r="GFK47" s="158"/>
      <c r="GFL47" s="158"/>
      <c r="GFM47" s="158"/>
      <c r="GFN47" s="158"/>
      <c r="GFO47" s="158"/>
      <c r="GFP47" s="158"/>
      <c r="GFQ47" s="158"/>
      <c r="GFR47" s="158"/>
      <c r="GFS47" s="158"/>
      <c r="GFT47" s="158"/>
      <c r="GFU47" s="158"/>
      <c r="GFV47" s="158"/>
      <c r="GFW47" s="158"/>
      <c r="GFX47" s="158"/>
      <c r="GFY47" s="158"/>
      <c r="GFZ47" s="158"/>
      <c r="GGA47" s="158"/>
      <c r="GGB47" s="158"/>
      <c r="GGC47" s="158"/>
      <c r="GGD47" s="158"/>
      <c r="GGE47" s="158"/>
      <c r="GGF47" s="158"/>
      <c r="GGG47" s="158"/>
      <c r="GGH47" s="158"/>
      <c r="GGI47" s="158"/>
      <c r="GGJ47" s="158"/>
      <c r="GGK47" s="158"/>
      <c r="GGL47" s="158"/>
      <c r="GGM47" s="158"/>
      <c r="GGN47" s="158"/>
      <c r="GGO47" s="158"/>
      <c r="GGP47" s="158"/>
      <c r="GGQ47" s="158"/>
      <c r="GGR47" s="158"/>
      <c r="GGS47" s="158"/>
      <c r="GGT47" s="158"/>
      <c r="GGU47" s="158"/>
      <c r="GGV47" s="158"/>
      <c r="GGW47" s="158"/>
      <c r="GGX47" s="158"/>
      <c r="GGY47" s="158"/>
      <c r="GGZ47" s="158"/>
      <c r="GHA47" s="158"/>
      <c r="GHB47" s="158"/>
      <c r="GHC47" s="158"/>
      <c r="GHD47" s="158"/>
      <c r="GHE47" s="158"/>
      <c r="GHF47" s="158"/>
      <c r="GHG47" s="158"/>
      <c r="GHH47" s="158"/>
      <c r="GHI47" s="158"/>
      <c r="GHJ47" s="158"/>
      <c r="GHK47" s="158"/>
      <c r="GHL47" s="158"/>
      <c r="GHM47" s="158"/>
      <c r="GHN47" s="158"/>
      <c r="GHO47" s="158"/>
      <c r="GHP47" s="158"/>
      <c r="GHQ47" s="158"/>
      <c r="GHR47" s="158"/>
      <c r="GHS47" s="158"/>
      <c r="GHT47" s="158"/>
      <c r="GHU47" s="158"/>
      <c r="GHV47" s="158"/>
      <c r="GHW47" s="158"/>
      <c r="GHX47" s="158"/>
      <c r="GHY47" s="158"/>
      <c r="GHZ47" s="158"/>
      <c r="GIA47" s="158"/>
      <c r="GIB47" s="158"/>
      <c r="GIC47" s="158"/>
      <c r="GID47" s="158"/>
      <c r="GIE47" s="158"/>
      <c r="GIF47" s="158"/>
      <c r="GIG47" s="158"/>
      <c r="GIH47" s="158"/>
      <c r="GII47" s="158"/>
      <c r="GIJ47" s="158"/>
      <c r="GIK47" s="158"/>
      <c r="GIL47" s="158"/>
      <c r="GIM47" s="158"/>
      <c r="GIN47" s="158"/>
      <c r="GIO47" s="158"/>
      <c r="GIP47" s="158"/>
      <c r="GIQ47" s="158"/>
      <c r="GIR47" s="158"/>
      <c r="GIS47" s="158"/>
      <c r="GIT47" s="158"/>
      <c r="GIU47" s="158"/>
      <c r="GIV47" s="158"/>
      <c r="GIW47" s="158"/>
      <c r="GIX47" s="158"/>
      <c r="GIY47" s="158"/>
      <c r="GIZ47" s="158"/>
      <c r="GJA47" s="158"/>
      <c r="GJB47" s="158"/>
      <c r="GJC47" s="158"/>
      <c r="GJD47" s="158"/>
      <c r="GJE47" s="158"/>
      <c r="GJF47" s="158"/>
      <c r="GJG47" s="158"/>
      <c r="GJH47" s="158"/>
      <c r="GJI47" s="158"/>
      <c r="GJJ47" s="158"/>
      <c r="GJK47" s="158"/>
      <c r="GJL47" s="158"/>
      <c r="GJM47" s="158"/>
      <c r="GJN47" s="158"/>
      <c r="GJO47" s="158"/>
      <c r="GJP47" s="158"/>
      <c r="GJQ47" s="158"/>
      <c r="GJR47" s="158"/>
      <c r="GJS47" s="158"/>
      <c r="GJT47" s="158"/>
      <c r="GJU47" s="158"/>
      <c r="GJV47" s="158"/>
      <c r="GJW47" s="158"/>
      <c r="GJX47" s="158"/>
      <c r="GJY47" s="158"/>
      <c r="GJZ47" s="158"/>
      <c r="GKA47" s="158"/>
      <c r="GKB47" s="158"/>
      <c r="GKC47" s="158"/>
      <c r="GKD47" s="158"/>
      <c r="GKE47" s="158"/>
      <c r="GKF47" s="158"/>
      <c r="GKG47" s="158"/>
      <c r="GKH47" s="158"/>
      <c r="GKI47" s="158"/>
      <c r="GKJ47" s="158"/>
      <c r="GKK47" s="158"/>
      <c r="GKL47" s="158"/>
      <c r="GKM47" s="158"/>
      <c r="GKN47" s="158"/>
      <c r="GKO47" s="158"/>
      <c r="GKP47" s="158"/>
      <c r="GKQ47" s="158"/>
      <c r="GKR47" s="158"/>
      <c r="GKS47" s="158"/>
      <c r="GKT47" s="158"/>
      <c r="GKU47" s="158"/>
      <c r="GKV47" s="158"/>
      <c r="GKW47" s="158"/>
      <c r="GKX47" s="158"/>
      <c r="GKY47" s="158"/>
      <c r="GKZ47" s="158"/>
      <c r="GLA47" s="158"/>
      <c r="GLB47" s="158"/>
      <c r="GLC47" s="158"/>
      <c r="GLD47" s="158"/>
      <c r="GLE47" s="158"/>
      <c r="GLF47" s="158"/>
      <c r="GLG47" s="158"/>
      <c r="GLH47" s="158"/>
      <c r="GLI47" s="158"/>
      <c r="GLJ47" s="158"/>
      <c r="GLK47" s="158"/>
      <c r="GLL47" s="158"/>
      <c r="GLM47" s="158"/>
      <c r="GLN47" s="158"/>
      <c r="GLO47" s="158"/>
      <c r="GLP47" s="158"/>
      <c r="GLQ47" s="158"/>
      <c r="GLR47" s="158"/>
      <c r="GLS47" s="158"/>
      <c r="GLT47" s="158"/>
      <c r="GLU47" s="158"/>
      <c r="GLV47" s="158"/>
      <c r="GLW47" s="158"/>
      <c r="GLX47" s="158"/>
      <c r="GLY47" s="158"/>
      <c r="GLZ47" s="158"/>
      <c r="GMA47" s="158"/>
      <c r="GMB47" s="158"/>
      <c r="GMC47" s="158"/>
      <c r="GMD47" s="158"/>
      <c r="GME47" s="158"/>
      <c r="GMF47" s="158"/>
      <c r="GMG47" s="158"/>
      <c r="GMH47" s="158"/>
      <c r="GMI47" s="158"/>
      <c r="GMJ47" s="158"/>
      <c r="GMK47" s="158"/>
      <c r="GML47" s="158"/>
      <c r="GMM47" s="158"/>
      <c r="GMN47" s="158"/>
      <c r="GMO47" s="158"/>
      <c r="GMP47" s="158"/>
      <c r="GMQ47" s="158"/>
      <c r="GMR47" s="158"/>
      <c r="GMS47" s="158"/>
      <c r="GMT47" s="158"/>
      <c r="GMU47" s="158"/>
      <c r="GMV47" s="158"/>
      <c r="GMW47" s="158"/>
      <c r="GMX47" s="158"/>
      <c r="GMY47" s="158"/>
      <c r="GMZ47" s="158"/>
      <c r="GNA47" s="158"/>
      <c r="GNB47" s="158"/>
      <c r="GNC47" s="158"/>
      <c r="GND47" s="158"/>
      <c r="GNE47" s="158"/>
      <c r="GNF47" s="158"/>
      <c r="GNG47" s="158"/>
      <c r="GNH47" s="158"/>
      <c r="GNI47" s="158"/>
      <c r="GNJ47" s="158"/>
      <c r="GNK47" s="158"/>
      <c r="GNL47" s="158"/>
      <c r="GNM47" s="158"/>
      <c r="GNN47" s="158"/>
      <c r="GNO47" s="158"/>
      <c r="GNP47" s="158"/>
      <c r="GNQ47" s="158"/>
      <c r="GNR47" s="158"/>
      <c r="GNS47" s="158"/>
      <c r="GNT47" s="158"/>
      <c r="GNU47" s="158"/>
      <c r="GNV47" s="158"/>
      <c r="GNW47" s="158"/>
      <c r="GNX47" s="158"/>
      <c r="GNY47" s="158"/>
      <c r="GNZ47" s="158"/>
      <c r="GOA47" s="158"/>
      <c r="GOB47" s="158"/>
      <c r="GOC47" s="158"/>
      <c r="GOD47" s="158"/>
      <c r="GOE47" s="158"/>
      <c r="GOF47" s="158"/>
      <c r="GOG47" s="158"/>
      <c r="GOH47" s="158"/>
      <c r="GOI47" s="158"/>
      <c r="GOJ47" s="158"/>
      <c r="GOK47" s="158"/>
      <c r="GOL47" s="158"/>
      <c r="GOM47" s="158"/>
      <c r="GON47" s="158"/>
      <c r="GOO47" s="158"/>
      <c r="GOP47" s="158"/>
      <c r="GOQ47" s="158"/>
      <c r="GOR47" s="158"/>
      <c r="GOS47" s="158"/>
      <c r="GOT47" s="158"/>
      <c r="GOU47" s="158"/>
      <c r="GOV47" s="158"/>
      <c r="GOW47" s="158"/>
      <c r="GOX47" s="158"/>
      <c r="GOY47" s="158"/>
      <c r="GOZ47" s="158"/>
      <c r="GPA47" s="158"/>
      <c r="GPB47" s="158"/>
      <c r="GPC47" s="158"/>
      <c r="GPD47" s="158"/>
      <c r="GPE47" s="158"/>
      <c r="GPF47" s="158"/>
      <c r="GPG47" s="158"/>
      <c r="GPH47" s="158"/>
      <c r="GPI47" s="158"/>
      <c r="GPJ47" s="158"/>
      <c r="GPK47" s="158"/>
      <c r="GPL47" s="158"/>
      <c r="GPM47" s="158"/>
      <c r="GPN47" s="158"/>
      <c r="GPO47" s="158"/>
      <c r="GPP47" s="158"/>
      <c r="GPQ47" s="158"/>
      <c r="GPR47" s="158"/>
      <c r="GPS47" s="158"/>
      <c r="GPT47" s="158"/>
      <c r="GPU47" s="158"/>
      <c r="GPV47" s="158"/>
      <c r="GPW47" s="158"/>
      <c r="GPX47" s="158"/>
      <c r="GPY47" s="158"/>
      <c r="GPZ47" s="158"/>
      <c r="GQA47" s="158"/>
      <c r="GQB47" s="158"/>
      <c r="GQC47" s="158"/>
      <c r="GQD47" s="158"/>
      <c r="GQE47" s="158"/>
      <c r="GQF47" s="158"/>
      <c r="GQG47" s="158"/>
      <c r="GQH47" s="158"/>
      <c r="GQI47" s="158"/>
      <c r="GQJ47" s="158"/>
      <c r="GQK47" s="158"/>
      <c r="GQL47" s="158"/>
      <c r="GQM47" s="158"/>
      <c r="GQN47" s="158"/>
      <c r="GQO47" s="158"/>
      <c r="GQP47" s="158"/>
      <c r="GQQ47" s="158"/>
      <c r="GQR47" s="158"/>
      <c r="GQS47" s="158"/>
      <c r="GQT47" s="158"/>
      <c r="GQU47" s="158"/>
      <c r="GQV47" s="158"/>
      <c r="GQW47" s="158"/>
      <c r="GQX47" s="158"/>
      <c r="GQY47" s="158"/>
      <c r="GQZ47" s="158"/>
      <c r="GRA47" s="158"/>
      <c r="GRB47" s="158"/>
      <c r="GRC47" s="158"/>
      <c r="GRD47" s="158"/>
      <c r="GRE47" s="158"/>
      <c r="GRF47" s="158"/>
      <c r="GRG47" s="158"/>
      <c r="GRH47" s="158"/>
      <c r="GRI47" s="158"/>
      <c r="GRJ47" s="158"/>
      <c r="GRK47" s="158"/>
      <c r="GRL47" s="158"/>
      <c r="GRM47" s="158"/>
      <c r="GRN47" s="158"/>
      <c r="GRO47" s="158"/>
      <c r="GRP47" s="158"/>
      <c r="GRQ47" s="158"/>
      <c r="GRR47" s="158"/>
      <c r="GRS47" s="158"/>
      <c r="GRT47" s="158"/>
      <c r="GRU47" s="158"/>
      <c r="GRV47" s="158"/>
      <c r="GRW47" s="158"/>
      <c r="GRX47" s="158"/>
      <c r="GRY47" s="158"/>
      <c r="GRZ47" s="158"/>
      <c r="GSA47" s="158"/>
      <c r="GSB47" s="158"/>
      <c r="GSC47" s="158"/>
      <c r="GSD47" s="158"/>
      <c r="GSE47" s="158"/>
      <c r="GSF47" s="158"/>
      <c r="GSG47" s="158"/>
      <c r="GSH47" s="158"/>
      <c r="GSI47" s="158"/>
      <c r="GSJ47" s="158"/>
      <c r="GSK47" s="158"/>
      <c r="GSL47" s="158"/>
      <c r="GSM47" s="158"/>
      <c r="GSN47" s="158"/>
      <c r="GSO47" s="158"/>
      <c r="GSP47" s="158"/>
      <c r="GSQ47" s="158"/>
      <c r="GSR47" s="158"/>
      <c r="GSS47" s="158"/>
      <c r="GST47" s="158"/>
      <c r="GSU47" s="158"/>
      <c r="GSV47" s="158"/>
      <c r="GSW47" s="158"/>
      <c r="GSX47" s="158"/>
      <c r="GSY47" s="158"/>
      <c r="GSZ47" s="158"/>
      <c r="GTA47" s="158"/>
      <c r="GTB47" s="158"/>
      <c r="GTC47" s="158"/>
      <c r="GTD47" s="158"/>
      <c r="GTE47" s="158"/>
      <c r="GTF47" s="158"/>
      <c r="GTG47" s="158"/>
      <c r="GTH47" s="158"/>
      <c r="GTI47" s="158"/>
      <c r="GTJ47" s="158"/>
      <c r="GTK47" s="158"/>
      <c r="GTL47" s="158"/>
      <c r="GTM47" s="158"/>
      <c r="GTN47" s="158"/>
      <c r="GTO47" s="158"/>
      <c r="GTP47" s="158"/>
      <c r="GTQ47" s="158"/>
      <c r="GTR47" s="158"/>
      <c r="GTS47" s="158"/>
      <c r="GTT47" s="158"/>
      <c r="GTU47" s="158"/>
      <c r="GTV47" s="158"/>
      <c r="GTW47" s="158"/>
      <c r="GTX47" s="158"/>
      <c r="GTY47" s="158"/>
      <c r="GTZ47" s="158"/>
      <c r="GUA47" s="158"/>
      <c r="GUB47" s="158"/>
      <c r="GUC47" s="158"/>
      <c r="GUD47" s="158"/>
      <c r="GUE47" s="158"/>
      <c r="GUF47" s="158"/>
      <c r="GUG47" s="158"/>
      <c r="GUH47" s="158"/>
      <c r="GUI47" s="158"/>
      <c r="GUJ47" s="158"/>
      <c r="GUK47" s="158"/>
      <c r="GUL47" s="158"/>
      <c r="GUM47" s="158"/>
      <c r="GUN47" s="158"/>
      <c r="GUO47" s="158"/>
      <c r="GUP47" s="158"/>
      <c r="GUQ47" s="158"/>
      <c r="GUR47" s="158"/>
      <c r="GUS47" s="158"/>
      <c r="GUT47" s="158"/>
      <c r="GUU47" s="158"/>
      <c r="GUV47" s="158"/>
      <c r="GUW47" s="158"/>
      <c r="GUX47" s="158"/>
      <c r="GUY47" s="158"/>
      <c r="GUZ47" s="158"/>
      <c r="GVA47" s="158"/>
      <c r="GVB47" s="158"/>
      <c r="GVC47" s="158"/>
      <c r="GVD47" s="158"/>
      <c r="GVE47" s="158"/>
      <c r="GVF47" s="158"/>
      <c r="GVG47" s="158"/>
      <c r="GVH47" s="158"/>
      <c r="GVI47" s="158"/>
      <c r="GVJ47" s="158"/>
      <c r="GVK47" s="158"/>
      <c r="GVL47" s="158"/>
      <c r="GVM47" s="158"/>
      <c r="GVN47" s="158"/>
      <c r="GVO47" s="158"/>
      <c r="GVP47" s="158"/>
      <c r="GVQ47" s="158"/>
      <c r="GVR47" s="158"/>
      <c r="GVS47" s="158"/>
      <c r="GVT47" s="158"/>
      <c r="GVU47" s="158"/>
      <c r="GVV47" s="158"/>
      <c r="GVW47" s="158"/>
      <c r="GVX47" s="158"/>
      <c r="GVY47" s="158"/>
      <c r="GVZ47" s="158"/>
      <c r="GWA47" s="158"/>
      <c r="GWB47" s="158"/>
      <c r="GWC47" s="158"/>
      <c r="GWD47" s="158"/>
      <c r="GWE47" s="158"/>
      <c r="GWF47" s="158"/>
      <c r="GWG47" s="158"/>
      <c r="GWH47" s="158"/>
      <c r="GWI47" s="158"/>
      <c r="GWJ47" s="158"/>
      <c r="GWK47" s="158"/>
      <c r="GWL47" s="158"/>
      <c r="GWM47" s="158"/>
      <c r="GWN47" s="158"/>
      <c r="GWO47" s="158"/>
      <c r="GWP47" s="158"/>
      <c r="GWQ47" s="158"/>
      <c r="GWR47" s="158"/>
      <c r="GWS47" s="158"/>
      <c r="GWT47" s="158"/>
      <c r="GWU47" s="158"/>
      <c r="GWV47" s="158"/>
      <c r="GWW47" s="158"/>
      <c r="GWX47" s="158"/>
      <c r="GWY47" s="158"/>
      <c r="GWZ47" s="158"/>
      <c r="GXA47" s="158"/>
      <c r="GXB47" s="158"/>
      <c r="GXC47" s="158"/>
      <c r="GXD47" s="158"/>
      <c r="GXE47" s="158"/>
      <c r="GXF47" s="158"/>
      <c r="GXG47" s="158"/>
      <c r="GXH47" s="158"/>
      <c r="GXI47" s="158"/>
      <c r="GXJ47" s="158"/>
      <c r="GXK47" s="158"/>
      <c r="GXL47" s="158"/>
      <c r="GXM47" s="158"/>
      <c r="GXN47" s="158"/>
      <c r="GXO47" s="158"/>
      <c r="GXP47" s="158"/>
      <c r="GXQ47" s="158"/>
      <c r="GXR47" s="158"/>
      <c r="GXS47" s="158"/>
      <c r="GXT47" s="158"/>
      <c r="GXU47" s="158"/>
      <c r="GXV47" s="158"/>
      <c r="GXW47" s="158"/>
      <c r="GXX47" s="158"/>
      <c r="GXY47" s="158"/>
      <c r="GXZ47" s="158"/>
      <c r="GYA47" s="158"/>
      <c r="GYB47" s="158"/>
      <c r="GYC47" s="158"/>
      <c r="GYD47" s="158"/>
      <c r="GYE47" s="158"/>
      <c r="GYF47" s="158"/>
      <c r="GYG47" s="158"/>
      <c r="GYH47" s="158"/>
      <c r="GYI47" s="158"/>
      <c r="GYJ47" s="158"/>
      <c r="GYK47" s="158"/>
      <c r="GYL47" s="158"/>
      <c r="GYM47" s="158"/>
      <c r="GYN47" s="158"/>
      <c r="GYO47" s="158"/>
      <c r="GYP47" s="158"/>
      <c r="GYQ47" s="158"/>
      <c r="GYR47" s="158"/>
      <c r="GYS47" s="158"/>
      <c r="GYT47" s="158"/>
      <c r="GYU47" s="158"/>
      <c r="GYV47" s="158"/>
      <c r="GYW47" s="158"/>
      <c r="GYX47" s="158"/>
      <c r="GYY47" s="158"/>
      <c r="GYZ47" s="158"/>
      <c r="GZA47" s="158"/>
      <c r="GZB47" s="158"/>
      <c r="GZC47" s="158"/>
      <c r="GZD47" s="158"/>
      <c r="GZE47" s="158"/>
      <c r="GZF47" s="158"/>
      <c r="GZG47" s="158"/>
      <c r="GZH47" s="158"/>
      <c r="GZI47" s="158"/>
      <c r="GZJ47" s="158"/>
      <c r="GZK47" s="158"/>
      <c r="GZL47" s="158"/>
      <c r="GZM47" s="158"/>
      <c r="GZN47" s="158"/>
      <c r="GZO47" s="158"/>
      <c r="GZP47" s="158"/>
      <c r="GZQ47" s="158"/>
      <c r="GZR47" s="158"/>
      <c r="GZS47" s="158"/>
      <c r="GZT47" s="158"/>
      <c r="GZU47" s="158"/>
      <c r="GZV47" s="158"/>
      <c r="GZW47" s="158"/>
      <c r="GZX47" s="158"/>
      <c r="GZY47" s="158"/>
      <c r="GZZ47" s="158"/>
      <c r="HAA47" s="158"/>
      <c r="HAB47" s="158"/>
      <c r="HAC47" s="158"/>
      <c r="HAD47" s="158"/>
      <c r="HAE47" s="158"/>
      <c r="HAF47" s="158"/>
      <c r="HAG47" s="158"/>
      <c r="HAH47" s="158"/>
      <c r="HAI47" s="158"/>
      <c r="HAJ47" s="158"/>
      <c r="HAK47" s="158"/>
      <c r="HAL47" s="158"/>
      <c r="HAM47" s="158"/>
      <c r="HAN47" s="158"/>
      <c r="HAO47" s="158"/>
      <c r="HAP47" s="158"/>
      <c r="HAQ47" s="158"/>
      <c r="HAR47" s="158"/>
      <c r="HAS47" s="158"/>
      <c r="HAT47" s="158"/>
      <c r="HAU47" s="158"/>
      <c r="HAV47" s="158"/>
      <c r="HAW47" s="158"/>
      <c r="HAX47" s="158"/>
      <c r="HAY47" s="158"/>
      <c r="HAZ47" s="158"/>
      <c r="HBA47" s="158"/>
      <c r="HBB47" s="158"/>
      <c r="HBC47" s="158"/>
      <c r="HBD47" s="158"/>
      <c r="HBE47" s="158"/>
      <c r="HBF47" s="158"/>
      <c r="HBG47" s="158"/>
      <c r="HBH47" s="158"/>
      <c r="HBI47" s="158"/>
      <c r="HBJ47" s="158"/>
      <c r="HBK47" s="158"/>
      <c r="HBL47" s="158"/>
      <c r="HBM47" s="158"/>
      <c r="HBN47" s="158"/>
      <c r="HBO47" s="158"/>
      <c r="HBP47" s="158"/>
      <c r="HBQ47" s="158"/>
      <c r="HBR47" s="158"/>
      <c r="HBS47" s="158"/>
      <c r="HBT47" s="158"/>
      <c r="HBU47" s="158"/>
      <c r="HBV47" s="158"/>
      <c r="HBW47" s="158"/>
      <c r="HBX47" s="158"/>
      <c r="HBY47" s="158"/>
      <c r="HBZ47" s="158"/>
      <c r="HCA47" s="158"/>
      <c r="HCB47" s="158"/>
      <c r="HCC47" s="158"/>
      <c r="HCD47" s="158"/>
      <c r="HCE47" s="158"/>
      <c r="HCF47" s="158"/>
      <c r="HCG47" s="158"/>
      <c r="HCH47" s="158"/>
      <c r="HCI47" s="158"/>
      <c r="HCJ47" s="158"/>
      <c r="HCK47" s="158"/>
      <c r="HCL47" s="158"/>
      <c r="HCM47" s="158"/>
      <c r="HCN47" s="158"/>
      <c r="HCO47" s="158"/>
      <c r="HCP47" s="158"/>
      <c r="HCQ47" s="158"/>
      <c r="HCR47" s="158"/>
      <c r="HCS47" s="158"/>
      <c r="HCT47" s="158"/>
      <c r="HCU47" s="158"/>
      <c r="HCV47" s="158"/>
      <c r="HCW47" s="158"/>
      <c r="HCX47" s="158"/>
      <c r="HCY47" s="158"/>
      <c r="HCZ47" s="158"/>
      <c r="HDA47" s="158"/>
      <c r="HDB47" s="158"/>
      <c r="HDC47" s="158"/>
      <c r="HDD47" s="158"/>
      <c r="HDE47" s="158"/>
      <c r="HDF47" s="158"/>
      <c r="HDG47" s="158"/>
      <c r="HDH47" s="158"/>
      <c r="HDI47" s="158"/>
      <c r="HDJ47" s="158"/>
      <c r="HDK47" s="158"/>
      <c r="HDL47" s="158"/>
      <c r="HDM47" s="158"/>
      <c r="HDN47" s="158"/>
      <c r="HDO47" s="158"/>
      <c r="HDP47" s="158"/>
      <c r="HDQ47" s="158"/>
      <c r="HDR47" s="158"/>
      <c r="HDS47" s="158"/>
      <c r="HDT47" s="158"/>
      <c r="HDU47" s="158"/>
      <c r="HDV47" s="158"/>
      <c r="HDW47" s="158"/>
      <c r="HDX47" s="158"/>
      <c r="HDY47" s="158"/>
      <c r="HDZ47" s="158"/>
      <c r="HEA47" s="158"/>
      <c r="HEB47" s="158"/>
      <c r="HEC47" s="158"/>
      <c r="HED47" s="158"/>
      <c r="HEE47" s="158"/>
      <c r="HEF47" s="158"/>
      <c r="HEG47" s="158"/>
      <c r="HEH47" s="158"/>
      <c r="HEI47" s="158"/>
      <c r="HEJ47" s="158"/>
      <c r="HEK47" s="158"/>
      <c r="HEL47" s="158"/>
      <c r="HEM47" s="158"/>
      <c r="HEN47" s="158"/>
      <c r="HEO47" s="158"/>
      <c r="HEP47" s="158"/>
      <c r="HEQ47" s="158"/>
      <c r="HER47" s="158"/>
      <c r="HES47" s="158"/>
      <c r="HET47" s="158"/>
      <c r="HEU47" s="158"/>
      <c r="HEV47" s="158"/>
      <c r="HEW47" s="158"/>
      <c r="HEX47" s="158"/>
      <c r="HEY47" s="158"/>
      <c r="HEZ47" s="158"/>
      <c r="HFA47" s="158"/>
      <c r="HFB47" s="158"/>
      <c r="HFC47" s="158"/>
      <c r="HFD47" s="158"/>
      <c r="HFE47" s="158"/>
      <c r="HFF47" s="158"/>
      <c r="HFG47" s="158"/>
      <c r="HFH47" s="158"/>
      <c r="HFI47" s="158"/>
      <c r="HFJ47" s="158"/>
      <c r="HFK47" s="158"/>
      <c r="HFL47" s="158"/>
      <c r="HFM47" s="158"/>
      <c r="HFN47" s="158"/>
      <c r="HFO47" s="158"/>
      <c r="HFP47" s="158"/>
      <c r="HFQ47" s="158"/>
      <c r="HFR47" s="158"/>
      <c r="HFS47" s="158"/>
      <c r="HFT47" s="158"/>
      <c r="HFU47" s="158"/>
      <c r="HFV47" s="158"/>
      <c r="HFW47" s="158"/>
      <c r="HFX47" s="158"/>
      <c r="HFY47" s="158"/>
      <c r="HFZ47" s="158"/>
      <c r="HGA47" s="158"/>
      <c r="HGB47" s="158"/>
      <c r="HGC47" s="158"/>
      <c r="HGD47" s="158"/>
      <c r="HGE47" s="158"/>
      <c r="HGF47" s="158"/>
      <c r="HGG47" s="158"/>
      <c r="HGH47" s="158"/>
      <c r="HGI47" s="158"/>
      <c r="HGJ47" s="158"/>
      <c r="HGK47" s="158"/>
      <c r="HGL47" s="158"/>
      <c r="HGM47" s="158"/>
      <c r="HGN47" s="158"/>
      <c r="HGO47" s="158"/>
      <c r="HGP47" s="158"/>
      <c r="HGQ47" s="158"/>
      <c r="HGR47" s="158"/>
      <c r="HGS47" s="158"/>
      <c r="HGT47" s="158"/>
      <c r="HGU47" s="158"/>
      <c r="HGV47" s="158"/>
      <c r="HGW47" s="158"/>
      <c r="HGX47" s="158"/>
      <c r="HGY47" s="158"/>
      <c r="HGZ47" s="158"/>
      <c r="HHA47" s="158"/>
      <c r="HHB47" s="158"/>
      <c r="HHC47" s="158"/>
      <c r="HHD47" s="158"/>
      <c r="HHE47" s="158"/>
      <c r="HHF47" s="158"/>
      <c r="HHG47" s="158"/>
      <c r="HHH47" s="158"/>
      <c r="HHI47" s="158"/>
      <c r="HHJ47" s="158"/>
      <c r="HHK47" s="158"/>
      <c r="HHL47" s="158"/>
      <c r="HHM47" s="158"/>
      <c r="HHN47" s="158"/>
      <c r="HHO47" s="158"/>
      <c r="HHP47" s="158"/>
      <c r="HHQ47" s="158"/>
      <c r="HHR47" s="158"/>
      <c r="HHS47" s="158"/>
      <c r="HHT47" s="158"/>
      <c r="HHU47" s="158"/>
      <c r="HHV47" s="158"/>
      <c r="HHW47" s="158"/>
      <c r="HHX47" s="158"/>
      <c r="HHY47" s="158"/>
      <c r="HHZ47" s="158"/>
      <c r="HIA47" s="158"/>
      <c r="HIB47" s="158"/>
      <c r="HIC47" s="158"/>
      <c r="HID47" s="158"/>
      <c r="HIE47" s="158"/>
      <c r="HIF47" s="158"/>
      <c r="HIG47" s="158"/>
      <c r="HIH47" s="158"/>
      <c r="HII47" s="158"/>
      <c r="HIJ47" s="158"/>
      <c r="HIK47" s="158"/>
      <c r="HIL47" s="158"/>
      <c r="HIM47" s="158"/>
      <c r="HIN47" s="158"/>
      <c r="HIO47" s="158"/>
      <c r="HIP47" s="158"/>
      <c r="HIQ47" s="158"/>
      <c r="HIR47" s="158"/>
      <c r="HIS47" s="158"/>
      <c r="HIT47" s="158"/>
      <c r="HIU47" s="158"/>
      <c r="HIV47" s="158"/>
      <c r="HIW47" s="158"/>
      <c r="HIX47" s="158"/>
      <c r="HIY47" s="158"/>
      <c r="HIZ47" s="158"/>
      <c r="HJA47" s="158"/>
      <c r="HJB47" s="158"/>
      <c r="HJC47" s="158"/>
      <c r="HJD47" s="158"/>
      <c r="HJE47" s="158"/>
      <c r="HJF47" s="158"/>
      <c r="HJG47" s="158"/>
      <c r="HJH47" s="158"/>
      <c r="HJI47" s="158"/>
      <c r="HJJ47" s="158"/>
      <c r="HJK47" s="158"/>
      <c r="HJL47" s="158"/>
      <c r="HJM47" s="158"/>
      <c r="HJN47" s="158"/>
      <c r="HJO47" s="158"/>
      <c r="HJP47" s="158"/>
      <c r="HJQ47" s="158"/>
      <c r="HJR47" s="158"/>
      <c r="HJS47" s="158"/>
      <c r="HJT47" s="158"/>
      <c r="HJU47" s="158"/>
      <c r="HJV47" s="158"/>
      <c r="HJW47" s="158"/>
      <c r="HJX47" s="158"/>
      <c r="HJY47" s="158"/>
      <c r="HJZ47" s="158"/>
      <c r="HKA47" s="158"/>
      <c r="HKB47" s="158"/>
      <c r="HKC47" s="158"/>
      <c r="HKD47" s="158"/>
      <c r="HKE47" s="158"/>
      <c r="HKF47" s="158"/>
      <c r="HKG47" s="158"/>
      <c r="HKH47" s="158"/>
      <c r="HKI47" s="158"/>
      <c r="HKJ47" s="158"/>
      <c r="HKK47" s="158"/>
      <c r="HKL47" s="158"/>
      <c r="HKM47" s="158"/>
      <c r="HKN47" s="158"/>
      <c r="HKO47" s="158"/>
      <c r="HKP47" s="158"/>
      <c r="HKQ47" s="158"/>
      <c r="HKR47" s="158"/>
      <c r="HKS47" s="158"/>
      <c r="HKT47" s="158"/>
      <c r="HKU47" s="158"/>
      <c r="HKV47" s="158"/>
      <c r="HKW47" s="158"/>
      <c r="HKX47" s="158"/>
      <c r="HKY47" s="158"/>
      <c r="HKZ47" s="158"/>
      <c r="HLA47" s="158"/>
      <c r="HLB47" s="158"/>
      <c r="HLC47" s="158"/>
      <c r="HLD47" s="158"/>
      <c r="HLE47" s="158"/>
      <c r="HLF47" s="158"/>
      <c r="HLG47" s="158"/>
      <c r="HLH47" s="158"/>
      <c r="HLI47" s="158"/>
      <c r="HLJ47" s="158"/>
      <c r="HLK47" s="158"/>
      <c r="HLL47" s="158"/>
      <c r="HLM47" s="158"/>
      <c r="HLN47" s="158"/>
      <c r="HLO47" s="158"/>
      <c r="HLP47" s="158"/>
      <c r="HLQ47" s="158"/>
      <c r="HLR47" s="158"/>
      <c r="HLS47" s="158"/>
      <c r="HLT47" s="158"/>
      <c r="HLU47" s="158"/>
      <c r="HLV47" s="158"/>
      <c r="HLW47" s="158"/>
      <c r="HLX47" s="158"/>
      <c r="HLY47" s="158"/>
      <c r="HLZ47" s="158"/>
      <c r="HMA47" s="158"/>
      <c r="HMB47" s="158"/>
      <c r="HMC47" s="158"/>
      <c r="HMD47" s="158"/>
      <c r="HME47" s="158"/>
      <c r="HMF47" s="158"/>
      <c r="HMG47" s="158"/>
      <c r="HMH47" s="158"/>
      <c r="HMI47" s="158"/>
      <c r="HMJ47" s="158"/>
      <c r="HMK47" s="158"/>
      <c r="HML47" s="158"/>
      <c r="HMM47" s="158"/>
      <c r="HMN47" s="158"/>
      <c r="HMO47" s="158"/>
      <c r="HMP47" s="158"/>
      <c r="HMQ47" s="158"/>
      <c r="HMR47" s="158"/>
      <c r="HMS47" s="158"/>
      <c r="HMT47" s="158"/>
      <c r="HMU47" s="158"/>
      <c r="HMV47" s="158"/>
      <c r="HMW47" s="158"/>
      <c r="HMX47" s="158"/>
      <c r="HMY47" s="158"/>
      <c r="HMZ47" s="158"/>
      <c r="HNA47" s="158"/>
      <c r="HNB47" s="158"/>
      <c r="HNC47" s="158"/>
      <c r="HND47" s="158"/>
      <c r="HNE47" s="158"/>
      <c r="HNF47" s="158"/>
      <c r="HNG47" s="158"/>
      <c r="HNH47" s="158"/>
      <c r="HNI47" s="158"/>
      <c r="HNJ47" s="158"/>
      <c r="HNK47" s="158"/>
      <c r="HNL47" s="158"/>
      <c r="HNM47" s="158"/>
      <c r="HNN47" s="158"/>
      <c r="HNO47" s="158"/>
      <c r="HNP47" s="158"/>
      <c r="HNQ47" s="158"/>
      <c r="HNR47" s="158"/>
      <c r="HNS47" s="158"/>
      <c r="HNT47" s="158"/>
      <c r="HNU47" s="158"/>
      <c r="HNV47" s="158"/>
      <c r="HNW47" s="158"/>
      <c r="HNX47" s="158"/>
      <c r="HNY47" s="158"/>
      <c r="HNZ47" s="158"/>
      <c r="HOA47" s="158"/>
      <c r="HOB47" s="158"/>
      <c r="HOC47" s="158"/>
      <c r="HOD47" s="158"/>
      <c r="HOE47" s="158"/>
      <c r="HOF47" s="158"/>
      <c r="HOG47" s="158"/>
      <c r="HOH47" s="158"/>
      <c r="HOI47" s="158"/>
      <c r="HOJ47" s="158"/>
      <c r="HOK47" s="158"/>
      <c r="HOL47" s="158"/>
      <c r="HOM47" s="158"/>
      <c r="HON47" s="158"/>
      <c r="HOO47" s="158"/>
      <c r="HOP47" s="158"/>
      <c r="HOQ47" s="158"/>
      <c r="HOR47" s="158"/>
      <c r="HOS47" s="158"/>
      <c r="HOT47" s="158"/>
      <c r="HOU47" s="158"/>
      <c r="HOV47" s="158"/>
      <c r="HOW47" s="158"/>
      <c r="HOX47" s="158"/>
      <c r="HOY47" s="158"/>
      <c r="HOZ47" s="158"/>
      <c r="HPA47" s="158"/>
      <c r="HPB47" s="158"/>
      <c r="HPC47" s="158"/>
      <c r="HPD47" s="158"/>
      <c r="HPE47" s="158"/>
      <c r="HPF47" s="158"/>
      <c r="HPG47" s="158"/>
      <c r="HPH47" s="158"/>
      <c r="HPI47" s="158"/>
      <c r="HPJ47" s="158"/>
      <c r="HPK47" s="158"/>
      <c r="HPL47" s="158"/>
      <c r="HPM47" s="158"/>
      <c r="HPN47" s="158"/>
      <c r="HPO47" s="158"/>
      <c r="HPP47" s="158"/>
      <c r="HPQ47" s="158"/>
      <c r="HPR47" s="158"/>
      <c r="HPS47" s="158"/>
      <c r="HPT47" s="158"/>
      <c r="HPU47" s="158"/>
      <c r="HPV47" s="158"/>
      <c r="HPW47" s="158"/>
      <c r="HPX47" s="158"/>
      <c r="HPY47" s="158"/>
      <c r="HPZ47" s="158"/>
      <c r="HQA47" s="158"/>
      <c r="HQB47" s="158"/>
      <c r="HQC47" s="158"/>
      <c r="HQD47" s="158"/>
      <c r="HQE47" s="158"/>
      <c r="HQF47" s="158"/>
      <c r="HQG47" s="158"/>
      <c r="HQH47" s="158"/>
      <c r="HQI47" s="158"/>
      <c r="HQJ47" s="158"/>
      <c r="HQK47" s="158"/>
      <c r="HQL47" s="158"/>
      <c r="HQM47" s="158"/>
      <c r="HQN47" s="158"/>
      <c r="HQO47" s="158"/>
      <c r="HQP47" s="158"/>
      <c r="HQQ47" s="158"/>
      <c r="HQR47" s="158"/>
      <c r="HQS47" s="158"/>
      <c r="HQT47" s="158"/>
      <c r="HQU47" s="158"/>
      <c r="HQV47" s="158"/>
      <c r="HQW47" s="158"/>
      <c r="HQX47" s="158"/>
      <c r="HQY47" s="158"/>
      <c r="HQZ47" s="158"/>
      <c r="HRA47" s="158"/>
      <c r="HRB47" s="158"/>
      <c r="HRC47" s="158"/>
      <c r="HRD47" s="158"/>
      <c r="HRE47" s="158"/>
      <c r="HRF47" s="158"/>
      <c r="HRG47" s="158"/>
      <c r="HRH47" s="158"/>
      <c r="HRI47" s="158"/>
      <c r="HRJ47" s="158"/>
      <c r="HRK47" s="158"/>
      <c r="HRL47" s="158"/>
      <c r="HRM47" s="158"/>
      <c r="HRN47" s="158"/>
      <c r="HRO47" s="158"/>
      <c r="HRP47" s="158"/>
      <c r="HRQ47" s="158"/>
      <c r="HRR47" s="158"/>
      <c r="HRS47" s="158"/>
      <c r="HRT47" s="158"/>
      <c r="HRU47" s="158"/>
      <c r="HRV47" s="158"/>
      <c r="HRW47" s="158"/>
      <c r="HRX47" s="158"/>
      <c r="HRY47" s="158"/>
      <c r="HRZ47" s="158"/>
      <c r="HSA47" s="158"/>
      <c r="HSB47" s="158"/>
      <c r="HSC47" s="158"/>
      <c r="HSD47" s="158"/>
      <c r="HSE47" s="158"/>
      <c r="HSF47" s="158"/>
      <c r="HSG47" s="158"/>
      <c r="HSH47" s="158"/>
      <c r="HSI47" s="158"/>
      <c r="HSJ47" s="158"/>
      <c r="HSK47" s="158"/>
      <c r="HSL47" s="158"/>
      <c r="HSM47" s="158"/>
      <c r="HSN47" s="158"/>
      <c r="HSO47" s="158"/>
      <c r="HSP47" s="158"/>
      <c r="HSQ47" s="158"/>
      <c r="HSR47" s="158"/>
      <c r="HSS47" s="158"/>
      <c r="HST47" s="158"/>
      <c r="HSU47" s="158"/>
      <c r="HSV47" s="158"/>
      <c r="HSW47" s="158"/>
      <c r="HSX47" s="158"/>
      <c r="HSY47" s="158"/>
      <c r="HSZ47" s="158"/>
      <c r="HTA47" s="158"/>
      <c r="HTB47" s="158"/>
      <c r="HTC47" s="158"/>
      <c r="HTD47" s="158"/>
      <c r="HTE47" s="158"/>
      <c r="HTF47" s="158"/>
      <c r="HTG47" s="158"/>
      <c r="HTH47" s="158"/>
      <c r="HTI47" s="158"/>
      <c r="HTJ47" s="158"/>
      <c r="HTK47" s="158"/>
      <c r="HTL47" s="158"/>
      <c r="HTM47" s="158"/>
      <c r="HTN47" s="158"/>
      <c r="HTO47" s="158"/>
      <c r="HTP47" s="158"/>
      <c r="HTQ47" s="158"/>
      <c r="HTR47" s="158"/>
      <c r="HTS47" s="158"/>
      <c r="HTT47" s="158"/>
      <c r="HTU47" s="158"/>
      <c r="HTV47" s="158"/>
      <c r="HTW47" s="158"/>
      <c r="HTX47" s="158"/>
      <c r="HTY47" s="158"/>
      <c r="HTZ47" s="158"/>
      <c r="HUA47" s="158"/>
      <c r="HUB47" s="158"/>
      <c r="HUC47" s="158"/>
      <c r="HUD47" s="158"/>
      <c r="HUE47" s="158"/>
      <c r="HUF47" s="158"/>
      <c r="HUG47" s="158"/>
      <c r="HUH47" s="158"/>
      <c r="HUI47" s="158"/>
      <c r="HUJ47" s="158"/>
      <c r="HUK47" s="158"/>
      <c r="HUL47" s="158"/>
      <c r="HUM47" s="158"/>
      <c r="HUN47" s="158"/>
      <c r="HUO47" s="158"/>
      <c r="HUP47" s="158"/>
      <c r="HUQ47" s="158"/>
      <c r="HUR47" s="158"/>
      <c r="HUS47" s="158"/>
      <c r="HUT47" s="158"/>
      <c r="HUU47" s="158"/>
      <c r="HUV47" s="158"/>
      <c r="HUW47" s="158"/>
      <c r="HUX47" s="158"/>
      <c r="HUY47" s="158"/>
      <c r="HUZ47" s="158"/>
      <c r="HVA47" s="158"/>
      <c r="HVB47" s="158"/>
      <c r="HVC47" s="158"/>
      <c r="HVD47" s="158"/>
      <c r="HVE47" s="158"/>
      <c r="HVF47" s="158"/>
      <c r="HVG47" s="158"/>
      <c r="HVH47" s="158"/>
      <c r="HVI47" s="158"/>
      <c r="HVJ47" s="158"/>
      <c r="HVK47" s="158"/>
      <c r="HVL47" s="158"/>
      <c r="HVM47" s="158"/>
      <c r="HVN47" s="158"/>
      <c r="HVO47" s="158"/>
      <c r="HVP47" s="158"/>
      <c r="HVQ47" s="158"/>
      <c r="HVR47" s="158"/>
      <c r="HVS47" s="158"/>
      <c r="HVT47" s="158"/>
      <c r="HVU47" s="158"/>
      <c r="HVV47" s="158"/>
      <c r="HVW47" s="158"/>
      <c r="HVX47" s="158"/>
      <c r="HVY47" s="158"/>
      <c r="HVZ47" s="158"/>
      <c r="HWA47" s="158"/>
      <c r="HWB47" s="158"/>
      <c r="HWC47" s="158"/>
      <c r="HWD47" s="158"/>
      <c r="HWE47" s="158"/>
      <c r="HWF47" s="158"/>
      <c r="HWG47" s="158"/>
      <c r="HWH47" s="158"/>
      <c r="HWI47" s="158"/>
      <c r="HWJ47" s="158"/>
      <c r="HWK47" s="158"/>
      <c r="HWL47" s="158"/>
      <c r="HWM47" s="158"/>
      <c r="HWN47" s="158"/>
      <c r="HWO47" s="158"/>
      <c r="HWP47" s="158"/>
      <c r="HWQ47" s="158"/>
      <c r="HWR47" s="158"/>
      <c r="HWS47" s="158"/>
      <c r="HWT47" s="158"/>
      <c r="HWU47" s="158"/>
      <c r="HWV47" s="158"/>
      <c r="HWW47" s="158"/>
      <c r="HWX47" s="158"/>
      <c r="HWY47" s="158"/>
      <c r="HWZ47" s="158"/>
      <c r="HXA47" s="158"/>
      <c r="HXB47" s="158"/>
      <c r="HXC47" s="158"/>
      <c r="HXD47" s="158"/>
      <c r="HXE47" s="158"/>
      <c r="HXF47" s="158"/>
      <c r="HXG47" s="158"/>
      <c r="HXH47" s="158"/>
      <c r="HXI47" s="158"/>
      <c r="HXJ47" s="158"/>
      <c r="HXK47" s="158"/>
      <c r="HXL47" s="158"/>
      <c r="HXM47" s="158"/>
      <c r="HXN47" s="158"/>
      <c r="HXO47" s="158"/>
      <c r="HXP47" s="158"/>
      <c r="HXQ47" s="158"/>
      <c r="HXR47" s="158"/>
      <c r="HXS47" s="158"/>
      <c r="HXT47" s="158"/>
      <c r="HXU47" s="158"/>
      <c r="HXV47" s="158"/>
      <c r="HXW47" s="158"/>
      <c r="HXX47" s="158"/>
      <c r="HXY47" s="158"/>
      <c r="HXZ47" s="158"/>
      <c r="HYA47" s="158"/>
      <c r="HYB47" s="158"/>
      <c r="HYC47" s="158"/>
      <c r="HYD47" s="158"/>
      <c r="HYE47" s="158"/>
      <c r="HYF47" s="158"/>
      <c r="HYG47" s="158"/>
      <c r="HYH47" s="158"/>
      <c r="HYI47" s="158"/>
      <c r="HYJ47" s="158"/>
      <c r="HYK47" s="158"/>
      <c r="HYL47" s="158"/>
      <c r="HYM47" s="158"/>
      <c r="HYN47" s="158"/>
      <c r="HYO47" s="158"/>
      <c r="HYP47" s="158"/>
      <c r="HYQ47" s="158"/>
      <c r="HYR47" s="158"/>
      <c r="HYS47" s="158"/>
      <c r="HYT47" s="158"/>
      <c r="HYU47" s="158"/>
      <c r="HYV47" s="158"/>
      <c r="HYW47" s="158"/>
      <c r="HYX47" s="158"/>
      <c r="HYY47" s="158"/>
      <c r="HYZ47" s="158"/>
      <c r="HZA47" s="158"/>
      <c r="HZB47" s="158"/>
      <c r="HZC47" s="158"/>
      <c r="HZD47" s="158"/>
      <c r="HZE47" s="158"/>
      <c r="HZF47" s="158"/>
      <c r="HZG47" s="158"/>
      <c r="HZH47" s="158"/>
      <c r="HZI47" s="158"/>
      <c r="HZJ47" s="158"/>
      <c r="HZK47" s="158"/>
      <c r="HZL47" s="158"/>
      <c r="HZM47" s="158"/>
      <c r="HZN47" s="158"/>
      <c r="HZO47" s="158"/>
      <c r="HZP47" s="158"/>
      <c r="HZQ47" s="158"/>
      <c r="HZR47" s="158"/>
      <c r="HZS47" s="158"/>
      <c r="HZT47" s="158"/>
      <c r="HZU47" s="158"/>
      <c r="HZV47" s="158"/>
      <c r="HZW47" s="158"/>
      <c r="HZX47" s="158"/>
      <c r="HZY47" s="158"/>
      <c r="HZZ47" s="158"/>
      <c r="IAA47" s="158"/>
      <c r="IAB47" s="158"/>
      <c r="IAC47" s="158"/>
      <c r="IAD47" s="158"/>
      <c r="IAE47" s="158"/>
      <c r="IAF47" s="158"/>
      <c r="IAG47" s="158"/>
      <c r="IAH47" s="158"/>
      <c r="IAI47" s="158"/>
      <c r="IAJ47" s="158"/>
      <c r="IAK47" s="158"/>
      <c r="IAL47" s="158"/>
      <c r="IAM47" s="158"/>
      <c r="IAN47" s="158"/>
      <c r="IAO47" s="158"/>
      <c r="IAP47" s="158"/>
      <c r="IAQ47" s="158"/>
      <c r="IAR47" s="158"/>
      <c r="IAS47" s="158"/>
      <c r="IAT47" s="158"/>
      <c r="IAU47" s="158"/>
      <c r="IAV47" s="158"/>
      <c r="IAW47" s="158"/>
      <c r="IAX47" s="158"/>
      <c r="IAY47" s="158"/>
      <c r="IAZ47" s="158"/>
      <c r="IBA47" s="158"/>
      <c r="IBB47" s="158"/>
      <c r="IBC47" s="158"/>
      <c r="IBD47" s="158"/>
      <c r="IBE47" s="158"/>
      <c r="IBF47" s="158"/>
      <c r="IBG47" s="158"/>
      <c r="IBH47" s="158"/>
      <c r="IBI47" s="158"/>
      <c r="IBJ47" s="158"/>
      <c r="IBK47" s="158"/>
      <c r="IBL47" s="158"/>
      <c r="IBM47" s="158"/>
      <c r="IBN47" s="158"/>
      <c r="IBO47" s="158"/>
      <c r="IBP47" s="158"/>
      <c r="IBQ47" s="158"/>
      <c r="IBR47" s="158"/>
      <c r="IBS47" s="158"/>
      <c r="IBT47" s="158"/>
      <c r="IBU47" s="158"/>
      <c r="IBV47" s="158"/>
      <c r="IBW47" s="158"/>
      <c r="IBX47" s="158"/>
      <c r="IBY47" s="158"/>
      <c r="IBZ47" s="158"/>
      <c r="ICA47" s="158"/>
      <c r="ICB47" s="158"/>
      <c r="ICC47" s="158"/>
      <c r="ICD47" s="158"/>
      <c r="ICE47" s="158"/>
      <c r="ICF47" s="158"/>
      <c r="ICG47" s="158"/>
      <c r="ICH47" s="158"/>
      <c r="ICI47" s="158"/>
      <c r="ICJ47" s="158"/>
      <c r="ICK47" s="158"/>
      <c r="ICL47" s="158"/>
      <c r="ICM47" s="158"/>
      <c r="ICN47" s="158"/>
      <c r="ICO47" s="158"/>
      <c r="ICP47" s="158"/>
      <c r="ICQ47" s="158"/>
      <c r="ICR47" s="158"/>
      <c r="ICS47" s="158"/>
      <c r="ICT47" s="158"/>
      <c r="ICU47" s="158"/>
      <c r="ICV47" s="158"/>
      <c r="ICW47" s="158"/>
      <c r="ICX47" s="158"/>
      <c r="ICY47" s="158"/>
      <c r="ICZ47" s="158"/>
      <c r="IDA47" s="158"/>
      <c r="IDB47" s="158"/>
      <c r="IDC47" s="158"/>
      <c r="IDD47" s="158"/>
      <c r="IDE47" s="158"/>
      <c r="IDF47" s="158"/>
      <c r="IDG47" s="158"/>
      <c r="IDH47" s="158"/>
      <c r="IDI47" s="158"/>
      <c r="IDJ47" s="158"/>
      <c r="IDK47" s="158"/>
      <c r="IDL47" s="158"/>
      <c r="IDM47" s="158"/>
      <c r="IDN47" s="158"/>
      <c r="IDO47" s="158"/>
      <c r="IDP47" s="158"/>
      <c r="IDQ47" s="158"/>
      <c r="IDR47" s="158"/>
      <c r="IDS47" s="158"/>
      <c r="IDT47" s="158"/>
      <c r="IDU47" s="158"/>
      <c r="IDV47" s="158"/>
      <c r="IDW47" s="158"/>
      <c r="IDX47" s="158"/>
      <c r="IDY47" s="158"/>
      <c r="IDZ47" s="158"/>
      <c r="IEA47" s="158"/>
      <c r="IEB47" s="158"/>
      <c r="IEC47" s="158"/>
      <c r="IED47" s="158"/>
      <c r="IEE47" s="158"/>
      <c r="IEF47" s="158"/>
      <c r="IEG47" s="158"/>
      <c r="IEH47" s="158"/>
      <c r="IEI47" s="158"/>
      <c r="IEJ47" s="158"/>
      <c r="IEK47" s="158"/>
      <c r="IEL47" s="158"/>
      <c r="IEM47" s="158"/>
      <c r="IEN47" s="158"/>
      <c r="IEO47" s="158"/>
      <c r="IEP47" s="158"/>
      <c r="IEQ47" s="158"/>
      <c r="IER47" s="158"/>
      <c r="IES47" s="158"/>
      <c r="IET47" s="158"/>
      <c r="IEU47" s="158"/>
      <c r="IEV47" s="158"/>
      <c r="IEW47" s="158"/>
      <c r="IEX47" s="158"/>
      <c r="IEY47" s="158"/>
      <c r="IEZ47" s="158"/>
      <c r="IFA47" s="158"/>
      <c r="IFB47" s="158"/>
      <c r="IFC47" s="158"/>
      <c r="IFD47" s="158"/>
      <c r="IFE47" s="158"/>
      <c r="IFF47" s="158"/>
      <c r="IFG47" s="158"/>
      <c r="IFH47" s="158"/>
      <c r="IFI47" s="158"/>
      <c r="IFJ47" s="158"/>
      <c r="IFK47" s="158"/>
      <c r="IFL47" s="158"/>
      <c r="IFM47" s="158"/>
      <c r="IFN47" s="158"/>
      <c r="IFO47" s="158"/>
      <c r="IFP47" s="158"/>
      <c r="IFQ47" s="158"/>
      <c r="IFR47" s="158"/>
      <c r="IFS47" s="158"/>
      <c r="IFT47" s="158"/>
      <c r="IFU47" s="158"/>
      <c r="IFV47" s="158"/>
      <c r="IFW47" s="158"/>
      <c r="IFX47" s="158"/>
      <c r="IFY47" s="158"/>
      <c r="IFZ47" s="158"/>
      <c r="IGA47" s="158"/>
      <c r="IGB47" s="158"/>
      <c r="IGC47" s="158"/>
      <c r="IGD47" s="158"/>
      <c r="IGE47" s="158"/>
      <c r="IGF47" s="158"/>
      <c r="IGG47" s="158"/>
      <c r="IGH47" s="158"/>
      <c r="IGI47" s="158"/>
      <c r="IGJ47" s="158"/>
      <c r="IGK47" s="158"/>
      <c r="IGL47" s="158"/>
      <c r="IGM47" s="158"/>
      <c r="IGN47" s="158"/>
      <c r="IGO47" s="158"/>
      <c r="IGP47" s="158"/>
      <c r="IGQ47" s="158"/>
      <c r="IGR47" s="158"/>
      <c r="IGS47" s="158"/>
      <c r="IGT47" s="158"/>
      <c r="IGU47" s="158"/>
      <c r="IGV47" s="158"/>
      <c r="IGW47" s="158"/>
      <c r="IGX47" s="158"/>
      <c r="IGY47" s="158"/>
      <c r="IGZ47" s="158"/>
      <c r="IHA47" s="158"/>
      <c r="IHB47" s="158"/>
      <c r="IHC47" s="158"/>
      <c r="IHD47" s="158"/>
      <c r="IHE47" s="158"/>
      <c r="IHF47" s="158"/>
      <c r="IHG47" s="158"/>
      <c r="IHH47" s="158"/>
      <c r="IHI47" s="158"/>
      <c r="IHJ47" s="158"/>
      <c r="IHK47" s="158"/>
      <c r="IHL47" s="158"/>
      <c r="IHM47" s="158"/>
      <c r="IHN47" s="158"/>
      <c r="IHO47" s="158"/>
      <c r="IHP47" s="158"/>
      <c r="IHQ47" s="158"/>
      <c r="IHR47" s="158"/>
      <c r="IHS47" s="158"/>
      <c r="IHT47" s="158"/>
      <c r="IHU47" s="158"/>
      <c r="IHV47" s="158"/>
      <c r="IHW47" s="158"/>
      <c r="IHX47" s="158"/>
      <c r="IHY47" s="158"/>
      <c r="IHZ47" s="158"/>
      <c r="IIA47" s="158"/>
      <c r="IIB47" s="158"/>
      <c r="IIC47" s="158"/>
      <c r="IID47" s="158"/>
      <c r="IIE47" s="158"/>
      <c r="IIF47" s="158"/>
      <c r="IIG47" s="158"/>
      <c r="IIH47" s="158"/>
      <c r="III47" s="158"/>
      <c r="IIJ47" s="158"/>
      <c r="IIK47" s="158"/>
      <c r="IIL47" s="158"/>
      <c r="IIM47" s="158"/>
      <c r="IIN47" s="158"/>
      <c r="IIO47" s="158"/>
      <c r="IIP47" s="158"/>
      <c r="IIQ47" s="158"/>
      <c r="IIR47" s="158"/>
      <c r="IIS47" s="158"/>
      <c r="IIT47" s="158"/>
      <c r="IIU47" s="158"/>
      <c r="IIV47" s="158"/>
      <c r="IIW47" s="158"/>
      <c r="IIX47" s="158"/>
      <c r="IIY47" s="158"/>
      <c r="IIZ47" s="158"/>
      <c r="IJA47" s="158"/>
      <c r="IJB47" s="158"/>
      <c r="IJC47" s="158"/>
      <c r="IJD47" s="158"/>
      <c r="IJE47" s="158"/>
      <c r="IJF47" s="158"/>
      <c r="IJG47" s="158"/>
      <c r="IJH47" s="158"/>
      <c r="IJI47" s="158"/>
      <c r="IJJ47" s="158"/>
      <c r="IJK47" s="158"/>
      <c r="IJL47" s="158"/>
      <c r="IJM47" s="158"/>
      <c r="IJN47" s="158"/>
      <c r="IJO47" s="158"/>
      <c r="IJP47" s="158"/>
      <c r="IJQ47" s="158"/>
      <c r="IJR47" s="158"/>
      <c r="IJS47" s="158"/>
      <c r="IJT47" s="158"/>
      <c r="IJU47" s="158"/>
      <c r="IJV47" s="158"/>
      <c r="IJW47" s="158"/>
      <c r="IJX47" s="158"/>
      <c r="IJY47" s="158"/>
      <c r="IJZ47" s="158"/>
      <c r="IKA47" s="158"/>
      <c r="IKB47" s="158"/>
      <c r="IKC47" s="158"/>
      <c r="IKD47" s="158"/>
      <c r="IKE47" s="158"/>
      <c r="IKF47" s="158"/>
      <c r="IKG47" s="158"/>
      <c r="IKH47" s="158"/>
      <c r="IKI47" s="158"/>
      <c r="IKJ47" s="158"/>
      <c r="IKK47" s="158"/>
      <c r="IKL47" s="158"/>
      <c r="IKM47" s="158"/>
      <c r="IKN47" s="158"/>
      <c r="IKO47" s="158"/>
      <c r="IKP47" s="158"/>
      <c r="IKQ47" s="158"/>
      <c r="IKR47" s="158"/>
      <c r="IKS47" s="158"/>
      <c r="IKT47" s="158"/>
      <c r="IKU47" s="158"/>
      <c r="IKV47" s="158"/>
      <c r="IKW47" s="158"/>
      <c r="IKX47" s="158"/>
      <c r="IKY47" s="158"/>
      <c r="IKZ47" s="158"/>
      <c r="ILA47" s="158"/>
      <c r="ILB47" s="158"/>
      <c r="ILC47" s="158"/>
      <c r="ILD47" s="158"/>
      <c r="ILE47" s="158"/>
      <c r="ILF47" s="158"/>
      <c r="ILG47" s="158"/>
      <c r="ILH47" s="158"/>
      <c r="ILI47" s="158"/>
      <c r="ILJ47" s="158"/>
      <c r="ILK47" s="158"/>
      <c r="ILL47" s="158"/>
      <c r="ILM47" s="158"/>
      <c r="ILN47" s="158"/>
      <c r="ILO47" s="158"/>
      <c r="ILP47" s="158"/>
      <c r="ILQ47" s="158"/>
      <c r="ILR47" s="158"/>
      <c r="ILS47" s="158"/>
      <c r="ILT47" s="158"/>
      <c r="ILU47" s="158"/>
      <c r="ILV47" s="158"/>
      <c r="ILW47" s="158"/>
      <c r="ILX47" s="158"/>
      <c r="ILY47" s="158"/>
      <c r="ILZ47" s="158"/>
      <c r="IMA47" s="158"/>
      <c r="IMB47" s="158"/>
      <c r="IMC47" s="158"/>
      <c r="IMD47" s="158"/>
      <c r="IME47" s="158"/>
      <c r="IMF47" s="158"/>
      <c r="IMG47" s="158"/>
      <c r="IMH47" s="158"/>
      <c r="IMI47" s="158"/>
      <c r="IMJ47" s="158"/>
      <c r="IMK47" s="158"/>
      <c r="IML47" s="158"/>
      <c r="IMM47" s="158"/>
      <c r="IMN47" s="158"/>
      <c r="IMO47" s="158"/>
      <c r="IMP47" s="158"/>
      <c r="IMQ47" s="158"/>
      <c r="IMR47" s="158"/>
      <c r="IMS47" s="158"/>
      <c r="IMT47" s="158"/>
      <c r="IMU47" s="158"/>
      <c r="IMV47" s="158"/>
      <c r="IMW47" s="158"/>
      <c r="IMX47" s="158"/>
      <c r="IMY47" s="158"/>
      <c r="IMZ47" s="158"/>
      <c r="INA47" s="158"/>
      <c r="INB47" s="158"/>
      <c r="INC47" s="158"/>
      <c r="IND47" s="158"/>
      <c r="INE47" s="158"/>
      <c r="INF47" s="158"/>
      <c r="ING47" s="158"/>
      <c r="INH47" s="158"/>
      <c r="INI47" s="158"/>
      <c r="INJ47" s="158"/>
      <c r="INK47" s="158"/>
      <c r="INL47" s="158"/>
      <c r="INM47" s="158"/>
      <c r="INN47" s="158"/>
      <c r="INO47" s="158"/>
      <c r="INP47" s="158"/>
      <c r="INQ47" s="158"/>
      <c r="INR47" s="158"/>
      <c r="INS47" s="158"/>
      <c r="INT47" s="158"/>
      <c r="INU47" s="158"/>
      <c r="INV47" s="158"/>
      <c r="INW47" s="158"/>
      <c r="INX47" s="158"/>
      <c r="INY47" s="158"/>
      <c r="INZ47" s="158"/>
      <c r="IOA47" s="158"/>
      <c r="IOB47" s="158"/>
      <c r="IOC47" s="158"/>
      <c r="IOD47" s="158"/>
      <c r="IOE47" s="158"/>
      <c r="IOF47" s="158"/>
      <c r="IOG47" s="158"/>
      <c r="IOH47" s="158"/>
      <c r="IOI47" s="158"/>
      <c r="IOJ47" s="158"/>
      <c r="IOK47" s="158"/>
      <c r="IOL47" s="158"/>
      <c r="IOM47" s="158"/>
      <c r="ION47" s="158"/>
      <c r="IOO47" s="158"/>
      <c r="IOP47" s="158"/>
      <c r="IOQ47" s="158"/>
      <c r="IOR47" s="158"/>
      <c r="IOS47" s="158"/>
      <c r="IOT47" s="158"/>
      <c r="IOU47" s="158"/>
      <c r="IOV47" s="158"/>
      <c r="IOW47" s="158"/>
      <c r="IOX47" s="158"/>
      <c r="IOY47" s="158"/>
      <c r="IOZ47" s="158"/>
      <c r="IPA47" s="158"/>
      <c r="IPB47" s="158"/>
      <c r="IPC47" s="158"/>
      <c r="IPD47" s="158"/>
      <c r="IPE47" s="158"/>
      <c r="IPF47" s="158"/>
      <c r="IPG47" s="158"/>
      <c r="IPH47" s="158"/>
      <c r="IPI47" s="158"/>
      <c r="IPJ47" s="158"/>
      <c r="IPK47" s="158"/>
      <c r="IPL47" s="158"/>
      <c r="IPM47" s="158"/>
      <c r="IPN47" s="158"/>
      <c r="IPO47" s="158"/>
      <c r="IPP47" s="158"/>
      <c r="IPQ47" s="158"/>
      <c r="IPR47" s="158"/>
      <c r="IPS47" s="158"/>
      <c r="IPT47" s="158"/>
      <c r="IPU47" s="158"/>
      <c r="IPV47" s="158"/>
      <c r="IPW47" s="158"/>
      <c r="IPX47" s="158"/>
      <c r="IPY47" s="158"/>
      <c r="IPZ47" s="158"/>
      <c r="IQA47" s="158"/>
      <c r="IQB47" s="158"/>
      <c r="IQC47" s="158"/>
      <c r="IQD47" s="158"/>
      <c r="IQE47" s="158"/>
      <c r="IQF47" s="158"/>
      <c r="IQG47" s="158"/>
      <c r="IQH47" s="158"/>
      <c r="IQI47" s="158"/>
      <c r="IQJ47" s="158"/>
      <c r="IQK47" s="158"/>
      <c r="IQL47" s="158"/>
      <c r="IQM47" s="158"/>
      <c r="IQN47" s="158"/>
      <c r="IQO47" s="158"/>
      <c r="IQP47" s="158"/>
      <c r="IQQ47" s="158"/>
      <c r="IQR47" s="158"/>
      <c r="IQS47" s="158"/>
      <c r="IQT47" s="158"/>
      <c r="IQU47" s="158"/>
      <c r="IQV47" s="158"/>
      <c r="IQW47" s="158"/>
      <c r="IQX47" s="158"/>
      <c r="IQY47" s="158"/>
      <c r="IQZ47" s="158"/>
      <c r="IRA47" s="158"/>
      <c r="IRB47" s="158"/>
      <c r="IRC47" s="158"/>
      <c r="IRD47" s="158"/>
      <c r="IRE47" s="158"/>
      <c r="IRF47" s="158"/>
      <c r="IRG47" s="158"/>
      <c r="IRH47" s="158"/>
      <c r="IRI47" s="158"/>
      <c r="IRJ47" s="158"/>
      <c r="IRK47" s="158"/>
      <c r="IRL47" s="158"/>
      <c r="IRM47" s="158"/>
      <c r="IRN47" s="158"/>
      <c r="IRO47" s="158"/>
      <c r="IRP47" s="158"/>
      <c r="IRQ47" s="158"/>
      <c r="IRR47" s="158"/>
      <c r="IRS47" s="158"/>
      <c r="IRT47" s="158"/>
      <c r="IRU47" s="158"/>
      <c r="IRV47" s="158"/>
      <c r="IRW47" s="158"/>
      <c r="IRX47" s="158"/>
      <c r="IRY47" s="158"/>
      <c r="IRZ47" s="158"/>
      <c r="ISA47" s="158"/>
      <c r="ISB47" s="158"/>
      <c r="ISC47" s="158"/>
      <c r="ISD47" s="158"/>
      <c r="ISE47" s="158"/>
      <c r="ISF47" s="158"/>
      <c r="ISG47" s="158"/>
      <c r="ISH47" s="158"/>
      <c r="ISI47" s="158"/>
      <c r="ISJ47" s="158"/>
      <c r="ISK47" s="158"/>
      <c r="ISL47" s="158"/>
      <c r="ISM47" s="158"/>
      <c r="ISN47" s="158"/>
      <c r="ISO47" s="158"/>
      <c r="ISP47" s="158"/>
      <c r="ISQ47" s="158"/>
      <c r="ISR47" s="158"/>
      <c r="ISS47" s="158"/>
      <c r="IST47" s="158"/>
      <c r="ISU47" s="158"/>
      <c r="ISV47" s="158"/>
      <c r="ISW47" s="158"/>
      <c r="ISX47" s="158"/>
      <c r="ISY47" s="158"/>
      <c r="ISZ47" s="158"/>
      <c r="ITA47" s="158"/>
      <c r="ITB47" s="158"/>
      <c r="ITC47" s="158"/>
      <c r="ITD47" s="158"/>
      <c r="ITE47" s="158"/>
      <c r="ITF47" s="158"/>
      <c r="ITG47" s="158"/>
      <c r="ITH47" s="158"/>
      <c r="ITI47" s="158"/>
      <c r="ITJ47" s="158"/>
      <c r="ITK47" s="158"/>
      <c r="ITL47" s="158"/>
      <c r="ITM47" s="158"/>
      <c r="ITN47" s="158"/>
      <c r="ITO47" s="158"/>
      <c r="ITP47" s="158"/>
      <c r="ITQ47" s="158"/>
      <c r="ITR47" s="158"/>
      <c r="ITS47" s="158"/>
      <c r="ITT47" s="158"/>
      <c r="ITU47" s="158"/>
      <c r="ITV47" s="158"/>
      <c r="ITW47" s="158"/>
      <c r="ITX47" s="158"/>
      <c r="ITY47" s="158"/>
      <c r="ITZ47" s="158"/>
      <c r="IUA47" s="158"/>
      <c r="IUB47" s="158"/>
      <c r="IUC47" s="158"/>
      <c r="IUD47" s="158"/>
      <c r="IUE47" s="158"/>
      <c r="IUF47" s="158"/>
      <c r="IUG47" s="158"/>
      <c r="IUH47" s="158"/>
      <c r="IUI47" s="158"/>
      <c r="IUJ47" s="158"/>
      <c r="IUK47" s="158"/>
      <c r="IUL47" s="158"/>
      <c r="IUM47" s="158"/>
      <c r="IUN47" s="158"/>
      <c r="IUO47" s="158"/>
      <c r="IUP47" s="158"/>
      <c r="IUQ47" s="158"/>
      <c r="IUR47" s="158"/>
      <c r="IUS47" s="158"/>
      <c r="IUT47" s="158"/>
      <c r="IUU47" s="158"/>
      <c r="IUV47" s="158"/>
      <c r="IUW47" s="158"/>
      <c r="IUX47" s="158"/>
      <c r="IUY47" s="158"/>
      <c r="IUZ47" s="158"/>
      <c r="IVA47" s="158"/>
      <c r="IVB47" s="158"/>
      <c r="IVC47" s="158"/>
      <c r="IVD47" s="158"/>
      <c r="IVE47" s="158"/>
      <c r="IVF47" s="158"/>
      <c r="IVG47" s="158"/>
      <c r="IVH47" s="158"/>
      <c r="IVI47" s="158"/>
      <c r="IVJ47" s="158"/>
      <c r="IVK47" s="158"/>
      <c r="IVL47" s="158"/>
      <c r="IVM47" s="158"/>
      <c r="IVN47" s="158"/>
      <c r="IVO47" s="158"/>
      <c r="IVP47" s="158"/>
      <c r="IVQ47" s="158"/>
      <c r="IVR47" s="158"/>
      <c r="IVS47" s="158"/>
      <c r="IVT47" s="158"/>
      <c r="IVU47" s="158"/>
      <c r="IVV47" s="158"/>
      <c r="IVW47" s="158"/>
      <c r="IVX47" s="158"/>
      <c r="IVY47" s="158"/>
      <c r="IVZ47" s="158"/>
      <c r="IWA47" s="158"/>
      <c r="IWB47" s="158"/>
      <c r="IWC47" s="158"/>
      <c r="IWD47" s="158"/>
      <c r="IWE47" s="158"/>
      <c r="IWF47" s="158"/>
      <c r="IWG47" s="158"/>
      <c r="IWH47" s="158"/>
      <c r="IWI47" s="158"/>
      <c r="IWJ47" s="158"/>
      <c r="IWK47" s="158"/>
      <c r="IWL47" s="158"/>
      <c r="IWM47" s="158"/>
      <c r="IWN47" s="158"/>
      <c r="IWO47" s="158"/>
      <c r="IWP47" s="158"/>
      <c r="IWQ47" s="158"/>
      <c r="IWR47" s="158"/>
      <c r="IWS47" s="158"/>
      <c r="IWT47" s="158"/>
      <c r="IWU47" s="158"/>
      <c r="IWV47" s="158"/>
      <c r="IWW47" s="158"/>
      <c r="IWX47" s="158"/>
      <c r="IWY47" s="158"/>
      <c r="IWZ47" s="158"/>
      <c r="IXA47" s="158"/>
      <c r="IXB47" s="158"/>
      <c r="IXC47" s="158"/>
      <c r="IXD47" s="158"/>
      <c r="IXE47" s="158"/>
      <c r="IXF47" s="158"/>
      <c r="IXG47" s="158"/>
      <c r="IXH47" s="158"/>
      <c r="IXI47" s="158"/>
      <c r="IXJ47" s="158"/>
      <c r="IXK47" s="158"/>
      <c r="IXL47" s="158"/>
      <c r="IXM47" s="158"/>
      <c r="IXN47" s="158"/>
      <c r="IXO47" s="158"/>
      <c r="IXP47" s="158"/>
      <c r="IXQ47" s="158"/>
      <c r="IXR47" s="158"/>
      <c r="IXS47" s="158"/>
      <c r="IXT47" s="158"/>
      <c r="IXU47" s="158"/>
      <c r="IXV47" s="158"/>
      <c r="IXW47" s="158"/>
      <c r="IXX47" s="158"/>
      <c r="IXY47" s="158"/>
      <c r="IXZ47" s="158"/>
      <c r="IYA47" s="158"/>
      <c r="IYB47" s="158"/>
      <c r="IYC47" s="158"/>
      <c r="IYD47" s="158"/>
      <c r="IYE47" s="158"/>
      <c r="IYF47" s="158"/>
      <c r="IYG47" s="158"/>
      <c r="IYH47" s="158"/>
      <c r="IYI47" s="158"/>
      <c r="IYJ47" s="158"/>
      <c r="IYK47" s="158"/>
      <c r="IYL47" s="158"/>
      <c r="IYM47" s="158"/>
      <c r="IYN47" s="158"/>
      <c r="IYO47" s="158"/>
      <c r="IYP47" s="158"/>
      <c r="IYQ47" s="158"/>
      <c r="IYR47" s="158"/>
      <c r="IYS47" s="158"/>
      <c r="IYT47" s="158"/>
      <c r="IYU47" s="158"/>
      <c r="IYV47" s="158"/>
      <c r="IYW47" s="158"/>
      <c r="IYX47" s="158"/>
      <c r="IYY47" s="158"/>
      <c r="IYZ47" s="158"/>
      <c r="IZA47" s="158"/>
      <c r="IZB47" s="158"/>
      <c r="IZC47" s="158"/>
      <c r="IZD47" s="158"/>
      <c r="IZE47" s="158"/>
      <c r="IZF47" s="158"/>
      <c r="IZG47" s="158"/>
      <c r="IZH47" s="158"/>
      <c r="IZI47" s="158"/>
      <c r="IZJ47" s="158"/>
      <c r="IZK47" s="158"/>
      <c r="IZL47" s="158"/>
      <c r="IZM47" s="158"/>
      <c r="IZN47" s="158"/>
      <c r="IZO47" s="158"/>
      <c r="IZP47" s="158"/>
      <c r="IZQ47" s="158"/>
      <c r="IZR47" s="158"/>
      <c r="IZS47" s="158"/>
      <c r="IZT47" s="158"/>
      <c r="IZU47" s="158"/>
      <c r="IZV47" s="158"/>
      <c r="IZW47" s="158"/>
      <c r="IZX47" s="158"/>
      <c r="IZY47" s="158"/>
      <c r="IZZ47" s="158"/>
      <c r="JAA47" s="158"/>
      <c r="JAB47" s="158"/>
      <c r="JAC47" s="158"/>
      <c r="JAD47" s="158"/>
      <c r="JAE47" s="158"/>
      <c r="JAF47" s="158"/>
      <c r="JAG47" s="158"/>
      <c r="JAH47" s="158"/>
      <c r="JAI47" s="158"/>
      <c r="JAJ47" s="158"/>
      <c r="JAK47" s="158"/>
      <c r="JAL47" s="158"/>
      <c r="JAM47" s="158"/>
      <c r="JAN47" s="158"/>
      <c r="JAO47" s="158"/>
      <c r="JAP47" s="158"/>
      <c r="JAQ47" s="158"/>
      <c r="JAR47" s="158"/>
      <c r="JAS47" s="158"/>
      <c r="JAT47" s="158"/>
      <c r="JAU47" s="158"/>
      <c r="JAV47" s="158"/>
      <c r="JAW47" s="158"/>
      <c r="JAX47" s="158"/>
      <c r="JAY47" s="158"/>
      <c r="JAZ47" s="158"/>
      <c r="JBA47" s="158"/>
      <c r="JBB47" s="158"/>
      <c r="JBC47" s="158"/>
      <c r="JBD47" s="158"/>
      <c r="JBE47" s="158"/>
      <c r="JBF47" s="158"/>
      <c r="JBG47" s="158"/>
      <c r="JBH47" s="158"/>
      <c r="JBI47" s="158"/>
      <c r="JBJ47" s="158"/>
      <c r="JBK47" s="158"/>
      <c r="JBL47" s="158"/>
      <c r="JBM47" s="158"/>
      <c r="JBN47" s="158"/>
      <c r="JBO47" s="158"/>
      <c r="JBP47" s="158"/>
      <c r="JBQ47" s="158"/>
      <c r="JBR47" s="158"/>
      <c r="JBS47" s="158"/>
      <c r="JBT47" s="158"/>
      <c r="JBU47" s="158"/>
      <c r="JBV47" s="158"/>
      <c r="JBW47" s="158"/>
      <c r="JBX47" s="158"/>
      <c r="JBY47" s="158"/>
      <c r="JBZ47" s="158"/>
      <c r="JCA47" s="158"/>
      <c r="JCB47" s="158"/>
      <c r="JCC47" s="158"/>
      <c r="JCD47" s="158"/>
      <c r="JCE47" s="158"/>
      <c r="JCF47" s="158"/>
      <c r="JCG47" s="158"/>
      <c r="JCH47" s="158"/>
      <c r="JCI47" s="158"/>
      <c r="JCJ47" s="158"/>
      <c r="JCK47" s="158"/>
      <c r="JCL47" s="158"/>
      <c r="JCM47" s="158"/>
      <c r="JCN47" s="158"/>
      <c r="JCO47" s="158"/>
      <c r="JCP47" s="158"/>
      <c r="JCQ47" s="158"/>
      <c r="JCR47" s="158"/>
      <c r="JCS47" s="158"/>
      <c r="JCT47" s="158"/>
      <c r="JCU47" s="158"/>
      <c r="JCV47" s="158"/>
      <c r="JCW47" s="158"/>
      <c r="JCX47" s="158"/>
      <c r="JCY47" s="158"/>
      <c r="JCZ47" s="158"/>
      <c r="JDA47" s="158"/>
      <c r="JDB47" s="158"/>
      <c r="JDC47" s="158"/>
      <c r="JDD47" s="158"/>
      <c r="JDE47" s="158"/>
      <c r="JDF47" s="158"/>
      <c r="JDG47" s="158"/>
      <c r="JDH47" s="158"/>
      <c r="JDI47" s="158"/>
      <c r="JDJ47" s="158"/>
      <c r="JDK47" s="158"/>
      <c r="JDL47" s="158"/>
      <c r="JDM47" s="158"/>
      <c r="JDN47" s="158"/>
      <c r="JDO47" s="158"/>
      <c r="JDP47" s="158"/>
      <c r="JDQ47" s="158"/>
      <c r="JDR47" s="158"/>
      <c r="JDS47" s="158"/>
      <c r="JDT47" s="158"/>
      <c r="JDU47" s="158"/>
      <c r="JDV47" s="158"/>
      <c r="JDW47" s="158"/>
      <c r="JDX47" s="158"/>
      <c r="JDY47" s="158"/>
      <c r="JDZ47" s="158"/>
      <c r="JEA47" s="158"/>
      <c r="JEB47" s="158"/>
      <c r="JEC47" s="158"/>
      <c r="JED47" s="158"/>
      <c r="JEE47" s="158"/>
      <c r="JEF47" s="158"/>
      <c r="JEG47" s="158"/>
      <c r="JEH47" s="158"/>
      <c r="JEI47" s="158"/>
      <c r="JEJ47" s="158"/>
      <c r="JEK47" s="158"/>
      <c r="JEL47" s="158"/>
      <c r="JEM47" s="158"/>
      <c r="JEN47" s="158"/>
      <c r="JEO47" s="158"/>
      <c r="JEP47" s="158"/>
      <c r="JEQ47" s="158"/>
      <c r="JER47" s="158"/>
      <c r="JES47" s="158"/>
      <c r="JET47" s="158"/>
      <c r="JEU47" s="158"/>
      <c r="JEV47" s="158"/>
      <c r="JEW47" s="158"/>
      <c r="JEX47" s="158"/>
      <c r="JEY47" s="158"/>
      <c r="JEZ47" s="158"/>
      <c r="JFA47" s="158"/>
      <c r="JFB47" s="158"/>
      <c r="JFC47" s="158"/>
      <c r="JFD47" s="158"/>
      <c r="JFE47" s="158"/>
      <c r="JFF47" s="158"/>
      <c r="JFG47" s="158"/>
      <c r="JFH47" s="158"/>
      <c r="JFI47" s="158"/>
      <c r="JFJ47" s="158"/>
      <c r="JFK47" s="158"/>
      <c r="JFL47" s="158"/>
      <c r="JFM47" s="158"/>
      <c r="JFN47" s="158"/>
      <c r="JFO47" s="158"/>
      <c r="JFP47" s="158"/>
      <c r="JFQ47" s="158"/>
    </row>
    <row r="48" spans="1:6933">
      <c r="A48" s="281">
        <v>4</v>
      </c>
      <c r="B48" s="248">
        <v>39</v>
      </c>
      <c r="C48" s="172">
        <v>300</v>
      </c>
      <c r="D48" s="172">
        <v>0</v>
      </c>
      <c r="E48" s="172">
        <v>100</v>
      </c>
      <c r="F48" s="172">
        <v>100</v>
      </c>
      <c r="G48" s="172">
        <v>100</v>
      </c>
      <c r="H48" s="172">
        <v>100</v>
      </c>
      <c r="I48" s="172">
        <v>200</v>
      </c>
      <c r="J48" s="245">
        <f t="shared" si="0"/>
        <v>900</v>
      </c>
      <c r="K48" s="246">
        <v>241</v>
      </c>
      <c r="L48" s="172">
        <f t="shared" si="1"/>
        <v>659</v>
      </c>
      <c r="M48" s="176">
        <f>B.wt.!J48</f>
        <v>5</v>
      </c>
      <c r="N48" s="179">
        <f t="shared" si="2"/>
        <v>131.80000000000001</v>
      </c>
      <c r="O48" s="172">
        <v>350</v>
      </c>
      <c r="P48" s="154">
        <v>200</v>
      </c>
      <c r="Q48" s="172">
        <v>250</v>
      </c>
      <c r="R48" s="172">
        <v>100</v>
      </c>
      <c r="S48" s="172">
        <v>300</v>
      </c>
      <c r="T48" s="172">
        <v>300</v>
      </c>
      <c r="U48" s="172">
        <v>350</v>
      </c>
      <c r="V48" s="173">
        <f t="shared" si="3"/>
        <v>1850</v>
      </c>
      <c r="W48" s="174">
        <v>10</v>
      </c>
      <c r="X48" s="172">
        <f t="shared" si="4"/>
        <v>1840</v>
      </c>
      <c r="Y48" s="172">
        <v>5</v>
      </c>
      <c r="Z48" s="175">
        <f t="shared" si="28"/>
        <v>368</v>
      </c>
      <c r="AA48" s="175">
        <f t="shared" si="6"/>
        <v>2499</v>
      </c>
      <c r="AB48" s="179">
        <f t="shared" si="7"/>
        <v>499.8</v>
      </c>
      <c r="AC48" s="154">
        <v>500</v>
      </c>
      <c r="AD48" s="172">
        <v>400</v>
      </c>
      <c r="AE48" s="172">
        <v>400</v>
      </c>
      <c r="AF48" s="172">
        <v>400</v>
      </c>
      <c r="AG48" s="172">
        <v>400</v>
      </c>
      <c r="AH48" s="172">
        <v>400</v>
      </c>
      <c r="AI48" s="172">
        <v>600</v>
      </c>
      <c r="AJ48" s="173">
        <f t="shared" si="8"/>
        <v>3100</v>
      </c>
      <c r="AK48" s="174">
        <v>31</v>
      </c>
      <c r="AL48" s="156">
        <f t="shared" si="29"/>
        <v>3069</v>
      </c>
      <c r="AM48" s="176">
        <v>5</v>
      </c>
      <c r="AN48" s="175">
        <f t="shared" si="10"/>
        <v>613.79999999999995</v>
      </c>
      <c r="AO48" s="175">
        <f t="shared" si="11"/>
        <v>5568</v>
      </c>
      <c r="AP48" s="179">
        <f t="shared" si="12"/>
        <v>1113.5999999999999</v>
      </c>
      <c r="AQ48" s="172">
        <v>600</v>
      </c>
      <c r="AR48" s="172">
        <v>600</v>
      </c>
      <c r="AS48" s="172">
        <v>500</v>
      </c>
      <c r="AT48" s="172">
        <v>500</v>
      </c>
      <c r="AU48" s="172">
        <v>800</v>
      </c>
      <c r="AV48" s="172">
        <v>500</v>
      </c>
      <c r="AW48" s="172">
        <v>500</v>
      </c>
      <c r="AX48" s="173">
        <f t="shared" si="13"/>
        <v>4000</v>
      </c>
      <c r="AY48" s="250">
        <v>231</v>
      </c>
      <c r="AZ48" s="176">
        <f t="shared" si="31"/>
        <v>3637</v>
      </c>
      <c r="BA48" s="251">
        <v>5</v>
      </c>
      <c r="BB48" s="156">
        <f t="shared" si="15"/>
        <v>9205</v>
      </c>
      <c r="BC48" s="175">
        <f t="shared" si="16"/>
        <v>727.4</v>
      </c>
      <c r="BD48" s="179">
        <f t="shared" si="17"/>
        <v>1841</v>
      </c>
      <c r="BE48" s="172">
        <v>800</v>
      </c>
      <c r="BF48" s="172">
        <v>800</v>
      </c>
      <c r="BG48" s="172">
        <v>900</v>
      </c>
      <c r="BH48" s="172">
        <v>600</v>
      </c>
      <c r="BI48" s="172">
        <v>600</v>
      </c>
      <c r="BJ48" s="172">
        <v>600</v>
      </c>
      <c r="BK48" s="172">
        <v>700</v>
      </c>
      <c r="BL48" s="173">
        <f t="shared" si="18"/>
        <v>5000</v>
      </c>
      <c r="BM48" s="174">
        <v>158</v>
      </c>
      <c r="BN48" s="176">
        <f t="shared" si="19"/>
        <v>4842</v>
      </c>
      <c r="BO48" s="176">
        <v>5</v>
      </c>
      <c r="BP48" s="156">
        <f t="shared" si="20"/>
        <v>14047</v>
      </c>
      <c r="BQ48" s="175">
        <f t="shared" si="21"/>
        <v>968.4</v>
      </c>
      <c r="BR48" s="179">
        <f t="shared" si="22"/>
        <v>2809.4</v>
      </c>
      <c r="BS48" s="154">
        <v>1000</v>
      </c>
      <c r="BT48" s="154">
        <v>800</v>
      </c>
      <c r="BU48" s="154">
        <v>0</v>
      </c>
      <c r="BV48" s="154">
        <v>0</v>
      </c>
      <c r="BW48" s="154"/>
      <c r="BX48" s="156"/>
      <c r="BY48" s="156"/>
      <c r="BZ48" s="173">
        <f t="shared" si="23"/>
        <v>1800</v>
      </c>
      <c r="CA48" s="177">
        <v>0</v>
      </c>
      <c r="CB48" s="176">
        <f t="shared" si="24"/>
        <v>1800</v>
      </c>
      <c r="CC48" s="176">
        <v>5</v>
      </c>
      <c r="CD48" s="256">
        <f t="shared" si="25"/>
        <v>15847</v>
      </c>
      <c r="CE48" s="175">
        <f t="shared" si="26"/>
        <v>360</v>
      </c>
      <c r="CF48" s="175">
        <f t="shared" si="27"/>
        <v>3169.4</v>
      </c>
      <c r="CG48" s="158"/>
      <c r="CH48" s="158"/>
      <c r="CI48" s="158"/>
      <c r="CJ48" s="158"/>
      <c r="CK48" s="158"/>
      <c r="CL48" s="158"/>
      <c r="CM48" s="158"/>
      <c r="CN48" s="158"/>
      <c r="CO48" s="158"/>
      <c r="CP48" s="158"/>
      <c r="CQ48" s="158"/>
      <c r="CR48" s="158"/>
      <c r="CS48" s="158"/>
      <c r="CT48" s="158"/>
      <c r="CU48" s="158"/>
      <c r="CV48" s="158"/>
      <c r="CW48" s="158"/>
      <c r="CX48" s="158"/>
      <c r="CY48" s="158"/>
      <c r="CZ48" s="158"/>
      <c r="DA48" s="158"/>
      <c r="DB48" s="158"/>
      <c r="DC48" s="158"/>
      <c r="DD48" s="158"/>
      <c r="DE48" s="158"/>
      <c r="DF48" s="158"/>
      <c r="DG48" s="158"/>
      <c r="DH48" s="158"/>
      <c r="DI48" s="158"/>
      <c r="DJ48" s="158"/>
      <c r="DK48" s="158"/>
      <c r="DL48" s="158"/>
      <c r="DM48" s="158"/>
      <c r="DN48" s="158"/>
      <c r="DO48" s="158"/>
      <c r="DP48" s="158"/>
      <c r="DQ48" s="158"/>
      <c r="DR48" s="158"/>
      <c r="DS48" s="158"/>
      <c r="DT48" s="158"/>
      <c r="DU48" s="158"/>
      <c r="DV48" s="158"/>
      <c r="DW48" s="158"/>
      <c r="DX48" s="158"/>
      <c r="DY48" s="158"/>
      <c r="DZ48" s="158"/>
      <c r="EA48" s="158"/>
      <c r="EB48" s="158"/>
      <c r="EC48" s="158"/>
      <c r="ED48" s="158"/>
      <c r="EE48" s="158"/>
      <c r="EF48" s="158"/>
      <c r="EG48" s="158"/>
      <c r="EH48" s="158"/>
      <c r="EI48" s="158"/>
      <c r="EJ48" s="158"/>
      <c r="EK48" s="158"/>
      <c r="EL48" s="158"/>
      <c r="EM48" s="158"/>
      <c r="EN48" s="158"/>
      <c r="EO48" s="158"/>
      <c r="EP48" s="158"/>
      <c r="EQ48" s="158"/>
      <c r="ER48" s="158"/>
      <c r="ES48" s="158"/>
      <c r="ET48" s="158"/>
      <c r="EU48" s="158"/>
      <c r="EV48" s="158"/>
      <c r="EW48" s="158"/>
      <c r="EX48" s="158"/>
      <c r="EY48" s="158"/>
      <c r="EZ48" s="158"/>
      <c r="FA48" s="158"/>
      <c r="FB48" s="158"/>
      <c r="FC48" s="158"/>
      <c r="FD48" s="158"/>
      <c r="FE48" s="158"/>
      <c r="FF48" s="158"/>
      <c r="FG48" s="158"/>
      <c r="FH48" s="158"/>
      <c r="FI48" s="158"/>
      <c r="FJ48" s="158"/>
      <c r="FK48" s="158"/>
      <c r="FL48" s="158"/>
      <c r="FM48" s="158"/>
      <c r="FN48" s="158"/>
      <c r="FO48" s="158"/>
      <c r="FP48" s="158"/>
      <c r="FQ48" s="158"/>
      <c r="FR48" s="158"/>
      <c r="FS48" s="158"/>
      <c r="FT48" s="158"/>
      <c r="FU48" s="158"/>
      <c r="FV48" s="158"/>
      <c r="FW48" s="158"/>
      <c r="FX48" s="158"/>
      <c r="FY48" s="158"/>
      <c r="FZ48" s="158"/>
      <c r="GA48" s="158"/>
      <c r="GB48" s="158"/>
      <c r="GC48" s="158"/>
      <c r="GD48" s="158"/>
      <c r="GE48" s="158"/>
      <c r="GF48" s="158"/>
      <c r="GG48" s="158"/>
      <c r="GH48" s="158"/>
      <c r="GI48" s="158"/>
      <c r="GJ48" s="158"/>
      <c r="GK48" s="158"/>
      <c r="GL48" s="158"/>
      <c r="GM48" s="158"/>
      <c r="GN48" s="158"/>
      <c r="GO48" s="158"/>
      <c r="GP48" s="158"/>
      <c r="GQ48" s="158"/>
      <c r="GR48" s="158"/>
      <c r="GS48" s="158"/>
      <c r="GT48" s="158"/>
      <c r="GU48" s="158"/>
      <c r="GV48" s="158"/>
      <c r="GW48" s="158"/>
      <c r="GX48" s="158"/>
      <c r="GY48" s="158"/>
      <c r="GZ48" s="158"/>
      <c r="HA48" s="158"/>
      <c r="HB48" s="158"/>
      <c r="HC48" s="158"/>
      <c r="HD48" s="158"/>
      <c r="HE48" s="158"/>
      <c r="HF48" s="158"/>
      <c r="HG48" s="158"/>
      <c r="HH48" s="158"/>
      <c r="HI48" s="158"/>
      <c r="HJ48" s="158"/>
      <c r="HK48" s="158"/>
      <c r="HL48" s="158"/>
      <c r="HM48" s="158"/>
      <c r="HN48" s="158"/>
      <c r="HO48" s="158"/>
      <c r="HP48" s="158"/>
      <c r="HQ48" s="158"/>
      <c r="HR48" s="158"/>
      <c r="HS48" s="158"/>
      <c r="HT48" s="158"/>
      <c r="HU48" s="158"/>
      <c r="HV48" s="158"/>
      <c r="HW48" s="158"/>
      <c r="HX48" s="158"/>
      <c r="HY48" s="158"/>
      <c r="HZ48" s="158"/>
      <c r="IA48" s="158"/>
      <c r="IB48" s="158"/>
      <c r="IC48" s="158"/>
      <c r="ID48" s="158"/>
      <c r="IE48" s="158"/>
      <c r="IF48" s="158"/>
      <c r="IG48" s="158"/>
      <c r="IH48" s="158"/>
      <c r="II48" s="158"/>
      <c r="IJ48" s="158"/>
      <c r="IK48" s="158"/>
      <c r="IL48" s="158"/>
      <c r="IM48" s="158"/>
      <c r="IN48" s="158"/>
      <c r="IO48" s="158"/>
      <c r="IP48" s="158"/>
      <c r="IQ48" s="158"/>
      <c r="IR48" s="158"/>
      <c r="IS48" s="158"/>
      <c r="IT48" s="158"/>
      <c r="IU48" s="158"/>
      <c r="IV48" s="158"/>
      <c r="IW48" s="158"/>
      <c r="IX48" s="158"/>
      <c r="IY48" s="158"/>
      <c r="IZ48" s="158"/>
      <c r="JA48" s="158"/>
      <c r="JB48" s="158"/>
      <c r="JC48" s="158"/>
      <c r="JD48" s="158"/>
      <c r="JE48" s="158"/>
      <c r="JF48" s="158"/>
      <c r="JG48" s="158"/>
      <c r="JH48" s="158"/>
      <c r="JI48" s="158"/>
      <c r="JJ48" s="158"/>
      <c r="JK48" s="158"/>
      <c r="JL48" s="158"/>
      <c r="JM48" s="158"/>
      <c r="JN48" s="158"/>
      <c r="JO48" s="158"/>
      <c r="JP48" s="158"/>
      <c r="JQ48" s="158"/>
      <c r="JR48" s="158"/>
      <c r="JS48" s="158"/>
      <c r="JT48" s="158"/>
      <c r="JU48" s="158"/>
      <c r="JV48" s="158"/>
      <c r="JW48" s="158"/>
      <c r="JX48" s="158"/>
      <c r="JY48" s="158"/>
      <c r="JZ48" s="158"/>
      <c r="KA48" s="158"/>
      <c r="KB48" s="158"/>
      <c r="KC48" s="158"/>
      <c r="KD48" s="158"/>
      <c r="KE48" s="158"/>
      <c r="KF48" s="158"/>
      <c r="KG48" s="158"/>
      <c r="KH48" s="158"/>
      <c r="KI48" s="158"/>
      <c r="KJ48" s="158"/>
      <c r="KK48" s="158"/>
      <c r="KL48" s="158"/>
      <c r="KM48" s="158"/>
      <c r="KN48" s="158"/>
      <c r="KO48" s="158"/>
      <c r="KP48" s="158"/>
      <c r="KQ48" s="158"/>
      <c r="KR48" s="158"/>
      <c r="KS48" s="158"/>
      <c r="KT48" s="158"/>
      <c r="KU48" s="158"/>
      <c r="KV48" s="158"/>
      <c r="KW48" s="158"/>
      <c r="KX48" s="158"/>
      <c r="KY48" s="158"/>
      <c r="KZ48" s="158"/>
      <c r="LA48" s="158"/>
      <c r="LB48" s="158"/>
      <c r="LC48" s="158"/>
      <c r="LD48" s="158"/>
      <c r="LE48" s="158"/>
      <c r="LF48" s="158"/>
      <c r="LG48" s="158"/>
      <c r="LH48" s="158"/>
      <c r="LI48" s="158"/>
      <c r="LJ48" s="158"/>
      <c r="LK48" s="158"/>
      <c r="LL48" s="158"/>
      <c r="LM48" s="158"/>
      <c r="LN48" s="158"/>
      <c r="LO48" s="158"/>
      <c r="LP48" s="158"/>
      <c r="LQ48" s="158"/>
      <c r="LR48" s="158"/>
      <c r="LS48" s="158"/>
      <c r="LT48" s="158"/>
      <c r="LU48" s="158"/>
      <c r="LV48" s="158"/>
      <c r="LW48" s="158"/>
      <c r="LX48" s="158"/>
      <c r="LY48" s="158"/>
      <c r="LZ48" s="158"/>
      <c r="MA48" s="158"/>
      <c r="MB48" s="158"/>
      <c r="MC48" s="158"/>
      <c r="MD48" s="158"/>
      <c r="ME48" s="158"/>
      <c r="MF48" s="158"/>
      <c r="MG48" s="158"/>
      <c r="MH48" s="158"/>
      <c r="MI48" s="158"/>
      <c r="MJ48" s="158"/>
      <c r="MK48" s="158"/>
      <c r="ML48" s="158"/>
      <c r="MM48" s="158"/>
      <c r="MN48" s="158"/>
      <c r="MO48" s="158"/>
      <c r="MP48" s="158"/>
      <c r="MQ48" s="158"/>
      <c r="MR48" s="158"/>
      <c r="MS48" s="158"/>
      <c r="MT48" s="158"/>
      <c r="MU48" s="158"/>
      <c r="MV48" s="158"/>
      <c r="MW48" s="158"/>
      <c r="MX48" s="158"/>
      <c r="MY48" s="158"/>
      <c r="MZ48" s="158"/>
      <c r="NA48" s="158"/>
      <c r="NB48" s="158"/>
      <c r="NC48" s="158"/>
      <c r="ND48" s="158"/>
      <c r="NE48" s="158"/>
      <c r="NF48" s="158"/>
      <c r="NG48" s="158"/>
      <c r="NH48" s="158"/>
      <c r="NI48" s="158"/>
      <c r="NJ48" s="158"/>
      <c r="NK48" s="158"/>
      <c r="NL48" s="158"/>
      <c r="NM48" s="158"/>
      <c r="NN48" s="158"/>
      <c r="NO48" s="158"/>
      <c r="NP48" s="158"/>
      <c r="NQ48" s="158"/>
      <c r="NR48" s="158"/>
      <c r="NS48" s="158"/>
      <c r="NT48" s="158"/>
      <c r="NU48" s="158"/>
      <c r="NV48" s="158"/>
      <c r="NW48" s="158"/>
      <c r="NX48" s="158"/>
      <c r="NY48" s="158"/>
      <c r="NZ48" s="158"/>
      <c r="OA48" s="158"/>
      <c r="OB48" s="158"/>
      <c r="OC48" s="158"/>
      <c r="OD48" s="158"/>
      <c r="OE48" s="158"/>
      <c r="OF48" s="158"/>
      <c r="OG48" s="158"/>
      <c r="OH48" s="158"/>
      <c r="OI48" s="158"/>
      <c r="OJ48" s="158"/>
      <c r="OK48" s="158"/>
      <c r="OL48" s="158"/>
      <c r="OM48" s="158"/>
      <c r="ON48" s="158"/>
      <c r="OO48" s="158"/>
      <c r="OP48" s="158"/>
      <c r="OQ48" s="158"/>
      <c r="OR48" s="158"/>
      <c r="OS48" s="158"/>
      <c r="OT48" s="158"/>
      <c r="OU48" s="158"/>
      <c r="OV48" s="158"/>
      <c r="OW48" s="158"/>
      <c r="OX48" s="158"/>
      <c r="OY48" s="158"/>
      <c r="OZ48" s="158"/>
      <c r="PA48" s="158"/>
      <c r="PB48" s="158"/>
      <c r="PC48" s="158"/>
      <c r="PD48" s="158"/>
      <c r="PE48" s="158"/>
      <c r="PF48" s="158"/>
      <c r="PG48" s="158"/>
      <c r="PH48" s="158"/>
      <c r="PI48" s="158"/>
      <c r="PJ48" s="158"/>
      <c r="PK48" s="158"/>
      <c r="PL48" s="158"/>
      <c r="PM48" s="158"/>
      <c r="PN48" s="158"/>
      <c r="PO48" s="158"/>
      <c r="PP48" s="158"/>
      <c r="PQ48" s="158"/>
      <c r="PR48" s="158"/>
      <c r="PS48" s="158"/>
      <c r="PT48" s="158"/>
      <c r="PU48" s="158"/>
      <c r="PV48" s="158"/>
      <c r="PW48" s="158"/>
      <c r="PX48" s="158"/>
      <c r="PY48" s="158"/>
      <c r="PZ48" s="158"/>
      <c r="QA48" s="158"/>
      <c r="QB48" s="158"/>
      <c r="QC48" s="158"/>
      <c r="QD48" s="158"/>
      <c r="QE48" s="158"/>
      <c r="QF48" s="158"/>
      <c r="QG48" s="158"/>
      <c r="QH48" s="158"/>
      <c r="QI48" s="158"/>
      <c r="QJ48" s="158"/>
      <c r="QK48" s="158"/>
      <c r="QL48" s="158"/>
      <c r="QM48" s="158"/>
      <c r="QN48" s="158"/>
      <c r="QO48" s="158"/>
      <c r="QP48" s="158"/>
      <c r="QQ48" s="158"/>
      <c r="QR48" s="158"/>
      <c r="QS48" s="158"/>
      <c r="QT48" s="158"/>
      <c r="QU48" s="158"/>
      <c r="QV48" s="158"/>
      <c r="QW48" s="158"/>
      <c r="QX48" s="158"/>
      <c r="QY48" s="158"/>
      <c r="QZ48" s="158"/>
      <c r="RA48" s="158"/>
      <c r="RB48" s="158"/>
      <c r="RC48" s="158"/>
      <c r="RD48" s="158"/>
      <c r="RE48" s="158"/>
      <c r="RF48" s="158"/>
      <c r="RG48" s="158"/>
      <c r="RH48" s="158"/>
      <c r="RI48" s="158"/>
      <c r="RJ48" s="158"/>
      <c r="RK48" s="158"/>
      <c r="RL48" s="158"/>
      <c r="RM48" s="158"/>
      <c r="RN48" s="158"/>
      <c r="RO48" s="158"/>
      <c r="RP48" s="158"/>
      <c r="RQ48" s="158"/>
      <c r="RR48" s="158"/>
      <c r="RS48" s="158"/>
      <c r="RT48" s="158"/>
      <c r="RU48" s="158"/>
      <c r="RV48" s="158"/>
      <c r="RW48" s="158"/>
      <c r="RX48" s="158"/>
      <c r="RY48" s="158"/>
      <c r="RZ48" s="158"/>
      <c r="SA48" s="158"/>
      <c r="SB48" s="158"/>
      <c r="SC48" s="158"/>
      <c r="SD48" s="158"/>
      <c r="SE48" s="158"/>
      <c r="SF48" s="158"/>
      <c r="SG48" s="158"/>
      <c r="SH48" s="158"/>
      <c r="SI48" s="158"/>
      <c r="SJ48" s="158"/>
      <c r="SK48" s="158"/>
      <c r="SL48" s="158"/>
      <c r="SM48" s="158"/>
      <c r="SN48" s="158"/>
      <c r="SO48" s="158"/>
      <c r="SP48" s="158"/>
      <c r="SQ48" s="158"/>
      <c r="SR48" s="158"/>
      <c r="SS48" s="158"/>
      <c r="ST48" s="158"/>
      <c r="SU48" s="158"/>
      <c r="SV48" s="158"/>
      <c r="SW48" s="158"/>
      <c r="SX48" s="158"/>
      <c r="SY48" s="158"/>
      <c r="SZ48" s="158"/>
      <c r="TA48" s="158"/>
      <c r="TB48" s="158"/>
      <c r="TC48" s="158"/>
      <c r="TD48" s="158"/>
      <c r="TE48" s="158"/>
      <c r="TF48" s="158"/>
      <c r="TG48" s="158"/>
      <c r="TH48" s="158"/>
      <c r="TI48" s="158"/>
      <c r="TJ48" s="158"/>
      <c r="TK48" s="158"/>
      <c r="TL48" s="158"/>
      <c r="TM48" s="158"/>
      <c r="TN48" s="158"/>
      <c r="TO48" s="158"/>
      <c r="TP48" s="158"/>
      <c r="TQ48" s="158"/>
      <c r="TR48" s="158"/>
      <c r="TS48" s="158"/>
      <c r="TT48" s="158"/>
      <c r="TU48" s="158"/>
      <c r="TV48" s="158"/>
      <c r="TW48" s="158"/>
      <c r="TX48" s="158"/>
      <c r="TY48" s="158"/>
      <c r="TZ48" s="158"/>
      <c r="UA48" s="158"/>
      <c r="UB48" s="158"/>
      <c r="UC48" s="158"/>
      <c r="UD48" s="158"/>
      <c r="UE48" s="158"/>
      <c r="UF48" s="158"/>
      <c r="UG48" s="158"/>
      <c r="UH48" s="158"/>
      <c r="UI48" s="158"/>
      <c r="UJ48" s="158"/>
      <c r="UK48" s="158"/>
      <c r="UL48" s="158"/>
      <c r="UM48" s="158"/>
      <c r="UN48" s="158"/>
      <c r="UO48" s="158"/>
      <c r="UP48" s="158"/>
      <c r="UQ48" s="158"/>
      <c r="UR48" s="158"/>
      <c r="US48" s="158"/>
      <c r="UT48" s="158"/>
      <c r="UU48" s="158"/>
      <c r="UV48" s="158"/>
      <c r="UW48" s="158"/>
      <c r="UX48" s="158"/>
      <c r="UY48" s="158"/>
      <c r="UZ48" s="158"/>
      <c r="VA48" s="158"/>
      <c r="VB48" s="158"/>
      <c r="VC48" s="158"/>
      <c r="VD48" s="158"/>
      <c r="VE48" s="158"/>
      <c r="VF48" s="158"/>
      <c r="VG48" s="158"/>
      <c r="VH48" s="158"/>
      <c r="VI48" s="158"/>
      <c r="VJ48" s="158"/>
      <c r="VK48" s="158"/>
      <c r="VL48" s="158"/>
      <c r="VM48" s="158"/>
      <c r="VN48" s="158"/>
      <c r="VO48" s="158"/>
      <c r="VP48" s="158"/>
      <c r="VQ48" s="158"/>
      <c r="VR48" s="158"/>
      <c r="VS48" s="158"/>
      <c r="VT48" s="158"/>
      <c r="VU48" s="158"/>
      <c r="VV48" s="158"/>
      <c r="VW48" s="158"/>
      <c r="VX48" s="158"/>
      <c r="VY48" s="158"/>
      <c r="VZ48" s="158"/>
      <c r="WA48" s="158"/>
      <c r="WB48" s="158"/>
      <c r="WC48" s="158"/>
      <c r="WD48" s="158"/>
      <c r="WE48" s="158"/>
      <c r="WF48" s="158"/>
      <c r="WG48" s="158"/>
      <c r="WH48" s="158"/>
      <c r="WI48" s="158"/>
      <c r="WJ48" s="158"/>
      <c r="WK48" s="158"/>
      <c r="WL48" s="158"/>
      <c r="WM48" s="158"/>
      <c r="WN48" s="158"/>
      <c r="WO48" s="158"/>
      <c r="WP48" s="158"/>
      <c r="WQ48" s="158"/>
      <c r="WR48" s="158"/>
      <c r="WS48" s="158"/>
      <c r="WT48" s="158"/>
      <c r="WU48" s="158"/>
      <c r="WV48" s="158"/>
      <c r="WW48" s="158"/>
      <c r="WX48" s="158"/>
      <c r="WY48" s="158"/>
      <c r="WZ48" s="158"/>
      <c r="XA48" s="158"/>
      <c r="XB48" s="158"/>
      <c r="XC48" s="158"/>
      <c r="XD48" s="158"/>
      <c r="XE48" s="158"/>
      <c r="XF48" s="158"/>
      <c r="XG48" s="158"/>
      <c r="XH48" s="158"/>
      <c r="XI48" s="158"/>
      <c r="XJ48" s="158"/>
      <c r="XK48" s="158"/>
      <c r="XL48" s="158"/>
      <c r="XM48" s="158"/>
      <c r="XN48" s="158"/>
      <c r="XO48" s="158"/>
      <c r="XP48" s="158"/>
      <c r="XQ48" s="158"/>
      <c r="XR48" s="158"/>
      <c r="XS48" s="158"/>
      <c r="XT48" s="158"/>
      <c r="XU48" s="158"/>
      <c r="XV48" s="158"/>
      <c r="XW48" s="158"/>
      <c r="XX48" s="158"/>
      <c r="XY48" s="158"/>
      <c r="XZ48" s="158"/>
      <c r="YA48" s="158"/>
      <c r="YB48" s="158"/>
      <c r="YC48" s="158"/>
      <c r="YD48" s="158"/>
      <c r="YE48" s="158"/>
      <c r="YF48" s="158"/>
      <c r="YG48" s="158"/>
      <c r="YH48" s="158"/>
      <c r="YI48" s="158"/>
      <c r="YJ48" s="158"/>
      <c r="YK48" s="158"/>
      <c r="YL48" s="158"/>
      <c r="YM48" s="158"/>
      <c r="YN48" s="158"/>
      <c r="YO48" s="158"/>
      <c r="YP48" s="158"/>
      <c r="YQ48" s="158"/>
      <c r="YR48" s="158"/>
      <c r="YS48" s="158"/>
      <c r="YT48" s="158"/>
      <c r="YU48" s="158"/>
      <c r="YV48" s="158"/>
      <c r="YW48" s="158"/>
      <c r="YX48" s="158"/>
      <c r="YY48" s="158"/>
      <c r="YZ48" s="158"/>
      <c r="ZA48" s="158"/>
      <c r="ZB48" s="158"/>
      <c r="ZC48" s="158"/>
      <c r="ZD48" s="158"/>
      <c r="ZE48" s="158"/>
      <c r="ZF48" s="158"/>
      <c r="ZG48" s="158"/>
      <c r="ZH48" s="158"/>
      <c r="ZI48" s="158"/>
      <c r="ZJ48" s="158"/>
      <c r="ZK48" s="158"/>
      <c r="ZL48" s="158"/>
      <c r="ZM48" s="158"/>
      <c r="ZN48" s="158"/>
      <c r="ZO48" s="158"/>
      <c r="ZP48" s="158"/>
      <c r="ZQ48" s="158"/>
      <c r="ZR48" s="158"/>
      <c r="ZS48" s="158"/>
      <c r="ZT48" s="158"/>
      <c r="ZU48" s="158"/>
      <c r="ZV48" s="158"/>
      <c r="ZW48" s="158"/>
      <c r="ZX48" s="158"/>
      <c r="ZY48" s="158"/>
      <c r="ZZ48" s="158"/>
      <c r="AAA48" s="158"/>
      <c r="AAB48" s="158"/>
      <c r="AAC48" s="158"/>
      <c r="AAD48" s="158"/>
      <c r="AAE48" s="158"/>
      <c r="AAF48" s="158"/>
      <c r="AAG48" s="158"/>
      <c r="AAH48" s="158"/>
      <c r="AAI48" s="158"/>
      <c r="AAJ48" s="158"/>
      <c r="AAK48" s="158"/>
      <c r="AAL48" s="158"/>
      <c r="AAM48" s="158"/>
      <c r="AAN48" s="158"/>
      <c r="AAO48" s="158"/>
      <c r="AAP48" s="158"/>
      <c r="AAQ48" s="158"/>
      <c r="AAR48" s="158"/>
      <c r="AAS48" s="158"/>
      <c r="AAT48" s="158"/>
      <c r="AAU48" s="158"/>
      <c r="AAV48" s="158"/>
      <c r="AAW48" s="158"/>
      <c r="AAX48" s="158"/>
      <c r="AAY48" s="158"/>
      <c r="AAZ48" s="158"/>
      <c r="ABA48" s="158"/>
      <c r="ABB48" s="158"/>
      <c r="ABC48" s="158"/>
      <c r="ABD48" s="158"/>
      <c r="ABE48" s="158"/>
      <c r="ABF48" s="158"/>
      <c r="ABG48" s="158"/>
      <c r="ABH48" s="158"/>
      <c r="ABI48" s="158"/>
      <c r="ABJ48" s="158"/>
      <c r="ABK48" s="158"/>
      <c r="ABL48" s="158"/>
      <c r="ABM48" s="158"/>
      <c r="ABN48" s="158"/>
      <c r="ABO48" s="158"/>
      <c r="ABP48" s="158"/>
      <c r="ABQ48" s="158"/>
      <c r="ABR48" s="158"/>
      <c r="ABS48" s="158"/>
      <c r="ABT48" s="158"/>
      <c r="ABU48" s="158"/>
      <c r="ABV48" s="158"/>
      <c r="ABW48" s="158"/>
      <c r="ABX48" s="158"/>
      <c r="ABY48" s="158"/>
      <c r="ABZ48" s="158"/>
      <c r="ACA48" s="158"/>
      <c r="ACB48" s="158"/>
      <c r="ACC48" s="158"/>
      <c r="ACD48" s="158"/>
      <c r="ACE48" s="158"/>
      <c r="ACF48" s="158"/>
      <c r="ACG48" s="158"/>
      <c r="ACH48" s="158"/>
      <c r="ACI48" s="158"/>
      <c r="ACJ48" s="158"/>
      <c r="ACK48" s="158"/>
      <c r="ACL48" s="158"/>
      <c r="ACM48" s="158"/>
      <c r="ACN48" s="158"/>
      <c r="ACO48" s="158"/>
      <c r="ACP48" s="158"/>
      <c r="ACQ48" s="158"/>
      <c r="ACR48" s="158"/>
      <c r="ACS48" s="158"/>
      <c r="ACT48" s="158"/>
      <c r="ACU48" s="158"/>
      <c r="ACV48" s="158"/>
      <c r="ACW48" s="158"/>
      <c r="ACX48" s="158"/>
      <c r="ACY48" s="158"/>
      <c r="ACZ48" s="158"/>
      <c r="ADA48" s="158"/>
      <c r="ADB48" s="158"/>
      <c r="ADC48" s="158"/>
      <c r="ADD48" s="158"/>
      <c r="ADE48" s="158"/>
      <c r="ADF48" s="158"/>
      <c r="ADG48" s="158"/>
      <c r="ADH48" s="158"/>
      <c r="ADI48" s="158"/>
      <c r="ADJ48" s="158"/>
      <c r="ADK48" s="158"/>
      <c r="ADL48" s="158"/>
      <c r="ADM48" s="158"/>
      <c r="ADN48" s="158"/>
      <c r="ADO48" s="158"/>
      <c r="ADP48" s="158"/>
      <c r="ADQ48" s="158"/>
      <c r="ADR48" s="158"/>
      <c r="ADS48" s="158"/>
      <c r="ADT48" s="158"/>
      <c r="ADU48" s="158"/>
      <c r="ADV48" s="158"/>
      <c r="ADW48" s="158"/>
      <c r="ADX48" s="158"/>
      <c r="ADY48" s="158"/>
      <c r="ADZ48" s="158"/>
      <c r="AEA48" s="158"/>
      <c r="AEB48" s="158"/>
      <c r="AEC48" s="158"/>
      <c r="AED48" s="158"/>
      <c r="AEE48" s="158"/>
      <c r="AEF48" s="158"/>
      <c r="AEG48" s="158"/>
      <c r="AEH48" s="158"/>
      <c r="AEI48" s="158"/>
      <c r="AEJ48" s="158"/>
      <c r="AEK48" s="158"/>
      <c r="AEL48" s="158"/>
      <c r="AEM48" s="158"/>
      <c r="AEN48" s="158"/>
      <c r="AEO48" s="158"/>
      <c r="AEP48" s="158"/>
      <c r="AEQ48" s="158"/>
      <c r="AER48" s="158"/>
      <c r="AES48" s="158"/>
      <c r="AET48" s="158"/>
      <c r="AEU48" s="158"/>
      <c r="AEV48" s="158"/>
      <c r="AEW48" s="158"/>
      <c r="AEX48" s="158"/>
      <c r="AEY48" s="158"/>
      <c r="AEZ48" s="158"/>
      <c r="AFA48" s="158"/>
      <c r="AFB48" s="158"/>
      <c r="AFC48" s="158"/>
      <c r="AFD48" s="158"/>
      <c r="AFE48" s="158"/>
      <c r="AFF48" s="158"/>
      <c r="AFG48" s="158"/>
      <c r="AFH48" s="158"/>
      <c r="AFI48" s="158"/>
      <c r="AFJ48" s="158"/>
      <c r="AFK48" s="158"/>
      <c r="AFL48" s="158"/>
      <c r="AFM48" s="158"/>
      <c r="AFN48" s="158"/>
      <c r="AFO48" s="158"/>
      <c r="AFP48" s="158"/>
      <c r="AFQ48" s="158"/>
      <c r="AFR48" s="158"/>
      <c r="AFS48" s="158"/>
      <c r="AFT48" s="158"/>
      <c r="AFU48" s="158"/>
      <c r="AFV48" s="158"/>
      <c r="AFW48" s="158"/>
      <c r="AFX48" s="158"/>
      <c r="AFY48" s="158"/>
      <c r="AFZ48" s="158"/>
      <c r="AGA48" s="158"/>
      <c r="AGB48" s="158"/>
      <c r="AGC48" s="158"/>
      <c r="AGD48" s="158"/>
      <c r="AGE48" s="158"/>
      <c r="AGF48" s="158"/>
      <c r="AGG48" s="158"/>
      <c r="AGH48" s="158"/>
      <c r="AGI48" s="158"/>
      <c r="AGJ48" s="158"/>
      <c r="AGK48" s="158"/>
      <c r="AGL48" s="158"/>
      <c r="AGM48" s="158"/>
      <c r="AGN48" s="158"/>
      <c r="AGO48" s="158"/>
      <c r="AGP48" s="158"/>
      <c r="AGQ48" s="158"/>
      <c r="AGR48" s="158"/>
      <c r="AGS48" s="158"/>
      <c r="AGT48" s="158"/>
      <c r="AGU48" s="158"/>
      <c r="AGV48" s="158"/>
      <c r="AGW48" s="158"/>
      <c r="AGX48" s="158"/>
      <c r="AGY48" s="158"/>
      <c r="AGZ48" s="158"/>
      <c r="AHA48" s="158"/>
      <c r="AHB48" s="158"/>
      <c r="AHC48" s="158"/>
      <c r="AHD48" s="158"/>
      <c r="AHE48" s="158"/>
      <c r="AHF48" s="158"/>
      <c r="AHG48" s="158"/>
      <c r="AHH48" s="158"/>
      <c r="AHI48" s="158"/>
      <c r="AHJ48" s="158"/>
      <c r="AHK48" s="158"/>
      <c r="AHL48" s="158"/>
      <c r="AHM48" s="158"/>
      <c r="AHN48" s="158"/>
      <c r="AHO48" s="158"/>
      <c r="AHP48" s="158"/>
      <c r="AHQ48" s="158"/>
      <c r="AHR48" s="158"/>
      <c r="AHS48" s="158"/>
      <c r="AHT48" s="158"/>
      <c r="AHU48" s="158"/>
      <c r="AHV48" s="158"/>
      <c r="AHW48" s="158"/>
      <c r="AHX48" s="158"/>
      <c r="AHY48" s="158"/>
      <c r="AHZ48" s="158"/>
      <c r="AIA48" s="158"/>
      <c r="AIB48" s="158"/>
      <c r="AIC48" s="158"/>
      <c r="AID48" s="158"/>
      <c r="AIE48" s="158"/>
      <c r="AIF48" s="158"/>
      <c r="AIG48" s="158"/>
      <c r="AIH48" s="158"/>
      <c r="AII48" s="158"/>
      <c r="AIJ48" s="158"/>
      <c r="AIK48" s="158"/>
      <c r="AIL48" s="158"/>
      <c r="AIM48" s="158"/>
      <c r="AIN48" s="158"/>
      <c r="AIO48" s="158"/>
      <c r="AIP48" s="158"/>
      <c r="AIQ48" s="158"/>
      <c r="AIR48" s="158"/>
      <c r="AIS48" s="158"/>
      <c r="AIT48" s="158"/>
      <c r="AIU48" s="158"/>
      <c r="AIV48" s="158"/>
      <c r="AIW48" s="158"/>
      <c r="AIX48" s="158"/>
      <c r="AIY48" s="158"/>
      <c r="AIZ48" s="158"/>
      <c r="AJA48" s="158"/>
      <c r="AJB48" s="158"/>
      <c r="AJC48" s="158"/>
      <c r="AJD48" s="158"/>
      <c r="AJE48" s="158"/>
      <c r="AJF48" s="158"/>
      <c r="AJG48" s="158"/>
      <c r="AJH48" s="158"/>
      <c r="AJI48" s="158"/>
      <c r="AJJ48" s="158"/>
      <c r="AJK48" s="158"/>
      <c r="AJL48" s="158"/>
      <c r="AJM48" s="158"/>
      <c r="AJN48" s="158"/>
      <c r="AJO48" s="158"/>
      <c r="AJP48" s="158"/>
      <c r="AJQ48" s="158"/>
      <c r="AJR48" s="158"/>
      <c r="AJS48" s="158"/>
      <c r="AJT48" s="158"/>
      <c r="AJU48" s="158"/>
      <c r="AJV48" s="158"/>
      <c r="AJW48" s="158"/>
      <c r="AJX48" s="158"/>
      <c r="AJY48" s="158"/>
      <c r="AJZ48" s="158"/>
      <c r="AKA48" s="158"/>
      <c r="AKB48" s="158"/>
      <c r="AKC48" s="158"/>
      <c r="AKD48" s="158"/>
      <c r="AKE48" s="158"/>
      <c r="AKF48" s="158"/>
      <c r="AKG48" s="158"/>
      <c r="AKH48" s="158"/>
      <c r="AKI48" s="158"/>
      <c r="AKJ48" s="158"/>
      <c r="AKK48" s="158"/>
      <c r="AKL48" s="158"/>
      <c r="AKM48" s="158"/>
      <c r="AKN48" s="158"/>
      <c r="AKO48" s="158"/>
      <c r="AKP48" s="158"/>
      <c r="AKQ48" s="158"/>
      <c r="AKR48" s="158"/>
      <c r="AKS48" s="158"/>
      <c r="AKT48" s="158"/>
      <c r="AKU48" s="158"/>
      <c r="AKV48" s="158"/>
      <c r="AKW48" s="158"/>
      <c r="AKX48" s="158"/>
      <c r="AKY48" s="158"/>
      <c r="AKZ48" s="158"/>
      <c r="ALA48" s="158"/>
      <c r="ALB48" s="158"/>
      <c r="ALC48" s="158"/>
      <c r="ALD48" s="158"/>
      <c r="ALE48" s="158"/>
      <c r="ALF48" s="158"/>
      <c r="ALG48" s="158"/>
      <c r="ALH48" s="158"/>
      <c r="ALI48" s="158"/>
      <c r="ALJ48" s="158"/>
      <c r="ALK48" s="158"/>
      <c r="ALL48" s="158"/>
      <c r="ALM48" s="158"/>
      <c r="ALN48" s="158"/>
      <c r="ALO48" s="158"/>
      <c r="ALP48" s="158"/>
      <c r="ALQ48" s="158"/>
      <c r="ALR48" s="158"/>
      <c r="ALS48" s="158"/>
      <c r="ALT48" s="158"/>
      <c r="ALU48" s="158"/>
      <c r="ALV48" s="158"/>
      <c r="ALW48" s="158"/>
      <c r="ALX48" s="158"/>
      <c r="ALY48" s="158"/>
      <c r="ALZ48" s="158"/>
      <c r="AMA48" s="158"/>
      <c r="AMB48" s="158"/>
      <c r="AMC48" s="158"/>
      <c r="AMD48" s="158"/>
      <c r="AME48" s="158"/>
      <c r="AMF48" s="158"/>
      <c r="AMG48" s="158"/>
      <c r="AMH48" s="158"/>
      <c r="AMI48" s="158"/>
      <c r="AMJ48" s="158"/>
      <c r="AMK48" s="158"/>
      <c r="AML48" s="158"/>
      <c r="AMM48" s="158"/>
      <c r="AMN48" s="158"/>
      <c r="AMO48" s="158"/>
      <c r="AMP48" s="158"/>
      <c r="AMQ48" s="158"/>
      <c r="AMR48" s="158"/>
      <c r="AMS48" s="158"/>
      <c r="AMT48" s="158"/>
      <c r="AMU48" s="158"/>
      <c r="AMV48" s="158"/>
      <c r="AMW48" s="158"/>
      <c r="AMX48" s="158"/>
      <c r="AMY48" s="158"/>
      <c r="AMZ48" s="158"/>
      <c r="ANA48" s="158"/>
      <c r="ANB48" s="158"/>
      <c r="ANC48" s="158"/>
      <c r="AND48" s="158"/>
      <c r="ANE48" s="158"/>
      <c r="ANF48" s="158"/>
      <c r="ANG48" s="158"/>
      <c r="ANH48" s="158"/>
      <c r="ANI48" s="158"/>
      <c r="ANJ48" s="158"/>
      <c r="ANK48" s="158"/>
      <c r="ANL48" s="158"/>
      <c r="ANM48" s="158"/>
      <c r="ANN48" s="158"/>
      <c r="ANO48" s="158"/>
      <c r="ANP48" s="158"/>
      <c r="ANQ48" s="158"/>
      <c r="ANR48" s="158"/>
      <c r="ANS48" s="158"/>
      <c r="ANT48" s="158"/>
      <c r="ANU48" s="158"/>
      <c r="ANV48" s="158"/>
      <c r="ANW48" s="158"/>
      <c r="ANX48" s="158"/>
      <c r="ANY48" s="158"/>
      <c r="ANZ48" s="158"/>
      <c r="AOA48" s="158"/>
      <c r="AOB48" s="158"/>
      <c r="AOC48" s="158"/>
      <c r="AOD48" s="158"/>
      <c r="AOE48" s="158"/>
      <c r="AOF48" s="158"/>
      <c r="AOG48" s="158"/>
      <c r="AOH48" s="158"/>
      <c r="AOI48" s="158"/>
      <c r="AOJ48" s="158"/>
      <c r="AOK48" s="158"/>
      <c r="AOL48" s="158"/>
      <c r="AOM48" s="158"/>
      <c r="AON48" s="158"/>
      <c r="AOO48" s="158"/>
      <c r="AOP48" s="158"/>
      <c r="AOQ48" s="158"/>
      <c r="AOR48" s="158"/>
      <c r="AOS48" s="158"/>
      <c r="AOT48" s="158"/>
      <c r="AOU48" s="158"/>
      <c r="AOV48" s="158"/>
      <c r="AOW48" s="158"/>
      <c r="AOX48" s="158"/>
      <c r="AOY48" s="158"/>
      <c r="AOZ48" s="158"/>
      <c r="APA48" s="158"/>
      <c r="APB48" s="158"/>
      <c r="APC48" s="158"/>
      <c r="APD48" s="158"/>
      <c r="APE48" s="158"/>
      <c r="APF48" s="158"/>
      <c r="APG48" s="158"/>
      <c r="APH48" s="158"/>
      <c r="API48" s="158"/>
      <c r="APJ48" s="158"/>
      <c r="APK48" s="158"/>
      <c r="APL48" s="158"/>
      <c r="APM48" s="158"/>
      <c r="APN48" s="158"/>
      <c r="APO48" s="158"/>
      <c r="APP48" s="158"/>
      <c r="APQ48" s="158"/>
      <c r="APR48" s="158"/>
      <c r="APS48" s="158"/>
      <c r="APT48" s="158"/>
      <c r="APU48" s="158"/>
      <c r="APV48" s="158"/>
      <c r="APW48" s="158"/>
      <c r="APX48" s="158"/>
      <c r="APY48" s="158"/>
      <c r="APZ48" s="158"/>
      <c r="AQA48" s="158"/>
      <c r="AQB48" s="158"/>
      <c r="AQC48" s="158"/>
      <c r="AQD48" s="158"/>
      <c r="AQE48" s="158"/>
      <c r="AQF48" s="158"/>
      <c r="AQG48" s="158"/>
      <c r="AQH48" s="158"/>
      <c r="AQI48" s="158"/>
      <c r="AQJ48" s="158"/>
      <c r="AQK48" s="158"/>
      <c r="AQL48" s="158"/>
      <c r="AQM48" s="158"/>
      <c r="AQN48" s="158"/>
      <c r="AQO48" s="158"/>
      <c r="AQP48" s="158"/>
      <c r="AQQ48" s="158"/>
      <c r="AQR48" s="158"/>
      <c r="AQS48" s="158"/>
      <c r="AQT48" s="158"/>
      <c r="AQU48" s="158"/>
      <c r="AQV48" s="158"/>
      <c r="AQW48" s="158"/>
      <c r="AQX48" s="158"/>
      <c r="AQY48" s="158"/>
      <c r="AQZ48" s="158"/>
      <c r="ARA48" s="158"/>
      <c r="ARB48" s="158"/>
      <c r="ARC48" s="158"/>
      <c r="ARD48" s="158"/>
      <c r="ARE48" s="158"/>
      <c r="ARF48" s="158"/>
      <c r="ARG48" s="158"/>
      <c r="ARH48" s="158"/>
      <c r="ARI48" s="158"/>
      <c r="ARJ48" s="158"/>
      <c r="ARK48" s="158"/>
      <c r="ARL48" s="158"/>
      <c r="ARM48" s="158"/>
      <c r="ARN48" s="158"/>
      <c r="ARO48" s="158"/>
      <c r="ARP48" s="158"/>
      <c r="ARQ48" s="158"/>
      <c r="ARR48" s="158"/>
      <c r="ARS48" s="158"/>
      <c r="ART48" s="158"/>
      <c r="ARU48" s="158"/>
      <c r="ARV48" s="158"/>
      <c r="ARW48" s="158"/>
      <c r="ARX48" s="158"/>
      <c r="ARY48" s="158"/>
      <c r="ARZ48" s="158"/>
      <c r="ASA48" s="158"/>
      <c r="ASB48" s="158"/>
      <c r="ASC48" s="158"/>
      <c r="ASD48" s="158"/>
      <c r="ASE48" s="158"/>
      <c r="ASF48" s="158"/>
      <c r="ASG48" s="158"/>
      <c r="ASH48" s="158"/>
      <c r="ASI48" s="158"/>
      <c r="ASJ48" s="158"/>
      <c r="ASK48" s="158"/>
      <c r="ASL48" s="158"/>
      <c r="ASM48" s="158"/>
      <c r="ASN48" s="158"/>
      <c r="ASO48" s="158"/>
      <c r="ASP48" s="158"/>
      <c r="ASQ48" s="158"/>
      <c r="ASR48" s="158"/>
      <c r="ASS48" s="158"/>
      <c r="AST48" s="158"/>
      <c r="ASU48" s="158"/>
      <c r="ASV48" s="158"/>
      <c r="ASW48" s="158"/>
      <c r="ASX48" s="158"/>
      <c r="ASY48" s="158"/>
      <c r="ASZ48" s="158"/>
      <c r="ATA48" s="158"/>
      <c r="ATB48" s="158"/>
      <c r="ATC48" s="158"/>
      <c r="ATD48" s="158"/>
      <c r="ATE48" s="158"/>
      <c r="ATF48" s="158"/>
      <c r="ATG48" s="158"/>
      <c r="ATH48" s="158"/>
      <c r="ATI48" s="158"/>
      <c r="ATJ48" s="158"/>
      <c r="ATK48" s="158"/>
      <c r="ATL48" s="158"/>
      <c r="ATM48" s="158"/>
      <c r="ATN48" s="158"/>
      <c r="ATO48" s="158"/>
      <c r="ATP48" s="158"/>
      <c r="ATQ48" s="158"/>
      <c r="ATR48" s="158"/>
      <c r="ATS48" s="158"/>
      <c r="ATT48" s="158"/>
      <c r="ATU48" s="158"/>
      <c r="ATV48" s="158"/>
      <c r="ATW48" s="158"/>
      <c r="ATX48" s="158"/>
      <c r="ATY48" s="158"/>
      <c r="ATZ48" s="158"/>
      <c r="AUA48" s="158"/>
      <c r="AUB48" s="158"/>
      <c r="AUC48" s="158"/>
      <c r="AUD48" s="158"/>
      <c r="AUE48" s="158"/>
      <c r="AUF48" s="158"/>
      <c r="AUG48" s="158"/>
      <c r="AUH48" s="158"/>
      <c r="AUI48" s="158"/>
      <c r="AUJ48" s="158"/>
      <c r="AUK48" s="158"/>
      <c r="AUL48" s="158"/>
      <c r="AUM48" s="158"/>
      <c r="AUN48" s="158"/>
      <c r="AUO48" s="158"/>
      <c r="AUP48" s="158"/>
      <c r="AUQ48" s="158"/>
      <c r="AUR48" s="158"/>
      <c r="AUS48" s="158"/>
      <c r="AUT48" s="158"/>
      <c r="AUU48" s="158"/>
      <c r="AUV48" s="158"/>
      <c r="AUW48" s="158"/>
      <c r="AUX48" s="158"/>
      <c r="AUY48" s="158"/>
      <c r="AUZ48" s="158"/>
      <c r="AVA48" s="158"/>
      <c r="AVB48" s="158"/>
      <c r="AVC48" s="158"/>
      <c r="AVD48" s="158"/>
      <c r="AVE48" s="158"/>
      <c r="AVF48" s="158"/>
      <c r="AVG48" s="158"/>
      <c r="AVH48" s="158"/>
      <c r="AVI48" s="158"/>
      <c r="AVJ48" s="158"/>
      <c r="AVK48" s="158"/>
      <c r="AVL48" s="158"/>
      <c r="AVM48" s="158"/>
      <c r="AVN48" s="158"/>
      <c r="AVO48" s="158"/>
      <c r="AVP48" s="158"/>
      <c r="AVQ48" s="158"/>
      <c r="AVR48" s="158"/>
      <c r="AVS48" s="158"/>
      <c r="AVT48" s="158"/>
      <c r="AVU48" s="158"/>
      <c r="AVV48" s="158"/>
      <c r="AVW48" s="158"/>
      <c r="AVX48" s="158"/>
      <c r="AVY48" s="158"/>
      <c r="AVZ48" s="158"/>
      <c r="AWA48" s="158"/>
      <c r="AWB48" s="158"/>
      <c r="AWC48" s="158"/>
      <c r="AWD48" s="158"/>
      <c r="AWE48" s="158"/>
      <c r="AWF48" s="158"/>
      <c r="AWG48" s="158"/>
      <c r="AWH48" s="158"/>
      <c r="AWI48" s="158"/>
      <c r="AWJ48" s="158"/>
      <c r="AWK48" s="158"/>
      <c r="AWL48" s="158"/>
      <c r="AWM48" s="158"/>
      <c r="AWN48" s="158"/>
      <c r="AWO48" s="158"/>
      <c r="AWP48" s="158"/>
      <c r="AWQ48" s="158"/>
      <c r="AWR48" s="158"/>
      <c r="AWS48" s="158"/>
      <c r="AWT48" s="158"/>
      <c r="AWU48" s="158"/>
      <c r="AWV48" s="158"/>
      <c r="AWW48" s="158"/>
      <c r="AWX48" s="158"/>
      <c r="AWY48" s="158"/>
      <c r="AWZ48" s="158"/>
      <c r="AXA48" s="158"/>
      <c r="AXB48" s="158"/>
      <c r="AXC48" s="158"/>
      <c r="AXD48" s="158"/>
      <c r="AXE48" s="158"/>
      <c r="AXF48" s="158"/>
      <c r="AXG48" s="158"/>
      <c r="AXH48" s="158"/>
      <c r="AXI48" s="158"/>
      <c r="AXJ48" s="158"/>
      <c r="AXK48" s="158"/>
      <c r="AXL48" s="158"/>
      <c r="AXM48" s="158"/>
      <c r="AXN48" s="158"/>
      <c r="AXO48" s="158"/>
      <c r="AXP48" s="158"/>
      <c r="AXQ48" s="158"/>
      <c r="AXR48" s="158"/>
      <c r="AXS48" s="158"/>
      <c r="AXT48" s="158"/>
      <c r="AXU48" s="158"/>
      <c r="AXV48" s="158"/>
      <c r="AXW48" s="158"/>
      <c r="AXX48" s="158"/>
      <c r="AXY48" s="158"/>
      <c r="AXZ48" s="158"/>
      <c r="AYA48" s="158"/>
      <c r="AYB48" s="158"/>
      <c r="AYC48" s="158"/>
      <c r="AYD48" s="158"/>
      <c r="AYE48" s="158"/>
      <c r="AYF48" s="158"/>
      <c r="AYG48" s="158"/>
      <c r="AYH48" s="158"/>
      <c r="AYI48" s="158"/>
      <c r="AYJ48" s="158"/>
      <c r="AYK48" s="158"/>
      <c r="AYL48" s="158"/>
      <c r="AYM48" s="158"/>
      <c r="AYN48" s="158"/>
      <c r="AYO48" s="158"/>
      <c r="AYP48" s="158"/>
      <c r="AYQ48" s="158"/>
      <c r="AYR48" s="158"/>
      <c r="AYS48" s="158"/>
      <c r="AYT48" s="158"/>
      <c r="AYU48" s="158"/>
      <c r="AYV48" s="158"/>
      <c r="AYW48" s="158"/>
      <c r="AYX48" s="158"/>
      <c r="AYY48" s="158"/>
      <c r="AYZ48" s="158"/>
      <c r="AZA48" s="158"/>
      <c r="AZB48" s="158"/>
      <c r="AZC48" s="158"/>
      <c r="AZD48" s="158"/>
      <c r="AZE48" s="158"/>
      <c r="AZF48" s="158"/>
      <c r="AZG48" s="158"/>
      <c r="AZH48" s="158"/>
      <c r="AZI48" s="158"/>
      <c r="AZJ48" s="158"/>
      <c r="AZK48" s="158"/>
      <c r="AZL48" s="158"/>
      <c r="AZM48" s="158"/>
      <c r="AZN48" s="158"/>
      <c r="AZO48" s="158"/>
      <c r="AZP48" s="158"/>
      <c r="AZQ48" s="158"/>
      <c r="AZR48" s="158"/>
      <c r="AZS48" s="158"/>
      <c r="AZT48" s="158"/>
      <c r="AZU48" s="158"/>
      <c r="AZV48" s="158"/>
      <c r="AZW48" s="158"/>
      <c r="AZX48" s="158"/>
      <c r="AZY48" s="158"/>
      <c r="AZZ48" s="158"/>
      <c r="BAA48" s="158"/>
      <c r="BAB48" s="158"/>
      <c r="BAC48" s="158"/>
      <c r="BAD48" s="158"/>
      <c r="BAE48" s="158"/>
      <c r="BAF48" s="158"/>
      <c r="BAG48" s="158"/>
      <c r="BAH48" s="158"/>
      <c r="BAI48" s="158"/>
      <c r="BAJ48" s="158"/>
      <c r="BAK48" s="158"/>
      <c r="BAL48" s="158"/>
      <c r="BAM48" s="158"/>
      <c r="BAN48" s="158"/>
      <c r="BAO48" s="158"/>
      <c r="BAP48" s="158"/>
      <c r="BAQ48" s="158"/>
      <c r="BAR48" s="158"/>
      <c r="BAS48" s="158"/>
      <c r="BAT48" s="158"/>
      <c r="BAU48" s="158"/>
      <c r="BAV48" s="158"/>
      <c r="BAW48" s="158"/>
      <c r="BAX48" s="158"/>
      <c r="BAY48" s="158"/>
      <c r="BAZ48" s="158"/>
      <c r="BBA48" s="158"/>
      <c r="BBB48" s="158"/>
      <c r="BBC48" s="158"/>
      <c r="BBD48" s="158"/>
      <c r="BBE48" s="158"/>
      <c r="BBF48" s="158"/>
      <c r="BBG48" s="158"/>
      <c r="BBH48" s="158"/>
      <c r="BBI48" s="158"/>
      <c r="BBJ48" s="158"/>
      <c r="BBK48" s="158"/>
      <c r="BBL48" s="158"/>
      <c r="BBM48" s="158"/>
      <c r="BBN48" s="158"/>
      <c r="BBO48" s="158"/>
      <c r="BBP48" s="158"/>
      <c r="BBQ48" s="158"/>
      <c r="BBR48" s="158"/>
      <c r="BBS48" s="158"/>
      <c r="BBT48" s="158"/>
      <c r="BBU48" s="158"/>
      <c r="BBV48" s="158"/>
      <c r="BBW48" s="158"/>
      <c r="BBX48" s="158"/>
      <c r="BBY48" s="158"/>
      <c r="BBZ48" s="158"/>
      <c r="BCA48" s="158"/>
      <c r="BCB48" s="158"/>
      <c r="BCC48" s="158"/>
      <c r="BCD48" s="158"/>
      <c r="BCE48" s="158"/>
      <c r="BCF48" s="158"/>
      <c r="BCG48" s="158"/>
      <c r="BCH48" s="158"/>
      <c r="BCI48" s="158"/>
      <c r="BCJ48" s="158"/>
      <c r="BCK48" s="158"/>
      <c r="BCL48" s="158"/>
      <c r="BCM48" s="158"/>
      <c r="BCN48" s="158"/>
      <c r="BCO48" s="158"/>
      <c r="BCP48" s="158"/>
      <c r="BCQ48" s="158"/>
      <c r="BCR48" s="158"/>
      <c r="BCS48" s="158"/>
      <c r="BCT48" s="158"/>
      <c r="BCU48" s="158"/>
      <c r="BCV48" s="158"/>
      <c r="BCW48" s="158"/>
      <c r="BCX48" s="158"/>
      <c r="BCY48" s="158"/>
      <c r="BCZ48" s="158"/>
      <c r="BDA48" s="158"/>
      <c r="BDB48" s="158"/>
      <c r="BDC48" s="158"/>
      <c r="BDD48" s="158"/>
      <c r="BDE48" s="158"/>
      <c r="BDF48" s="158"/>
      <c r="BDG48" s="158"/>
      <c r="BDH48" s="158"/>
      <c r="BDI48" s="158"/>
      <c r="BDJ48" s="158"/>
      <c r="BDK48" s="158"/>
      <c r="BDL48" s="158"/>
      <c r="BDM48" s="158"/>
      <c r="BDN48" s="158"/>
      <c r="BDO48" s="158"/>
      <c r="BDP48" s="158"/>
      <c r="BDQ48" s="158"/>
      <c r="BDR48" s="158"/>
      <c r="BDS48" s="158"/>
      <c r="BDT48" s="158"/>
      <c r="BDU48" s="158"/>
      <c r="BDV48" s="158"/>
      <c r="BDW48" s="158"/>
      <c r="BDX48" s="158"/>
      <c r="BDY48" s="158"/>
      <c r="BDZ48" s="158"/>
      <c r="BEA48" s="158"/>
      <c r="BEB48" s="158"/>
      <c r="BEC48" s="158"/>
      <c r="BED48" s="158"/>
      <c r="BEE48" s="158"/>
      <c r="BEF48" s="158"/>
      <c r="BEG48" s="158"/>
      <c r="BEH48" s="158"/>
      <c r="BEI48" s="158"/>
      <c r="BEJ48" s="158"/>
      <c r="BEK48" s="158"/>
      <c r="BEL48" s="158"/>
      <c r="BEM48" s="158"/>
      <c r="BEN48" s="158"/>
      <c r="BEO48" s="158"/>
      <c r="BEP48" s="158"/>
      <c r="BEQ48" s="158"/>
      <c r="BER48" s="158"/>
      <c r="BES48" s="158"/>
      <c r="BET48" s="158"/>
      <c r="BEU48" s="158"/>
      <c r="BEV48" s="158"/>
      <c r="BEW48" s="158"/>
      <c r="BEX48" s="158"/>
      <c r="BEY48" s="158"/>
      <c r="BEZ48" s="158"/>
      <c r="BFA48" s="158"/>
      <c r="BFB48" s="158"/>
      <c r="BFC48" s="158"/>
      <c r="BFD48" s="158"/>
      <c r="BFE48" s="158"/>
      <c r="BFF48" s="158"/>
      <c r="BFG48" s="158"/>
      <c r="BFH48" s="158"/>
      <c r="BFI48" s="158"/>
      <c r="BFJ48" s="158"/>
      <c r="BFK48" s="158"/>
      <c r="BFL48" s="158"/>
      <c r="BFM48" s="158"/>
      <c r="BFN48" s="158"/>
      <c r="BFO48" s="158"/>
      <c r="BFP48" s="158"/>
      <c r="BFQ48" s="158"/>
      <c r="BFR48" s="158"/>
      <c r="BFS48" s="158"/>
      <c r="BFT48" s="158"/>
      <c r="BFU48" s="158"/>
      <c r="BFV48" s="158"/>
      <c r="BFW48" s="158"/>
      <c r="BFX48" s="158"/>
      <c r="BFY48" s="158"/>
      <c r="BFZ48" s="158"/>
      <c r="BGA48" s="158"/>
      <c r="BGB48" s="158"/>
      <c r="BGC48" s="158"/>
      <c r="BGD48" s="158"/>
      <c r="BGE48" s="158"/>
      <c r="BGF48" s="158"/>
      <c r="BGG48" s="158"/>
      <c r="BGH48" s="158"/>
      <c r="BGI48" s="158"/>
      <c r="BGJ48" s="158"/>
      <c r="BGK48" s="158"/>
      <c r="BGL48" s="158"/>
      <c r="BGM48" s="158"/>
      <c r="BGN48" s="158"/>
      <c r="BGO48" s="158"/>
      <c r="BGP48" s="158"/>
      <c r="BGQ48" s="158"/>
      <c r="BGR48" s="158"/>
      <c r="BGS48" s="158"/>
      <c r="BGT48" s="158"/>
      <c r="BGU48" s="158"/>
      <c r="BGV48" s="158"/>
      <c r="BGW48" s="158"/>
      <c r="BGX48" s="158"/>
      <c r="BGY48" s="158"/>
      <c r="BGZ48" s="158"/>
      <c r="BHA48" s="158"/>
      <c r="BHB48" s="158"/>
      <c r="BHC48" s="158"/>
      <c r="BHD48" s="158"/>
      <c r="BHE48" s="158"/>
      <c r="BHF48" s="158"/>
      <c r="BHG48" s="158"/>
      <c r="BHH48" s="158"/>
      <c r="BHI48" s="158"/>
      <c r="BHJ48" s="158"/>
      <c r="BHK48" s="158"/>
      <c r="BHL48" s="158"/>
      <c r="BHM48" s="158"/>
      <c r="BHN48" s="158"/>
      <c r="BHO48" s="158"/>
      <c r="BHP48" s="158"/>
      <c r="BHQ48" s="158"/>
      <c r="BHR48" s="158"/>
      <c r="BHS48" s="158"/>
      <c r="BHT48" s="158"/>
      <c r="BHU48" s="158"/>
      <c r="BHV48" s="158"/>
      <c r="BHW48" s="158"/>
      <c r="BHX48" s="158"/>
      <c r="BHY48" s="158"/>
      <c r="BHZ48" s="158"/>
      <c r="BIA48" s="158"/>
      <c r="BIB48" s="158"/>
      <c r="BIC48" s="158"/>
      <c r="BID48" s="158"/>
      <c r="BIE48" s="158"/>
      <c r="BIF48" s="158"/>
      <c r="BIG48" s="158"/>
      <c r="BIH48" s="158"/>
      <c r="BII48" s="158"/>
      <c r="BIJ48" s="158"/>
      <c r="BIK48" s="158"/>
      <c r="BIL48" s="158"/>
      <c r="BIM48" s="158"/>
      <c r="BIN48" s="158"/>
      <c r="BIO48" s="158"/>
      <c r="BIP48" s="158"/>
      <c r="BIQ48" s="158"/>
      <c r="BIR48" s="158"/>
      <c r="BIS48" s="158"/>
      <c r="BIT48" s="158"/>
      <c r="BIU48" s="158"/>
      <c r="BIV48" s="158"/>
      <c r="BIW48" s="158"/>
      <c r="BIX48" s="158"/>
      <c r="BIY48" s="158"/>
      <c r="BIZ48" s="158"/>
      <c r="BJA48" s="158"/>
      <c r="BJB48" s="158"/>
      <c r="BJC48" s="158"/>
      <c r="BJD48" s="158"/>
      <c r="BJE48" s="158"/>
      <c r="BJF48" s="158"/>
      <c r="BJG48" s="158"/>
      <c r="BJH48" s="158"/>
      <c r="BJI48" s="158"/>
      <c r="BJJ48" s="158"/>
      <c r="BJK48" s="158"/>
      <c r="BJL48" s="158"/>
      <c r="BJM48" s="158"/>
      <c r="BJN48" s="158"/>
      <c r="BJO48" s="158"/>
      <c r="BJP48" s="158"/>
      <c r="BJQ48" s="158"/>
      <c r="BJR48" s="158"/>
      <c r="BJS48" s="158"/>
      <c r="BJT48" s="158"/>
      <c r="BJU48" s="158"/>
      <c r="BJV48" s="158"/>
      <c r="BJW48" s="158"/>
      <c r="BJX48" s="158"/>
      <c r="BJY48" s="158"/>
      <c r="BJZ48" s="158"/>
      <c r="BKA48" s="158"/>
      <c r="BKB48" s="158"/>
      <c r="BKC48" s="158"/>
      <c r="BKD48" s="158"/>
      <c r="BKE48" s="158"/>
      <c r="BKF48" s="158"/>
      <c r="BKG48" s="158"/>
      <c r="BKH48" s="158"/>
      <c r="BKI48" s="158"/>
      <c r="BKJ48" s="158"/>
      <c r="BKK48" s="158"/>
      <c r="BKL48" s="158"/>
      <c r="BKM48" s="158"/>
      <c r="BKN48" s="158"/>
      <c r="BKO48" s="158"/>
      <c r="BKP48" s="158"/>
      <c r="BKQ48" s="158"/>
      <c r="BKR48" s="158"/>
      <c r="BKS48" s="158"/>
      <c r="BKT48" s="158"/>
      <c r="BKU48" s="158"/>
      <c r="BKV48" s="158"/>
      <c r="BKW48" s="158"/>
      <c r="BKX48" s="158"/>
      <c r="BKY48" s="158"/>
      <c r="BKZ48" s="158"/>
      <c r="BLA48" s="158"/>
      <c r="BLB48" s="158"/>
      <c r="BLC48" s="158"/>
      <c r="BLD48" s="158"/>
      <c r="BLE48" s="158"/>
      <c r="BLF48" s="158"/>
      <c r="BLG48" s="158"/>
      <c r="BLH48" s="158"/>
      <c r="BLI48" s="158"/>
      <c r="BLJ48" s="158"/>
      <c r="BLK48" s="158"/>
      <c r="BLL48" s="158"/>
      <c r="BLM48" s="158"/>
      <c r="BLN48" s="158"/>
      <c r="BLO48" s="158"/>
      <c r="BLP48" s="158"/>
      <c r="BLQ48" s="158"/>
      <c r="BLR48" s="158"/>
      <c r="BLS48" s="158"/>
      <c r="BLT48" s="158"/>
      <c r="BLU48" s="158"/>
      <c r="BLV48" s="158"/>
      <c r="BLW48" s="158"/>
      <c r="BLX48" s="158"/>
      <c r="BLY48" s="158"/>
      <c r="BLZ48" s="158"/>
      <c r="BMA48" s="158"/>
      <c r="BMB48" s="158"/>
      <c r="BMC48" s="158"/>
      <c r="BMD48" s="158"/>
      <c r="BME48" s="158"/>
      <c r="BMF48" s="158"/>
      <c r="BMG48" s="158"/>
      <c r="BMH48" s="158"/>
      <c r="BMI48" s="158"/>
      <c r="BMJ48" s="158"/>
      <c r="BMK48" s="158"/>
      <c r="BML48" s="158"/>
      <c r="BMM48" s="158"/>
      <c r="BMN48" s="158"/>
      <c r="BMO48" s="158"/>
      <c r="BMP48" s="158"/>
      <c r="BMQ48" s="158"/>
      <c r="BMR48" s="158"/>
      <c r="BMS48" s="158"/>
      <c r="BMT48" s="158"/>
      <c r="BMU48" s="158"/>
      <c r="BMV48" s="158"/>
      <c r="BMW48" s="158"/>
      <c r="BMX48" s="158"/>
      <c r="BMY48" s="158"/>
      <c r="BMZ48" s="158"/>
      <c r="BNA48" s="158"/>
      <c r="BNB48" s="158"/>
      <c r="BNC48" s="158"/>
      <c r="BND48" s="158"/>
      <c r="BNE48" s="158"/>
      <c r="BNF48" s="158"/>
      <c r="BNG48" s="158"/>
      <c r="BNH48" s="158"/>
      <c r="BNI48" s="158"/>
      <c r="BNJ48" s="158"/>
      <c r="BNK48" s="158"/>
      <c r="BNL48" s="158"/>
      <c r="BNM48" s="158"/>
      <c r="BNN48" s="158"/>
      <c r="BNO48" s="158"/>
      <c r="BNP48" s="158"/>
      <c r="BNQ48" s="158"/>
      <c r="BNR48" s="158"/>
      <c r="BNS48" s="158"/>
      <c r="BNT48" s="158"/>
      <c r="BNU48" s="158"/>
      <c r="BNV48" s="158"/>
      <c r="BNW48" s="158"/>
      <c r="BNX48" s="158"/>
      <c r="BNY48" s="158"/>
      <c r="BNZ48" s="158"/>
      <c r="BOA48" s="158"/>
      <c r="BOB48" s="158"/>
      <c r="BOC48" s="158"/>
      <c r="BOD48" s="158"/>
      <c r="BOE48" s="158"/>
      <c r="BOF48" s="158"/>
      <c r="BOG48" s="158"/>
      <c r="BOH48" s="158"/>
      <c r="BOI48" s="158"/>
      <c r="BOJ48" s="158"/>
      <c r="BOK48" s="158"/>
      <c r="BOL48" s="158"/>
      <c r="BOM48" s="158"/>
      <c r="BON48" s="158"/>
      <c r="BOO48" s="158"/>
      <c r="BOP48" s="158"/>
      <c r="BOQ48" s="158"/>
      <c r="BOR48" s="158"/>
      <c r="BOS48" s="158"/>
      <c r="BOT48" s="158"/>
      <c r="BOU48" s="158"/>
      <c r="BOV48" s="158"/>
      <c r="BOW48" s="158"/>
      <c r="BOX48" s="158"/>
      <c r="BOY48" s="158"/>
      <c r="BOZ48" s="158"/>
      <c r="BPA48" s="158"/>
      <c r="BPB48" s="158"/>
      <c r="BPC48" s="158"/>
      <c r="BPD48" s="158"/>
      <c r="BPE48" s="158"/>
      <c r="BPF48" s="158"/>
      <c r="BPG48" s="158"/>
      <c r="BPH48" s="158"/>
      <c r="BPI48" s="158"/>
      <c r="BPJ48" s="158"/>
      <c r="BPK48" s="158"/>
      <c r="BPL48" s="158"/>
      <c r="BPM48" s="158"/>
      <c r="BPN48" s="158"/>
      <c r="BPO48" s="158"/>
      <c r="BPP48" s="158"/>
      <c r="BPQ48" s="158"/>
      <c r="BPR48" s="158"/>
      <c r="BPS48" s="158"/>
      <c r="BPT48" s="158"/>
      <c r="BPU48" s="158"/>
      <c r="BPV48" s="158"/>
      <c r="BPW48" s="158"/>
      <c r="BPX48" s="158"/>
      <c r="BPY48" s="158"/>
      <c r="BPZ48" s="158"/>
      <c r="BQA48" s="158"/>
      <c r="BQB48" s="158"/>
      <c r="BQC48" s="158"/>
      <c r="BQD48" s="158"/>
      <c r="BQE48" s="158"/>
      <c r="BQF48" s="158"/>
      <c r="BQG48" s="158"/>
      <c r="BQH48" s="158"/>
      <c r="BQI48" s="158"/>
      <c r="BQJ48" s="158"/>
      <c r="BQK48" s="158"/>
      <c r="BQL48" s="158"/>
      <c r="BQM48" s="158"/>
      <c r="BQN48" s="158"/>
      <c r="BQO48" s="158"/>
      <c r="BQP48" s="158"/>
      <c r="BQQ48" s="158"/>
      <c r="BQR48" s="158"/>
      <c r="BQS48" s="158"/>
      <c r="BQT48" s="158"/>
      <c r="BQU48" s="158"/>
      <c r="BQV48" s="158"/>
      <c r="BQW48" s="158"/>
      <c r="BQX48" s="158"/>
      <c r="BQY48" s="158"/>
      <c r="BQZ48" s="158"/>
      <c r="BRA48" s="158"/>
      <c r="BRB48" s="158"/>
      <c r="BRC48" s="158"/>
      <c r="BRD48" s="158"/>
      <c r="BRE48" s="158"/>
      <c r="BRF48" s="158"/>
      <c r="BRG48" s="158"/>
      <c r="BRH48" s="158"/>
      <c r="BRI48" s="158"/>
      <c r="BRJ48" s="158"/>
      <c r="BRK48" s="158"/>
      <c r="BRL48" s="158"/>
      <c r="BRM48" s="158"/>
      <c r="BRN48" s="158"/>
      <c r="BRO48" s="158"/>
      <c r="BRP48" s="158"/>
      <c r="BRQ48" s="158"/>
      <c r="BRR48" s="158"/>
      <c r="BRS48" s="158"/>
      <c r="BRT48" s="158"/>
      <c r="BRU48" s="158"/>
      <c r="BRV48" s="158"/>
      <c r="BRW48" s="158"/>
      <c r="BRX48" s="158"/>
      <c r="BRY48" s="158"/>
      <c r="BRZ48" s="158"/>
      <c r="BSA48" s="158"/>
      <c r="BSB48" s="158"/>
      <c r="BSC48" s="158"/>
      <c r="BSD48" s="158"/>
      <c r="BSE48" s="158"/>
      <c r="BSF48" s="158"/>
      <c r="BSG48" s="158"/>
      <c r="BSH48" s="158"/>
      <c r="BSI48" s="158"/>
      <c r="BSJ48" s="158"/>
      <c r="BSK48" s="158"/>
      <c r="BSL48" s="158"/>
      <c r="BSM48" s="158"/>
      <c r="BSN48" s="158"/>
      <c r="BSO48" s="158"/>
      <c r="BSP48" s="158"/>
      <c r="BSQ48" s="158"/>
      <c r="BSR48" s="158"/>
      <c r="BSS48" s="158"/>
      <c r="BST48" s="158"/>
      <c r="BSU48" s="158"/>
      <c r="BSV48" s="158"/>
      <c r="BSW48" s="158"/>
      <c r="BSX48" s="158"/>
      <c r="BSY48" s="158"/>
      <c r="BSZ48" s="158"/>
      <c r="BTA48" s="158"/>
      <c r="BTB48" s="158"/>
      <c r="BTC48" s="158"/>
      <c r="BTD48" s="158"/>
      <c r="BTE48" s="158"/>
      <c r="BTF48" s="158"/>
      <c r="BTG48" s="158"/>
      <c r="BTH48" s="158"/>
      <c r="BTI48" s="158"/>
      <c r="BTJ48" s="158"/>
      <c r="BTK48" s="158"/>
      <c r="BTL48" s="158"/>
      <c r="BTM48" s="158"/>
      <c r="BTN48" s="158"/>
      <c r="BTO48" s="158"/>
      <c r="BTP48" s="158"/>
      <c r="BTQ48" s="158"/>
      <c r="BTR48" s="158"/>
      <c r="BTS48" s="158"/>
      <c r="BTT48" s="158"/>
      <c r="BTU48" s="158"/>
      <c r="BTV48" s="158"/>
      <c r="BTW48" s="158"/>
      <c r="BTX48" s="158"/>
      <c r="BTY48" s="158"/>
      <c r="BTZ48" s="158"/>
      <c r="BUA48" s="158"/>
      <c r="BUB48" s="158"/>
      <c r="BUC48" s="158"/>
      <c r="BUD48" s="158"/>
      <c r="BUE48" s="158"/>
      <c r="BUF48" s="158"/>
      <c r="BUG48" s="158"/>
      <c r="BUH48" s="158"/>
      <c r="BUI48" s="158"/>
      <c r="BUJ48" s="158"/>
      <c r="BUK48" s="158"/>
      <c r="BUL48" s="158"/>
      <c r="BUM48" s="158"/>
      <c r="BUN48" s="158"/>
      <c r="BUO48" s="158"/>
      <c r="BUP48" s="158"/>
      <c r="BUQ48" s="158"/>
      <c r="BUR48" s="158"/>
      <c r="BUS48" s="158"/>
      <c r="BUT48" s="158"/>
      <c r="BUU48" s="158"/>
      <c r="BUV48" s="158"/>
      <c r="BUW48" s="158"/>
      <c r="BUX48" s="158"/>
      <c r="BUY48" s="158"/>
      <c r="BUZ48" s="158"/>
      <c r="BVA48" s="158"/>
      <c r="BVB48" s="158"/>
      <c r="BVC48" s="158"/>
      <c r="BVD48" s="158"/>
      <c r="BVE48" s="158"/>
      <c r="BVF48" s="158"/>
      <c r="BVG48" s="158"/>
      <c r="BVH48" s="158"/>
      <c r="BVI48" s="158"/>
      <c r="BVJ48" s="158"/>
      <c r="BVK48" s="158"/>
      <c r="BVL48" s="158"/>
      <c r="BVM48" s="158"/>
      <c r="BVN48" s="158"/>
      <c r="BVO48" s="158"/>
      <c r="BVP48" s="158"/>
      <c r="BVQ48" s="158"/>
      <c r="BVR48" s="158"/>
      <c r="BVS48" s="158"/>
      <c r="BVT48" s="158"/>
      <c r="BVU48" s="158"/>
      <c r="BVV48" s="158"/>
      <c r="BVW48" s="158"/>
      <c r="BVX48" s="158"/>
      <c r="BVY48" s="158"/>
      <c r="BVZ48" s="158"/>
      <c r="BWA48" s="158"/>
      <c r="BWB48" s="158"/>
      <c r="BWC48" s="158"/>
      <c r="BWD48" s="158"/>
      <c r="BWE48" s="158"/>
      <c r="BWF48" s="158"/>
      <c r="BWG48" s="158"/>
      <c r="BWH48" s="158"/>
      <c r="BWI48" s="158"/>
      <c r="BWJ48" s="158"/>
      <c r="BWK48" s="158"/>
      <c r="BWL48" s="158"/>
      <c r="BWM48" s="158"/>
      <c r="BWN48" s="158"/>
      <c r="BWO48" s="158"/>
      <c r="BWP48" s="158"/>
      <c r="BWQ48" s="158"/>
      <c r="BWR48" s="158"/>
      <c r="BWS48" s="158"/>
      <c r="BWT48" s="158"/>
      <c r="BWU48" s="158"/>
      <c r="BWV48" s="158"/>
      <c r="BWW48" s="158"/>
      <c r="BWX48" s="158"/>
      <c r="BWY48" s="158"/>
      <c r="BWZ48" s="158"/>
      <c r="BXA48" s="158"/>
      <c r="BXB48" s="158"/>
      <c r="BXC48" s="158"/>
      <c r="BXD48" s="158"/>
      <c r="BXE48" s="158"/>
      <c r="BXF48" s="158"/>
      <c r="BXG48" s="158"/>
      <c r="BXH48" s="158"/>
      <c r="BXI48" s="158"/>
      <c r="BXJ48" s="158"/>
      <c r="BXK48" s="158"/>
      <c r="BXL48" s="158"/>
      <c r="BXM48" s="158"/>
      <c r="BXN48" s="158"/>
      <c r="BXO48" s="158"/>
      <c r="BXP48" s="158"/>
      <c r="BXQ48" s="158"/>
      <c r="BXR48" s="158"/>
      <c r="BXS48" s="158"/>
      <c r="BXT48" s="158"/>
      <c r="BXU48" s="158"/>
      <c r="BXV48" s="158"/>
      <c r="BXW48" s="158"/>
      <c r="BXX48" s="158"/>
      <c r="BXY48" s="158"/>
      <c r="BXZ48" s="158"/>
      <c r="BYA48" s="158"/>
      <c r="BYB48" s="158"/>
      <c r="BYC48" s="158"/>
      <c r="BYD48" s="158"/>
      <c r="BYE48" s="158"/>
      <c r="BYF48" s="158"/>
      <c r="BYG48" s="158"/>
      <c r="BYH48" s="158"/>
      <c r="BYI48" s="158"/>
      <c r="BYJ48" s="158"/>
      <c r="BYK48" s="158"/>
      <c r="BYL48" s="158"/>
      <c r="BYM48" s="158"/>
      <c r="BYN48" s="158"/>
      <c r="BYO48" s="158"/>
      <c r="BYP48" s="158"/>
      <c r="BYQ48" s="158"/>
      <c r="BYR48" s="158"/>
      <c r="BYS48" s="158"/>
      <c r="BYT48" s="158"/>
      <c r="BYU48" s="158"/>
      <c r="BYV48" s="158"/>
      <c r="BYW48" s="158"/>
      <c r="BYX48" s="158"/>
      <c r="BYY48" s="158"/>
      <c r="BYZ48" s="158"/>
      <c r="BZA48" s="158"/>
      <c r="BZB48" s="158"/>
      <c r="BZC48" s="158"/>
      <c r="BZD48" s="158"/>
      <c r="BZE48" s="158"/>
      <c r="BZF48" s="158"/>
      <c r="BZG48" s="158"/>
      <c r="BZH48" s="158"/>
      <c r="BZI48" s="158"/>
      <c r="BZJ48" s="158"/>
      <c r="BZK48" s="158"/>
      <c r="BZL48" s="158"/>
      <c r="BZM48" s="158"/>
      <c r="BZN48" s="158"/>
      <c r="BZO48" s="158"/>
      <c r="BZP48" s="158"/>
      <c r="BZQ48" s="158"/>
      <c r="BZR48" s="158"/>
      <c r="BZS48" s="158"/>
      <c r="BZT48" s="158"/>
      <c r="BZU48" s="158"/>
      <c r="BZV48" s="158"/>
      <c r="BZW48" s="158"/>
      <c r="BZX48" s="158"/>
      <c r="BZY48" s="158"/>
      <c r="BZZ48" s="158"/>
      <c r="CAA48" s="158"/>
      <c r="CAB48" s="158"/>
      <c r="CAC48" s="158"/>
      <c r="CAD48" s="158"/>
      <c r="CAE48" s="158"/>
      <c r="CAF48" s="158"/>
      <c r="CAG48" s="158"/>
      <c r="CAH48" s="158"/>
      <c r="CAI48" s="158"/>
      <c r="CAJ48" s="158"/>
      <c r="CAK48" s="158"/>
      <c r="CAL48" s="158"/>
      <c r="CAM48" s="158"/>
      <c r="CAN48" s="158"/>
      <c r="CAO48" s="158"/>
      <c r="CAP48" s="158"/>
      <c r="CAQ48" s="158"/>
      <c r="CAR48" s="158"/>
      <c r="CAS48" s="158"/>
      <c r="CAT48" s="158"/>
      <c r="CAU48" s="158"/>
      <c r="CAV48" s="158"/>
      <c r="CAW48" s="158"/>
      <c r="CAX48" s="158"/>
      <c r="CAY48" s="158"/>
      <c r="CAZ48" s="158"/>
      <c r="CBA48" s="158"/>
      <c r="CBB48" s="158"/>
      <c r="CBC48" s="158"/>
      <c r="CBD48" s="158"/>
      <c r="CBE48" s="158"/>
      <c r="CBF48" s="158"/>
      <c r="CBG48" s="158"/>
      <c r="CBH48" s="158"/>
      <c r="CBI48" s="158"/>
      <c r="CBJ48" s="158"/>
      <c r="CBK48" s="158"/>
      <c r="CBL48" s="158"/>
      <c r="CBM48" s="158"/>
      <c r="CBN48" s="158"/>
      <c r="CBO48" s="158"/>
      <c r="CBP48" s="158"/>
      <c r="CBQ48" s="158"/>
      <c r="CBR48" s="158"/>
      <c r="CBS48" s="158"/>
      <c r="CBT48" s="158"/>
      <c r="CBU48" s="158"/>
      <c r="CBV48" s="158"/>
      <c r="CBW48" s="158"/>
      <c r="CBX48" s="158"/>
      <c r="CBY48" s="158"/>
      <c r="CBZ48" s="158"/>
      <c r="CCA48" s="158"/>
      <c r="CCB48" s="158"/>
      <c r="CCC48" s="158"/>
      <c r="CCD48" s="158"/>
      <c r="CCE48" s="158"/>
      <c r="CCF48" s="158"/>
      <c r="CCG48" s="158"/>
      <c r="CCH48" s="158"/>
      <c r="CCI48" s="158"/>
      <c r="CCJ48" s="158"/>
      <c r="CCK48" s="158"/>
      <c r="CCL48" s="158"/>
      <c r="CCM48" s="158"/>
      <c r="CCN48" s="158"/>
      <c r="CCO48" s="158"/>
      <c r="CCP48" s="158"/>
      <c r="CCQ48" s="158"/>
      <c r="CCR48" s="158"/>
      <c r="CCS48" s="158"/>
      <c r="CCT48" s="158"/>
      <c r="CCU48" s="158"/>
      <c r="CCV48" s="158"/>
      <c r="CCW48" s="158"/>
      <c r="CCX48" s="158"/>
      <c r="CCY48" s="158"/>
      <c r="CCZ48" s="158"/>
      <c r="CDA48" s="158"/>
      <c r="CDB48" s="158"/>
      <c r="CDC48" s="158"/>
      <c r="CDD48" s="158"/>
      <c r="CDE48" s="158"/>
      <c r="CDF48" s="158"/>
      <c r="CDG48" s="158"/>
      <c r="CDH48" s="158"/>
      <c r="CDI48" s="158"/>
      <c r="CDJ48" s="158"/>
      <c r="CDK48" s="158"/>
      <c r="CDL48" s="158"/>
      <c r="CDM48" s="158"/>
      <c r="CDN48" s="158"/>
      <c r="CDO48" s="158"/>
      <c r="CDP48" s="158"/>
      <c r="CDQ48" s="158"/>
      <c r="CDR48" s="158"/>
      <c r="CDS48" s="158"/>
      <c r="CDT48" s="158"/>
      <c r="CDU48" s="158"/>
      <c r="CDV48" s="158"/>
      <c r="CDW48" s="158"/>
      <c r="CDX48" s="158"/>
      <c r="CDY48" s="158"/>
      <c r="CDZ48" s="158"/>
      <c r="CEA48" s="158"/>
      <c r="CEB48" s="158"/>
      <c r="CEC48" s="158"/>
      <c r="CED48" s="158"/>
      <c r="CEE48" s="158"/>
      <c r="CEF48" s="158"/>
      <c r="CEG48" s="158"/>
      <c r="CEH48" s="158"/>
      <c r="CEI48" s="158"/>
      <c r="CEJ48" s="158"/>
      <c r="CEK48" s="158"/>
      <c r="CEL48" s="158"/>
      <c r="CEM48" s="158"/>
      <c r="CEN48" s="158"/>
      <c r="CEO48" s="158"/>
      <c r="CEP48" s="158"/>
      <c r="CEQ48" s="158"/>
      <c r="CER48" s="158"/>
      <c r="CES48" s="158"/>
      <c r="CET48" s="158"/>
      <c r="CEU48" s="158"/>
      <c r="CEV48" s="158"/>
      <c r="CEW48" s="158"/>
      <c r="CEX48" s="158"/>
      <c r="CEY48" s="158"/>
      <c r="CEZ48" s="158"/>
      <c r="CFA48" s="158"/>
      <c r="CFB48" s="158"/>
      <c r="CFC48" s="158"/>
      <c r="CFD48" s="158"/>
      <c r="CFE48" s="158"/>
      <c r="CFF48" s="158"/>
      <c r="CFG48" s="158"/>
      <c r="CFH48" s="158"/>
      <c r="CFI48" s="158"/>
      <c r="CFJ48" s="158"/>
      <c r="CFK48" s="158"/>
      <c r="CFL48" s="158"/>
      <c r="CFM48" s="158"/>
      <c r="CFN48" s="158"/>
      <c r="CFO48" s="158"/>
      <c r="CFP48" s="158"/>
      <c r="CFQ48" s="158"/>
      <c r="CFR48" s="158"/>
      <c r="CFS48" s="158"/>
      <c r="CFT48" s="158"/>
      <c r="CFU48" s="158"/>
      <c r="CFV48" s="158"/>
      <c r="CFW48" s="158"/>
      <c r="CFX48" s="158"/>
      <c r="CFY48" s="158"/>
      <c r="CFZ48" s="158"/>
      <c r="CGA48" s="158"/>
      <c r="CGB48" s="158"/>
      <c r="CGC48" s="158"/>
      <c r="CGD48" s="158"/>
      <c r="CGE48" s="158"/>
      <c r="CGF48" s="158"/>
      <c r="CGG48" s="158"/>
      <c r="CGH48" s="158"/>
      <c r="CGI48" s="158"/>
      <c r="CGJ48" s="158"/>
      <c r="CGK48" s="158"/>
      <c r="CGL48" s="158"/>
      <c r="CGM48" s="158"/>
      <c r="CGN48" s="158"/>
      <c r="CGO48" s="158"/>
      <c r="CGP48" s="158"/>
      <c r="CGQ48" s="158"/>
      <c r="CGR48" s="158"/>
      <c r="CGS48" s="158"/>
      <c r="CGT48" s="158"/>
      <c r="CGU48" s="158"/>
      <c r="CGV48" s="158"/>
      <c r="CGW48" s="158"/>
      <c r="CGX48" s="158"/>
      <c r="CGY48" s="158"/>
      <c r="CGZ48" s="158"/>
      <c r="CHA48" s="158"/>
      <c r="CHB48" s="158"/>
      <c r="CHC48" s="158"/>
      <c r="CHD48" s="158"/>
      <c r="CHE48" s="158"/>
      <c r="CHF48" s="158"/>
      <c r="CHG48" s="158"/>
      <c r="CHH48" s="158"/>
      <c r="CHI48" s="158"/>
      <c r="CHJ48" s="158"/>
      <c r="CHK48" s="158"/>
      <c r="CHL48" s="158"/>
      <c r="CHM48" s="158"/>
      <c r="CHN48" s="158"/>
      <c r="CHO48" s="158"/>
      <c r="CHP48" s="158"/>
      <c r="CHQ48" s="158"/>
      <c r="CHR48" s="158"/>
      <c r="CHS48" s="158"/>
      <c r="CHT48" s="158"/>
      <c r="CHU48" s="158"/>
      <c r="CHV48" s="158"/>
      <c r="CHW48" s="158"/>
      <c r="CHX48" s="158"/>
      <c r="CHY48" s="158"/>
      <c r="CHZ48" s="158"/>
      <c r="CIA48" s="158"/>
      <c r="CIB48" s="158"/>
      <c r="CIC48" s="158"/>
      <c r="CID48" s="158"/>
      <c r="CIE48" s="158"/>
      <c r="CIF48" s="158"/>
      <c r="CIG48" s="158"/>
      <c r="CIH48" s="158"/>
      <c r="CII48" s="158"/>
      <c r="CIJ48" s="158"/>
      <c r="CIK48" s="158"/>
      <c r="CIL48" s="158"/>
      <c r="CIM48" s="158"/>
      <c r="CIN48" s="158"/>
      <c r="CIO48" s="158"/>
      <c r="CIP48" s="158"/>
      <c r="CIQ48" s="158"/>
      <c r="CIR48" s="158"/>
      <c r="CIS48" s="158"/>
      <c r="CIT48" s="158"/>
      <c r="CIU48" s="158"/>
      <c r="CIV48" s="158"/>
      <c r="CIW48" s="158"/>
      <c r="CIX48" s="158"/>
      <c r="CIY48" s="158"/>
      <c r="CIZ48" s="158"/>
      <c r="CJA48" s="158"/>
      <c r="CJB48" s="158"/>
      <c r="CJC48" s="158"/>
      <c r="CJD48" s="158"/>
      <c r="CJE48" s="158"/>
      <c r="CJF48" s="158"/>
      <c r="CJG48" s="158"/>
      <c r="CJH48" s="158"/>
      <c r="CJI48" s="158"/>
      <c r="CJJ48" s="158"/>
      <c r="CJK48" s="158"/>
      <c r="CJL48" s="158"/>
      <c r="CJM48" s="158"/>
      <c r="CJN48" s="158"/>
      <c r="CJO48" s="158"/>
      <c r="CJP48" s="158"/>
      <c r="CJQ48" s="158"/>
      <c r="CJR48" s="158"/>
      <c r="CJS48" s="158"/>
      <c r="CJT48" s="158"/>
      <c r="CJU48" s="158"/>
      <c r="CJV48" s="158"/>
      <c r="CJW48" s="158"/>
      <c r="CJX48" s="158"/>
      <c r="CJY48" s="158"/>
      <c r="CJZ48" s="158"/>
      <c r="CKA48" s="158"/>
      <c r="CKB48" s="158"/>
      <c r="CKC48" s="158"/>
      <c r="CKD48" s="158"/>
      <c r="CKE48" s="158"/>
      <c r="CKF48" s="158"/>
      <c r="CKG48" s="158"/>
      <c r="CKH48" s="158"/>
      <c r="CKI48" s="158"/>
      <c r="CKJ48" s="158"/>
      <c r="CKK48" s="158"/>
      <c r="CKL48" s="158"/>
      <c r="CKM48" s="158"/>
      <c r="CKN48" s="158"/>
      <c r="CKO48" s="158"/>
      <c r="CKP48" s="158"/>
      <c r="CKQ48" s="158"/>
      <c r="CKR48" s="158"/>
      <c r="CKS48" s="158"/>
      <c r="CKT48" s="158"/>
      <c r="CKU48" s="158"/>
      <c r="CKV48" s="158"/>
      <c r="CKW48" s="158"/>
      <c r="CKX48" s="158"/>
      <c r="CKY48" s="158"/>
      <c r="CKZ48" s="158"/>
      <c r="CLA48" s="158"/>
      <c r="CLB48" s="158"/>
      <c r="CLC48" s="158"/>
      <c r="CLD48" s="158"/>
      <c r="CLE48" s="158"/>
      <c r="CLF48" s="158"/>
      <c r="CLG48" s="158"/>
      <c r="CLH48" s="158"/>
      <c r="CLI48" s="158"/>
      <c r="CLJ48" s="158"/>
      <c r="CLK48" s="158"/>
      <c r="CLL48" s="158"/>
      <c r="CLM48" s="158"/>
      <c r="CLN48" s="158"/>
      <c r="CLO48" s="158"/>
      <c r="CLP48" s="158"/>
      <c r="CLQ48" s="158"/>
      <c r="CLR48" s="158"/>
      <c r="CLS48" s="158"/>
      <c r="CLT48" s="158"/>
      <c r="CLU48" s="158"/>
      <c r="CLV48" s="158"/>
      <c r="CLW48" s="158"/>
      <c r="CLX48" s="158"/>
      <c r="CLY48" s="158"/>
      <c r="CLZ48" s="158"/>
      <c r="CMA48" s="158"/>
      <c r="CMB48" s="158"/>
      <c r="CMC48" s="158"/>
      <c r="CMD48" s="158"/>
      <c r="CME48" s="158"/>
      <c r="CMF48" s="158"/>
      <c r="CMG48" s="158"/>
      <c r="CMH48" s="158"/>
      <c r="CMI48" s="158"/>
      <c r="CMJ48" s="158"/>
      <c r="CMK48" s="158"/>
      <c r="CML48" s="158"/>
      <c r="CMM48" s="158"/>
      <c r="CMN48" s="158"/>
      <c r="CMO48" s="158"/>
      <c r="CMP48" s="158"/>
      <c r="CMQ48" s="158"/>
      <c r="CMR48" s="158"/>
      <c r="CMS48" s="158"/>
      <c r="CMT48" s="158"/>
      <c r="CMU48" s="158"/>
      <c r="CMV48" s="158"/>
      <c r="CMW48" s="158"/>
      <c r="CMX48" s="158"/>
      <c r="CMY48" s="158"/>
      <c r="CMZ48" s="158"/>
      <c r="CNA48" s="158"/>
      <c r="CNB48" s="158"/>
      <c r="CNC48" s="158"/>
      <c r="CND48" s="158"/>
      <c r="CNE48" s="158"/>
      <c r="CNF48" s="158"/>
      <c r="CNG48" s="158"/>
      <c r="CNH48" s="158"/>
      <c r="CNI48" s="158"/>
      <c r="CNJ48" s="158"/>
      <c r="CNK48" s="158"/>
      <c r="CNL48" s="158"/>
      <c r="CNM48" s="158"/>
      <c r="CNN48" s="158"/>
      <c r="CNO48" s="158"/>
      <c r="CNP48" s="158"/>
      <c r="CNQ48" s="158"/>
      <c r="CNR48" s="158"/>
      <c r="CNS48" s="158"/>
      <c r="CNT48" s="158"/>
      <c r="CNU48" s="158"/>
      <c r="CNV48" s="158"/>
      <c r="CNW48" s="158"/>
      <c r="CNX48" s="158"/>
      <c r="CNY48" s="158"/>
      <c r="CNZ48" s="158"/>
      <c r="COA48" s="158"/>
      <c r="COB48" s="158"/>
      <c r="COC48" s="158"/>
      <c r="COD48" s="158"/>
      <c r="COE48" s="158"/>
      <c r="COF48" s="158"/>
      <c r="COG48" s="158"/>
      <c r="COH48" s="158"/>
      <c r="COI48" s="158"/>
      <c r="COJ48" s="158"/>
      <c r="COK48" s="158"/>
      <c r="COL48" s="158"/>
      <c r="COM48" s="158"/>
      <c r="CON48" s="158"/>
      <c r="COO48" s="158"/>
      <c r="COP48" s="158"/>
      <c r="COQ48" s="158"/>
      <c r="COR48" s="158"/>
      <c r="COS48" s="158"/>
      <c r="COT48" s="158"/>
      <c r="COU48" s="158"/>
      <c r="COV48" s="158"/>
      <c r="COW48" s="158"/>
      <c r="COX48" s="158"/>
      <c r="COY48" s="158"/>
      <c r="COZ48" s="158"/>
      <c r="CPA48" s="158"/>
      <c r="CPB48" s="158"/>
      <c r="CPC48" s="158"/>
      <c r="CPD48" s="158"/>
      <c r="CPE48" s="158"/>
      <c r="CPF48" s="158"/>
      <c r="CPG48" s="158"/>
      <c r="CPH48" s="158"/>
      <c r="CPI48" s="158"/>
      <c r="CPJ48" s="158"/>
      <c r="CPK48" s="158"/>
      <c r="CPL48" s="158"/>
      <c r="CPM48" s="158"/>
      <c r="CPN48" s="158"/>
      <c r="CPO48" s="158"/>
      <c r="CPP48" s="158"/>
      <c r="CPQ48" s="158"/>
      <c r="CPR48" s="158"/>
      <c r="CPS48" s="158"/>
      <c r="CPT48" s="158"/>
      <c r="CPU48" s="158"/>
      <c r="CPV48" s="158"/>
      <c r="CPW48" s="158"/>
      <c r="CPX48" s="158"/>
      <c r="CPY48" s="158"/>
      <c r="CPZ48" s="158"/>
      <c r="CQA48" s="158"/>
      <c r="CQB48" s="158"/>
      <c r="CQC48" s="158"/>
      <c r="CQD48" s="158"/>
      <c r="CQE48" s="158"/>
      <c r="CQF48" s="158"/>
      <c r="CQG48" s="158"/>
      <c r="CQH48" s="158"/>
      <c r="CQI48" s="158"/>
      <c r="CQJ48" s="158"/>
      <c r="CQK48" s="158"/>
      <c r="CQL48" s="158"/>
      <c r="CQM48" s="158"/>
      <c r="CQN48" s="158"/>
      <c r="CQO48" s="158"/>
      <c r="CQP48" s="158"/>
      <c r="CQQ48" s="158"/>
      <c r="CQR48" s="158"/>
      <c r="CQS48" s="158"/>
      <c r="CQT48" s="158"/>
      <c r="CQU48" s="158"/>
      <c r="CQV48" s="158"/>
      <c r="CQW48" s="158"/>
      <c r="CQX48" s="158"/>
      <c r="CQY48" s="158"/>
      <c r="CQZ48" s="158"/>
      <c r="CRA48" s="158"/>
      <c r="CRB48" s="158"/>
      <c r="CRC48" s="158"/>
      <c r="CRD48" s="158"/>
      <c r="CRE48" s="158"/>
      <c r="CRF48" s="158"/>
      <c r="CRG48" s="158"/>
      <c r="CRH48" s="158"/>
      <c r="CRI48" s="158"/>
      <c r="CRJ48" s="158"/>
      <c r="CRK48" s="158"/>
      <c r="CRL48" s="158"/>
      <c r="CRM48" s="158"/>
      <c r="CRN48" s="158"/>
      <c r="CRO48" s="158"/>
      <c r="CRP48" s="158"/>
      <c r="CRQ48" s="158"/>
      <c r="CRR48" s="158"/>
      <c r="CRS48" s="158"/>
      <c r="CRT48" s="158"/>
      <c r="CRU48" s="158"/>
      <c r="CRV48" s="158"/>
      <c r="CRW48" s="158"/>
      <c r="CRX48" s="158"/>
      <c r="CRY48" s="158"/>
      <c r="CRZ48" s="158"/>
      <c r="CSA48" s="158"/>
      <c r="CSB48" s="158"/>
      <c r="CSC48" s="158"/>
      <c r="CSD48" s="158"/>
      <c r="CSE48" s="158"/>
      <c r="CSF48" s="158"/>
      <c r="CSG48" s="158"/>
      <c r="CSH48" s="158"/>
      <c r="CSI48" s="158"/>
      <c r="CSJ48" s="158"/>
      <c r="CSK48" s="158"/>
      <c r="CSL48" s="158"/>
      <c r="CSM48" s="158"/>
      <c r="CSN48" s="158"/>
      <c r="CSO48" s="158"/>
      <c r="CSP48" s="158"/>
      <c r="CSQ48" s="158"/>
      <c r="CSR48" s="158"/>
      <c r="CSS48" s="158"/>
      <c r="CST48" s="158"/>
      <c r="CSU48" s="158"/>
      <c r="CSV48" s="158"/>
      <c r="CSW48" s="158"/>
      <c r="CSX48" s="158"/>
      <c r="CSY48" s="158"/>
      <c r="CSZ48" s="158"/>
      <c r="CTA48" s="158"/>
      <c r="CTB48" s="158"/>
      <c r="CTC48" s="158"/>
      <c r="CTD48" s="158"/>
      <c r="CTE48" s="158"/>
      <c r="CTF48" s="158"/>
      <c r="CTG48" s="158"/>
      <c r="CTH48" s="158"/>
      <c r="CTI48" s="158"/>
      <c r="CTJ48" s="158"/>
      <c r="CTK48" s="158"/>
      <c r="CTL48" s="158"/>
      <c r="CTM48" s="158"/>
      <c r="CTN48" s="158"/>
      <c r="CTO48" s="158"/>
      <c r="CTP48" s="158"/>
      <c r="CTQ48" s="158"/>
      <c r="CTR48" s="158"/>
      <c r="CTS48" s="158"/>
      <c r="CTT48" s="158"/>
      <c r="CTU48" s="158"/>
      <c r="CTV48" s="158"/>
      <c r="CTW48" s="158"/>
      <c r="CTX48" s="158"/>
      <c r="CTY48" s="158"/>
      <c r="CTZ48" s="158"/>
      <c r="CUA48" s="158"/>
      <c r="CUB48" s="158"/>
      <c r="CUC48" s="158"/>
      <c r="CUD48" s="158"/>
      <c r="CUE48" s="158"/>
      <c r="CUF48" s="158"/>
      <c r="CUG48" s="158"/>
      <c r="CUH48" s="158"/>
      <c r="CUI48" s="158"/>
      <c r="CUJ48" s="158"/>
      <c r="CUK48" s="158"/>
      <c r="CUL48" s="158"/>
      <c r="CUM48" s="158"/>
      <c r="CUN48" s="158"/>
      <c r="CUO48" s="158"/>
      <c r="CUP48" s="158"/>
      <c r="CUQ48" s="158"/>
      <c r="CUR48" s="158"/>
      <c r="CUS48" s="158"/>
      <c r="CUT48" s="158"/>
      <c r="CUU48" s="158"/>
      <c r="CUV48" s="158"/>
      <c r="CUW48" s="158"/>
      <c r="CUX48" s="158"/>
      <c r="CUY48" s="158"/>
      <c r="CUZ48" s="158"/>
      <c r="CVA48" s="158"/>
      <c r="CVB48" s="158"/>
      <c r="CVC48" s="158"/>
      <c r="CVD48" s="158"/>
      <c r="CVE48" s="158"/>
      <c r="CVF48" s="158"/>
      <c r="CVG48" s="158"/>
      <c r="CVH48" s="158"/>
      <c r="CVI48" s="158"/>
      <c r="CVJ48" s="158"/>
      <c r="CVK48" s="158"/>
      <c r="CVL48" s="158"/>
      <c r="CVM48" s="158"/>
      <c r="CVN48" s="158"/>
      <c r="CVO48" s="158"/>
      <c r="CVP48" s="158"/>
      <c r="CVQ48" s="158"/>
      <c r="CVR48" s="158"/>
      <c r="CVS48" s="158"/>
      <c r="CVT48" s="158"/>
      <c r="CVU48" s="158"/>
      <c r="CVV48" s="158"/>
      <c r="CVW48" s="158"/>
      <c r="CVX48" s="158"/>
      <c r="CVY48" s="158"/>
      <c r="CVZ48" s="158"/>
      <c r="CWA48" s="158"/>
      <c r="CWB48" s="158"/>
      <c r="CWC48" s="158"/>
      <c r="CWD48" s="158"/>
      <c r="CWE48" s="158"/>
      <c r="CWF48" s="158"/>
      <c r="CWG48" s="158"/>
      <c r="CWH48" s="158"/>
      <c r="CWI48" s="158"/>
      <c r="CWJ48" s="158"/>
      <c r="CWK48" s="158"/>
      <c r="CWL48" s="158"/>
      <c r="CWM48" s="158"/>
      <c r="CWN48" s="158"/>
      <c r="CWO48" s="158"/>
      <c r="CWP48" s="158"/>
      <c r="CWQ48" s="158"/>
      <c r="CWR48" s="158"/>
      <c r="CWS48" s="158"/>
      <c r="CWT48" s="158"/>
      <c r="CWU48" s="158"/>
      <c r="CWV48" s="158"/>
      <c r="CWW48" s="158"/>
      <c r="CWX48" s="158"/>
      <c r="CWY48" s="158"/>
      <c r="CWZ48" s="158"/>
      <c r="CXA48" s="158"/>
      <c r="CXB48" s="158"/>
      <c r="CXC48" s="158"/>
      <c r="CXD48" s="158"/>
      <c r="CXE48" s="158"/>
      <c r="CXF48" s="158"/>
      <c r="CXG48" s="158"/>
      <c r="CXH48" s="158"/>
      <c r="CXI48" s="158"/>
      <c r="CXJ48" s="158"/>
      <c r="CXK48" s="158"/>
      <c r="CXL48" s="158"/>
      <c r="CXM48" s="158"/>
      <c r="CXN48" s="158"/>
      <c r="CXO48" s="158"/>
      <c r="CXP48" s="158"/>
      <c r="CXQ48" s="158"/>
      <c r="CXR48" s="158"/>
      <c r="CXS48" s="158"/>
      <c r="CXT48" s="158"/>
      <c r="CXU48" s="158"/>
      <c r="CXV48" s="158"/>
      <c r="CXW48" s="158"/>
      <c r="CXX48" s="158"/>
      <c r="CXY48" s="158"/>
      <c r="CXZ48" s="158"/>
      <c r="CYA48" s="158"/>
      <c r="CYB48" s="158"/>
      <c r="CYC48" s="158"/>
      <c r="CYD48" s="158"/>
      <c r="CYE48" s="158"/>
      <c r="CYF48" s="158"/>
      <c r="CYG48" s="158"/>
      <c r="CYH48" s="158"/>
      <c r="CYI48" s="158"/>
      <c r="CYJ48" s="158"/>
      <c r="CYK48" s="158"/>
      <c r="CYL48" s="158"/>
      <c r="CYM48" s="158"/>
      <c r="CYN48" s="158"/>
      <c r="CYO48" s="158"/>
      <c r="CYP48" s="158"/>
      <c r="CYQ48" s="158"/>
      <c r="CYR48" s="158"/>
      <c r="CYS48" s="158"/>
      <c r="CYT48" s="158"/>
      <c r="CYU48" s="158"/>
      <c r="CYV48" s="158"/>
      <c r="CYW48" s="158"/>
      <c r="CYX48" s="158"/>
      <c r="CYY48" s="158"/>
      <c r="CYZ48" s="158"/>
      <c r="CZA48" s="158"/>
      <c r="CZB48" s="158"/>
      <c r="CZC48" s="158"/>
      <c r="CZD48" s="158"/>
      <c r="CZE48" s="158"/>
      <c r="CZF48" s="158"/>
      <c r="CZG48" s="158"/>
      <c r="CZH48" s="158"/>
      <c r="CZI48" s="158"/>
      <c r="CZJ48" s="158"/>
      <c r="CZK48" s="158"/>
      <c r="CZL48" s="158"/>
      <c r="CZM48" s="158"/>
      <c r="CZN48" s="158"/>
      <c r="CZO48" s="158"/>
      <c r="CZP48" s="158"/>
      <c r="CZQ48" s="158"/>
      <c r="CZR48" s="158"/>
      <c r="CZS48" s="158"/>
      <c r="CZT48" s="158"/>
      <c r="CZU48" s="158"/>
      <c r="CZV48" s="158"/>
      <c r="CZW48" s="158"/>
      <c r="CZX48" s="158"/>
      <c r="CZY48" s="158"/>
      <c r="CZZ48" s="158"/>
      <c r="DAA48" s="158"/>
      <c r="DAB48" s="158"/>
      <c r="DAC48" s="158"/>
      <c r="DAD48" s="158"/>
      <c r="DAE48" s="158"/>
      <c r="DAF48" s="158"/>
      <c r="DAG48" s="158"/>
      <c r="DAH48" s="158"/>
      <c r="DAI48" s="158"/>
      <c r="DAJ48" s="158"/>
      <c r="DAK48" s="158"/>
      <c r="DAL48" s="158"/>
      <c r="DAM48" s="158"/>
      <c r="DAN48" s="158"/>
      <c r="DAO48" s="158"/>
      <c r="DAP48" s="158"/>
      <c r="DAQ48" s="158"/>
      <c r="DAR48" s="158"/>
      <c r="DAS48" s="158"/>
      <c r="DAT48" s="158"/>
      <c r="DAU48" s="158"/>
      <c r="DAV48" s="158"/>
      <c r="DAW48" s="158"/>
      <c r="DAX48" s="158"/>
      <c r="DAY48" s="158"/>
      <c r="DAZ48" s="158"/>
      <c r="DBA48" s="158"/>
      <c r="DBB48" s="158"/>
      <c r="DBC48" s="158"/>
      <c r="DBD48" s="158"/>
      <c r="DBE48" s="158"/>
      <c r="DBF48" s="158"/>
      <c r="DBG48" s="158"/>
      <c r="DBH48" s="158"/>
      <c r="DBI48" s="158"/>
      <c r="DBJ48" s="158"/>
      <c r="DBK48" s="158"/>
      <c r="DBL48" s="158"/>
      <c r="DBM48" s="158"/>
      <c r="DBN48" s="158"/>
      <c r="DBO48" s="158"/>
      <c r="DBP48" s="158"/>
      <c r="DBQ48" s="158"/>
      <c r="DBR48" s="158"/>
      <c r="DBS48" s="158"/>
      <c r="DBT48" s="158"/>
      <c r="DBU48" s="158"/>
      <c r="DBV48" s="158"/>
      <c r="DBW48" s="158"/>
      <c r="DBX48" s="158"/>
      <c r="DBY48" s="158"/>
      <c r="DBZ48" s="158"/>
      <c r="DCA48" s="158"/>
      <c r="DCB48" s="158"/>
      <c r="DCC48" s="158"/>
      <c r="DCD48" s="158"/>
      <c r="DCE48" s="158"/>
      <c r="DCF48" s="158"/>
      <c r="DCG48" s="158"/>
      <c r="DCH48" s="158"/>
      <c r="DCI48" s="158"/>
      <c r="DCJ48" s="158"/>
      <c r="DCK48" s="158"/>
      <c r="DCL48" s="158"/>
      <c r="DCM48" s="158"/>
      <c r="DCN48" s="158"/>
      <c r="DCO48" s="158"/>
      <c r="DCP48" s="158"/>
      <c r="DCQ48" s="158"/>
      <c r="DCR48" s="158"/>
      <c r="DCS48" s="158"/>
      <c r="DCT48" s="158"/>
      <c r="DCU48" s="158"/>
      <c r="DCV48" s="158"/>
      <c r="DCW48" s="158"/>
      <c r="DCX48" s="158"/>
      <c r="DCY48" s="158"/>
      <c r="DCZ48" s="158"/>
      <c r="DDA48" s="158"/>
      <c r="DDB48" s="158"/>
      <c r="DDC48" s="158"/>
      <c r="DDD48" s="158"/>
      <c r="DDE48" s="158"/>
      <c r="DDF48" s="158"/>
      <c r="DDG48" s="158"/>
      <c r="DDH48" s="158"/>
      <c r="DDI48" s="158"/>
      <c r="DDJ48" s="158"/>
      <c r="DDK48" s="158"/>
      <c r="DDL48" s="158"/>
      <c r="DDM48" s="158"/>
      <c r="DDN48" s="158"/>
      <c r="DDO48" s="158"/>
      <c r="DDP48" s="158"/>
      <c r="DDQ48" s="158"/>
      <c r="DDR48" s="158"/>
      <c r="DDS48" s="158"/>
      <c r="DDT48" s="158"/>
      <c r="DDU48" s="158"/>
      <c r="DDV48" s="158"/>
      <c r="DDW48" s="158"/>
      <c r="DDX48" s="158"/>
      <c r="DDY48" s="158"/>
      <c r="DDZ48" s="158"/>
      <c r="DEA48" s="158"/>
      <c r="DEB48" s="158"/>
      <c r="DEC48" s="158"/>
      <c r="DED48" s="158"/>
      <c r="DEE48" s="158"/>
      <c r="DEF48" s="158"/>
      <c r="DEG48" s="158"/>
      <c r="DEH48" s="158"/>
      <c r="DEI48" s="158"/>
      <c r="DEJ48" s="158"/>
      <c r="DEK48" s="158"/>
      <c r="DEL48" s="158"/>
      <c r="DEM48" s="158"/>
      <c r="DEN48" s="158"/>
      <c r="DEO48" s="158"/>
      <c r="DEP48" s="158"/>
      <c r="DEQ48" s="158"/>
      <c r="DER48" s="158"/>
      <c r="DES48" s="158"/>
      <c r="DET48" s="158"/>
      <c r="DEU48" s="158"/>
      <c r="DEV48" s="158"/>
      <c r="DEW48" s="158"/>
      <c r="DEX48" s="158"/>
      <c r="DEY48" s="158"/>
      <c r="DEZ48" s="158"/>
      <c r="DFA48" s="158"/>
      <c r="DFB48" s="158"/>
      <c r="DFC48" s="158"/>
      <c r="DFD48" s="158"/>
      <c r="DFE48" s="158"/>
      <c r="DFF48" s="158"/>
      <c r="DFG48" s="158"/>
      <c r="DFH48" s="158"/>
      <c r="DFI48" s="158"/>
      <c r="DFJ48" s="158"/>
      <c r="DFK48" s="158"/>
      <c r="DFL48" s="158"/>
      <c r="DFM48" s="158"/>
      <c r="DFN48" s="158"/>
      <c r="DFO48" s="158"/>
      <c r="DFP48" s="158"/>
      <c r="DFQ48" s="158"/>
      <c r="DFR48" s="158"/>
      <c r="DFS48" s="158"/>
      <c r="DFT48" s="158"/>
      <c r="DFU48" s="158"/>
      <c r="DFV48" s="158"/>
      <c r="DFW48" s="158"/>
      <c r="DFX48" s="158"/>
      <c r="DFY48" s="158"/>
      <c r="DFZ48" s="158"/>
      <c r="DGA48" s="158"/>
      <c r="DGB48" s="158"/>
      <c r="DGC48" s="158"/>
      <c r="DGD48" s="158"/>
      <c r="DGE48" s="158"/>
      <c r="DGF48" s="158"/>
      <c r="DGG48" s="158"/>
      <c r="DGH48" s="158"/>
      <c r="DGI48" s="158"/>
      <c r="DGJ48" s="158"/>
      <c r="DGK48" s="158"/>
      <c r="DGL48" s="158"/>
      <c r="DGM48" s="158"/>
      <c r="DGN48" s="158"/>
      <c r="DGO48" s="158"/>
      <c r="DGP48" s="158"/>
      <c r="DGQ48" s="158"/>
      <c r="DGR48" s="158"/>
      <c r="DGS48" s="158"/>
      <c r="DGT48" s="158"/>
      <c r="DGU48" s="158"/>
      <c r="DGV48" s="158"/>
      <c r="DGW48" s="158"/>
      <c r="DGX48" s="158"/>
      <c r="DGY48" s="158"/>
      <c r="DGZ48" s="158"/>
      <c r="DHA48" s="158"/>
      <c r="DHB48" s="158"/>
      <c r="DHC48" s="158"/>
      <c r="DHD48" s="158"/>
      <c r="DHE48" s="158"/>
      <c r="DHF48" s="158"/>
      <c r="DHG48" s="158"/>
      <c r="DHH48" s="158"/>
      <c r="DHI48" s="158"/>
      <c r="DHJ48" s="158"/>
      <c r="DHK48" s="158"/>
      <c r="DHL48" s="158"/>
      <c r="DHM48" s="158"/>
      <c r="DHN48" s="158"/>
      <c r="DHO48" s="158"/>
      <c r="DHP48" s="158"/>
      <c r="DHQ48" s="158"/>
      <c r="DHR48" s="158"/>
      <c r="DHS48" s="158"/>
      <c r="DHT48" s="158"/>
      <c r="DHU48" s="158"/>
      <c r="DHV48" s="158"/>
      <c r="DHW48" s="158"/>
      <c r="DHX48" s="158"/>
      <c r="DHY48" s="158"/>
      <c r="DHZ48" s="158"/>
      <c r="DIA48" s="158"/>
      <c r="DIB48" s="158"/>
      <c r="DIC48" s="158"/>
      <c r="DID48" s="158"/>
      <c r="DIE48" s="158"/>
      <c r="DIF48" s="158"/>
      <c r="DIG48" s="158"/>
      <c r="DIH48" s="158"/>
      <c r="DII48" s="158"/>
      <c r="DIJ48" s="158"/>
      <c r="DIK48" s="158"/>
      <c r="DIL48" s="158"/>
      <c r="DIM48" s="158"/>
      <c r="DIN48" s="158"/>
      <c r="DIO48" s="158"/>
      <c r="DIP48" s="158"/>
      <c r="DIQ48" s="158"/>
      <c r="DIR48" s="158"/>
      <c r="DIS48" s="158"/>
      <c r="DIT48" s="158"/>
      <c r="DIU48" s="158"/>
      <c r="DIV48" s="158"/>
      <c r="DIW48" s="158"/>
      <c r="DIX48" s="158"/>
      <c r="DIY48" s="158"/>
      <c r="DIZ48" s="158"/>
      <c r="DJA48" s="158"/>
      <c r="DJB48" s="158"/>
      <c r="DJC48" s="158"/>
      <c r="DJD48" s="158"/>
      <c r="DJE48" s="158"/>
      <c r="DJF48" s="158"/>
      <c r="DJG48" s="158"/>
      <c r="DJH48" s="158"/>
      <c r="DJI48" s="158"/>
      <c r="DJJ48" s="158"/>
      <c r="DJK48" s="158"/>
      <c r="DJL48" s="158"/>
      <c r="DJM48" s="158"/>
      <c r="DJN48" s="158"/>
      <c r="DJO48" s="158"/>
      <c r="DJP48" s="158"/>
      <c r="DJQ48" s="158"/>
      <c r="DJR48" s="158"/>
      <c r="DJS48" s="158"/>
      <c r="DJT48" s="158"/>
      <c r="DJU48" s="158"/>
      <c r="DJV48" s="158"/>
      <c r="DJW48" s="158"/>
      <c r="DJX48" s="158"/>
      <c r="DJY48" s="158"/>
      <c r="DJZ48" s="158"/>
      <c r="DKA48" s="158"/>
      <c r="DKB48" s="158"/>
      <c r="DKC48" s="158"/>
      <c r="DKD48" s="158"/>
      <c r="DKE48" s="158"/>
      <c r="DKF48" s="158"/>
      <c r="DKG48" s="158"/>
      <c r="DKH48" s="158"/>
      <c r="DKI48" s="158"/>
      <c r="DKJ48" s="158"/>
      <c r="DKK48" s="158"/>
      <c r="DKL48" s="158"/>
      <c r="DKM48" s="158"/>
      <c r="DKN48" s="158"/>
      <c r="DKO48" s="158"/>
      <c r="DKP48" s="158"/>
      <c r="DKQ48" s="158"/>
      <c r="DKR48" s="158"/>
      <c r="DKS48" s="158"/>
      <c r="DKT48" s="158"/>
      <c r="DKU48" s="158"/>
      <c r="DKV48" s="158"/>
      <c r="DKW48" s="158"/>
      <c r="DKX48" s="158"/>
      <c r="DKY48" s="158"/>
      <c r="DKZ48" s="158"/>
      <c r="DLA48" s="158"/>
      <c r="DLB48" s="158"/>
      <c r="DLC48" s="158"/>
      <c r="DLD48" s="158"/>
      <c r="DLE48" s="158"/>
      <c r="DLF48" s="158"/>
      <c r="DLG48" s="158"/>
      <c r="DLH48" s="158"/>
      <c r="DLI48" s="158"/>
      <c r="DLJ48" s="158"/>
      <c r="DLK48" s="158"/>
      <c r="DLL48" s="158"/>
      <c r="DLM48" s="158"/>
      <c r="DLN48" s="158"/>
      <c r="DLO48" s="158"/>
      <c r="DLP48" s="158"/>
      <c r="DLQ48" s="158"/>
      <c r="DLR48" s="158"/>
      <c r="DLS48" s="158"/>
      <c r="DLT48" s="158"/>
      <c r="DLU48" s="158"/>
      <c r="DLV48" s="158"/>
      <c r="DLW48" s="158"/>
      <c r="DLX48" s="158"/>
      <c r="DLY48" s="158"/>
      <c r="DLZ48" s="158"/>
      <c r="DMA48" s="158"/>
      <c r="DMB48" s="158"/>
      <c r="DMC48" s="158"/>
      <c r="DMD48" s="158"/>
      <c r="DME48" s="158"/>
      <c r="DMF48" s="158"/>
      <c r="DMG48" s="158"/>
      <c r="DMH48" s="158"/>
      <c r="DMI48" s="158"/>
      <c r="DMJ48" s="158"/>
      <c r="DMK48" s="158"/>
      <c r="DML48" s="158"/>
      <c r="DMM48" s="158"/>
      <c r="DMN48" s="158"/>
      <c r="DMO48" s="158"/>
      <c r="DMP48" s="158"/>
      <c r="DMQ48" s="158"/>
      <c r="DMR48" s="158"/>
      <c r="DMS48" s="158"/>
      <c r="DMT48" s="158"/>
      <c r="DMU48" s="158"/>
      <c r="DMV48" s="158"/>
      <c r="DMW48" s="158"/>
      <c r="DMX48" s="158"/>
      <c r="DMY48" s="158"/>
      <c r="DMZ48" s="158"/>
      <c r="DNA48" s="158"/>
      <c r="DNB48" s="158"/>
      <c r="DNC48" s="158"/>
      <c r="DND48" s="158"/>
      <c r="DNE48" s="158"/>
      <c r="DNF48" s="158"/>
      <c r="DNG48" s="158"/>
      <c r="DNH48" s="158"/>
      <c r="DNI48" s="158"/>
      <c r="DNJ48" s="158"/>
      <c r="DNK48" s="158"/>
      <c r="DNL48" s="158"/>
      <c r="DNM48" s="158"/>
      <c r="DNN48" s="158"/>
      <c r="DNO48" s="158"/>
      <c r="DNP48" s="158"/>
      <c r="DNQ48" s="158"/>
      <c r="DNR48" s="158"/>
      <c r="DNS48" s="158"/>
      <c r="DNT48" s="158"/>
      <c r="DNU48" s="158"/>
      <c r="DNV48" s="158"/>
      <c r="DNW48" s="158"/>
      <c r="DNX48" s="158"/>
      <c r="DNY48" s="158"/>
      <c r="DNZ48" s="158"/>
      <c r="DOA48" s="158"/>
      <c r="DOB48" s="158"/>
      <c r="DOC48" s="158"/>
      <c r="DOD48" s="158"/>
      <c r="DOE48" s="158"/>
      <c r="DOF48" s="158"/>
      <c r="DOG48" s="158"/>
      <c r="DOH48" s="158"/>
      <c r="DOI48" s="158"/>
      <c r="DOJ48" s="158"/>
      <c r="DOK48" s="158"/>
      <c r="DOL48" s="158"/>
      <c r="DOM48" s="158"/>
      <c r="DON48" s="158"/>
      <c r="DOO48" s="158"/>
      <c r="DOP48" s="158"/>
      <c r="DOQ48" s="158"/>
      <c r="DOR48" s="158"/>
      <c r="DOS48" s="158"/>
      <c r="DOT48" s="158"/>
      <c r="DOU48" s="158"/>
      <c r="DOV48" s="158"/>
      <c r="DOW48" s="158"/>
      <c r="DOX48" s="158"/>
      <c r="DOY48" s="158"/>
      <c r="DOZ48" s="158"/>
      <c r="DPA48" s="158"/>
      <c r="DPB48" s="158"/>
      <c r="DPC48" s="158"/>
      <c r="DPD48" s="158"/>
      <c r="DPE48" s="158"/>
      <c r="DPF48" s="158"/>
      <c r="DPG48" s="158"/>
      <c r="DPH48" s="158"/>
      <c r="DPI48" s="158"/>
      <c r="DPJ48" s="158"/>
      <c r="DPK48" s="158"/>
      <c r="DPL48" s="158"/>
      <c r="DPM48" s="158"/>
      <c r="DPN48" s="158"/>
      <c r="DPO48" s="158"/>
      <c r="DPP48" s="158"/>
      <c r="DPQ48" s="158"/>
      <c r="DPR48" s="158"/>
      <c r="DPS48" s="158"/>
      <c r="DPT48" s="158"/>
      <c r="DPU48" s="158"/>
      <c r="DPV48" s="158"/>
      <c r="DPW48" s="158"/>
      <c r="DPX48" s="158"/>
      <c r="DPY48" s="158"/>
      <c r="DPZ48" s="158"/>
      <c r="DQA48" s="158"/>
      <c r="DQB48" s="158"/>
      <c r="DQC48" s="158"/>
      <c r="DQD48" s="158"/>
      <c r="DQE48" s="158"/>
      <c r="DQF48" s="158"/>
      <c r="DQG48" s="158"/>
      <c r="DQH48" s="158"/>
      <c r="DQI48" s="158"/>
      <c r="DQJ48" s="158"/>
      <c r="DQK48" s="158"/>
      <c r="DQL48" s="158"/>
      <c r="DQM48" s="158"/>
      <c r="DQN48" s="158"/>
      <c r="DQO48" s="158"/>
      <c r="DQP48" s="158"/>
      <c r="DQQ48" s="158"/>
      <c r="DQR48" s="158"/>
      <c r="DQS48" s="158"/>
      <c r="DQT48" s="158"/>
      <c r="DQU48" s="158"/>
      <c r="DQV48" s="158"/>
      <c r="DQW48" s="158"/>
      <c r="DQX48" s="158"/>
      <c r="DQY48" s="158"/>
      <c r="DQZ48" s="158"/>
      <c r="DRA48" s="158"/>
      <c r="DRB48" s="158"/>
      <c r="DRC48" s="158"/>
      <c r="DRD48" s="158"/>
      <c r="DRE48" s="158"/>
      <c r="DRF48" s="158"/>
      <c r="DRG48" s="158"/>
      <c r="DRH48" s="158"/>
      <c r="DRI48" s="158"/>
      <c r="DRJ48" s="158"/>
      <c r="DRK48" s="158"/>
      <c r="DRL48" s="158"/>
      <c r="DRM48" s="158"/>
      <c r="DRN48" s="158"/>
      <c r="DRO48" s="158"/>
      <c r="DRP48" s="158"/>
      <c r="DRQ48" s="158"/>
      <c r="DRR48" s="158"/>
      <c r="DRS48" s="158"/>
      <c r="DRT48" s="158"/>
      <c r="DRU48" s="158"/>
      <c r="DRV48" s="158"/>
      <c r="DRW48" s="158"/>
      <c r="DRX48" s="158"/>
      <c r="DRY48" s="158"/>
      <c r="DRZ48" s="158"/>
      <c r="DSA48" s="158"/>
      <c r="DSB48" s="158"/>
      <c r="DSC48" s="158"/>
      <c r="DSD48" s="158"/>
      <c r="DSE48" s="158"/>
      <c r="DSF48" s="158"/>
      <c r="DSG48" s="158"/>
      <c r="DSH48" s="158"/>
      <c r="DSI48" s="158"/>
      <c r="DSJ48" s="158"/>
      <c r="DSK48" s="158"/>
      <c r="DSL48" s="158"/>
      <c r="DSM48" s="158"/>
      <c r="DSN48" s="158"/>
      <c r="DSO48" s="158"/>
      <c r="DSP48" s="158"/>
      <c r="DSQ48" s="158"/>
      <c r="DSR48" s="158"/>
      <c r="DSS48" s="158"/>
      <c r="DST48" s="158"/>
      <c r="DSU48" s="158"/>
      <c r="DSV48" s="158"/>
      <c r="DSW48" s="158"/>
      <c r="DSX48" s="158"/>
      <c r="DSY48" s="158"/>
      <c r="DSZ48" s="158"/>
      <c r="DTA48" s="158"/>
      <c r="DTB48" s="158"/>
      <c r="DTC48" s="158"/>
      <c r="DTD48" s="158"/>
      <c r="DTE48" s="158"/>
      <c r="DTF48" s="158"/>
      <c r="DTG48" s="158"/>
      <c r="DTH48" s="158"/>
      <c r="DTI48" s="158"/>
      <c r="DTJ48" s="158"/>
      <c r="DTK48" s="158"/>
      <c r="DTL48" s="158"/>
      <c r="DTM48" s="158"/>
      <c r="DTN48" s="158"/>
      <c r="DTO48" s="158"/>
      <c r="DTP48" s="158"/>
      <c r="DTQ48" s="158"/>
      <c r="DTR48" s="158"/>
      <c r="DTS48" s="158"/>
      <c r="DTT48" s="158"/>
      <c r="DTU48" s="158"/>
      <c r="DTV48" s="158"/>
      <c r="DTW48" s="158"/>
      <c r="DTX48" s="158"/>
      <c r="DTY48" s="158"/>
      <c r="DTZ48" s="158"/>
      <c r="DUA48" s="158"/>
      <c r="DUB48" s="158"/>
      <c r="DUC48" s="158"/>
      <c r="DUD48" s="158"/>
      <c r="DUE48" s="158"/>
      <c r="DUF48" s="158"/>
      <c r="DUG48" s="158"/>
      <c r="DUH48" s="158"/>
      <c r="DUI48" s="158"/>
      <c r="DUJ48" s="158"/>
      <c r="DUK48" s="158"/>
      <c r="DUL48" s="158"/>
      <c r="DUM48" s="158"/>
      <c r="DUN48" s="158"/>
      <c r="DUO48" s="158"/>
      <c r="DUP48" s="158"/>
      <c r="DUQ48" s="158"/>
      <c r="DUR48" s="158"/>
      <c r="DUS48" s="158"/>
      <c r="DUT48" s="158"/>
      <c r="DUU48" s="158"/>
      <c r="DUV48" s="158"/>
      <c r="DUW48" s="158"/>
      <c r="DUX48" s="158"/>
      <c r="DUY48" s="158"/>
      <c r="DUZ48" s="158"/>
      <c r="DVA48" s="158"/>
      <c r="DVB48" s="158"/>
      <c r="DVC48" s="158"/>
      <c r="DVD48" s="158"/>
      <c r="DVE48" s="158"/>
      <c r="DVF48" s="158"/>
      <c r="DVG48" s="158"/>
      <c r="DVH48" s="158"/>
      <c r="DVI48" s="158"/>
      <c r="DVJ48" s="158"/>
      <c r="DVK48" s="158"/>
      <c r="DVL48" s="158"/>
      <c r="DVM48" s="158"/>
      <c r="DVN48" s="158"/>
      <c r="DVO48" s="158"/>
      <c r="DVP48" s="158"/>
      <c r="DVQ48" s="158"/>
      <c r="DVR48" s="158"/>
      <c r="DVS48" s="158"/>
      <c r="DVT48" s="158"/>
      <c r="DVU48" s="158"/>
      <c r="DVV48" s="158"/>
      <c r="DVW48" s="158"/>
      <c r="DVX48" s="158"/>
      <c r="DVY48" s="158"/>
      <c r="DVZ48" s="158"/>
      <c r="DWA48" s="158"/>
      <c r="DWB48" s="158"/>
      <c r="DWC48" s="158"/>
      <c r="DWD48" s="158"/>
      <c r="DWE48" s="158"/>
      <c r="DWF48" s="158"/>
      <c r="DWG48" s="158"/>
      <c r="DWH48" s="158"/>
      <c r="DWI48" s="158"/>
      <c r="DWJ48" s="158"/>
      <c r="DWK48" s="158"/>
      <c r="DWL48" s="158"/>
      <c r="DWM48" s="158"/>
      <c r="DWN48" s="158"/>
      <c r="DWO48" s="158"/>
      <c r="DWP48" s="158"/>
      <c r="DWQ48" s="158"/>
      <c r="DWR48" s="158"/>
      <c r="DWS48" s="158"/>
      <c r="DWT48" s="158"/>
      <c r="DWU48" s="158"/>
      <c r="DWV48" s="158"/>
      <c r="DWW48" s="158"/>
      <c r="DWX48" s="158"/>
      <c r="DWY48" s="158"/>
      <c r="DWZ48" s="158"/>
      <c r="DXA48" s="158"/>
      <c r="DXB48" s="158"/>
      <c r="DXC48" s="158"/>
      <c r="DXD48" s="158"/>
      <c r="DXE48" s="158"/>
      <c r="DXF48" s="158"/>
      <c r="DXG48" s="158"/>
      <c r="DXH48" s="158"/>
      <c r="DXI48" s="158"/>
      <c r="DXJ48" s="158"/>
      <c r="DXK48" s="158"/>
      <c r="DXL48" s="158"/>
      <c r="DXM48" s="158"/>
      <c r="DXN48" s="158"/>
      <c r="DXO48" s="158"/>
      <c r="DXP48" s="158"/>
      <c r="DXQ48" s="158"/>
      <c r="DXR48" s="158"/>
      <c r="DXS48" s="158"/>
      <c r="DXT48" s="158"/>
      <c r="DXU48" s="158"/>
      <c r="DXV48" s="158"/>
      <c r="DXW48" s="158"/>
      <c r="DXX48" s="158"/>
      <c r="DXY48" s="158"/>
      <c r="DXZ48" s="158"/>
      <c r="DYA48" s="158"/>
      <c r="DYB48" s="158"/>
      <c r="DYC48" s="158"/>
      <c r="DYD48" s="158"/>
      <c r="DYE48" s="158"/>
      <c r="DYF48" s="158"/>
      <c r="DYG48" s="158"/>
      <c r="DYH48" s="158"/>
      <c r="DYI48" s="158"/>
      <c r="DYJ48" s="158"/>
      <c r="DYK48" s="158"/>
      <c r="DYL48" s="158"/>
      <c r="DYM48" s="158"/>
      <c r="DYN48" s="158"/>
      <c r="DYO48" s="158"/>
      <c r="DYP48" s="158"/>
      <c r="DYQ48" s="158"/>
      <c r="DYR48" s="158"/>
      <c r="DYS48" s="158"/>
      <c r="DYT48" s="158"/>
      <c r="DYU48" s="158"/>
      <c r="DYV48" s="158"/>
      <c r="DYW48" s="158"/>
      <c r="DYX48" s="158"/>
      <c r="DYY48" s="158"/>
      <c r="DYZ48" s="158"/>
      <c r="DZA48" s="158"/>
      <c r="DZB48" s="158"/>
      <c r="DZC48" s="158"/>
      <c r="DZD48" s="158"/>
      <c r="DZE48" s="158"/>
      <c r="DZF48" s="158"/>
      <c r="DZG48" s="158"/>
      <c r="DZH48" s="158"/>
      <c r="DZI48" s="158"/>
      <c r="DZJ48" s="158"/>
      <c r="DZK48" s="158"/>
      <c r="DZL48" s="158"/>
      <c r="DZM48" s="158"/>
      <c r="DZN48" s="158"/>
      <c r="DZO48" s="158"/>
      <c r="DZP48" s="158"/>
      <c r="DZQ48" s="158"/>
      <c r="DZR48" s="158"/>
      <c r="DZS48" s="158"/>
      <c r="DZT48" s="158"/>
      <c r="DZU48" s="158"/>
      <c r="DZV48" s="158"/>
      <c r="DZW48" s="158"/>
      <c r="DZX48" s="158"/>
      <c r="DZY48" s="158"/>
      <c r="DZZ48" s="158"/>
      <c r="EAA48" s="158"/>
      <c r="EAB48" s="158"/>
      <c r="EAC48" s="158"/>
      <c r="EAD48" s="158"/>
      <c r="EAE48" s="158"/>
      <c r="EAF48" s="158"/>
      <c r="EAG48" s="158"/>
      <c r="EAH48" s="158"/>
      <c r="EAI48" s="158"/>
      <c r="EAJ48" s="158"/>
      <c r="EAK48" s="158"/>
      <c r="EAL48" s="158"/>
      <c r="EAM48" s="158"/>
      <c r="EAN48" s="158"/>
      <c r="EAO48" s="158"/>
      <c r="EAP48" s="158"/>
      <c r="EAQ48" s="158"/>
      <c r="EAR48" s="158"/>
      <c r="EAS48" s="158"/>
      <c r="EAT48" s="158"/>
      <c r="EAU48" s="158"/>
      <c r="EAV48" s="158"/>
      <c r="EAW48" s="158"/>
      <c r="EAX48" s="158"/>
      <c r="EAY48" s="158"/>
      <c r="EAZ48" s="158"/>
      <c r="EBA48" s="158"/>
      <c r="EBB48" s="158"/>
      <c r="EBC48" s="158"/>
      <c r="EBD48" s="158"/>
      <c r="EBE48" s="158"/>
      <c r="EBF48" s="158"/>
      <c r="EBG48" s="158"/>
      <c r="EBH48" s="158"/>
      <c r="EBI48" s="158"/>
      <c r="EBJ48" s="158"/>
      <c r="EBK48" s="158"/>
      <c r="EBL48" s="158"/>
      <c r="EBM48" s="158"/>
      <c r="EBN48" s="158"/>
      <c r="EBO48" s="158"/>
      <c r="EBP48" s="158"/>
      <c r="EBQ48" s="158"/>
      <c r="EBR48" s="158"/>
      <c r="EBS48" s="158"/>
      <c r="EBT48" s="158"/>
      <c r="EBU48" s="158"/>
      <c r="EBV48" s="158"/>
      <c r="EBW48" s="158"/>
      <c r="EBX48" s="158"/>
      <c r="EBY48" s="158"/>
      <c r="EBZ48" s="158"/>
      <c r="ECA48" s="158"/>
      <c r="ECB48" s="158"/>
      <c r="ECC48" s="158"/>
      <c r="ECD48" s="158"/>
      <c r="ECE48" s="158"/>
      <c r="ECF48" s="158"/>
      <c r="ECG48" s="158"/>
      <c r="ECH48" s="158"/>
      <c r="ECI48" s="158"/>
      <c r="ECJ48" s="158"/>
      <c r="ECK48" s="158"/>
      <c r="ECL48" s="158"/>
      <c r="ECM48" s="158"/>
      <c r="ECN48" s="158"/>
      <c r="ECO48" s="158"/>
      <c r="ECP48" s="158"/>
      <c r="ECQ48" s="158"/>
      <c r="ECR48" s="158"/>
      <c r="ECS48" s="158"/>
      <c r="ECT48" s="158"/>
      <c r="ECU48" s="158"/>
      <c r="ECV48" s="158"/>
      <c r="ECW48" s="158"/>
      <c r="ECX48" s="158"/>
      <c r="ECY48" s="158"/>
      <c r="ECZ48" s="158"/>
      <c r="EDA48" s="158"/>
      <c r="EDB48" s="158"/>
      <c r="EDC48" s="158"/>
      <c r="EDD48" s="158"/>
      <c r="EDE48" s="158"/>
      <c r="EDF48" s="158"/>
      <c r="EDG48" s="158"/>
      <c r="EDH48" s="158"/>
      <c r="EDI48" s="158"/>
      <c r="EDJ48" s="158"/>
      <c r="EDK48" s="158"/>
      <c r="EDL48" s="158"/>
      <c r="EDM48" s="158"/>
      <c r="EDN48" s="158"/>
      <c r="EDO48" s="158"/>
      <c r="EDP48" s="158"/>
      <c r="EDQ48" s="158"/>
      <c r="EDR48" s="158"/>
      <c r="EDS48" s="158"/>
      <c r="EDT48" s="158"/>
      <c r="EDU48" s="158"/>
      <c r="EDV48" s="158"/>
      <c r="EDW48" s="158"/>
      <c r="EDX48" s="158"/>
      <c r="EDY48" s="158"/>
      <c r="EDZ48" s="158"/>
      <c r="EEA48" s="158"/>
      <c r="EEB48" s="158"/>
      <c r="EEC48" s="158"/>
      <c r="EED48" s="158"/>
      <c r="EEE48" s="158"/>
      <c r="EEF48" s="158"/>
      <c r="EEG48" s="158"/>
      <c r="EEH48" s="158"/>
      <c r="EEI48" s="158"/>
      <c r="EEJ48" s="158"/>
      <c r="EEK48" s="158"/>
      <c r="EEL48" s="158"/>
      <c r="EEM48" s="158"/>
      <c r="EEN48" s="158"/>
      <c r="EEO48" s="158"/>
      <c r="EEP48" s="158"/>
      <c r="EEQ48" s="158"/>
      <c r="EER48" s="158"/>
      <c r="EES48" s="158"/>
      <c r="EET48" s="158"/>
      <c r="EEU48" s="158"/>
      <c r="EEV48" s="158"/>
      <c r="EEW48" s="158"/>
      <c r="EEX48" s="158"/>
      <c r="EEY48" s="158"/>
      <c r="EEZ48" s="158"/>
      <c r="EFA48" s="158"/>
      <c r="EFB48" s="158"/>
      <c r="EFC48" s="158"/>
      <c r="EFD48" s="158"/>
      <c r="EFE48" s="158"/>
      <c r="EFF48" s="158"/>
      <c r="EFG48" s="158"/>
      <c r="EFH48" s="158"/>
      <c r="EFI48" s="158"/>
      <c r="EFJ48" s="158"/>
      <c r="EFK48" s="158"/>
      <c r="EFL48" s="158"/>
      <c r="EFM48" s="158"/>
      <c r="EFN48" s="158"/>
      <c r="EFO48" s="158"/>
      <c r="EFP48" s="158"/>
      <c r="EFQ48" s="158"/>
      <c r="EFR48" s="158"/>
      <c r="EFS48" s="158"/>
      <c r="EFT48" s="158"/>
      <c r="EFU48" s="158"/>
      <c r="EFV48" s="158"/>
      <c r="EFW48" s="158"/>
      <c r="EFX48" s="158"/>
      <c r="EFY48" s="158"/>
      <c r="EFZ48" s="158"/>
      <c r="EGA48" s="158"/>
      <c r="EGB48" s="158"/>
      <c r="EGC48" s="158"/>
      <c r="EGD48" s="158"/>
      <c r="EGE48" s="158"/>
      <c r="EGF48" s="158"/>
      <c r="EGG48" s="158"/>
      <c r="EGH48" s="158"/>
      <c r="EGI48" s="158"/>
      <c r="EGJ48" s="158"/>
      <c r="EGK48" s="158"/>
      <c r="EGL48" s="158"/>
      <c r="EGM48" s="158"/>
      <c r="EGN48" s="158"/>
      <c r="EGO48" s="158"/>
      <c r="EGP48" s="158"/>
      <c r="EGQ48" s="158"/>
      <c r="EGR48" s="158"/>
      <c r="EGS48" s="158"/>
      <c r="EGT48" s="158"/>
      <c r="EGU48" s="158"/>
      <c r="EGV48" s="158"/>
      <c r="EGW48" s="158"/>
      <c r="EGX48" s="158"/>
      <c r="EGY48" s="158"/>
      <c r="EGZ48" s="158"/>
      <c r="EHA48" s="158"/>
      <c r="EHB48" s="158"/>
      <c r="EHC48" s="158"/>
      <c r="EHD48" s="158"/>
      <c r="EHE48" s="158"/>
      <c r="EHF48" s="158"/>
      <c r="EHG48" s="158"/>
      <c r="EHH48" s="158"/>
      <c r="EHI48" s="158"/>
      <c r="EHJ48" s="158"/>
      <c r="EHK48" s="158"/>
      <c r="EHL48" s="158"/>
      <c r="EHM48" s="158"/>
      <c r="EHN48" s="158"/>
      <c r="EHO48" s="158"/>
      <c r="EHP48" s="158"/>
      <c r="EHQ48" s="158"/>
      <c r="EHR48" s="158"/>
      <c r="EHS48" s="158"/>
      <c r="EHT48" s="158"/>
      <c r="EHU48" s="158"/>
      <c r="EHV48" s="158"/>
      <c r="EHW48" s="158"/>
      <c r="EHX48" s="158"/>
      <c r="EHY48" s="158"/>
      <c r="EHZ48" s="158"/>
      <c r="EIA48" s="158"/>
      <c r="EIB48" s="158"/>
      <c r="EIC48" s="158"/>
      <c r="EID48" s="158"/>
      <c r="EIE48" s="158"/>
      <c r="EIF48" s="158"/>
      <c r="EIG48" s="158"/>
      <c r="EIH48" s="158"/>
      <c r="EII48" s="158"/>
      <c r="EIJ48" s="158"/>
      <c r="EIK48" s="158"/>
      <c r="EIL48" s="158"/>
      <c r="EIM48" s="158"/>
      <c r="EIN48" s="158"/>
      <c r="EIO48" s="158"/>
      <c r="EIP48" s="158"/>
      <c r="EIQ48" s="158"/>
      <c r="EIR48" s="158"/>
      <c r="EIS48" s="158"/>
      <c r="EIT48" s="158"/>
      <c r="EIU48" s="158"/>
      <c r="EIV48" s="158"/>
      <c r="EIW48" s="158"/>
      <c r="EIX48" s="158"/>
      <c r="EIY48" s="158"/>
      <c r="EIZ48" s="158"/>
      <c r="EJA48" s="158"/>
      <c r="EJB48" s="158"/>
      <c r="EJC48" s="158"/>
      <c r="EJD48" s="158"/>
      <c r="EJE48" s="158"/>
      <c r="EJF48" s="158"/>
      <c r="EJG48" s="158"/>
      <c r="EJH48" s="158"/>
      <c r="EJI48" s="158"/>
      <c r="EJJ48" s="158"/>
      <c r="EJK48" s="158"/>
      <c r="EJL48" s="158"/>
      <c r="EJM48" s="158"/>
      <c r="EJN48" s="158"/>
      <c r="EJO48" s="158"/>
      <c r="EJP48" s="158"/>
      <c r="EJQ48" s="158"/>
      <c r="EJR48" s="158"/>
      <c r="EJS48" s="158"/>
      <c r="EJT48" s="158"/>
      <c r="EJU48" s="158"/>
      <c r="EJV48" s="158"/>
      <c r="EJW48" s="158"/>
      <c r="EJX48" s="158"/>
      <c r="EJY48" s="158"/>
      <c r="EJZ48" s="158"/>
      <c r="EKA48" s="158"/>
      <c r="EKB48" s="158"/>
      <c r="EKC48" s="158"/>
      <c r="EKD48" s="158"/>
      <c r="EKE48" s="158"/>
      <c r="EKF48" s="158"/>
      <c r="EKG48" s="158"/>
      <c r="EKH48" s="158"/>
      <c r="EKI48" s="158"/>
      <c r="EKJ48" s="158"/>
      <c r="EKK48" s="158"/>
      <c r="EKL48" s="158"/>
      <c r="EKM48" s="158"/>
      <c r="EKN48" s="158"/>
      <c r="EKO48" s="158"/>
      <c r="EKP48" s="158"/>
      <c r="EKQ48" s="158"/>
      <c r="EKR48" s="158"/>
      <c r="EKS48" s="158"/>
      <c r="EKT48" s="158"/>
      <c r="EKU48" s="158"/>
      <c r="EKV48" s="158"/>
      <c r="EKW48" s="158"/>
      <c r="EKX48" s="158"/>
      <c r="EKY48" s="158"/>
      <c r="EKZ48" s="158"/>
      <c r="ELA48" s="158"/>
      <c r="ELB48" s="158"/>
      <c r="ELC48" s="158"/>
      <c r="ELD48" s="158"/>
      <c r="ELE48" s="158"/>
      <c r="ELF48" s="158"/>
      <c r="ELG48" s="158"/>
      <c r="ELH48" s="158"/>
      <c r="ELI48" s="158"/>
      <c r="ELJ48" s="158"/>
      <c r="ELK48" s="158"/>
      <c r="ELL48" s="158"/>
      <c r="ELM48" s="158"/>
      <c r="ELN48" s="158"/>
      <c r="ELO48" s="158"/>
      <c r="ELP48" s="158"/>
      <c r="ELQ48" s="158"/>
      <c r="ELR48" s="158"/>
      <c r="ELS48" s="158"/>
      <c r="ELT48" s="158"/>
      <c r="ELU48" s="158"/>
      <c r="ELV48" s="158"/>
      <c r="ELW48" s="158"/>
      <c r="ELX48" s="158"/>
      <c r="ELY48" s="158"/>
      <c r="ELZ48" s="158"/>
      <c r="EMA48" s="158"/>
      <c r="EMB48" s="158"/>
      <c r="EMC48" s="158"/>
      <c r="EMD48" s="158"/>
      <c r="EME48" s="158"/>
      <c r="EMF48" s="158"/>
      <c r="EMG48" s="158"/>
      <c r="EMH48" s="158"/>
      <c r="EMI48" s="158"/>
      <c r="EMJ48" s="158"/>
      <c r="EMK48" s="158"/>
      <c r="EML48" s="158"/>
      <c r="EMM48" s="158"/>
      <c r="EMN48" s="158"/>
      <c r="EMO48" s="158"/>
      <c r="EMP48" s="158"/>
      <c r="EMQ48" s="158"/>
      <c r="EMR48" s="158"/>
      <c r="EMS48" s="158"/>
      <c r="EMT48" s="158"/>
      <c r="EMU48" s="158"/>
      <c r="EMV48" s="158"/>
      <c r="EMW48" s="158"/>
      <c r="EMX48" s="158"/>
      <c r="EMY48" s="158"/>
      <c r="EMZ48" s="158"/>
      <c r="ENA48" s="158"/>
      <c r="ENB48" s="158"/>
      <c r="ENC48" s="158"/>
      <c r="END48" s="158"/>
      <c r="ENE48" s="158"/>
      <c r="ENF48" s="158"/>
      <c r="ENG48" s="158"/>
      <c r="ENH48" s="158"/>
      <c r="ENI48" s="158"/>
      <c r="ENJ48" s="158"/>
      <c r="ENK48" s="158"/>
      <c r="ENL48" s="158"/>
      <c r="ENM48" s="158"/>
      <c r="ENN48" s="158"/>
      <c r="ENO48" s="158"/>
      <c r="ENP48" s="158"/>
      <c r="ENQ48" s="158"/>
      <c r="ENR48" s="158"/>
      <c r="ENS48" s="158"/>
      <c r="ENT48" s="158"/>
      <c r="ENU48" s="158"/>
      <c r="ENV48" s="158"/>
      <c r="ENW48" s="158"/>
      <c r="ENX48" s="158"/>
      <c r="ENY48" s="158"/>
      <c r="ENZ48" s="158"/>
      <c r="EOA48" s="158"/>
      <c r="EOB48" s="158"/>
      <c r="EOC48" s="158"/>
      <c r="EOD48" s="158"/>
      <c r="EOE48" s="158"/>
      <c r="EOF48" s="158"/>
      <c r="EOG48" s="158"/>
      <c r="EOH48" s="158"/>
      <c r="EOI48" s="158"/>
      <c r="EOJ48" s="158"/>
      <c r="EOK48" s="158"/>
      <c r="EOL48" s="158"/>
      <c r="EOM48" s="158"/>
      <c r="EON48" s="158"/>
      <c r="EOO48" s="158"/>
      <c r="EOP48" s="158"/>
      <c r="EOQ48" s="158"/>
      <c r="EOR48" s="158"/>
      <c r="EOS48" s="158"/>
      <c r="EOT48" s="158"/>
      <c r="EOU48" s="158"/>
      <c r="EOV48" s="158"/>
      <c r="EOW48" s="158"/>
      <c r="EOX48" s="158"/>
      <c r="EOY48" s="158"/>
      <c r="EOZ48" s="158"/>
      <c r="EPA48" s="158"/>
      <c r="EPB48" s="158"/>
      <c r="EPC48" s="158"/>
      <c r="EPD48" s="158"/>
      <c r="EPE48" s="158"/>
      <c r="EPF48" s="158"/>
      <c r="EPG48" s="158"/>
      <c r="EPH48" s="158"/>
      <c r="EPI48" s="158"/>
      <c r="EPJ48" s="158"/>
      <c r="EPK48" s="158"/>
      <c r="EPL48" s="158"/>
      <c r="EPM48" s="158"/>
      <c r="EPN48" s="158"/>
      <c r="EPO48" s="158"/>
      <c r="EPP48" s="158"/>
      <c r="EPQ48" s="158"/>
      <c r="EPR48" s="158"/>
      <c r="EPS48" s="158"/>
      <c r="EPT48" s="158"/>
      <c r="EPU48" s="158"/>
      <c r="EPV48" s="158"/>
      <c r="EPW48" s="158"/>
      <c r="EPX48" s="158"/>
      <c r="EPY48" s="158"/>
      <c r="EPZ48" s="158"/>
      <c r="EQA48" s="158"/>
      <c r="EQB48" s="158"/>
      <c r="EQC48" s="158"/>
      <c r="EQD48" s="158"/>
      <c r="EQE48" s="158"/>
      <c r="EQF48" s="158"/>
      <c r="EQG48" s="158"/>
      <c r="EQH48" s="158"/>
      <c r="EQI48" s="158"/>
      <c r="EQJ48" s="158"/>
      <c r="EQK48" s="158"/>
      <c r="EQL48" s="158"/>
      <c r="EQM48" s="158"/>
      <c r="EQN48" s="158"/>
      <c r="EQO48" s="158"/>
      <c r="EQP48" s="158"/>
      <c r="EQQ48" s="158"/>
      <c r="EQR48" s="158"/>
      <c r="EQS48" s="158"/>
      <c r="EQT48" s="158"/>
      <c r="EQU48" s="158"/>
      <c r="EQV48" s="158"/>
      <c r="EQW48" s="158"/>
      <c r="EQX48" s="158"/>
      <c r="EQY48" s="158"/>
      <c r="EQZ48" s="158"/>
      <c r="ERA48" s="158"/>
      <c r="ERB48" s="158"/>
      <c r="ERC48" s="158"/>
      <c r="ERD48" s="158"/>
      <c r="ERE48" s="158"/>
      <c r="ERF48" s="158"/>
      <c r="ERG48" s="158"/>
      <c r="ERH48" s="158"/>
      <c r="ERI48" s="158"/>
      <c r="ERJ48" s="158"/>
      <c r="ERK48" s="158"/>
      <c r="ERL48" s="158"/>
      <c r="ERM48" s="158"/>
      <c r="ERN48" s="158"/>
      <c r="ERO48" s="158"/>
      <c r="ERP48" s="158"/>
      <c r="ERQ48" s="158"/>
      <c r="ERR48" s="158"/>
      <c r="ERS48" s="158"/>
      <c r="ERT48" s="158"/>
      <c r="ERU48" s="158"/>
      <c r="ERV48" s="158"/>
      <c r="ERW48" s="158"/>
      <c r="ERX48" s="158"/>
      <c r="ERY48" s="158"/>
      <c r="ERZ48" s="158"/>
      <c r="ESA48" s="158"/>
      <c r="ESB48" s="158"/>
      <c r="ESC48" s="158"/>
      <c r="ESD48" s="158"/>
      <c r="ESE48" s="158"/>
      <c r="ESF48" s="158"/>
      <c r="ESG48" s="158"/>
      <c r="ESH48" s="158"/>
      <c r="ESI48" s="158"/>
      <c r="ESJ48" s="158"/>
      <c r="ESK48" s="158"/>
      <c r="ESL48" s="158"/>
      <c r="ESM48" s="158"/>
      <c r="ESN48" s="158"/>
      <c r="ESO48" s="158"/>
      <c r="ESP48" s="158"/>
      <c r="ESQ48" s="158"/>
      <c r="ESR48" s="158"/>
      <c r="ESS48" s="158"/>
      <c r="EST48" s="158"/>
      <c r="ESU48" s="158"/>
      <c r="ESV48" s="158"/>
      <c r="ESW48" s="158"/>
      <c r="ESX48" s="158"/>
      <c r="ESY48" s="158"/>
      <c r="ESZ48" s="158"/>
      <c r="ETA48" s="158"/>
      <c r="ETB48" s="158"/>
      <c r="ETC48" s="158"/>
      <c r="ETD48" s="158"/>
      <c r="ETE48" s="158"/>
      <c r="ETF48" s="158"/>
      <c r="ETG48" s="158"/>
      <c r="ETH48" s="158"/>
      <c r="ETI48" s="158"/>
      <c r="ETJ48" s="158"/>
      <c r="ETK48" s="158"/>
      <c r="ETL48" s="158"/>
      <c r="ETM48" s="158"/>
      <c r="ETN48" s="158"/>
      <c r="ETO48" s="158"/>
      <c r="ETP48" s="158"/>
      <c r="ETQ48" s="158"/>
      <c r="ETR48" s="158"/>
      <c r="ETS48" s="158"/>
      <c r="ETT48" s="158"/>
      <c r="ETU48" s="158"/>
      <c r="ETV48" s="158"/>
      <c r="ETW48" s="158"/>
      <c r="ETX48" s="158"/>
      <c r="ETY48" s="158"/>
      <c r="ETZ48" s="158"/>
      <c r="EUA48" s="158"/>
      <c r="EUB48" s="158"/>
      <c r="EUC48" s="158"/>
      <c r="EUD48" s="158"/>
      <c r="EUE48" s="158"/>
      <c r="EUF48" s="158"/>
      <c r="EUG48" s="158"/>
      <c r="EUH48" s="158"/>
      <c r="EUI48" s="158"/>
      <c r="EUJ48" s="158"/>
      <c r="EUK48" s="158"/>
      <c r="EUL48" s="158"/>
      <c r="EUM48" s="158"/>
      <c r="EUN48" s="158"/>
      <c r="EUO48" s="158"/>
      <c r="EUP48" s="158"/>
      <c r="EUQ48" s="158"/>
      <c r="EUR48" s="158"/>
      <c r="EUS48" s="158"/>
      <c r="EUT48" s="158"/>
      <c r="EUU48" s="158"/>
      <c r="EUV48" s="158"/>
      <c r="EUW48" s="158"/>
      <c r="EUX48" s="158"/>
      <c r="EUY48" s="158"/>
      <c r="EUZ48" s="158"/>
      <c r="EVA48" s="158"/>
      <c r="EVB48" s="158"/>
      <c r="EVC48" s="158"/>
      <c r="EVD48" s="158"/>
      <c r="EVE48" s="158"/>
      <c r="EVF48" s="158"/>
      <c r="EVG48" s="158"/>
      <c r="EVH48" s="158"/>
      <c r="EVI48" s="158"/>
      <c r="EVJ48" s="158"/>
      <c r="EVK48" s="158"/>
      <c r="EVL48" s="158"/>
      <c r="EVM48" s="158"/>
      <c r="EVN48" s="158"/>
      <c r="EVO48" s="158"/>
      <c r="EVP48" s="158"/>
      <c r="EVQ48" s="158"/>
      <c r="EVR48" s="158"/>
      <c r="EVS48" s="158"/>
      <c r="EVT48" s="158"/>
      <c r="EVU48" s="158"/>
      <c r="EVV48" s="158"/>
      <c r="EVW48" s="158"/>
      <c r="EVX48" s="158"/>
      <c r="EVY48" s="158"/>
      <c r="EVZ48" s="158"/>
      <c r="EWA48" s="158"/>
      <c r="EWB48" s="158"/>
      <c r="EWC48" s="158"/>
      <c r="EWD48" s="158"/>
      <c r="EWE48" s="158"/>
      <c r="EWF48" s="158"/>
      <c r="EWG48" s="158"/>
      <c r="EWH48" s="158"/>
      <c r="EWI48" s="158"/>
      <c r="EWJ48" s="158"/>
      <c r="EWK48" s="158"/>
      <c r="EWL48" s="158"/>
      <c r="EWM48" s="158"/>
      <c r="EWN48" s="158"/>
      <c r="EWO48" s="158"/>
      <c r="EWP48" s="158"/>
      <c r="EWQ48" s="158"/>
      <c r="EWR48" s="158"/>
      <c r="EWS48" s="158"/>
      <c r="EWT48" s="158"/>
      <c r="EWU48" s="158"/>
      <c r="EWV48" s="158"/>
      <c r="EWW48" s="158"/>
      <c r="EWX48" s="158"/>
      <c r="EWY48" s="158"/>
      <c r="EWZ48" s="158"/>
      <c r="EXA48" s="158"/>
      <c r="EXB48" s="158"/>
      <c r="EXC48" s="158"/>
      <c r="EXD48" s="158"/>
      <c r="EXE48" s="158"/>
      <c r="EXF48" s="158"/>
      <c r="EXG48" s="158"/>
      <c r="EXH48" s="158"/>
      <c r="EXI48" s="158"/>
      <c r="EXJ48" s="158"/>
      <c r="EXK48" s="158"/>
      <c r="EXL48" s="158"/>
      <c r="EXM48" s="158"/>
      <c r="EXN48" s="158"/>
      <c r="EXO48" s="158"/>
      <c r="EXP48" s="158"/>
      <c r="EXQ48" s="158"/>
      <c r="EXR48" s="158"/>
      <c r="EXS48" s="158"/>
      <c r="EXT48" s="158"/>
      <c r="EXU48" s="158"/>
      <c r="EXV48" s="158"/>
      <c r="EXW48" s="158"/>
      <c r="EXX48" s="158"/>
      <c r="EXY48" s="158"/>
      <c r="EXZ48" s="158"/>
      <c r="EYA48" s="158"/>
      <c r="EYB48" s="158"/>
      <c r="EYC48" s="158"/>
      <c r="EYD48" s="158"/>
      <c r="EYE48" s="158"/>
      <c r="EYF48" s="158"/>
      <c r="EYG48" s="158"/>
      <c r="EYH48" s="158"/>
      <c r="EYI48" s="158"/>
      <c r="EYJ48" s="158"/>
      <c r="EYK48" s="158"/>
      <c r="EYL48" s="158"/>
      <c r="EYM48" s="158"/>
      <c r="EYN48" s="158"/>
      <c r="EYO48" s="158"/>
      <c r="EYP48" s="158"/>
      <c r="EYQ48" s="158"/>
      <c r="EYR48" s="158"/>
      <c r="EYS48" s="158"/>
      <c r="EYT48" s="158"/>
      <c r="EYU48" s="158"/>
      <c r="EYV48" s="158"/>
      <c r="EYW48" s="158"/>
      <c r="EYX48" s="158"/>
      <c r="EYY48" s="158"/>
      <c r="EYZ48" s="158"/>
      <c r="EZA48" s="158"/>
      <c r="EZB48" s="158"/>
      <c r="EZC48" s="158"/>
      <c r="EZD48" s="158"/>
      <c r="EZE48" s="158"/>
      <c r="EZF48" s="158"/>
      <c r="EZG48" s="158"/>
      <c r="EZH48" s="158"/>
      <c r="EZI48" s="158"/>
      <c r="EZJ48" s="158"/>
      <c r="EZK48" s="158"/>
      <c r="EZL48" s="158"/>
      <c r="EZM48" s="158"/>
      <c r="EZN48" s="158"/>
      <c r="EZO48" s="158"/>
      <c r="EZP48" s="158"/>
      <c r="EZQ48" s="158"/>
      <c r="EZR48" s="158"/>
      <c r="EZS48" s="158"/>
      <c r="EZT48" s="158"/>
      <c r="EZU48" s="158"/>
      <c r="EZV48" s="158"/>
      <c r="EZW48" s="158"/>
      <c r="EZX48" s="158"/>
      <c r="EZY48" s="158"/>
      <c r="EZZ48" s="158"/>
      <c r="FAA48" s="158"/>
      <c r="FAB48" s="158"/>
      <c r="FAC48" s="158"/>
      <c r="FAD48" s="158"/>
      <c r="FAE48" s="158"/>
      <c r="FAF48" s="158"/>
      <c r="FAG48" s="158"/>
      <c r="FAH48" s="158"/>
      <c r="FAI48" s="158"/>
      <c r="FAJ48" s="158"/>
      <c r="FAK48" s="158"/>
      <c r="FAL48" s="158"/>
      <c r="FAM48" s="158"/>
      <c r="FAN48" s="158"/>
      <c r="FAO48" s="158"/>
      <c r="FAP48" s="158"/>
      <c r="FAQ48" s="158"/>
      <c r="FAR48" s="158"/>
      <c r="FAS48" s="158"/>
      <c r="FAT48" s="158"/>
      <c r="FAU48" s="158"/>
      <c r="FAV48" s="158"/>
      <c r="FAW48" s="158"/>
      <c r="FAX48" s="158"/>
      <c r="FAY48" s="158"/>
      <c r="FAZ48" s="158"/>
      <c r="FBA48" s="158"/>
      <c r="FBB48" s="158"/>
      <c r="FBC48" s="158"/>
      <c r="FBD48" s="158"/>
      <c r="FBE48" s="158"/>
      <c r="FBF48" s="158"/>
      <c r="FBG48" s="158"/>
      <c r="FBH48" s="158"/>
      <c r="FBI48" s="158"/>
      <c r="FBJ48" s="158"/>
      <c r="FBK48" s="158"/>
      <c r="FBL48" s="158"/>
      <c r="FBM48" s="158"/>
      <c r="FBN48" s="158"/>
      <c r="FBO48" s="158"/>
      <c r="FBP48" s="158"/>
      <c r="FBQ48" s="158"/>
      <c r="FBR48" s="158"/>
      <c r="FBS48" s="158"/>
      <c r="FBT48" s="158"/>
      <c r="FBU48" s="158"/>
      <c r="FBV48" s="158"/>
      <c r="FBW48" s="158"/>
      <c r="FBX48" s="158"/>
      <c r="FBY48" s="158"/>
      <c r="FBZ48" s="158"/>
      <c r="FCA48" s="158"/>
      <c r="FCB48" s="158"/>
      <c r="FCC48" s="158"/>
      <c r="FCD48" s="158"/>
      <c r="FCE48" s="158"/>
      <c r="FCF48" s="158"/>
      <c r="FCG48" s="158"/>
      <c r="FCH48" s="158"/>
      <c r="FCI48" s="158"/>
      <c r="FCJ48" s="158"/>
      <c r="FCK48" s="158"/>
      <c r="FCL48" s="158"/>
      <c r="FCM48" s="158"/>
      <c r="FCN48" s="158"/>
      <c r="FCO48" s="158"/>
      <c r="FCP48" s="158"/>
      <c r="FCQ48" s="158"/>
      <c r="FCR48" s="158"/>
      <c r="FCS48" s="158"/>
      <c r="FCT48" s="158"/>
      <c r="FCU48" s="158"/>
      <c r="FCV48" s="158"/>
      <c r="FCW48" s="158"/>
      <c r="FCX48" s="158"/>
      <c r="FCY48" s="158"/>
      <c r="FCZ48" s="158"/>
      <c r="FDA48" s="158"/>
      <c r="FDB48" s="158"/>
      <c r="FDC48" s="158"/>
      <c r="FDD48" s="158"/>
      <c r="FDE48" s="158"/>
      <c r="FDF48" s="158"/>
      <c r="FDG48" s="158"/>
      <c r="FDH48" s="158"/>
      <c r="FDI48" s="158"/>
      <c r="FDJ48" s="158"/>
      <c r="FDK48" s="158"/>
      <c r="FDL48" s="158"/>
      <c r="FDM48" s="158"/>
      <c r="FDN48" s="158"/>
      <c r="FDO48" s="158"/>
      <c r="FDP48" s="158"/>
      <c r="FDQ48" s="158"/>
      <c r="FDR48" s="158"/>
      <c r="FDS48" s="158"/>
      <c r="FDT48" s="158"/>
      <c r="FDU48" s="158"/>
      <c r="FDV48" s="158"/>
      <c r="FDW48" s="158"/>
      <c r="FDX48" s="158"/>
      <c r="FDY48" s="158"/>
      <c r="FDZ48" s="158"/>
      <c r="FEA48" s="158"/>
      <c r="FEB48" s="158"/>
      <c r="FEC48" s="158"/>
      <c r="FED48" s="158"/>
      <c r="FEE48" s="158"/>
      <c r="FEF48" s="158"/>
      <c r="FEG48" s="158"/>
      <c r="FEH48" s="158"/>
      <c r="FEI48" s="158"/>
      <c r="FEJ48" s="158"/>
      <c r="FEK48" s="158"/>
      <c r="FEL48" s="158"/>
      <c r="FEM48" s="158"/>
      <c r="FEN48" s="158"/>
      <c r="FEO48" s="158"/>
      <c r="FEP48" s="158"/>
      <c r="FEQ48" s="158"/>
      <c r="FER48" s="158"/>
      <c r="FES48" s="158"/>
      <c r="FET48" s="158"/>
      <c r="FEU48" s="158"/>
      <c r="FEV48" s="158"/>
      <c r="FEW48" s="158"/>
      <c r="FEX48" s="158"/>
      <c r="FEY48" s="158"/>
      <c r="FEZ48" s="158"/>
      <c r="FFA48" s="158"/>
      <c r="FFB48" s="158"/>
      <c r="FFC48" s="158"/>
      <c r="FFD48" s="158"/>
      <c r="FFE48" s="158"/>
      <c r="FFF48" s="158"/>
      <c r="FFG48" s="158"/>
      <c r="FFH48" s="158"/>
      <c r="FFI48" s="158"/>
      <c r="FFJ48" s="158"/>
      <c r="FFK48" s="158"/>
      <c r="FFL48" s="158"/>
      <c r="FFM48" s="158"/>
      <c r="FFN48" s="158"/>
      <c r="FFO48" s="158"/>
      <c r="FFP48" s="158"/>
      <c r="FFQ48" s="158"/>
      <c r="FFR48" s="158"/>
      <c r="FFS48" s="158"/>
      <c r="FFT48" s="158"/>
      <c r="FFU48" s="158"/>
      <c r="FFV48" s="158"/>
      <c r="FFW48" s="158"/>
      <c r="FFX48" s="158"/>
      <c r="FFY48" s="158"/>
      <c r="FFZ48" s="158"/>
      <c r="FGA48" s="158"/>
      <c r="FGB48" s="158"/>
      <c r="FGC48" s="158"/>
      <c r="FGD48" s="158"/>
      <c r="FGE48" s="158"/>
      <c r="FGF48" s="158"/>
      <c r="FGG48" s="158"/>
      <c r="FGH48" s="158"/>
      <c r="FGI48" s="158"/>
      <c r="FGJ48" s="158"/>
      <c r="FGK48" s="158"/>
      <c r="FGL48" s="158"/>
      <c r="FGM48" s="158"/>
      <c r="FGN48" s="158"/>
      <c r="FGO48" s="158"/>
      <c r="FGP48" s="158"/>
      <c r="FGQ48" s="158"/>
      <c r="FGR48" s="158"/>
      <c r="FGS48" s="158"/>
      <c r="FGT48" s="158"/>
      <c r="FGU48" s="158"/>
      <c r="FGV48" s="158"/>
      <c r="FGW48" s="158"/>
      <c r="FGX48" s="158"/>
      <c r="FGY48" s="158"/>
      <c r="FGZ48" s="158"/>
      <c r="FHA48" s="158"/>
      <c r="FHB48" s="158"/>
      <c r="FHC48" s="158"/>
      <c r="FHD48" s="158"/>
      <c r="FHE48" s="158"/>
      <c r="FHF48" s="158"/>
      <c r="FHG48" s="158"/>
      <c r="FHH48" s="158"/>
      <c r="FHI48" s="158"/>
      <c r="FHJ48" s="158"/>
      <c r="FHK48" s="158"/>
      <c r="FHL48" s="158"/>
      <c r="FHM48" s="158"/>
      <c r="FHN48" s="158"/>
      <c r="FHO48" s="158"/>
      <c r="FHP48" s="158"/>
      <c r="FHQ48" s="158"/>
      <c r="FHR48" s="158"/>
      <c r="FHS48" s="158"/>
      <c r="FHT48" s="158"/>
      <c r="FHU48" s="158"/>
      <c r="FHV48" s="158"/>
      <c r="FHW48" s="158"/>
      <c r="FHX48" s="158"/>
      <c r="FHY48" s="158"/>
      <c r="FHZ48" s="158"/>
      <c r="FIA48" s="158"/>
      <c r="FIB48" s="158"/>
      <c r="FIC48" s="158"/>
      <c r="FID48" s="158"/>
      <c r="FIE48" s="158"/>
      <c r="FIF48" s="158"/>
      <c r="FIG48" s="158"/>
      <c r="FIH48" s="158"/>
      <c r="FII48" s="158"/>
      <c r="FIJ48" s="158"/>
      <c r="FIK48" s="158"/>
      <c r="FIL48" s="158"/>
      <c r="FIM48" s="158"/>
      <c r="FIN48" s="158"/>
      <c r="FIO48" s="158"/>
      <c r="FIP48" s="158"/>
      <c r="FIQ48" s="158"/>
      <c r="FIR48" s="158"/>
      <c r="FIS48" s="158"/>
      <c r="FIT48" s="158"/>
      <c r="FIU48" s="158"/>
      <c r="FIV48" s="158"/>
      <c r="FIW48" s="158"/>
      <c r="FIX48" s="158"/>
      <c r="FIY48" s="158"/>
      <c r="FIZ48" s="158"/>
      <c r="FJA48" s="158"/>
      <c r="FJB48" s="158"/>
      <c r="FJC48" s="158"/>
      <c r="FJD48" s="158"/>
      <c r="FJE48" s="158"/>
      <c r="FJF48" s="158"/>
      <c r="FJG48" s="158"/>
      <c r="FJH48" s="158"/>
      <c r="FJI48" s="158"/>
      <c r="FJJ48" s="158"/>
      <c r="FJK48" s="158"/>
      <c r="FJL48" s="158"/>
      <c r="FJM48" s="158"/>
      <c r="FJN48" s="158"/>
      <c r="FJO48" s="158"/>
      <c r="FJP48" s="158"/>
      <c r="FJQ48" s="158"/>
      <c r="FJR48" s="158"/>
      <c r="FJS48" s="158"/>
      <c r="FJT48" s="158"/>
      <c r="FJU48" s="158"/>
      <c r="FJV48" s="158"/>
      <c r="FJW48" s="158"/>
      <c r="FJX48" s="158"/>
      <c r="FJY48" s="158"/>
      <c r="FJZ48" s="158"/>
      <c r="FKA48" s="158"/>
      <c r="FKB48" s="158"/>
      <c r="FKC48" s="158"/>
      <c r="FKD48" s="158"/>
      <c r="FKE48" s="158"/>
      <c r="FKF48" s="158"/>
      <c r="FKG48" s="158"/>
      <c r="FKH48" s="158"/>
      <c r="FKI48" s="158"/>
      <c r="FKJ48" s="158"/>
      <c r="FKK48" s="158"/>
      <c r="FKL48" s="158"/>
      <c r="FKM48" s="158"/>
      <c r="FKN48" s="158"/>
      <c r="FKO48" s="158"/>
      <c r="FKP48" s="158"/>
      <c r="FKQ48" s="158"/>
      <c r="FKR48" s="158"/>
      <c r="FKS48" s="158"/>
      <c r="FKT48" s="158"/>
      <c r="FKU48" s="158"/>
      <c r="FKV48" s="158"/>
      <c r="FKW48" s="158"/>
      <c r="FKX48" s="158"/>
      <c r="FKY48" s="158"/>
      <c r="FKZ48" s="158"/>
      <c r="FLA48" s="158"/>
      <c r="FLB48" s="158"/>
      <c r="FLC48" s="158"/>
      <c r="FLD48" s="158"/>
      <c r="FLE48" s="158"/>
      <c r="FLF48" s="158"/>
      <c r="FLG48" s="158"/>
      <c r="FLH48" s="158"/>
      <c r="FLI48" s="158"/>
      <c r="FLJ48" s="158"/>
      <c r="FLK48" s="158"/>
      <c r="FLL48" s="158"/>
      <c r="FLM48" s="158"/>
      <c r="FLN48" s="158"/>
      <c r="FLO48" s="158"/>
      <c r="FLP48" s="158"/>
      <c r="FLQ48" s="158"/>
      <c r="FLR48" s="158"/>
      <c r="FLS48" s="158"/>
      <c r="FLT48" s="158"/>
      <c r="FLU48" s="158"/>
      <c r="FLV48" s="158"/>
      <c r="FLW48" s="158"/>
      <c r="FLX48" s="158"/>
      <c r="FLY48" s="158"/>
      <c r="FLZ48" s="158"/>
      <c r="FMA48" s="158"/>
      <c r="FMB48" s="158"/>
      <c r="FMC48" s="158"/>
      <c r="FMD48" s="158"/>
      <c r="FME48" s="158"/>
      <c r="FMF48" s="158"/>
      <c r="FMG48" s="158"/>
      <c r="FMH48" s="158"/>
      <c r="FMI48" s="158"/>
      <c r="FMJ48" s="158"/>
      <c r="FMK48" s="158"/>
      <c r="FML48" s="158"/>
      <c r="FMM48" s="158"/>
      <c r="FMN48" s="158"/>
      <c r="FMO48" s="158"/>
      <c r="FMP48" s="158"/>
      <c r="FMQ48" s="158"/>
      <c r="FMR48" s="158"/>
      <c r="FMS48" s="158"/>
      <c r="FMT48" s="158"/>
      <c r="FMU48" s="158"/>
      <c r="FMV48" s="158"/>
      <c r="FMW48" s="158"/>
      <c r="FMX48" s="158"/>
      <c r="FMY48" s="158"/>
      <c r="FMZ48" s="158"/>
      <c r="FNA48" s="158"/>
      <c r="FNB48" s="158"/>
      <c r="FNC48" s="158"/>
      <c r="FND48" s="158"/>
      <c r="FNE48" s="158"/>
      <c r="FNF48" s="158"/>
      <c r="FNG48" s="158"/>
      <c r="FNH48" s="158"/>
      <c r="FNI48" s="158"/>
      <c r="FNJ48" s="158"/>
      <c r="FNK48" s="158"/>
      <c r="FNL48" s="158"/>
      <c r="FNM48" s="158"/>
      <c r="FNN48" s="158"/>
      <c r="FNO48" s="158"/>
      <c r="FNP48" s="158"/>
      <c r="FNQ48" s="158"/>
      <c r="FNR48" s="158"/>
      <c r="FNS48" s="158"/>
      <c r="FNT48" s="158"/>
      <c r="FNU48" s="158"/>
      <c r="FNV48" s="158"/>
      <c r="FNW48" s="158"/>
      <c r="FNX48" s="158"/>
      <c r="FNY48" s="158"/>
      <c r="FNZ48" s="158"/>
      <c r="FOA48" s="158"/>
      <c r="FOB48" s="158"/>
      <c r="FOC48" s="158"/>
      <c r="FOD48" s="158"/>
      <c r="FOE48" s="158"/>
      <c r="FOF48" s="158"/>
      <c r="FOG48" s="158"/>
      <c r="FOH48" s="158"/>
      <c r="FOI48" s="158"/>
      <c r="FOJ48" s="158"/>
      <c r="FOK48" s="158"/>
      <c r="FOL48" s="158"/>
      <c r="FOM48" s="158"/>
      <c r="FON48" s="158"/>
      <c r="FOO48" s="158"/>
      <c r="FOP48" s="158"/>
      <c r="FOQ48" s="158"/>
      <c r="FOR48" s="158"/>
      <c r="FOS48" s="158"/>
      <c r="FOT48" s="158"/>
      <c r="FOU48" s="158"/>
      <c r="FOV48" s="158"/>
      <c r="FOW48" s="158"/>
      <c r="FOX48" s="158"/>
      <c r="FOY48" s="158"/>
      <c r="FOZ48" s="158"/>
      <c r="FPA48" s="158"/>
      <c r="FPB48" s="158"/>
      <c r="FPC48" s="158"/>
      <c r="FPD48" s="158"/>
      <c r="FPE48" s="158"/>
      <c r="FPF48" s="158"/>
      <c r="FPG48" s="158"/>
      <c r="FPH48" s="158"/>
      <c r="FPI48" s="158"/>
      <c r="FPJ48" s="158"/>
      <c r="FPK48" s="158"/>
      <c r="FPL48" s="158"/>
      <c r="FPM48" s="158"/>
      <c r="FPN48" s="158"/>
      <c r="FPO48" s="158"/>
      <c r="FPP48" s="158"/>
      <c r="FPQ48" s="158"/>
      <c r="FPR48" s="158"/>
      <c r="FPS48" s="158"/>
      <c r="FPT48" s="158"/>
      <c r="FPU48" s="158"/>
      <c r="FPV48" s="158"/>
      <c r="FPW48" s="158"/>
      <c r="FPX48" s="158"/>
      <c r="FPY48" s="158"/>
      <c r="FPZ48" s="158"/>
      <c r="FQA48" s="158"/>
      <c r="FQB48" s="158"/>
      <c r="FQC48" s="158"/>
      <c r="FQD48" s="158"/>
      <c r="FQE48" s="158"/>
      <c r="FQF48" s="158"/>
      <c r="FQG48" s="158"/>
      <c r="FQH48" s="158"/>
      <c r="FQI48" s="158"/>
      <c r="FQJ48" s="158"/>
      <c r="FQK48" s="158"/>
      <c r="FQL48" s="158"/>
      <c r="FQM48" s="158"/>
      <c r="FQN48" s="158"/>
      <c r="FQO48" s="158"/>
      <c r="FQP48" s="158"/>
      <c r="FQQ48" s="158"/>
      <c r="FQR48" s="158"/>
      <c r="FQS48" s="158"/>
      <c r="FQT48" s="158"/>
      <c r="FQU48" s="158"/>
      <c r="FQV48" s="158"/>
      <c r="FQW48" s="158"/>
      <c r="FQX48" s="158"/>
      <c r="FQY48" s="158"/>
      <c r="FQZ48" s="158"/>
      <c r="FRA48" s="158"/>
      <c r="FRB48" s="158"/>
      <c r="FRC48" s="158"/>
      <c r="FRD48" s="158"/>
      <c r="FRE48" s="158"/>
      <c r="FRF48" s="158"/>
      <c r="FRG48" s="158"/>
      <c r="FRH48" s="158"/>
      <c r="FRI48" s="158"/>
      <c r="FRJ48" s="158"/>
      <c r="FRK48" s="158"/>
      <c r="FRL48" s="158"/>
      <c r="FRM48" s="158"/>
      <c r="FRN48" s="158"/>
      <c r="FRO48" s="158"/>
      <c r="FRP48" s="158"/>
      <c r="FRQ48" s="158"/>
      <c r="FRR48" s="158"/>
      <c r="FRS48" s="158"/>
      <c r="FRT48" s="158"/>
      <c r="FRU48" s="158"/>
      <c r="FRV48" s="158"/>
      <c r="FRW48" s="158"/>
      <c r="FRX48" s="158"/>
      <c r="FRY48" s="158"/>
      <c r="FRZ48" s="158"/>
      <c r="FSA48" s="158"/>
      <c r="FSB48" s="158"/>
      <c r="FSC48" s="158"/>
      <c r="FSD48" s="158"/>
      <c r="FSE48" s="158"/>
      <c r="FSF48" s="158"/>
      <c r="FSG48" s="158"/>
      <c r="FSH48" s="158"/>
      <c r="FSI48" s="158"/>
      <c r="FSJ48" s="158"/>
      <c r="FSK48" s="158"/>
      <c r="FSL48" s="158"/>
      <c r="FSM48" s="158"/>
      <c r="FSN48" s="158"/>
      <c r="FSO48" s="158"/>
      <c r="FSP48" s="158"/>
      <c r="FSQ48" s="158"/>
      <c r="FSR48" s="158"/>
      <c r="FSS48" s="158"/>
      <c r="FST48" s="158"/>
      <c r="FSU48" s="158"/>
      <c r="FSV48" s="158"/>
      <c r="FSW48" s="158"/>
      <c r="FSX48" s="158"/>
      <c r="FSY48" s="158"/>
      <c r="FSZ48" s="158"/>
      <c r="FTA48" s="158"/>
      <c r="FTB48" s="158"/>
      <c r="FTC48" s="158"/>
      <c r="FTD48" s="158"/>
      <c r="FTE48" s="158"/>
      <c r="FTF48" s="158"/>
      <c r="FTG48" s="158"/>
      <c r="FTH48" s="158"/>
      <c r="FTI48" s="158"/>
      <c r="FTJ48" s="158"/>
      <c r="FTK48" s="158"/>
      <c r="FTL48" s="158"/>
      <c r="FTM48" s="158"/>
      <c r="FTN48" s="158"/>
      <c r="FTO48" s="158"/>
      <c r="FTP48" s="158"/>
      <c r="FTQ48" s="158"/>
      <c r="FTR48" s="158"/>
      <c r="FTS48" s="158"/>
      <c r="FTT48" s="158"/>
      <c r="FTU48" s="158"/>
      <c r="FTV48" s="158"/>
      <c r="FTW48" s="158"/>
      <c r="FTX48" s="158"/>
      <c r="FTY48" s="158"/>
      <c r="FTZ48" s="158"/>
      <c r="FUA48" s="158"/>
      <c r="FUB48" s="158"/>
      <c r="FUC48" s="158"/>
      <c r="FUD48" s="158"/>
      <c r="FUE48" s="158"/>
      <c r="FUF48" s="158"/>
      <c r="FUG48" s="158"/>
      <c r="FUH48" s="158"/>
      <c r="FUI48" s="158"/>
      <c r="FUJ48" s="158"/>
      <c r="FUK48" s="158"/>
      <c r="FUL48" s="158"/>
      <c r="FUM48" s="158"/>
      <c r="FUN48" s="158"/>
      <c r="FUO48" s="158"/>
      <c r="FUP48" s="158"/>
      <c r="FUQ48" s="158"/>
      <c r="FUR48" s="158"/>
      <c r="FUS48" s="158"/>
      <c r="FUT48" s="158"/>
      <c r="FUU48" s="158"/>
      <c r="FUV48" s="158"/>
      <c r="FUW48" s="158"/>
      <c r="FUX48" s="158"/>
      <c r="FUY48" s="158"/>
      <c r="FUZ48" s="158"/>
      <c r="FVA48" s="158"/>
      <c r="FVB48" s="158"/>
      <c r="FVC48" s="158"/>
      <c r="FVD48" s="158"/>
      <c r="FVE48" s="158"/>
      <c r="FVF48" s="158"/>
      <c r="FVG48" s="158"/>
      <c r="FVH48" s="158"/>
      <c r="FVI48" s="158"/>
      <c r="FVJ48" s="158"/>
      <c r="FVK48" s="158"/>
      <c r="FVL48" s="158"/>
      <c r="FVM48" s="158"/>
      <c r="FVN48" s="158"/>
      <c r="FVO48" s="158"/>
      <c r="FVP48" s="158"/>
      <c r="FVQ48" s="158"/>
      <c r="FVR48" s="158"/>
      <c r="FVS48" s="158"/>
      <c r="FVT48" s="158"/>
      <c r="FVU48" s="158"/>
      <c r="FVV48" s="158"/>
      <c r="FVW48" s="158"/>
      <c r="FVX48" s="158"/>
      <c r="FVY48" s="158"/>
      <c r="FVZ48" s="158"/>
      <c r="FWA48" s="158"/>
      <c r="FWB48" s="158"/>
      <c r="FWC48" s="158"/>
      <c r="FWD48" s="158"/>
      <c r="FWE48" s="158"/>
      <c r="FWF48" s="158"/>
      <c r="FWG48" s="158"/>
      <c r="FWH48" s="158"/>
      <c r="FWI48" s="158"/>
      <c r="FWJ48" s="158"/>
      <c r="FWK48" s="158"/>
      <c r="FWL48" s="158"/>
      <c r="FWM48" s="158"/>
      <c r="FWN48" s="158"/>
      <c r="FWO48" s="158"/>
      <c r="FWP48" s="158"/>
      <c r="FWQ48" s="158"/>
      <c r="FWR48" s="158"/>
      <c r="FWS48" s="158"/>
      <c r="FWT48" s="158"/>
      <c r="FWU48" s="158"/>
      <c r="FWV48" s="158"/>
      <c r="FWW48" s="158"/>
      <c r="FWX48" s="158"/>
      <c r="FWY48" s="158"/>
      <c r="FWZ48" s="158"/>
      <c r="FXA48" s="158"/>
      <c r="FXB48" s="158"/>
      <c r="FXC48" s="158"/>
      <c r="FXD48" s="158"/>
      <c r="FXE48" s="158"/>
      <c r="FXF48" s="158"/>
      <c r="FXG48" s="158"/>
      <c r="FXH48" s="158"/>
      <c r="FXI48" s="158"/>
      <c r="FXJ48" s="158"/>
      <c r="FXK48" s="158"/>
      <c r="FXL48" s="158"/>
      <c r="FXM48" s="158"/>
      <c r="FXN48" s="158"/>
      <c r="FXO48" s="158"/>
      <c r="FXP48" s="158"/>
      <c r="FXQ48" s="158"/>
      <c r="FXR48" s="158"/>
      <c r="FXS48" s="158"/>
      <c r="FXT48" s="158"/>
      <c r="FXU48" s="158"/>
      <c r="FXV48" s="158"/>
      <c r="FXW48" s="158"/>
      <c r="FXX48" s="158"/>
      <c r="FXY48" s="158"/>
      <c r="FXZ48" s="158"/>
      <c r="FYA48" s="158"/>
      <c r="FYB48" s="158"/>
      <c r="FYC48" s="158"/>
      <c r="FYD48" s="158"/>
      <c r="FYE48" s="158"/>
      <c r="FYF48" s="158"/>
      <c r="FYG48" s="158"/>
      <c r="FYH48" s="158"/>
      <c r="FYI48" s="158"/>
      <c r="FYJ48" s="158"/>
      <c r="FYK48" s="158"/>
      <c r="FYL48" s="158"/>
      <c r="FYM48" s="158"/>
      <c r="FYN48" s="158"/>
      <c r="FYO48" s="158"/>
      <c r="FYP48" s="158"/>
      <c r="FYQ48" s="158"/>
      <c r="FYR48" s="158"/>
      <c r="FYS48" s="158"/>
      <c r="FYT48" s="158"/>
      <c r="FYU48" s="158"/>
      <c r="FYV48" s="158"/>
      <c r="FYW48" s="158"/>
      <c r="FYX48" s="158"/>
      <c r="FYY48" s="158"/>
      <c r="FYZ48" s="158"/>
      <c r="FZA48" s="158"/>
      <c r="FZB48" s="158"/>
      <c r="FZC48" s="158"/>
      <c r="FZD48" s="158"/>
      <c r="FZE48" s="158"/>
      <c r="FZF48" s="158"/>
      <c r="FZG48" s="158"/>
      <c r="FZH48" s="158"/>
      <c r="FZI48" s="158"/>
      <c r="FZJ48" s="158"/>
      <c r="FZK48" s="158"/>
      <c r="FZL48" s="158"/>
      <c r="FZM48" s="158"/>
      <c r="FZN48" s="158"/>
      <c r="FZO48" s="158"/>
      <c r="FZP48" s="158"/>
      <c r="FZQ48" s="158"/>
      <c r="FZR48" s="158"/>
      <c r="FZS48" s="158"/>
      <c r="FZT48" s="158"/>
      <c r="FZU48" s="158"/>
      <c r="FZV48" s="158"/>
      <c r="FZW48" s="158"/>
      <c r="FZX48" s="158"/>
      <c r="FZY48" s="158"/>
      <c r="FZZ48" s="158"/>
      <c r="GAA48" s="158"/>
      <c r="GAB48" s="158"/>
      <c r="GAC48" s="158"/>
      <c r="GAD48" s="158"/>
      <c r="GAE48" s="158"/>
      <c r="GAF48" s="158"/>
      <c r="GAG48" s="158"/>
      <c r="GAH48" s="158"/>
      <c r="GAI48" s="158"/>
      <c r="GAJ48" s="158"/>
      <c r="GAK48" s="158"/>
      <c r="GAL48" s="158"/>
      <c r="GAM48" s="158"/>
      <c r="GAN48" s="158"/>
      <c r="GAO48" s="158"/>
      <c r="GAP48" s="158"/>
      <c r="GAQ48" s="158"/>
      <c r="GAR48" s="158"/>
      <c r="GAS48" s="158"/>
      <c r="GAT48" s="158"/>
      <c r="GAU48" s="158"/>
      <c r="GAV48" s="158"/>
      <c r="GAW48" s="158"/>
      <c r="GAX48" s="158"/>
      <c r="GAY48" s="158"/>
      <c r="GAZ48" s="158"/>
      <c r="GBA48" s="158"/>
      <c r="GBB48" s="158"/>
      <c r="GBC48" s="158"/>
      <c r="GBD48" s="158"/>
      <c r="GBE48" s="158"/>
      <c r="GBF48" s="158"/>
      <c r="GBG48" s="158"/>
      <c r="GBH48" s="158"/>
      <c r="GBI48" s="158"/>
      <c r="GBJ48" s="158"/>
      <c r="GBK48" s="158"/>
      <c r="GBL48" s="158"/>
      <c r="GBM48" s="158"/>
      <c r="GBN48" s="158"/>
      <c r="GBO48" s="158"/>
      <c r="GBP48" s="158"/>
      <c r="GBQ48" s="158"/>
      <c r="GBR48" s="158"/>
      <c r="GBS48" s="158"/>
      <c r="GBT48" s="158"/>
      <c r="GBU48" s="158"/>
      <c r="GBV48" s="158"/>
      <c r="GBW48" s="158"/>
      <c r="GBX48" s="158"/>
      <c r="GBY48" s="158"/>
      <c r="GBZ48" s="158"/>
      <c r="GCA48" s="158"/>
      <c r="GCB48" s="158"/>
      <c r="GCC48" s="158"/>
      <c r="GCD48" s="158"/>
      <c r="GCE48" s="158"/>
      <c r="GCF48" s="158"/>
      <c r="GCG48" s="158"/>
      <c r="GCH48" s="158"/>
      <c r="GCI48" s="158"/>
      <c r="GCJ48" s="158"/>
      <c r="GCK48" s="158"/>
      <c r="GCL48" s="158"/>
      <c r="GCM48" s="158"/>
      <c r="GCN48" s="158"/>
      <c r="GCO48" s="158"/>
      <c r="GCP48" s="158"/>
      <c r="GCQ48" s="158"/>
      <c r="GCR48" s="158"/>
      <c r="GCS48" s="158"/>
      <c r="GCT48" s="158"/>
      <c r="GCU48" s="158"/>
      <c r="GCV48" s="158"/>
      <c r="GCW48" s="158"/>
      <c r="GCX48" s="158"/>
      <c r="GCY48" s="158"/>
      <c r="GCZ48" s="158"/>
      <c r="GDA48" s="158"/>
      <c r="GDB48" s="158"/>
      <c r="GDC48" s="158"/>
      <c r="GDD48" s="158"/>
      <c r="GDE48" s="158"/>
      <c r="GDF48" s="158"/>
      <c r="GDG48" s="158"/>
      <c r="GDH48" s="158"/>
      <c r="GDI48" s="158"/>
      <c r="GDJ48" s="158"/>
      <c r="GDK48" s="158"/>
      <c r="GDL48" s="158"/>
      <c r="GDM48" s="158"/>
      <c r="GDN48" s="158"/>
      <c r="GDO48" s="158"/>
      <c r="GDP48" s="158"/>
      <c r="GDQ48" s="158"/>
      <c r="GDR48" s="158"/>
      <c r="GDS48" s="158"/>
      <c r="GDT48" s="158"/>
      <c r="GDU48" s="158"/>
      <c r="GDV48" s="158"/>
      <c r="GDW48" s="158"/>
      <c r="GDX48" s="158"/>
      <c r="GDY48" s="158"/>
      <c r="GDZ48" s="158"/>
      <c r="GEA48" s="158"/>
      <c r="GEB48" s="158"/>
      <c r="GEC48" s="158"/>
      <c r="GED48" s="158"/>
      <c r="GEE48" s="158"/>
      <c r="GEF48" s="158"/>
      <c r="GEG48" s="158"/>
      <c r="GEH48" s="158"/>
      <c r="GEI48" s="158"/>
      <c r="GEJ48" s="158"/>
      <c r="GEK48" s="158"/>
      <c r="GEL48" s="158"/>
      <c r="GEM48" s="158"/>
      <c r="GEN48" s="158"/>
      <c r="GEO48" s="158"/>
      <c r="GEP48" s="158"/>
      <c r="GEQ48" s="158"/>
      <c r="GER48" s="158"/>
      <c r="GES48" s="158"/>
      <c r="GET48" s="158"/>
      <c r="GEU48" s="158"/>
      <c r="GEV48" s="158"/>
      <c r="GEW48" s="158"/>
      <c r="GEX48" s="158"/>
      <c r="GEY48" s="158"/>
      <c r="GEZ48" s="158"/>
      <c r="GFA48" s="158"/>
      <c r="GFB48" s="158"/>
      <c r="GFC48" s="158"/>
      <c r="GFD48" s="158"/>
      <c r="GFE48" s="158"/>
      <c r="GFF48" s="158"/>
      <c r="GFG48" s="158"/>
      <c r="GFH48" s="158"/>
      <c r="GFI48" s="158"/>
      <c r="GFJ48" s="158"/>
      <c r="GFK48" s="158"/>
      <c r="GFL48" s="158"/>
      <c r="GFM48" s="158"/>
      <c r="GFN48" s="158"/>
      <c r="GFO48" s="158"/>
      <c r="GFP48" s="158"/>
      <c r="GFQ48" s="158"/>
      <c r="GFR48" s="158"/>
      <c r="GFS48" s="158"/>
      <c r="GFT48" s="158"/>
      <c r="GFU48" s="158"/>
      <c r="GFV48" s="158"/>
      <c r="GFW48" s="158"/>
      <c r="GFX48" s="158"/>
      <c r="GFY48" s="158"/>
      <c r="GFZ48" s="158"/>
      <c r="GGA48" s="158"/>
      <c r="GGB48" s="158"/>
      <c r="GGC48" s="158"/>
      <c r="GGD48" s="158"/>
      <c r="GGE48" s="158"/>
      <c r="GGF48" s="158"/>
      <c r="GGG48" s="158"/>
      <c r="GGH48" s="158"/>
      <c r="GGI48" s="158"/>
      <c r="GGJ48" s="158"/>
      <c r="GGK48" s="158"/>
      <c r="GGL48" s="158"/>
      <c r="GGM48" s="158"/>
      <c r="GGN48" s="158"/>
      <c r="GGO48" s="158"/>
      <c r="GGP48" s="158"/>
      <c r="GGQ48" s="158"/>
      <c r="GGR48" s="158"/>
      <c r="GGS48" s="158"/>
      <c r="GGT48" s="158"/>
      <c r="GGU48" s="158"/>
      <c r="GGV48" s="158"/>
      <c r="GGW48" s="158"/>
      <c r="GGX48" s="158"/>
      <c r="GGY48" s="158"/>
      <c r="GGZ48" s="158"/>
      <c r="GHA48" s="158"/>
      <c r="GHB48" s="158"/>
      <c r="GHC48" s="158"/>
      <c r="GHD48" s="158"/>
      <c r="GHE48" s="158"/>
      <c r="GHF48" s="158"/>
      <c r="GHG48" s="158"/>
      <c r="GHH48" s="158"/>
      <c r="GHI48" s="158"/>
      <c r="GHJ48" s="158"/>
      <c r="GHK48" s="158"/>
      <c r="GHL48" s="158"/>
      <c r="GHM48" s="158"/>
      <c r="GHN48" s="158"/>
      <c r="GHO48" s="158"/>
      <c r="GHP48" s="158"/>
      <c r="GHQ48" s="158"/>
      <c r="GHR48" s="158"/>
      <c r="GHS48" s="158"/>
      <c r="GHT48" s="158"/>
      <c r="GHU48" s="158"/>
      <c r="GHV48" s="158"/>
      <c r="GHW48" s="158"/>
      <c r="GHX48" s="158"/>
      <c r="GHY48" s="158"/>
      <c r="GHZ48" s="158"/>
      <c r="GIA48" s="158"/>
      <c r="GIB48" s="158"/>
      <c r="GIC48" s="158"/>
      <c r="GID48" s="158"/>
      <c r="GIE48" s="158"/>
      <c r="GIF48" s="158"/>
      <c r="GIG48" s="158"/>
      <c r="GIH48" s="158"/>
      <c r="GII48" s="158"/>
      <c r="GIJ48" s="158"/>
      <c r="GIK48" s="158"/>
      <c r="GIL48" s="158"/>
      <c r="GIM48" s="158"/>
      <c r="GIN48" s="158"/>
      <c r="GIO48" s="158"/>
      <c r="GIP48" s="158"/>
      <c r="GIQ48" s="158"/>
      <c r="GIR48" s="158"/>
      <c r="GIS48" s="158"/>
      <c r="GIT48" s="158"/>
      <c r="GIU48" s="158"/>
      <c r="GIV48" s="158"/>
      <c r="GIW48" s="158"/>
      <c r="GIX48" s="158"/>
      <c r="GIY48" s="158"/>
      <c r="GIZ48" s="158"/>
      <c r="GJA48" s="158"/>
      <c r="GJB48" s="158"/>
      <c r="GJC48" s="158"/>
      <c r="GJD48" s="158"/>
      <c r="GJE48" s="158"/>
      <c r="GJF48" s="158"/>
      <c r="GJG48" s="158"/>
      <c r="GJH48" s="158"/>
      <c r="GJI48" s="158"/>
      <c r="GJJ48" s="158"/>
      <c r="GJK48" s="158"/>
      <c r="GJL48" s="158"/>
      <c r="GJM48" s="158"/>
      <c r="GJN48" s="158"/>
      <c r="GJO48" s="158"/>
      <c r="GJP48" s="158"/>
      <c r="GJQ48" s="158"/>
      <c r="GJR48" s="158"/>
      <c r="GJS48" s="158"/>
      <c r="GJT48" s="158"/>
      <c r="GJU48" s="158"/>
      <c r="GJV48" s="158"/>
      <c r="GJW48" s="158"/>
      <c r="GJX48" s="158"/>
      <c r="GJY48" s="158"/>
      <c r="GJZ48" s="158"/>
      <c r="GKA48" s="158"/>
      <c r="GKB48" s="158"/>
      <c r="GKC48" s="158"/>
      <c r="GKD48" s="158"/>
      <c r="GKE48" s="158"/>
      <c r="GKF48" s="158"/>
      <c r="GKG48" s="158"/>
      <c r="GKH48" s="158"/>
      <c r="GKI48" s="158"/>
      <c r="GKJ48" s="158"/>
      <c r="GKK48" s="158"/>
      <c r="GKL48" s="158"/>
      <c r="GKM48" s="158"/>
      <c r="GKN48" s="158"/>
      <c r="GKO48" s="158"/>
      <c r="GKP48" s="158"/>
      <c r="GKQ48" s="158"/>
      <c r="GKR48" s="158"/>
      <c r="GKS48" s="158"/>
      <c r="GKT48" s="158"/>
      <c r="GKU48" s="158"/>
      <c r="GKV48" s="158"/>
      <c r="GKW48" s="158"/>
      <c r="GKX48" s="158"/>
      <c r="GKY48" s="158"/>
      <c r="GKZ48" s="158"/>
      <c r="GLA48" s="158"/>
      <c r="GLB48" s="158"/>
      <c r="GLC48" s="158"/>
      <c r="GLD48" s="158"/>
      <c r="GLE48" s="158"/>
      <c r="GLF48" s="158"/>
      <c r="GLG48" s="158"/>
      <c r="GLH48" s="158"/>
      <c r="GLI48" s="158"/>
      <c r="GLJ48" s="158"/>
      <c r="GLK48" s="158"/>
      <c r="GLL48" s="158"/>
      <c r="GLM48" s="158"/>
      <c r="GLN48" s="158"/>
      <c r="GLO48" s="158"/>
      <c r="GLP48" s="158"/>
      <c r="GLQ48" s="158"/>
      <c r="GLR48" s="158"/>
      <c r="GLS48" s="158"/>
      <c r="GLT48" s="158"/>
      <c r="GLU48" s="158"/>
      <c r="GLV48" s="158"/>
      <c r="GLW48" s="158"/>
      <c r="GLX48" s="158"/>
      <c r="GLY48" s="158"/>
      <c r="GLZ48" s="158"/>
      <c r="GMA48" s="158"/>
      <c r="GMB48" s="158"/>
      <c r="GMC48" s="158"/>
      <c r="GMD48" s="158"/>
      <c r="GME48" s="158"/>
      <c r="GMF48" s="158"/>
      <c r="GMG48" s="158"/>
      <c r="GMH48" s="158"/>
      <c r="GMI48" s="158"/>
      <c r="GMJ48" s="158"/>
      <c r="GMK48" s="158"/>
      <c r="GML48" s="158"/>
      <c r="GMM48" s="158"/>
      <c r="GMN48" s="158"/>
      <c r="GMO48" s="158"/>
      <c r="GMP48" s="158"/>
      <c r="GMQ48" s="158"/>
      <c r="GMR48" s="158"/>
      <c r="GMS48" s="158"/>
      <c r="GMT48" s="158"/>
      <c r="GMU48" s="158"/>
      <c r="GMV48" s="158"/>
      <c r="GMW48" s="158"/>
      <c r="GMX48" s="158"/>
      <c r="GMY48" s="158"/>
      <c r="GMZ48" s="158"/>
      <c r="GNA48" s="158"/>
      <c r="GNB48" s="158"/>
      <c r="GNC48" s="158"/>
      <c r="GND48" s="158"/>
      <c r="GNE48" s="158"/>
      <c r="GNF48" s="158"/>
      <c r="GNG48" s="158"/>
      <c r="GNH48" s="158"/>
      <c r="GNI48" s="158"/>
      <c r="GNJ48" s="158"/>
      <c r="GNK48" s="158"/>
      <c r="GNL48" s="158"/>
      <c r="GNM48" s="158"/>
      <c r="GNN48" s="158"/>
      <c r="GNO48" s="158"/>
      <c r="GNP48" s="158"/>
      <c r="GNQ48" s="158"/>
      <c r="GNR48" s="158"/>
      <c r="GNS48" s="158"/>
      <c r="GNT48" s="158"/>
      <c r="GNU48" s="158"/>
      <c r="GNV48" s="158"/>
      <c r="GNW48" s="158"/>
      <c r="GNX48" s="158"/>
      <c r="GNY48" s="158"/>
      <c r="GNZ48" s="158"/>
      <c r="GOA48" s="158"/>
      <c r="GOB48" s="158"/>
      <c r="GOC48" s="158"/>
      <c r="GOD48" s="158"/>
      <c r="GOE48" s="158"/>
      <c r="GOF48" s="158"/>
      <c r="GOG48" s="158"/>
      <c r="GOH48" s="158"/>
      <c r="GOI48" s="158"/>
      <c r="GOJ48" s="158"/>
      <c r="GOK48" s="158"/>
      <c r="GOL48" s="158"/>
      <c r="GOM48" s="158"/>
      <c r="GON48" s="158"/>
      <c r="GOO48" s="158"/>
      <c r="GOP48" s="158"/>
      <c r="GOQ48" s="158"/>
      <c r="GOR48" s="158"/>
      <c r="GOS48" s="158"/>
      <c r="GOT48" s="158"/>
      <c r="GOU48" s="158"/>
      <c r="GOV48" s="158"/>
      <c r="GOW48" s="158"/>
      <c r="GOX48" s="158"/>
      <c r="GOY48" s="158"/>
      <c r="GOZ48" s="158"/>
      <c r="GPA48" s="158"/>
      <c r="GPB48" s="158"/>
      <c r="GPC48" s="158"/>
      <c r="GPD48" s="158"/>
      <c r="GPE48" s="158"/>
      <c r="GPF48" s="158"/>
      <c r="GPG48" s="158"/>
      <c r="GPH48" s="158"/>
      <c r="GPI48" s="158"/>
      <c r="GPJ48" s="158"/>
      <c r="GPK48" s="158"/>
      <c r="GPL48" s="158"/>
      <c r="GPM48" s="158"/>
      <c r="GPN48" s="158"/>
      <c r="GPO48" s="158"/>
      <c r="GPP48" s="158"/>
      <c r="GPQ48" s="158"/>
      <c r="GPR48" s="158"/>
      <c r="GPS48" s="158"/>
      <c r="GPT48" s="158"/>
      <c r="GPU48" s="158"/>
      <c r="GPV48" s="158"/>
      <c r="GPW48" s="158"/>
      <c r="GPX48" s="158"/>
      <c r="GPY48" s="158"/>
      <c r="GPZ48" s="158"/>
      <c r="GQA48" s="158"/>
      <c r="GQB48" s="158"/>
      <c r="GQC48" s="158"/>
      <c r="GQD48" s="158"/>
      <c r="GQE48" s="158"/>
      <c r="GQF48" s="158"/>
      <c r="GQG48" s="158"/>
      <c r="GQH48" s="158"/>
      <c r="GQI48" s="158"/>
      <c r="GQJ48" s="158"/>
      <c r="GQK48" s="158"/>
      <c r="GQL48" s="158"/>
      <c r="GQM48" s="158"/>
      <c r="GQN48" s="158"/>
      <c r="GQO48" s="158"/>
      <c r="GQP48" s="158"/>
      <c r="GQQ48" s="158"/>
      <c r="GQR48" s="158"/>
      <c r="GQS48" s="158"/>
      <c r="GQT48" s="158"/>
      <c r="GQU48" s="158"/>
      <c r="GQV48" s="158"/>
      <c r="GQW48" s="158"/>
      <c r="GQX48" s="158"/>
      <c r="GQY48" s="158"/>
      <c r="GQZ48" s="158"/>
      <c r="GRA48" s="158"/>
      <c r="GRB48" s="158"/>
      <c r="GRC48" s="158"/>
      <c r="GRD48" s="158"/>
      <c r="GRE48" s="158"/>
      <c r="GRF48" s="158"/>
      <c r="GRG48" s="158"/>
      <c r="GRH48" s="158"/>
      <c r="GRI48" s="158"/>
      <c r="GRJ48" s="158"/>
      <c r="GRK48" s="158"/>
      <c r="GRL48" s="158"/>
      <c r="GRM48" s="158"/>
      <c r="GRN48" s="158"/>
      <c r="GRO48" s="158"/>
      <c r="GRP48" s="158"/>
      <c r="GRQ48" s="158"/>
      <c r="GRR48" s="158"/>
      <c r="GRS48" s="158"/>
      <c r="GRT48" s="158"/>
      <c r="GRU48" s="158"/>
      <c r="GRV48" s="158"/>
      <c r="GRW48" s="158"/>
      <c r="GRX48" s="158"/>
      <c r="GRY48" s="158"/>
      <c r="GRZ48" s="158"/>
      <c r="GSA48" s="158"/>
      <c r="GSB48" s="158"/>
      <c r="GSC48" s="158"/>
      <c r="GSD48" s="158"/>
      <c r="GSE48" s="158"/>
      <c r="GSF48" s="158"/>
      <c r="GSG48" s="158"/>
      <c r="GSH48" s="158"/>
      <c r="GSI48" s="158"/>
      <c r="GSJ48" s="158"/>
      <c r="GSK48" s="158"/>
      <c r="GSL48" s="158"/>
      <c r="GSM48" s="158"/>
      <c r="GSN48" s="158"/>
      <c r="GSO48" s="158"/>
      <c r="GSP48" s="158"/>
      <c r="GSQ48" s="158"/>
      <c r="GSR48" s="158"/>
      <c r="GSS48" s="158"/>
      <c r="GST48" s="158"/>
      <c r="GSU48" s="158"/>
      <c r="GSV48" s="158"/>
      <c r="GSW48" s="158"/>
      <c r="GSX48" s="158"/>
      <c r="GSY48" s="158"/>
      <c r="GSZ48" s="158"/>
      <c r="GTA48" s="158"/>
      <c r="GTB48" s="158"/>
      <c r="GTC48" s="158"/>
      <c r="GTD48" s="158"/>
      <c r="GTE48" s="158"/>
      <c r="GTF48" s="158"/>
      <c r="GTG48" s="158"/>
      <c r="GTH48" s="158"/>
      <c r="GTI48" s="158"/>
      <c r="GTJ48" s="158"/>
      <c r="GTK48" s="158"/>
      <c r="GTL48" s="158"/>
      <c r="GTM48" s="158"/>
      <c r="GTN48" s="158"/>
      <c r="GTO48" s="158"/>
      <c r="GTP48" s="158"/>
      <c r="GTQ48" s="158"/>
      <c r="GTR48" s="158"/>
      <c r="GTS48" s="158"/>
      <c r="GTT48" s="158"/>
      <c r="GTU48" s="158"/>
      <c r="GTV48" s="158"/>
      <c r="GTW48" s="158"/>
      <c r="GTX48" s="158"/>
      <c r="GTY48" s="158"/>
      <c r="GTZ48" s="158"/>
      <c r="GUA48" s="158"/>
      <c r="GUB48" s="158"/>
      <c r="GUC48" s="158"/>
      <c r="GUD48" s="158"/>
      <c r="GUE48" s="158"/>
      <c r="GUF48" s="158"/>
      <c r="GUG48" s="158"/>
      <c r="GUH48" s="158"/>
      <c r="GUI48" s="158"/>
      <c r="GUJ48" s="158"/>
      <c r="GUK48" s="158"/>
      <c r="GUL48" s="158"/>
      <c r="GUM48" s="158"/>
      <c r="GUN48" s="158"/>
      <c r="GUO48" s="158"/>
      <c r="GUP48" s="158"/>
      <c r="GUQ48" s="158"/>
      <c r="GUR48" s="158"/>
      <c r="GUS48" s="158"/>
      <c r="GUT48" s="158"/>
      <c r="GUU48" s="158"/>
      <c r="GUV48" s="158"/>
      <c r="GUW48" s="158"/>
      <c r="GUX48" s="158"/>
      <c r="GUY48" s="158"/>
      <c r="GUZ48" s="158"/>
      <c r="GVA48" s="158"/>
      <c r="GVB48" s="158"/>
      <c r="GVC48" s="158"/>
      <c r="GVD48" s="158"/>
      <c r="GVE48" s="158"/>
      <c r="GVF48" s="158"/>
      <c r="GVG48" s="158"/>
      <c r="GVH48" s="158"/>
      <c r="GVI48" s="158"/>
      <c r="GVJ48" s="158"/>
      <c r="GVK48" s="158"/>
      <c r="GVL48" s="158"/>
      <c r="GVM48" s="158"/>
      <c r="GVN48" s="158"/>
      <c r="GVO48" s="158"/>
      <c r="GVP48" s="158"/>
      <c r="GVQ48" s="158"/>
      <c r="GVR48" s="158"/>
      <c r="GVS48" s="158"/>
      <c r="GVT48" s="158"/>
      <c r="GVU48" s="158"/>
      <c r="GVV48" s="158"/>
      <c r="GVW48" s="158"/>
      <c r="GVX48" s="158"/>
      <c r="GVY48" s="158"/>
      <c r="GVZ48" s="158"/>
      <c r="GWA48" s="158"/>
      <c r="GWB48" s="158"/>
      <c r="GWC48" s="158"/>
      <c r="GWD48" s="158"/>
      <c r="GWE48" s="158"/>
      <c r="GWF48" s="158"/>
      <c r="GWG48" s="158"/>
      <c r="GWH48" s="158"/>
      <c r="GWI48" s="158"/>
      <c r="GWJ48" s="158"/>
      <c r="GWK48" s="158"/>
      <c r="GWL48" s="158"/>
      <c r="GWM48" s="158"/>
      <c r="GWN48" s="158"/>
      <c r="GWO48" s="158"/>
      <c r="GWP48" s="158"/>
      <c r="GWQ48" s="158"/>
      <c r="GWR48" s="158"/>
      <c r="GWS48" s="158"/>
      <c r="GWT48" s="158"/>
      <c r="GWU48" s="158"/>
      <c r="GWV48" s="158"/>
      <c r="GWW48" s="158"/>
      <c r="GWX48" s="158"/>
      <c r="GWY48" s="158"/>
      <c r="GWZ48" s="158"/>
      <c r="GXA48" s="158"/>
      <c r="GXB48" s="158"/>
      <c r="GXC48" s="158"/>
      <c r="GXD48" s="158"/>
      <c r="GXE48" s="158"/>
      <c r="GXF48" s="158"/>
      <c r="GXG48" s="158"/>
      <c r="GXH48" s="158"/>
      <c r="GXI48" s="158"/>
      <c r="GXJ48" s="158"/>
      <c r="GXK48" s="158"/>
      <c r="GXL48" s="158"/>
      <c r="GXM48" s="158"/>
      <c r="GXN48" s="158"/>
      <c r="GXO48" s="158"/>
      <c r="GXP48" s="158"/>
      <c r="GXQ48" s="158"/>
      <c r="GXR48" s="158"/>
      <c r="GXS48" s="158"/>
      <c r="GXT48" s="158"/>
      <c r="GXU48" s="158"/>
      <c r="GXV48" s="158"/>
      <c r="GXW48" s="158"/>
      <c r="GXX48" s="158"/>
      <c r="GXY48" s="158"/>
      <c r="GXZ48" s="158"/>
      <c r="GYA48" s="158"/>
      <c r="GYB48" s="158"/>
      <c r="GYC48" s="158"/>
      <c r="GYD48" s="158"/>
      <c r="GYE48" s="158"/>
      <c r="GYF48" s="158"/>
      <c r="GYG48" s="158"/>
      <c r="GYH48" s="158"/>
      <c r="GYI48" s="158"/>
      <c r="GYJ48" s="158"/>
      <c r="GYK48" s="158"/>
      <c r="GYL48" s="158"/>
      <c r="GYM48" s="158"/>
      <c r="GYN48" s="158"/>
      <c r="GYO48" s="158"/>
      <c r="GYP48" s="158"/>
      <c r="GYQ48" s="158"/>
      <c r="GYR48" s="158"/>
      <c r="GYS48" s="158"/>
      <c r="GYT48" s="158"/>
      <c r="GYU48" s="158"/>
      <c r="GYV48" s="158"/>
      <c r="GYW48" s="158"/>
      <c r="GYX48" s="158"/>
      <c r="GYY48" s="158"/>
      <c r="GYZ48" s="158"/>
      <c r="GZA48" s="158"/>
      <c r="GZB48" s="158"/>
      <c r="GZC48" s="158"/>
      <c r="GZD48" s="158"/>
      <c r="GZE48" s="158"/>
      <c r="GZF48" s="158"/>
      <c r="GZG48" s="158"/>
      <c r="GZH48" s="158"/>
      <c r="GZI48" s="158"/>
      <c r="GZJ48" s="158"/>
      <c r="GZK48" s="158"/>
      <c r="GZL48" s="158"/>
      <c r="GZM48" s="158"/>
      <c r="GZN48" s="158"/>
      <c r="GZO48" s="158"/>
      <c r="GZP48" s="158"/>
      <c r="GZQ48" s="158"/>
      <c r="GZR48" s="158"/>
      <c r="GZS48" s="158"/>
      <c r="GZT48" s="158"/>
      <c r="GZU48" s="158"/>
      <c r="GZV48" s="158"/>
      <c r="GZW48" s="158"/>
      <c r="GZX48" s="158"/>
      <c r="GZY48" s="158"/>
      <c r="GZZ48" s="158"/>
      <c r="HAA48" s="158"/>
      <c r="HAB48" s="158"/>
      <c r="HAC48" s="158"/>
      <c r="HAD48" s="158"/>
      <c r="HAE48" s="158"/>
      <c r="HAF48" s="158"/>
      <c r="HAG48" s="158"/>
      <c r="HAH48" s="158"/>
      <c r="HAI48" s="158"/>
      <c r="HAJ48" s="158"/>
      <c r="HAK48" s="158"/>
      <c r="HAL48" s="158"/>
      <c r="HAM48" s="158"/>
      <c r="HAN48" s="158"/>
      <c r="HAO48" s="158"/>
      <c r="HAP48" s="158"/>
      <c r="HAQ48" s="158"/>
      <c r="HAR48" s="158"/>
      <c r="HAS48" s="158"/>
      <c r="HAT48" s="158"/>
      <c r="HAU48" s="158"/>
      <c r="HAV48" s="158"/>
      <c r="HAW48" s="158"/>
      <c r="HAX48" s="158"/>
      <c r="HAY48" s="158"/>
      <c r="HAZ48" s="158"/>
      <c r="HBA48" s="158"/>
      <c r="HBB48" s="158"/>
      <c r="HBC48" s="158"/>
      <c r="HBD48" s="158"/>
      <c r="HBE48" s="158"/>
      <c r="HBF48" s="158"/>
      <c r="HBG48" s="158"/>
      <c r="HBH48" s="158"/>
      <c r="HBI48" s="158"/>
      <c r="HBJ48" s="158"/>
      <c r="HBK48" s="158"/>
      <c r="HBL48" s="158"/>
      <c r="HBM48" s="158"/>
      <c r="HBN48" s="158"/>
      <c r="HBO48" s="158"/>
      <c r="HBP48" s="158"/>
      <c r="HBQ48" s="158"/>
      <c r="HBR48" s="158"/>
      <c r="HBS48" s="158"/>
      <c r="HBT48" s="158"/>
      <c r="HBU48" s="158"/>
      <c r="HBV48" s="158"/>
      <c r="HBW48" s="158"/>
      <c r="HBX48" s="158"/>
      <c r="HBY48" s="158"/>
      <c r="HBZ48" s="158"/>
      <c r="HCA48" s="158"/>
      <c r="HCB48" s="158"/>
      <c r="HCC48" s="158"/>
      <c r="HCD48" s="158"/>
      <c r="HCE48" s="158"/>
      <c r="HCF48" s="158"/>
      <c r="HCG48" s="158"/>
      <c r="HCH48" s="158"/>
      <c r="HCI48" s="158"/>
      <c r="HCJ48" s="158"/>
      <c r="HCK48" s="158"/>
      <c r="HCL48" s="158"/>
      <c r="HCM48" s="158"/>
      <c r="HCN48" s="158"/>
      <c r="HCO48" s="158"/>
      <c r="HCP48" s="158"/>
      <c r="HCQ48" s="158"/>
      <c r="HCR48" s="158"/>
      <c r="HCS48" s="158"/>
      <c r="HCT48" s="158"/>
      <c r="HCU48" s="158"/>
      <c r="HCV48" s="158"/>
      <c r="HCW48" s="158"/>
      <c r="HCX48" s="158"/>
      <c r="HCY48" s="158"/>
      <c r="HCZ48" s="158"/>
      <c r="HDA48" s="158"/>
      <c r="HDB48" s="158"/>
      <c r="HDC48" s="158"/>
      <c r="HDD48" s="158"/>
      <c r="HDE48" s="158"/>
      <c r="HDF48" s="158"/>
      <c r="HDG48" s="158"/>
      <c r="HDH48" s="158"/>
      <c r="HDI48" s="158"/>
      <c r="HDJ48" s="158"/>
      <c r="HDK48" s="158"/>
      <c r="HDL48" s="158"/>
      <c r="HDM48" s="158"/>
      <c r="HDN48" s="158"/>
      <c r="HDO48" s="158"/>
      <c r="HDP48" s="158"/>
      <c r="HDQ48" s="158"/>
      <c r="HDR48" s="158"/>
      <c r="HDS48" s="158"/>
      <c r="HDT48" s="158"/>
      <c r="HDU48" s="158"/>
      <c r="HDV48" s="158"/>
      <c r="HDW48" s="158"/>
      <c r="HDX48" s="158"/>
      <c r="HDY48" s="158"/>
      <c r="HDZ48" s="158"/>
      <c r="HEA48" s="158"/>
      <c r="HEB48" s="158"/>
      <c r="HEC48" s="158"/>
      <c r="HED48" s="158"/>
      <c r="HEE48" s="158"/>
      <c r="HEF48" s="158"/>
      <c r="HEG48" s="158"/>
      <c r="HEH48" s="158"/>
      <c r="HEI48" s="158"/>
      <c r="HEJ48" s="158"/>
      <c r="HEK48" s="158"/>
      <c r="HEL48" s="158"/>
      <c r="HEM48" s="158"/>
      <c r="HEN48" s="158"/>
      <c r="HEO48" s="158"/>
      <c r="HEP48" s="158"/>
      <c r="HEQ48" s="158"/>
      <c r="HER48" s="158"/>
      <c r="HES48" s="158"/>
      <c r="HET48" s="158"/>
      <c r="HEU48" s="158"/>
      <c r="HEV48" s="158"/>
      <c r="HEW48" s="158"/>
      <c r="HEX48" s="158"/>
      <c r="HEY48" s="158"/>
      <c r="HEZ48" s="158"/>
      <c r="HFA48" s="158"/>
      <c r="HFB48" s="158"/>
      <c r="HFC48" s="158"/>
      <c r="HFD48" s="158"/>
      <c r="HFE48" s="158"/>
      <c r="HFF48" s="158"/>
      <c r="HFG48" s="158"/>
      <c r="HFH48" s="158"/>
      <c r="HFI48" s="158"/>
      <c r="HFJ48" s="158"/>
      <c r="HFK48" s="158"/>
      <c r="HFL48" s="158"/>
      <c r="HFM48" s="158"/>
      <c r="HFN48" s="158"/>
      <c r="HFO48" s="158"/>
      <c r="HFP48" s="158"/>
      <c r="HFQ48" s="158"/>
      <c r="HFR48" s="158"/>
      <c r="HFS48" s="158"/>
      <c r="HFT48" s="158"/>
      <c r="HFU48" s="158"/>
      <c r="HFV48" s="158"/>
      <c r="HFW48" s="158"/>
      <c r="HFX48" s="158"/>
      <c r="HFY48" s="158"/>
      <c r="HFZ48" s="158"/>
      <c r="HGA48" s="158"/>
      <c r="HGB48" s="158"/>
      <c r="HGC48" s="158"/>
      <c r="HGD48" s="158"/>
      <c r="HGE48" s="158"/>
      <c r="HGF48" s="158"/>
      <c r="HGG48" s="158"/>
      <c r="HGH48" s="158"/>
      <c r="HGI48" s="158"/>
      <c r="HGJ48" s="158"/>
      <c r="HGK48" s="158"/>
      <c r="HGL48" s="158"/>
      <c r="HGM48" s="158"/>
      <c r="HGN48" s="158"/>
      <c r="HGO48" s="158"/>
      <c r="HGP48" s="158"/>
      <c r="HGQ48" s="158"/>
      <c r="HGR48" s="158"/>
      <c r="HGS48" s="158"/>
      <c r="HGT48" s="158"/>
      <c r="HGU48" s="158"/>
      <c r="HGV48" s="158"/>
      <c r="HGW48" s="158"/>
      <c r="HGX48" s="158"/>
      <c r="HGY48" s="158"/>
      <c r="HGZ48" s="158"/>
      <c r="HHA48" s="158"/>
      <c r="HHB48" s="158"/>
      <c r="HHC48" s="158"/>
      <c r="HHD48" s="158"/>
      <c r="HHE48" s="158"/>
      <c r="HHF48" s="158"/>
      <c r="HHG48" s="158"/>
      <c r="HHH48" s="158"/>
      <c r="HHI48" s="158"/>
      <c r="HHJ48" s="158"/>
      <c r="HHK48" s="158"/>
      <c r="HHL48" s="158"/>
      <c r="HHM48" s="158"/>
      <c r="HHN48" s="158"/>
      <c r="HHO48" s="158"/>
      <c r="HHP48" s="158"/>
      <c r="HHQ48" s="158"/>
      <c r="HHR48" s="158"/>
      <c r="HHS48" s="158"/>
      <c r="HHT48" s="158"/>
      <c r="HHU48" s="158"/>
      <c r="HHV48" s="158"/>
      <c r="HHW48" s="158"/>
      <c r="HHX48" s="158"/>
      <c r="HHY48" s="158"/>
      <c r="HHZ48" s="158"/>
      <c r="HIA48" s="158"/>
      <c r="HIB48" s="158"/>
      <c r="HIC48" s="158"/>
      <c r="HID48" s="158"/>
      <c r="HIE48" s="158"/>
      <c r="HIF48" s="158"/>
      <c r="HIG48" s="158"/>
      <c r="HIH48" s="158"/>
      <c r="HII48" s="158"/>
      <c r="HIJ48" s="158"/>
      <c r="HIK48" s="158"/>
      <c r="HIL48" s="158"/>
      <c r="HIM48" s="158"/>
      <c r="HIN48" s="158"/>
      <c r="HIO48" s="158"/>
      <c r="HIP48" s="158"/>
      <c r="HIQ48" s="158"/>
      <c r="HIR48" s="158"/>
      <c r="HIS48" s="158"/>
      <c r="HIT48" s="158"/>
      <c r="HIU48" s="158"/>
      <c r="HIV48" s="158"/>
      <c r="HIW48" s="158"/>
      <c r="HIX48" s="158"/>
      <c r="HIY48" s="158"/>
      <c r="HIZ48" s="158"/>
      <c r="HJA48" s="158"/>
      <c r="HJB48" s="158"/>
      <c r="HJC48" s="158"/>
      <c r="HJD48" s="158"/>
      <c r="HJE48" s="158"/>
      <c r="HJF48" s="158"/>
      <c r="HJG48" s="158"/>
      <c r="HJH48" s="158"/>
      <c r="HJI48" s="158"/>
      <c r="HJJ48" s="158"/>
      <c r="HJK48" s="158"/>
      <c r="HJL48" s="158"/>
      <c r="HJM48" s="158"/>
      <c r="HJN48" s="158"/>
      <c r="HJO48" s="158"/>
      <c r="HJP48" s="158"/>
      <c r="HJQ48" s="158"/>
      <c r="HJR48" s="158"/>
      <c r="HJS48" s="158"/>
      <c r="HJT48" s="158"/>
      <c r="HJU48" s="158"/>
      <c r="HJV48" s="158"/>
      <c r="HJW48" s="158"/>
      <c r="HJX48" s="158"/>
      <c r="HJY48" s="158"/>
      <c r="HJZ48" s="158"/>
      <c r="HKA48" s="158"/>
      <c r="HKB48" s="158"/>
      <c r="HKC48" s="158"/>
      <c r="HKD48" s="158"/>
      <c r="HKE48" s="158"/>
      <c r="HKF48" s="158"/>
      <c r="HKG48" s="158"/>
      <c r="HKH48" s="158"/>
      <c r="HKI48" s="158"/>
      <c r="HKJ48" s="158"/>
      <c r="HKK48" s="158"/>
      <c r="HKL48" s="158"/>
      <c r="HKM48" s="158"/>
      <c r="HKN48" s="158"/>
      <c r="HKO48" s="158"/>
      <c r="HKP48" s="158"/>
      <c r="HKQ48" s="158"/>
      <c r="HKR48" s="158"/>
      <c r="HKS48" s="158"/>
      <c r="HKT48" s="158"/>
      <c r="HKU48" s="158"/>
      <c r="HKV48" s="158"/>
      <c r="HKW48" s="158"/>
      <c r="HKX48" s="158"/>
      <c r="HKY48" s="158"/>
      <c r="HKZ48" s="158"/>
      <c r="HLA48" s="158"/>
      <c r="HLB48" s="158"/>
      <c r="HLC48" s="158"/>
      <c r="HLD48" s="158"/>
      <c r="HLE48" s="158"/>
      <c r="HLF48" s="158"/>
      <c r="HLG48" s="158"/>
      <c r="HLH48" s="158"/>
      <c r="HLI48" s="158"/>
      <c r="HLJ48" s="158"/>
      <c r="HLK48" s="158"/>
      <c r="HLL48" s="158"/>
      <c r="HLM48" s="158"/>
      <c r="HLN48" s="158"/>
      <c r="HLO48" s="158"/>
      <c r="HLP48" s="158"/>
      <c r="HLQ48" s="158"/>
      <c r="HLR48" s="158"/>
      <c r="HLS48" s="158"/>
      <c r="HLT48" s="158"/>
      <c r="HLU48" s="158"/>
      <c r="HLV48" s="158"/>
      <c r="HLW48" s="158"/>
      <c r="HLX48" s="158"/>
      <c r="HLY48" s="158"/>
      <c r="HLZ48" s="158"/>
      <c r="HMA48" s="158"/>
      <c r="HMB48" s="158"/>
      <c r="HMC48" s="158"/>
      <c r="HMD48" s="158"/>
      <c r="HME48" s="158"/>
      <c r="HMF48" s="158"/>
      <c r="HMG48" s="158"/>
      <c r="HMH48" s="158"/>
      <c r="HMI48" s="158"/>
      <c r="HMJ48" s="158"/>
      <c r="HMK48" s="158"/>
      <c r="HML48" s="158"/>
      <c r="HMM48" s="158"/>
      <c r="HMN48" s="158"/>
      <c r="HMO48" s="158"/>
      <c r="HMP48" s="158"/>
      <c r="HMQ48" s="158"/>
      <c r="HMR48" s="158"/>
      <c r="HMS48" s="158"/>
      <c r="HMT48" s="158"/>
      <c r="HMU48" s="158"/>
      <c r="HMV48" s="158"/>
      <c r="HMW48" s="158"/>
      <c r="HMX48" s="158"/>
      <c r="HMY48" s="158"/>
      <c r="HMZ48" s="158"/>
      <c r="HNA48" s="158"/>
      <c r="HNB48" s="158"/>
      <c r="HNC48" s="158"/>
      <c r="HND48" s="158"/>
      <c r="HNE48" s="158"/>
      <c r="HNF48" s="158"/>
      <c r="HNG48" s="158"/>
      <c r="HNH48" s="158"/>
      <c r="HNI48" s="158"/>
      <c r="HNJ48" s="158"/>
      <c r="HNK48" s="158"/>
      <c r="HNL48" s="158"/>
      <c r="HNM48" s="158"/>
      <c r="HNN48" s="158"/>
      <c r="HNO48" s="158"/>
      <c r="HNP48" s="158"/>
      <c r="HNQ48" s="158"/>
      <c r="HNR48" s="158"/>
      <c r="HNS48" s="158"/>
      <c r="HNT48" s="158"/>
      <c r="HNU48" s="158"/>
      <c r="HNV48" s="158"/>
      <c r="HNW48" s="158"/>
      <c r="HNX48" s="158"/>
      <c r="HNY48" s="158"/>
      <c r="HNZ48" s="158"/>
      <c r="HOA48" s="158"/>
      <c r="HOB48" s="158"/>
      <c r="HOC48" s="158"/>
      <c r="HOD48" s="158"/>
      <c r="HOE48" s="158"/>
      <c r="HOF48" s="158"/>
      <c r="HOG48" s="158"/>
      <c r="HOH48" s="158"/>
      <c r="HOI48" s="158"/>
      <c r="HOJ48" s="158"/>
      <c r="HOK48" s="158"/>
      <c r="HOL48" s="158"/>
      <c r="HOM48" s="158"/>
      <c r="HON48" s="158"/>
      <c r="HOO48" s="158"/>
      <c r="HOP48" s="158"/>
      <c r="HOQ48" s="158"/>
      <c r="HOR48" s="158"/>
      <c r="HOS48" s="158"/>
      <c r="HOT48" s="158"/>
      <c r="HOU48" s="158"/>
      <c r="HOV48" s="158"/>
      <c r="HOW48" s="158"/>
      <c r="HOX48" s="158"/>
      <c r="HOY48" s="158"/>
      <c r="HOZ48" s="158"/>
      <c r="HPA48" s="158"/>
      <c r="HPB48" s="158"/>
      <c r="HPC48" s="158"/>
      <c r="HPD48" s="158"/>
      <c r="HPE48" s="158"/>
      <c r="HPF48" s="158"/>
      <c r="HPG48" s="158"/>
      <c r="HPH48" s="158"/>
      <c r="HPI48" s="158"/>
      <c r="HPJ48" s="158"/>
      <c r="HPK48" s="158"/>
      <c r="HPL48" s="158"/>
      <c r="HPM48" s="158"/>
      <c r="HPN48" s="158"/>
      <c r="HPO48" s="158"/>
      <c r="HPP48" s="158"/>
      <c r="HPQ48" s="158"/>
      <c r="HPR48" s="158"/>
      <c r="HPS48" s="158"/>
      <c r="HPT48" s="158"/>
      <c r="HPU48" s="158"/>
      <c r="HPV48" s="158"/>
      <c r="HPW48" s="158"/>
      <c r="HPX48" s="158"/>
      <c r="HPY48" s="158"/>
      <c r="HPZ48" s="158"/>
      <c r="HQA48" s="158"/>
      <c r="HQB48" s="158"/>
      <c r="HQC48" s="158"/>
      <c r="HQD48" s="158"/>
      <c r="HQE48" s="158"/>
      <c r="HQF48" s="158"/>
      <c r="HQG48" s="158"/>
      <c r="HQH48" s="158"/>
      <c r="HQI48" s="158"/>
      <c r="HQJ48" s="158"/>
      <c r="HQK48" s="158"/>
      <c r="HQL48" s="158"/>
      <c r="HQM48" s="158"/>
      <c r="HQN48" s="158"/>
      <c r="HQO48" s="158"/>
      <c r="HQP48" s="158"/>
      <c r="HQQ48" s="158"/>
      <c r="HQR48" s="158"/>
      <c r="HQS48" s="158"/>
      <c r="HQT48" s="158"/>
      <c r="HQU48" s="158"/>
      <c r="HQV48" s="158"/>
      <c r="HQW48" s="158"/>
      <c r="HQX48" s="158"/>
      <c r="HQY48" s="158"/>
      <c r="HQZ48" s="158"/>
      <c r="HRA48" s="158"/>
      <c r="HRB48" s="158"/>
      <c r="HRC48" s="158"/>
      <c r="HRD48" s="158"/>
      <c r="HRE48" s="158"/>
      <c r="HRF48" s="158"/>
      <c r="HRG48" s="158"/>
      <c r="HRH48" s="158"/>
      <c r="HRI48" s="158"/>
      <c r="HRJ48" s="158"/>
      <c r="HRK48" s="158"/>
      <c r="HRL48" s="158"/>
      <c r="HRM48" s="158"/>
      <c r="HRN48" s="158"/>
      <c r="HRO48" s="158"/>
      <c r="HRP48" s="158"/>
      <c r="HRQ48" s="158"/>
      <c r="HRR48" s="158"/>
      <c r="HRS48" s="158"/>
      <c r="HRT48" s="158"/>
      <c r="HRU48" s="158"/>
      <c r="HRV48" s="158"/>
      <c r="HRW48" s="158"/>
      <c r="HRX48" s="158"/>
      <c r="HRY48" s="158"/>
      <c r="HRZ48" s="158"/>
      <c r="HSA48" s="158"/>
      <c r="HSB48" s="158"/>
      <c r="HSC48" s="158"/>
      <c r="HSD48" s="158"/>
      <c r="HSE48" s="158"/>
      <c r="HSF48" s="158"/>
      <c r="HSG48" s="158"/>
      <c r="HSH48" s="158"/>
      <c r="HSI48" s="158"/>
      <c r="HSJ48" s="158"/>
      <c r="HSK48" s="158"/>
      <c r="HSL48" s="158"/>
      <c r="HSM48" s="158"/>
      <c r="HSN48" s="158"/>
      <c r="HSO48" s="158"/>
      <c r="HSP48" s="158"/>
      <c r="HSQ48" s="158"/>
      <c r="HSR48" s="158"/>
      <c r="HSS48" s="158"/>
      <c r="HST48" s="158"/>
      <c r="HSU48" s="158"/>
      <c r="HSV48" s="158"/>
      <c r="HSW48" s="158"/>
      <c r="HSX48" s="158"/>
      <c r="HSY48" s="158"/>
      <c r="HSZ48" s="158"/>
      <c r="HTA48" s="158"/>
      <c r="HTB48" s="158"/>
      <c r="HTC48" s="158"/>
      <c r="HTD48" s="158"/>
      <c r="HTE48" s="158"/>
      <c r="HTF48" s="158"/>
      <c r="HTG48" s="158"/>
      <c r="HTH48" s="158"/>
      <c r="HTI48" s="158"/>
      <c r="HTJ48" s="158"/>
      <c r="HTK48" s="158"/>
      <c r="HTL48" s="158"/>
      <c r="HTM48" s="158"/>
      <c r="HTN48" s="158"/>
      <c r="HTO48" s="158"/>
      <c r="HTP48" s="158"/>
      <c r="HTQ48" s="158"/>
      <c r="HTR48" s="158"/>
      <c r="HTS48" s="158"/>
      <c r="HTT48" s="158"/>
      <c r="HTU48" s="158"/>
      <c r="HTV48" s="158"/>
      <c r="HTW48" s="158"/>
      <c r="HTX48" s="158"/>
      <c r="HTY48" s="158"/>
      <c r="HTZ48" s="158"/>
      <c r="HUA48" s="158"/>
      <c r="HUB48" s="158"/>
      <c r="HUC48" s="158"/>
      <c r="HUD48" s="158"/>
      <c r="HUE48" s="158"/>
      <c r="HUF48" s="158"/>
      <c r="HUG48" s="158"/>
      <c r="HUH48" s="158"/>
      <c r="HUI48" s="158"/>
      <c r="HUJ48" s="158"/>
      <c r="HUK48" s="158"/>
      <c r="HUL48" s="158"/>
      <c r="HUM48" s="158"/>
      <c r="HUN48" s="158"/>
      <c r="HUO48" s="158"/>
      <c r="HUP48" s="158"/>
      <c r="HUQ48" s="158"/>
      <c r="HUR48" s="158"/>
      <c r="HUS48" s="158"/>
      <c r="HUT48" s="158"/>
      <c r="HUU48" s="158"/>
      <c r="HUV48" s="158"/>
      <c r="HUW48" s="158"/>
      <c r="HUX48" s="158"/>
      <c r="HUY48" s="158"/>
      <c r="HUZ48" s="158"/>
      <c r="HVA48" s="158"/>
      <c r="HVB48" s="158"/>
      <c r="HVC48" s="158"/>
      <c r="HVD48" s="158"/>
      <c r="HVE48" s="158"/>
      <c r="HVF48" s="158"/>
      <c r="HVG48" s="158"/>
      <c r="HVH48" s="158"/>
      <c r="HVI48" s="158"/>
      <c r="HVJ48" s="158"/>
      <c r="HVK48" s="158"/>
      <c r="HVL48" s="158"/>
      <c r="HVM48" s="158"/>
      <c r="HVN48" s="158"/>
      <c r="HVO48" s="158"/>
      <c r="HVP48" s="158"/>
      <c r="HVQ48" s="158"/>
      <c r="HVR48" s="158"/>
      <c r="HVS48" s="158"/>
      <c r="HVT48" s="158"/>
      <c r="HVU48" s="158"/>
      <c r="HVV48" s="158"/>
      <c r="HVW48" s="158"/>
      <c r="HVX48" s="158"/>
      <c r="HVY48" s="158"/>
      <c r="HVZ48" s="158"/>
      <c r="HWA48" s="158"/>
      <c r="HWB48" s="158"/>
      <c r="HWC48" s="158"/>
      <c r="HWD48" s="158"/>
      <c r="HWE48" s="158"/>
      <c r="HWF48" s="158"/>
      <c r="HWG48" s="158"/>
      <c r="HWH48" s="158"/>
      <c r="HWI48" s="158"/>
      <c r="HWJ48" s="158"/>
      <c r="HWK48" s="158"/>
      <c r="HWL48" s="158"/>
      <c r="HWM48" s="158"/>
      <c r="HWN48" s="158"/>
      <c r="HWO48" s="158"/>
      <c r="HWP48" s="158"/>
      <c r="HWQ48" s="158"/>
      <c r="HWR48" s="158"/>
      <c r="HWS48" s="158"/>
      <c r="HWT48" s="158"/>
      <c r="HWU48" s="158"/>
      <c r="HWV48" s="158"/>
      <c r="HWW48" s="158"/>
      <c r="HWX48" s="158"/>
      <c r="HWY48" s="158"/>
      <c r="HWZ48" s="158"/>
      <c r="HXA48" s="158"/>
      <c r="HXB48" s="158"/>
      <c r="HXC48" s="158"/>
      <c r="HXD48" s="158"/>
      <c r="HXE48" s="158"/>
      <c r="HXF48" s="158"/>
      <c r="HXG48" s="158"/>
      <c r="HXH48" s="158"/>
      <c r="HXI48" s="158"/>
      <c r="HXJ48" s="158"/>
      <c r="HXK48" s="158"/>
      <c r="HXL48" s="158"/>
      <c r="HXM48" s="158"/>
      <c r="HXN48" s="158"/>
      <c r="HXO48" s="158"/>
      <c r="HXP48" s="158"/>
      <c r="HXQ48" s="158"/>
      <c r="HXR48" s="158"/>
      <c r="HXS48" s="158"/>
      <c r="HXT48" s="158"/>
      <c r="HXU48" s="158"/>
      <c r="HXV48" s="158"/>
      <c r="HXW48" s="158"/>
      <c r="HXX48" s="158"/>
      <c r="HXY48" s="158"/>
      <c r="HXZ48" s="158"/>
      <c r="HYA48" s="158"/>
      <c r="HYB48" s="158"/>
      <c r="HYC48" s="158"/>
      <c r="HYD48" s="158"/>
      <c r="HYE48" s="158"/>
      <c r="HYF48" s="158"/>
      <c r="HYG48" s="158"/>
      <c r="HYH48" s="158"/>
      <c r="HYI48" s="158"/>
      <c r="HYJ48" s="158"/>
      <c r="HYK48" s="158"/>
      <c r="HYL48" s="158"/>
      <c r="HYM48" s="158"/>
      <c r="HYN48" s="158"/>
      <c r="HYO48" s="158"/>
      <c r="HYP48" s="158"/>
      <c r="HYQ48" s="158"/>
      <c r="HYR48" s="158"/>
      <c r="HYS48" s="158"/>
      <c r="HYT48" s="158"/>
      <c r="HYU48" s="158"/>
      <c r="HYV48" s="158"/>
      <c r="HYW48" s="158"/>
      <c r="HYX48" s="158"/>
      <c r="HYY48" s="158"/>
      <c r="HYZ48" s="158"/>
      <c r="HZA48" s="158"/>
      <c r="HZB48" s="158"/>
      <c r="HZC48" s="158"/>
      <c r="HZD48" s="158"/>
      <c r="HZE48" s="158"/>
      <c r="HZF48" s="158"/>
      <c r="HZG48" s="158"/>
      <c r="HZH48" s="158"/>
      <c r="HZI48" s="158"/>
      <c r="HZJ48" s="158"/>
      <c r="HZK48" s="158"/>
      <c r="HZL48" s="158"/>
      <c r="HZM48" s="158"/>
      <c r="HZN48" s="158"/>
      <c r="HZO48" s="158"/>
      <c r="HZP48" s="158"/>
      <c r="HZQ48" s="158"/>
      <c r="HZR48" s="158"/>
      <c r="HZS48" s="158"/>
      <c r="HZT48" s="158"/>
      <c r="HZU48" s="158"/>
      <c r="HZV48" s="158"/>
      <c r="HZW48" s="158"/>
      <c r="HZX48" s="158"/>
      <c r="HZY48" s="158"/>
      <c r="HZZ48" s="158"/>
      <c r="IAA48" s="158"/>
      <c r="IAB48" s="158"/>
      <c r="IAC48" s="158"/>
      <c r="IAD48" s="158"/>
      <c r="IAE48" s="158"/>
      <c r="IAF48" s="158"/>
      <c r="IAG48" s="158"/>
      <c r="IAH48" s="158"/>
      <c r="IAI48" s="158"/>
      <c r="IAJ48" s="158"/>
      <c r="IAK48" s="158"/>
      <c r="IAL48" s="158"/>
      <c r="IAM48" s="158"/>
      <c r="IAN48" s="158"/>
      <c r="IAO48" s="158"/>
      <c r="IAP48" s="158"/>
      <c r="IAQ48" s="158"/>
      <c r="IAR48" s="158"/>
      <c r="IAS48" s="158"/>
      <c r="IAT48" s="158"/>
      <c r="IAU48" s="158"/>
      <c r="IAV48" s="158"/>
      <c r="IAW48" s="158"/>
      <c r="IAX48" s="158"/>
      <c r="IAY48" s="158"/>
      <c r="IAZ48" s="158"/>
      <c r="IBA48" s="158"/>
      <c r="IBB48" s="158"/>
      <c r="IBC48" s="158"/>
      <c r="IBD48" s="158"/>
      <c r="IBE48" s="158"/>
      <c r="IBF48" s="158"/>
      <c r="IBG48" s="158"/>
      <c r="IBH48" s="158"/>
      <c r="IBI48" s="158"/>
      <c r="IBJ48" s="158"/>
      <c r="IBK48" s="158"/>
      <c r="IBL48" s="158"/>
      <c r="IBM48" s="158"/>
      <c r="IBN48" s="158"/>
      <c r="IBO48" s="158"/>
      <c r="IBP48" s="158"/>
      <c r="IBQ48" s="158"/>
      <c r="IBR48" s="158"/>
      <c r="IBS48" s="158"/>
      <c r="IBT48" s="158"/>
      <c r="IBU48" s="158"/>
      <c r="IBV48" s="158"/>
      <c r="IBW48" s="158"/>
      <c r="IBX48" s="158"/>
      <c r="IBY48" s="158"/>
      <c r="IBZ48" s="158"/>
      <c r="ICA48" s="158"/>
      <c r="ICB48" s="158"/>
      <c r="ICC48" s="158"/>
      <c r="ICD48" s="158"/>
      <c r="ICE48" s="158"/>
      <c r="ICF48" s="158"/>
      <c r="ICG48" s="158"/>
      <c r="ICH48" s="158"/>
      <c r="ICI48" s="158"/>
      <c r="ICJ48" s="158"/>
      <c r="ICK48" s="158"/>
      <c r="ICL48" s="158"/>
      <c r="ICM48" s="158"/>
      <c r="ICN48" s="158"/>
      <c r="ICO48" s="158"/>
      <c r="ICP48" s="158"/>
      <c r="ICQ48" s="158"/>
      <c r="ICR48" s="158"/>
      <c r="ICS48" s="158"/>
      <c r="ICT48" s="158"/>
      <c r="ICU48" s="158"/>
      <c r="ICV48" s="158"/>
      <c r="ICW48" s="158"/>
      <c r="ICX48" s="158"/>
      <c r="ICY48" s="158"/>
      <c r="ICZ48" s="158"/>
      <c r="IDA48" s="158"/>
      <c r="IDB48" s="158"/>
      <c r="IDC48" s="158"/>
      <c r="IDD48" s="158"/>
      <c r="IDE48" s="158"/>
      <c r="IDF48" s="158"/>
      <c r="IDG48" s="158"/>
      <c r="IDH48" s="158"/>
      <c r="IDI48" s="158"/>
      <c r="IDJ48" s="158"/>
      <c r="IDK48" s="158"/>
      <c r="IDL48" s="158"/>
      <c r="IDM48" s="158"/>
      <c r="IDN48" s="158"/>
      <c r="IDO48" s="158"/>
      <c r="IDP48" s="158"/>
      <c r="IDQ48" s="158"/>
      <c r="IDR48" s="158"/>
      <c r="IDS48" s="158"/>
      <c r="IDT48" s="158"/>
      <c r="IDU48" s="158"/>
      <c r="IDV48" s="158"/>
      <c r="IDW48" s="158"/>
      <c r="IDX48" s="158"/>
      <c r="IDY48" s="158"/>
      <c r="IDZ48" s="158"/>
      <c r="IEA48" s="158"/>
      <c r="IEB48" s="158"/>
      <c r="IEC48" s="158"/>
      <c r="IED48" s="158"/>
      <c r="IEE48" s="158"/>
      <c r="IEF48" s="158"/>
      <c r="IEG48" s="158"/>
      <c r="IEH48" s="158"/>
      <c r="IEI48" s="158"/>
      <c r="IEJ48" s="158"/>
      <c r="IEK48" s="158"/>
      <c r="IEL48" s="158"/>
      <c r="IEM48" s="158"/>
      <c r="IEN48" s="158"/>
      <c r="IEO48" s="158"/>
      <c r="IEP48" s="158"/>
      <c r="IEQ48" s="158"/>
      <c r="IER48" s="158"/>
      <c r="IES48" s="158"/>
      <c r="IET48" s="158"/>
      <c r="IEU48" s="158"/>
      <c r="IEV48" s="158"/>
      <c r="IEW48" s="158"/>
      <c r="IEX48" s="158"/>
      <c r="IEY48" s="158"/>
      <c r="IEZ48" s="158"/>
      <c r="IFA48" s="158"/>
      <c r="IFB48" s="158"/>
      <c r="IFC48" s="158"/>
      <c r="IFD48" s="158"/>
      <c r="IFE48" s="158"/>
      <c r="IFF48" s="158"/>
      <c r="IFG48" s="158"/>
      <c r="IFH48" s="158"/>
      <c r="IFI48" s="158"/>
      <c r="IFJ48" s="158"/>
      <c r="IFK48" s="158"/>
      <c r="IFL48" s="158"/>
      <c r="IFM48" s="158"/>
      <c r="IFN48" s="158"/>
      <c r="IFO48" s="158"/>
      <c r="IFP48" s="158"/>
      <c r="IFQ48" s="158"/>
      <c r="IFR48" s="158"/>
      <c r="IFS48" s="158"/>
      <c r="IFT48" s="158"/>
      <c r="IFU48" s="158"/>
      <c r="IFV48" s="158"/>
      <c r="IFW48" s="158"/>
      <c r="IFX48" s="158"/>
      <c r="IFY48" s="158"/>
      <c r="IFZ48" s="158"/>
      <c r="IGA48" s="158"/>
      <c r="IGB48" s="158"/>
      <c r="IGC48" s="158"/>
      <c r="IGD48" s="158"/>
      <c r="IGE48" s="158"/>
      <c r="IGF48" s="158"/>
      <c r="IGG48" s="158"/>
      <c r="IGH48" s="158"/>
      <c r="IGI48" s="158"/>
      <c r="IGJ48" s="158"/>
      <c r="IGK48" s="158"/>
      <c r="IGL48" s="158"/>
      <c r="IGM48" s="158"/>
      <c r="IGN48" s="158"/>
      <c r="IGO48" s="158"/>
      <c r="IGP48" s="158"/>
      <c r="IGQ48" s="158"/>
      <c r="IGR48" s="158"/>
      <c r="IGS48" s="158"/>
      <c r="IGT48" s="158"/>
      <c r="IGU48" s="158"/>
      <c r="IGV48" s="158"/>
      <c r="IGW48" s="158"/>
      <c r="IGX48" s="158"/>
      <c r="IGY48" s="158"/>
      <c r="IGZ48" s="158"/>
      <c r="IHA48" s="158"/>
      <c r="IHB48" s="158"/>
      <c r="IHC48" s="158"/>
      <c r="IHD48" s="158"/>
      <c r="IHE48" s="158"/>
      <c r="IHF48" s="158"/>
      <c r="IHG48" s="158"/>
      <c r="IHH48" s="158"/>
      <c r="IHI48" s="158"/>
      <c r="IHJ48" s="158"/>
      <c r="IHK48" s="158"/>
      <c r="IHL48" s="158"/>
      <c r="IHM48" s="158"/>
      <c r="IHN48" s="158"/>
      <c r="IHO48" s="158"/>
      <c r="IHP48" s="158"/>
      <c r="IHQ48" s="158"/>
      <c r="IHR48" s="158"/>
      <c r="IHS48" s="158"/>
      <c r="IHT48" s="158"/>
      <c r="IHU48" s="158"/>
      <c r="IHV48" s="158"/>
      <c r="IHW48" s="158"/>
      <c r="IHX48" s="158"/>
      <c r="IHY48" s="158"/>
      <c r="IHZ48" s="158"/>
      <c r="IIA48" s="158"/>
      <c r="IIB48" s="158"/>
      <c r="IIC48" s="158"/>
      <c r="IID48" s="158"/>
      <c r="IIE48" s="158"/>
      <c r="IIF48" s="158"/>
      <c r="IIG48" s="158"/>
      <c r="IIH48" s="158"/>
      <c r="III48" s="158"/>
      <c r="IIJ48" s="158"/>
      <c r="IIK48" s="158"/>
      <c r="IIL48" s="158"/>
      <c r="IIM48" s="158"/>
      <c r="IIN48" s="158"/>
      <c r="IIO48" s="158"/>
      <c r="IIP48" s="158"/>
      <c r="IIQ48" s="158"/>
      <c r="IIR48" s="158"/>
      <c r="IIS48" s="158"/>
      <c r="IIT48" s="158"/>
      <c r="IIU48" s="158"/>
      <c r="IIV48" s="158"/>
      <c r="IIW48" s="158"/>
      <c r="IIX48" s="158"/>
      <c r="IIY48" s="158"/>
      <c r="IIZ48" s="158"/>
      <c r="IJA48" s="158"/>
      <c r="IJB48" s="158"/>
      <c r="IJC48" s="158"/>
      <c r="IJD48" s="158"/>
      <c r="IJE48" s="158"/>
      <c r="IJF48" s="158"/>
      <c r="IJG48" s="158"/>
      <c r="IJH48" s="158"/>
      <c r="IJI48" s="158"/>
      <c r="IJJ48" s="158"/>
      <c r="IJK48" s="158"/>
      <c r="IJL48" s="158"/>
      <c r="IJM48" s="158"/>
      <c r="IJN48" s="158"/>
      <c r="IJO48" s="158"/>
      <c r="IJP48" s="158"/>
      <c r="IJQ48" s="158"/>
      <c r="IJR48" s="158"/>
      <c r="IJS48" s="158"/>
      <c r="IJT48" s="158"/>
      <c r="IJU48" s="158"/>
      <c r="IJV48" s="158"/>
      <c r="IJW48" s="158"/>
      <c r="IJX48" s="158"/>
      <c r="IJY48" s="158"/>
      <c r="IJZ48" s="158"/>
      <c r="IKA48" s="158"/>
      <c r="IKB48" s="158"/>
      <c r="IKC48" s="158"/>
      <c r="IKD48" s="158"/>
      <c r="IKE48" s="158"/>
      <c r="IKF48" s="158"/>
      <c r="IKG48" s="158"/>
      <c r="IKH48" s="158"/>
      <c r="IKI48" s="158"/>
      <c r="IKJ48" s="158"/>
      <c r="IKK48" s="158"/>
      <c r="IKL48" s="158"/>
      <c r="IKM48" s="158"/>
      <c r="IKN48" s="158"/>
      <c r="IKO48" s="158"/>
      <c r="IKP48" s="158"/>
      <c r="IKQ48" s="158"/>
      <c r="IKR48" s="158"/>
      <c r="IKS48" s="158"/>
      <c r="IKT48" s="158"/>
      <c r="IKU48" s="158"/>
      <c r="IKV48" s="158"/>
      <c r="IKW48" s="158"/>
      <c r="IKX48" s="158"/>
      <c r="IKY48" s="158"/>
      <c r="IKZ48" s="158"/>
      <c r="ILA48" s="158"/>
      <c r="ILB48" s="158"/>
      <c r="ILC48" s="158"/>
      <c r="ILD48" s="158"/>
      <c r="ILE48" s="158"/>
      <c r="ILF48" s="158"/>
      <c r="ILG48" s="158"/>
      <c r="ILH48" s="158"/>
      <c r="ILI48" s="158"/>
      <c r="ILJ48" s="158"/>
      <c r="ILK48" s="158"/>
      <c r="ILL48" s="158"/>
      <c r="ILM48" s="158"/>
      <c r="ILN48" s="158"/>
      <c r="ILO48" s="158"/>
      <c r="ILP48" s="158"/>
      <c r="ILQ48" s="158"/>
      <c r="ILR48" s="158"/>
      <c r="ILS48" s="158"/>
      <c r="ILT48" s="158"/>
      <c r="ILU48" s="158"/>
      <c r="ILV48" s="158"/>
      <c r="ILW48" s="158"/>
      <c r="ILX48" s="158"/>
      <c r="ILY48" s="158"/>
      <c r="ILZ48" s="158"/>
      <c r="IMA48" s="158"/>
      <c r="IMB48" s="158"/>
      <c r="IMC48" s="158"/>
      <c r="IMD48" s="158"/>
      <c r="IME48" s="158"/>
      <c r="IMF48" s="158"/>
      <c r="IMG48" s="158"/>
      <c r="IMH48" s="158"/>
      <c r="IMI48" s="158"/>
      <c r="IMJ48" s="158"/>
      <c r="IMK48" s="158"/>
      <c r="IML48" s="158"/>
      <c r="IMM48" s="158"/>
      <c r="IMN48" s="158"/>
      <c r="IMO48" s="158"/>
      <c r="IMP48" s="158"/>
      <c r="IMQ48" s="158"/>
      <c r="IMR48" s="158"/>
      <c r="IMS48" s="158"/>
      <c r="IMT48" s="158"/>
      <c r="IMU48" s="158"/>
      <c r="IMV48" s="158"/>
      <c r="IMW48" s="158"/>
      <c r="IMX48" s="158"/>
      <c r="IMY48" s="158"/>
      <c r="IMZ48" s="158"/>
      <c r="INA48" s="158"/>
      <c r="INB48" s="158"/>
      <c r="INC48" s="158"/>
      <c r="IND48" s="158"/>
      <c r="INE48" s="158"/>
      <c r="INF48" s="158"/>
      <c r="ING48" s="158"/>
      <c r="INH48" s="158"/>
      <c r="INI48" s="158"/>
      <c r="INJ48" s="158"/>
      <c r="INK48" s="158"/>
      <c r="INL48" s="158"/>
      <c r="INM48" s="158"/>
      <c r="INN48" s="158"/>
      <c r="INO48" s="158"/>
      <c r="INP48" s="158"/>
      <c r="INQ48" s="158"/>
      <c r="INR48" s="158"/>
      <c r="INS48" s="158"/>
      <c r="INT48" s="158"/>
      <c r="INU48" s="158"/>
      <c r="INV48" s="158"/>
      <c r="INW48" s="158"/>
      <c r="INX48" s="158"/>
      <c r="INY48" s="158"/>
      <c r="INZ48" s="158"/>
      <c r="IOA48" s="158"/>
      <c r="IOB48" s="158"/>
      <c r="IOC48" s="158"/>
      <c r="IOD48" s="158"/>
      <c r="IOE48" s="158"/>
      <c r="IOF48" s="158"/>
      <c r="IOG48" s="158"/>
      <c r="IOH48" s="158"/>
      <c r="IOI48" s="158"/>
      <c r="IOJ48" s="158"/>
      <c r="IOK48" s="158"/>
      <c r="IOL48" s="158"/>
      <c r="IOM48" s="158"/>
      <c r="ION48" s="158"/>
      <c r="IOO48" s="158"/>
      <c r="IOP48" s="158"/>
      <c r="IOQ48" s="158"/>
      <c r="IOR48" s="158"/>
      <c r="IOS48" s="158"/>
      <c r="IOT48" s="158"/>
      <c r="IOU48" s="158"/>
      <c r="IOV48" s="158"/>
      <c r="IOW48" s="158"/>
      <c r="IOX48" s="158"/>
      <c r="IOY48" s="158"/>
      <c r="IOZ48" s="158"/>
      <c r="IPA48" s="158"/>
      <c r="IPB48" s="158"/>
      <c r="IPC48" s="158"/>
      <c r="IPD48" s="158"/>
      <c r="IPE48" s="158"/>
      <c r="IPF48" s="158"/>
      <c r="IPG48" s="158"/>
      <c r="IPH48" s="158"/>
      <c r="IPI48" s="158"/>
      <c r="IPJ48" s="158"/>
      <c r="IPK48" s="158"/>
      <c r="IPL48" s="158"/>
      <c r="IPM48" s="158"/>
      <c r="IPN48" s="158"/>
      <c r="IPO48" s="158"/>
      <c r="IPP48" s="158"/>
      <c r="IPQ48" s="158"/>
      <c r="IPR48" s="158"/>
      <c r="IPS48" s="158"/>
      <c r="IPT48" s="158"/>
      <c r="IPU48" s="158"/>
      <c r="IPV48" s="158"/>
      <c r="IPW48" s="158"/>
      <c r="IPX48" s="158"/>
      <c r="IPY48" s="158"/>
      <c r="IPZ48" s="158"/>
      <c r="IQA48" s="158"/>
      <c r="IQB48" s="158"/>
      <c r="IQC48" s="158"/>
      <c r="IQD48" s="158"/>
      <c r="IQE48" s="158"/>
      <c r="IQF48" s="158"/>
      <c r="IQG48" s="158"/>
      <c r="IQH48" s="158"/>
      <c r="IQI48" s="158"/>
      <c r="IQJ48" s="158"/>
      <c r="IQK48" s="158"/>
      <c r="IQL48" s="158"/>
      <c r="IQM48" s="158"/>
      <c r="IQN48" s="158"/>
      <c r="IQO48" s="158"/>
      <c r="IQP48" s="158"/>
      <c r="IQQ48" s="158"/>
      <c r="IQR48" s="158"/>
      <c r="IQS48" s="158"/>
      <c r="IQT48" s="158"/>
      <c r="IQU48" s="158"/>
      <c r="IQV48" s="158"/>
      <c r="IQW48" s="158"/>
      <c r="IQX48" s="158"/>
      <c r="IQY48" s="158"/>
      <c r="IQZ48" s="158"/>
      <c r="IRA48" s="158"/>
      <c r="IRB48" s="158"/>
      <c r="IRC48" s="158"/>
      <c r="IRD48" s="158"/>
      <c r="IRE48" s="158"/>
      <c r="IRF48" s="158"/>
      <c r="IRG48" s="158"/>
      <c r="IRH48" s="158"/>
      <c r="IRI48" s="158"/>
      <c r="IRJ48" s="158"/>
      <c r="IRK48" s="158"/>
      <c r="IRL48" s="158"/>
      <c r="IRM48" s="158"/>
      <c r="IRN48" s="158"/>
      <c r="IRO48" s="158"/>
      <c r="IRP48" s="158"/>
      <c r="IRQ48" s="158"/>
      <c r="IRR48" s="158"/>
      <c r="IRS48" s="158"/>
      <c r="IRT48" s="158"/>
      <c r="IRU48" s="158"/>
      <c r="IRV48" s="158"/>
      <c r="IRW48" s="158"/>
      <c r="IRX48" s="158"/>
      <c r="IRY48" s="158"/>
      <c r="IRZ48" s="158"/>
      <c r="ISA48" s="158"/>
      <c r="ISB48" s="158"/>
      <c r="ISC48" s="158"/>
      <c r="ISD48" s="158"/>
      <c r="ISE48" s="158"/>
      <c r="ISF48" s="158"/>
      <c r="ISG48" s="158"/>
      <c r="ISH48" s="158"/>
      <c r="ISI48" s="158"/>
      <c r="ISJ48" s="158"/>
      <c r="ISK48" s="158"/>
      <c r="ISL48" s="158"/>
      <c r="ISM48" s="158"/>
      <c r="ISN48" s="158"/>
      <c r="ISO48" s="158"/>
      <c r="ISP48" s="158"/>
      <c r="ISQ48" s="158"/>
      <c r="ISR48" s="158"/>
      <c r="ISS48" s="158"/>
      <c r="IST48" s="158"/>
      <c r="ISU48" s="158"/>
      <c r="ISV48" s="158"/>
      <c r="ISW48" s="158"/>
      <c r="ISX48" s="158"/>
      <c r="ISY48" s="158"/>
      <c r="ISZ48" s="158"/>
      <c r="ITA48" s="158"/>
      <c r="ITB48" s="158"/>
      <c r="ITC48" s="158"/>
      <c r="ITD48" s="158"/>
      <c r="ITE48" s="158"/>
      <c r="ITF48" s="158"/>
      <c r="ITG48" s="158"/>
      <c r="ITH48" s="158"/>
      <c r="ITI48" s="158"/>
      <c r="ITJ48" s="158"/>
      <c r="ITK48" s="158"/>
      <c r="ITL48" s="158"/>
      <c r="ITM48" s="158"/>
      <c r="ITN48" s="158"/>
      <c r="ITO48" s="158"/>
      <c r="ITP48" s="158"/>
      <c r="ITQ48" s="158"/>
      <c r="ITR48" s="158"/>
      <c r="ITS48" s="158"/>
      <c r="ITT48" s="158"/>
      <c r="ITU48" s="158"/>
      <c r="ITV48" s="158"/>
      <c r="ITW48" s="158"/>
      <c r="ITX48" s="158"/>
      <c r="ITY48" s="158"/>
      <c r="ITZ48" s="158"/>
      <c r="IUA48" s="158"/>
      <c r="IUB48" s="158"/>
      <c r="IUC48" s="158"/>
      <c r="IUD48" s="158"/>
      <c r="IUE48" s="158"/>
      <c r="IUF48" s="158"/>
      <c r="IUG48" s="158"/>
      <c r="IUH48" s="158"/>
      <c r="IUI48" s="158"/>
      <c r="IUJ48" s="158"/>
      <c r="IUK48" s="158"/>
      <c r="IUL48" s="158"/>
      <c r="IUM48" s="158"/>
      <c r="IUN48" s="158"/>
      <c r="IUO48" s="158"/>
      <c r="IUP48" s="158"/>
      <c r="IUQ48" s="158"/>
      <c r="IUR48" s="158"/>
      <c r="IUS48" s="158"/>
      <c r="IUT48" s="158"/>
      <c r="IUU48" s="158"/>
      <c r="IUV48" s="158"/>
      <c r="IUW48" s="158"/>
      <c r="IUX48" s="158"/>
      <c r="IUY48" s="158"/>
      <c r="IUZ48" s="158"/>
      <c r="IVA48" s="158"/>
      <c r="IVB48" s="158"/>
      <c r="IVC48" s="158"/>
      <c r="IVD48" s="158"/>
      <c r="IVE48" s="158"/>
      <c r="IVF48" s="158"/>
      <c r="IVG48" s="158"/>
      <c r="IVH48" s="158"/>
      <c r="IVI48" s="158"/>
      <c r="IVJ48" s="158"/>
      <c r="IVK48" s="158"/>
      <c r="IVL48" s="158"/>
      <c r="IVM48" s="158"/>
      <c r="IVN48" s="158"/>
      <c r="IVO48" s="158"/>
      <c r="IVP48" s="158"/>
      <c r="IVQ48" s="158"/>
      <c r="IVR48" s="158"/>
      <c r="IVS48" s="158"/>
      <c r="IVT48" s="158"/>
      <c r="IVU48" s="158"/>
      <c r="IVV48" s="158"/>
      <c r="IVW48" s="158"/>
      <c r="IVX48" s="158"/>
      <c r="IVY48" s="158"/>
      <c r="IVZ48" s="158"/>
      <c r="IWA48" s="158"/>
      <c r="IWB48" s="158"/>
      <c r="IWC48" s="158"/>
      <c r="IWD48" s="158"/>
      <c r="IWE48" s="158"/>
      <c r="IWF48" s="158"/>
      <c r="IWG48" s="158"/>
      <c r="IWH48" s="158"/>
      <c r="IWI48" s="158"/>
      <c r="IWJ48" s="158"/>
      <c r="IWK48" s="158"/>
      <c r="IWL48" s="158"/>
      <c r="IWM48" s="158"/>
      <c r="IWN48" s="158"/>
      <c r="IWO48" s="158"/>
      <c r="IWP48" s="158"/>
      <c r="IWQ48" s="158"/>
      <c r="IWR48" s="158"/>
      <c r="IWS48" s="158"/>
      <c r="IWT48" s="158"/>
      <c r="IWU48" s="158"/>
      <c r="IWV48" s="158"/>
      <c r="IWW48" s="158"/>
      <c r="IWX48" s="158"/>
      <c r="IWY48" s="158"/>
      <c r="IWZ48" s="158"/>
      <c r="IXA48" s="158"/>
      <c r="IXB48" s="158"/>
      <c r="IXC48" s="158"/>
      <c r="IXD48" s="158"/>
      <c r="IXE48" s="158"/>
      <c r="IXF48" s="158"/>
      <c r="IXG48" s="158"/>
      <c r="IXH48" s="158"/>
      <c r="IXI48" s="158"/>
      <c r="IXJ48" s="158"/>
      <c r="IXK48" s="158"/>
      <c r="IXL48" s="158"/>
      <c r="IXM48" s="158"/>
      <c r="IXN48" s="158"/>
      <c r="IXO48" s="158"/>
      <c r="IXP48" s="158"/>
      <c r="IXQ48" s="158"/>
      <c r="IXR48" s="158"/>
      <c r="IXS48" s="158"/>
      <c r="IXT48" s="158"/>
      <c r="IXU48" s="158"/>
      <c r="IXV48" s="158"/>
      <c r="IXW48" s="158"/>
      <c r="IXX48" s="158"/>
      <c r="IXY48" s="158"/>
      <c r="IXZ48" s="158"/>
      <c r="IYA48" s="158"/>
      <c r="IYB48" s="158"/>
      <c r="IYC48" s="158"/>
      <c r="IYD48" s="158"/>
      <c r="IYE48" s="158"/>
      <c r="IYF48" s="158"/>
      <c r="IYG48" s="158"/>
      <c r="IYH48" s="158"/>
      <c r="IYI48" s="158"/>
      <c r="IYJ48" s="158"/>
      <c r="IYK48" s="158"/>
      <c r="IYL48" s="158"/>
      <c r="IYM48" s="158"/>
      <c r="IYN48" s="158"/>
      <c r="IYO48" s="158"/>
      <c r="IYP48" s="158"/>
      <c r="IYQ48" s="158"/>
      <c r="IYR48" s="158"/>
      <c r="IYS48" s="158"/>
      <c r="IYT48" s="158"/>
      <c r="IYU48" s="158"/>
      <c r="IYV48" s="158"/>
      <c r="IYW48" s="158"/>
      <c r="IYX48" s="158"/>
      <c r="IYY48" s="158"/>
      <c r="IYZ48" s="158"/>
      <c r="IZA48" s="158"/>
      <c r="IZB48" s="158"/>
      <c r="IZC48" s="158"/>
      <c r="IZD48" s="158"/>
      <c r="IZE48" s="158"/>
      <c r="IZF48" s="158"/>
      <c r="IZG48" s="158"/>
      <c r="IZH48" s="158"/>
      <c r="IZI48" s="158"/>
      <c r="IZJ48" s="158"/>
      <c r="IZK48" s="158"/>
      <c r="IZL48" s="158"/>
      <c r="IZM48" s="158"/>
      <c r="IZN48" s="158"/>
      <c r="IZO48" s="158"/>
      <c r="IZP48" s="158"/>
      <c r="IZQ48" s="158"/>
      <c r="IZR48" s="158"/>
      <c r="IZS48" s="158"/>
      <c r="IZT48" s="158"/>
      <c r="IZU48" s="158"/>
      <c r="IZV48" s="158"/>
      <c r="IZW48" s="158"/>
      <c r="IZX48" s="158"/>
      <c r="IZY48" s="158"/>
      <c r="IZZ48" s="158"/>
      <c r="JAA48" s="158"/>
      <c r="JAB48" s="158"/>
      <c r="JAC48" s="158"/>
      <c r="JAD48" s="158"/>
      <c r="JAE48" s="158"/>
      <c r="JAF48" s="158"/>
      <c r="JAG48" s="158"/>
      <c r="JAH48" s="158"/>
      <c r="JAI48" s="158"/>
      <c r="JAJ48" s="158"/>
      <c r="JAK48" s="158"/>
      <c r="JAL48" s="158"/>
      <c r="JAM48" s="158"/>
      <c r="JAN48" s="158"/>
      <c r="JAO48" s="158"/>
      <c r="JAP48" s="158"/>
      <c r="JAQ48" s="158"/>
      <c r="JAR48" s="158"/>
      <c r="JAS48" s="158"/>
      <c r="JAT48" s="158"/>
      <c r="JAU48" s="158"/>
      <c r="JAV48" s="158"/>
      <c r="JAW48" s="158"/>
      <c r="JAX48" s="158"/>
      <c r="JAY48" s="158"/>
      <c r="JAZ48" s="158"/>
      <c r="JBA48" s="158"/>
      <c r="JBB48" s="158"/>
      <c r="JBC48" s="158"/>
      <c r="JBD48" s="158"/>
      <c r="JBE48" s="158"/>
      <c r="JBF48" s="158"/>
      <c r="JBG48" s="158"/>
      <c r="JBH48" s="158"/>
      <c r="JBI48" s="158"/>
      <c r="JBJ48" s="158"/>
      <c r="JBK48" s="158"/>
      <c r="JBL48" s="158"/>
      <c r="JBM48" s="158"/>
      <c r="JBN48" s="158"/>
      <c r="JBO48" s="158"/>
      <c r="JBP48" s="158"/>
      <c r="JBQ48" s="158"/>
      <c r="JBR48" s="158"/>
      <c r="JBS48" s="158"/>
      <c r="JBT48" s="158"/>
      <c r="JBU48" s="158"/>
      <c r="JBV48" s="158"/>
      <c r="JBW48" s="158"/>
      <c r="JBX48" s="158"/>
      <c r="JBY48" s="158"/>
      <c r="JBZ48" s="158"/>
      <c r="JCA48" s="158"/>
      <c r="JCB48" s="158"/>
      <c r="JCC48" s="158"/>
      <c r="JCD48" s="158"/>
      <c r="JCE48" s="158"/>
      <c r="JCF48" s="158"/>
      <c r="JCG48" s="158"/>
      <c r="JCH48" s="158"/>
      <c r="JCI48" s="158"/>
      <c r="JCJ48" s="158"/>
      <c r="JCK48" s="158"/>
      <c r="JCL48" s="158"/>
      <c r="JCM48" s="158"/>
      <c r="JCN48" s="158"/>
      <c r="JCO48" s="158"/>
      <c r="JCP48" s="158"/>
      <c r="JCQ48" s="158"/>
      <c r="JCR48" s="158"/>
      <c r="JCS48" s="158"/>
      <c r="JCT48" s="158"/>
      <c r="JCU48" s="158"/>
      <c r="JCV48" s="158"/>
      <c r="JCW48" s="158"/>
      <c r="JCX48" s="158"/>
      <c r="JCY48" s="158"/>
      <c r="JCZ48" s="158"/>
      <c r="JDA48" s="158"/>
      <c r="JDB48" s="158"/>
      <c r="JDC48" s="158"/>
      <c r="JDD48" s="158"/>
      <c r="JDE48" s="158"/>
      <c r="JDF48" s="158"/>
      <c r="JDG48" s="158"/>
      <c r="JDH48" s="158"/>
      <c r="JDI48" s="158"/>
      <c r="JDJ48" s="158"/>
      <c r="JDK48" s="158"/>
      <c r="JDL48" s="158"/>
      <c r="JDM48" s="158"/>
      <c r="JDN48" s="158"/>
      <c r="JDO48" s="158"/>
      <c r="JDP48" s="158"/>
      <c r="JDQ48" s="158"/>
      <c r="JDR48" s="158"/>
      <c r="JDS48" s="158"/>
      <c r="JDT48" s="158"/>
      <c r="JDU48" s="158"/>
      <c r="JDV48" s="158"/>
      <c r="JDW48" s="158"/>
      <c r="JDX48" s="158"/>
      <c r="JDY48" s="158"/>
      <c r="JDZ48" s="158"/>
      <c r="JEA48" s="158"/>
      <c r="JEB48" s="158"/>
      <c r="JEC48" s="158"/>
      <c r="JED48" s="158"/>
      <c r="JEE48" s="158"/>
      <c r="JEF48" s="158"/>
      <c r="JEG48" s="158"/>
      <c r="JEH48" s="158"/>
      <c r="JEI48" s="158"/>
      <c r="JEJ48" s="158"/>
      <c r="JEK48" s="158"/>
      <c r="JEL48" s="158"/>
      <c r="JEM48" s="158"/>
      <c r="JEN48" s="158"/>
      <c r="JEO48" s="158"/>
      <c r="JEP48" s="158"/>
      <c r="JEQ48" s="158"/>
      <c r="JER48" s="158"/>
      <c r="JES48" s="158"/>
      <c r="JET48" s="158"/>
      <c r="JEU48" s="158"/>
      <c r="JEV48" s="158"/>
      <c r="JEW48" s="158"/>
      <c r="JEX48" s="158"/>
      <c r="JEY48" s="158"/>
      <c r="JEZ48" s="158"/>
      <c r="JFA48" s="158"/>
      <c r="JFB48" s="158"/>
      <c r="JFC48" s="158"/>
      <c r="JFD48" s="158"/>
      <c r="JFE48" s="158"/>
      <c r="JFF48" s="158"/>
      <c r="JFG48" s="158"/>
      <c r="JFH48" s="158"/>
      <c r="JFI48" s="158"/>
      <c r="JFJ48" s="158"/>
      <c r="JFK48" s="158"/>
      <c r="JFL48" s="158"/>
      <c r="JFM48" s="158"/>
      <c r="JFN48" s="158"/>
      <c r="JFO48" s="158"/>
      <c r="JFP48" s="158"/>
      <c r="JFQ48" s="158"/>
    </row>
    <row r="49" spans="1:6933">
      <c r="A49" s="281">
        <v>4</v>
      </c>
      <c r="B49" s="248">
        <v>46</v>
      </c>
      <c r="C49" s="172">
        <v>300</v>
      </c>
      <c r="D49" s="172">
        <v>0</v>
      </c>
      <c r="E49" s="172">
        <v>100</v>
      </c>
      <c r="F49" s="172">
        <v>100</v>
      </c>
      <c r="G49" s="172">
        <v>100</v>
      </c>
      <c r="H49" s="172">
        <v>100</v>
      </c>
      <c r="I49" s="172">
        <v>200</v>
      </c>
      <c r="J49" s="245">
        <f t="shared" si="0"/>
        <v>900</v>
      </c>
      <c r="K49" s="246">
        <v>349</v>
      </c>
      <c r="L49" s="172">
        <f t="shared" si="1"/>
        <v>551</v>
      </c>
      <c r="M49" s="176">
        <f>B.wt.!J49</f>
        <v>5</v>
      </c>
      <c r="N49" s="179">
        <f t="shared" si="2"/>
        <v>110.2</v>
      </c>
      <c r="O49" s="172">
        <v>350</v>
      </c>
      <c r="P49" s="154">
        <v>200</v>
      </c>
      <c r="Q49" s="172">
        <v>250</v>
      </c>
      <c r="R49" s="172">
        <v>100</v>
      </c>
      <c r="S49" s="172">
        <v>200</v>
      </c>
      <c r="T49" s="172">
        <v>300</v>
      </c>
      <c r="U49" s="172">
        <v>350</v>
      </c>
      <c r="V49" s="173">
        <f t="shared" si="3"/>
        <v>1750</v>
      </c>
      <c r="W49" s="174">
        <v>122</v>
      </c>
      <c r="X49" s="172">
        <f t="shared" si="4"/>
        <v>1628</v>
      </c>
      <c r="Y49" s="172">
        <v>5</v>
      </c>
      <c r="Z49" s="175">
        <f t="shared" si="28"/>
        <v>325.60000000000002</v>
      </c>
      <c r="AA49" s="175">
        <f t="shared" si="6"/>
        <v>2179</v>
      </c>
      <c r="AB49" s="179">
        <f t="shared" si="7"/>
        <v>435.8</v>
      </c>
      <c r="AC49" s="154">
        <v>500</v>
      </c>
      <c r="AD49" s="172">
        <v>400</v>
      </c>
      <c r="AE49" s="172">
        <v>400</v>
      </c>
      <c r="AF49" s="172">
        <v>400</v>
      </c>
      <c r="AG49" s="172">
        <v>400</v>
      </c>
      <c r="AH49" s="172">
        <v>400</v>
      </c>
      <c r="AI49" s="172">
        <v>400</v>
      </c>
      <c r="AJ49" s="173">
        <f t="shared" si="8"/>
        <v>2900</v>
      </c>
      <c r="AK49" s="174">
        <v>86</v>
      </c>
      <c r="AL49" s="156">
        <f t="shared" si="29"/>
        <v>2814</v>
      </c>
      <c r="AM49" s="176">
        <v>5</v>
      </c>
      <c r="AN49" s="175">
        <f t="shared" si="10"/>
        <v>562.79999999999995</v>
      </c>
      <c r="AO49" s="175">
        <f t="shared" si="11"/>
        <v>4993</v>
      </c>
      <c r="AP49" s="179">
        <f t="shared" si="12"/>
        <v>998.59999999999991</v>
      </c>
      <c r="AQ49" s="172">
        <v>600</v>
      </c>
      <c r="AR49" s="172">
        <v>600</v>
      </c>
      <c r="AS49" s="172">
        <v>500</v>
      </c>
      <c r="AT49" s="172">
        <v>500</v>
      </c>
      <c r="AU49" s="172">
        <v>800</v>
      </c>
      <c r="AV49" s="172">
        <v>500</v>
      </c>
      <c r="AW49" s="172">
        <v>500</v>
      </c>
      <c r="AX49" s="173">
        <f t="shared" si="13"/>
        <v>4000</v>
      </c>
      <c r="AY49" s="250">
        <v>265</v>
      </c>
      <c r="AZ49" s="176">
        <f t="shared" si="31"/>
        <v>3769</v>
      </c>
      <c r="BA49" s="251">
        <v>5</v>
      </c>
      <c r="BB49" s="156">
        <f t="shared" si="15"/>
        <v>8762</v>
      </c>
      <c r="BC49" s="175">
        <f t="shared" si="16"/>
        <v>753.8</v>
      </c>
      <c r="BD49" s="179">
        <f t="shared" si="17"/>
        <v>1752.3999999999999</v>
      </c>
      <c r="BE49" s="172">
        <v>800</v>
      </c>
      <c r="BF49" s="172">
        <v>800</v>
      </c>
      <c r="BG49" s="172">
        <v>900</v>
      </c>
      <c r="BH49" s="172">
        <v>500</v>
      </c>
      <c r="BI49" s="172">
        <v>600</v>
      </c>
      <c r="BJ49" s="172">
        <v>600</v>
      </c>
      <c r="BK49" s="172">
        <v>700</v>
      </c>
      <c r="BL49" s="173">
        <f t="shared" si="18"/>
        <v>4900</v>
      </c>
      <c r="BM49" s="174">
        <v>358</v>
      </c>
      <c r="BN49" s="176">
        <f t="shared" si="19"/>
        <v>4542</v>
      </c>
      <c r="BO49" s="176">
        <v>5</v>
      </c>
      <c r="BP49" s="156">
        <f t="shared" si="20"/>
        <v>13304</v>
      </c>
      <c r="BQ49" s="175">
        <f t="shared" si="21"/>
        <v>908.4</v>
      </c>
      <c r="BR49" s="179">
        <f t="shared" si="22"/>
        <v>2660.7999999999997</v>
      </c>
      <c r="BS49" s="154">
        <v>1000</v>
      </c>
      <c r="BT49" s="154">
        <v>800</v>
      </c>
      <c r="BU49" s="154">
        <v>0</v>
      </c>
      <c r="BV49" s="154">
        <v>0</v>
      </c>
      <c r="BW49" s="154"/>
      <c r="BX49" s="156"/>
      <c r="BY49" s="156"/>
      <c r="BZ49" s="173">
        <f t="shared" si="23"/>
        <v>1800</v>
      </c>
      <c r="CA49" s="177">
        <v>0</v>
      </c>
      <c r="CB49" s="176">
        <f t="shared" si="24"/>
        <v>1800</v>
      </c>
      <c r="CC49" s="176">
        <v>5</v>
      </c>
      <c r="CD49" s="256">
        <f t="shared" si="25"/>
        <v>15104</v>
      </c>
      <c r="CE49" s="175">
        <f t="shared" si="26"/>
        <v>360</v>
      </c>
      <c r="CF49" s="175">
        <f t="shared" si="27"/>
        <v>3020.7999999999997</v>
      </c>
      <c r="CG49" s="158"/>
      <c r="CH49" s="158"/>
      <c r="CI49" s="158"/>
      <c r="CJ49" s="158"/>
      <c r="CK49" s="158"/>
      <c r="CL49" s="158"/>
      <c r="CM49" s="158"/>
      <c r="CN49" s="158"/>
      <c r="CO49" s="158"/>
      <c r="CP49" s="158"/>
      <c r="CQ49" s="158"/>
      <c r="CR49" s="158"/>
      <c r="CS49" s="158"/>
      <c r="CT49" s="158"/>
      <c r="CU49" s="158"/>
      <c r="CV49" s="158"/>
      <c r="CW49" s="158"/>
      <c r="CX49" s="158"/>
      <c r="CY49" s="158"/>
      <c r="CZ49" s="158"/>
      <c r="DA49" s="158"/>
      <c r="DB49" s="158"/>
      <c r="DC49" s="158"/>
      <c r="DD49" s="158"/>
      <c r="DE49" s="158"/>
      <c r="DF49" s="158"/>
      <c r="DG49" s="158"/>
      <c r="DH49" s="158"/>
      <c r="DI49" s="158"/>
      <c r="DJ49" s="158"/>
      <c r="DK49" s="158"/>
      <c r="DL49" s="158"/>
      <c r="DM49" s="158"/>
      <c r="DN49" s="158"/>
      <c r="DO49" s="158"/>
      <c r="DP49" s="158"/>
      <c r="DQ49" s="158"/>
      <c r="DR49" s="158"/>
      <c r="DS49" s="158"/>
      <c r="DT49" s="158"/>
      <c r="DU49" s="158"/>
      <c r="DV49" s="158"/>
      <c r="DW49" s="158"/>
      <c r="DX49" s="158"/>
      <c r="DY49" s="158"/>
      <c r="DZ49" s="158"/>
      <c r="EA49" s="158"/>
      <c r="EB49" s="158"/>
      <c r="EC49" s="158"/>
      <c r="ED49" s="158"/>
      <c r="EE49" s="158"/>
      <c r="EF49" s="158"/>
      <c r="EG49" s="158"/>
      <c r="EH49" s="158"/>
      <c r="EI49" s="158"/>
      <c r="EJ49" s="158"/>
      <c r="EK49" s="158"/>
      <c r="EL49" s="158"/>
      <c r="EM49" s="158"/>
      <c r="EN49" s="158"/>
      <c r="EO49" s="158"/>
      <c r="EP49" s="158"/>
      <c r="EQ49" s="158"/>
      <c r="ER49" s="158"/>
      <c r="ES49" s="158"/>
      <c r="ET49" s="158"/>
      <c r="EU49" s="158"/>
      <c r="EV49" s="158"/>
      <c r="EW49" s="158"/>
      <c r="EX49" s="158"/>
      <c r="EY49" s="158"/>
      <c r="EZ49" s="158"/>
      <c r="FA49" s="158"/>
      <c r="FB49" s="158"/>
      <c r="FC49" s="158"/>
      <c r="FD49" s="158"/>
      <c r="FE49" s="158"/>
      <c r="FF49" s="158"/>
      <c r="FG49" s="158"/>
      <c r="FH49" s="158"/>
      <c r="FI49" s="158"/>
      <c r="FJ49" s="158"/>
      <c r="FK49" s="158"/>
      <c r="FL49" s="158"/>
      <c r="FM49" s="158"/>
      <c r="FN49" s="158"/>
      <c r="FO49" s="158"/>
      <c r="FP49" s="158"/>
      <c r="FQ49" s="158"/>
      <c r="FR49" s="158"/>
      <c r="FS49" s="158"/>
      <c r="FT49" s="158"/>
      <c r="FU49" s="158"/>
      <c r="FV49" s="158"/>
      <c r="FW49" s="158"/>
      <c r="FX49" s="158"/>
      <c r="FY49" s="158"/>
      <c r="FZ49" s="158"/>
      <c r="GA49" s="158"/>
      <c r="GB49" s="158"/>
      <c r="GC49" s="158"/>
      <c r="GD49" s="158"/>
      <c r="GE49" s="158"/>
      <c r="GF49" s="158"/>
      <c r="GG49" s="158"/>
      <c r="GH49" s="158"/>
      <c r="GI49" s="158"/>
      <c r="GJ49" s="158"/>
      <c r="GK49" s="158"/>
      <c r="GL49" s="158"/>
      <c r="GM49" s="158"/>
      <c r="GN49" s="158"/>
      <c r="GO49" s="158"/>
      <c r="GP49" s="158"/>
      <c r="GQ49" s="158"/>
      <c r="GR49" s="158"/>
      <c r="GS49" s="158"/>
      <c r="GT49" s="158"/>
      <c r="GU49" s="158"/>
      <c r="GV49" s="158"/>
      <c r="GW49" s="158"/>
      <c r="GX49" s="158"/>
      <c r="GY49" s="158"/>
      <c r="GZ49" s="158"/>
      <c r="HA49" s="158"/>
      <c r="HB49" s="158"/>
      <c r="HC49" s="158"/>
      <c r="HD49" s="158"/>
      <c r="HE49" s="158"/>
      <c r="HF49" s="158"/>
      <c r="HG49" s="158"/>
      <c r="HH49" s="158"/>
      <c r="HI49" s="158"/>
      <c r="HJ49" s="158"/>
      <c r="HK49" s="158"/>
      <c r="HL49" s="158"/>
      <c r="HM49" s="158"/>
      <c r="HN49" s="158"/>
      <c r="HO49" s="158"/>
      <c r="HP49" s="158"/>
      <c r="HQ49" s="158"/>
      <c r="HR49" s="158"/>
      <c r="HS49" s="158"/>
      <c r="HT49" s="158"/>
      <c r="HU49" s="158"/>
      <c r="HV49" s="158"/>
      <c r="HW49" s="158"/>
      <c r="HX49" s="158"/>
      <c r="HY49" s="158"/>
      <c r="HZ49" s="158"/>
      <c r="IA49" s="158"/>
      <c r="IB49" s="158"/>
      <c r="IC49" s="158"/>
      <c r="ID49" s="158"/>
      <c r="IE49" s="158"/>
      <c r="IF49" s="158"/>
      <c r="IG49" s="158"/>
      <c r="IH49" s="158"/>
      <c r="II49" s="158"/>
      <c r="IJ49" s="158"/>
      <c r="IK49" s="158"/>
      <c r="IL49" s="158"/>
      <c r="IM49" s="158"/>
      <c r="IN49" s="158"/>
      <c r="IO49" s="158"/>
      <c r="IP49" s="158"/>
      <c r="IQ49" s="158"/>
      <c r="IR49" s="158"/>
      <c r="IS49" s="158"/>
      <c r="IT49" s="158"/>
      <c r="IU49" s="158"/>
      <c r="IV49" s="158"/>
      <c r="IW49" s="158"/>
      <c r="IX49" s="158"/>
      <c r="IY49" s="158"/>
      <c r="IZ49" s="158"/>
      <c r="JA49" s="158"/>
      <c r="JB49" s="158"/>
      <c r="JC49" s="158"/>
      <c r="JD49" s="158"/>
      <c r="JE49" s="158"/>
      <c r="JF49" s="158"/>
      <c r="JG49" s="158"/>
      <c r="JH49" s="158"/>
      <c r="JI49" s="158"/>
      <c r="JJ49" s="158"/>
      <c r="JK49" s="158"/>
      <c r="JL49" s="158"/>
      <c r="JM49" s="158"/>
      <c r="JN49" s="158"/>
      <c r="JO49" s="158"/>
      <c r="JP49" s="158"/>
      <c r="JQ49" s="158"/>
      <c r="JR49" s="158"/>
      <c r="JS49" s="158"/>
      <c r="JT49" s="158"/>
      <c r="JU49" s="158"/>
      <c r="JV49" s="158"/>
      <c r="JW49" s="158"/>
      <c r="JX49" s="158"/>
      <c r="JY49" s="158"/>
      <c r="JZ49" s="158"/>
      <c r="KA49" s="158"/>
      <c r="KB49" s="158"/>
      <c r="KC49" s="158"/>
      <c r="KD49" s="158"/>
      <c r="KE49" s="158"/>
      <c r="KF49" s="158"/>
      <c r="KG49" s="158"/>
      <c r="KH49" s="158"/>
      <c r="KI49" s="158"/>
      <c r="KJ49" s="158"/>
      <c r="KK49" s="158"/>
      <c r="KL49" s="158"/>
      <c r="KM49" s="158"/>
      <c r="KN49" s="158"/>
      <c r="KO49" s="158"/>
      <c r="KP49" s="158"/>
      <c r="KQ49" s="158"/>
      <c r="KR49" s="158"/>
      <c r="KS49" s="158"/>
      <c r="KT49" s="158"/>
      <c r="KU49" s="158"/>
      <c r="KV49" s="158"/>
      <c r="KW49" s="158"/>
      <c r="KX49" s="158"/>
      <c r="KY49" s="158"/>
      <c r="KZ49" s="158"/>
      <c r="LA49" s="158"/>
      <c r="LB49" s="158"/>
      <c r="LC49" s="158"/>
      <c r="LD49" s="158"/>
      <c r="LE49" s="158"/>
      <c r="LF49" s="158"/>
      <c r="LG49" s="158"/>
      <c r="LH49" s="158"/>
      <c r="LI49" s="158"/>
      <c r="LJ49" s="158"/>
      <c r="LK49" s="158"/>
      <c r="LL49" s="158"/>
      <c r="LM49" s="158"/>
      <c r="LN49" s="158"/>
      <c r="LO49" s="158"/>
      <c r="LP49" s="158"/>
      <c r="LQ49" s="158"/>
      <c r="LR49" s="158"/>
      <c r="LS49" s="158"/>
      <c r="LT49" s="158"/>
      <c r="LU49" s="158"/>
      <c r="LV49" s="158"/>
      <c r="LW49" s="158"/>
      <c r="LX49" s="158"/>
      <c r="LY49" s="158"/>
      <c r="LZ49" s="158"/>
      <c r="MA49" s="158"/>
      <c r="MB49" s="158"/>
      <c r="MC49" s="158"/>
      <c r="MD49" s="158"/>
      <c r="ME49" s="158"/>
      <c r="MF49" s="158"/>
      <c r="MG49" s="158"/>
      <c r="MH49" s="158"/>
      <c r="MI49" s="158"/>
      <c r="MJ49" s="158"/>
      <c r="MK49" s="158"/>
      <c r="ML49" s="158"/>
      <c r="MM49" s="158"/>
      <c r="MN49" s="158"/>
      <c r="MO49" s="158"/>
      <c r="MP49" s="158"/>
      <c r="MQ49" s="158"/>
      <c r="MR49" s="158"/>
      <c r="MS49" s="158"/>
      <c r="MT49" s="158"/>
      <c r="MU49" s="158"/>
      <c r="MV49" s="158"/>
      <c r="MW49" s="158"/>
      <c r="MX49" s="158"/>
      <c r="MY49" s="158"/>
      <c r="MZ49" s="158"/>
      <c r="NA49" s="158"/>
      <c r="NB49" s="158"/>
      <c r="NC49" s="158"/>
      <c r="ND49" s="158"/>
      <c r="NE49" s="158"/>
      <c r="NF49" s="158"/>
      <c r="NG49" s="158"/>
      <c r="NH49" s="158"/>
      <c r="NI49" s="158"/>
      <c r="NJ49" s="158"/>
      <c r="NK49" s="158"/>
      <c r="NL49" s="158"/>
      <c r="NM49" s="158"/>
      <c r="NN49" s="158"/>
      <c r="NO49" s="158"/>
      <c r="NP49" s="158"/>
      <c r="NQ49" s="158"/>
      <c r="NR49" s="158"/>
      <c r="NS49" s="158"/>
      <c r="NT49" s="158"/>
      <c r="NU49" s="158"/>
      <c r="NV49" s="158"/>
      <c r="NW49" s="158"/>
      <c r="NX49" s="158"/>
      <c r="NY49" s="158"/>
      <c r="NZ49" s="158"/>
      <c r="OA49" s="158"/>
      <c r="OB49" s="158"/>
      <c r="OC49" s="158"/>
      <c r="OD49" s="158"/>
      <c r="OE49" s="158"/>
      <c r="OF49" s="158"/>
      <c r="OG49" s="158"/>
      <c r="OH49" s="158"/>
      <c r="OI49" s="158"/>
      <c r="OJ49" s="158"/>
      <c r="OK49" s="158"/>
      <c r="OL49" s="158"/>
      <c r="OM49" s="158"/>
      <c r="ON49" s="158"/>
      <c r="OO49" s="158"/>
      <c r="OP49" s="158"/>
      <c r="OQ49" s="158"/>
      <c r="OR49" s="158"/>
      <c r="OS49" s="158"/>
      <c r="OT49" s="158"/>
      <c r="OU49" s="158"/>
      <c r="OV49" s="158"/>
      <c r="OW49" s="158"/>
      <c r="OX49" s="158"/>
      <c r="OY49" s="158"/>
      <c r="OZ49" s="158"/>
      <c r="PA49" s="158"/>
      <c r="PB49" s="158"/>
      <c r="PC49" s="158"/>
      <c r="PD49" s="158"/>
      <c r="PE49" s="158"/>
      <c r="PF49" s="158"/>
      <c r="PG49" s="158"/>
      <c r="PH49" s="158"/>
      <c r="PI49" s="158"/>
      <c r="PJ49" s="158"/>
      <c r="PK49" s="158"/>
      <c r="PL49" s="158"/>
      <c r="PM49" s="158"/>
      <c r="PN49" s="158"/>
      <c r="PO49" s="158"/>
      <c r="PP49" s="158"/>
      <c r="PQ49" s="158"/>
      <c r="PR49" s="158"/>
      <c r="PS49" s="158"/>
      <c r="PT49" s="158"/>
      <c r="PU49" s="158"/>
      <c r="PV49" s="158"/>
      <c r="PW49" s="158"/>
      <c r="PX49" s="158"/>
      <c r="PY49" s="158"/>
      <c r="PZ49" s="158"/>
      <c r="QA49" s="158"/>
      <c r="QB49" s="158"/>
      <c r="QC49" s="158"/>
      <c r="QD49" s="158"/>
      <c r="QE49" s="158"/>
      <c r="QF49" s="158"/>
      <c r="QG49" s="158"/>
      <c r="QH49" s="158"/>
      <c r="QI49" s="158"/>
      <c r="QJ49" s="158"/>
      <c r="QK49" s="158"/>
      <c r="QL49" s="158"/>
      <c r="QM49" s="158"/>
      <c r="QN49" s="158"/>
      <c r="QO49" s="158"/>
      <c r="QP49" s="158"/>
      <c r="QQ49" s="158"/>
      <c r="QR49" s="158"/>
      <c r="QS49" s="158"/>
      <c r="QT49" s="158"/>
      <c r="QU49" s="158"/>
      <c r="QV49" s="158"/>
      <c r="QW49" s="158"/>
      <c r="QX49" s="158"/>
      <c r="QY49" s="158"/>
      <c r="QZ49" s="158"/>
      <c r="RA49" s="158"/>
      <c r="RB49" s="158"/>
      <c r="RC49" s="158"/>
      <c r="RD49" s="158"/>
      <c r="RE49" s="158"/>
      <c r="RF49" s="158"/>
      <c r="RG49" s="158"/>
      <c r="RH49" s="158"/>
      <c r="RI49" s="158"/>
      <c r="RJ49" s="158"/>
      <c r="RK49" s="158"/>
      <c r="RL49" s="158"/>
      <c r="RM49" s="158"/>
      <c r="RN49" s="158"/>
      <c r="RO49" s="158"/>
      <c r="RP49" s="158"/>
      <c r="RQ49" s="158"/>
      <c r="RR49" s="158"/>
      <c r="RS49" s="158"/>
      <c r="RT49" s="158"/>
      <c r="RU49" s="158"/>
      <c r="RV49" s="158"/>
      <c r="RW49" s="158"/>
      <c r="RX49" s="158"/>
      <c r="RY49" s="158"/>
      <c r="RZ49" s="158"/>
      <c r="SA49" s="158"/>
      <c r="SB49" s="158"/>
      <c r="SC49" s="158"/>
      <c r="SD49" s="158"/>
      <c r="SE49" s="158"/>
      <c r="SF49" s="158"/>
      <c r="SG49" s="158"/>
      <c r="SH49" s="158"/>
      <c r="SI49" s="158"/>
      <c r="SJ49" s="158"/>
      <c r="SK49" s="158"/>
      <c r="SL49" s="158"/>
      <c r="SM49" s="158"/>
      <c r="SN49" s="158"/>
      <c r="SO49" s="158"/>
      <c r="SP49" s="158"/>
      <c r="SQ49" s="158"/>
      <c r="SR49" s="158"/>
      <c r="SS49" s="158"/>
      <c r="ST49" s="158"/>
      <c r="SU49" s="158"/>
      <c r="SV49" s="158"/>
      <c r="SW49" s="158"/>
      <c r="SX49" s="158"/>
      <c r="SY49" s="158"/>
      <c r="SZ49" s="158"/>
      <c r="TA49" s="158"/>
      <c r="TB49" s="158"/>
      <c r="TC49" s="158"/>
      <c r="TD49" s="158"/>
      <c r="TE49" s="158"/>
      <c r="TF49" s="158"/>
      <c r="TG49" s="158"/>
      <c r="TH49" s="158"/>
      <c r="TI49" s="158"/>
      <c r="TJ49" s="158"/>
      <c r="TK49" s="158"/>
      <c r="TL49" s="158"/>
      <c r="TM49" s="158"/>
      <c r="TN49" s="158"/>
      <c r="TO49" s="158"/>
      <c r="TP49" s="158"/>
      <c r="TQ49" s="158"/>
      <c r="TR49" s="158"/>
      <c r="TS49" s="158"/>
      <c r="TT49" s="158"/>
      <c r="TU49" s="158"/>
      <c r="TV49" s="158"/>
      <c r="TW49" s="158"/>
      <c r="TX49" s="158"/>
      <c r="TY49" s="158"/>
      <c r="TZ49" s="158"/>
      <c r="UA49" s="158"/>
      <c r="UB49" s="158"/>
      <c r="UC49" s="158"/>
      <c r="UD49" s="158"/>
      <c r="UE49" s="158"/>
      <c r="UF49" s="158"/>
      <c r="UG49" s="158"/>
      <c r="UH49" s="158"/>
      <c r="UI49" s="158"/>
      <c r="UJ49" s="158"/>
      <c r="UK49" s="158"/>
      <c r="UL49" s="158"/>
      <c r="UM49" s="158"/>
      <c r="UN49" s="158"/>
      <c r="UO49" s="158"/>
      <c r="UP49" s="158"/>
      <c r="UQ49" s="158"/>
      <c r="UR49" s="158"/>
      <c r="US49" s="158"/>
      <c r="UT49" s="158"/>
      <c r="UU49" s="158"/>
      <c r="UV49" s="158"/>
      <c r="UW49" s="158"/>
      <c r="UX49" s="158"/>
      <c r="UY49" s="158"/>
      <c r="UZ49" s="158"/>
      <c r="VA49" s="158"/>
      <c r="VB49" s="158"/>
      <c r="VC49" s="158"/>
      <c r="VD49" s="158"/>
      <c r="VE49" s="158"/>
      <c r="VF49" s="158"/>
      <c r="VG49" s="158"/>
      <c r="VH49" s="158"/>
      <c r="VI49" s="158"/>
      <c r="VJ49" s="158"/>
      <c r="VK49" s="158"/>
      <c r="VL49" s="158"/>
      <c r="VM49" s="158"/>
      <c r="VN49" s="158"/>
      <c r="VO49" s="158"/>
      <c r="VP49" s="158"/>
      <c r="VQ49" s="158"/>
      <c r="VR49" s="158"/>
      <c r="VS49" s="158"/>
      <c r="VT49" s="158"/>
      <c r="VU49" s="158"/>
      <c r="VV49" s="158"/>
      <c r="VW49" s="158"/>
      <c r="VX49" s="158"/>
      <c r="VY49" s="158"/>
      <c r="VZ49" s="158"/>
      <c r="WA49" s="158"/>
      <c r="WB49" s="158"/>
      <c r="WC49" s="158"/>
      <c r="WD49" s="158"/>
      <c r="WE49" s="158"/>
      <c r="WF49" s="158"/>
      <c r="WG49" s="158"/>
      <c r="WH49" s="158"/>
      <c r="WI49" s="158"/>
      <c r="WJ49" s="158"/>
      <c r="WK49" s="158"/>
      <c r="WL49" s="158"/>
      <c r="WM49" s="158"/>
      <c r="WN49" s="158"/>
      <c r="WO49" s="158"/>
      <c r="WP49" s="158"/>
      <c r="WQ49" s="158"/>
      <c r="WR49" s="158"/>
      <c r="WS49" s="158"/>
      <c r="WT49" s="158"/>
      <c r="WU49" s="158"/>
      <c r="WV49" s="158"/>
      <c r="WW49" s="158"/>
      <c r="WX49" s="158"/>
      <c r="WY49" s="158"/>
      <c r="WZ49" s="158"/>
      <c r="XA49" s="158"/>
      <c r="XB49" s="158"/>
      <c r="XC49" s="158"/>
      <c r="XD49" s="158"/>
      <c r="XE49" s="158"/>
      <c r="XF49" s="158"/>
      <c r="XG49" s="158"/>
      <c r="XH49" s="158"/>
      <c r="XI49" s="158"/>
      <c r="XJ49" s="158"/>
      <c r="XK49" s="158"/>
      <c r="XL49" s="158"/>
      <c r="XM49" s="158"/>
      <c r="XN49" s="158"/>
      <c r="XO49" s="158"/>
      <c r="XP49" s="158"/>
      <c r="XQ49" s="158"/>
      <c r="XR49" s="158"/>
      <c r="XS49" s="158"/>
      <c r="XT49" s="158"/>
      <c r="XU49" s="158"/>
      <c r="XV49" s="158"/>
      <c r="XW49" s="158"/>
      <c r="XX49" s="158"/>
      <c r="XY49" s="158"/>
      <c r="XZ49" s="158"/>
      <c r="YA49" s="158"/>
      <c r="YB49" s="158"/>
      <c r="YC49" s="158"/>
      <c r="YD49" s="158"/>
      <c r="YE49" s="158"/>
      <c r="YF49" s="158"/>
      <c r="YG49" s="158"/>
      <c r="YH49" s="158"/>
      <c r="YI49" s="158"/>
      <c r="YJ49" s="158"/>
      <c r="YK49" s="158"/>
      <c r="YL49" s="158"/>
      <c r="YM49" s="158"/>
      <c r="YN49" s="158"/>
      <c r="YO49" s="158"/>
      <c r="YP49" s="158"/>
      <c r="YQ49" s="158"/>
      <c r="YR49" s="158"/>
      <c r="YS49" s="158"/>
      <c r="YT49" s="158"/>
      <c r="YU49" s="158"/>
      <c r="YV49" s="158"/>
      <c r="YW49" s="158"/>
      <c r="YX49" s="158"/>
      <c r="YY49" s="158"/>
      <c r="YZ49" s="158"/>
      <c r="ZA49" s="158"/>
      <c r="ZB49" s="158"/>
      <c r="ZC49" s="158"/>
      <c r="ZD49" s="158"/>
      <c r="ZE49" s="158"/>
      <c r="ZF49" s="158"/>
      <c r="ZG49" s="158"/>
      <c r="ZH49" s="158"/>
      <c r="ZI49" s="158"/>
      <c r="ZJ49" s="158"/>
      <c r="ZK49" s="158"/>
      <c r="ZL49" s="158"/>
      <c r="ZM49" s="158"/>
      <c r="ZN49" s="158"/>
      <c r="ZO49" s="158"/>
      <c r="ZP49" s="158"/>
      <c r="ZQ49" s="158"/>
      <c r="ZR49" s="158"/>
      <c r="ZS49" s="158"/>
      <c r="ZT49" s="158"/>
      <c r="ZU49" s="158"/>
      <c r="ZV49" s="158"/>
      <c r="ZW49" s="158"/>
      <c r="ZX49" s="158"/>
      <c r="ZY49" s="158"/>
      <c r="ZZ49" s="158"/>
      <c r="AAA49" s="158"/>
      <c r="AAB49" s="158"/>
      <c r="AAC49" s="158"/>
      <c r="AAD49" s="158"/>
      <c r="AAE49" s="158"/>
      <c r="AAF49" s="158"/>
      <c r="AAG49" s="158"/>
      <c r="AAH49" s="158"/>
      <c r="AAI49" s="158"/>
      <c r="AAJ49" s="158"/>
      <c r="AAK49" s="158"/>
      <c r="AAL49" s="158"/>
      <c r="AAM49" s="158"/>
      <c r="AAN49" s="158"/>
      <c r="AAO49" s="158"/>
      <c r="AAP49" s="158"/>
      <c r="AAQ49" s="158"/>
      <c r="AAR49" s="158"/>
      <c r="AAS49" s="158"/>
      <c r="AAT49" s="158"/>
      <c r="AAU49" s="158"/>
      <c r="AAV49" s="158"/>
      <c r="AAW49" s="158"/>
      <c r="AAX49" s="158"/>
      <c r="AAY49" s="158"/>
      <c r="AAZ49" s="158"/>
      <c r="ABA49" s="158"/>
      <c r="ABB49" s="158"/>
      <c r="ABC49" s="158"/>
      <c r="ABD49" s="158"/>
      <c r="ABE49" s="158"/>
      <c r="ABF49" s="158"/>
      <c r="ABG49" s="158"/>
      <c r="ABH49" s="158"/>
      <c r="ABI49" s="158"/>
      <c r="ABJ49" s="158"/>
      <c r="ABK49" s="158"/>
      <c r="ABL49" s="158"/>
      <c r="ABM49" s="158"/>
      <c r="ABN49" s="158"/>
      <c r="ABO49" s="158"/>
      <c r="ABP49" s="158"/>
      <c r="ABQ49" s="158"/>
      <c r="ABR49" s="158"/>
      <c r="ABS49" s="158"/>
      <c r="ABT49" s="158"/>
      <c r="ABU49" s="158"/>
      <c r="ABV49" s="158"/>
      <c r="ABW49" s="158"/>
      <c r="ABX49" s="158"/>
      <c r="ABY49" s="158"/>
      <c r="ABZ49" s="158"/>
      <c r="ACA49" s="158"/>
      <c r="ACB49" s="158"/>
      <c r="ACC49" s="158"/>
      <c r="ACD49" s="158"/>
      <c r="ACE49" s="158"/>
      <c r="ACF49" s="158"/>
      <c r="ACG49" s="158"/>
      <c r="ACH49" s="158"/>
      <c r="ACI49" s="158"/>
      <c r="ACJ49" s="158"/>
      <c r="ACK49" s="158"/>
      <c r="ACL49" s="158"/>
      <c r="ACM49" s="158"/>
      <c r="ACN49" s="158"/>
      <c r="ACO49" s="158"/>
      <c r="ACP49" s="158"/>
      <c r="ACQ49" s="158"/>
      <c r="ACR49" s="158"/>
      <c r="ACS49" s="158"/>
      <c r="ACT49" s="158"/>
      <c r="ACU49" s="158"/>
      <c r="ACV49" s="158"/>
      <c r="ACW49" s="158"/>
      <c r="ACX49" s="158"/>
      <c r="ACY49" s="158"/>
      <c r="ACZ49" s="158"/>
      <c r="ADA49" s="158"/>
      <c r="ADB49" s="158"/>
      <c r="ADC49" s="158"/>
      <c r="ADD49" s="158"/>
      <c r="ADE49" s="158"/>
      <c r="ADF49" s="158"/>
      <c r="ADG49" s="158"/>
      <c r="ADH49" s="158"/>
      <c r="ADI49" s="158"/>
      <c r="ADJ49" s="158"/>
      <c r="ADK49" s="158"/>
      <c r="ADL49" s="158"/>
      <c r="ADM49" s="158"/>
      <c r="ADN49" s="158"/>
      <c r="ADO49" s="158"/>
      <c r="ADP49" s="158"/>
      <c r="ADQ49" s="158"/>
      <c r="ADR49" s="158"/>
      <c r="ADS49" s="158"/>
      <c r="ADT49" s="158"/>
      <c r="ADU49" s="158"/>
      <c r="ADV49" s="158"/>
      <c r="ADW49" s="158"/>
      <c r="ADX49" s="158"/>
      <c r="ADY49" s="158"/>
      <c r="ADZ49" s="158"/>
      <c r="AEA49" s="158"/>
      <c r="AEB49" s="158"/>
      <c r="AEC49" s="158"/>
      <c r="AED49" s="158"/>
      <c r="AEE49" s="158"/>
      <c r="AEF49" s="158"/>
      <c r="AEG49" s="158"/>
      <c r="AEH49" s="158"/>
      <c r="AEI49" s="158"/>
      <c r="AEJ49" s="158"/>
      <c r="AEK49" s="158"/>
      <c r="AEL49" s="158"/>
      <c r="AEM49" s="158"/>
      <c r="AEN49" s="158"/>
      <c r="AEO49" s="158"/>
      <c r="AEP49" s="158"/>
      <c r="AEQ49" s="158"/>
      <c r="AER49" s="158"/>
      <c r="AES49" s="158"/>
      <c r="AET49" s="158"/>
      <c r="AEU49" s="158"/>
      <c r="AEV49" s="158"/>
      <c r="AEW49" s="158"/>
      <c r="AEX49" s="158"/>
      <c r="AEY49" s="158"/>
      <c r="AEZ49" s="158"/>
      <c r="AFA49" s="158"/>
      <c r="AFB49" s="158"/>
      <c r="AFC49" s="158"/>
      <c r="AFD49" s="158"/>
      <c r="AFE49" s="158"/>
      <c r="AFF49" s="158"/>
      <c r="AFG49" s="158"/>
      <c r="AFH49" s="158"/>
      <c r="AFI49" s="158"/>
      <c r="AFJ49" s="158"/>
      <c r="AFK49" s="158"/>
      <c r="AFL49" s="158"/>
      <c r="AFM49" s="158"/>
      <c r="AFN49" s="158"/>
      <c r="AFO49" s="158"/>
      <c r="AFP49" s="158"/>
      <c r="AFQ49" s="158"/>
      <c r="AFR49" s="158"/>
      <c r="AFS49" s="158"/>
      <c r="AFT49" s="158"/>
      <c r="AFU49" s="158"/>
      <c r="AFV49" s="158"/>
      <c r="AFW49" s="158"/>
      <c r="AFX49" s="158"/>
      <c r="AFY49" s="158"/>
      <c r="AFZ49" s="158"/>
      <c r="AGA49" s="158"/>
      <c r="AGB49" s="158"/>
      <c r="AGC49" s="158"/>
      <c r="AGD49" s="158"/>
      <c r="AGE49" s="158"/>
      <c r="AGF49" s="158"/>
      <c r="AGG49" s="158"/>
      <c r="AGH49" s="158"/>
      <c r="AGI49" s="158"/>
      <c r="AGJ49" s="158"/>
      <c r="AGK49" s="158"/>
      <c r="AGL49" s="158"/>
      <c r="AGM49" s="158"/>
      <c r="AGN49" s="158"/>
      <c r="AGO49" s="158"/>
      <c r="AGP49" s="158"/>
      <c r="AGQ49" s="158"/>
      <c r="AGR49" s="158"/>
      <c r="AGS49" s="158"/>
      <c r="AGT49" s="158"/>
      <c r="AGU49" s="158"/>
      <c r="AGV49" s="158"/>
      <c r="AGW49" s="158"/>
      <c r="AGX49" s="158"/>
      <c r="AGY49" s="158"/>
      <c r="AGZ49" s="158"/>
      <c r="AHA49" s="158"/>
      <c r="AHB49" s="158"/>
      <c r="AHC49" s="158"/>
      <c r="AHD49" s="158"/>
      <c r="AHE49" s="158"/>
      <c r="AHF49" s="158"/>
      <c r="AHG49" s="158"/>
      <c r="AHH49" s="158"/>
      <c r="AHI49" s="158"/>
      <c r="AHJ49" s="158"/>
      <c r="AHK49" s="158"/>
      <c r="AHL49" s="158"/>
      <c r="AHM49" s="158"/>
      <c r="AHN49" s="158"/>
      <c r="AHO49" s="158"/>
      <c r="AHP49" s="158"/>
      <c r="AHQ49" s="158"/>
      <c r="AHR49" s="158"/>
      <c r="AHS49" s="158"/>
      <c r="AHT49" s="158"/>
      <c r="AHU49" s="158"/>
      <c r="AHV49" s="158"/>
      <c r="AHW49" s="158"/>
      <c r="AHX49" s="158"/>
      <c r="AHY49" s="158"/>
      <c r="AHZ49" s="158"/>
      <c r="AIA49" s="158"/>
      <c r="AIB49" s="158"/>
      <c r="AIC49" s="158"/>
      <c r="AID49" s="158"/>
      <c r="AIE49" s="158"/>
      <c r="AIF49" s="158"/>
      <c r="AIG49" s="158"/>
      <c r="AIH49" s="158"/>
      <c r="AII49" s="158"/>
      <c r="AIJ49" s="158"/>
      <c r="AIK49" s="158"/>
      <c r="AIL49" s="158"/>
      <c r="AIM49" s="158"/>
      <c r="AIN49" s="158"/>
      <c r="AIO49" s="158"/>
      <c r="AIP49" s="158"/>
      <c r="AIQ49" s="158"/>
      <c r="AIR49" s="158"/>
      <c r="AIS49" s="158"/>
      <c r="AIT49" s="158"/>
      <c r="AIU49" s="158"/>
      <c r="AIV49" s="158"/>
      <c r="AIW49" s="158"/>
      <c r="AIX49" s="158"/>
      <c r="AIY49" s="158"/>
      <c r="AIZ49" s="158"/>
      <c r="AJA49" s="158"/>
      <c r="AJB49" s="158"/>
      <c r="AJC49" s="158"/>
      <c r="AJD49" s="158"/>
      <c r="AJE49" s="158"/>
      <c r="AJF49" s="158"/>
      <c r="AJG49" s="158"/>
      <c r="AJH49" s="158"/>
      <c r="AJI49" s="158"/>
      <c r="AJJ49" s="158"/>
      <c r="AJK49" s="158"/>
      <c r="AJL49" s="158"/>
      <c r="AJM49" s="158"/>
      <c r="AJN49" s="158"/>
      <c r="AJO49" s="158"/>
      <c r="AJP49" s="158"/>
      <c r="AJQ49" s="158"/>
      <c r="AJR49" s="158"/>
      <c r="AJS49" s="158"/>
      <c r="AJT49" s="158"/>
      <c r="AJU49" s="158"/>
      <c r="AJV49" s="158"/>
      <c r="AJW49" s="158"/>
      <c r="AJX49" s="158"/>
      <c r="AJY49" s="158"/>
      <c r="AJZ49" s="158"/>
      <c r="AKA49" s="158"/>
      <c r="AKB49" s="158"/>
      <c r="AKC49" s="158"/>
      <c r="AKD49" s="158"/>
      <c r="AKE49" s="158"/>
      <c r="AKF49" s="158"/>
      <c r="AKG49" s="158"/>
      <c r="AKH49" s="158"/>
      <c r="AKI49" s="158"/>
      <c r="AKJ49" s="158"/>
      <c r="AKK49" s="158"/>
      <c r="AKL49" s="158"/>
      <c r="AKM49" s="158"/>
      <c r="AKN49" s="158"/>
      <c r="AKO49" s="158"/>
      <c r="AKP49" s="158"/>
      <c r="AKQ49" s="158"/>
      <c r="AKR49" s="158"/>
      <c r="AKS49" s="158"/>
      <c r="AKT49" s="158"/>
      <c r="AKU49" s="158"/>
      <c r="AKV49" s="158"/>
      <c r="AKW49" s="158"/>
      <c r="AKX49" s="158"/>
      <c r="AKY49" s="158"/>
      <c r="AKZ49" s="158"/>
      <c r="ALA49" s="158"/>
      <c r="ALB49" s="158"/>
      <c r="ALC49" s="158"/>
      <c r="ALD49" s="158"/>
      <c r="ALE49" s="158"/>
      <c r="ALF49" s="158"/>
      <c r="ALG49" s="158"/>
      <c r="ALH49" s="158"/>
      <c r="ALI49" s="158"/>
      <c r="ALJ49" s="158"/>
      <c r="ALK49" s="158"/>
      <c r="ALL49" s="158"/>
      <c r="ALM49" s="158"/>
      <c r="ALN49" s="158"/>
      <c r="ALO49" s="158"/>
      <c r="ALP49" s="158"/>
      <c r="ALQ49" s="158"/>
      <c r="ALR49" s="158"/>
      <c r="ALS49" s="158"/>
      <c r="ALT49" s="158"/>
      <c r="ALU49" s="158"/>
      <c r="ALV49" s="158"/>
      <c r="ALW49" s="158"/>
      <c r="ALX49" s="158"/>
      <c r="ALY49" s="158"/>
      <c r="ALZ49" s="158"/>
      <c r="AMA49" s="158"/>
      <c r="AMB49" s="158"/>
      <c r="AMC49" s="158"/>
      <c r="AMD49" s="158"/>
      <c r="AME49" s="158"/>
      <c r="AMF49" s="158"/>
      <c r="AMG49" s="158"/>
      <c r="AMH49" s="158"/>
      <c r="AMI49" s="158"/>
      <c r="AMJ49" s="158"/>
      <c r="AMK49" s="158"/>
      <c r="AML49" s="158"/>
      <c r="AMM49" s="158"/>
      <c r="AMN49" s="158"/>
      <c r="AMO49" s="158"/>
      <c r="AMP49" s="158"/>
      <c r="AMQ49" s="158"/>
      <c r="AMR49" s="158"/>
      <c r="AMS49" s="158"/>
      <c r="AMT49" s="158"/>
      <c r="AMU49" s="158"/>
      <c r="AMV49" s="158"/>
      <c r="AMW49" s="158"/>
      <c r="AMX49" s="158"/>
      <c r="AMY49" s="158"/>
      <c r="AMZ49" s="158"/>
      <c r="ANA49" s="158"/>
      <c r="ANB49" s="158"/>
      <c r="ANC49" s="158"/>
      <c r="AND49" s="158"/>
      <c r="ANE49" s="158"/>
      <c r="ANF49" s="158"/>
      <c r="ANG49" s="158"/>
      <c r="ANH49" s="158"/>
      <c r="ANI49" s="158"/>
      <c r="ANJ49" s="158"/>
      <c r="ANK49" s="158"/>
      <c r="ANL49" s="158"/>
      <c r="ANM49" s="158"/>
      <c r="ANN49" s="158"/>
      <c r="ANO49" s="158"/>
      <c r="ANP49" s="158"/>
      <c r="ANQ49" s="158"/>
      <c r="ANR49" s="158"/>
      <c r="ANS49" s="158"/>
      <c r="ANT49" s="158"/>
      <c r="ANU49" s="158"/>
      <c r="ANV49" s="158"/>
      <c r="ANW49" s="158"/>
      <c r="ANX49" s="158"/>
      <c r="ANY49" s="158"/>
      <c r="ANZ49" s="158"/>
      <c r="AOA49" s="158"/>
      <c r="AOB49" s="158"/>
      <c r="AOC49" s="158"/>
      <c r="AOD49" s="158"/>
      <c r="AOE49" s="158"/>
      <c r="AOF49" s="158"/>
      <c r="AOG49" s="158"/>
      <c r="AOH49" s="158"/>
      <c r="AOI49" s="158"/>
      <c r="AOJ49" s="158"/>
      <c r="AOK49" s="158"/>
      <c r="AOL49" s="158"/>
      <c r="AOM49" s="158"/>
      <c r="AON49" s="158"/>
      <c r="AOO49" s="158"/>
      <c r="AOP49" s="158"/>
      <c r="AOQ49" s="158"/>
      <c r="AOR49" s="158"/>
      <c r="AOS49" s="158"/>
      <c r="AOT49" s="158"/>
      <c r="AOU49" s="158"/>
      <c r="AOV49" s="158"/>
      <c r="AOW49" s="158"/>
      <c r="AOX49" s="158"/>
      <c r="AOY49" s="158"/>
      <c r="AOZ49" s="158"/>
      <c r="APA49" s="158"/>
      <c r="APB49" s="158"/>
      <c r="APC49" s="158"/>
      <c r="APD49" s="158"/>
      <c r="APE49" s="158"/>
      <c r="APF49" s="158"/>
      <c r="APG49" s="158"/>
      <c r="APH49" s="158"/>
      <c r="API49" s="158"/>
      <c r="APJ49" s="158"/>
      <c r="APK49" s="158"/>
      <c r="APL49" s="158"/>
      <c r="APM49" s="158"/>
      <c r="APN49" s="158"/>
      <c r="APO49" s="158"/>
      <c r="APP49" s="158"/>
      <c r="APQ49" s="158"/>
      <c r="APR49" s="158"/>
      <c r="APS49" s="158"/>
      <c r="APT49" s="158"/>
      <c r="APU49" s="158"/>
      <c r="APV49" s="158"/>
      <c r="APW49" s="158"/>
      <c r="APX49" s="158"/>
      <c r="APY49" s="158"/>
      <c r="APZ49" s="158"/>
      <c r="AQA49" s="158"/>
      <c r="AQB49" s="158"/>
      <c r="AQC49" s="158"/>
      <c r="AQD49" s="158"/>
      <c r="AQE49" s="158"/>
      <c r="AQF49" s="158"/>
      <c r="AQG49" s="158"/>
      <c r="AQH49" s="158"/>
      <c r="AQI49" s="158"/>
      <c r="AQJ49" s="158"/>
      <c r="AQK49" s="158"/>
      <c r="AQL49" s="158"/>
      <c r="AQM49" s="158"/>
      <c r="AQN49" s="158"/>
      <c r="AQO49" s="158"/>
      <c r="AQP49" s="158"/>
      <c r="AQQ49" s="158"/>
      <c r="AQR49" s="158"/>
      <c r="AQS49" s="158"/>
      <c r="AQT49" s="158"/>
      <c r="AQU49" s="158"/>
      <c r="AQV49" s="158"/>
      <c r="AQW49" s="158"/>
      <c r="AQX49" s="158"/>
      <c r="AQY49" s="158"/>
      <c r="AQZ49" s="158"/>
      <c r="ARA49" s="158"/>
      <c r="ARB49" s="158"/>
      <c r="ARC49" s="158"/>
      <c r="ARD49" s="158"/>
      <c r="ARE49" s="158"/>
      <c r="ARF49" s="158"/>
      <c r="ARG49" s="158"/>
      <c r="ARH49" s="158"/>
      <c r="ARI49" s="158"/>
      <c r="ARJ49" s="158"/>
      <c r="ARK49" s="158"/>
      <c r="ARL49" s="158"/>
      <c r="ARM49" s="158"/>
      <c r="ARN49" s="158"/>
      <c r="ARO49" s="158"/>
      <c r="ARP49" s="158"/>
      <c r="ARQ49" s="158"/>
      <c r="ARR49" s="158"/>
      <c r="ARS49" s="158"/>
      <c r="ART49" s="158"/>
      <c r="ARU49" s="158"/>
      <c r="ARV49" s="158"/>
      <c r="ARW49" s="158"/>
      <c r="ARX49" s="158"/>
      <c r="ARY49" s="158"/>
      <c r="ARZ49" s="158"/>
      <c r="ASA49" s="158"/>
      <c r="ASB49" s="158"/>
      <c r="ASC49" s="158"/>
      <c r="ASD49" s="158"/>
      <c r="ASE49" s="158"/>
      <c r="ASF49" s="158"/>
      <c r="ASG49" s="158"/>
      <c r="ASH49" s="158"/>
      <c r="ASI49" s="158"/>
      <c r="ASJ49" s="158"/>
      <c r="ASK49" s="158"/>
      <c r="ASL49" s="158"/>
      <c r="ASM49" s="158"/>
      <c r="ASN49" s="158"/>
      <c r="ASO49" s="158"/>
      <c r="ASP49" s="158"/>
      <c r="ASQ49" s="158"/>
      <c r="ASR49" s="158"/>
      <c r="ASS49" s="158"/>
      <c r="AST49" s="158"/>
      <c r="ASU49" s="158"/>
      <c r="ASV49" s="158"/>
      <c r="ASW49" s="158"/>
      <c r="ASX49" s="158"/>
      <c r="ASY49" s="158"/>
      <c r="ASZ49" s="158"/>
      <c r="ATA49" s="158"/>
      <c r="ATB49" s="158"/>
      <c r="ATC49" s="158"/>
      <c r="ATD49" s="158"/>
      <c r="ATE49" s="158"/>
      <c r="ATF49" s="158"/>
      <c r="ATG49" s="158"/>
      <c r="ATH49" s="158"/>
      <c r="ATI49" s="158"/>
      <c r="ATJ49" s="158"/>
      <c r="ATK49" s="158"/>
      <c r="ATL49" s="158"/>
      <c r="ATM49" s="158"/>
      <c r="ATN49" s="158"/>
      <c r="ATO49" s="158"/>
      <c r="ATP49" s="158"/>
      <c r="ATQ49" s="158"/>
      <c r="ATR49" s="158"/>
      <c r="ATS49" s="158"/>
      <c r="ATT49" s="158"/>
      <c r="ATU49" s="158"/>
      <c r="ATV49" s="158"/>
      <c r="ATW49" s="158"/>
      <c r="ATX49" s="158"/>
      <c r="ATY49" s="158"/>
      <c r="ATZ49" s="158"/>
      <c r="AUA49" s="158"/>
      <c r="AUB49" s="158"/>
      <c r="AUC49" s="158"/>
      <c r="AUD49" s="158"/>
      <c r="AUE49" s="158"/>
      <c r="AUF49" s="158"/>
      <c r="AUG49" s="158"/>
      <c r="AUH49" s="158"/>
      <c r="AUI49" s="158"/>
      <c r="AUJ49" s="158"/>
      <c r="AUK49" s="158"/>
      <c r="AUL49" s="158"/>
      <c r="AUM49" s="158"/>
      <c r="AUN49" s="158"/>
      <c r="AUO49" s="158"/>
      <c r="AUP49" s="158"/>
      <c r="AUQ49" s="158"/>
      <c r="AUR49" s="158"/>
      <c r="AUS49" s="158"/>
      <c r="AUT49" s="158"/>
      <c r="AUU49" s="158"/>
      <c r="AUV49" s="158"/>
      <c r="AUW49" s="158"/>
      <c r="AUX49" s="158"/>
      <c r="AUY49" s="158"/>
      <c r="AUZ49" s="158"/>
      <c r="AVA49" s="158"/>
      <c r="AVB49" s="158"/>
      <c r="AVC49" s="158"/>
      <c r="AVD49" s="158"/>
      <c r="AVE49" s="158"/>
      <c r="AVF49" s="158"/>
      <c r="AVG49" s="158"/>
      <c r="AVH49" s="158"/>
      <c r="AVI49" s="158"/>
      <c r="AVJ49" s="158"/>
      <c r="AVK49" s="158"/>
      <c r="AVL49" s="158"/>
      <c r="AVM49" s="158"/>
      <c r="AVN49" s="158"/>
      <c r="AVO49" s="158"/>
      <c r="AVP49" s="158"/>
      <c r="AVQ49" s="158"/>
      <c r="AVR49" s="158"/>
      <c r="AVS49" s="158"/>
      <c r="AVT49" s="158"/>
      <c r="AVU49" s="158"/>
      <c r="AVV49" s="158"/>
      <c r="AVW49" s="158"/>
      <c r="AVX49" s="158"/>
      <c r="AVY49" s="158"/>
      <c r="AVZ49" s="158"/>
      <c r="AWA49" s="158"/>
      <c r="AWB49" s="158"/>
      <c r="AWC49" s="158"/>
      <c r="AWD49" s="158"/>
      <c r="AWE49" s="158"/>
      <c r="AWF49" s="158"/>
      <c r="AWG49" s="158"/>
      <c r="AWH49" s="158"/>
      <c r="AWI49" s="158"/>
      <c r="AWJ49" s="158"/>
      <c r="AWK49" s="158"/>
      <c r="AWL49" s="158"/>
      <c r="AWM49" s="158"/>
      <c r="AWN49" s="158"/>
      <c r="AWO49" s="158"/>
      <c r="AWP49" s="158"/>
      <c r="AWQ49" s="158"/>
      <c r="AWR49" s="158"/>
      <c r="AWS49" s="158"/>
      <c r="AWT49" s="158"/>
      <c r="AWU49" s="158"/>
      <c r="AWV49" s="158"/>
      <c r="AWW49" s="158"/>
      <c r="AWX49" s="158"/>
      <c r="AWY49" s="158"/>
      <c r="AWZ49" s="158"/>
      <c r="AXA49" s="158"/>
      <c r="AXB49" s="158"/>
      <c r="AXC49" s="158"/>
      <c r="AXD49" s="158"/>
      <c r="AXE49" s="158"/>
      <c r="AXF49" s="158"/>
      <c r="AXG49" s="158"/>
      <c r="AXH49" s="158"/>
      <c r="AXI49" s="158"/>
      <c r="AXJ49" s="158"/>
      <c r="AXK49" s="158"/>
      <c r="AXL49" s="158"/>
      <c r="AXM49" s="158"/>
      <c r="AXN49" s="158"/>
      <c r="AXO49" s="158"/>
      <c r="AXP49" s="158"/>
      <c r="AXQ49" s="158"/>
      <c r="AXR49" s="158"/>
      <c r="AXS49" s="158"/>
      <c r="AXT49" s="158"/>
      <c r="AXU49" s="158"/>
      <c r="AXV49" s="158"/>
      <c r="AXW49" s="158"/>
      <c r="AXX49" s="158"/>
      <c r="AXY49" s="158"/>
      <c r="AXZ49" s="158"/>
      <c r="AYA49" s="158"/>
      <c r="AYB49" s="158"/>
      <c r="AYC49" s="158"/>
      <c r="AYD49" s="158"/>
      <c r="AYE49" s="158"/>
      <c r="AYF49" s="158"/>
      <c r="AYG49" s="158"/>
      <c r="AYH49" s="158"/>
      <c r="AYI49" s="158"/>
      <c r="AYJ49" s="158"/>
      <c r="AYK49" s="158"/>
      <c r="AYL49" s="158"/>
      <c r="AYM49" s="158"/>
      <c r="AYN49" s="158"/>
      <c r="AYO49" s="158"/>
      <c r="AYP49" s="158"/>
      <c r="AYQ49" s="158"/>
      <c r="AYR49" s="158"/>
      <c r="AYS49" s="158"/>
      <c r="AYT49" s="158"/>
      <c r="AYU49" s="158"/>
      <c r="AYV49" s="158"/>
      <c r="AYW49" s="158"/>
      <c r="AYX49" s="158"/>
      <c r="AYY49" s="158"/>
      <c r="AYZ49" s="158"/>
      <c r="AZA49" s="158"/>
      <c r="AZB49" s="158"/>
      <c r="AZC49" s="158"/>
      <c r="AZD49" s="158"/>
      <c r="AZE49" s="158"/>
      <c r="AZF49" s="158"/>
      <c r="AZG49" s="158"/>
      <c r="AZH49" s="158"/>
      <c r="AZI49" s="158"/>
      <c r="AZJ49" s="158"/>
      <c r="AZK49" s="158"/>
      <c r="AZL49" s="158"/>
      <c r="AZM49" s="158"/>
      <c r="AZN49" s="158"/>
      <c r="AZO49" s="158"/>
      <c r="AZP49" s="158"/>
      <c r="AZQ49" s="158"/>
      <c r="AZR49" s="158"/>
      <c r="AZS49" s="158"/>
      <c r="AZT49" s="158"/>
      <c r="AZU49" s="158"/>
      <c r="AZV49" s="158"/>
      <c r="AZW49" s="158"/>
      <c r="AZX49" s="158"/>
      <c r="AZY49" s="158"/>
      <c r="AZZ49" s="158"/>
      <c r="BAA49" s="158"/>
      <c r="BAB49" s="158"/>
      <c r="BAC49" s="158"/>
      <c r="BAD49" s="158"/>
      <c r="BAE49" s="158"/>
      <c r="BAF49" s="158"/>
      <c r="BAG49" s="158"/>
      <c r="BAH49" s="158"/>
      <c r="BAI49" s="158"/>
      <c r="BAJ49" s="158"/>
      <c r="BAK49" s="158"/>
      <c r="BAL49" s="158"/>
      <c r="BAM49" s="158"/>
      <c r="BAN49" s="158"/>
      <c r="BAO49" s="158"/>
      <c r="BAP49" s="158"/>
      <c r="BAQ49" s="158"/>
      <c r="BAR49" s="158"/>
      <c r="BAS49" s="158"/>
      <c r="BAT49" s="158"/>
      <c r="BAU49" s="158"/>
      <c r="BAV49" s="158"/>
      <c r="BAW49" s="158"/>
      <c r="BAX49" s="158"/>
      <c r="BAY49" s="158"/>
      <c r="BAZ49" s="158"/>
      <c r="BBA49" s="158"/>
      <c r="BBB49" s="158"/>
      <c r="BBC49" s="158"/>
      <c r="BBD49" s="158"/>
      <c r="BBE49" s="158"/>
      <c r="BBF49" s="158"/>
      <c r="BBG49" s="158"/>
      <c r="BBH49" s="158"/>
      <c r="BBI49" s="158"/>
      <c r="BBJ49" s="158"/>
      <c r="BBK49" s="158"/>
      <c r="BBL49" s="158"/>
      <c r="BBM49" s="158"/>
      <c r="BBN49" s="158"/>
      <c r="BBO49" s="158"/>
      <c r="BBP49" s="158"/>
      <c r="BBQ49" s="158"/>
      <c r="BBR49" s="158"/>
      <c r="BBS49" s="158"/>
      <c r="BBT49" s="158"/>
      <c r="BBU49" s="158"/>
      <c r="BBV49" s="158"/>
      <c r="BBW49" s="158"/>
      <c r="BBX49" s="158"/>
      <c r="BBY49" s="158"/>
      <c r="BBZ49" s="158"/>
      <c r="BCA49" s="158"/>
      <c r="BCB49" s="158"/>
      <c r="BCC49" s="158"/>
      <c r="BCD49" s="158"/>
      <c r="BCE49" s="158"/>
      <c r="BCF49" s="158"/>
      <c r="BCG49" s="158"/>
      <c r="BCH49" s="158"/>
      <c r="BCI49" s="158"/>
      <c r="BCJ49" s="158"/>
      <c r="BCK49" s="158"/>
      <c r="BCL49" s="158"/>
      <c r="BCM49" s="158"/>
      <c r="BCN49" s="158"/>
      <c r="BCO49" s="158"/>
      <c r="BCP49" s="158"/>
      <c r="BCQ49" s="158"/>
      <c r="BCR49" s="158"/>
      <c r="BCS49" s="158"/>
      <c r="BCT49" s="158"/>
      <c r="BCU49" s="158"/>
      <c r="BCV49" s="158"/>
      <c r="BCW49" s="158"/>
      <c r="BCX49" s="158"/>
      <c r="BCY49" s="158"/>
      <c r="BCZ49" s="158"/>
      <c r="BDA49" s="158"/>
      <c r="BDB49" s="158"/>
      <c r="BDC49" s="158"/>
      <c r="BDD49" s="158"/>
      <c r="BDE49" s="158"/>
      <c r="BDF49" s="158"/>
      <c r="BDG49" s="158"/>
      <c r="BDH49" s="158"/>
      <c r="BDI49" s="158"/>
      <c r="BDJ49" s="158"/>
      <c r="BDK49" s="158"/>
      <c r="BDL49" s="158"/>
      <c r="BDM49" s="158"/>
      <c r="BDN49" s="158"/>
      <c r="BDO49" s="158"/>
      <c r="BDP49" s="158"/>
      <c r="BDQ49" s="158"/>
      <c r="BDR49" s="158"/>
      <c r="BDS49" s="158"/>
      <c r="BDT49" s="158"/>
      <c r="BDU49" s="158"/>
      <c r="BDV49" s="158"/>
      <c r="BDW49" s="158"/>
      <c r="BDX49" s="158"/>
      <c r="BDY49" s="158"/>
      <c r="BDZ49" s="158"/>
      <c r="BEA49" s="158"/>
      <c r="BEB49" s="158"/>
      <c r="BEC49" s="158"/>
      <c r="BED49" s="158"/>
      <c r="BEE49" s="158"/>
      <c r="BEF49" s="158"/>
      <c r="BEG49" s="158"/>
      <c r="BEH49" s="158"/>
      <c r="BEI49" s="158"/>
      <c r="BEJ49" s="158"/>
      <c r="BEK49" s="158"/>
      <c r="BEL49" s="158"/>
      <c r="BEM49" s="158"/>
      <c r="BEN49" s="158"/>
      <c r="BEO49" s="158"/>
      <c r="BEP49" s="158"/>
      <c r="BEQ49" s="158"/>
      <c r="BER49" s="158"/>
      <c r="BES49" s="158"/>
      <c r="BET49" s="158"/>
      <c r="BEU49" s="158"/>
      <c r="BEV49" s="158"/>
      <c r="BEW49" s="158"/>
      <c r="BEX49" s="158"/>
      <c r="BEY49" s="158"/>
      <c r="BEZ49" s="158"/>
      <c r="BFA49" s="158"/>
      <c r="BFB49" s="158"/>
      <c r="BFC49" s="158"/>
      <c r="BFD49" s="158"/>
      <c r="BFE49" s="158"/>
      <c r="BFF49" s="158"/>
      <c r="BFG49" s="158"/>
      <c r="BFH49" s="158"/>
      <c r="BFI49" s="158"/>
      <c r="BFJ49" s="158"/>
      <c r="BFK49" s="158"/>
      <c r="BFL49" s="158"/>
      <c r="BFM49" s="158"/>
      <c r="BFN49" s="158"/>
      <c r="BFO49" s="158"/>
      <c r="BFP49" s="158"/>
      <c r="BFQ49" s="158"/>
      <c r="BFR49" s="158"/>
      <c r="BFS49" s="158"/>
      <c r="BFT49" s="158"/>
      <c r="BFU49" s="158"/>
      <c r="BFV49" s="158"/>
      <c r="BFW49" s="158"/>
      <c r="BFX49" s="158"/>
      <c r="BFY49" s="158"/>
      <c r="BFZ49" s="158"/>
      <c r="BGA49" s="158"/>
      <c r="BGB49" s="158"/>
      <c r="BGC49" s="158"/>
      <c r="BGD49" s="158"/>
      <c r="BGE49" s="158"/>
      <c r="BGF49" s="158"/>
      <c r="BGG49" s="158"/>
      <c r="BGH49" s="158"/>
      <c r="BGI49" s="158"/>
      <c r="BGJ49" s="158"/>
      <c r="BGK49" s="158"/>
      <c r="BGL49" s="158"/>
      <c r="BGM49" s="158"/>
      <c r="BGN49" s="158"/>
      <c r="BGO49" s="158"/>
      <c r="BGP49" s="158"/>
      <c r="BGQ49" s="158"/>
      <c r="BGR49" s="158"/>
      <c r="BGS49" s="158"/>
      <c r="BGT49" s="158"/>
      <c r="BGU49" s="158"/>
      <c r="BGV49" s="158"/>
      <c r="BGW49" s="158"/>
      <c r="BGX49" s="158"/>
      <c r="BGY49" s="158"/>
      <c r="BGZ49" s="158"/>
      <c r="BHA49" s="158"/>
      <c r="BHB49" s="158"/>
      <c r="BHC49" s="158"/>
      <c r="BHD49" s="158"/>
      <c r="BHE49" s="158"/>
      <c r="BHF49" s="158"/>
      <c r="BHG49" s="158"/>
      <c r="BHH49" s="158"/>
      <c r="BHI49" s="158"/>
      <c r="BHJ49" s="158"/>
      <c r="BHK49" s="158"/>
      <c r="BHL49" s="158"/>
      <c r="BHM49" s="158"/>
      <c r="BHN49" s="158"/>
      <c r="BHO49" s="158"/>
      <c r="BHP49" s="158"/>
      <c r="BHQ49" s="158"/>
      <c r="BHR49" s="158"/>
      <c r="BHS49" s="158"/>
      <c r="BHT49" s="158"/>
      <c r="BHU49" s="158"/>
      <c r="BHV49" s="158"/>
      <c r="BHW49" s="158"/>
      <c r="BHX49" s="158"/>
      <c r="BHY49" s="158"/>
      <c r="BHZ49" s="158"/>
      <c r="BIA49" s="158"/>
      <c r="BIB49" s="158"/>
      <c r="BIC49" s="158"/>
      <c r="BID49" s="158"/>
      <c r="BIE49" s="158"/>
      <c r="BIF49" s="158"/>
      <c r="BIG49" s="158"/>
      <c r="BIH49" s="158"/>
      <c r="BII49" s="158"/>
      <c r="BIJ49" s="158"/>
      <c r="BIK49" s="158"/>
      <c r="BIL49" s="158"/>
      <c r="BIM49" s="158"/>
      <c r="BIN49" s="158"/>
      <c r="BIO49" s="158"/>
      <c r="BIP49" s="158"/>
      <c r="BIQ49" s="158"/>
      <c r="BIR49" s="158"/>
      <c r="BIS49" s="158"/>
      <c r="BIT49" s="158"/>
      <c r="BIU49" s="158"/>
      <c r="BIV49" s="158"/>
      <c r="BIW49" s="158"/>
      <c r="BIX49" s="158"/>
      <c r="BIY49" s="158"/>
      <c r="BIZ49" s="158"/>
      <c r="BJA49" s="158"/>
      <c r="BJB49" s="158"/>
      <c r="BJC49" s="158"/>
      <c r="BJD49" s="158"/>
      <c r="BJE49" s="158"/>
      <c r="BJF49" s="158"/>
      <c r="BJG49" s="158"/>
      <c r="BJH49" s="158"/>
      <c r="BJI49" s="158"/>
      <c r="BJJ49" s="158"/>
      <c r="BJK49" s="158"/>
      <c r="BJL49" s="158"/>
      <c r="BJM49" s="158"/>
      <c r="BJN49" s="158"/>
      <c r="BJO49" s="158"/>
      <c r="BJP49" s="158"/>
      <c r="BJQ49" s="158"/>
      <c r="BJR49" s="158"/>
      <c r="BJS49" s="158"/>
      <c r="BJT49" s="158"/>
      <c r="BJU49" s="158"/>
      <c r="BJV49" s="158"/>
      <c r="BJW49" s="158"/>
      <c r="BJX49" s="158"/>
      <c r="BJY49" s="158"/>
      <c r="BJZ49" s="158"/>
      <c r="BKA49" s="158"/>
      <c r="BKB49" s="158"/>
      <c r="BKC49" s="158"/>
      <c r="BKD49" s="158"/>
      <c r="BKE49" s="158"/>
      <c r="BKF49" s="158"/>
      <c r="BKG49" s="158"/>
      <c r="BKH49" s="158"/>
      <c r="BKI49" s="158"/>
      <c r="BKJ49" s="158"/>
      <c r="BKK49" s="158"/>
      <c r="BKL49" s="158"/>
      <c r="BKM49" s="158"/>
      <c r="BKN49" s="158"/>
      <c r="BKO49" s="158"/>
      <c r="BKP49" s="158"/>
      <c r="BKQ49" s="158"/>
      <c r="BKR49" s="158"/>
      <c r="BKS49" s="158"/>
      <c r="BKT49" s="158"/>
      <c r="BKU49" s="158"/>
      <c r="BKV49" s="158"/>
      <c r="BKW49" s="158"/>
      <c r="BKX49" s="158"/>
      <c r="BKY49" s="158"/>
      <c r="BKZ49" s="158"/>
      <c r="BLA49" s="158"/>
      <c r="BLB49" s="158"/>
      <c r="BLC49" s="158"/>
      <c r="BLD49" s="158"/>
      <c r="BLE49" s="158"/>
      <c r="BLF49" s="158"/>
      <c r="BLG49" s="158"/>
      <c r="BLH49" s="158"/>
      <c r="BLI49" s="158"/>
      <c r="BLJ49" s="158"/>
      <c r="BLK49" s="158"/>
      <c r="BLL49" s="158"/>
      <c r="BLM49" s="158"/>
      <c r="BLN49" s="158"/>
      <c r="BLO49" s="158"/>
      <c r="BLP49" s="158"/>
      <c r="BLQ49" s="158"/>
      <c r="BLR49" s="158"/>
      <c r="BLS49" s="158"/>
      <c r="BLT49" s="158"/>
      <c r="BLU49" s="158"/>
      <c r="BLV49" s="158"/>
      <c r="BLW49" s="158"/>
      <c r="BLX49" s="158"/>
      <c r="BLY49" s="158"/>
      <c r="BLZ49" s="158"/>
      <c r="BMA49" s="158"/>
      <c r="BMB49" s="158"/>
      <c r="BMC49" s="158"/>
      <c r="BMD49" s="158"/>
      <c r="BME49" s="158"/>
      <c r="BMF49" s="158"/>
      <c r="BMG49" s="158"/>
      <c r="BMH49" s="158"/>
      <c r="BMI49" s="158"/>
      <c r="BMJ49" s="158"/>
      <c r="BMK49" s="158"/>
      <c r="BML49" s="158"/>
      <c r="BMM49" s="158"/>
      <c r="BMN49" s="158"/>
      <c r="BMO49" s="158"/>
      <c r="BMP49" s="158"/>
      <c r="BMQ49" s="158"/>
      <c r="BMR49" s="158"/>
      <c r="BMS49" s="158"/>
      <c r="BMT49" s="158"/>
      <c r="BMU49" s="158"/>
      <c r="BMV49" s="158"/>
      <c r="BMW49" s="158"/>
      <c r="BMX49" s="158"/>
      <c r="BMY49" s="158"/>
      <c r="BMZ49" s="158"/>
      <c r="BNA49" s="158"/>
      <c r="BNB49" s="158"/>
      <c r="BNC49" s="158"/>
      <c r="BND49" s="158"/>
      <c r="BNE49" s="158"/>
      <c r="BNF49" s="158"/>
      <c r="BNG49" s="158"/>
      <c r="BNH49" s="158"/>
      <c r="BNI49" s="158"/>
      <c r="BNJ49" s="158"/>
      <c r="BNK49" s="158"/>
      <c r="BNL49" s="158"/>
      <c r="BNM49" s="158"/>
      <c r="BNN49" s="158"/>
      <c r="BNO49" s="158"/>
      <c r="BNP49" s="158"/>
      <c r="BNQ49" s="158"/>
      <c r="BNR49" s="158"/>
      <c r="BNS49" s="158"/>
      <c r="BNT49" s="158"/>
      <c r="BNU49" s="158"/>
      <c r="BNV49" s="158"/>
      <c r="BNW49" s="158"/>
      <c r="BNX49" s="158"/>
      <c r="BNY49" s="158"/>
      <c r="BNZ49" s="158"/>
      <c r="BOA49" s="158"/>
      <c r="BOB49" s="158"/>
      <c r="BOC49" s="158"/>
      <c r="BOD49" s="158"/>
      <c r="BOE49" s="158"/>
      <c r="BOF49" s="158"/>
      <c r="BOG49" s="158"/>
      <c r="BOH49" s="158"/>
      <c r="BOI49" s="158"/>
      <c r="BOJ49" s="158"/>
      <c r="BOK49" s="158"/>
      <c r="BOL49" s="158"/>
      <c r="BOM49" s="158"/>
      <c r="BON49" s="158"/>
      <c r="BOO49" s="158"/>
      <c r="BOP49" s="158"/>
      <c r="BOQ49" s="158"/>
      <c r="BOR49" s="158"/>
      <c r="BOS49" s="158"/>
      <c r="BOT49" s="158"/>
      <c r="BOU49" s="158"/>
      <c r="BOV49" s="158"/>
      <c r="BOW49" s="158"/>
      <c r="BOX49" s="158"/>
      <c r="BOY49" s="158"/>
      <c r="BOZ49" s="158"/>
      <c r="BPA49" s="158"/>
      <c r="BPB49" s="158"/>
      <c r="BPC49" s="158"/>
      <c r="BPD49" s="158"/>
      <c r="BPE49" s="158"/>
      <c r="BPF49" s="158"/>
      <c r="BPG49" s="158"/>
      <c r="BPH49" s="158"/>
      <c r="BPI49" s="158"/>
      <c r="BPJ49" s="158"/>
      <c r="BPK49" s="158"/>
      <c r="BPL49" s="158"/>
      <c r="BPM49" s="158"/>
      <c r="BPN49" s="158"/>
      <c r="BPO49" s="158"/>
      <c r="BPP49" s="158"/>
      <c r="BPQ49" s="158"/>
      <c r="BPR49" s="158"/>
      <c r="BPS49" s="158"/>
      <c r="BPT49" s="158"/>
      <c r="BPU49" s="158"/>
      <c r="BPV49" s="158"/>
      <c r="BPW49" s="158"/>
      <c r="BPX49" s="158"/>
      <c r="BPY49" s="158"/>
      <c r="BPZ49" s="158"/>
      <c r="BQA49" s="158"/>
      <c r="BQB49" s="158"/>
      <c r="BQC49" s="158"/>
      <c r="BQD49" s="158"/>
      <c r="BQE49" s="158"/>
      <c r="BQF49" s="158"/>
      <c r="BQG49" s="158"/>
      <c r="BQH49" s="158"/>
      <c r="BQI49" s="158"/>
      <c r="BQJ49" s="158"/>
      <c r="BQK49" s="158"/>
      <c r="BQL49" s="158"/>
      <c r="BQM49" s="158"/>
      <c r="BQN49" s="158"/>
      <c r="BQO49" s="158"/>
      <c r="BQP49" s="158"/>
      <c r="BQQ49" s="158"/>
      <c r="BQR49" s="158"/>
      <c r="BQS49" s="158"/>
      <c r="BQT49" s="158"/>
      <c r="BQU49" s="158"/>
      <c r="BQV49" s="158"/>
      <c r="BQW49" s="158"/>
      <c r="BQX49" s="158"/>
      <c r="BQY49" s="158"/>
      <c r="BQZ49" s="158"/>
      <c r="BRA49" s="158"/>
      <c r="BRB49" s="158"/>
      <c r="BRC49" s="158"/>
      <c r="BRD49" s="158"/>
      <c r="BRE49" s="158"/>
      <c r="BRF49" s="158"/>
      <c r="BRG49" s="158"/>
      <c r="BRH49" s="158"/>
      <c r="BRI49" s="158"/>
      <c r="BRJ49" s="158"/>
      <c r="BRK49" s="158"/>
      <c r="BRL49" s="158"/>
      <c r="BRM49" s="158"/>
      <c r="BRN49" s="158"/>
      <c r="BRO49" s="158"/>
      <c r="BRP49" s="158"/>
      <c r="BRQ49" s="158"/>
      <c r="BRR49" s="158"/>
      <c r="BRS49" s="158"/>
      <c r="BRT49" s="158"/>
      <c r="BRU49" s="158"/>
      <c r="BRV49" s="158"/>
      <c r="BRW49" s="158"/>
      <c r="BRX49" s="158"/>
      <c r="BRY49" s="158"/>
      <c r="BRZ49" s="158"/>
      <c r="BSA49" s="158"/>
      <c r="BSB49" s="158"/>
      <c r="BSC49" s="158"/>
      <c r="BSD49" s="158"/>
      <c r="BSE49" s="158"/>
      <c r="BSF49" s="158"/>
      <c r="BSG49" s="158"/>
      <c r="BSH49" s="158"/>
      <c r="BSI49" s="158"/>
      <c r="BSJ49" s="158"/>
      <c r="BSK49" s="158"/>
      <c r="BSL49" s="158"/>
      <c r="BSM49" s="158"/>
      <c r="BSN49" s="158"/>
      <c r="BSO49" s="158"/>
      <c r="BSP49" s="158"/>
      <c r="BSQ49" s="158"/>
      <c r="BSR49" s="158"/>
      <c r="BSS49" s="158"/>
      <c r="BST49" s="158"/>
      <c r="BSU49" s="158"/>
      <c r="BSV49" s="158"/>
      <c r="BSW49" s="158"/>
      <c r="BSX49" s="158"/>
      <c r="BSY49" s="158"/>
      <c r="BSZ49" s="158"/>
      <c r="BTA49" s="158"/>
      <c r="BTB49" s="158"/>
      <c r="BTC49" s="158"/>
      <c r="BTD49" s="158"/>
      <c r="BTE49" s="158"/>
      <c r="BTF49" s="158"/>
      <c r="BTG49" s="158"/>
      <c r="BTH49" s="158"/>
      <c r="BTI49" s="158"/>
      <c r="BTJ49" s="158"/>
      <c r="BTK49" s="158"/>
      <c r="BTL49" s="158"/>
      <c r="BTM49" s="158"/>
      <c r="BTN49" s="158"/>
      <c r="BTO49" s="158"/>
      <c r="BTP49" s="158"/>
      <c r="BTQ49" s="158"/>
      <c r="BTR49" s="158"/>
      <c r="BTS49" s="158"/>
      <c r="BTT49" s="158"/>
      <c r="BTU49" s="158"/>
      <c r="BTV49" s="158"/>
      <c r="BTW49" s="158"/>
      <c r="BTX49" s="158"/>
      <c r="BTY49" s="158"/>
      <c r="BTZ49" s="158"/>
      <c r="BUA49" s="158"/>
      <c r="BUB49" s="158"/>
      <c r="BUC49" s="158"/>
      <c r="BUD49" s="158"/>
      <c r="BUE49" s="158"/>
      <c r="BUF49" s="158"/>
      <c r="BUG49" s="158"/>
      <c r="BUH49" s="158"/>
      <c r="BUI49" s="158"/>
      <c r="BUJ49" s="158"/>
      <c r="BUK49" s="158"/>
      <c r="BUL49" s="158"/>
      <c r="BUM49" s="158"/>
      <c r="BUN49" s="158"/>
      <c r="BUO49" s="158"/>
      <c r="BUP49" s="158"/>
      <c r="BUQ49" s="158"/>
      <c r="BUR49" s="158"/>
      <c r="BUS49" s="158"/>
      <c r="BUT49" s="158"/>
      <c r="BUU49" s="158"/>
      <c r="BUV49" s="158"/>
      <c r="BUW49" s="158"/>
      <c r="BUX49" s="158"/>
      <c r="BUY49" s="158"/>
      <c r="BUZ49" s="158"/>
      <c r="BVA49" s="158"/>
      <c r="BVB49" s="158"/>
      <c r="BVC49" s="158"/>
      <c r="BVD49" s="158"/>
      <c r="BVE49" s="158"/>
      <c r="BVF49" s="158"/>
      <c r="BVG49" s="158"/>
      <c r="BVH49" s="158"/>
      <c r="BVI49" s="158"/>
      <c r="BVJ49" s="158"/>
      <c r="BVK49" s="158"/>
      <c r="BVL49" s="158"/>
      <c r="BVM49" s="158"/>
      <c r="BVN49" s="158"/>
      <c r="BVO49" s="158"/>
      <c r="BVP49" s="158"/>
      <c r="BVQ49" s="158"/>
      <c r="BVR49" s="158"/>
      <c r="BVS49" s="158"/>
      <c r="BVT49" s="158"/>
      <c r="BVU49" s="158"/>
      <c r="BVV49" s="158"/>
      <c r="BVW49" s="158"/>
      <c r="BVX49" s="158"/>
      <c r="BVY49" s="158"/>
      <c r="BVZ49" s="158"/>
      <c r="BWA49" s="158"/>
      <c r="BWB49" s="158"/>
      <c r="BWC49" s="158"/>
      <c r="BWD49" s="158"/>
      <c r="BWE49" s="158"/>
      <c r="BWF49" s="158"/>
      <c r="BWG49" s="158"/>
      <c r="BWH49" s="158"/>
      <c r="BWI49" s="158"/>
      <c r="BWJ49" s="158"/>
      <c r="BWK49" s="158"/>
      <c r="BWL49" s="158"/>
      <c r="BWM49" s="158"/>
      <c r="BWN49" s="158"/>
      <c r="BWO49" s="158"/>
      <c r="BWP49" s="158"/>
      <c r="BWQ49" s="158"/>
      <c r="BWR49" s="158"/>
      <c r="BWS49" s="158"/>
      <c r="BWT49" s="158"/>
      <c r="BWU49" s="158"/>
      <c r="BWV49" s="158"/>
      <c r="BWW49" s="158"/>
      <c r="BWX49" s="158"/>
      <c r="BWY49" s="158"/>
      <c r="BWZ49" s="158"/>
      <c r="BXA49" s="158"/>
      <c r="BXB49" s="158"/>
      <c r="BXC49" s="158"/>
      <c r="BXD49" s="158"/>
      <c r="BXE49" s="158"/>
      <c r="BXF49" s="158"/>
      <c r="BXG49" s="158"/>
      <c r="BXH49" s="158"/>
      <c r="BXI49" s="158"/>
      <c r="BXJ49" s="158"/>
      <c r="BXK49" s="158"/>
      <c r="BXL49" s="158"/>
      <c r="BXM49" s="158"/>
      <c r="BXN49" s="158"/>
      <c r="BXO49" s="158"/>
      <c r="BXP49" s="158"/>
      <c r="BXQ49" s="158"/>
      <c r="BXR49" s="158"/>
      <c r="BXS49" s="158"/>
      <c r="BXT49" s="158"/>
      <c r="BXU49" s="158"/>
      <c r="BXV49" s="158"/>
      <c r="BXW49" s="158"/>
      <c r="BXX49" s="158"/>
      <c r="BXY49" s="158"/>
      <c r="BXZ49" s="158"/>
      <c r="BYA49" s="158"/>
      <c r="BYB49" s="158"/>
      <c r="BYC49" s="158"/>
      <c r="BYD49" s="158"/>
      <c r="BYE49" s="158"/>
      <c r="BYF49" s="158"/>
      <c r="BYG49" s="158"/>
      <c r="BYH49" s="158"/>
      <c r="BYI49" s="158"/>
      <c r="BYJ49" s="158"/>
      <c r="BYK49" s="158"/>
      <c r="BYL49" s="158"/>
      <c r="BYM49" s="158"/>
      <c r="BYN49" s="158"/>
      <c r="BYO49" s="158"/>
      <c r="BYP49" s="158"/>
      <c r="BYQ49" s="158"/>
      <c r="BYR49" s="158"/>
      <c r="BYS49" s="158"/>
      <c r="BYT49" s="158"/>
      <c r="BYU49" s="158"/>
      <c r="BYV49" s="158"/>
      <c r="BYW49" s="158"/>
      <c r="BYX49" s="158"/>
      <c r="BYY49" s="158"/>
      <c r="BYZ49" s="158"/>
      <c r="BZA49" s="158"/>
      <c r="BZB49" s="158"/>
      <c r="BZC49" s="158"/>
      <c r="BZD49" s="158"/>
      <c r="BZE49" s="158"/>
      <c r="BZF49" s="158"/>
      <c r="BZG49" s="158"/>
      <c r="BZH49" s="158"/>
      <c r="BZI49" s="158"/>
      <c r="BZJ49" s="158"/>
      <c r="BZK49" s="158"/>
      <c r="BZL49" s="158"/>
      <c r="BZM49" s="158"/>
      <c r="BZN49" s="158"/>
      <c r="BZO49" s="158"/>
      <c r="BZP49" s="158"/>
      <c r="BZQ49" s="158"/>
      <c r="BZR49" s="158"/>
      <c r="BZS49" s="158"/>
      <c r="BZT49" s="158"/>
      <c r="BZU49" s="158"/>
      <c r="BZV49" s="158"/>
      <c r="BZW49" s="158"/>
      <c r="BZX49" s="158"/>
      <c r="BZY49" s="158"/>
      <c r="BZZ49" s="158"/>
      <c r="CAA49" s="158"/>
      <c r="CAB49" s="158"/>
      <c r="CAC49" s="158"/>
      <c r="CAD49" s="158"/>
      <c r="CAE49" s="158"/>
      <c r="CAF49" s="158"/>
      <c r="CAG49" s="158"/>
      <c r="CAH49" s="158"/>
      <c r="CAI49" s="158"/>
      <c r="CAJ49" s="158"/>
      <c r="CAK49" s="158"/>
      <c r="CAL49" s="158"/>
      <c r="CAM49" s="158"/>
      <c r="CAN49" s="158"/>
      <c r="CAO49" s="158"/>
      <c r="CAP49" s="158"/>
      <c r="CAQ49" s="158"/>
      <c r="CAR49" s="158"/>
      <c r="CAS49" s="158"/>
      <c r="CAT49" s="158"/>
      <c r="CAU49" s="158"/>
      <c r="CAV49" s="158"/>
      <c r="CAW49" s="158"/>
      <c r="CAX49" s="158"/>
      <c r="CAY49" s="158"/>
      <c r="CAZ49" s="158"/>
      <c r="CBA49" s="158"/>
      <c r="CBB49" s="158"/>
      <c r="CBC49" s="158"/>
      <c r="CBD49" s="158"/>
      <c r="CBE49" s="158"/>
      <c r="CBF49" s="158"/>
      <c r="CBG49" s="158"/>
      <c r="CBH49" s="158"/>
      <c r="CBI49" s="158"/>
      <c r="CBJ49" s="158"/>
      <c r="CBK49" s="158"/>
      <c r="CBL49" s="158"/>
      <c r="CBM49" s="158"/>
      <c r="CBN49" s="158"/>
      <c r="CBO49" s="158"/>
      <c r="CBP49" s="158"/>
      <c r="CBQ49" s="158"/>
      <c r="CBR49" s="158"/>
      <c r="CBS49" s="158"/>
      <c r="CBT49" s="158"/>
      <c r="CBU49" s="158"/>
      <c r="CBV49" s="158"/>
      <c r="CBW49" s="158"/>
      <c r="CBX49" s="158"/>
      <c r="CBY49" s="158"/>
      <c r="CBZ49" s="158"/>
      <c r="CCA49" s="158"/>
      <c r="CCB49" s="158"/>
      <c r="CCC49" s="158"/>
      <c r="CCD49" s="158"/>
      <c r="CCE49" s="158"/>
      <c r="CCF49" s="158"/>
      <c r="CCG49" s="158"/>
      <c r="CCH49" s="158"/>
      <c r="CCI49" s="158"/>
      <c r="CCJ49" s="158"/>
      <c r="CCK49" s="158"/>
      <c r="CCL49" s="158"/>
      <c r="CCM49" s="158"/>
      <c r="CCN49" s="158"/>
      <c r="CCO49" s="158"/>
      <c r="CCP49" s="158"/>
      <c r="CCQ49" s="158"/>
      <c r="CCR49" s="158"/>
      <c r="CCS49" s="158"/>
      <c r="CCT49" s="158"/>
      <c r="CCU49" s="158"/>
      <c r="CCV49" s="158"/>
      <c r="CCW49" s="158"/>
      <c r="CCX49" s="158"/>
      <c r="CCY49" s="158"/>
      <c r="CCZ49" s="158"/>
      <c r="CDA49" s="158"/>
      <c r="CDB49" s="158"/>
      <c r="CDC49" s="158"/>
      <c r="CDD49" s="158"/>
      <c r="CDE49" s="158"/>
      <c r="CDF49" s="158"/>
      <c r="CDG49" s="158"/>
      <c r="CDH49" s="158"/>
      <c r="CDI49" s="158"/>
      <c r="CDJ49" s="158"/>
      <c r="CDK49" s="158"/>
      <c r="CDL49" s="158"/>
      <c r="CDM49" s="158"/>
      <c r="CDN49" s="158"/>
      <c r="CDO49" s="158"/>
      <c r="CDP49" s="158"/>
      <c r="CDQ49" s="158"/>
      <c r="CDR49" s="158"/>
      <c r="CDS49" s="158"/>
      <c r="CDT49" s="158"/>
      <c r="CDU49" s="158"/>
      <c r="CDV49" s="158"/>
      <c r="CDW49" s="158"/>
      <c r="CDX49" s="158"/>
      <c r="CDY49" s="158"/>
      <c r="CDZ49" s="158"/>
      <c r="CEA49" s="158"/>
      <c r="CEB49" s="158"/>
      <c r="CEC49" s="158"/>
      <c r="CED49" s="158"/>
      <c r="CEE49" s="158"/>
      <c r="CEF49" s="158"/>
      <c r="CEG49" s="158"/>
      <c r="CEH49" s="158"/>
      <c r="CEI49" s="158"/>
      <c r="CEJ49" s="158"/>
      <c r="CEK49" s="158"/>
      <c r="CEL49" s="158"/>
      <c r="CEM49" s="158"/>
      <c r="CEN49" s="158"/>
      <c r="CEO49" s="158"/>
      <c r="CEP49" s="158"/>
      <c r="CEQ49" s="158"/>
      <c r="CER49" s="158"/>
      <c r="CES49" s="158"/>
      <c r="CET49" s="158"/>
      <c r="CEU49" s="158"/>
      <c r="CEV49" s="158"/>
      <c r="CEW49" s="158"/>
      <c r="CEX49" s="158"/>
      <c r="CEY49" s="158"/>
      <c r="CEZ49" s="158"/>
      <c r="CFA49" s="158"/>
      <c r="CFB49" s="158"/>
      <c r="CFC49" s="158"/>
      <c r="CFD49" s="158"/>
      <c r="CFE49" s="158"/>
      <c r="CFF49" s="158"/>
      <c r="CFG49" s="158"/>
      <c r="CFH49" s="158"/>
      <c r="CFI49" s="158"/>
      <c r="CFJ49" s="158"/>
      <c r="CFK49" s="158"/>
      <c r="CFL49" s="158"/>
      <c r="CFM49" s="158"/>
      <c r="CFN49" s="158"/>
      <c r="CFO49" s="158"/>
      <c r="CFP49" s="158"/>
      <c r="CFQ49" s="158"/>
      <c r="CFR49" s="158"/>
      <c r="CFS49" s="158"/>
      <c r="CFT49" s="158"/>
      <c r="CFU49" s="158"/>
      <c r="CFV49" s="158"/>
      <c r="CFW49" s="158"/>
      <c r="CFX49" s="158"/>
      <c r="CFY49" s="158"/>
      <c r="CFZ49" s="158"/>
      <c r="CGA49" s="158"/>
      <c r="CGB49" s="158"/>
      <c r="CGC49" s="158"/>
      <c r="CGD49" s="158"/>
      <c r="CGE49" s="158"/>
      <c r="CGF49" s="158"/>
      <c r="CGG49" s="158"/>
      <c r="CGH49" s="158"/>
      <c r="CGI49" s="158"/>
      <c r="CGJ49" s="158"/>
      <c r="CGK49" s="158"/>
      <c r="CGL49" s="158"/>
      <c r="CGM49" s="158"/>
      <c r="CGN49" s="158"/>
      <c r="CGO49" s="158"/>
      <c r="CGP49" s="158"/>
      <c r="CGQ49" s="158"/>
      <c r="CGR49" s="158"/>
      <c r="CGS49" s="158"/>
      <c r="CGT49" s="158"/>
      <c r="CGU49" s="158"/>
      <c r="CGV49" s="158"/>
      <c r="CGW49" s="158"/>
      <c r="CGX49" s="158"/>
      <c r="CGY49" s="158"/>
      <c r="CGZ49" s="158"/>
      <c r="CHA49" s="158"/>
      <c r="CHB49" s="158"/>
      <c r="CHC49" s="158"/>
      <c r="CHD49" s="158"/>
      <c r="CHE49" s="158"/>
      <c r="CHF49" s="158"/>
      <c r="CHG49" s="158"/>
      <c r="CHH49" s="158"/>
      <c r="CHI49" s="158"/>
      <c r="CHJ49" s="158"/>
      <c r="CHK49" s="158"/>
      <c r="CHL49" s="158"/>
      <c r="CHM49" s="158"/>
      <c r="CHN49" s="158"/>
      <c r="CHO49" s="158"/>
      <c r="CHP49" s="158"/>
      <c r="CHQ49" s="158"/>
      <c r="CHR49" s="158"/>
      <c r="CHS49" s="158"/>
      <c r="CHT49" s="158"/>
      <c r="CHU49" s="158"/>
      <c r="CHV49" s="158"/>
      <c r="CHW49" s="158"/>
      <c r="CHX49" s="158"/>
      <c r="CHY49" s="158"/>
      <c r="CHZ49" s="158"/>
      <c r="CIA49" s="158"/>
      <c r="CIB49" s="158"/>
      <c r="CIC49" s="158"/>
      <c r="CID49" s="158"/>
      <c r="CIE49" s="158"/>
      <c r="CIF49" s="158"/>
      <c r="CIG49" s="158"/>
      <c r="CIH49" s="158"/>
      <c r="CII49" s="158"/>
      <c r="CIJ49" s="158"/>
      <c r="CIK49" s="158"/>
      <c r="CIL49" s="158"/>
      <c r="CIM49" s="158"/>
      <c r="CIN49" s="158"/>
      <c r="CIO49" s="158"/>
      <c r="CIP49" s="158"/>
      <c r="CIQ49" s="158"/>
      <c r="CIR49" s="158"/>
      <c r="CIS49" s="158"/>
      <c r="CIT49" s="158"/>
      <c r="CIU49" s="158"/>
      <c r="CIV49" s="158"/>
      <c r="CIW49" s="158"/>
      <c r="CIX49" s="158"/>
      <c r="CIY49" s="158"/>
      <c r="CIZ49" s="158"/>
      <c r="CJA49" s="158"/>
      <c r="CJB49" s="158"/>
      <c r="CJC49" s="158"/>
      <c r="CJD49" s="158"/>
      <c r="CJE49" s="158"/>
      <c r="CJF49" s="158"/>
      <c r="CJG49" s="158"/>
      <c r="CJH49" s="158"/>
      <c r="CJI49" s="158"/>
      <c r="CJJ49" s="158"/>
      <c r="CJK49" s="158"/>
      <c r="CJL49" s="158"/>
      <c r="CJM49" s="158"/>
      <c r="CJN49" s="158"/>
      <c r="CJO49" s="158"/>
      <c r="CJP49" s="158"/>
      <c r="CJQ49" s="158"/>
      <c r="CJR49" s="158"/>
      <c r="CJS49" s="158"/>
      <c r="CJT49" s="158"/>
      <c r="CJU49" s="158"/>
      <c r="CJV49" s="158"/>
      <c r="CJW49" s="158"/>
      <c r="CJX49" s="158"/>
      <c r="CJY49" s="158"/>
      <c r="CJZ49" s="158"/>
      <c r="CKA49" s="158"/>
      <c r="CKB49" s="158"/>
      <c r="CKC49" s="158"/>
      <c r="CKD49" s="158"/>
      <c r="CKE49" s="158"/>
      <c r="CKF49" s="158"/>
      <c r="CKG49" s="158"/>
      <c r="CKH49" s="158"/>
      <c r="CKI49" s="158"/>
      <c r="CKJ49" s="158"/>
      <c r="CKK49" s="158"/>
      <c r="CKL49" s="158"/>
      <c r="CKM49" s="158"/>
      <c r="CKN49" s="158"/>
      <c r="CKO49" s="158"/>
      <c r="CKP49" s="158"/>
      <c r="CKQ49" s="158"/>
      <c r="CKR49" s="158"/>
      <c r="CKS49" s="158"/>
      <c r="CKT49" s="158"/>
      <c r="CKU49" s="158"/>
      <c r="CKV49" s="158"/>
      <c r="CKW49" s="158"/>
      <c r="CKX49" s="158"/>
      <c r="CKY49" s="158"/>
      <c r="CKZ49" s="158"/>
      <c r="CLA49" s="158"/>
      <c r="CLB49" s="158"/>
      <c r="CLC49" s="158"/>
      <c r="CLD49" s="158"/>
      <c r="CLE49" s="158"/>
      <c r="CLF49" s="158"/>
      <c r="CLG49" s="158"/>
      <c r="CLH49" s="158"/>
      <c r="CLI49" s="158"/>
      <c r="CLJ49" s="158"/>
      <c r="CLK49" s="158"/>
      <c r="CLL49" s="158"/>
      <c r="CLM49" s="158"/>
      <c r="CLN49" s="158"/>
      <c r="CLO49" s="158"/>
      <c r="CLP49" s="158"/>
      <c r="CLQ49" s="158"/>
      <c r="CLR49" s="158"/>
      <c r="CLS49" s="158"/>
      <c r="CLT49" s="158"/>
      <c r="CLU49" s="158"/>
      <c r="CLV49" s="158"/>
      <c r="CLW49" s="158"/>
      <c r="CLX49" s="158"/>
      <c r="CLY49" s="158"/>
      <c r="CLZ49" s="158"/>
      <c r="CMA49" s="158"/>
      <c r="CMB49" s="158"/>
      <c r="CMC49" s="158"/>
      <c r="CMD49" s="158"/>
      <c r="CME49" s="158"/>
      <c r="CMF49" s="158"/>
      <c r="CMG49" s="158"/>
      <c r="CMH49" s="158"/>
      <c r="CMI49" s="158"/>
      <c r="CMJ49" s="158"/>
      <c r="CMK49" s="158"/>
      <c r="CML49" s="158"/>
      <c r="CMM49" s="158"/>
      <c r="CMN49" s="158"/>
      <c r="CMO49" s="158"/>
      <c r="CMP49" s="158"/>
      <c r="CMQ49" s="158"/>
      <c r="CMR49" s="158"/>
      <c r="CMS49" s="158"/>
      <c r="CMT49" s="158"/>
      <c r="CMU49" s="158"/>
      <c r="CMV49" s="158"/>
      <c r="CMW49" s="158"/>
      <c r="CMX49" s="158"/>
      <c r="CMY49" s="158"/>
      <c r="CMZ49" s="158"/>
      <c r="CNA49" s="158"/>
      <c r="CNB49" s="158"/>
      <c r="CNC49" s="158"/>
      <c r="CND49" s="158"/>
      <c r="CNE49" s="158"/>
      <c r="CNF49" s="158"/>
      <c r="CNG49" s="158"/>
      <c r="CNH49" s="158"/>
      <c r="CNI49" s="158"/>
      <c r="CNJ49" s="158"/>
      <c r="CNK49" s="158"/>
      <c r="CNL49" s="158"/>
      <c r="CNM49" s="158"/>
      <c r="CNN49" s="158"/>
      <c r="CNO49" s="158"/>
      <c r="CNP49" s="158"/>
      <c r="CNQ49" s="158"/>
      <c r="CNR49" s="158"/>
      <c r="CNS49" s="158"/>
      <c r="CNT49" s="158"/>
      <c r="CNU49" s="158"/>
      <c r="CNV49" s="158"/>
      <c r="CNW49" s="158"/>
      <c r="CNX49" s="158"/>
      <c r="CNY49" s="158"/>
      <c r="CNZ49" s="158"/>
      <c r="COA49" s="158"/>
      <c r="COB49" s="158"/>
      <c r="COC49" s="158"/>
      <c r="COD49" s="158"/>
      <c r="COE49" s="158"/>
      <c r="COF49" s="158"/>
      <c r="COG49" s="158"/>
      <c r="COH49" s="158"/>
      <c r="COI49" s="158"/>
      <c r="COJ49" s="158"/>
      <c r="COK49" s="158"/>
      <c r="COL49" s="158"/>
      <c r="COM49" s="158"/>
      <c r="CON49" s="158"/>
      <c r="COO49" s="158"/>
      <c r="COP49" s="158"/>
      <c r="COQ49" s="158"/>
      <c r="COR49" s="158"/>
      <c r="COS49" s="158"/>
      <c r="COT49" s="158"/>
      <c r="COU49" s="158"/>
      <c r="COV49" s="158"/>
      <c r="COW49" s="158"/>
      <c r="COX49" s="158"/>
      <c r="COY49" s="158"/>
      <c r="COZ49" s="158"/>
      <c r="CPA49" s="158"/>
      <c r="CPB49" s="158"/>
      <c r="CPC49" s="158"/>
      <c r="CPD49" s="158"/>
      <c r="CPE49" s="158"/>
      <c r="CPF49" s="158"/>
      <c r="CPG49" s="158"/>
      <c r="CPH49" s="158"/>
      <c r="CPI49" s="158"/>
      <c r="CPJ49" s="158"/>
      <c r="CPK49" s="158"/>
      <c r="CPL49" s="158"/>
      <c r="CPM49" s="158"/>
      <c r="CPN49" s="158"/>
      <c r="CPO49" s="158"/>
      <c r="CPP49" s="158"/>
      <c r="CPQ49" s="158"/>
      <c r="CPR49" s="158"/>
      <c r="CPS49" s="158"/>
      <c r="CPT49" s="158"/>
      <c r="CPU49" s="158"/>
      <c r="CPV49" s="158"/>
      <c r="CPW49" s="158"/>
      <c r="CPX49" s="158"/>
      <c r="CPY49" s="158"/>
      <c r="CPZ49" s="158"/>
      <c r="CQA49" s="158"/>
      <c r="CQB49" s="158"/>
      <c r="CQC49" s="158"/>
      <c r="CQD49" s="158"/>
      <c r="CQE49" s="158"/>
      <c r="CQF49" s="158"/>
      <c r="CQG49" s="158"/>
      <c r="CQH49" s="158"/>
      <c r="CQI49" s="158"/>
      <c r="CQJ49" s="158"/>
      <c r="CQK49" s="158"/>
      <c r="CQL49" s="158"/>
      <c r="CQM49" s="158"/>
      <c r="CQN49" s="158"/>
      <c r="CQO49" s="158"/>
      <c r="CQP49" s="158"/>
      <c r="CQQ49" s="158"/>
      <c r="CQR49" s="158"/>
      <c r="CQS49" s="158"/>
      <c r="CQT49" s="158"/>
      <c r="CQU49" s="158"/>
      <c r="CQV49" s="158"/>
      <c r="CQW49" s="158"/>
      <c r="CQX49" s="158"/>
      <c r="CQY49" s="158"/>
      <c r="CQZ49" s="158"/>
      <c r="CRA49" s="158"/>
      <c r="CRB49" s="158"/>
      <c r="CRC49" s="158"/>
      <c r="CRD49" s="158"/>
      <c r="CRE49" s="158"/>
      <c r="CRF49" s="158"/>
      <c r="CRG49" s="158"/>
      <c r="CRH49" s="158"/>
      <c r="CRI49" s="158"/>
      <c r="CRJ49" s="158"/>
      <c r="CRK49" s="158"/>
      <c r="CRL49" s="158"/>
      <c r="CRM49" s="158"/>
      <c r="CRN49" s="158"/>
      <c r="CRO49" s="158"/>
      <c r="CRP49" s="158"/>
      <c r="CRQ49" s="158"/>
      <c r="CRR49" s="158"/>
      <c r="CRS49" s="158"/>
      <c r="CRT49" s="158"/>
      <c r="CRU49" s="158"/>
      <c r="CRV49" s="158"/>
      <c r="CRW49" s="158"/>
      <c r="CRX49" s="158"/>
      <c r="CRY49" s="158"/>
      <c r="CRZ49" s="158"/>
      <c r="CSA49" s="158"/>
      <c r="CSB49" s="158"/>
      <c r="CSC49" s="158"/>
      <c r="CSD49" s="158"/>
      <c r="CSE49" s="158"/>
      <c r="CSF49" s="158"/>
      <c r="CSG49" s="158"/>
      <c r="CSH49" s="158"/>
      <c r="CSI49" s="158"/>
      <c r="CSJ49" s="158"/>
      <c r="CSK49" s="158"/>
      <c r="CSL49" s="158"/>
      <c r="CSM49" s="158"/>
      <c r="CSN49" s="158"/>
      <c r="CSO49" s="158"/>
      <c r="CSP49" s="158"/>
      <c r="CSQ49" s="158"/>
      <c r="CSR49" s="158"/>
      <c r="CSS49" s="158"/>
      <c r="CST49" s="158"/>
      <c r="CSU49" s="158"/>
      <c r="CSV49" s="158"/>
      <c r="CSW49" s="158"/>
      <c r="CSX49" s="158"/>
      <c r="CSY49" s="158"/>
      <c r="CSZ49" s="158"/>
      <c r="CTA49" s="158"/>
      <c r="CTB49" s="158"/>
      <c r="CTC49" s="158"/>
      <c r="CTD49" s="158"/>
      <c r="CTE49" s="158"/>
      <c r="CTF49" s="158"/>
      <c r="CTG49" s="158"/>
      <c r="CTH49" s="158"/>
      <c r="CTI49" s="158"/>
      <c r="CTJ49" s="158"/>
      <c r="CTK49" s="158"/>
      <c r="CTL49" s="158"/>
      <c r="CTM49" s="158"/>
      <c r="CTN49" s="158"/>
      <c r="CTO49" s="158"/>
      <c r="CTP49" s="158"/>
      <c r="CTQ49" s="158"/>
      <c r="CTR49" s="158"/>
      <c r="CTS49" s="158"/>
      <c r="CTT49" s="158"/>
      <c r="CTU49" s="158"/>
      <c r="CTV49" s="158"/>
      <c r="CTW49" s="158"/>
      <c r="CTX49" s="158"/>
      <c r="CTY49" s="158"/>
      <c r="CTZ49" s="158"/>
      <c r="CUA49" s="158"/>
      <c r="CUB49" s="158"/>
      <c r="CUC49" s="158"/>
      <c r="CUD49" s="158"/>
      <c r="CUE49" s="158"/>
      <c r="CUF49" s="158"/>
      <c r="CUG49" s="158"/>
      <c r="CUH49" s="158"/>
      <c r="CUI49" s="158"/>
      <c r="CUJ49" s="158"/>
      <c r="CUK49" s="158"/>
      <c r="CUL49" s="158"/>
      <c r="CUM49" s="158"/>
      <c r="CUN49" s="158"/>
      <c r="CUO49" s="158"/>
      <c r="CUP49" s="158"/>
      <c r="CUQ49" s="158"/>
      <c r="CUR49" s="158"/>
      <c r="CUS49" s="158"/>
      <c r="CUT49" s="158"/>
      <c r="CUU49" s="158"/>
      <c r="CUV49" s="158"/>
      <c r="CUW49" s="158"/>
      <c r="CUX49" s="158"/>
      <c r="CUY49" s="158"/>
      <c r="CUZ49" s="158"/>
      <c r="CVA49" s="158"/>
      <c r="CVB49" s="158"/>
      <c r="CVC49" s="158"/>
      <c r="CVD49" s="158"/>
      <c r="CVE49" s="158"/>
      <c r="CVF49" s="158"/>
      <c r="CVG49" s="158"/>
      <c r="CVH49" s="158"/>
      <c r="CVI49" s="158"/>
      <c r="CVJ49" s="158"/>
      <c r="CVK49" s="158"/>
      <c r="CVL49" s="158"/>
      <c r="CVM49" s="158"/>
      <c r="CVN49" s="158"/>
      <c r="CVO49" s="158"/>
      <c r="CVP49" s="158"/>
      <c r="CVQ49" s="158"/>
      <c r="CVR49" s="158"/>
      <c r="CVS49" s="158"/>
      <c r="CVT49" s="158"/>
      <c r="CVU49" s="158"/>
      <c r="CVV49" s="158"/>
      <c r="CVW49" s="158"/>
      <c r="CVX49" s="158"/>
      <c r="CVY49" s="158"/>
      <c r="CVZ49" s="158"/>
      <c r="CWA49" s="158"/>
      <c r="CWB49" s="158"/>
      <c r="CWC49" s="158"/>
      <c r="CWD49" s="158"/>
      <c r="CWE49" s="158"/>
      <c r="CWF49" s="158"/>
      <c r="CWG49" s="158"/>
      <c r="CWH49" s="158"/>
      <c r="CWI49" s="158"/>
      <c r="CWJ49" s="158"/>
      <c r="CWK49" s="158"/>
      <c r="CWL49" s="158"/>
      <c r="CWM49" s="158"/>
      <c r="CWN49" s="158"/>
      <c r="CWO49" s="158"/>
      <c r="CWP49" s="158"/>
      <c r="CWQ49" s="158"/>
      <c r="CWR49" s="158"/>
      <c r="CWS49" s="158"/>
      <c r="CWT49" s="158"/>
      <c r="CWU49" s="158"/>
      <c r="CWV49" s="158"/>
      <c r="CWW49" s="158"/>
      <c r="CWX49" s="158"/>
      <c r="CWY49" s="158"/>
      <c r="CWZ49" s="158"/>
      <c r="CXA49" s="158"/>
      <c r="CXB49" s="158"/>
      <c r="CXC49" s="158"/>
      <c r="CXD49" s="158"/>
      <c r="CXE49" s="158"/>
      <c r="CXF49" s="158"/>
      <c r="CXG49" s="158"/>
      <c r="CXH49" s="158"/>
      <c r="CXI49" s="158"/>
      <c r="CXJ49" s="158"/>
      <c r="CXK49" s="158"/>
      <c r="CXL49" s="158"/>
      <c r="CXM49" s="158"/>
      <c r="CXN49" s="158"/>
      <c r="CXO49" s="158"/>
      <c r="CXP49" s="158"/>
      <c r="CXQ49" s="158"/>
      <c r="CXR49" s="158"/>
      <c r="CXS49" s="158"/>
      <c r="CXT49" s="158"/>
      <c r="CXU49" s="158"/>
      <c r="CXV49" s="158"/>
      <c r="CXW49" s="158"/>
      <c r="CXX49" s="158"/>
      <c r="CXY49" s="158"/>
      <c r="CXZ49" s="158"/>
      <c r="CYA49" s="158"/>
      <c r="CYB49" s="158"/>
      <c r="CYC49" s="158"/>
      <c r="CYD49" s="158"/>
      <c r="CYE49" s="158"/>
      <c r="CYF49" s="158"/>
      <c r="CYG49" s="158"/>
      <c r="CYH49" s="158"/>
      <c r="CYI49" s="158"/>
      <c r="CYJ49" s="158"/>
      <c r="CYK49" s="158"/>
      <c r="CYL49" s="158"/>
      <c r="CYM49" s="158"/>
      <c r="CYN49" s="158"/>
      <c r="CYO49" s="158"/>
      <c r="CYP49" s="158"/>
      <c r="CYQ49" s="158"/>
      <c r="CYR49" s="158"/>
      <c r="CYS49" s="158"/>
      <c r="CYT49" s="158"/>
      <c r="CYU49" s="158"/>
      <c r="CYV49" s="158"/>
      <c r="CYW49" s="158"/>
      <c r="CYX49" s="158"/>
      <c r="CYY49" s="158"/>
      <c r="CYZ49" s="158"/>
      <c r="CZA49" s="158"/>
      <c r="CZB49" s="158"/>
      <c r="CZC49" s="158"/>
      <c r="CZD49" s="158"/>
      <c r="CZE49" s="158"/>
      <c r="CZF49" s="158"/>
      <c r="CZG49" s="158"/>
      <c r="CZH49" s="158"/>
      <c r="CZI49" s="158"/>
      <c r="CZJ49" s="158"/>
      <c r="CZK49" s="158"/>
      <c r="CZL49" s="158"/>
      <c r="CZM49" s="158"/>
      <c r="CZN49" s="158"/>
      <c r="CZO49" s="158"/>
      <c r="CZP49" s="158"/>
      <c r="CZQ49" s="158"/>
      <c r="CZR49" s="158"/>
      <c r="CZS49" s="158"/>
      <c r="CZT49" s="158"/>
      <c r="CZU49" s="158"/>
      <c r="CZV49" s="158"/>
      <c r="CZW49" s="158"/>
      <c r="CZX49" s="158"/>
      <c r="CZY49" s="158"/>
      <c r="CZZ49" s="158"/>
      <c r="DAA49" s="158"/>
      <c r="DAB49" s="158"/>
      <c r="DAC49" s="158"/>
      <c r="DAD49" s="158"/>
      <c r="DAE49" s="158"/>
      <c r="DAF49" s="158"/>
      <c r="DAG49" s="158"/>
      <c r="DAH49" s="158"/>
      <c r="DAI49" s="158"/>
      <c r="DAJ49" s="158"/>
      <c r="DAK49" s="158"/>
      <c r="DAL49" s="158"/>
      <c r="DAM49" s="158"/>
      <c r="DAN49" s="158"/>
      <c r="DAO49" s="158"/>
      <c r="DAP49" s="158"/>
      <c r="DAQ49" s="158"/>
      <c r="DAR49" s="158"/>
      <c r="DAS49" s="158"/>
      <c r="DAT49" s="158"/>
      <c r="DAU49" s="158"/>
      <c r="DAV49" s="158"/>
      <c r="DAW49" s="158"/>
      <c r="DAX49" s="158"/>
      <c r="DAY49" s="158"/>
      <c r="DAZ49" s="158"/>
      <c r="DBA49" s="158"/>
      <c r="DBB49" s="158"/>
      <c r="DBC49" s="158"/>
      <c r="DBD49" s="158"/>
      <c r="DBE49" s="158"/>
      <c r="DBF49" s="158"/>
      <c r="DBG49" s="158"/>
      <c r="DBH49" s="158"/>
      <c r="DBI49" s="158"/>
      <c r="DBJ49" s="158"/>
      <c r="DBK49" s="158"/>
      <c r="DBL49" s="158"/>
      <c r="DBM49" s="158"/>
      <c r="DBN49" s="158"/>
      <c r="DBO49" s="158"/>
      <c r="DBP49" s="158"/>
      <c r="DBQ49" s="158"/>
      <c r="DBR49" s="158"/>
      <c r="DBS49" s="158"/>
      <c r="DBT49" s="158"/>
      <c r="DBU49" s="158"/>
      <c r="DBV49" s="158"/>
      <c r="DBW49" s="158"/>
      <c r="DBX49" s="158"/>
      <c r="DBY49" s="158"/>
      <c r="DBZ49" s="158"/>
      <c r="DCA49" s="158"/>
      <c r="DCB49" s="158"/>
      <c r="DCC49" s="158"/>
      <c r="DCD49" s="158"/>
      <c r="DCE49" s="158"/>
      <c r="DCF49" s="158"/>
      <c r="DCG49" s="158"/>
      <c r="DCH49" s="158"/>
      <c r="DCI49" s="158"/>
      <c r="DCJ49" s="158"/>
      <c r="DCK49" s="158"/>
      <c r="DCL49" s="158"/>
      <c r="DCM49" s="158"/>
      <c r="DCN49" s="158"/>
      <c r="DCO49" s="158"/>
      <c r="DCP49" s="158"/>
      <c r="DCQ49" s="158"/>
      <c r="DCR49" s="158"/>
      <c r="DCS49" s="158"/>
      <c r="DCT49" s="158"/>
      <c r="DCU49" s="158"/>
      <c r="DCV49" s="158"/>
      <c r="DCW49" s="158"/>
      <c r="DCX49" s="158"/>
      <c r="DCY49" s="158"/>
      <c r="DCZ49" s="158"/>
      <c r="DDA49" s="158"/>
      <c r="DDB49" s="158"/>
      <c r="DDC49" s="158"/>
      <c r="DDD49" s="158"/>
      <c r="DDE49" s="158"/>
      <c r="DDF49" s="158"/>
      <c r="DDG49" s="158"/>
      <c r="DDH49" s="158"/>
      <c r="DDI49" s="158"/>
      <c r="DDJ49" s="158"/>
      <c r="DDK49" s="158"/>
      <c r="DDL49" s="158"/>
      <c r="DDM49" s="158"/>
      <c r="DDN49" s="158"/>
      <c r="DDO49" s="158"/>
      <c r="DDP49" s="158"/>
      <c r="DDQ49" s="158"/>
      <c r="DDR49" s="158"/>
      <c r="DDS49" s="158"/>
      <c r="DDT49" s="158"/>
      <c r="DDU49" s="158"/>
      <c r="DDV49" s="158"/>
      <c r="DDW49" s="158"/>
      <c r="DDX49" s="158"/>
      <c r="DDY49" s="158"/>
      <c r="DDZ49" s="158"/>
      <c r="DEA49" s="158"/>
      <c r="DEB49" s="158"/>
      <c r="DEC49" s="158"/>
      <c r="DED49" s="158"/>
      <c r="DEE49" s="158"/>
      <c r="DEF49" s="158"/>
      <c r="DEG49" s="158"/>
      <c r="DEH49" s="158"/>
      <c r="DEI49" s="158"/>
      <c r="DEJ49" s="158"/>
      <c r="DEK49" s="158"/>
      <c r="DEL49" s="158"/>
      <c r="DEM49" s="158"/>
      <c r="DEN49" s="158"/>
      <c r="DEO49" s="158"/>
      <c r="DEP49" s="158"/>
      <c r="DEQ49" s="158"/>
      <c r="DER49" s="158"/>
      <c r="DES49" s="158"/>
      <c r="DET49" s="158"/>
      <c r="DEU49" s="158"/>
      <c r="DEV49" s="158"/>
      <c r="DEW49" s="158"/>
      <c r="DEX49" s="158"/>
      <c r="DEY49" s="158"/>
      <c r="DEZ49" s="158"/>
      <c r="DFA49" s="158"/>
      <c r="DFB49" s="158"/>
      <c r="DFC49" s="158"/>
      <c r="DFD49" s="158"/>
      <c r="DFE49" s="158"/>
      <c r="DFF49" s="158"/>
      <c r="DFG49" s="158"/>
      <c r="DFH49" s="158"/>
      <c r="DFI49" s="158"/>
      <c r="DFJ49" s="158"/>
      <c r="DFK49" s="158"/>
      <c r="DFL49" s="158"/>
      <c r="DFM49" s="158"/>
      <c r="DFN49" s="158"/>
      <c r="DFO49" s="158"/>
      <c r="DFP49" s="158"/>
      <c r="DFQ49" s="158"/>
      <c r="DFR49" s="158"/>
      <c r="DFS49" s="158"/>
      <c r="DFT49" s="158"/>
      <c r="DFU49" s="158"/>
      <c r="DFV49" s="158"/>
      <c r="DFW49" s="158"/>
      <c r="DFX49" s="158"/>
      <c r="DFY49" s="158"/>
      <c r="DFZ49" s="158"/>
      <c r="DGA49" s="158"/>
      <c r="DGB49" s="158"/>
      <c r="DGC49" s="158"/>
      <c r="DGD49" s="158"/>
      <c r="DGE49" s="158"/>
      <c r="DGF49" s="158"/>
      <c r="DGG49" s="158"/>
      <c r="DGH49" s="158"/>
      <c r="DGI49" s="158"/>
      <c r="DGJ49" s="158"/>
      <c r="DGK49" s="158"/>
      <c r="DGL49" s="158"/>
      <c r="DGM49" s="158"/>
      <c r="DGN49" s="158"/>
      <c r="DGO49" s="158"/>
      <c r="DGP49" s="158"/>
      <c r="DGQ49" s="158"/>
      <c r="DGR49" s="158"/>
      <c r="DGS49" s="158"/>
      <c r="DGT49" s="158"/>
      <c r="DGU49" s="158"/>
      <c r="DGV49" s="158"/>
      <c r="DGW49" s="158"/>
      <c r="DGX49" s="158"/>
      <c r="DGY49" s="158"/>
      <c r="DGZ49" s="158"/>
      <c r="DHA49" s="158"/>
      <c r="DHB49" s="158"/>
      <c r="DHC49" s="158"/>
      <c r="DHD49" s="158"/>
      <c r="DHE49" s="158"/>
      <c r="DHF49" s="158"/>
      <c r="DHG49" s="158"/>
      <c r="DHH49" s="158"/>
      <c r="DHI49" s="158"/>
      <c r="DHJ49" s="158"/>
      <c r="DHK49" s="158"/>
      <c r="DHL49" s="158"/>
      <c r="DHM49" s="158"/>
      <c r="DHN49" s="158"/>
      <c r="DHO49" s="158"/>
      <c r="DHP49" s="158"/>
      <c r="DHQ49" s="158"/>
      <c r="DHR49" s="158"/>
      <c r="DHS49" s="158"/>
      <c r="DHT49" s="158"/>
      <c r="DHU49" s="158"/>
      <c r="DHV49" s="158"/>
      <c r="DHW49" s="158"/>
      <c r="DHX49" s="158"/>
      <c r="DHY49" s="158"/>
      <c r="DHZ49" s="158"/>
      <c r="DIA49" s="158"/>
      <c r="DIB49" s="158"/>
      <c r="DIC49" s="158"/>
      <c r="DID49" s="158"/>
      <c r="DIE49" s="158"/>
      <c r="DIF49" s="158"/>
      <c r="DIG49" s="158"/>
      <c r="DIH49" s="158"/>
      <c r="DII49" s="158"/>
      <c r="DIJ49" s="158"/>
      <c r="DIK49" s="158"/>
      <c r="DIL49" s="158"/>
      <c r="DIM49" s="158"/>
      <c r="DIN49" s="158"/>
      <c r="DIO49" s="158"/>
      <c r="DIP49" s="158"/>
      <c r="DIQ49" s="158"/>
      <c r="DIR49" s="158"/>
      <c r="DIS49" s="158"/>
      <c r="DIT49" s="158"/>
      <c r="DIU49" s="158"/>
      <c r="DIV49" s="158"/>
      <c r="DIW49" s="158"/>
      <c r="DIX49" s="158"/>
      <c r="DIY49" s="158"/>
      <c r="DIZ49" s="158"/>
      <c r="DJA49" s="158"/>
      <c r="DJB49" s="158"/>
      <c r="DJC49" s="158"/>
      <c r="DJD49" s="158"/>
      <c r="DJE49" s="158"/>
      <c r="DJF49" s="158"/>
      <c r="DJG49" s="158"/>
      <c r="DJH49" s="158"/>
      <c r="DJI49" s="158"/>
      <c r="DJJ49" s="158"/>
      <c r="DJK49" s="158"/>
      <c r="DJL49" s="158"/>
      <c r="DJM49" s="158"/>
      <c r="DJN49" s="158"/>
      <c r="DJO49" s="158"/>
      <c r="DJP49" s="158"/>
      <c r="DJQ49" s="158"/>
      <c r="DJR49" s="158"/>
      <c r="DJS49" s="158"/>
      <c r="DJT49" s="158"/>
      <c r="DJU49" s="158"/>
      <c r="DJV49" s="158"/>
      <c r="DJW49" s="158"/>
      <c r="DJX49" s="158"/>
      <c r="DJY49" s="158"/>
      <c r="DJZ49" s="158"/>
      <c r="DKA49" s="158"/>
      <c r="DKB49" s="158"/>
      <c r="DKC49" s="158"/>
      <c r="DKD49" s="158"/>
      <c r="DKE49" s="158"/>
      <c r="DKF49" s="158"/>
      <c r="DKG49" s="158"/>
      <c r="DKH49" s="158"/>
      <c r="DKI49" s="158"/>
      <c r="DKJ49" s="158"/>
      <c r="DKK49" s="158"/>
      <c r="DKL49" s="158"/>
      <c r="DKM49" s="158"/>
      <c r="DKN49" s="158"/>
      <c r="DKO49" s="158"/>
      <c r="DKP49" s="158"/>
      <c r="DKQ49" s="158"/>
      <c r="DKR49" s="158"/>
      <c r="DKS49" s="158"/>
      <c r="DKT49" s="158"/>
      <c r="DKU49" s="158"/>
      <c r="DKV49" s="158"/>
      <c r="DKW49" s="158"/>
      <c r="DKX49" s="158"/>
      <c r="DKY49" s="158"/>
      <c r="DKZ49" s="158"/>
      <c r="DLA49" s="158"/>
      <c r="DLB49" s="158"/>
      <c r="DLC49" s="158"/>
      <c r="DLD49" s="158"/>
      <c r="DLE49" s="158"/>
      <c r="DLF49" s="158"/>
      <c r="DLG49" s="158"/>
      <c r="DLH49" s="158"/>
      <c r="DLI49" s="158"/>
      <c r="DLJ49" s="158"/>
      <c r="DLK49" s="158"/>
      <c r="DLL49" s="158"/>
      <c r="DLM49" s="158"/>
      <c r="DLN49" s="158"/>
      <c r="DLO49" s="158"/>
      <c r="DLP49" s="158"/>
      <c r="DLQ49" s="158"/>
      <c r="DLR49" s="158"/>
      <c r="DLS49" s="158"/>
      <c r="DLT49" s="158"/>
      <c r="DLU49" s="158"/>
      <c r="DLV49" s="158"/>
      <c r="DLW49" s="158"/>
      <c r="DLX49" s="158"/>
      <c r="DLY49" s="158"/>
      <c r="DLZ49" s="158"/>
      <c r="DMA49" s="158"/>
      <c r="DMB49" s="158"/>
      <c r="DMC49" s="158"/>
      <c r="DMD49" s="158"/>
      <c r="DME49" s="158"/>
      <c r="DMF49" s="158"/>
      <c r="DMG49" s="158"/>
      <c r="DMH49" s="158"/>
      <c r="DMI49" s="158"/>
      <c r="DMJ49" s="158"/>
      <c r="DMK49" s="158"/>
      <c r="DML49" s="158"/>
      <c r="DMM49" s="158"/>
      <c r="DMN49" s="158"/>
      <c r="DMO49" s="158"/>
      <c r="DMP49" s="158"/>
      <c r="DMQ49" s="158"/>
      <c r="DMR49" s="158"/>
      <c r="DMS49" s="158"/>
      <c r="DMT49" s="158"/>
      <c r="DMU49" s="158"/>
      <c r="DMV49" s="158"/>
      <c r="DMW49" s="158"/>
      <c r="DMX49" s="158"/>
      <c r="DMY49" s="158"/>
      <c r="DMZ49" s="158"/>
      <c r="DNA49" s="158"/>
      <c r="DNB49" s="158"/>
      <c r="DNC49" s="158"/>
      <c r="DND49" s="158"/>
      <c r="DNE49" s="158"/>
      <c r="DNF49" s="158"/>
      <c r="DNG49" s="158"/>
      <c r="DNH49" s="158"/>
      <c r="DNI49" s="158"/>
      <c r="DNJ49" s="158"/>
      <c r="DNK49" s="158"/>
      <c r="DNL49" s="158"/>
      <c r="DNM49" s="158"/>
      <c r="DNN49" s="158"/>
      <c r="DNO49" s="158"/>
      <c r="DNP49" s="158"/>
      <c r="DNQ49" s="158"/>
      <c r="DNR49" s="158"/>
      <c r="DNS49" s="158"/>
      <c r="DNT49" s="158"/>
      <c r="DNU49" s="158"/>
      <c r="DNV49" s="158"/>
      <c r="DNW49" s="158"/>
      <c r="DNX49" s="158"/>
      <c r="DNY49" s="158"/>
      <c r="DNZ49" s="158"/>
      <c r="DOA49" s="158"/>
      <c r="DOB49" s="158"/>
      <c r="DOC49" s="158"/>
      <c r="DOD49" s="158"/>
      <c r="DOE49" s="158"/>
      <c r="DOF49" s="158"/>
      <c r="DOG49" s="158"/>
      <c r="DOH49" s="158"/>
      <c r="DOI49" s="158"/>
      <c r="DOJ49" s="158"/>
      <c r="DOK49" s="158"/>
      <c r="DOL49" s="158"/>
      <c r="DOM49" s="158"/>
      <c r="DON49" s="158"/>
      <c r="DOO49" s="158"/>
      <c r="DOP49" s="158"/>
      <c r="DOQ49" s="158"/>
      <c r="DOR49" s="158"/>
      <c r="DOS49" s="158"/>
      <c r="DOT49" s="158"/>
      <c r="DOU49" s="158"/>
      <c r="DOV49" s="158"/>
      <c r="DOW49" s="158"/>
      <c r="DOX49" s="158"/>
      <c r="DOY49" s="158"/>
      <c r="DOZ49" s="158"/>
      <c r="DPA49" s="158"/>
      <c r="DPB49" s="158"/>
      <c r="DPC49" s="158"/>
      <c r="DPD49" s="158"/>
      <c r="DPE49" s="158"/>
      <c r="DPF49" s="158"/>
      <c r="DPG49" s="158"/>
      <c r="DPH49" s="158"/>
      <c r="DPI49" s="158"/>
      <c r="DPJ49" s="158"/>
      <c r="DPK49" s="158"/>
      <c r="DPL49" s="158"/>
      <c r="DPM49" s="158"/>
      <c r="DPN49" s="158"/>
      <c r="DPO49" s="158"/>
      <c r="DPP49" s="158"/>
      <c r="DPQ49" s="158"/>
      <c r="DPR49" s="158"/>
      <c r="DPS49" s="158"/>
      <c r="DPT49" s="158"/>
      <c r="DPU49" s="158"/>
      <c r="DPV49" s="158"/>
      <c r="DPW49" s="158"/>
      <c r="DPX49" s="158"/>
      <c r="DPY49" s="158"/>
      <c r="DPZ49" s="158"/>
      <c r="DQA49" s="158"/>
      <c r="DQB49" s="158"/>
      <c r="DQC49" s="158"/>
      <c r="DQD49" s="158"/>
      <c r="DQE49" s="158"/>
      <c r="DQF49" s="158"/>
      <c r="DQG49" s="158"/>
      <c r="DQH49" s="158"/>
      <c r="DQI49" s="158"/>
      <c r="DQJ49" s="158"/>
      <c r="DQK49" s="158"/>
      <c r="DQL49" s="158"/>
      <c r="DQM49" s="158"/>
      <c r="DQN49" s="158"/>
      <c r="DQO49" s="158"/>
      <c r="DQP49" s="158"/>
      <c r="DQQ49" s="158"/>
      <c r="DQR49" s="158"/>
      <c r="DQS49" s="158"/>
      <c r="DQT49" s="158"/>
      <c r="DQU49" s="158"/>
      <c r="DQV49" s="158"/>
      <c r="DQW49" s="158"/>
      <c r="DQX49" s="158"/>
      <c r="DQY49" s="158"/>
      <c r="DQZ49" s="158"/>
      <c r="DRA49" s="158"/>
      <c r="DRB49" s="158"/>
      <c r="DRC49" s="158"/>
      <c r="DRD49" s="158"/>
      <c r="DRE49" s="158"/>
      <c r="DRF49" s="158"/>
      <c r="DRG49" s="158"/>
      <c r="DRH49" s="158"/>
      <c r="DRI49" s="158"/>
      <c r="DRJ49" s="158"/>
      <c r="DRK49" s="158"/>
      <c r="DRL49" s="158"/>
      <c r="DRM49" s="158"/>
      <c r="DRN49" s="158"/>
      <c r="DRO49" s="158"/>
      <c r="DRP49" s="158"/>
      <c r="DRQ49" s="158"/>
      <c r="DRR49" s="158"/>
      <c r="DRS49" s="158"/>
      <c r="DRT49" s="158"/>
      <c r="DRU49" s="158"/>
      <c r="DRV49" s="158"/>
      <c r="DRW49" s="158"/>
      <c r="DRX49" s="158"/>
      <c r="DRY49" s="158"/>
      <c r="DRZ49" s="158"/>
      <c r="DSA49" s="158"/>
      <c r="DSB49" s="158"/>
      <c r="DSC49" s="158"/>
      <c r="DSD49" s="158"/>
      <c r="DSE49" s="158"/>
      <c r="DSF49" s="158"/>
      <c r="DSG49" s="158"/>
      <c r="DSH49" s="158"/>
      <c r="DSI49" s="158"/>
      <c r="DSJ49" s="158"/>
      <c r="DSK49" s="158"/>
      <c r="DSL49" s="158"/>
      <c r="DSM49" s="158"/>
      <c r="DSN49" s="158"/>
      <c r="DSO49" s="158"/>
      <c r="DSP49" s="158"/>
      <c r="DSQ49" s="158"/>
      <c r="DSR49" s="158"/>
      <c r="DSS49" s="158"/>
      <c r="DST49" s="158"/>
      <c r="DSU49" s="158"/>
      <c r="DSV49" s="158"/>
      <c r="DSW49" s="158"/>
      <c r="DSX49" s="158"/>
      <c r="DSY49" s="158"/>
      <c r="DSZ49" s="158"/>
      <c r="DTA49" s="158"/>
      <c r="DTB49" s="158"/>
      <c r="DTC49" s="158"/>
      <c r="DTD49" s="158"/>
      <c r="DTE49" s="158"/>
      <c r="DTF49" s="158"/>
      <c r="DTG49" s="158"/>
      <c r="DTH49" s="158"/>
      <c r="DTI49" s="158"/>
      <c r="DTJ49" s="158"/>
      <c r="DTK49" s="158"/>
      <c r="DTL49" s="158"/>
      <c r="DTM49" s="158"/>
      <c r="DTN49" s="158"/>
      <c r="DTO49" s="158"/>
      <c r="DTP49" s="158"/>
      <c r="DTQ49" s="158"/>
      <c r="DTR49" s="158"/>
      <c r="DTS49" s="158"/>
      <c r="DTT49" s="158"/>
      <c r="DTU49" s="158"/>
      <c r="DTV49" s="158"/>
      <c r="DTW49" s="158"/>
      <c r="DTX49" s="158"/>
      <c r="DTY49" s="158"/>
      <c r="DTZ49" s="158"/>
      <c r="DUA49" s="158"/>
      <c r="DUB49" s="158"/>
      <c r="DUC49" s="158"/>
      <c r="DUD49" s="158"/>
      <c r="DUE49" s="158"/>
      <c r="DUF49" s="158"/>
      <c r="DUG49" s="158"/>
      <c r="DUH49" s="158"/>
      <c r="DUI49" s="158"/>
      <c r="DUJ49" s="158"/>
      <c r="DUK49" s="158"/>
      <c r="DUL49" s="158"/>
      <c r="DUM49" s="158"/>
      <c r="DUN49" s="158"/>
      <c r="DUO49" s="158"/>
      <c r="DUP49" s="158"/>
      <c r="DUQ49" s="158"/>
      <c r="DUR49" s="158"/>
      <c r="DUS49" s="158"/>
      <c r="DUT49" s="158"/>
      <c r="DUU49" s="158"/>
      <c r="DUV49" s="158"/>
      <c r="DUW49" s="158"/>
      <c r="DUX49" s="158"/>
      <c r="DUY49" s="158"/>
      <c r="DUZ49" s="158"/>
      <c r="DVA49" s="158"/>
      <c r="DVB49" s="158"/>
      <c r="DVC49" s="158"/>
      <c r="DVD49" s="158"/>
      <c r="DVE49" s="158"/>
      <c r="DVF49" s="158"/>
      <c r="DVG49" s="158"/>
      <c r="DVH49" s="158"/>
      <c r="DVI49" s="158"/>
      <c r="DVJ49" s="158"/>
      <c r="DVK49" s="158"/>
      <c r="DVL49" s="158"/>
      <c r="DVM49" s="158"/>
      <c r="DVN49" s="158"/>
      <c r="DVO49" s="158"/>
      <c r="DVP49" s="158"/>
      <c r="DVQ49" s="158"/>
      <c r="DVR49" s="158"/>
      <c r="DVS49" s="158"/>
      <c r="DVT49" s="158"/>
      <c r="DVU49" s="158"/>
      <c r="DVV49" s="158"/>
      <c r="DVW49" s="158"/>
      <c r="DVX49" s="158"/>
      <c r="DVY49" s="158"/>
      <c r="DVZ49" s="158"/>
      <c r="DWA49" s="158"/>
      <c r="DWB49" s="158"/>
      <c r="DWC49" s="158"/>
      <c r="DWD49" s="158"/>
      <c r="DWE49" s="158"/>
      <c r="DWF49" s="158"/>
      <c r="DWG49" s="158"/>
      <c r="DWH49" s="158"/>
      <c r="DWI49" s="158"/>
      <c r="DWJ49" s="158"/>
      <c r="DWK49" s="158"/>
      <c r="DWL49" s="158"/>
      <c r="DWM49" s="158"/>
      <c r="DWN49" s="158"/>
      <c r="DWO49" s="158"/>
      <c r="DWP49" s="158"/>
      <c r="DWQ49" s="158"/>
      <c r="DWR49" s="158"/>
      <c r="DWS49" s="158"/>
      <c r="DWT49" s="158"/>
      <c r="DWU49" s="158"/>
      <c r="DWV49" s="158"/>
      <c r="DWW49" s="158"/>
      <c r="DWX49" s="158"/>
      <c r="DWY49" s="158"/>
      <c r="DWZ49" s="158"/>
      <c r="DXA49" s="158"/>
      <c r="DXB49" s="158"/>
      <c r="DXC49" s="158"/>
      <c r="DXD49" s="158"/>
      <c r="DXE49" s="158"/>
      <c r="DXF49" s="158"/>
      <c r="DXG49" s="158"/>
      <c r="DXH49" s="158"/>
      <c r="DXI49" s="158"/>
      <c r="DXJ49" s="158"/>
      <c r="DXK49" s="158"/>
      <c r="DXL49" s="158"/>
      <c r="DXM49" s="158"/>
      <c r="DXN49" s="158"/>
      <c r="DXO49" s="158"/>
      <c r="DXP49" s="158"/>
      <c r="DXQ49" s="158"/>
      <c r="DXR49" s="158"/>
      <c r="DXS49" s="158"/>
      <c r="DXT49" s="158"/>
      <c r="DXU49" s="158"/>
      <c r="DXV49" s="158"/>
      <c r="DXW49" s="158"/>
      <c r="DXX49" s="158"/>
      <c r="DXY49" s="158"/>
      <c r="DXZ49" s="158"/>
      <c r="DYA49" s="158"/>
      <c r="DYB49" s="158"/>
      <c r="DYC49" s="158"/>
      <c r="DYD49" s="158"/>
      <c r="DYE49" s="158"/>
      <c r="DYF49" s="158"/>
      <c r="DYG49" s="158"/>
      <c r="DYH49" s="158"/>
      <c r="DYI49" s="158"/>
      <c r="DYJ49" s="158"/>
      <c r="DYK49" s="158"/>
      <c r="DYL49" s="158"/>
      <c r="DYM49" s="158"/>
      <c r="DYN49" s="158"/>
      <c r="DYO49" s="158"/>
      <c r="DYP49" s="158"/>
      <c r="DYQ49" s="158"/>
      <c r="DYR49" s="158"/>
      <c r="DYS49" s="158"/>
      <c r="DYT49" s="158"/>
      <c r="DYU49" s="158"/>
      <c r="DYV49" s="158"/>
      <c r="DYW49" s="158"/>
      <c r="DYX49" s="158"/>
      <c r="DYY49" s="158"/>
      <c r="DYZ49" s="158"/>
      <c r="DZA49" s="158"/>
      <c r="DZB49" s="158"/>
      <c r="DZC49" s="158"/>
      <c r="DZD49" s="158"/>
      <c r="DZE49" s="158"/>
      <c r="DZF49" s="158"/>
      <c r="DZG49" s="158"/>
      <c r="DZH49" s="158"/>
      <c r="DZI49" s="158"/>
      <c r="DZJ49" s="158"/>
      <c r="DZK49" s="158"/>
      <c r="DZL49" s="158"/>
      <c r="DZM49" s="158"/>
      <c r="DZN49" s="158"/>
      <c r="DZO49" s="158"/>
      <c r="DZP49" s="158"/>
      <c r="DZQ49" s="158"/>
      <c r="DZR49" s="158"/>
      <c r="DZS49" s="158"/>
      <c r="DZT49" s="158"/>
      <c r="DZU49" s="158"/>
      <c r="DZV49" s="158"/>
      <c r="DZW49" s="158"/>
      <c r="DZX49" s="158"/>
      <c r="DZY49" s="158"/>
      <c r="DZZ49" s="158"/>
      <c r="EAA49" s="158"/>
      <c r="EAB49" s="158"/>
      <c r="EAC49" s="158"/>
      <c r="EAD49" s="158"/>
      <c r="EAE49" s="158"/>
      <c r="EAF49" s="158"/>
      <c r="EAG49" s="158"/>
      <c r="EAH49" s="158"/>
      <c r="EAI49" s="158"/>
      <c r="EAJ49" s="158"/>
      <c r="EAK49" s="158"/>
      <c r="EAL49" s="158"/>
      <c r="EAM49" s="158"/>
      <c r="EAN49" s="158"/>
      <c r="EAO49" s="158"/>
      <c r="EAP49" s="158"/>
      <c r="EAQ49" s="158"/>
      <c r="EAR49" s="158"/>
      <c r="EAS49" s="158"/>
      <c r="EAT49" s="158"/>
      <c r="EAU49" s="158"/>
      <c r="EAV49" s="158"/>
      <c r="EAW49" s="158"/>
      <c r="EAX49" s="158"/>
      <c r="EAY49" s="158"/>
      <c r="EAZ49" s="158"/>
      <c r="EBA49" s="158"/>
      <c r="EBB49" s="158"/>
      <c r="EBC49" s="158"/>
      <c r="EBD49" s="158"/>
      <c r="EBE49" s="158"/>
      <c r="EBF49" s="158"/>
      <c r="EBG49" s="158"/>
      <c r="EBH49" s="158"/>
      <c r="EBI49" s="158"/>
      <c r="EBJ49" s="158"/>
      <c r="EBK49" s="158"/>
      <c r="EBL49" s="158"/>
      <c r="EBM49" s="158"/>
      <c r="EBN49" s="158"/>
      <c r="EBO49" s="158"/>
      <c r="EBP49" s="158"/>
      <c r="EBQ49" s="158"/>
      <c r="EBR49" s="158"/>
      <c r="EBS49" s="158"/>
      <c r="EBT49" s="158"/>
      <c r="EBU49" s="158"/>
      <c r="EBV49" s="158"/>
      <c r="EBW49" s="158"/>
      <c r="EBX49" s="158"/>
      <c r="EBY49" s="158"/>
      <c r="EBZ49" s="158"/>
      <c r="ECA49" s="158"/>
      <c r="ECB49" s="158"/>
      <c r="ECC49" s="158"/>
      <c r="ECD49" s="158"/>
      <c r="ECE49" s="158"/>
      <c r="ECF49" s="158"/>
      <c r="ECG49" s="158"/>
      <c r="ECH49" s="158"/>
      <c r="ECI49" s="158"/>
      <c r="ECJ49" s="158"/>
      <c r="ECK49" s="158"/>
      <c r="ECL49" s="158"/>
      <c r="ECM49" s="158"/>
      <c r="ECN49" s="158"/>
      <c r="ECO49" s="158"/>
      <c r="ECP49" s="158"/>
      <c r="ECQ49" s="158"/>
      <c r="ECR49" s="158"/>
      <c r="ECS49" s="158"/>
      <c r="ECT49" s="158"/>
      <c r="ECU49" s="158"/>
      <c r="ECV49" s="158"/>
      <c r="ECW49" s="158"/>
      <c r="ECX49" s="158"/>
      <c r="ECY49" s="158"/>
      <c r="ECZ49" s="158"/>
      <c r="EDA49" s="158"/>
      <c r="EDB49" s="158"/>
      <c r="EDC49" s="158"/>
      <c r="EDD49" s="158"/>
      <c r="EDE49" s="158"/>
      <c r="EDF49" s="158"/>
      <c r="EDG49" s="158"/>
      <c r="EDH49" s="158"/>
      <c r="EDI49" s="158"/>
      <c r="EDJ49" s="158"/>
      <c r="EDK49" s="158"/>
      <c r="EDL49" s="158"/>
      <c r="EDM49" s="158"/>
      <c r="EDN49" s="158"/>
      <c r="EDO49" s="158"/>
      <c r="EDP49" s="158"/>
      <c r="EDQ49" s="158"/>
      <c r="EDR49" s="158"/>
      <c r="EDS49" s="158"/>
      <c r="EDT49" s="158"/>
      <c r="EDU49" s="158"/>
      <c r="EDV49" s="158"/>
      <c r="EDW49" s="158"/>
      <c r="EDX49" s="158"/>
      <c r="EDY49" s="158"/>
      <c r="EDZ49" s="158"/>
      <c r="EEA49" s="158"/>
      <c r="EEB49" s="158"/>
      <c r="EEC49" s="158"/>
      <c r="EED49" s="158"/>
      <c r="EEE49" s="158"/>
      <c r="EEF49" s="158"/>
      <c r="EEG49" s="158"/>
      <c r="EEH49" s="158"/>
      <c r="EEI49" s="158"/>
      <c r="EEJ49" s="158"/>
      <c r="EEK49" s="158"/>
      <c r="EEL49" s="158"/>
      <c r="EEM49" s="158"/>
      <c r="EEN49" s="158"/>
      <c r="EEO49" s="158"/>
      <c r="EEP49" s="158"/>
      <c r="EEQ49" s="158"/>
      <c r="EER49" s="158"/>
      <c r="EES49" s="158"/>
      <c r="EET49" s="158"/>
      <c r="EEU49" s="158"/>
      <c r="EEV49" s="158"/>
      <c r="EEW49" s="158"/>
      <c r="EEX49" s="158"/>
      <c r="EEY49" s="158"/>
      <c r="EEZ49" s="158"/>
      <c r="EFA49" s="158"/>
      <c r="EFB49" s="158"/>
      <c r="EFC49" s="158"/>
      <c r="EFD49" s="158"/>
      <c r="EFE49" s="158"/>
      <c r="EFF49" s="158"/>
      <c r="EFG49" s="158"/>
      <c r="EFH49" s="158"/>
      <c r="EFI49" s="158"/>
      <c r="EFJ49" s="158"/>
      <c r="EFK49" s="158"/>
      <c r="EFL49" s="158"/>
      <c r="EFM49" s="158"/>
      <c r="EFN49" s="158"/>
      <c r="EFO49" s="158"/>
      <c r="EFP49" s="158"/>
      <c r="EFQ49" s="158"/>
      <c r="EFR49" s="158"/>
      <c r="EFS49" s="158"/>
      <c r="EFT49" s="158"/>
      <c r="EFU49" s="158"/>
      <c r="EFV49" s="158"/>
      <c r="EFW49" s="158"/>
      <c r="EFX49" s="158"/>
      <c r="EFY49" s="158"/>
      <c r="EFZ49" s="158"/>
      <c r="EGA49" s="158"/>
      <c r="EGB49" s="158"/>
      <c r="EGC49" s="158"/>
      <c r="EGD49" s="158"/>
      <c r="EGE49" s="158"/>
      <c r="EGF49" s="158"/>
      <c r="EGG49" s="158"/>
      <c r="EGH49" s="158"/>
      <c r="EGI49" s="158"/>
      <c r="EGJ49" s="158"/>
      <c r="EGK49" s="158"/>
      <c r="EGL49" s="158"/>
      <c r="EGM49" s="158"/>
      <c r="EGN49" s="158"/>
      <c r="EGO49" s="158"/>
      <c r="EGP49" s="158"/>
      <c r="EGQ49" s="158"/>
      <c r="EGR49" s="158"/>
      <c r="EGS49" s="158"/>
      <c r="EGT49" s="158"/>
      <c r="EGU49" s="158"/>
      <c r="EGV49" s="158"/>
      <c r="EGW49" s="158"/>
      <c r="EGX49" s="158"/>
      <c r="EGY49" s="158"/>
      <c r="EGZ49" s="158"/>
      <c r="EHA49" s="158"/>
      <c r="EHB49" s="158"/>
      <c r="EHC49" s="158"/>
      <c r="EHD49" s="158"/>
      <c r="EHE49" s="158"/>
      <c r="EHF49" s="158"/>
      <c r="EHG49" s="158"/>
      <c r="EHH49" s="158"/>
      <c r="EHI49" s="158"/>
      <c r="EHJ49" s="158"/>
      <c r="EHK49" s="158"/>
      <c r="EHL49" s="158"/>
      <c r="EHM49" s="158"/>
      <c r="EHN49" s="158"/>
      <c r="EHO49" s="158"/>
      <c r="EHP49" s="158"/>
      <c r="EHQ49" s="158"/>
      <c r="EHR49" s="158"/>
      <c r="EHS49" s="158"/>
      <c r="EHT49" s="158"/>
      <c r="EHU49" s="158"/>
      <c r="EHV49" s="158"/>
      <c r="EHW49" s="158"/>
      <c r="EHX49" s="158"/>
      <c r="EHY49" s="158"/>
      <c r="EHZ49" s="158"/>
      <c r="EIA49" s="158"/>
      <c r="EIB49" s="158"/>
      <c r="EIC49" s="158"/>
      <c r="EID49" s="158"/>
      <c r="EIE49" s="158"/>
      <c r="EIF49" s="158"/>
      <c r="EIG49" s="158"/>
      <c r="EIH49" s="158"/>
      <c r="EII49" s="158"/>
      <c r="EIJ49" s="158"/>
      <c r="EIK49" s="158"/>
      <c r="EIL49" s="158"/>
      <c r="EIM49" s="158"/>
      <c r="EIN49" s="158"/>
      <c r="EIO49" s="158"/>
      <c r="EIP49" s="158"/>
      <c r="EIQ49" s="158"/>
      <c r="EIR49" s="158"/>
      <c r="EIS49" s="158"/>
      <c r="EIT49" s="158"/>
      <c r="EIU49" s="158"/>
      <c r="EIV49" s="158"/>
      <c r="EIW49" s="158"/>
      <c r="EIX49" s="158"/>
      <c r="EIY49" s="158"/>
      <c r="EIZ49" s="158"/>
      <c r="EJA49" s="158"/>
      <c r="EJB49" s="158"/>
      <c r="EJC49" s="158"/>
      <c r="EJD49" s="158"/>
      <c r="EJE49" s="158"/>
      <c r="EJF49" s="158"/>
      <c r="EJG49" s="158"/>
      <c r="EJH49" s="158"/>
      <c r="EJI49" s="158"/>
      <c r="EJJ49" s="158"/>
      <c r="EJK49" s="158"/>
      <c r="EJL49" s="158"/>
      <c r="EJM49" s="158"/>
      <c r="EJN49" s="158"/>
      <c r="EJO49" s="158"/>
      <c r="EJP49" s="158"/>
      <c r="EJQ49" s="158"/>
      <c r="EJR49" s="158"/>
      <c r="EJS49" s="158"/>
      <c r="EJT49" s="158"/>
      <c r="EJU49" s="158"/>
      <c r="EJV49" s="158"/>
      <c r="EJW49" s="158"/>
      <c r="EJX49" s="158"/>
      <c r="EJY49" s="158"/>
      <c r="EJZ49" s="158"/>
      <c r="EKA49" s="158"/>
      <c r="EKB49" s="158"/>
      <c r="EKC49" s="158"/>
      <c r="EKD49" s="158"/>
      <c r="EKE49" s="158"/>
      <c r="EKF49" s="158"/>
      <c r="EKG49" s="158"/>
      <c r="EKH49" s="158"/>
      <c r="EKI49" s="158"/>
      <c r="EKJ49" s="158"/>
      <c r="EKK49" s="158"/>
      <c r="EKL49" s="158"/>
      <c r="EKM49" s="158"/>
      <c r="EKN49" s="158"/>
      <c r="EKO49" s="158"/>
      <c r="EKP49" s="158"/>
      <c r="EKQ49" s="158"/>
      <c r="EKR49" s="158"/>
      <c r="EKS49" s="158"/>
      <c r="EKT49" s="158"/>
      <c r="EKU49" s="158"/>
      <c r="EKV49" s="158"/>
      <c r="EKW49" s="158"/>
      <c r="EKX49" s="158"/>
      <c r="EKY49" s="158"/>
      <c r="EKZ49" s="158"/>
      <c r="ELA49" s="158"/>
      <c r="ELB49" s="158"/>
      <c r="ELC49" s="158"/>
      <c r="ELD49" s="158"/>
      <c r="ELE49" s="158"/>
      <c r="ELF49" s="158"/>
      <c r="ELG49" s="158"/>
      <c r="ELH49" s="158"/>
      <c r="ELI49" s="158"/>
      <c r="ELJ49" s="158"/>
      <c r="ELK49" s="158"/>
      <c r="ELL49" s="158"/>
      <c r="ELM49" s="158"/>
      <c r="ELN49" s="158"/>
      <c r="ELO49" s="158"/>
      <c r="ELP49" s="158"/>
      <c r="ELQ49" s="158"/>
      <c r="ELR49" s="158"/>
      <c r="ELS49" s="158"/>
      <c r="ELT49" s="158"/>
      <c r="ELU49" s="158"/>
      <c r="ELV49" s="158"/>
      <c r="ELW49" s="158"/>
      <c r="ELX49" s="158"/>
      <c r="ELY49" s="158"/>
      <c r="ELZ49" s="158"/>
      <c r="EMA49" s="158"/>
      <c r="EMB49" s="158"/>
      <c r="EMC49" s="158"/>
      <c r="EMD49" s="158"/>
      <c r="EME49" s="158"/>
      <c r="EMF49" s="158"/>
      <c r="EMG49" s="158"/>
      <c r="EMH49" s="158"/>
      <c r="EMI49" s="158"/>
      <c r="EMJ49" s="158"/>
      <c r="EMK49" s="158"/>
      <c r="EML49" s="158"/>
      <c r="EMM49" s="158"/>
      <c r="EMN49" s="158"/>
      <c r="EMO49" s="158"/>
      <c r="EMP49" s="158"/>
      <c r="EMQ49" s="158"/>
      <c r="EMR49" s="158"/>
      <c r="EMS49" s="158"/>
      <c r="EMT49" s="158"/>
      <c r="EMU49" s="158"/>
      <c r="EMV49" s="158"/>
      <c r="EMW49" s="158"/>
      <c r="EMX49" s="158"/>
      <c r="EMY49" s="158"/>
      <c r="EMZ49" s="158"/>
      <c r="ENA49" s="158"/>
      <c r="ENB49" s="158"/>
      <c r="ENC49" s="158"/>
      <c r="END49" s="158"/>
      <c r="ENE49" s="158"/>
      <c r="ENF49" s="158"/>
      <c r="ENG49" s="158"/>
      <c r="ENH49" s="158"/>
      <c r="ENI49" s="158"/>
      <c r="ENJ49" s="158"/>
      <c r="ENK49" s="158"/>
      <c r="ENL49" s="158"/>
      <c r="ENM49" s="158"/>
      <c r="ENN49" s="158"/>
      <c r="ENO49" s="158"/>
      <c r="ENP49" s="158"/>
      <c r="ENQ49" s="158"/>
      <c r="ENR49" s="158"/>
      <c r="ENS49" s="158"/>
      <c r="ENT49" s="158"/>
      <c r="ENU49" s="158"/>
      <c r="ENV49" s="158"/>
      <c r="ENW49" s="158"/>
      <c r="ENX49" s="158"/>
      <c r="ENY49" s="158"/>
      <c r="ENZ49" s="158"/>
      <c r="EOA49" s="158"/>
      <c r="EOB49" s="158"/>
      <c r="EOC49" s="158"/>
      <c r="EOD49" s="158"/>
      <c r="EOE49" s="158"/>
      <c r="EOF49" s="158"/>
      <c r="EOG49" s="158"/>
      <c r="EOH49" s="158"/>
      <c r="EOI49" s="158"/>
      <c r="EOJ49" s="158"/>
      <c r="EOK49" s="158"/>
      <c r="EOL49" s="158"/>
      <c r="EOM49" s="158"/>
      <c r="EON49" s="158"/>
      <c r="EOO49" s="158"/>
      <c r="EOP49" s="158"/>
      <c r="EOQ49" s="158"/>
      <c r="EOR49" s="158"/>
      <c r="EOS49" s="158"/>
      <c r="EOT49" s="158"/>
      <c r="EOU49" s="158"/>
      <c r="EOV49" s="158"/>
      <c r="EOW49" s="158"/>
      <c r="EOX49" s="158"/>
      <c r="EOY49" s="158"/>
      <c r="EOZ49" s="158"/>
      <c r="EPA49" s="158"/>
      <c r="EPB49" s="158"/>
      <c r="EPC49" s="158"/>
      <c r="EPD49" s="158"/>
      <c r="EPE49" s="158"/>
      <c r="EPF49" s="158"/>
      <c r="EPG49" s="158"/>
      <c r="EPH49" s="158"/>
      <c r="EPI49" s="158"/>
      <c r="EPJ49" s="158"/>
      <c r="EPK49" s="158"/>
      <c r="EPL49" s="158"/>
      <c r="EPM49" s="158"/>
      <c r="EPN49" s="158"/>
      <c r="EPO49" s="158"/>
      <c r="EPP49" s="158"/>
      <c r="EPQ49" s="158"/>
      <c r="EPR49" s="158"/>
      <c r="EPS49" s="158"/>
      <c r="EPT49" s="158"/>
      <c r="EPU49" s="158"/>
      <c r="EPV49" s="158"/>
      <c r="EPW49" s="158"/>
      <c r="EPX49" s="158"/>
      <c r="EPY49" s="158"/>
      <c r="EPZ49" s="158"/>
      <c r="EQA49" s="158"/>
      <c r="EQB49" s="158"/>
      <c r="EQC49" s="158"/>
      <c r="EQD49" s="158"/>
      <c r="EQE49" s="158"/>
      <c r="EQF49" s="158"/>
      <c r="EQG49" s="158"/>
      <c r="EQH49" s="158"/>
      <c r="EQI49" s="158"/>
      <c r="EQJ49" s="158"/>
      <c r="EQK49" s="158"/>
      <c r="EQL49" s="158"/>
      <c r="EQM49" s="158"/>
      <c r="EQN49" s="158"/>
      <c r="EQO49" s="158"/>
      <c r="EQP49" s="158"/>
      <c r="EQQ49" s="158"/>
      <c r="EQR49" s="158"/>
      <c r="EQS49" s="158"/>
      <c r="EQT49" s="158"/>
      <c r="EQU49" s="158"/>
      <c r="EQV49" s="158"/>
      <c r="EQW49" s="158"/>
      <c r="EQX49" s="158"/>
      <c r="EQY49" s="158"/>
      <c r="EQZ49" s="158"/>
      <c r="ERA49" s="158"/>
      <c r="ERB49" s="158"/>
      <c r="ERC49" s="158"/>
      <c r="ERD49" s="158"/>
      <c r="ERE49" s="158"/>
      <c r="ERF49" s="158"/>
      <c r="ERG49" s="158"/>
      <c r="ERH49" s="158"/>
      <c r="ERI49" s="158"/>
      <c r="ERJ49" s="158"/>
      <c r="ERK49" s="158"/>
      <c r="ERL49" s="158"/>
      <c r="ERM49" s="158"/>
      <c r="ERN49" s="158"/>
      <c r="ERO49" s="158"/>
      <c r="ERP49" s="158"/>
      <c r="ERQ49" s="158"/>
      <c r="ERR49" s="158"/>
      <c r="ERS49" s="158"/>
      <c r="ERT49" s="158"/>
      <c r="ERU49" s="158"/>
      <c r="ERV49" s="158"/>
      <c r="ERW49" s="158"/>
      <c r="ERX49" s="158"/>
      <c r="ERY49" s="158"/>
      <c r="ERZ49" s="158"/>
      <c r="ESA49" s="158"/>
      <c r="ESB49" s="158"/>
      <c r="ESC49" s="158"/>
      <c r="ESD49" s="158"/>
      <c r="ESE49" s="158"/>
      <c r="ESF49" s="158"/>
      <c r="ESG49" s="158"/>
      <c r="ESH49" s="158"/>
      <c r="ESI49" s="158"/>
      <c r="ESJ49" s="158"/>
      <c r="ESK49" s="158"/>
      <c r="ESL49" s="158"/>
      <c r="ESM49" s="158"/>
      <c r="ESN49" s="158"/>
      <c r="ESO49" s="158"/>
      <c r="ESP49" s="158"/>
      <c r="ESQ49" s="158"/>
      <c r="ESR49" s="158"/>
      <c r="ESS49" s="158"/>
      <c r="EST49" s="158"/>
      <c r="ESU49" s="158"/>
      <c r="ESV49" s="158"/>
      <c r="ESW49" s="158"/>
      <c r="ESX49" s="158"/>
      <c r="ESY49" s="158"/>
      <c r="ESZ49" s="158"/>
      <c r="ETA49" s="158"/>
      <c r="ETB49" s="158"/>
      <c r="ETC49" s="158"/>
      <c r="ETD49" s="158"/>
      <c r="ETE49" s="158"/>
      <c r="ETF49" s="158"/>
      <c r="ETG49" s="158"/>
      <c r="ETH49" s="158"/>
      <c r="ETI49" s="158"/>
      <c r="ETJ49" s="158"/>
      <c r="ETK49" s="158"/>
      <c r="ETL49" s="158"/>
      <c r="ETM49" s="158"/>
      <c r="ETN49" s="158"/>
      <c r="ETO49" s="158"/>
      <c r="ETP49" s="158"/>
      <c r="ETQ49" s="158"/>
      <c r="ETR49" s="158"/>
      <c r="ETS49" s="158"/>
      <c r="ETT49" s="158"/>
      <c r="ETU49" s="158"/>
      <c r="ETV49" s="158"/>
      <c r="ETW49" s="158"/>
      <c r="ETX49" s="158"/>
      <c r="ETY49" s="158"/>
      <c r="ETZ49" s="158"/>
      <c r="EUA49" s="158"/>
      <c r="EUB49" s="158"/>
      <c r="EUC49" s="158"/>
      <c r="EUD49" s="158"/>
      <c r="EUE49" s="158"/>
      <c r="EUF49" s="158"/>
      <c r="EUG49" s="158"/>
      <c r="EUH49" s="158"/>
      <c r="EUI49" s="158"/>
      <c r="EUJ49" s="158"/>
      <c r="EUK49" s="158"/>
      <c r="EUL49" s="158"/>
      <c r="EUM49" s="158"/>
      <c r="EUN49" s="158"/>
      <c r="EUO49" s="158"/>
      <c r="EUP49" s="158"/>
      <c r="EUQ49" s="158"/>
      <c r="EUR49" s="158"/>
      <c r="EUS49" s="158"/>
      <c r="EUT49" s="158"/>
      <c r="EUU49" s="158"/>
      <c r="EUV49" s="158"/>
      <c r="EUW49" s="158"/>
      <c r="EUX49" s="158"/>
      <c r="EUY49" s="158"/>
      <c r="EUZ49" s="158"/>
      <c r="EVA49" s="158"/>
      <c r="EVB49" s="158"/>
      <c r="EVC49" s="158"/>
      <c r="EVD49" s="158"/>
      <c r="EVE49" s="158"/>
      <c r="EVF49" s="158"/>
      <c r="EVG49" s="158"/>
      <c r="EVH49" s="158"/>
      <c r="EVI49" s="158"/>
      <c r="EVJ49" s="158"/>
      <c r="EVK49" s="158"/>
      <c r="EVL49" s="158"/>
      <c r="EVM49" s="158"/>
      <c r="EVN49" s="158"/>
      <c r="EVO49" s="158"/>
      <c r="EVP49" s="158"/>
      <c r="EVQ49" s="158"/>
      <c r="EVR49" s="158"/>
      <c r="EVS49" s="158"/>
      <c r="EVT49" s="158"/>
      <c r="EVU49" s="158"/>
      <c r="EVV49" s="158"/>
      <c r="EVW49" s="158"/>
      <c r="EVX49" s="158"/>
      <c r="EVY49" s="158"/>
      <c r="EVZ49" s="158"/>
      <c r="EWA49" s="158"/>
      <c r="EWB49" s="158"/>
      <c r="EWC49" s="158"/>
      <c r="EWD49" s="158"/>
      <c r="EWE49" s="158"/>
      <c r="EWF49" s="158"/>
      <c r="EWG49" s="158"/>
      <c r="EWH49" s="158"/>
      <c r="EWI49" s="158"/>
      <c r="EWJ49" s="158"/>
      <c r="EWK49" s="158"/>
      <c r="EWL49" s="158"/>
      <c r="EWM49" s="158"/>
      <c r="EWN49" s="158"/>
      <c r="EWO49" s="158"/>
      <c r="EWP49" s="158"/>
      <c r="EWQ49" s="158"/>
      <c r="EWR49" s="158"/>
      <c r="EWS49" s="158"/>
      <c r="EWT49" s="158"/>
      <c r="EWU49" s="158"/>
      <c r="EWV49" s="158"/>
      <c r="EWW49" s="158"/>
      <c r="EWX49" s="158"/>
      <c r="EWY49" s="158"/>
      <c r="EWZ49" s="158"/>
      <c r="EXA49" s="158"/>
      <c r="EXB49" s="158"/>
      <c r="EXC49" s="158"/>
      <c r="EXD49" s="158"/>
      <c r="EXE49" s="158"/>
      <c r="EXF49" s="158"/>
      <c r="EXG49" s="158"/>
      <c r="EXH49" s="158"/>
      <c r="EXI49" s="158"/>
      <c r="EXJ49" s="158"/>
      <c r="EXK49" s="158"/>
      <c r="EXL49" s="158"/>
      <c r="EXM49" s="158"/>
      <c r="EXN49" s="158"/>
      <c r="EXO49" s="158"/>
      <c r="EXP49" s="158"/>
      <c r="EXQ49" s="158"/>
      <c r="EXR49" s="158"/>
      <c r="EXS49" s="158"/>
      <c r="EXT49" s="158"/>
      <c r="EXU49" s="158"/>
      <c r="EXV49" s="158"/>
      <c r="EXW49" s="158"/>
      <c r="EXX49" s="158"/>
      <c r="EXY49" s="158"/>
      <c r="EXZ49" s="158"/>
      <c r="EYA49" s="158"/>
      <c r="EYB49" s="158"/>
      <c r="EYC49" s="158"/>
      <c r="EYD49" s="158"/>
      <c r="EYE49" s="158"/>
      <c r="EYF49" s="158"/>
      <c r="EYG49" s="158"/>
      <c r="EYH49" s="158"/>
      <c r="EYI49" s="158"/>
      <c r="EYJ49" s="158"/>
      <c r="EYK49" s="158"/>
      <c r="EYL49" s="158"/>
      <c r="EYM49" s="158"/>
      <c r="EYN49" s="158"/>
      <c r="EYO49" s="158"/>
      <c r="EYP49" s="158"/>
      <c r="EYQ49" s="158"/>
      <c r="EYR49" s="158"/>
      <c r="EYS49" s="158"/>
      <c r="EYT49" s="158"/>
      <c r="EYU49" s="158"/>
      <c r="EYV49" s="158"/>
      <c r="EYW49" s="158"/>
      <c r="EYX49" s="158"/>
      <c r="EYY49" s="158"/>
      <c r="EYZ49" s="158"/>
      <c r="EZA49" s="158"/>
      <c r="EZB49" s="158"/>
      <c r="EZC49" s="158"/>
      <c r="EZD49" s="158"/>
      <c r="EZE49" s="158"/>
      <c r="EZF49" s="158"/>
      <c r="EZG49" s="158"/>
      <c r="EZH49" s="158"/>
      <c r="EZI49" s="158"/>
      <c r="EZJ49" s="158"/>
      <c r="EZK49" s="158"/>
      <c r="EZL49" s="158"/>
      <c r="EZM49" s="158"/>
      <c r="EZN49" s="158"/>
      <c r="EZO49" s="158"/>
      <c r="EZP49" s="158"/>
      <c r="EZQ49" s="158"/>
      <c r="EZR49" s="158"/>
      <c r="EZS49" s="158"/>
      <c r="EZT49" s="158"/>
      <c r="EZU49" s="158"/>
      <c r="EZV49" s="158"/>
      <c r="EZW49" s="158"/>
      <c r="EZX49" s="158"/>
      <c r="EZY49" s="158"/>
      <c r="EZZ49" s="158"/>
      <c r="FAA49" s="158"/>
      <c r="FAB49" s="158"/>
      <c r="FAC49" s="158"/>
      <c r="FAD49" s="158"/>
      <c r="FAE49" s="158"/>
      <c r="FAF49" s="158"/>
      <c r="FAG49" s="158"/>
      <c r="FAH49" s="158"/>
      <c r="FAI49" s="158"/>
      <c r="FAJ49" s="158"/>
      <c r="FAK49" s="158"/>
      <c r="FAL49" s="158"/>
      <c r="FAM49" s="158"/>
      <c r="FAN49" s="158"/>
      <c r="FAO49" s="158"/>
      <c r="FAP49" s="158"/>
      <c r="FAQ49" s="158"/>
      <c r="FAR49" s="158"/>
      <c r="FAS49" s="158"/>
      <c r="FAT49" s="158"/>
      <c r="FAU49" s="158"/>
      <c r="FAV49" s="158"/>
      <c r="FAW49" s="158"/>
      <c r="FAX49" s="158"/>
      <c r="FAY49" s="158"/>
      <c r="FAZ49" s="158"/>
      <c r="FBA49" s="158"/>
      <c r="FBB49" s="158"/>
      <c r="FBC49" s="158"/>
      <c r="FBD49" s="158"/>
      <c r="FBE49" s="158"/>
      <c r="FBF49" s="158"/>
      <c r="FBG49" s="158"/>
      <c r="FBH49" s="158"/>
      <c r="FBI49" s="158"/>
      <c r="FBJ49" s="158"/>
      <c r="FBK49" s="158"/>
      <c r="FBL49" s="158"/>
      <c r="FBM49" s="158"/>
      <c r="FBN49" s="158"/>
      <c r="FBO49" s="158"/>
      <c r="FBP49" s="158"/>
      <c r="FBQ49" s="158"/>
      <c r="FBR49" s="158"/>
      <c r="FBS49" s="158"/>
      <c r="FBT49" s="158"/>
      <c r="FBU49" s="158"/>
      <c r="FBV49" s="158"/>
      <c r="FBW49" s="158"/>
      <c r="FBX49" s="158"/>
      <c r="FBY49" s="158"/>
      <c r="FBZ49" s="158"/>
      <c r="FCA49" s="158"/>
      <c r="FCB49" s="158"/>
      <c r="FCC49" s="158"/>
      <c r="FCD49" s="158"/>
      <c r="FCE49" s="158"/>
      <c r="FCF49" s="158"/>
      <c r="FCG49" s="158"/>
      <c r="FCH49" s="158"/>
      <c r="FCI49" s="158"/>
      <c r="FCJ49" s="158"/>
      <c r="FCK49" s="158"/>
      <c r="FCL49" s="158"/>
      <c r="FCM49" s="158"/>
      <c r="FCN49" s="158"/>
      <c r="FCO49" s="158"/>
      <c r="FCP49" s="158"/>
      <c r="FCQ49" s="158"/>
      <c r="FCR49" s="158"/>
      <c r="FCS49" s="158"/>
      <c r="FCT49" s="158"/>
      <c r="FCU49" s="158"/>
      <c r="FCV49" s="158"/>
      <c r="FCW49" s="158"/>
      <c r="FCX49" s="158"/>
      <c r="FCY49" s="158"/>
      <c r="FCZ49" s="158"/>
      <c r="FDA49" s="158"/>
      <c r="FDB49" s="158"/>
      <c r="FDC49" s="158"/>
      <c r="FDD49" s="158"/>
      <c r="FDE49" s="158"/>
      <c r="FDF49" s="158"/>
      <c r="FDG49" s="158"/>
      <c r="FDH49" s="158"/>
      <c r="FDI49" s="158"/>
      <c r="FDJ49" s="158"/>
      <c r="FDK49" s="158"/>
      <c r="FDL49" s="158"/>
      <c r="FDM49" s="158"/>
      <c r="FDN49" s="158"/>
      <c r="FDO49" s="158"/>
      <c r="FDP49" s="158"/>
      <c r="FDQ49" s="158"/>
      <c r="FDR49" s="158"/>
      <c r="FDS49" s="158"/>
      <c r="FDT49" s="158"/>
      <c r="FDU49" s="158"/>
      <c r="FDV49" s="158"/>
      <c r="FDW49" s="158"/>
      <c r="FDX49" s="158"/>
      <c r="FDY49" s="158"/>
      <c r="FDZ49" s="158"/>
      <c r="FEA49" s="158"/>
      <c r="FEB49" s="158"/>
      <c r="FEC49" s="158"/>
      <c r="FED49" s="158"/>
      <c r="FEE49" s="158"/>
      <c r="FEF49" s="158"/>
      <c r="FEG49" s="158"/>
      <c r="FEH49" s="158"/>
      <c r="FEI49" s="158"/>
      <c r="FEJ49" s="158"/>
      <c r="FEK49" s="158"/>
      <c r="FEL49" s="158"/>
      <c r="FEM49" s="158"/>
      <c r="FEN49" s="158"/>
      <c r="FEO49" s="158"/>
      <c r="FEP49" s="158"/>
      <c r="FEQ49" s="158"/>
      <c r="FER49" s="158"/>
      <c r="FES49" s="158"/>
      <c r="FET49" s="158"/>
      <c r="FEU49" s="158"/>
      <c r="FEV49" s="158"/>
      <c r="FEW49" s="158"/>
      <c r="FEX49" s="158"/>
      <c r="FEY49" s="158"/>
      <c r="FEZ49" s="158"/>
      <c r="FFA49" s="158"/>
      <c r="FFB49" s="158"/>
      <c r="FFC49" s="158"/>
      <c r="FFD49" s="158"/>
      <c r="FFE49" s="158"/>
      <c r="FFF49" s="158"/>
      <c r="FFG49" s="158"/>
      <c r="FFH49" s="158"/>
      <c r="FFI49" s="158"/>
      <c r="FFJ49" s="158"/>
      <c r="FFK49" s="158"/>
      <c r="FFL49" s="158"/>
      <c r="FFM49" s="158"/>
      <c r="FFN49" s="158"/>
      <c r="FFO49" s="158"/>
      <c r="FFP49" s="158"/>
      <c r="FFQ49" s="158"/>
      <c r="FFR49" s="158"/>
      <c r="FFS49" s="158"/>
      <c r="FFT49" s="158"/>
      <c r="FFU49" s="158"/>
      <c r="FFV49" s="158"/>
      <c r="FFW49" s="158"/>
      <c r="FFX49" s="158"/>
      <c r="FFY49" s="158"/>
      <c r="FFZ49" s="158"/>
      <c r="FGA49" s="158"/>
      <c r="FGB49" s="158"/>
      <c r="FGC49" s="158"/>
      <c r="FGD49" s="158"/>
      <c r="FGE49" s="158"/>
      <c r="FGF49" s="158"/>
      <c r="FGG49" s="158"/>
      <c r="FGH49" s="158"/>
      <c r="FGI49" s="158"/>
      <c r="FGJ49" s="158"/>
      <c r="FGK49" s="158"/>
      <c r="FGL49" s="158"/>
      <c r="FGM49" s="158"/>
      <c r="FGN49" s="158"/>
      <c r="FGO49" s="158"/>
      <c r="FGP49" s="158"/>
      <c r="FGQ49" s="158"/>
      <c r="FGR49" s="158"/>
      <c r="FGS49" s="158"/>
      <c r="FGT49" s="158"/>
      <c r="FGU49" s="158"/>
      <c r="FGV49" s="158"/>
      <c r="FGW49" s="158"/>
      <c r="FGX49" s="158"/>
      <c r="FGY49" s="158"/>
      <c r="FGZ49" s="158"/>
      <c r="FHA49" s="158"/>
      <c r="FHB49" s="158"/>
      <c r="FHC49" s="158"/>
      <c r="FHD49" s="158"/>
      <c r="FHE49" s="158"/>
      <c r="FHF49" s="158"/>
      <c r="FHG49" s="158"/>
      <c r="FHH49" s="158"/>
      <c r="FHI49" s="158"/>
      <c r="FHJ49" s="158"/>
      <c r="FHK49" s="158"/>
      <c r="FHL49" s="158"/>
      <c r="FHM49" s="158"/>
      <c r="FHN49" s="158"/>
      <c r="FHO49" s="158"/>
      <c r="FHP49" s="158"/>
      <c r="FHQ49" s="158"/>
      <c r="FHR49" s="158"/>
      <c r="FHS49" s="158"/>
      <c r="FHT49" s="158"/>
      <c r="FHU49" s="158"/>
      <c r="FHV49" s="158"/>
      <c r="FHW49" s="158"/>
      <c r="FHX49" s="158"/>
      <c r="FHY49" s="158"/>
      <c r="FHZ49" s="158"/>
      <c r="FIA49" s="158"/>
      <c r="FIB49" s="158"/>
      <c r="FIC49" s="158"/>
      <c r="FID49" s="158"/>
      <c r="FIE49" s="158"/>
      <c r="FIF49" s="158"/>
      <c r="FIG49" s="158"/>
      <c r="FIH49" s="158"/>
      <c r="FII49" s="158"/>
      <c r="FIJ49" s="158"/>
      <c r="FIK49" s="158"/>
      <c r="FIL49" s="158"/>
      <c r="FIM49" s="158"/>
      <c r="FIN49" s="158"/>
      <c r="FIO49" s="158"/>
      <c r="FIP49" s="158"/>
      <c r="FIQ49" s="158"/>
      <c r="FIR49" s="158"/>
      <c r="FIS49" s="158"/>
      <c r="FIT49" s="158"/>
      <c r="FIU49" s="158"/>
      <c r="FIV49" s="158"/>
      <c r="FIW49" s="158"/>
      <c r="FIX49" s="158"/>
      <c r="FIY49" s="158"/>
      <c r="FIZ49" s="158"/>
      <c r="FJA49" s="158"/>
      <c r="FJB49" s="158"/>
      <c r="FJC49" s="158"/>
      <c r="FJD49" s="158"/>
      <c r="FJE49" s="158"/>
      <c r="FJF49" s="158"/>
      <c r="FJG49" s="158"/>
      <c r="FJH49" s="158"/>
      <c r="FJI49" s="158"/>
      <c r="FJJ49" s="158"/>
      <c r="FJK49" s="158"/>
      <c r="FJL49" s="158"/>
      <c r="FJM49" s="158"/>
      <c r="FJN49" s="158"/>
      <c r="FJO49" s="158"/>
      <c r="FJP49" s="158"/>
      <c r="FJQ49" s="158"/>
      <c r="FJR49" s="158"/>
      <c r="FJS49" s="158"/>
      <c r="FJT49" s="158"/>
      <c r="FJU49" s="158"/>
      <c r="FJV49" s="158"/>
      <c r="FJW49" s="158"/>
      <c r="FJX49" s="158"/>
      <c r="FJY49" s="158"/>
      <c r="FJZ49" s="158"/>
      <c r="FKA49" s="158"/>
      <c r="FKB49" s="158"/>
      <c r="FKC49" s="158"/>
      <c r="FKD49" s="158"/>
      <c r="FKE49" s="158"/>
      <c r="FKF49" s="158"/>
      <c r="FKG49" s="158"/>
      <c r="FKH49" s="158"/>
      <c r="FKI49" s="158"/>
      <c r="FKJ49" s="158"/>
      <c r="FKK49" s="158"/>
      <c r="FKL49" s="158"/>
      <c r="FKM49" s="158"/>
      <c r="FKN49" s="158"/>
      <c r="FKO49" s="158"/>
      <c r="FKP49" s="158"/>
      <c r="FKQ49" s="158"/>
      <c r="FKR49" s="158"/>
      <c r="FKS49" s="158"/>
      <c r="FKT49" s="158"/>
      <c r="FKU49" s="158"/>
      <c r="FKV49" s="158"/>
      <c r="FKW49" s="158"/>
      <c r="FKX49" s="158"/>
      <c r="FKY49" s="158"/>
      <c r="FKZ49" s="158"/>
      <c r="FLA49" s="158"/>
      <c r="FLB49" s="158"/>
      <c r="FLC49" s="158"/>
      <c r="FLD49" s="158"/>
      <c r="FLE49" s="158"/>
      <c r="FLF49" s="158"/>
      <c r="FLG49" s="158"/>
      <c r="FLH49" s="158"/>
      <c r="FLI49" s="158"/>
      <c r="FLJ49" s="158"/>
      <c r="FLK49" s="158"/>
      <c r="FLL49" s="158"/>
      <c r="FLM49" s="158"/>
      <c r="FLN49" s="158"/>
      <c r="FLO49" s="158"/>
      <c r="FLP49" s="158"/>
      <c r="FLQ49" s="158"/>
      <c r="FLR49" s="158"/>
      <c r="FLS49" s="158"/>
      <c r="FLT49" s="158"/>
      <c r="FLU49" s="158"/>
      <c r="FLV49" s="158"/>
      <c r="FLW49" s="158"/>
      <c r="FLX49" s="158"/>
      <c r="FLY49" s="158"/>
      <c r="FLZ49" s="158"/>
      <c r="FMA49" s="158"/>
      <c r="FMB49" s="158"/>
      <c r="FMC49" s="158"/>
      <c r="FMD49" s="158"/>
      <c r="FME49" s="158"/>
      <c r="FMF49" s="158"/>
      <c r="FMG49" s="158"/>
      <c r="FMH49" s="158"/>
      <c r="FMI49" s="158"/>
      <c r="FMJ49" s="158"/>
      <c r="FMK49" s="158"/>
      <c r="FML49" s="158"/>
      <c r="FMM49" s="158"/>
      <c r="FMN49" s="158"/>
      <c r="FMO49" s="158"/>
      <c r="FMP49" s="158"/>
      <c r="FMQ49" s="158"/>
      <c r="FMR49" s="158"/>
      <c r="FMS49" s="158"/>
      <c r="FMT49" s="158"/>
      <c r="FMU49" s="158"/>
      <c r="FMV49" s="158"/>
      <c r="FMW49" s="158"/>
      <c r="FMX49" s="158"/>
      <c r="FMY49" s="158"/>
      <c r="FMZ49" s="158"/>
      <c r="FNA49" s="158"/>
      <c r="FNB49" s="158"/>
      <c r="FNC49" s="158"/>
      <c r="FND49" s="158"/>
      <c r="FNE49" s="158"/>
      <c r="FNF49" s="158"/>
      <c r="FNG49" s="158"/>
      <c r="FNH49" s="158"/>
      <c r="FNI49" s="158"/>
      <c r="FNJ49" s="158"/>
      <c r="FNK49" s="158"/>
      <c r="FNL49" s="158"/>
      <c r="FNM49" s="158"/>
      <c r="FNN49" s="158"/>
      <c r="FNO49" s="158"/>
      <c r="FNP49" s="158"/>
      <c r="FNQ49" s="158"/>
      <c r="FNR49" s="158"/>
      <c r="FNS49" s="158"/>
      <c r="FNT49" s="158"/>
      <c r="FNU49" s="158"/>
      <c r="FNV49" s="158"/>
      <c r="FNW49" s="158"/>
      <c r="FNX49" s="158"/>
      <c r="FNY49" s="158"/>
      <c r="FNZ49" s="158"/>
      <c r="FOA49" s="158"/>
      <c r="FOB49" s="158"/>
      <c r="FOC49" s="158"/>
      <c r="FOD49" s="158"/>
      <c r="FOE49" s="158"/>
      <c r="FOF49" s="158"/>
      <c r="FOG49" s="158"/>
      <c r="FOH49" s="158"/>
      <c r="FOI49" s="158"/>
      <c r="FOJ49" s="158"/>
      <c r="FOK49" s="158"/>
      <c r="FOL49" s="158"/>
      <c r="FOM49" s="158"/>
      <c r="FON49" s="158"/>
      <c r="FOO49" s="158"/>
      <c r="FOP49" s="158"/>
      <c r="FOQ49" s="158"/>
      <c r="FOR49" s="158"/>
      <c r="FOS49" s="158"/>
      <c r="FOT49" s="158"/>
      <c r="FOU49" s="158"/>
      <c r="FOV49" s="158"/>
      <c r="FOW49" s="158"/>
      <c r="FOX49" s="158"/>
      <c r="FOY49" s="158"/>
      <c r="FOZ49" s="158"/>
      <c r="FPA49" s="158"/>
      <c r="FPB49" s="158"/>
      <c r="FPC49" s="158"/>
      <c r="FPD49" s="158"/>
      <c r="FPE49" s="158"/>
      <c r="FPF49" s="158"/>
      <c r="FPG49" s="158"/>
      <c r="FPH49" s="158"/>
      <c r="FPI49" s="158"/>
      <c r="FPJ49" s="158"/>
      <c r="FPK49" s="158"/>
      <c r="FPL49" s="158"/>
      <c r="FPM49" s="158"/>
      <c r="FPN49" s="158"/>
      <c r="FPO49" s="158"/>
      <c r="FPP49" s="158"/>
      <c r="FPQ49" s="158"/>
      <c r="FPR49" s="158"/>
      <c r="FPS49" s="158"/>
      <c r="FPT49" s="158"/>
      <c r="FPU49" s="158"/>
      <c r="FPV49" s="158"/>
      <c r="FPW49" s="158"/>
      <c r="FPX49" s="158"/>
      <c r="FPY49" s="158"/>
      <c r="FPZ49" s="158"/>
      <c r="FQA49" s="158"/>
      <c r="FQB49" s="158"/>
      <c r="FQC49" s="158"/>
      <c r="FQD49" s="158"/>
      <c r="FQE49" s="158"/>
      <c r="FQF49" s="158"/>
      <c r="FQG49" s="158"/>
      <c r="FQH49" s="158"/>
      <c r="FQI49" s="158"/>
      <c r="FQJ49" s="158"/>
      <c r="FQK49" s="158"/>
      <c r="FQL49" s="158"/>
      <c r="FQM49" s="158"/>
      <c r="FQN49" s="158"/>
      <c r="FQO49" s="158"/>
      <c r="FQP49" s="158"/>
      <c r="FQQ49" s="158"/>
      <c r="FQR49" s="158"/>
      <c r="FQS49" s="158"/>
      <c r="FQT49" s="158"/>
      <c r="FQU49" s="158"/>
      <c r="FQV49" s="158"/>
      <c r="FQW49" s="158"/>
      <c r="FQX49" s="158"/>
      <c r="FQY49" s="158"/>
      <c r="FQZ49" s="158"/>
      <c r="FRA49" s="158"/>
      <c r="FRB49" s="158"/>
      <c r="FRC49" s="158"/>
      <c r="FRD49" s="158"/>
      <c r="FRE49" s="158"/>
      <c r="FRF49" s="158"/>
      <c r="FRG49" s="158"/>
      <c r="FRH49" s="158"/>
      <c r="FRI49" s="158"/>
      <c r="FRJ49" s="158"/>
      <c r="FRK49" s="158"/>
      <c r="FRL49" s="158"/>
      <c r="FRM49" s="158"/>
      <c r="FRN49" s="158"/>
      <c r="FRO49" s="158"/>
      <c r="FRP49" s="158"/>
      <c r="FRQ49" s="158"/>
      <c r="FRR49" s="158"/>
      <c r="FRS49" s="158"/>
      <c r="FRT49" s="158"/>
      <c r="FRU49" s="158"/>
      <c r="FRV49" s="158"/>
      <c r="FRW49" s="158"/>
      <c r="FRX49" s="158"/>
      <c r="FRY49" s="158"/>
      <c r="FRZ49" s="158"/>
      <c r="FSA49" s="158"/>
      <c r="FSB49" s="158"/>
      <c r="FSC49" s="158"/>
      <c r="FSD49" s="158"/>
      <c r="FSE49" s="158"/>
      <c r="FSF49" s="158"/>
      <c r="FSG49" s="158"/>
      <c r="FSH49" s="158"/>
      <c r="FSI49" s="158"/>
      <c r="FSJ49" s="158"/>
      <c r="FSK49" s="158"/>
      <c r="FSL49" s="158"/>
      <c r="FSM49" s="158"/>
      <c r="FSN49" s="158"/>
      <c r="FSO49" s="158"/>
      <c r="FSP49" s="158"/>
      <c r="FSQ49" s="158"/>
      <c r="FSR49" s="158"/>
      <c r="FSS49" s="158"/>
      <c r="FST49" s="158"/>
      <c r="FSU49" s="158"/>
      <c r="FSV49" s="158"/>
      <c r="FSW49" s="158"/>
      <c r="FSX49" s="158"/>
      <c r="FSY49" s="158"/>
      <c r="FSZ49" s="158"/>
      <c r="FTA49" s="158"/>
      <c r="FTB49" s="158"/>
      <c r="FTC49" s="158"/>
      <c r="FTD49" s="158"/>
      <c r="FTE49" s="158"/>
      <c r="FTF49" s="158"/>
      <c r="FTG49" s="158"/>
      <c r="FTH49" s="158"/>
      <c r="FTI49" s="158"/>
      <c r="FTJ49" s="158"/>
      <c r="FTK49" s="158"/>
      <c r="FTL49" s="158"/>
      <c r="FTM49" s="158"/>
      <c r="FTN49" s="158"/>
      <c r="FTO49" s="158"/>
      <c r="FTP49" s="158"/>
      <c r="FTQ49" s="158"/>
      <c r="FTR49" s="158"/>
      <c r="FTS49" s="158"/>
      <c r="FTT49" s="158"/>
      <c r="FTU49" s="158"/>
      <c r="FTV49" s="158"/>
      <c r="FTW49" s="158"/>
      <c r="FTX49" s="158"/>
      <c r="FTY49" s="158"/>
      <c r="FTZ49" s="158"/>
      <c r="FUA49" s="158"/>
      <c r="FUB49" s="158"/>
      <c r="FUC49" s="158"/>
      <c r="FUD49" s="158"/>
      <c r="FUE49" s="158"/>
      <c r="FUF49" s="158"/>
      <c r="FUG49" s="158"/>
      <c r="FUH49" s="158"/>
      <c r="FUI49" s="158"/>
      <c r="FUJ49" s="158"/>
      <c r="FUK49" s="158"/>
      <c r="FUL49" s="158"/>
      <c r="FUM49" s="158"/>
      <c r="FUN49" s="158"/>
      <c r="FUO49" s="158"/>
      <c r="FUP49" s="158"/>
      <c r="FUQ49" s="158"/>
      <c r="FUR49" s="158"/>
      <c r="FUS49" s="158"/>
      <c r="FUT49" s="158"/>
      <c r="FUU49" s="158"/>
      <c r="FUV49" s="158"/>
      <c r="FUW49" s="158"/>
      <c r="FUX49" s="158"/>
      <c r="FUY49" s="158"/>
      <c r="FUZ49" s="158"/>
      <c r="FVA49" s="158"/>
      <c r="FVB49" s="158"/>
      <c r="FVC49" s="158"/>
      <c r="FVD49" s="158"/>
      <c r="FVE49" s="158"/>
      <c r="FVF49" s="158"/>
      <c r="FVG49" s="158"/>
      <c r="FVH49" s="158"/>
      <c r="FVI49" s="158"/>
      <c r="FVJ49" s="158"/>
      <c r="FVK49" s="158"/>
      <c r="FVL49" s="158"/>
      <c r="FVM49" s="158"/>
      <c r="FVN49" s="158"/>
      <c r="FVO49" s="158"/>
      <c r="FVP49" s="158"/>
      <c r="FVQ49" s="158"/>
      <c r="FVR49" s="158"/>
      <c r="FVS49" s="158"/>
      <c r="FVT49" s="158"/>
      <c r="FVU49" s="158"/>
      <c r="FVV49" s="158"/>
      <c r="FVW49" s="158"/>
      <c r="FVX49" s="158"/>
      <c r="FVY49" s="158"/>
      <c r="FVZ49" s="158"/>
      <c r="FWA49" s="158"/>
      <c r="FWB49" s="158"/>
      <c r="FWC49" s="158"/>
      <c r="FWD49" s="158"/>
      <c r="FWE49" s="158"/>
      <c r="FWF49" s="158"/>
      <c r="FWG49" s="158"/>
      <c r="FWH49" s="158"/>
      <c r="FWI49" s="158"/>
      <c r="FWJ49" s="158"/>
      <c r="FWK49" s="158"/>
      <c r="FWL49" s="158"/>
      <c r="FWM49" s="158"/>
      <c r="FWN49" s="158"/>
      <c r="FWO49" s="158"/>
      <c r="FWP49" s="158"/>
      <c r="FWQ49" s="158"/>
      <c r="FWR49" s="158"/>
      <c r="FWS49" s="158"/>
      <c r="FWT49" s="158"/>
      <c r="FWU49" s="158"/>
      <c r="FWV49" s="158"/>
      <c r="FWW49" s="158"/>
      <c r="FWX49" s="158"/>
      <c r="FWY49" s="158"/>
      <c r="FWZ49" s="158"/>
      <c r="FXA49" s="158"/>
      <c r="FXB49" s="158"/>
      <c r="FXC49" s="158"/>
      <c r="FXD49" s="158"/>
      <c r="FXE49" s="158"/>
      <c r="FXF49" s="158"/>
      <c r="FXG49" s="158"/>
      <c r="FXH49" s="158"/>
      <c r="FXI49" s="158"/>
      <c r="FXJ49" s="158"/>
      <c r="FXK49" s="158"/>
      <c r="FXL49" s="158"/>
      <c r="FXM49" s="158"/>
      <c r="FXN49" s="158"/>
      <c r="FXO49" s="158"/>
      <c r="FXP49" s="158"/>
      <c r="FXQ49" s="158"/>
      <c r="FXR49" s="158"/>
      <c r="FXS49" s="158"/>
      <c r="FXT49" s="158"/>
      <c r="FXU49" s="158"/>
      <c r="FXV49" s="158"/>
      <c r="FXW49" s="158"/>
      <c r="FXX49" s="158"/>
      <c r="FXY49" s="158"/>
      <c r="FXZ49" s="158"/>
      <c r="FYA49" s="158"/>
      <c r="FYB49" s="158"/>
      <c r="FYC49" s="158"/>
      <c r="FYD49" s="158"/>
      <c r="FYE49" s="158"/>
      <c r="FYF49" s="158"/>
      <c r="FYG49" s="158"/>
      <c r="FYH49" s="158"/>
      <c r="FYI49" s="158"/>
      <c r="FYJ49" s="158"/>
      <c r="FYK49" s="158"/>
      <c r="FYL49" s="158"/>
      <c r="FYM49" s="158"/>
      <c r="FYN49" s="158"/>
      <c r="FYO49" s="158"/>
      <c r="FYP49" s="158"/>
      <c r="FYQ49" s="158"/>
      <c r="FYR49" s="158"/>
      <c r="FYS49" s="158"/>
      <c r="FYT49" s="158"/>
      <c r="FYU49" s="158"/>
      <c r="FYV49" s="158"/>
      <c r="FYW49" s="158"/>
      <c r="FYX49" s="158"/>
      <c r="FYY49" s="158"/>
      <c r="FYZ49" s="158"/>
      <c r="FZA49" s="158"/>
      <c r="FZB49" s="158"/>
      <c r="FZC49" s="158"/>
      <c r="FZD49" s="158"/>
      <c r="FZE49" s="158"/>
      <c r="FZF49" s="158"/>
      <c r="FZG49" s="158"/>
      <c r="FZH49" s="158"/>
      <c r="FZI49" s="158"/>
      <c r="FZJ49" s="158"/>
      <c r="FZK49" s="158"/>
      <c r="FZL49" s="158"/>
      <c r="FZM49" s="158"/>
      <c r="FZN49" s="158"/>
      <c r="FZO49" s="158"/>
      <c r="FZP49" s="158"/>
      <c r="FZQ49" s="158"/>
      <c r="FZR49" s="158"/>
      <c r="FZS49" s="158"/>
      <c r="FZT49" s="158"/>
      <c r="FZU49" s="158"/>
      <c r="FZV49" s="158"/>
      <c r="FZW49" s="158"/>
      <c r="FZX49" s="158"/>
      <c r="FZY49" s="158"/>
      <c r="FZZ49" s="158"/>
      <c r="GAA49" s="158"/>
      <c r="GAB49" s="158"/>
      <c r="GAC49" s="158"/>
      <c r="GAD49" s="158"/>
      <c r="GAE49" s="158"/>
      <c r="GAF49" s="158"/>
      <c r="GAG49" s="158"/>
      <c r="GAH49" s="158"/>
      <c r="GAI49" s="158"/>
      <c r="GAJ49" s="158"/>
      <c r="GAK49" s="158"/>
      <c r="GAL49" s="158"/>
      <c r="GAM49" s="158"/>
      <c r="GAN49" s="158"/>
      <c r="GAO49" s="158"/>
      <c r="GAP49" s="158"/>
      <c r="GAQ49" s="158"/>
      <c r="GAR49" s="158"/>
      <c r="GAS49" s="158"/>
      <c r="GAT49" s="158"/>
      <c r="GAU49" s="158"/>
      <c r="GAV49" s="158"/>
      <c r="GAW49" s="158"/>
      <c r="GAX49" s="158"/>
      <c r="GAY49" s="158"/>
      <c r="GAZ49" s="158"/>
      <c r="GBA49" s="158"/>
      <c r="GBB49" s="158"/>
      <c r="GBC49" s="158"/>
      <c r="GBD49" s="158"/>
      <c r="GBE49" s="158"/>
      <c r="GBF49" s="158"/>
      <c r="GBG49" s="158"/>
      <c r="GBH49" s="158"/>
      <c r="GBI49" s="158"/>
      <c r="GBJ49" s="158"/>
      <c r="GBK49" s="158"/>
      <c r="GBL49" s="158"/>
      <c r="GBM49" s="158"/>
      <c r="GBN49" s="158"/>
      <c r="GBO49" s="158"/>
      <c r="GBP49" s="158"/>
      <c r="GBQ49" s="158"/>
      <c r="GBR49" s="158"/>
      <c r="GBS49" s="158"/>
      <c r="GBT49" s="158"/>
      <c r="GBU49" s="158"/>
      <c r="GBV49" s="158"/>
      <c r="GBW49" s="158"/>
      <c r="GBX49" s="158"/>
      <c r="GBY49" s="158"/>
      <c r="GBZ49" s="158"/>
      <c r="GCA49" s="158"/>
      <c r="GCB49" s="158"/>
      <c r="GCC49" s="158"/>
      <c r="GCD49" s="158"/>
      <c r="GCE49" s="158"/>
      <c r="GCF49" s="158"/>
      <c r="GCG49" s="158"/>
      <c r="GCH49" s="158"/>
      <c r="GCI49" s="158"/>
      <c r="GCJ49" s="158"/>
      <c r="GCK49" s="158"/>
      <c r="GCL49" s="158"/>
      <c r="GCM49" s="158"/>
      <c r="GCN49" s="158"/>
      <c r="GCO49" s="158"/>
      <c r="GCP49" s="158"/>
      <c r="GCQ49" s="158"/>
      <c r="GCR49" s="158"/>
      <c r="GCS49" s="158"/>
      <c r="GCT49" s="158"/>
      <c r="GCU49" s="158"/>
      <c r="GCV49" s="158"/>
      <c r="GCW49" s="158"/>
      <c r="GCX49" s="158"/>
      <c r="GCY49" s="158"/>
      <c r="GCZ49" s="158"/>
      <c r="GDA49" s="158"/>
      <c r="GDB49" s="158"/>
      <c r="GDC49" s="158"/>
      <c r="GDD49" s="158"/>
      <c r="GDE49" s="158"/>
      <c r="GDF49" s="158"/>
      <c r="GDG49" s="158"/>
      <c r="GDH49" s="158"/>
      <c r="GDI49" s="158"/>
      <c r="GDJ49" s="158"/>
      <c r="GDK49" s="158"/>
      <c r="GDL49" s="158"/>
      <c r="GDM49" s="158"/>
      <c r="GDN49" s="158"/>
      <c r="GDO49" s="158"/>
      <c r="GDP49" s="158"/>
      <c r="GDQ49" s="158"/>
      <c r="GDR49" s="158"/>
      <c r="GDS49" s="158"/>
      <c r="GDT49" s="158"/>
      <c r="GDU49" s="158"/>
      <c r="GDV49" s="158"/>
      <c r="GDW49" s="158"/>
      <c r="GDX49" s="158"/>
      <c r="GDY49" s="158"/>
      <c r="GDZ49" s="158"/>
      <c r="GEA49" s="158"/>
      <c r="GEB49" s="158"/>
      <c r="GEC49" s="158"/>
      <c r="GED49" s="158"/>
      <c r="GEE49" s="158"/>
      <c r="GEF49" s="158"/>
      <c r="GEG49" s="158"/>
      <c r="GEH49" s="158"/>
      <c r="GEI49" s="158"/>
      <c r="GEJ49" s="158"/>
      <c r="GEK49" s="158"/>
      <c r="GEL49" s="158"/>
      <c r="GEM49" s="158"/>
      <c r="GEN49" s="158"/>
      <c r="GEO49" s="158"/>
      <c r="GEP49" s="158"/>
      <c r="GEQ49" s="158"/>
      <c r="GER49" s="158"/>
      <c r="GES49" s="158"/>
      <c r="GET49" s="158"/>
      <c r="GEU49" s="158"/>
      <c r="GEV49" s="158"/>
      <c r="GEW49" s="158"/>
      <c r="GEX49" s="158"/>
      <c r="GEY49" s="158"/>
      <c r="GEZ49" s="158"/>
      <c r="GFA49" s="158"/>
      <c r="GFB49" s="158"/>
      <c r="GFC49" s="158"/>
      <c r="GFD49" s="158"/>
      <c r="GFE49" s="158"/>
      <c r="GFF49" s="158"/>
      <c r="GFG49" s="158"/>
      <c r="GFH49" s="158"/>
      <c r="GFI49" s="158"/>
      <c r="GFJ49" s="158"/>
      <c r="GFK49" s="158"/>
      <c r="GFL49" s="158"/>
      <c r="GFM49" s="158"/>
      <c r="GFN49" s="158"/>
      <c r="GFO49" s="158"/>
      <c r="GFP49" s="158"/>
      <c r="GFQ49" s="158"/>
      <c r="GFR49" s="158"/>
      <c r="GFS49" s="158"/>
      <c r="GFT49" s="158"/>
      <c r="GFU49" s="158"/>
      <c r="GFV49" s="158"/>
      <c r="GFW49" s="158"/>
      <c r="GFX49" s="158"/>
      <c r="GFY49" s="158"/>
      <c r="GFZ49" s="158"/>
      <c r="GGA49" s="158"/>
      <c r="GGB49" s="158"/>
      <c r="GGC49" s="158"/>
      <c r="GGD49" s="158"/>
      <c r="GGE49" s="158"/>
      <c r="GGF49" s="158"/>
      <c r="GGG49" s="158"/>
      <c r="GGH49" s="158"/>
      <c r="GGI49" s="158"/>
      <c r="GGJ49" s="158"/>
      <c r="GGK49" s="158"/>
      <c r="GGL49" s="158"/>
      <c r="GGM49" s="158"/>
      <c r="GGN49" s="158"/>
      <c r="GGO49" s="158"/>
      <c r="GGP49" s="158"/>
      <c r="GGQ49" s="158"/>
      <c r="GGR49" s="158"/>
      <c r="GGS49" s="158"/>
      <c r="GGT49" s="158"/>
      <c r="GGU49" s="158"/>
      <c r="GGV49" s="158"/>
      <c r="GGW49" s="158"/>
      <c r="GGX49" s="158"/>
      <c r="GGY49" s="158"/>
      <c r="GGZ49" s="158"/>
      <c r="GHA49" s="158"/>
      <c r="GHB49" s="158"/>
      <c r="GHC49" s="158"/>
      <c r="GHD49" s="158"/>
      <c r="GHE49" s="158"/>
      <c r="GHF49" s="158"/>
      <c r="GHG49" s="158"/>
      <c r="GHH49" s="158"/>
      <c r="GHI49" s="158"/>
      <c r="GHJ49" s="158"/>
      <c r="GHK49" s="158"/>
      <c r="GHL49" s="158"/>
      <c r="GHM49" s="158"/>
      <c r="GHN49" s="158"/>
      <c r="GHO49" s="158"/>
      <c r="GHP49" s="158"/>
      <c r="GHQ49" s="158"/>
      <c r="GHR49" s="158"/>
      <c r="GHS49" s="158"/>
      <c r="GHT49" s="158"/>
      <c r="GHU49" s="158"/>
      <c r="GHV49" s="158"/>
      <c r="GHW49" s="158"/>
      <c r="GHX49" s="158"/>
      <c r="GHY49" s="158"/>
      <c r="GHZ49" s="158"/>
      <c r="GIA49" s="158"/>
      <c r="GIB49" s="158"/>
      <c r="GIC49" s="158"/>
      <c r="GID49" s="158"/>
      <c r="GIE49" s="158"/>
      <c r="GIF49" s="158"/>
      <c r="GIG49" s="158"/>
      <c r="GIH49" s="158"/>
      <c r="GII49" s="158"/>
      <c r="GIJ49" s="158"/>
      <c r="GIK49" s="158"/>
      <c r="GIL49" s="158"/>
      <c r="GIM49" s="158"/>
      <c r="GIN49" s="158"/>
      <c r="GIO49" s="158"/>
      <c r="GIP49" s="158"/>
      <c r="GIQ49" s="158"/>
      <c r="GIR49" s="158"/>
      <c r="GIS49" s="158"/>
      <c r="GIT49" s="158"/>
      <c r="GIU49" s="158"/>
      <c r="GIV49" s="158"/>
      <c r="GIW49" s="158"/>
      <c r="GIX49" s="158"/>
      <c r="GIY49" s="158"/>
      <c r="GIZ49" s="158"/>
      <c r="GJA49" s="158"/>
      <c r="GJB49" s="158"/>
      <c r="GJC49" s="158"/>
      <c r="GJD49" s="158"/>
      <c r="GJE49" s="158"/>
      <c r="GJF49" s="158"/>
      <c r="GJG49" s="158"/>
      <c r="GJH49" s="158"/>
      <c r="GJI49" s="158"/>
      <c r="GJJ49" s="158"/>
      <c r="GJK49" s="158"/>
      <c r="GJL49" s="158"/>
      <c r="GJM49" s="158"/>
      <c r="GJN49" s="158"/>
      <c r="GJO49" s="158"/>
      <c r="GJP49" s="158"/>
      <c r="GJQ49" s="158"/>
      <c r="GJR49" s="158"/>
      <c r="GJS49" s="158"/>
      <c r="GJT49" s="158"/>
      <c r="GJU49" s="158"/>
      <c r="GJV49" s="158"/>
      <c r="GJW49" s="158"/>
      <c r="GJX49" s="158"/>
      <c r="GJY49" s="158"/>
      <c r="GJZ49" s="158"/>
      <c r="GKA49" s="158"/>
      <c r="GKB49" s="158"/>
      <c r="GKC49" s="158"/>
      <c r="GKD49" s="158"/>
      <c r="GKE49" s="158"/>
      <c r="GKF49" s="158"/>
      <c r="GKG49" s="158"/>
      <c r="GKH49" s="158"/>
      <c r="GKI49" s="158"/>
      <c r="GKJ49" s="158"/>
      <c r="GKK49" s="158"/>
      <c r="GKL49" s="158"/>
      <c r="GKM49" s="158"/>
      <c r="GKN49" s="158"/>
      <c r="GKO49" s="158"/>
      <c r="GKP49" s="158"/>
      <c r="GKQ49" s="158"/>
      <c r="GKR49" s="158"/>
      <c r="GKS49" s="158"/>
      <c r="GKT49" s="158"/>
      <c r="GKU49" s="158"/>
      <c r="GKV49" s="158"/>
      <c r="GKW49" s="158"/>
      <c r="GKX49" s="158"/>
      <c r="GKY49" s="158"/>
      <c r="GKZ49" s="158"/>
      <c r="GLA49" s="158"/>
      <c r="GLB49" s="158"/>
      <c r="GLC49" s="158"/>
      <c r="GLD49" s="158"/>
      <c r="GLE49" s="158"/>
      <c r="GLF49" s="158"/>
      <c r="GLG49" s="158"/>
      <c r="GLH49" s="158"/>
      <c r="GLI49" s="158"/>
      <c r="GLJ49" s="158"/>
      <c r="GLK49" s="158"/>
      <c r="GLL49" s="158"/>
      <c r="GLM49" s="158"/>
      <c r="GLN49" s="158"/>
      <c r="GLO49" s="158"/>
      <c r="GLP49" s="158"/>
      <c r="GLQ49" s="158"/>
      <c r="GLR49" s="158"/>
      <c r="GLS49" s="158"/>
      <c r="GLT49" s="158"/>
      <c r="GLU49" s="158"/>
      <c r="GLV49" s="158"/>
      <c r="GLW49" s="158"/>
      <c r="GLX49" s="158"/>
      <c r="GLY49" s="158"/>
      <c r="GLZ49" s="158"/>
      <c r="GMA49" s="158"/>
      <c r="GMB49" s="158"/>
      <c r="GMC49" s="158"/>
      <c r="GMD49" s="158"/>
      <c r="GME49" s="158"/>
      <c r="GMF49" s="158"/>
      <c r="GMG49" s="158"/>
      <c r="GMH49" s="158"/>
      <c r="GMI49" s="158"/>
      <c r="GMJ49" s="158"/>
      <c r="GMK49" s="158"/>
      <c r="GML49" s="158"/>
      <c r="GMM49" s="158"/>
      <c r="GMN49" s="158"/>
      <c r="GMO49" s="158"/>
      <c r="GMP49" s="158"/>
      <c r="GMQ49" s="158"/>
      <c r="GMR49" s="158"/>
      <c r="GMS49" s="158"/>
      <c r="GMT49" s="158"/>
      <c r="GMU49" s="158"/>
      <c r="GMV49" s="158"/>
      <c r="GMW49" s="158"/>
      <c r="GMX49" s="158"/>
      <c r="GMY49" s="158"/>
      <c r="GMZ49" s="158"/>
      <c r="GNA49" s="158"/>
      <c r="GNB49" s="158"/>
      <c r="GNC49" s="158"/>
      <c r="GND49" s="158"/>
      <c r="GNE49" s="158"/>
      <c r="GNF49" s="158"/>
      <c r="GNG49" s="158"/>
      <c r="GNH49" s="158"/>
      <c r="GNI49" s="158"/>
      <c r="GNJ49" s="158"/>
      <c r="GNK49" s="158"/>
      <c r="GNL49" s="158"/>
      <c r="GNM49" s="158"/>
      <c r="GNN49" s="158"/>
      <c r="GNO49" s="158"/>
      <c r="GNP49" s="158"/>
      <c r="GNQ49" s="158"/>
      <c r="GNR49" s="158"/>
      <c r="GNS49" s="158"/>
      <c r="GNT49" s="158"/>
      <c r="GNU49" s="158"/>
      <c r="GNV49" s="158"/>
      <c r="GNW49" s="158"/>
      <c r="GNX49" s="158"/>
      <c r="GNY49" s="158"/>
      <c r="GNZ49" s="158"/>
      <c r="GOA49" s="158"/>
      <c r="GOB49" s="158"/>
      <c r="GOC49" s="158"/>
      <c r="GOD49" s="158"/>
      <c r="GOE49" s="158"/>
      <c r="GOF49" s="158"/>
      <c r="GOG49" s="158"/>
      <c r="GOH49" s="158"/>
      <c r="GOI49" s="158"/>
      <c r="GOJ49" s="158"/>
      <c r="GOK49" s="158"/>
      <c r="GOL49" s="158"/>
      <c r="GOM49" s="158"/>
      <c r="GON49" s="158"/>
      <c r="GOO49" s="158"/>
      <c r="GOP49" s="158"/>
      <c r="GOQ49" s="158"/>
      <c r="GOR49" s="158"/>
      <c r="GOS49" s="158"/>
      <c r="GOT49" s="158"/>
      <c r="GOU49" s="158"/>
      <c r="GOV49" s="158"/>
      <c r="GOW49" s="158"/>
      <c r="GOX49" s="158"/>
      <c r="GOY49" s="158"/>
      <c r="GOZ49" s="158"/>
      <c r="GPA49" s="158"/>
      <c r="GPB49" s="158"/>
      <c r="GPC49" s="158"/>
      <c r="GPD49" s="158"/>
      <c r="GPE49" s="158"/>
      <c r="GPF49" s="158"/>
      <c r="GPG49" s="158"/>
      <c r="GPH49" s="158"/>
      <c r="GPI49" s="158"/>
      <c r="GPJ49" s="158"/>
      <c r="GPK49" s="158"/>
      <c r="GPL49" s="158"/>
      <c r="GPM49" s="158"/>
      <c r="GPN49" s="158"/>
      <c r="GPO49" s="158"/>
      <c r="GPP49" s="158"/>
      <c r="GPQ49" s="158"/>
      <c r="GPR49" s="158"/>
      <c r="GPS49" s="158"/>
      <c r="GPT49" s="158"/>
      <c r="GPU49" s="158"/>
      <c r="GPV49" s="158"/>
      <c r="GPW49" s="158"/>
      <c r="GPX49" s="158"/>
      <c r="GPY49" s="158"/>
      <c r="GPZ49" s="158"/>
      <c r="GQA49" s="158"/>
      <c r="GQB49" s="158"/>
      <c r="GQC49" s="158"/>
      <c r="GQD49" s="158"/>
      <c r="GQE49" s="158"/>
      <c r="GQF49" s="158"/>
      <c r="GQG49" s="158"/>
      <c r="GQH49" s="158"/>
      <c r="GQI49" s="158"/>
      <c r="GQJ49" s="158"/>
      <c r="GQK49" s="158"/>
      <c r="GQL49" s="158"/>
      <c r="GQM49" s="158"/>
      <c r="GQN49" s="158"/>
      <c r="GQO49" s="158"/>
      <c r="GQP49" s="158"/>
      <c r="GQQ49" s="158"/>
      <c r="GQR49" s="158"/>
      <c r="GQS49" s="158"/>
      <c r="GQT49" s="158"/>
      <c r="GQU49" s="158"/>
      <c r="GQV49" s="158"/>
      <c r="GQW49" s="158"/>
      <c r="GQX49" s="158"/>
      <c r="GQY49" s="158"/>
      <c r="GQZ49" s="158"/>
      <c r="GRA49" s="158"/>
      <c r="GRB49" s="158"/>
      <c r="GRC49" s="158"/>
      <c r="GRD49" s="158"/>
      <c r="GRE49" s="158"/>
      <c r="GRF49" s="158"/>
      <c r="GRG49" s="158"/>
      <c r="GRH49" s="158"/>
      <c r="GRI49" s="158"/>
      <c r="GRJ49" s="158"/>
      <c r="GRK49" s="158"/>
      <c r="GRL49" s="158"/>
      <c r="GRM49" s="158"/>
      <c r="GRN49" s="158"/>
      <c r="GRO49" s="158"/>
      <c r="GRP49" s="158"/>
      <c r="GRQ49" s="158"/>
      <c r="GRR49" s="158"/>
      <c r="GRS49" s="158"/>
      <c r="GRT49" s="158"/>
      <c r="GRU49" s="158"/>
      <c r="GRV49" s="158"/>
      <c r="GRW49" s="158"/>
      <c r="GRX49" s="158"/>
      <c r="GRY49" s="158"/>
      <c r="GRZ49" s="158"/>
      <c r="GSA49" s="158"/>
      <c r="GSB49" s="158"/>
      <c r="GSC49" s="158"/>
      <c r="GSD49" s="158"/>
      <c r="GSE49" s="158"/>
      <c r="GSF49" s="158"/>
      <c r="GSG49" s="158"/>
      <c r="GSH49" s="158"/>
      <c r="GSI49" s="158"/>
      <c r="GSJ49" s="158"/>
      <c r="GSK49" s="158"/>
      <c r="GSL49" s="158"/>
      <c r="GSM49" s="158"/>
      <c r="GSN49" s="158"/>
      <c r="GSO49" s="158"/>
      <c r="GSP49" s="158"/>
      <c r="GSQ49" s="158"/>
      <c r="GSR49" s="158"/>
      <c r="GSS49" s="158"/>
      <c r="GST49" s="158"/>
      <c r="GSU49" s="158"/>
      <c r="GSV49" s="158"/>
      <c r="GSW49" s="158"/>
      <c r="GSX49" s="158"/>
      <c r="GSY49" s="158"/>
      <c r="GSZ49" s="158"/>
      <c r="GTA49" s="158"/>
      <c r="GTB49" s="158"/>
      <c r="GTC49" s="158"/>
      <c r="GTD49" s="158"/>
      <c r="GTE49" s="158"/>
      <c r="GTF49" s="158"/>
      <c r="GTG49" s="158"/>
      <c r="GTH49" s="158"/>
      <c r="GTI49" s="158"/>
      <c r="GTJ49" s="158"/>
      <c r="GTK49" s="158"/>
      <c r="GTL49" s="158"/>
      <c r="GTM49" s="158"/>
      <c r="GTN49" s="158"/>
      <c r="GTO49" s="158"/>
      <c r="GTP49" s="158"/>
      <c r="GTQ49" s="158"/>
      <c r="GTR49" s="158"/>
      <c r="GTS49" s="158"/>
      <c r="GTT49" s="158"/>
      <c r="GTU49" s="158"/>
      <c r="GTV49" s="158"/>
      <c r="GTW49" s="158"/>
      <c r="GTX49" s="158"/>
      <c r="GTY49" s="158"/>
      <c r="GTZ49" s="158"/>
      <c r="GUA49" s="158"/>
      <c r="GUB49" s="158"/>
      <c r="GUC49" s="158"/>
      <c r="GUD49" s="158"/>
      <c r="GUE49" s="158"/>
      <c r="GUF49" s="158"/>
      <c r="GUG49" s="158"/>
      <c r="GUH49" s="158"/>
      <c r="GUI49" s="158"/>
      <c r="GUJ49" s="158"/>
      <c r="GUK49" s="158"/>
      <c r="GUL49" s="158"/>
      <c r="GUM49" s="158"/>
      <c r="GUN49" s="158"/>
      <c r="GUO49" s="158"/>
      <c r="GUP49" s="158"/>
      <c r="GUQ49" s="158"/>
      <c r="GUR49" s="158"/>
      <c r="GUS49" s="158"/>
      <c r="GUT49" s="158"/>
      <c r="GUU49" s="158"/>
      <c r="GUV49" s="158"/>
      <c r="GUW49" s="158"/>
      <c r="GUX49" s="158"/>
      <c r="GUY49" s="158"/>
      <c r="GUZ49" s="158"/>
      <c r="GVA49" s="158"/>
      <c r="GVB49" s="158"/>
      <c r="GVC49" s="158"/>
      <c r="GVD49" s="158"/>
      <c r="GVE49" s="158"/>
      <c r="GVF49" s="158"/>
      <c r="GVG49" s="158"/>
      <c r="GVH49" s="158"/>
      <c r="GVI49" s="158"/>
      <c r="GVJ49" s="158"/>
      <c r="GVK49" s="158"/>
      <c r="GVL49" s="158"/>
      <c r="GVM49" s="158"/>
      <c r="GVN49" s="158"/>
      <c r="GVO49" s="158"/>
      <c r="GVP49" s="158"/>
      <c r="GVQ49" s="158"/>
      <c r="GVR49" s="158"/>
      <c r="GVS49" s="158"/>
      <c r="GVT49" s="158"/>
      <c r="GVU49" s="158"/>
      <c r="GVV49" s="158"/>
      <c r="GVW49" s="158"/>
      <c r="GVX49" s="158"/>
      <c r="GVY49" s="158"/>
      <c r="GVZ49" s="158"/>
      <c r="GWA49" s="158"/>
      <c r="GWB49" s="158"/>
      <c r="GWC49" s="158"/>
      <c r="GWD49" s="158"/>
      <c r="GWE49" s="158"/>
      <c r="GWF49" s="158"/>
      <c r="GWG49" s="158"/>
      <c r="GWH49" s="158"/>
      <c r="GWI49" s="158"/>
      <c r="GWJ49" s="158"/>
      <c r="GWK49" s="158"/>
      <c r="GWL49" s="158"/>
      <c r="GWM49" s="158"/>
      <c r="GWN49" s="158"/>
      <c r="GWO49" s="158"/>
      <c r="GWP49" s="158"/>
      <c r="GWQ49" s="158"/>
      <c r="GWR49" s="158"/>
      <c r="GWS49" s="158"/>
      <c r="GWT49" s="158"/>
      <c r="GWU49" s="158"/>
      <c r="GWV49" s="158"/>
      <c r="GWW49" s="158"/>
      <c r="GWX49" s="158"/>
      <c r="GWY49" s="158"/>
      <c r="GWZ49" s="158"/>
      <c r="GXA49" s="158"/>
      <c r="GXB49" s="158"/>
      <c r="GXC49" s="158"/>
      <c r="GXD49" s="158"/>
      <c r="GXE49" s="158"/>
      <c r="GXF49" s="158"/>
      <c r="GXG49" s="158"/>
      <c r="GXH49" s="158"/>
      <c r="GXI49" s="158"/>
      <c r="GXJ49" s="158"/>
      <c r="GXK49" s="158"/>
      <c r="GXL49" s="158"/>
      <c r="GXM49" s="158"/>
      <c r="GXN49" s="158"/>
      <c r="GXO49" s="158"/>
      <c r="GXP49" s="158"/>
      <c r="GXQ49" s="158"/>
      <c r="GXR49" s="158"/>
      <c r="GXS49" s="158"/>
      <c r="GXT49" s="158"/>
      <c r="GXU49" s="158"/>
      <c r="GXV49" s="158"/>
      <c r="GXW49" s="158"/>
      <c r="GXX49" s="158"/>
      <c r="GXY49" s="158"/>
      <c r="GXZ49" s="158"/>
      <c r="GYA49" s="158"/>
      <c r="GYB49" s="158"/>
      <c r="GYC49" s="158"/>
      <c r="GYD49" s="158"/>
      <c r="GYE49" s="158"/>
      <c r="GYF49" s="158"/>
      <c r="GYG49" s="158"/>
      <c r="GYH49" s="158"/>
      <c r="GYI49" s="158"/>
      <c r="GYJ49" s="158"/>
      <c r="GYK49" s="158"/>
      <c r="GYL49" s="158"/>
      <c r="GYM49" s="158"/>
      <c r="GYN49" s="158"/>
      <c r="GYO49" s="158"/>
      <c r="GYP49" s="158"/>
      <c r="GYQ49" s="158"/>
      <c r="GYR49" s="158"/>
      <c r="GYS49" s="158"/>
      <c r="GYT49" s="158"/>
      <c r="GYU49" s="158"/>
      <c r="GYV49" s="158"/>
      <c r="GYW49" s="158"/>
      <c r="GYX49" s="158"/>
      <c r="GYY49" s="158"/>
      <c r="GYZ49" s="158"/>
      <c r="GZA49" s="158"/>
      <c r="GZB49" s="158"/>
      <c r="GZC49" s="158"/>
      <c r="GZD49" s="158"/>
      <c r="GZE49" s="158"/>
      <c r="GZF49" s="158"/>
      <c r="GZG49" s="158"/>
      <c r="GZH49" s="158"/>
      <c r="GZI49" s="158"/>
      <c r="GZJ49" s="158"/>
      <c r="GZK49" s="158"/>
      <c r="GZL49" s="158"/>
      <c r="GZM49" s="158"/>
      <c r="GZN49" s="158"/>
      <c r="GZO49" s="158"/>
      <c r="GZP49" s="158"/>
      <c r="GZQ49" s="158"/>
      <c r="GZR49" s="158"/>
      <c r="GZS49" s="158"/>
      <c r="GZT49" s="158"/>
      <c r="GZU49" s="158"/>
      <c r="GZV49" s="158"/>
      <c r="GZW49" s="158"/>
      <c r="GZX49" s="158"/>
      <c r="GZY49" s="158"/>
      <c r="GZZ49" s="158"/>
      <c r="HAA49" s="158"/>
      <c r="HAB49" s="158"/>
      <c r="HAC49" s="158"/>
      <c r="HAD49" s="158"/>
      <c r="HAE49" s="158"/>
      <c r="HAF49" s="158"/>
      <c r="HAG49" s="158"/>
      <c r="HAH49" s="158"/>
      <c r="HAI49" s="158"/>
      <c r="HAJ49" s="158"/>
      <c r="HAK49" s="158"/>
      <c r="HAL49" s="158"/>
      <c r="HAM49" s="158"/>
      <c r="HAN49" s="158"/>
      <c r="HAO49" s="158"/>
      <c r="HAP49" s="158"/>
      <c r="HAQ49" s="158"/>
      <c r="HAR49" s="158"/>
      <c r="HAS49" s="158"/>
      <c r="HAT49" s="158"/>
      <c r="HAU49" s="158"/>
      <c r="HAV49" s="158"/>
      <c r="HAW49" s="158"/>
      <c r="HAX49" s="158"/>
      <c r="HAY49" s="158"/>
      <c r="HAZ49" s="158"/>
      <c r="HBA49" s="158"/>
      <c r="HBB49" s="158"/>
      <c r="HBC49" s="158"/>
      <c r="HBD49" s="158"/>
      <c r="HBE49" s="158"/>
      <c r="HBF49" s="158"/>
      <c r="HBG49" s="158"/>
      <c r="HBH49" s="158"/>
      <c r="HBI49" s="158"/>
      <c r="HBJ49" s="158"/>
      <c r="HBK49" s="158"/>
      <c r="HBL49" s="158"/>
      <c r="HBM49" s="158"/>
      <c r="HBN49" s="158"/>
      <c r="HBO49" s="158"/>
      <c r="HBP49" s="158"/>
      <c r="HBQ49" s="158"/>
      <c r="HBR49" s="158"/>
      <c r="HBS49" s="158"/>
      <c r="HBT49" s="158"/>
      <c r="HBU49" s="158"/>
      <c r="HBV49" s="158"/>
      <c r="HBW49" s="158"/>
      <c r="HBX49" s="158"/>
      <c r="HBY49" s="158"/>
      <c r="HBZ49" s="158"/>
      <c r="HCA49" s="158"/>
      <c r="HCB49" s="158"/>
      <c r="HCC49" s="158"/>
      <c r="HCD49" s="158"/>
      <c r="HCE49" s="158"/>
      <c r="HCF49" s="158"/>
      <c r="HCG49" s="158"/>
      <c r="HCH49" s="158"/>
      <c r="HCI49" s="158"/>
      <c r="HCJ49" s="158"/>
      <c r="HCK49" s="158"/>
      <c r="HCL49" s="158"/>
      <c r="HCM49" s="158"/>
      <c r="HCN49" s="158"/>
      <c r="HCO49" s="158"/>
      <c r="HCP49" s="158"/>
      <c r="HCQ49" s="158"/>
      <c r="HCR49" s="158"/>
      <c r="HCS49" s="158"/>
      <c r="HCT49" s="158"/>
      <c r="HCU49" s="158"/>
      <c r="HCV49" s="158"/>
      <c r="HCW49" s="158"/>
      <c r="HCX49" s="158"/>
      <c r="HCY49" s="158"/>
      <c r="HCZ49" s="158"/>
      <c r="HDA49" s="158"/>
      <c r="HDB49" s="158"/>
      <c r="HDC49" s="158"/>
      <c r="HDD49" s="158"/>
      <c r="HDE49" s="158"/>
      <c r="HDF49" s="158"/>
      <c r="HDG49" s="158"/>
      <c r="HDH49" s="158"/>
      <c r="HDI49" s="158"/>
      <c r="HDJ49" s="158"/>
      <c r="HDK49" s="158"/>
      <c r="HDL49" s="158"/>
      <c r="HDM49" s="158"/>
      <c r="HDN49" s="158"/>
      <c r="HDO49" s="158"/>
      <c r="HDP49" s="158"/>
      <c r="HDQ49" s="158"/>
      <c r="HDR49" s="158"/>
      <c r="HDS49" s="158"/>
      <c r="HDT49" s="158"/>
      <c r="HDU49" s="158"/>
      <c r="HDV49" s="158"/>
      <c r="HDW49" s="158"/>
      <c r="HDX49" s="158"/>
      <c r="HDY49" s="158"/>
      <c r="HDZ49" s="158"/>
      <c r="HEA49" s="158"/>
      <c r="HEB49" s="158"/>
      <c r="HEC49" s="158"/>
      <c r="HED49" s="158"/>
      <c r="HEE49" s="158"/>
      <c r="HEF49" s="158"/>
      <c r="HEG49" s="158"/>
      <c r="HEH49" s="158"/>
      <c r="HEI49" s="158"/>
      <c r="HEJ49" s="158"/>
      <c r="HEK49" s="158"/>
      <c r="HEL49" s="158"/>
      <c r="HEM49" s="158"/>
      <c r="HEN49" s="158"/>
      <c r="HEO49" s="158"/>
      <c r="HEP49" s="158"/>
      <c r="HEQ49" s="158"/>
      <c r="HER49" s="158"/>
      <c r="HES49" s="158"/>
      <c r="HET49" s="158"/>
      <c r="HEU49" s="158"/>
      <c r="HEV49" s="158"/>
      <c r="HEW49" s="158"/>
      <c r="HEX49" s="158"/>
      <c r="HEY49" s="158"/>
      <c r="HEZ49" s="158"/>
      <c r="HFA49" s="158"/>
      <c r="HFB49" s="158"/>
      <c r="HFC49" s="158"/>
      <c r="HFD49" s="158"/>
      <c r="HFE49" s="158"/>
      <c r="HFF49" s="158"/>
      <c r="HFG49" s="158"/>
      <c r="HFH49" s="158"/>
      <c r="HFI49" s="158"/>
      <c r="HFJ49" s="158"/>
      <c r="HFK49" s="158"/>
      <c r="HFL49" s="158"/>
      <c r="HFM49" s="158"/>
      <c r="HFN49" s="158"/>
      <c r="HFO49" s="158"/>
      <c r="HFP49" s="158"/>
      <c r="HFQ49" s="158"/>
      <c r="HFR49" s="158"/>
      <c r="HFS49" s="158"/>
      <c r="HFT49" s="158"/>
      <c r="HFU49" s="158"/>
      <c r="HFV49" s="158"/>
      <c r="HFW49" s="158"/>
      <c r="HFX49" s="158"/>
      <c r="HFY49" s="158"/>
      <c r="HFZ49" s="158"/>
      <c r="HGA49" s="158"/>
      <c r="HGB49" s="158"/>
      <c r="HGC49" s="158"/>
      <c r="HGD49" s="158"/>
      <c r="HGE49" s="158"/>
      <c r="HGF49" s="158"/>
      <c r="HGG49" s="158"/>
      <c r="HGH49" s="158"/>
      <c r="HGI49" s="158"/>
      <c r="HGJ49" s="158"/>
      <c r="HGK49" s="158"/>
      <c r="HGL49" s="158"/>
      <c r="HGM49" s="158"/>
      <c r="HGN49" s="158"/>
      <c r="HGO49" s="158"/>
      <c r="HGP49" s="158"/>
      <c r="HGQ49" s="158"/>
      <c r="HGR49" s="158"/>
      <c r="HGS49" s="158"/>
      <c r="HGT49" s="158"/>
      <c r="HGU49" s="158"/>
      <c r="HGV49" s="158"/>
      <c r="HGW49" s="158"/>
      <c r="HGX49" s="158"/>
      <c r="HGY49" s="158"/>
      <c r="HGZ49" s="158"/>
      <c r="HHA49" s="158"/>
      <c r="HHB49" s="158"/>
      <c r="HHC49" s="158"/>
      <c r="HHD49" s="158"/>
      <c r="HHE49" s="158"/>
      <c r="HHF49" s="158"/>
      <c r="HHG49" s="158"/>
      <c r="HHH49" s="158"/>
      <c r="HHI49" s="158"/>
      <c r="HHJ49" s="158"/>
      <c r="HHK49" s="158"/>
      <c r="HHL49" s="158"/>
      <c r="HHM49" s="158"/>
      <c r="HHN49" s="158"/>
      <c r="HHO49" s="158"/>
      <c r="HHP49" s="158"/>
      <c r="HHQ49" s="158"/>
      <c r="HHR49" s="158"/>
      <c r="HHS49" s="158"/>
      <c r="HHT49" s="158"/>
      <c r="HHU49" s="158"/>
      <c r="HHV49" s="158"/>
      <c r="HHW49" s="158"/>
      <c r="HHX49" s="158"/>
      <c r="HHY49" s="158"/>
      <c r="HHZ49" s="158"/>
      <c r="HIA49" s="158"/>
      <c r="HIB49" s="158"/>
      <c r="HIC49" s="158"/>
      <c r="HID49" s="158"/>
      <c r="HIE49" s="158"/>
      <c r="HIF49" s="158"/>
      <c r="HIG49" s="158"/>
      <c r="HIH49" s="158"/>
      <c r="HII49" s="158"/>
      <c r="HIJ49" s="158"/>
      <c r="HIK49" s="158"/>
      <c r="HIL49" s="158"/>
      <c r="HIM49" s="158"/>
      <c r="HIN49" s="158"/>
      <c r="HIO49" s="158"/>
      <c r="HIP49" s="158"/>
      <c r="HIQ49" s="158"/>
      <c r="HIR49" s="158"/>
      <c r="HIS49" s="158"/>
      <c r="HIT49" s="158"/>
      <c r="HIU49" s="158"/>
      <c r="HIV49" s="158"/>
      <c r="HIW49" s="158"/>
      <c r="HIX49" s="158"/>
      <c r="HIY49" s="158"/>
      <c r="HIZ49" s="158"/>
      <c r="HJA49" s="158"/>
      <c r="HJB49" s="158"/>
      <c r="HJC49" s="158"/>
      <c r="HJD49" s="158"/>
      <c r="HJE49" s="158"/>
      <c r="HJF49" s="158"/>
      <c r="HJG49" s="158"/>
      <c r="HJH49" s="158"/>
      <c r="HJI49" s="158"/>
      <c r="HJJ49" s="158"/>
      <c r="HJK49" s="158"/>
      <c r="HJL49" s="158"/>
      <c r="HJM49" s="158"/>
      <c r="HJN49" s="158"/>
      <c r="HJO49" s="158"/>
      <c r="HJP49" s="158"/>
      <c r="HJQ49" s="158"/>
      <c r="HJR49" s="158"/>
      <c r="HJS49" s="158"/>
      <c r="HJT49" s="158"/>
      <c r="HJU49" s="158"/>
      <c r="HJV49" s="158"/>
      <c r="HJW49" s="158"/>
      <c r="HJX49" s="158"/>
      <c r="HJY49" s="158"/>
      <c r="HJZ49" s="158"/>
      <c r="HKA49" s="158"/>
      <c r="HKB49" s="158"/>
      <c r="HKC49" s="158"/>
      <c r="HKD49" s="158"/>
      <c r="HKE49" s="158"/>
      <c r="HKF49" s="158"/>
      <c r="HKG49" s="158"/>
      <c r="HKH49" s="158"/>
      <c r="HKI49" s="158"/>
      <c r="HKJ49" s="158"/>
      <c r="HKK49" s="158"/>
      <c r="HKL49" s="158"/>
      <c r="HKM49" s="158"/>
      <c r="HKN49" s="158"/>
      <c r="HKO49" s="158"/>
      <c r="HKP49" s="158"/>
      <c r="HKQ49" s="158"/>
      <c r="HKR49" s="158"/>
      <c r="HKS49" s="158"/>
      <c r="HKT49" s="158"/>
      <c r="HKU49" s="158"/>
      <c r="HKV49" s="158"/>
      <c r="HKW49" s="158"/>
      <c r="HKX49" s="158"/>
      <c r="HKY49" s="158"/>
      <c r="HKZ49" s="158"/>
      <c r="HLA49" s="158"/>
      <c r="HLB49" s="158"/>
      <c r="HLC49" s="158"/>
      <c r="HLD49" s="158"/>
      <c r="HLE49" s="158"/>
      <c r="HLF49" s="158"/>
      <c r="HLG49" s="158"/>
      <c r="HLH49" s="158"/>
      <c r="HLI49" s="158"/>
      <c r="HLJ49" s="158"/>
      <c r="HLK49" s="158"/>
      <c r="HLL49" s="158"/>
      <c r="HLM49" s="158"/>
      <c r="HLN49" s="158"/>
      <c r="HLO49" s="158"/>
      <c r="HLP49" s="158"/>
      <c r="HLQ49" s="158"/>
      <c r="HLR49" s="158"/>
      <c r="HLS49" s="158"/>
      <c r="HLT49" s="158"/>
      <c r="HLU49" s="158"/>
      <c r="HLV49" s="158"/>
      <c r="HLW49" s="158"/>
      <c r="HLX49" s="158"/>
      <c r="HLY49" s="158"/>
      <c r="HLZ49" s="158"/>
      <c r="HMA49" s="158"/>
      <c r="HMB49" s="158"/>
      <c r="HMC49" s="158"/>
      <c r="HMD49" s="158"/>
      <c r="HME49" s="158"/>
      <c r="HMF49" s="158"/>
      <c r="HMG49" s="158"/>
      <c r="HMH49" s="158"/>
      <c r="HMI49" s="158"/>
      <c r="HMJ49" s="158"/>
      <c r="HMK49" s="158"/>
      <c r="HML49" s="158"/>
      <c r="HMM49" s="158"/>
      <c r="HMN49" s="158"/>
      <c r="HMO49" s="158"/>
      <c r="HMP49" s="158"/>
      <c r="HMQ49" s="158"/>
      <c r="HMR49" s="158"/>
      <c r="HMS49" s="158"/>
      <c r="HMT49" s="158"/>
      <c r="HMU49" s="158"/>
      <c r="HMV49" s="158"/>
      <c r="HMW49" s="158"/>
      <c r="HMX49" s="158"/>
      <c r="HMY49" s="158"/>
      <c r="HMZ49" s="158"/>
      <c r="HNA49" s="158"/>
      <c r="HNB49" s="158"/>
      <c r="HNC49" s="158"/>
      <c r="HND49" s="158"/>
      <c r="HNE49" s="158"/>
      <c r="HNF49" s="158"/>
      <c r="HNG49" s="158"/>
      <c r="HNH49" s="158"/>
      <c r="HNI49" s="158"/>
      <c r="HNJ49" s="158"/>
      <c r="HNK49" s="158"/>
      <c r="HNL49" s="158"/>
      <c r="HNM49" s="158"/>
      <c r="HNN49" s="158"/>
      <c r="HNO49" s="158"/>
      <c r="HNP49" s="158"/>
      <c r="HNQ49" s="158"/>
      <c r="HNR49" s="158"/>
      <c r="HNS49" s="158"/>
      <c r="HNT49" s="158"/>
      <c r="HNU49" s="158"/>
      <c r="HNV49" s="158"/>
      <c r="HNW49" s="158"/>
      <c r="HNX49" s="158"/>
      <c r="HNY49" s="158"/>
      <c r="HNZ49" s="158"/>
      <c r="HOA49" s="158"/>
      <c r="HOB49" s="158"/>
      <c r="HOC49" s="158"/>
      <c r="HOD49" s="158"/>
      <c r="HOE49" s="158"/>
      <c r="HOF49" s="158"/>
      <c r="HOG49" s="158"/>
      <c r="HOH49" s="158"/>
      <c r="HOI49" s="158"/>
      <c r="HOJ49" s="158"/>
      <c r="HOK49" s="158"/>
      <c r="HOL49" s="158"/>
      <c r="HOM49" s="158"/>
      <c r="HON49" s="158"/>
      <c r="HOO49" s="158"/>
      <c r="HOP49" s="158"/>
      <c r="HOQ49" s="158"/>
      <c r="HOR49" s="158"/>
      <c r="HOS49" s="158"/>
      <c r="HOT49" s="158"/>
      <c r="HOU49" s="158"/>
      <c r="HOV49" s="158"/>
      <c r="HOW49" s="158"/>
      <c r="HOX49" s="158"/>
      <c r="HOY49" s="158"/>
      <c r="HOZ49" s="158"/>
      <c r="HPA49" s="158"/>
      <c r="HPB49" s="158"/>
      <c r="HPC49" s="158"/>
      <c r="HPD49" s="158"/>
      <c r="HPE49" s="158"/>
      <c r="HPF49" s="158"/>
      <c r="HPG49" s="158"/>
      <c r="HPH49" s="158"/>
      <c r="HPI49" s="158"/>
      <c r="HPJ49" s="158"/>
      <c r="HPK49" s="158"/>
      <c r="HPL49" s="158"/>
      <c r="HPM49" s="158"/>
      <c r="HPN49" s="158"/>
      <c r="HPO49" s="158"/>
      <c r="HPP49" s="158"/>
      <c r="HPQ49" s="158"/>
      <c r="HPR49" s="158"/>
      <c r="HPS49" s="158"/>
      <c r="HPT49" s="158"/>
      <c r="HPU49" s="158"/>
      <c r="HPV49" s="158"/>
      <c r="HPW49" s="158"/>
      <c r="HPX49" s="158"/>
      <c r="HPY49" s="158"/>
      <c r="HPZ49" s="158"/>
      <c r="HQA49" s="158"/>
      <c r="HQB49" s="158"/>
      <c r="HQC49" s="158"/>
      <c r="HQD49" s="158"/>
      <c r="HQE49" s="158"/>
      <c r="HQF49" s="158"/>
      <c r="HQG49" s="158"/>
      <c r="HQH49" s="158"/>
      <c r="HQI49" s="158"/>
      <c r="HQJ49" s="158"/>
      <c r="HQK49" s="158"/>
      <c r="HQL49" s="158"/>
      <c r="HQM49" s="158"/>
      <c r="HQN49" s="158"/>
      <c r="HQO49" s="158"/>
      <c r="HQP49" s="158"/>
      <c r="HQQ49" s="158"/>
      <c r="HQR49" s="158"/>
      <c r="HQS49" s="158"/>
      <c r="HQT49" s="158"/>
      <c r="HQU49" s="158"/>
      <c r="HQV49" s="158"/>
      <c r="HQW49" s="158"/>
      <c r="HQX49" s="158"/>
      <c r="HQY49" s="158"/>
      <c r="HQZ49" s="158"/>
      <c r="HRA49" s="158"/>
      <c r="HRB49" s="158"/>
      <c r="HRC49" s="158"/>
      <c r="HRD49" s="158"/>
      <c r="HRE49" s="158"/>
      <c r="HRF49" s="158"/>
      <c r="HRG49" s="158"/>
      <c r="HRH49" s="158"/>
      <c r="HRI49" s="158"/>
      <c r="HRJ49" s="158"/>
      <c r="HRK49" s="158"/>
      <c r="HRL49" s="158"/>
      <c r="HRM49" s="158"/>
      <c r="HRN49" s="158"/>
      <c r="HRO49" s="158"/>
      <c r="HRP49" s="158"/>
      <c r="HRQ49" s="158"/>
      <c r="HRR49" s="158"/>
      <c r="HRS49" s="158"/>
      <c r="HRT49" s="158"/>
      <c r="HRU49" s="158"/>
      <c r="HRV49" s="158"/>
      <c r="HRW49" s="158"/>
      <c r="HRX49" s="158"/>
      <c r="HRY49" s="158"/>
      <c r="HRZ49" s="158"/>
      <c r="HSA49" s="158"/>
      <c r="HSB49" s="158"/>
      <c r="HSC49" s="158"/>
      <c r="HSD49" s="158"/>
      <c r="HSE49" s="158"/>
      <c r="HSF49" s="158"/>
      <c r="HSG49" s="158"/>
      <c r="HSH49" s="158"/>
      <c r="HSI49" s="158"/>
      <c r="HSJ49" s="158"/>
      <c r="HSK49" s="158"/>
      <c r="HSL49" s="158"/>
      <c r="HSM49" s="158"/>
      <c r="HSN49" s="158"/>
      <c r="HSO49" s="158"/>
      <c r="HSP49" s="158"/>
      <c r="HSQ49" s="158"/>
      <c r="HSR49" s="158"/>
      <c r="HSS49" s="158"/>
      <c r="HST49" s="158"/>
      <c r="HSU49" s="158"/>
      <c r="HSV49" s="158"/>
      <c r="HSW49" s="158"/>
      <c r="HSX49" s="158"/>
      <c r="HSY49" s="158"/>
      <c r="HSZ49" s="158"/>
      <c r="HTA49" s="158"/>
      <c r="HTB49" s="158"/>
      <c r="HTC49" s="158"/>
      <c r="HTD49" s="158"/>
      <c r="HTE49" s="158"/>
      <c r="HTF49" s="158"/>
      <c r="HTG49" s="158"/>
      <c r="HTH49" s="158"/>
      <c r="HTI49" s="158"/>
      <c r="HTJ49" s="158"/>
      <c r="HTK49" s="158"/>
      <c r="HTL49" s="158"/>
      <c r="HTM49" s="158"/>
      <c r="HTN49" s="158"/>
      <c r="HTO49" s="158"/>
      <c r="HTP49" s="158"/>
      <c r="HTQ49" s="158"/>
      <c r="HTR49" s="158"/>
      <c r="HTS49" s="158"/>
      <c r="HTT49" s="158"/>
      <c r="HTU49" s="158"/>
      <c r="HTV49" s="158"/>
      <c r="HTW49" s="158"/>
      <c r="HTX49" s="158"/>
      <c r="HTY49" s="158"/>
      <c r="HTZ49" s="158"/>
      <c r="HUA49" s="158"/>
      <c r="HUB49" s="158"/>
      <c r="HUC49" s="158"/>
      <c r="HUD49" s="158"/>
      <c r="HUE49" s="158"/>
      <c r="HUF49" s="158"/>
      <c r="HUG49" s="158"/>
      <c r="HUH49" s="158"/>
      <c r="HUI49" s="158"/>
      <c r="HUJ49" s="158"/>
      <c r="HUK49" s="158"/>
      <c r="HUL49" s="158"/>
      <c r="HUM49" s="158"/>
      <c r="HUN49" s="158"/>
      <c r="HUO49" s="158"/>
      <c r="HUP49" s="158"/>
      <c r="HUQ49" s="158"/>
      <c r="HUR49" s="158"/>
      <c r="HUS49" s="158"/>
      <c r="HUT49" s="158"/>
      <c r="HUU49" s="158"/>
      <c r="HUV49" s="158"/>
      <c r="HUW49" s="158"/>
      <c r="HUX49" s="158"/>
      <c r="HUY49" s="158"/>
      <c r="HUZ49" s="158"/>
      <c r="HVA49" s="158"/>
      <c r="HVB49" s="158"/>
      <c r="HVC49" s="158"/>
      <c r="HVD49" s="158"/>
      <c r="HVE49" s="158"/>
      <c r="HVF49" s="158"/>
      <c r="HVG49" s="158"/>
      <c r="HVH49" s="158"/>
      <c r="HVI49" s="158"/>
      <c r="HVJ49" s="158"/>
      <c r="HVK49" s="158"/>
      <c r="HVL49" s="158"/>
      <c r="HVM49" s="158"/>
      <c r="HVN49" s="158"/>
      <c r="HVO49" s="158"/>
      <c r="HVP49" s="158"/>
      <c r="HVQ49" s="158"/>
      <c r="HVR49" s="158"/>
      <c r="HVS49" s="158"/>
      <c r="HVT49" s="158"/>
      <c r="HVU49" s="158"/>
      <c r="HVV49" s="158"/>
      <c r="HVW49" s="158"/>
      <c r="HVX49" s="158"/>
      <c r="HVY49" s="158"/>
      <c r="HVZ49" s="158"/>
      <c r="HWA49" s="158"/>
      <c r="HWB49" s="158"/>
      <c r="HWC49" s="158"/>
      <c r="HWD49" s="158"/>
      <c r="HWE49" s="158"/>
      <c r="HWF49" s="158"/>
      <c r="HWG49" s="158"/>
      <c r="HWH49" s="158"/>
      <c r="HWI49" s="158"/>
      <c r="HWJ49" s="158"/>
      <c r="HWK49" s="158"/>
      <c r="HWL49" s="158"/>
      <c r="HWM49" s="158"/>
      <c r="HWN49" s="158"/>
      <c r="HWO49" s="158"/>
      <c r="HWP49" s="158"/>
      <c r="HWQ49" s="158"/>
      <c r="HWR49" s="158"/>
      <c r="HWS49" s="158"/>
      <c r="HWT49" s="158"/>
      <c r="HWU49" s="158"/>
      <c r="HWV49" s="158"/>
      <c r="HWW49" s="158"/>
      <c r="HWX49" s="158"/>
      <c r="HWY49" s="158"/>
      <c r="HWZ49" s="158"/>
      <c r="HXA49" s="158"/>
      <c r="HXB49" s="158"/>
      <c r="HXC49" s="158"/>
      <c r="HXD49" s="158"/>
      <c r="HXE49" s="158"/>
      <c r="HXF49" s="158"/>
      <c r="HXG49" s="158"/>
      <c r="HXH49" s="158"/>
      <c r="HXI49" s="158"/>
      <c r="HXJ49" s="158"/>
      <c r="HXK49" s="158"/>
      <c r="HXL49" s="158"/>
      <c r="HXM49" s="158"/>
      <c r="HXN49" s="158"/>
      <c r="HXO49" s="158"/>
      <c r="HXP49" s="158"/>
      <c r="HXQ49" s="158"/>
      <c r="HXR49" s="158"/>
      <c r="HXS49" s="158"/>
      <c r="HXT49" s="158"/>
      <c r="HXU49" s="158"/>
      <c r="HXV49" s="158"/>
      <c r="HXW49" s="158"/>
      <c r="HXX49" s="158"/>
      <c r="HXY49" s="158"/>
      <c r="HXZ49" s="158"/>
      <c r="HYA49" s="158"/>
      <c r="HYB49" s="158"/>
      <c r="HYC49" s="158"/>
      <c r="HYD49" s="158"/>
      <c r="HYE49" s="158"/>
      <c r="HYF49" s="158"/>
      <c r="HYG49" s="158"/>
      <c r="HYH49" s="158"/>
      <c r="HYI49" s="158"/>
      <c r="HYJ49" s="158"/>
      <c r="HYK49" s="158"/>
      <c r="HYL49" s="158"/>
      <c r="HYM49" s="158"/>
      <c r="HYN49" s="158"/>
      <c r="HYO49" s="158"/>
      <c r="HYP49" s="158"/>
      <c r="HYQ49" s="158"/>
      <c r="HYR49" s="158"/>
      <c r="HYS49" s="158"/>
      <c r="HYT49" s="158"/>
      <c r="HYU49" s="158"/>
      <c r="HYV49" s="158"/>
      <c r="HYW49" s="158"/>
      <c r="HYX49" s="158"/>
      <c r="HYY49" s="158"/>
      <c r="HYZ49" s="158"/>
      <c r="HZA49" s="158"/>
      <c r="HZB49" s="158"/>
      <c r="HZC49" s="158"/>
      <c r="HZD49" s="158"/>
      <c r="HZE49" s="158"/>
      <c r="HZF49" s="158"/>
      <c r="HZG49" s="158"/>
      <c r="HZH49" s="158"/>
      <c r="HZI49" s="158"/>
      <c r="HZJ49" s="158"/>
      <c r="HZK49" s="158"/>
      <c r="HZL49" s="158"/>
      <c r="HZM49" s="158"/>
      <c r="HZN49" s="158"/>
      <c r="HZO49" s="158"/>
      <c r="HZP49" s="158"/>
      <c r="HZQ49" s="158"/>
      <c r="HZR49" s="158"/>
      <c r="HZS49" s="158"/>
      <c r="HZT49" s="158"/>
      <c r="HZU49" s="158"/>
      <c r="HZV49" s="158"/>
      <c r="HZW49" s="158"/>
      <c r="HZX49" s="158"/>
      <c r="HZY49" s="158"/>
      <c r="HZZ49" s="158"/>
      <c r="IAA49" s="158"/>
      <c r="IAB49" s="158"/>
      <c r="IAC49" s="158"/>
      <c r="IAD49" s="158"/>
      <c r="IAE49" s="158"/>
      <c r="IAF49" s="158"/>
      <c r="IAG49" s="158"/>
      <c r="IAH49" s="158"/>
      <c r="IAI49" s="158"/>
      <c r="IAJ49" s="158"/>
      <c r="IAK49" s="158"/>
      <c r="IAL49" s="158"/>
      <c r="IAM49" s="158"/>
      <c r="IAN49" s="158"/>
      <c r="IAO49" s="158"/>
      <c r="IAP49" s="158"/>
      <c r="IAQ49" s="158"/>
      <c r="IAR49" s="158"/>
      <c r="IAS49" s="158"/>
      <c r="IAT49" s="158"/>
      <c r="IAU49" s="158"/>
      <c r="IAV49" s="158"/>
      <c r="IAW49" s="158"/>
      <c r="IAX49" s="158"/>
      <c r="IAY49" s="158"/>
      <c r="IAZ49" s="158"/>
      <c r="IBA49" s="158"/>
      <c r="IBB49" s="158"/>
      <c r="IBC49" s="158"/>
      <c r="IBD49" s="158"/>
      <c r="IBE49" s="158"/>
      <c r="IBF49" s="158"/>
      <c r="IBG49" s="158"/>
      <c r="IBH49" s="158"/>
      <c r="IBI49" s="158"/>
      <c r="IBJ49" s="158"/>
      <c r="IBK49" s="158"/>
      <c r="IBL49" s="158"/>
      <c r="IBM49" s="158"/>
      <c r="IBN49" s="158"/>
      <c r="IBO49" s="158"/>
      <c r="IBP49" s="158"/>
      <c r="IBQ49" s="158"/>
      <c r="IBR49" s="158"/>
      <c r="IBS49" s="158"/>
      <c r="IBT49" s="158"/>
      <c r="IBU49" s="158"/>
      <c r="IBV49" s="158"/>
      <c r="IBW49" s="158"/>
      <c r="IBX49" s="158"/>
      <c r="IBY49" s="158"/>
      <c r="IBZ49" s="158"/>
      <c r="ICA49" s="158"/>
      <c r="ICB49" s="158"/>
      <c r="ICC49" s="158"/>
      <c r="ICD49" s="158"/>
      <c r="ICE49" s="158"/>
      <c r="ICF49" s="158"/>
      <c r="ICG49" s="158"/>
      <c r="ICH49" s="158"/>
      <c r="ICI49" s="158"/>
      <c r="ICJ49" s="158"/>
      <c r="ICK49" s="158"/>
      <c r="ICL49" s="158"/>
      <c r="ICM49" s="158"/>
      <c r="ICN49" s="158"/>
      <c r="ICO49" s="158"/>
      <c r="ICP49" s="158"/>
      <c r="ICQ49" s="158"/>
      <c r="ICR49" s="158"/>
      <c r="ICS49" s="158"/>
      <c r="ICT49" s="158"/>
      <c r="ICU49" s="158"/>
      <c r="ICV49" s="158"/>
      <c r="ICW49" s="158"/>
      <c r="ICX49" s="158"/>
      <c r="ICY49" s="158"/>
      <c r="ICZ49" s="158"/>
      <c r="IDA49" s="158"/>
      <c r="IDB49" s="158"/>
      <c r="IDC49" s="158"/>
      <c r="IDD49" s="158"/>
      <c r="IDE49" s="158"/>
      <c r="IDF49" s="158"/>
      <c r="IDG49" s="158"/>
      <c r="IDH49" s="158"/>
      <c r="IDI49" s="158"/>
      <c r="IDJ49" s="158"/>
      <c r="IDK49" s="158"/>
      <c r="IDL49" s="158"/>
      <c r="IDM49" s="158"/>
      <c r="IDN49" s="158"/>
      <c r="IDO49" s="158"/>
      <c r="IDP49" s="158"/>
      <c r="IDQ49" s="158"/>
      <c r="IDR49" s="158"/>
      <c r="IDS49" s="158"/>
      <c r="IDT49" s="158"/>
      <c r="IDU49" s="158"/>
      <c r="IDV49" s="158"/>
      <c r="IDW49" s="158"/>
      <c r="IDX49" s="158"/>
      <c r="IDY49" s="158"/>
      <c r="IDZ49" s="158"/>
      <c r="IEA49" s="158"/>
      <c r="IEB49" s="158"/>
      <c r="IEC49" s="158"/>
      <c r="IED49" s="158"/>
      <c r="IEE49" s="158"/>
      <c r="IEF49" s="158"/>
      <c r="IEG49" s="158"/>
      <c r="IEH49" s="158"/>
      <c r="IEI49" s="158"/>
      <c r="IEJ49" s="158"/>
      <c r="IEK49" s="158"/>
      <c r="IEL49" s="158"/>
      <c r="IEM49" s="158"/>
      <c r="IEN49" s="158"/>
      <c r="IEO49" s="158"/>
      <c r="IEP49" s="158"/>
      <c r="IEQ49" s="158"/>
      <c r="IER49" s="158"/>
      <c r="IES49" s="158"/>
      <c r="IET49" s="158"/>
      <c r="IEU49" s="158"/>
      <c r="IEV49" s="158"/>
      <c r="IEW49" s="158"/>
      <c r="IEX49" s="158"/>
      <c r="IEY49" s="158"/>
      <c r="IEZ49" s="158"/>
      <c r="IFA49" s="158"/>
      <c r="IFB49" s="158"/>
      <c r="IFC49" s="158"/>
      <c r="IFD49" s="158"/>
      <c r="IFE49" s="158"/>
      <c r="IFF49" s="158"/>
      <c r="IFG49" s="158"/>
      <c r="IFH49" s="158"/>
      <c r="IFI49" s="158"/>
      <c r="IFJ49" s="158"/>
      <c r="IFK49" s="158"/>
      <c r="IFL49" s="158"/>
      <c r="IFM49" s="158"/>
      <c r="IFN49" s="158"/>
      <c r="IFO49" s="158"/>
      <c r="IFP49" s="158"/>
      <c r="IFQ49" s="158"/>
      <c r="IFR49" s="158"/>
      <c r="IFS49" s="158"/>
      <c r="IFT49" s="158"/>
      <c r="IFU49" s="158"/>
      <c r="IFV49" s="158"/>
      <c r="IFW49" s="158"/>
      <c r="IFX49" s="158"/>
      <c r="IFY49" s="158"/>
      <c r="IFZ49" s="158"/>
      <c r="IGA49" s="158"/>
      <c r="IGB49" s="158"/>
      <c r="IGC49" s="158"/>
      <c r="IGD49" s="158"/>
      <c r="IGE49" s="158"/>
      <c r="IGF49" s="158"/>
      <c r="IGG49" s="158"/>
      <c r="IGH49" s="158"/>
      <c r="IGI49" s="158"/>
      <c r="IGJ49" s="158"/>
      <c r="IGK49" s="158"/>
      <c r="IGL49" s="158"/>
      <c r="IGM49" s="158"/>
      <c r="IGN49" s="158"/>
      <c r="IGO49" s="158"/>
      <c r="IGP49" s="158"/>
      <c r="IGQ49" s="158"/>
      <c r="IGR49" s="158"/>
      <c r="IGS49" s="158"/>
      <c r="IGT49" s="158"/>
      <c r="IGU49" s="158"/>
      <c r="IGV49" s="158"/>
      <c r="IGW49" s="158"/>
      <c r="IGX49" s="158"/>
      <c r="IGY49" s="158"/>
      <c r="IGZ49" s="158"/>
      <c r="IHA49" s="158"/>
      <c r="IHB49" s="158"/>
      <c r="IHC49" s="158"/>
      <c r="IHD49" s="158"/>
      <c r="IHE49" s="158"/>
      <c r="IHF49" s="158"/>
      <c r="IHG49" s="158"/>
      <c r="IHH49" s="158"/>
      <c r="IHI49" s="158"/>
      <c r="IHJ49" s="158"/>
      <c r="IHK49" s="158"/>
      <c r="IHL49" s="158"/>
      <c r="IHM49" s="158"/>
      <c r="IHN49" s="158"/>
      <c r="IHO49" s="158"/>
      <c r="IHP49" s="158"/>
      <c r="IHQ49" s="158"/>
      <c r="IHR49" s="158"/>
      <c r="IHS49" s="158"/>
      <c r="IHT49" s="158"/>
      <c r="IHU49" s="158"/>
      <c r="IHV49" s="158"/>
      <c r="IHW49" s="158"/>
      <c r="IHX49" s="158"/>
      <c r="IHY49" s="158"/>
      <c r="IHZ49" s="158"/>
      <c r="IIA49" s="158"/>
      <c r="IIB49" s="158"/>
      <c r="IIC49" s="158"/>
      <c r="IID49" s="158"/>
      <c r="IIE49" s="158"/>
      <c r="IIF49" s="158"/>
      <c r="IIG49" s="158"/>
      <c r="IIH49" s="158"/>
      <c r="III49" s="158"/>
      <c r="IIJ49" s="158"/>
      <c r="IIK49" s="158"/>
      <c r="IIL49" s="158"/>
      <c r="IIM49" s="158"/>
      <c r="IIN49" s="158"/>
      <c r="IIO49" s="158"/>
      <c r="IIP49" s="158"/>
      <c r="IIQ49" s="158"/>
      <c r="IIR49" s="158"/>
      <c r="IIS49" s="158"/>
      <c r="IIT49" s="158"/>
      <c r="IIU49" s="158"/>
      <c r="IIV49" s="158"/>
      <c r="IIW49" s="158"/>
      <c r="IIX49" s="158"/>
      <c r="IIY49" s="158"/>
      <c r="IIZ49" s="158"/>
      <c r="IJA49" s="158"/>
      <c r="IJB49" s="158"/>
      <c r="IJC49" s="158"/>
      <c r="IJD49" s="158"/>
      <c r="IJE49" s="158"/>
      <c r="IJF49" s="158"/>
      <c r="IJG49" s="158"/>
      <c r="IJH49" s="158"/>
      <c r="IJI49" s="158"/>
      <c r="IJJ49" s="158"/>
      <c r="IJK49" s="158"/>
      <c r="IJL49" s="158"/>
      <c r="IJM49" s="158"/>
      <c r="IJN49" s="158"/>
      <c r="IJO49" s="158"/>
      <c r="IJP49" s="158"/>
      <c r="IJQ49" s="158"/>
      <c r="IJR49" s="158"/>
      <c r="IJS49" s="158"/>
      <c r="IJT49" s="158"/>
      <c r="IJU49" s="158"/>
      <c r="IJV49" s="158"/>
      <c r="IJW49" s="158"/>
      <c r="IJX49" s="158"/>
      <c r="IJY49" s="158"/>
      <c r="IJZ49" s="158"/>
      <c r="IKA49" s="158"/>
      <c r="IKB49" s="158"/>
      <c r="IKC49" s="158"/>
      <c r="IKD49" s="158"/>
      <c r="IKE49" s="158"/>
      <c r="IKF49" s="158"/>
      <c r="IKG49" s="158"/>
      <c r="IKH49" s="158"/>
      <c r="IKI49" s="158"/>
      <c r="IKJ49" s="158"/>
      <c r="IKK49" s="158"/>
      <c r="IKL49" s="158"/>
      <c r="IKM49" s="158"/>
      <c r="IKN49" s="158"/>
      <c r="IKO49" s="158"/>
      <c r="IKP49" s="158"/>
      <c r="IKQ49" s="158"/>
      <c r="IKR49" s="158"/>
      <c r="IKS49" s="158"/>
      <c r="IKT49" s="158"/>
      <c r="IKU49" s="158"/>
      <c r="IKV49" s="158"/>
      <c r="IKW49" s="158"/>
      <c r="IKX49" s="158"/>
      <c r="IKY49" s="158"/>
      <c r="IKZ49" s="158"/>
      <c r="ILA49" s="158"/>
      <c r="ILB49" s="158"/>
      <c r="ILC49" s="158"/>
      <c r="ILD49" s="158"/>
      <c r="ILE49" s="158"/>
      <c r="ILF49" s="158"/>
      <c r="ILG49" s="158"/>
      <c r="ILH49" s="158"/>
      <c r="ILI49" s="158"/>
      <c r="ILJ49" s="158"/>
      <c r="ILK49" s="158"/>
      <c r="ILL49" s="158"/>
      <c r="ILM49" s="158"/>
      <c r="ILN49" s="158"/>
      <c r="ILO49" s="158"/>
      <c r="ILP49" s="158"/>
      <c r="ILQ49" s="158"/>
      <c r="ILR49" s="158"/>
      <c r="ILS49" s="158"/>
      <c r="ILT49" s="158"/>
      <c r="ILU49" s="158"/>
      <c r="ILV49" s="158"/>
      <c r="ILW49" s="158"/>
      <c r="ILX49" s="158"/>
      <c r="ILY49" s="158"/>
      <c r="ILZ49" s="158"/>
      <c r="IMA49" s="158"/>
      <c r="IMB49" s="158"/>
      <c r="IMC49" s="158"/>
      <c r="IMD49" s="158"/>
      <c r="IME49" s="158"/>
      <c r="IMF49" s="158"/>
      <c r="IMG49" s="158"/>
      <c r="IMH49" s="158"/>
      <c r="IMI49" s="158"/>
      <c r="IMJ49" s="158"/>
      <c r="IMK49" s="158"/>
      <c r="IML49" s="158"/>
      <c r="IMM49" s="158"/>
      <c r="IMN49" s="158"/>
      <c r="IMO49" s="158"/>
      <c r="IMP49" s="158"/>
      <c r="IMQ49" s="158"/>
      <c r="IMR49" s="158"/>
      <c r="IMS49" s="158"/>
      <c r="IMT49" s="158"/>
      <c r="IMU49" s="158"/>
      <c r="IMV49" s="158"/>
      <c r="IMW49" s="158"/>
      <c r="IMX49" s="158"/>
      <c r="IMY49" s="158"/>
      <c r="IMZ49" s="158"/>
      <c r="INA49" s="158"/>
      <c r="INB49" s="158"/>
      <c r="INC49" s="158"/>
      <c r="IND49" s="158"/>
      <c r="INE49" s="158"/>
      <c r="INF49" s="158"/>
      <c r="ING49" s="158"/>
      <c r="INH49" s="158"/>
      <c r="INI49" s="158"/>
      <c r="INJ49" s="158"/>
      <c r="INK49" s="158"/>
      <c r="INL49" s="158"/>
      <c r="INM49" s="158"/>
      <c r="INN49" s="158"/>
      <c r="INO49" s="158"/>
      <c r="INP49" s="158"/>
      <c r="INQ49" s="158"/>
      <c r="INR49" s="158"/>
      <c r="INS49" s="158"/>
      <c r="INT49" s="158"/>
      <c r="INU49" s="158"/>
      <c r="INV49" s="158"/>
      <c r="INW49" s="158"/>
      <c r="INX49" s="158"/>
      <c r="INY49" s="158"/>
      <c r="INZ49" s="158"/>
      <c r="IOA49" s="158"/>
      <c r="IOB49" s="158"/>
      <c r="IOC49" s="158"/>
      <c r="IOD49" s="158"/>
      <c r="IOE49" s="158"/>
      <c r="IOF49" s="158"/>
      <c r="IOG49" s="158"/>
      <c r="IOH49" s="158"/>
      <c r="IOI49" s="158"/>
      <c r="IOJ49" s="158"/>
      <c r="IOK49" s="158"/>
      <c r="IOL49" s="158"/>
      <c r="IOM49" s="158"/>
      <c r="ION49" s="158"/>
      <c r="IOO49" s="158"/>
      <c r="IOP49" s="158"/>
      <c r="IOQ49" s="158"/>
      <c r="IOR49" s="158"/>
      <c r="IOS49" s="158"/>
      <c r="IOT49" s="158"/>
      <c r="IOU49" s="158"/>
      <c r="IOV49" s="158"/>
      <c r="IOW49" s="158"/>
      <c r="IOX49" s="158"/>
      <c r="IOY49" s="158"/>
      <c r="IOZ49" s="158"/>
      <c r="IPA49" s="158"/>
      <c r="IPB49" s="158"/>
      <c r="IPC49" s="158"/>
      <c r="IPD49" s="158"/>
      <c r="IPE49" s="158"/>
      <c r="IPF49" s="158"/>
      <c r="IPG49" s="158"/>
      <c r="IPH49" s="158"/>
      <c r="IPI49" s="158"/>
      <c r="IPJ49" s="158"/>
      <c r="IPK49" s="158"/>
      <c r="IPL49" s="158"/>
      <c r="IPM49" s="158"/>
      <c r="IPN49" s="158"/>
      <c r="IPO49" s="158"/>
      <c r="IPP49" s="158"/>
      <c r="IPQ49" s="158"/>
      <c r="IPR49" s="158"/>
      <c r="IPS49" s="158"/>
      <c r="IPT49" s="158"/>
      <c r="IPU49" s="158"/>
      <c r="IPV49" s="158"/>
      <c r="IPW49" s="158"/>
      <c r="IPX49" s="158"/>
      <c r="IPY49" s="158"/>
      <c r="IPZ49" s="158"/>
      <c r="IQA49" s="158"/>
      <c r="IQB49" s="158"/>
      <c r="IQC49" s="158"/>
      <c r="IQD49" s="158"/>
      <c r="IQE49" s="158"/>
      <c r="IQF49" s="158"/>
      <c r="IQG49" s="158"/>
      <c r="IQH49" s="158"/>
      <c r="IQI49" s="158"/>
      <c r="IQJ49" s="158"/>
      <c r="IQK49" s="158"/>
      <c r="IQL49" s="158"/>
      <c r="IQM49" s="158"/>
      <c r="IQN49" s="158"/>
      <c r="IQO49" s="158"/>
      <c r="IQP49" s="158"/>
      <c r="IQQ49" s="158"/>
      <c r="IQR49" s="158"/>
      <c r="IQS49" s="158"/>
      <c r="IQT49" s="158"/>
      <c r="IQU49" s="158"/>
      <c r="IQV49" s="158"/>
      <c r="IQW49" s="158"/>
      <c r="IQX49" s="158"/>
      <c r="IQY49" s="158"/>
      <c r="IQZ49" s="158"/>
      <c r="IRA49" s="158"/>
      <c r="IRB49" s="158"/>
      <c r="IRC49" s="158"/>
      <c r="IRD49" s="158"/>
      <c r="IRE49" s="158"/>
      <c r="IRF49" s="158"/>
      <c r="IRG49" s="158"/>
      <c r="IRH49" s="158"/>
      <c r="IRI49" s="158"/>
      <c r="IRJ49" s="158"/>
      <c r="IRK49" s="158"/>
      <c r="IRL49" s="158"/>
      <c r="IRM49" s="158"/>
      <c r="IRN49" s="158"/>
      <c r="IRO49" s="158"/>
      <c r="IRP49" s="158"/>
      <c r="IRQ49" s="158"/>
      <c r="IRR49" s="158"/>
      <c r="IRS49" s="158"/>
      <c r="IRT49" s="158"/>
      <c r="IRU49" s="158"/>
      <c r="IRV49" s="158"/>
      <c r="IRW49" s="158"/>
      <c r="IRX49" s="158"/>
      <c r="IRY49" s="158"/>
      <c r="IRZ49" s="158"/>
      <c r="ISA49" s="158"/>
      <c r="ISB49" s="158"/>
      <c r="ISC49" s="158"/>
      <c r="ISD49" s="158"/>
      <c r="ISE49" s="158"/>
      <c r="ISF49" s="158"/>
      <c r="ISG49" s="158"/>
      <c r="ISH49" s="158"/>
      <c r="ISI49" s="158"/>
      <c r="ISJ49" s="158"/>
      <c r="ISK49" s="158"/>
      <c r="ISL49" s="158"/>
      <c r="ISM49" s="158"/>
      <c r="ISN49" s="158"/>
      <c r="ISO49" s="158"/>
      <c r="ISP49" s="158"/>
      <c r="ISQ49" s="158"/>
      <c r="ISR49" s="158"/>
      <c r="ISS49" s="158"/>
      <c r="IST49" s="158"/>
      <c r="ISU49" s="158"/>
      <c r="ISV49" s="158"/>
      <c r="ISW49" s="158"/>
      <c r="ISX49" s="158"/>
      <c r="ISY49" s="158"/>
      <c r="ISZ49" s="158"/>
      <c r="ITA49" s="158"/>
      <c r="ITB49" s="158"/>
      <c r="ITC49" s="158"/>
      <c r="ITD49" s="158"/>
      <c r="ITE49" s="158"/>
      <c r="ITF49" s="158"/>
      <c r="ITG49" s="158"/>
      <c r="ITH49" s="158"/>
      <c r="ITI49" s="158"/>
      <c r="ITJ49" s="158"/>
      <c r="ITK49" s="158"/>
      <c r="ITL49" s="158"/>
      <c r="ITM49" s="158"/>
      <c r="ITN49" s="158"/>
      <c r="ITO49" s="158"/>
      <c r="ITP49" s="158"/>
      <c r="ITQ49" s="158"/>
      <c r="ITR49" s="158"/>
      <c r="ITS49" s="158"/>
      <c r="ITT49" s="158"/>
      <c r="ITU49" s="158"/>
      <c r="ITV49" s="158"/>
      <c r="ITW49" s="158"/>
      <c r="ITX49" s="158"/>
      <c r="ITY49" s="158"/>
      <c r="ITZ49" s="158"/>
      <c r="IUA49" s="158"/>
      <c r="IUB49" s="158"/>
      <c r="IUC49" s="158"/>
      <c r="IUD49" s="158"/>
      <c r="IUE49" s="158"/>
      <c r="IUF49" s="158"/>
      <c r="IUG49" s="158"/>
      <c r="IUH49" s="158"/>
      <c r="IUI49" s="158"/>
      <c r="IUJ49" s="158"/>
      <c r="IUK49" s="158"/>
      <c r="IUL49" s="158"/>
      <c r="IUM49" s="158"/>
      <c r="IUN49" s="158"/>
      <c r="IUO49" s="158"/>
      <c r="IUP49" s="158"/>
      <c r="IUQ49" s="158"/>
      <c r="IUR49" s="158"/>
      <c r="IUS49" s="158"/>
      <c r="IUT49" s="158"/>
      <c r="IUU49" s="158"/>
      <c r="IUV49" s="158"/>
      <c r="IUW49" s="158"/>
      <c r="IUX49" s="158"/>
      <c r="IUY49" s="158"/>
      <c r="IUZ49" s="158"/>
      <c r="IVA49" s="158"/>
      <c r="IVB49" s="158"/>
      <c r="IVC49" s="158"/>
      <c r="IVD49" s="158"/>
      <c r="IVE49" s="158"/>
      <c r="IVF49" s="158"/>
      <c r="IVG49" s="158"/>
      <c r="IVH49" s="158"/>
      <c r="IVI49" s="158"/>
      <c r="IVJ49" s="158"/>
      <c r="IVK49" s="158"/>
      <c r="IVL49" s="158"/>
      <c r="IVM49" s="158"/>
      <c r="IVN49" s="158"/>
      <c r="IVO49" s="158"/>
      <c r="IVP49" s="158"/>
      <c r="IVQ49" s="158"/>
      <c r="IVR49" s="158"/>
      <c r="IVS49" s="158"/>
      <c r="IVT49" s="158"/>
      <c r="IVU49" s="158"/>
      <c r="IVV49" s="158"/>
      <c r="IVW49" s="158"/>
      <c r="IVX49" s="158"/>
      <c r="IVY49" s="158"/>
      <c r="IVZ49" s="158"/>
      <c r="IWA49" s="158"/>
      <c r="IWB49" s="158"/>
      <c r="IWC49" s="158"/>
      <c r="IWD49" s="158"/>
      <c r="IWE49" s="158"/>
      <c r="IWF49" s="158"/>
      <c r="IWG49" s="158"/>
      <c r="IWH49" s="158"/>
      <c r="IWI49" s="158"/>
      <c r="IWJ49" s="158"/>
      <c r="IWK49" s="158"/>
      <c r="IWL49" s="158"/>
      <c r="IWM49" s="158"/>
      <c r="IWN49" s="158"/>
      <c r="IWO49" s="158"/>
      <c r="IWP49" s="158"/>
      <c r="IWQ49" s="158"/>
      <c r="IWR49" s="158"/>
      <c r="IWS49" s="158"/>
      <c r="IWT49" s="158"/>
      <c r="IWU49" s="158"/>
      <c r="IWV49" s="158"/>
      <c r="IWW49" s="158"/>
      <c r="IWX49" s="158"/>
      <c r="IWY49" s="158"/>
      <c r="IWZ49" s="158"/>
      <c r="IXA49" s="158"/>
      <c r="IXB49" s="158"/>
      <c r="IXC49" s="158"/>
      <c r="IXD49" s="158"/>
      <c r="IXE49" s="158"/>
      <c r="IXF49" s="158"/>
      <c r="IXG49" s="158"/>
      <c r="IXH49" s="158"/>
      <c r="IXI49" s="158"/>
      <c r="IXJ49" s="158"/>
      <c r="IXK49" s="158"/>
      <c r="IXL49" s="158"/>
      <c r="IXM49" s="158"/>
      <c r="IXN49" s="158"/>
      <c r="IXO49" s="158"/>
      <c r="IXP49" s="158"/>
      <c r="IXQ49" s="158"/>
      <c r="IXR49" s="158"/>
      <c r="IXS49" s="158"/>
      <c r="IXT49" s="158"/>
      <c r="IXU49" s="158"/>
      <c r="IXV49" s="158"/>
      <c r="IXW49" s="158"/>
      <c r="IXX49" s="158"/>
      <c r="IXY49" s="158"/>
      <c r="IXZ49" s="158"/>
      <c r="IYA49" s="158"/>
      <c r="IYB49" s="158"/>
      <c r="IYC49" s="158"/>
      <c r="IYD49" s="158"/>
      <c r="IYE49" s="158"/>
      <c r="IYF49" s="158"/>
      <c r="IYG49" s="158"/>
      <c r="IYH49" s="158"/>
      <c r="IYI49" s="158"/>
      <c r="IYJ49" s="158"/>
      <c r="IYK49" s="158"/>
      <c r="IYL49" s="158"/>
      <c r="IYM49" s="158"/>
      <c r="IYN49" s="158"/>
      <c r="IYO49" s="158"/>
      <c r="IYP49" s="158"/>
      <c r="IYQ49" s="158"/>
      <c r="IYR49" s="158"/>
      <c r="IYS49" s="158"/>
      <c r="IYT49" s="158"/>
      <c r="IYU49" s="158"/>
      <c r="IYV49" s="158"/>
      <c r="IYW49" s="158"/>
      <c r="IYX49" s="158"/>
      <c r="IYY49" s="158"/>
      <c r="IYZ49" s="158"/>
      <c r="IZA49" s="158"/>
      <c r="IZB49" s="158"/>
      <c r="IZC49" s="158"/>
      <c r="IZD49" s="158"/>
      <c r="IZE49" s="158"/>
      <c r="IZF49" s="158"/>
      <c r="IZG49" s="158"/>
      <c r="IZH49" s="158"/>
      <c r="IZI49" s="158"/>
      <c r="IZJ49" s="158"/>
      <c r="IZK49" s="158"/>
      <c r="IZL49" s="158"/>
      <c r="IZM49" s="158"/>
      <c r="IZN49" s="158"/>
      <c r="IZO49" s="158"/>
      <c r="IZP49" s="158"/>
      <c r="IZQ49" s="158"/>
      <c r="IZR49" s="158"/>
      <c r="IZS49" s="158"/>
      <c r="IZT49" s="158"/>
      <c r="IZU49" s="158"/>
      <c r="IZV49" s="158"/>
      <c r="IZW49" s="158"/>
      <c r="IZX49" s="158"/>
      <c r="IZY49" s="158"/>
      <c r="IZZ49" s="158"/>
      <c r="JAA49" s="158"/>
      <c r="JAB49" s="158"/>
      <c r="JAC49" s="158"/>
      <c r="JAD49" s="158"/>
      <c r="JAE49" s="158"/>
      <c r="JAF49" s="158"/>
      <c r="JAG49" s="158"/>
      <c r="JAH49" s="158"/>
      <c r="JAI49" s="158"/>
      <c r="JAJ49" s="158"/>
      <c r="JAK49" s="158"/>
      <c r="JAL49" s="158"/>
      <c r="JAM49" s="158"/>
      <c r="JAN49" s="158"/>
      <c r="JAO49" s="158"/>
      <c r="JAP49" s="158"/>
      <c r="JAQ49" s="158"/>
      <c r="JAR49" s="158"/>
      <c r="JAS49" s="158"/>
      <c r="JAT49" s="158"/>
      <c r="JAU49" s="158"/>
      <c r="JAV49" s="158"/>
      <c r="JAW49" s="158"/>
      <c r="JAX49" s="158"/>
      <c r="JAY49" s="158"/>
      <c r="JAZ49" s="158"/>
      <c r="JBA49" s="158"/>
      <c r="JBB49" s="158"/>
      <c r="JBC49" s="158"/>
      <c r="JBD49" s="158"/>
      <c r="JBE49" s="158"/>
      <c r="JBF49" s="158"/>
      <c r="JBG49" s="158"/>
      <c r="JBH49" s="158"/>
      <c r="JBI49" s="158"/>
      <c r="JBJ49" s="158"/>
      <c r="JBK49" s="158"/>
      <c r="JBL49" s="158"/>
      <c r="JBM49" s="158"/>
      <c r="JBN49" s="158"/>
      <c r="JBO49" s="158"/>
      <c r="JBP49" s="158"/>
      <c r="JBQ49" s="158"/>
      <c r="JBR49" s="158"/>
      <c r="JBS49" s="158"/>
      <c r="JBT49" s="158"/>
      <c r="JBU49" s="158"/>
      <c r="JBV49" s="158"/>
      <c r="JBW49" s="158"/>
      <c r="JBX49" s="158"/>
      <c r="JBY49" s="158"/>
      <c r="JBZ49" s="158"/>
      <c r="JCA49" s="158"/>
      <c r="JCB49" s="158"/>
      <c r="JCC49" s="158"/>
      <c r="JCD49" s="158"/>
      <c r="JCE49" s="158"/>
      <c r="JCF49" s="158"/>
      <c r="JCG49" s="158"/>
      <c r="JCH49" s="158"/>
      <c r="JCI49" s="158"/>
      <c r="JCJ49" s="158"/>
      <c r="JCK49" s="158"/>
      <c r="JCL49" s="158"/>
      <c r="JCM49" s="158"/>
      <c r="JCN49" s="158"/>
      <c r="JCO49" s="158"/>
      <c r="JCP49" s="158"/>
      <c r="JCQ49" s="158"/>
      <c r="JCR49" s="158"/>
      <c r="JCS49" s="158"/>
      <c r="JCT49" s="158"/>
      <c r="JCU49" s="158"/>
      <c r="JCV49" s="158"/>
      <c r="JCW49" s="158"/>
      <c r="JCX49" s="158"/>
      <c r="JCY49" s="158"/>
      <c r="JCZ49" s="158"/>
      <c r="JDA49" s="158"/>
      <c r="JDB49" s="158"/>
      <c r="JDC49" s="158"/>
      <c r="JDD49" s="158"/>
      <c r="JDE49" s="158"/>
      <c r="JDF49" s="158"/>
      <c r="JDG49" s="158"/>
      <c r="JDH49" s="158"/>
      <c r="JDI49" s="158"/>
      <c r="JDJ49" s="158"/>
      <c r="JDK49" s="158"/>
      <c r="JDL49" s="158"/>
      <c r="JDM49" s="158"/>
      <c r="JDN49" s="158"/>
      <c r="JDO49" s="158"/>
      <c r="JDP49" s="158"/>
      <c r="JDQ49" s="158"/>
      <c r="JDR49" s="158"/>
      <c r="JDS49" s="158"/>
      <c r="JDT49" s="158"/>
      <c r="JDU49" s="158"/>
      <c r="JDV49" s="158"/>
      <c r="JDW49" s="158"/>
      <c r="JDX49" s="158"/>
      <c r="JDY49" s="158"/>
      <c r="JDZ49" s="158"/>
      <c r="JEA49" s="158"/>
      <c r="JEB49" s="158"/>
      <c r="JEC49" s="158"/>
      <c r="JED49" s="158"/>
      <c r="JEE49" s="158"/>
      <c r="JEF49" s="158"/>
      <c r="JEG49" s="158"/>
      <c r="JEH49" s="158"/>
      <c r="JEI49" s="158"/>
      <c r="JEJ49" s="158"/>
      <c r="JEK49" s="158"/>
      <c r="JEL49" s="158"/>
      <c r="JEM49" s="158"/>
      <c r="JEN49" s="158"/>
      <c r="JEO49" s="158"/>
      <c r="JEP49" s="158"/>
      <c r="JEQ49" s="158"/>
      <c r="JER49" s="158"/>
      <c r="JES49" s="158"/>
      <c r="JET49" s="158"/>
      <c r="JEU49" s="158"/>
      <c r="JEV49" s="158"/>
      <c r="JEW49" s="158"/>
      <c r="JEX49" s="158"/>
      <c r="JEY49" s="158"/>
      <c r="JEZ49" s="158"/>
      <c r="JFA49" s="158"/>
      <c r="JFB49" s="158"/>
      <c r="JFC49" s="158"/>
      <c r="JFD49" s="158"/>
      <c r="JFE49" s="158"/>
      <c r="JFF49" s="158"/>
      <c r="JFG49" s="158"/>
      <c r="JFH49" s="158"/>
      <c r="JFI49" s="158"/>
      <c r="JFJ49" s="158"/>
      <c r="JFK49" s="158"/>
      <c r="JFL49" s="158"/>
      <c r="JFM49" s="158"/>
      <c r="JFN49" s="158"/>
      <c r="JFO49" s="158"/>
      <c r="JFP49" s="158"/>
      <c r="JFQ49" s="158"/>
    </row>
    <row r="50" spans="1:6933">
      <c r="A50" s="281">
        <v>4</v>
      </c>
      <c r="B50" s="248">
        <v>53</v>
      </c>
      <c r="C50" s="172">
        <v>300</v>
      </c>
      <c r="D50" s="172">
        <v>0</v>
      </c>
      <c r="E50" s="172">
        <v>100</v>
      </c>
      <c r="F50" s="172">
        <v>0</v>
      </c>
      <c r="G50" s="172">
        <v>100</v>
      </c>
      <c r="H50" s="172">
        <v>100</v>
      </c>
      <c r="I50" s="172">
        <v>200</v>
      </c>
      <c r="J50" s="245">
        <f t="shared" si="0"/>
        <v>800</v>
      </c>
      <c r="K50" s="246">
        <v>442</v>
      </c>
      <c r="L50" s="172">
        <f t="shared" si="1"/>
        <v>358</v>
      </c>
      <c r="M50" s="176">
        <f>B.wt.!J50</f>
        <v>5</v>
      </c>
      <c r="N50" s="179">
        <f t="shared" si="2"/>
        <v>71.599999999999994</v>
      </c>
      <c r="O50" s="172">
        <v>350</v>
      </c>
      <c r="P50" s="154">
        <v>200</v>
      </c>
      <c r="Q50" s="172">
        <v>250</v>
      </c>
      <c r="R50" s="172">
        <v>100</v>
      </c>
      <c r="S50" s="172">
        <v>200</v>
      </c>
      <c r="T50" s="172">
        <v>300</v>
      </c>
      <c r="U50" s="172">
        <v>350</v>
      </c>
      <c r="V50" s="173">
        <f t="shared" si="3"/>
        <v>1750</v>
      </c>
      <c r="W50" s="174">
        <v>197</v>
      </c>
      <c r="X50" s="172">
        <f t="shared" si="4"/>
        <v>1553</v>
      </c>
      <c r="Y50" s="172">
        <v>5</v>
      </c>
      <c r="Z50" s="175">
        <f t="shared" si="28"/>
        <v>310.60000000000002</v>
      </c>
      <c r="AA50" s="175">
        <f t="shared" si="6"/>
        <v>1911</v>
      </c>
      <c r="AB50" s="179">
        <f t="shared" si="7"/>
        <v>382.20000000000005</v>
      </c>
      <c r="AC50" s="154">
        <v>500</v>
      </c>
      <c r="AD50" s="172">
        <v>400</v>
      </c>
      <c r="AE50" s="172">
        <v>400</v>
      </c>
      <c r="AF50" s="172">
        <v>400</v>
      </c>
      <c r="AG50" s="172">
        <v>400</v>
      </c>
      <c r="AH50" s="172">
        <v>400</v>
      </c>
      <c r="AI50" s="172">
        <v>400</v>
      </c>
      <c r="AJ50" s="173">
        <f t="shared" si="8"/>
        <v>2900</v>
      </c>
      <c r="AK50" s="174">
        <v>153</v>
      </c>
      <c r="AL50" s="156">
        <f t="shared" si="29"/>
        <v>2747</v>
      </c>
      <c r="AM50" s="176">
        <v>5</v>
      </c>
      <c r="AN50" s="175">
        <f t="shared" si="10"/>
        <v>549.4</v>
      </c>
      <c r="AO50" s="175">
        <f t="shared" si="11"/>
        <v>4658</v>
      </c>
      <c r="AP50" s="179">
        <f t="shared" si="12"/>
        <v>931.6</v>
      </c>
      <c r="AQ50" s="172">
        <v>600</v>
      </c>
      <c r="AR50" s="172">
        <v>600</v>
      </c>
      <c r="AS50" s="172">
        <v>500</v>
      </c>
      <c r="AT50" s="172">
        <v>500</v>
      </c>
      <c r="AU50" s="172">
        <v>800</v>
      </c>
      <c r="AV50" s="172">
        <v>500</v>
      </c>
      <c r="AW50" s="172">
        <v>500</v>
      </c>
      <c r="AX50" s="173">
        <f t="shared" si="13"/>
        <v>4000</v>
      </c>
      <c r="AY50" s="250">
        <v>293</v>
      </c>
      <c r="AZ50" s="176">
        <f t="shared" si="31"/>
        <v>3735</v>
      </c>
      <c r="BA50" s="251">
        <v>5</v>
      </c>
      <c r="BB50" s="156">
        <f t="shared" si="15"/>
        <v>8393</v>
      </c>
      <c r="BC50" s="175">
        <f t="shared" si="16"/>
        <v>747</v>
      </c>
      <c r="BD50" s="179">
        <f t="shared" si="17"/>
        <v>1678.6</v>
      </c>
      <c r="BE50" s="172">
        <v>800</v>
      </c>
      <c r="BF50" s="172">
        <v>800</v>
      </c>
      <c r="BG50" s="172">
        <v>900</v>
      </c>
      <c r="BH50" s="172">
        <v>600</v>
      </c>
      <c r="BI50" s="172">
        <v>600</v>
      </c>
      <c r="BJ50" s="172">
        <v>600</v>
      </c>
      <c r="BK50" s="172">
        <v>700</v>
      </c>
      <c r="BL50" s="173">
        <f t="shared" si="18"/>
        <v>5000</v>
      </c>
      <c r="BM50" s="174">
        <v>302</v>
      </c>
      <c r="BN50" s="176">
        <f t="shared" si="19"/>
        <v>4698</v>
      </c>
      <c r="BO50" s="176">
        <v>5</v>
      </c>
      <c r="BP50" s="156">
        <f t="shared" si="20"/>
        <v>13091</v>
      </c>
      <c r="BQ50" s="175">
        <f t="shared" si="21"/>
        <v>939.6</v>
      </c>
      <c r="BR50" s="179">
        <f t="shared" si="22"/>
        <v>2618.1999999999998</v>
      </c>
      <c r="BS50" s="154">
        <v>1000</v>
      </c>
      <c r="BT50" s="154">
        <v>800</v>
      </c>
      <c r="BU50" s="154">
        <v>0</v>
      </c>
      <c r="BV50" s="154">
        <v>0</v>
      </c>
      <c r="BW50" s="154"/>
      <c r="BX50" s="156"/>
      <c r="BY50" s="156"/>
      <c r="BZ50" s="173">
        <f t="shared" si="23"/>
        <v>1800</v>
      </c>
      <c r="CA50" s="177">
        <v>0</v>
      </c>
      <c r="CB50" s="176">
        <f t="shared" si="24"/>
        <v>1800</v>
      </c>
      <c r="CC50" s="176">
        <v>5</v>
      </c>
      <c r="CD50" s="256">
        <f t="shared" si="25"/>
        <v>14891</v>
      </c>
      <c r="CE50" s="175">
        <f t="shared" si="26"/>
        <v>360</v>
      </c>
      <c r="CF50" s="175">
        <f t="shared" si="27"/>
        <v>2978.2</v>
      </c>
      <c r="CG50" s="158"/>
      <c r="CH50" s="158"/>
      <c r="CI50" s="158"/>
      <c r="CJ50" s="158"/>
      <c r="CK50" s="158"/>
      <c r="CL50" s="158"/>
      <c r="CM50" s="158"/>
      <c r="CN50" s="158"/>
      <c r="CO50" s="158"/>
      <c r="CP50" s="158"/>
      <c r="CQ50" s="158"/>
      <c r="CR50" s="158"/>
      <c r="CS50" s="158"/>
      <c r="CT50" s="158"/>
      <c r="CU50" s="158"/>
      <c r="CV50" s="158"/>
      <c r="CW50" s="158"/>
      <c r="CX50" s="158"/>
      <c r="CY50" s="158"/>
      <c r="CZ50" s="158"/>
      <c r="DA50" s="158"/>
      <c r="DB50" s="158"/>
      <c r="DC50" s="158"/>
      <c r="DD50" s="158"/>
      <c r="DE50" s="158"/>
      <c r="DF50" s="158"/>
      <c r="DG50" s="158"/>
      <c r="DH50" s="158"/>
      <c r="DI50" s="158"/>
      <c r="DJ50" s="158"/>
      <c r="DK50" s="158"/>
      <c r="DL50" s="158"/>
      <c r="DM50" s="158"/>
      <c r="DN50" s="158"/>
      <c r="DO50" s="158"/>
      <c r="DP50" s="158"/>
      <c r="DQ50" s="158"/>
      <c r="DR50" s="158"/>
      <c r="DS50" s="158"/>
      <c r="DT50" s="158"/>
      <c r="DU50" s="158"/>
      <c r="DV50" s="158"/>
      <c r="DW50" s="158"/>
      <c r="DX50" s="158"/>
      <c r="DY50" s="158"/>
      <c r="DZ50" s="158"/>
      <c r="EA50" s="158"/>
      <c r="EB50" s="158"/>
      <c r="EC50" s="158"/>
      <c r="ED50" s="158"/>
      <c r="EE50" s="158"/>
      <c r="EF50" s="158"/>
      <c r="EG50" s="158"/>
      <c r="EH50" s="158"/>
      <c r="EI50" s="158"/>
      <c r="EJ50" s="158"/>
      <c r="EK50" s="158"/>
      <c r="EL50" s="158"/>
      <c r="EM50" s="158"/>
      <c r="EN50" s="158"/>
      <c r="EO50" s="158"/>
      <c r="EP50" s="158"/>
      <c r="EQ50" s="158"/>
      <c r="ER50" s="158"/>
      <c r="ES50" s="158"/>
      <c r="ET50" s="158"/>
      <c r="EU50" s="158"/>
      <c r="EV50" s="158"/>
      <c r="EW50" s="158"/>
      <c r="EX50" s="158"/>
      <c r="EY50" s="158"/>
      <c r="EZ50" s="158"/>
      <c r="FA50" s="158"/>
      <c r="FB50" s="158"/>
      <c r="FC50" s="158"/>
      <c r="FD50" s="158"/>
      <c r="FE50" s="158"/>
      <c r="FF50" s="158"/>
      <c r="FG50" s="158"/>
      <c r="FH50" s="158"/>
      <c r="FI50" s="158"/>
      <c r="FJ50" s="158"/>
      <c r="FK50" s="158"/>
      <c r="FL50" s="158"/>
      <c r="FM50" s="158"/>
      <c r="FN50" s="158"/>
      <c r="FO50" s="158"/>
      <c r="FP50" s="158"/>
      <c r="FQ50" s="158"/>
      <c r="FR50" s="158"/>
      <c r="FS50" s="158"/>
      <c r="FT50" s="158"/>
      <c r="FU50" s="158"/>
      <c r="FV50" s="158"/>
      <c r="FW50" s="158"/>
      <c r="FX50" s="158"/>
      <c r="FY50" s="158"/>
      <c r="FZ50" s="158"/>
      <c r="GA50" s="158"/>
      <c r="GB50" s="158"/>
      <c r="GC50" s="158"/>
      <c r="GD50" s="158"/>
      <c r="GE50" s="158"/>
      <c r="GF50" s="158"/>
      <c r="GG50" s="158"/>
      <c r="GH50" s="158"/>
      <c r="GI50" s="158"/>
      <c r="GJ50" s="158"/>
      <c r="GK50" s="158"/>
      <c r="GL50" s="158"/>
      <c r="GM50" s="158"/>
      <c r="GN50" s="158"/>
      <c r="GO50" s="158"/>
      <c r="GP50" s="158"/>
      <c r="GQ50" s="158"/>
      <c r="GR50" s="158"/>
      <c r="GS50" s="158"/>
      <c r="GT50" s="158"/>
      <c r="GU50" s="158"/>
      <c r="GV50" s="158"/>
      <c r="GW50" s="158"/>
      <c r="GX50" s="158"/>
      <c r="GY50" s="158"/>
      <c r="GZ50" s="158"/>
      <c r="HA50" s="158"/>
      <c r="HB50" s="158"/>
      <c r="HC50" s="158"/>
      <c r="HD50" s="158"/>
      <c r="HE50" s="158"/>
      <c r="HF50" s="158"/>
      <c r="HG50" s="158"/>
      <c r="HH50" s="158"/>
      <c r="HI50" s="158"/>
      <c r="HJ50" s="158"/>
      <c r="HK50" s="158"/>
      <c r="HL50" s="158"/>
      <c r="HM50" s="158"/>
      <c r="HN50" s="158"/>
      <c r="HO50" s="158"/>
      <c r="HP50" s="158"/>
      <c r="HQ50" s="158"/>
      <c r="HR50" s="158"/>
      <c r="HS50" s="158"/>
      <c r="HT50" s="158"/>
      <c r="HU50" s="158"/>
      <c r="HV50" s="158"/>
      <c r="HW50" s="158"/>
      <c r="HX50" s="158"/>
      <c r="HY50" s="158"/>
      <c r="HZ50" s="158"/>
      <c r="IA50" s="158"/>
      <c r="IB50" s="158"/>
      <c r="IC50" s="158"/>
      <c r="ID50" s="158"/>
      <c r="IE50" s="158"/>
      <c r="IF50" s="158"/>
      <c r="IG50" s="158"/>
      <c r="IH50" s="158"/>
      <c r="II50" s="158"/>
      <c r="IJ50" s="158"/>
      <c r="IK50" s="158"/>
      <c r="IL50" s="158"/>
      <c r="IM50" s="158"/>
      <c r="IN50" s="158"/>
      <c r="IO50" s="158"/>
      <c r="IP50" s="158"/>
      <c r="IQ50" s="158"/>
      <c r="IR50" s="158"/>
      <c r="IS50" s="158"/>
      <c r="IT50" s="158"/>
      <c r="IU50" s="158"/>
      <c r="IV50" s="158"/>
      <c r="IW50" s="158"/>
      <c r="IX50" s="158"/>
      <c r="IY50" s="158"/>
      <c r="IZ50" s="158"/>
      <c r="JA50" s="158"/>
      <c r="JB50" s="158"/>
      <c r="JC50" s="158"/>
      <c r="JD50" s="158"/>
      <c r="JE50" s="158"/>
      <c r="JF50" s="158"/>
      <c r="JG50" s="158"/>
      <c r="JH50" s="158"/>
      <c r="JI50" s="158"/>
      <c r="JJ50" s="158"/>
      <c r="JK50" s="158"/>
      <c r="JL50" s="158"/>
      <c r="JM50" s="158"/>
      <c r="JN50" s="158"/>
      <c r="JO50" s="158"/>
      <c r="JP50" s="158"/>
      <c r="JQ50" s="158"/>
      <c r="JR50" s="158"/>
      <c r="JS50" s="158"/>
      <c r="JT50" s="158"/>
      <c r="JU50" s="158"/>
      <c r="JV50" s="158"/>
      <c r="JW50" s="158"/>
      <c r="JX50" s="158"/>
      <c r="JY50" s="158"/>
      <c r="JZ50" s="158"/>
      <c r="KA50" s="158"/>
      <c r="KB50" s="158"/>
      <c r="KC50" s="158"/>
      <c r="KD50" s="158"/>
      <c r="KE50" s="158"/>
      <c r="KF50" s="158"/>
      <c r="KG50" s="158"/>
      <c r="KH50" s="158"/>
      <c r="KI50" s="158"/>
      <c r="KJ50" s="158"/>
      <c r="KK50" s="158"/>
      <c r="KL50" s="158"/>
      <c r="KM50" s="158"/>
      <c r="KN50" s="158"/>
      <c r="KO50" s="158"/>
      <c r="KP50" s="158"/>
      <c r="KQ50" s="158"/>
      <c r="KR50" s="158"/>
      <c r="KS50" s="158"/>
      <c r="KT50" s="158"/>
      <c r="KU50" s="158"/>
      <c r="KV50" s="158"/>
      <c r="KW50" s="158"/>
      <c r="KX50" s="158"/>
      <c r="KY50" s="158"/>
      <c r="KZ50" s="158"/>
      <c r="LA50" s="158"/>
      <c r="LB50" s="158"/>
      <c r="LC50" s="158"/>
      <c r="LD50" s="158"/>
      <c r="LE50" s="158"/>
      <c r="LF50" s="158"/>
      <c r="LG50" s="158"/>
      <c r="LH50" s="158"/>
      <c r="LI50" s="158"/>
      <c r="LJ50" s="158"/>
      <c r="LK50" s="158"/>
      <c r="LL50" s="158"/>
      <c r="LM50" s="158"/>
      <c r="LN50" s="158"/>
      <c r="LO50" s="158"/>
      <c r="LP50" s="158"/>
      <c r="LQ50" s="158"/>
      <c r="LR50" s="158"/>
      <c r="LS50" s="158"/>
      <c r="LT50" s="158"/>
      <c r="LU50" s="158"/>
      <c r="LV50" s="158"/>
      <c r="LW50" s="158"/>
      <c r="LX50" s="158"/>
      <c r="LY50" s="158"/>
      <c r="LZ50" s="158"/>
      <c r="MA50" s="158"/>
      <c r="MB50" s="158"/>
      <c r="MC50" s="158"/>
      <c r="MD50" s="158"/>
      <c r="ME50" s="158"/>
      <c r="MF50" s="158"/>
      <c r="MG50" s="158"/>
      <c r="MH50" s="158"/>
      <c r="MI50" s="158"/>
      <c r="MJ50" s="158"/>
      <c r="MK50" s="158"/>
      <c r="ML50" s="158"/>
      <c r="MM50" s="158"/>
      <c r="MN50" s="158"/>
      <c r="MO50" s="158"/>
      <c r="MP50" s="158"/>
      <c r="MQ50" s="158"/>
      <c r="MR50" s="158"/>
      <c r="MS50" s="158"/>
      <c r="MT50" s="158"/>
      <c r="MU50" s="158"/>
      <c r="MV50" s="158"/>
      <c r="MW50" s="158"/>
      <c r="MX50" s="158"/>
      <c r="MY50" s="158"/>
      <c r="MZ50" s="158"/>
      <c r="NA50" s="158"/>
      <c r="NB50" s="158"/>
      <c r="NC50" s="158"/>
      <c r="ND50" s="158"/>
      <c r="NE50" s="158"/>
      <c r="NF50" s="158"/>
      <c r="NG50" s="158"/>
      <c r="NH50" s="158"/>
      <c r="NI50" s="158"/>
      <c r="NJ50" s="158"/>
      <c r="NK50" s="158"/>
      <c r="NL50" s="158"/>
      <c r="NM50" s="158"/>
      <c r="NN50" s="158"/>
      <c r="NO50" s="158"/>
      <c r="NP50" s="158"/>
      <c r="NQ50" s="158"/>
      <c r="NR50" s="158"/>
      <c r="NS50" s="158"/>
      <c r="NT50" s="158"/>
      <c r="NU50" s="158"/>
      <c r="NV50" s="158"/>
      <c r="NW50" s="158"/>
      <c r="NX50" s="158"/>
      <c r="NY50" s="158"/>
      <c r="NZ50" s="158"/>
      <c r="OA50" s="158"/>
      <c r="OB50" s="158"/>
      <c r="OC50" s="158"/>
      <c r="OD50" s="158"/>
      <c r="OE50" s="158"/>
      <c r="OF50" s="158"/>
      <c r="OG50" s="158"/>
      <c r="OH50" s="158"/>
      <c r="OI50" s="158"/>
      <c r="OJ50" s="158"/>
      <c r="OK50" s="158"/>
      <c r="OL50" s="158"/>
      <c r="OM50" s="158"/>
      <c r="ON50" s="158"/>
      <c r="OO50" s="158"/>
      <c r="OP50" s="158"/>
      <c r="OQ50" s="158"/>
      <c r="OR50" s="158"/>
      <c r="OS50" s="158"/>
      <c r="OT50" s="158"/>
      <c r="OU50" s="158"/>
      <c r="OV50" s="158"/>
      <c r="OW50" s="158"/>
      <c r="OX50" s="158"/>
      <c r="OY50" s="158"/>
      <c r="OZ50" s="158"/>
      <c r="PA50" s="158"/>
      <c r="PB50" s="158"/>
      <c r="PC50" s="158"/>
      <c r="PD50" s="158"/>
      <c r="PE50" s="158"/>
      <c r="PF50" s="158"/>
      <c r="PG50" s="158"/>
      <c r="PH50" s="158"/>
      <c r="PI50" s="158"/>
      <c r="PJ50" s="158"/>
      <c r="PK50" s="158"/>
      <c r="PL50" s="158"/>
      <c r="PM50" s="158"/>
      <c r="PN50" s="158"/>
      <c r="PO50" s="158"/>
      <c r="PP50" s="158"/>
      <c r="PQ50" s="158"/>
      <c r="PR50" s="158"/>
      <c r="PS50" s="158"/>
      <c r="PT50" s="158"/>
      <c r="PU50" s="158"/>
      <c r="PV50" s="158"/>
      <c r="PW50" s="158"/>
      <c r="PX50" s="158"/>
      <c r="PY50" s="158"/>
      <c r="PZ50" s="158"/>
      <c r="QA50" s="158"/>
      <c r="QB50" s="158"/>
      <c r="QC50" s="158"/>
      <c r="QD50" s="158"/>
      <c r="QE50" s="158"/>
      <c r="QF50" s="158"/>
      <c r="QG50" s="158"/>
      <c r="QH50" s="158"/>
      <c r="QI50" s="158"/>
      <c r="QJ50" s="158"/>
      <c r="QK50" s="158"/>
      <c r="QL50" s="158"/>
      <c r="QM50" s="158"/>
      <c r="QN50" s="158"/>
      <c r="QO50" s="158"/>
      <c r="QP50" s="158"/>
      <c r="QQ50" s="158"/>
      <c r="QR50" s="158"/>
      <c r="QS50" s="158"/>
      <c r="QT50" s="158"/>
      <c r="QU50" s="158"/>
      <c r="QV50" s="158"/>
      <c r="QW50" s="158"/>
      <c r="QX50" s="158"/>
      <c r="QY50" s="158"/>
      <c r="QZ50" s="158"/>
      <c r="RA50" s="158"/>
      <c r="RB50" s="158"/>
      <c r="RC50" s="158"/>
      <c r="RD50" s="158"/>
      <c r="RE50" s="158"/>
      <c r="RF50" s="158"/>
      <c r="RG50" s="158"/>
      <c r="RH50" s="158"/>
      <c r="RI50" s="158"/>
      <c r="RJ50" s="158"/>
      <c r="RK50" s="158"/>
      <c r="RL50" s="158"/>
      <c r="RM50" s="158"/>
      <c r="RN50" s="158"/>
      <c r="RO50" s="158"/>
      <c r="RP50" s="158"/>
      <c r="RQ50" s="158"/>
      <c r="RR50" s="158"/>
      <c r="RS50" s="158"/>
      <c r="RT50" s="158"/>
      <c r="RU50" s="158"/>
      <c r="RV50" s="158"/>
      <c r="RW50" s="158"/>
      <c r="RX50" s="158"/>
      <c r="RY50" s="158"/>
      <c r="RZ50" s="158"/>
      <c r="SA50" s="158"/>
      <c r="SB50" s="158"/>
      <c r="SC50" s="158"/>
      <c r="SD50" s="158"/>
      <c r="SE50" s="158"/>
      <c r="SF50" s="158"/>
      <c r="SG50" s="158"/>
      <c r="SH50" s="158"/>
      <c r="SI50" s="158"/>
      <c r="SJ50" s="158"/>
      <c r="SK50" s="158"/>
      <c r="SL50" s="158"/>
      <c r="SM50" s="158"/>
      <c r="SN50" s="158"/>
      <c r="SO50" s="158"/>
      <c r="SP50" s="158"/>
      <c r="SQ50" s="158"/>
      <c r="SR50" s="158"/>
      <c r="SS50" s="158"/>
      <c r="ST50" s="158"/>
      <c r="SU50" s="158"/>
      <c r="SV50" s="158"/>
      <c r="SW50" s="158"/>
      <c r="SX50" s="158"/>
      <c r="SY50" s="158"/>
      <c r="SZ50" s="158"/>
      <c r="TA50" s="158"/>
      <c r="TB50" s="158"/>
      <c r="TC50" s="158"/>
      <c r="TD50" s="158"/>
      <c r="TE50" s="158"/>
      <c r="TF50" s="158"/>
      <c r="TG50" s="158"/>
      <c r="TH50" s="158"/>
      <c r="TI50" s="158"/>
      <c r="TJ50" s="158"/>
      <c r="TK50" s="158"/>
      <c r="TL50" s="158"/>
      <c r="TM50" s="158"/>
      <c r="TN50" s="158"/>
      <c r="TO50" s="158"/>
      <c r="TP50" s="158"/>
      <c r="TQ50" s="158"/>
      <c r="TR50" s="158"/>
      <c r="TS50" s="158"/>
      <c r="TT50" s="158"/>
      <c r="TU50" s="158"/>
      <c r="TV50" s="158"/>
      <c r="TW50" s="158"/>
      <c r="TX50" s="158"/>
      <c r="TY50" s="158"/>
      <c r="TZ50" s="158"/>
      <c r="UA50" s="158"/>
      <c r="UB50" s="158"/>
      <c r="UC50" s="158"/>
      <c r="UD50" s="158"/>
      <c r="UE50" s="158"/>
      <c r="UF50" s="158"/>
      <c r="UG50" s="158"/>
      <c r="UH50" s="158"/>
      <c r="UI50" s="158"/>
      <c r="UJ50" s="158"/>
      <c r="UK50" s="158"/>
      <c r="UL50" s="158"/>
      <c r="UM50" s="158"/>
      <c r="UN50" s="158"/>
      <c r="UO50" s="158"/>
      <c r="UP50" s="158"/>
      <c r="UQ50" s="158"/>
      <c r="UR50" s="158"/>
      <c r="US50" s="158"/>
      <c r="UT50" s="158"/>
      <c r="UU50" s="158"/>
      <c r="UV50" s="158"/>
      <c r="UW50" s="158"/>
      <c r="UX50" s="158"/>
      <c r="UY50" s="158"/>
      <c r="UZ50" s="158"/>
      <c r="VA50" s="158"/>
      <c r="VB50" s="158"/>
      <c r="VC50" s="158"/>
      <c r="VD50" s="158"/>
      <c r="VE50" s="158"/>
      <c r="VF50" s="158"/>
      <c r="VG50" s="158"/>
      <c r="VH50" s="158"/>
      <c r="VI50" s="158"/>
      <c r="VJ50" s="158"/>
      <c r="VK50" s="158"/>
      <c r="VL50" s="158"/>
      <c r="VM50" s="158"/>
      <c r="VN50" s="158"/>
      <c r="VO50" s="158"/>
      <c r="VP50" s="158"/>
      <c r="VQ50" s="158"/>
      <c r="VR50" s="158"/>
      <c r="VS50" s="158"/>
      <c r="VT50" s="158"/>
      <c r="VU50" s="158"/>
      <c r="VV50" s="158"/>
      <c r="VW50" s="158"/>
      <c r="VX50" s="158"/>
      <c r="VY50" s="158"/>
      <c r="VZ50" s="158"/>
      <c r="WA50" s="158"/>
      <c r="WB50" s="158"/>
      <c r="WC50" s="158"/>
      <c r="WD50" s="158"/>
      <c r="WE50" s="158"/>
      <c r="WF50" s="158"/>
      <c r="WG50" s="158"/>
      <c r="WH50" s="158"/>
      <c r="WI50" s="158"/>
      <c r="WJ50" s="158"/>
      <c r="WK50" s="158"/>
      <c r="WL50" s="158"/>
      <c r="WM50" s="158"/>
      <c r="WN50" s="158"/>
      <c r="WO50" s="158"/>
      <c r="WP50" s="158"/>
      <c r="WQ50" s="158"/>
      <c r="WR50" s="158"/>
      <c r="WS50" s="158"/>
      <c r="WT50" s="158"/>
      <c r="WU50" s="158"/>
      <c r="WV50" s="158"/>
      <c r="WW50" s="158"/>
      <c r="WX50" s="158"/>
      <c r="WY50" s="158"/>
      <c r="WZ50" s="158"/>
      <c r="XA50" s="158"/>
      <c r="XB50" s="158"/>
      <c r="XC50" s="158"/>
      <c r="XD50" s="158"/>
      <c r="XE50" s="158"/>
      <c r="XF50" s="158"/>
      <c r="XG50" s="158"/>
      <c r="XH50" s="158"/>
      <c r="XI50" s="158"/>
      <c r="XJ50" s="158"/>
      <c r="XK50" s="158"/>
      <c r="XL50" s="158"/>
      <c r="XM50" s="158"/>
      <c r="XN50" s="158"/>
      <c r="XO50" s="158"/>
      <c r="XP50" s="158"/>
      <c r="XQ50" s="158"/>
      <c r="XR50" s="158"/>
      <c r="XS50" s="158"/>
      <c r="XT50" s="158"/>
      <c r="XU50" s="158"/>
      <c r="XV50" s="158"/>
      <c r="XW50" s="158"/>
      <c r="XX50" s="158"/>
      <c r="XY50" s="158"/>
      <c r="XZ50" s="158"/>
      <c r="YA50" s="158"/>
      <c r="YB50" s="158"/>
      <c r="YC50" s="158"/>
      <c r="YD50" s="158"/>
      <c r="YE50" s="158"/>
      <c r="YF50" s="158"/>
      <c r="YG50" s="158"/>
      <c r="YH50" s="158"/>
      <c r="YI50" s="158"/>
      <c r="YJ50" s="158"/>
      <c r="YK50" s="158"/>
      <c r="YL50" s="158"/>
      <c r="YM50" s="158"/>
      <c r="YN50" s="158"/>
      <c r="YO50" s="158"/>
      <c r="YP50" s="158"/>
      <c r="YQ50" s="158"/>
      <c r="YR50" s="158"/>
      <c r="YS50" s="158"/>
      <c r="YT50" s="158"/>
      <c r="YU50" s="158"/>
      <c r="YV50" s="158"/>
      <c r="YW50" s="158"/>
      <c r="YX50" s="158"/>
      <c r="YY50" s="158"/>
      <c r="YZ50" s="158"/>
      <c r="ZA50" s="158"/>
      <c r="ZB50" s="158"/>
      <c r="ZC50" s="158"/>
      <c r="ZD50" s="158"/>
      <c r="ZE50" s="158"/>
      <c r="ZF50" s="158"/>
      <c r="ZG50" s="158"/>
      <c r="ZH50" s="158"/>
      <c r="ZI50" s="158"/>
      <c r="ZJ50" s="158"/>
      <c r="ZK50" s="158"/>
      <c r="ZL50" s="158"/>
      <c r="ZM50" s="158"/>
      <c r="ZN50" s="158"/>
      <c r="ZO50" s="158"/>
      <c r="ZP50" s="158"/>
      <c r="ZQ50" s="158"/>
      <c r="ZR50" s="158"/>
      <c r="ZS50" s="158"/>
      <c r="ZT50" s="158"/>
      <c r="ZU50" s="158"/>
      <c r="ZV50" s="158"/>
      <c r="ZW50" s="158"/>
      <c r="ZX50" s="158"/>
      <c r="ZY50" s="158"/>
      <c r="ZZ50" s="158"/>
      <c r="AAA50" s="158"/>
      <c r="AAB50" s="158"/>
      <c r="AAC50" s="158"/>
      <c r="AAD50" s="158"/>
      <c r="AAE50" s="158"/>
      <c r="AAF50" s="158"/>
      <c r="AAG50" s="158"/>
      <c r="AAH50" s="158"/>
      <c r="AAI50" s="158"/>
      <c r="AAJ50" s="158"/>
      <c r="AAK50" s="158"/>
      <c r="AAL50" s="158"/>
      <c r="AAM50" s="158"/>
      <c r="AAN50" s="158"/>
      <c r="AAO50" s="158"/>
      <c r="AAP50" s="158"/>
      <c r="AAQ50" s="158"/>
      <c r="AAR50" s="158"/>
      <c r="AAS50" s="158"/>
      <c r="AAT50" s="158"/>
      <c r="AAU50" s="158"/>
      <c r="AAV50" s="158"/>
      <c r="AAW50" s="158"/>
      <c r="AAX50" s="158"/>
      <c r="AAY50" s="158"/>
      <c r="AAZ50" s="158"/>
      <c r="ABA50" s="158"/>
      <c r="ABB50" s="158"/>
      <c r="ABC50" s="158"/>
      <c r="ABD50" s="158"/>
      <c r="ABE50" s="158"/>
      <c r="ABF50" s="158"/>
      <c r="ABG50" s="158"/>
      <c r="ABH50" s="158"/>
      <c r="ABI50" s="158"/>
      <c r="ABJ50" s="158"/>
      <c r="ABK50" s="158"/>
      <c r="ABL50" s="158"/>
      <c r="ABM50" s="158"/>
      <c r="ABN50" s="158"/>
      <c r="ABO50" s="158"/>
      <c r="ABP50" s="158"/>
      <c r="ABQ50" s="158"/>
      <c r="ABR50" s="158"/>
      <c r="ABS50" s="158"/>
      <c r="ABT50" s="158"/>
      <c r="ABU50" s="158"/>
      <c r="ABV50" s="158"/>
      <c r="ABW50" s="158"/>
      <c r="ABX50" s="158"/>
      <c r="ABY50" s="158"/>
      <c r="ABZ50" s="158"/>
      <c r="ACA50" s="158"/>
      <c r="ACB50" s="158"/>
      <c r="ACC50" s="158"/>
      <c r="ACD50" s="158"/>
      <c r="ACE50" s="158"/>
      <c r="ACF50" s="158"/>
      <c r="ACG50" s="158"/>
      <c r="ACH50" s="158"/>
      <c r="ACI50" s="158"/>
      <c r="ACJ50" s="158"/>
      <c r="ACK50" s="158"/>
      <c r="ACL50" s="158"/>
      <c r="ACM50" s="158"/>
      <c r="ACN50" s="158"/>
      <c r="ACO50" s="158"/>
      <c r="ACP50" s="158"/>
      <c r="ACQ50" s="158"/>
      <c r="ACR50" s="158"/>
      <c r="ACS50" s="158"/>
      <c r="ACT50" s="158"/>
      <c r="ACU50" s="158"/>
      <c r="ACV50" s="158"/>
      <c r="ACW50" s="158"/>
      <c r="ACX50" s="158"/>
      <c r="ACY50" s="158"/>
      <c r="ACZ50" s="158"/>
      <c r="ADA50" s="158"/>
      <c r="ADB50" s="158"/>
      <c r="ADC50" s="158"/>
      <c r="ADD50" s="158"/>
      <c r="ADE50" s="158"/>
      <c r="ADF50" s="158"/>
      <c r="ADG50" s="158"/>
      <c r="ADH50" s="158"/>
      <c r="ADI50" s="158"/>
      <c r="ADJ50" s="158"/>
      <c r="ADK50" s="158"/>
      <c r="ADL50" s="158"/>
      <c r="ADM50" s="158"/>
      <c r="ADN50" s="158"/>
      <c r="ADO50" s="158"/>
      <c r="ADP50" s="158"/>
      <c r="ADQ50" s="158"/>
      <c r="ADR50" s="158"/>
      <c r="ADS50" s="158"/>
      <c r="ADT50" s="158"/>
      <c r="ADU50" s="158"/>
      <c r="ADV50" s="158"/>
      <c r="ADW50" s="158"/>
      <c r="ADX50" s="158"/>
      <c r="ADY50" s="158"/>
      <c r="ADZ50" s="158"/>
      <c r="AEA50" s="158"/>
      <c r="AEB50" s="158"/>
      <c r="AEC50" s="158"/>
      <c r="AED50" s="158"/>
      <c r="AEE50" s="158"/>
      <c r="AEF50" s="158"/>
      <c r="AEG50" s="158"/>
      <c r="AEH50" s="158"/>
      <c r="AEI50" s="158"/>
      <c r="AEJ50" s="158"/>
      <c r="AEK50" s="158"/>
      <c r="AEL50" s="158"/>
      <c r="AEM50" s="158"/>
      <c r="AEN50" s="158"/>
      <c r="AEO50" s="158"/>
      <c r="AEP50" s="158"/>
      <c r="AEQ50" s="158"/>
      <c r="AER50" s="158"/>
      <c r="AES50" s="158"/>
      <c r="AET50" s="158"/>
      <c r="AEU50" s="158"/>
      <c r="AEV50" s="158"/>
      <c r="AEW50" s="158"/>
      <c r="AEX50" s="158"/>
      <c r="AEY50" s="158"/>
      <c r="AEZ50" s="158"/>
      <c r="AFA50" s="158"/>
      <c r="AFB50" s="158"/>
      <c r="AFC50" s="158"/>
      <c r="AFD50" s="158"/>
      <c r="AFE50" s="158"/>
      <c r="AFF50" s="158"/>
      <c r="AFG50" s="158"/>
      <c r="AFH50" s="158"/>
      <c r="AFI50" s="158"/>
      <c r="AFJ50" s="158"/>
      <c r="AFK50" s="158"/>
      <c r="AFL50" s="158"/>
      <c r="AFM50" s="158"/>
      <c r="AFN50" s="158"/>
      <c r="AFO50" s="158"/>
      <c r="AFP50" s="158"/>
      <c r="AFQ50" s="158"/>
      <c r="AFR50" s="158"/>
      <c r="AFS50" s="158"/>
      <c r="AFT50" s="158"/>
      <c r="AFU50" s="158"/>
      <c r="AFV50" s="158"/>
      <c r="AFW50" s="158"/>
      <c r="AFX50" s="158"/>
      <c r="AFY50" s="158"/>
      <c r="AFZ50" s="158"/>
      <c r="AGA50" s="158"/>
      <c r="AGB50" s="158"/>
      <c r="AGC50" s="158"/>
      <c r="AGD50" s="158"/>
      <c r="AGE50" s="158"/>
      <c r="AGF50" s="158"/>
      <c r="AGG50" s="158"/>
      <c r="AGH50" s="158"/>
      <c r="AGI50" s="158"/>
      <c r="AGJ50" s="158"/>
      <c r="AGK50" s="158"/>
      <c r="AGL50" s="158"/>
      <c r="AGM50" s="158"/>
      <c r="AGN50" s="158"/>
      <c r="AGO50" s="158"/>
      <c r="AGP50" s="158"/>
      <c r="AGQ50" s="158"/>
      <c r="AGR50" s="158"/>
      <c r="AGS50" s="158"/>
      <c r="AGT50" s="158"/>
      <c r="AGU50" s="158"/>
      <c r="AGV50" s="158"/>
      <c r="AGW50" s="158"/>
      <c r="AGX50" s="158"/>
      <c r="AGY50" s="158"/>
      <c r="AGZ50" s="158"/>
      <c r="AHA50" s="158"/>
      <c r="AHB50" s="158"/>
      <c r="AHC50" s="158"/>
      <c r="AHD50" s="158"/>
      <c r="AHE50" s="158"/>
      <c r="AHF50" s="158"/>
      <c r="AHG50" s="158"/>
      <c r="AHH50" s="158"/>
      <c r="AHI50" s="158"/>
      <c r="AHJ50" s="158"/>
      <c r="AHK50" s="158"/>
      <c r="AHL50" s="158"/>
      <c r="AHM50" s="158"/>
      <c r="AHN50" s="158"/>
      <c r="AHO50" s="158"/>
      <c r="AHP50" s="158"/>
      <c r="AHQ50" s="158"/>
      <c r="AHR50" s="158"/>
      <c r="AHS50" s="158"/>
      <c r="AHT50" s="158"/>
      <c r="AHU50" s="158"/>
      <c r="AHV50" s="158"/>
      <c r="AHW50" s="158"/>
      <c r="AHX50" s="158"/>
      <c r="AHY50" s="158"/>
      <c r="AHZ50" s="158"/>
      <c r="AIA50" s="158"/>
      <c r="AIB50" s="158"/>
      <c r="AIC50" s="158"/>
      <c r="AID50" s="158"/>
      <c r="AIE50" s="158"/>
      <c r="AIF50" s="158"/>
      <c r="AIG50" s="158"/>
      <c r="AIH50" s="158"/>
      <c r="AII50" s="158"/>
      <c r="AIJ50" s="158"/>
      <c r="AIK50" s="158"/>
      <c r="AIL50" s="158"/>
      <c r="AIM50" s="158"/>
      <c r="AIN50" s="158"/>
      <c r="AIO50" s="158"/>
      <c r="AIP50" s="158"/>
      <c r="AIQ50" s="158"/>
      <c r="AIR50" s="158"/>
      <c r="AIS50" s="158"/>
      <c r="AIT50" s="158"/>
      <c r="AIU50" s="158"/>
      <c r="AIV50" s="158"/>
      <c r="AIW50" s="158"/>
      <c r="AIX50" s="158"/>
      <c r="AIY50" s="158"/>
      <c r="AIZ50" s="158"/>
      <c r="AJA50" s="158"/>
      <c r="AJB50" s="158"/>
      <c r="AJC50" s="158"/>
      <c r="AJD50" s="158"/>
      <c r="AJE50" s="158"/>
      <c r="AJF50" s="158"/>
      <c r="AJG50" s="158"/>
      <c r="AJH50" s="158"/>
      <c r="AJI50" s="158"/>
      <c r="AJJ50" s="158"/>
      <c r="AJK50" s="158"/>
      <c r="AJL50" s="158"/>
      <c r="AJM50" s="158"/>
      <c r="AJN50" s="158"/>
      <c r="AJO50" s="158"/>
      <c r="AJP50" s="158"/>
      <c r="AJQ50" s="158"/>
      <c r="AJR50" s="158"/>
      <c r="AJS50" s="158"/>
      <c r="AJT50" s="158"/>
      <c r="AJU50" s="158"/>
      <c r="AJV50" s="158"/>
      <c r="AJW50" s="158"/>
      <c r="AJX50" s="158"/>
      <c r="AJY50" s="158"/>
      <c r="AJZ50" s="158"/>
      <c r="AKA50" s="158"/>
      <c r="AKB50" s="158"/>
      <c r="AKC50" s="158"/>
      <c r="AKD50" s="158"/>
      <c r="AKE50" s="158"/>
      <c r="AKF50" s="158"/>
      <c r="AKG50" s="158"/>
      <c r="AKH50" s="158"/>
      <c r="AKI50" s="158"/>
      <c r="AKJ50" s="158"/>
      <c r="AKK50" s="158"/>
      <c r="AKL50" s="158"/>
      <c r="AKM50" s="158"/>
      <c r="AKN50" s="158"/>
      <c r="AKO50" s="158"/>
      <c r="AKP50" s="158"/>
      <c r="AKQ50" s="158"/>
      <c r="AKR50" s="158"/>
      <c r="AKS50" s="158"/>
      <c r="AKT50" s="158"/>
      <c r="AKU50" s="158"/>
      <c r="AKV50" s="158"/>
      <c r="AKW50" s="158"/>
      <c r="AKX50" s="158"/>
      <c r="AKY50" s="158"/>
      <c r="AKZ50" s="158"/>
      <c r="ALA50" s="158"/>
      <c r="ALB50" s="158"/>
      <c r="ALC50" s="158"/>
      <c r="ALD50" s="158"/>
      <c r="ALE50" s="158"/>
      <c r="ALF50" s="158"/>
      <c r="ALG50" s="158"/>
      <c r="ALH50" s="158"/>
      <c r="ALI50" s="158"/>
      <c r="ALJ50" s="158"/>
      <c r="ALK50" s="158"/>
      <c r="ALL50" s="158"/>
      <c r="ALM50" s="158"/>
      <c r="ALN50" s="158"/>
      <c r="ALO50" s="158"/>
      <c r="ALP50" s="158"/>
      <c r="ALQ50" s="158"/>
      <c r="ALR50" s="158"/>
      <c r="ALS50" s="158"/>
      <c r="ALT50" s="158"/>
      <c r="ALU50" s="158"/>
      <c r="ALV50" s="158"/>
      <c r="ALW50" s="158"/>
      <c r="ALX50" s="158"/>
      <c r="ALY50" s="158"/>
      <c r="ALZ50" s="158"/>
      <c r="AMA50" s="158"/>
      <c r="AMB50" s="158"/>
      <c r="AMC50" s="158"/>
      <c r="AMD50" s="158"/>
      <c r="AME50" s="158"/>
      <c r="AMF50" s="158"/>
      <c r="AMG50" s="158"/>
      <c r="AMH50" s="158"/>
      <c r="AMI50" s="158"/>
      <c r="AMJ50" s="158"/>
      <c r="AMK50" s="158"/>
      <c r="AML50" s="158"/>
      <c r="AMM50" s="158"/>
      <c r="AMN50" s="158"/>
      <c r="AMO50" s="158"/>
      <c r="AMP50" s="158"/>
      <c r="AMQ50" s="158"/>
      <c r="AMR50" s="158"/>
      <c r="AMS50" s="158"/>
      <c r="AMT50" s="158"/>
      <c r="AMU50" s="158"/>
      <c r="AMV50" s="158"/>
      <c r="AMW50" s="158"/>
      <c r="AMX50" s="158"/>
      <c r="AMY50" s="158"/>
      <c r="AMZ50" s="158"/>
      <c r="ANA50" s="158"/>
      <c r="ANB50" s="158"/>
      <c r="ANC50" s="158"/>
      <c r="AND50" s="158"/>
      <c r="ANE50" s="158"/>
      <c r="ANF50" s="158"/>
      <c r="ANG50" s="158"/>
      <c r="ANH50" s="158"/>
      <c r="ANI50" s="158"/>
      <c r="ANJ50" s="158"/>
      <c r="ANK50" s="158"/>
      <c r="ANL50" s="158"/>
      <c r="ANM50" s="158"/>
      <c r="ANN50" s="158"/>
      <c r="ANO50" s="158"/>
      <c r="ANP50" s="158"/>
      <c r="ANQ50" s="158"/>
      <c r="ANR50" s="158"/>
      <c r="ANS50" s="158"/>
      <c r="ANT50" s="158"/>
      <c r="ANU50" s="158"/>
      <c r="ANV50" s="158"/>
      <c r="ANW50" s="158"/>
      <c r="ANX50" s="158"/>
      <c r="ANY50" s="158"/>
      <c r="ANZ50" s="158"/>
      <c r="AOA50" s="158"/>
      <c r="AOB50" s="158"/>
      <c r="AOC50" s="158"/>
      <c r="AOD50" s="158"/>
      <c r="AOE50" s="158"/>
      <c r="AOF50" s="158"/>
      <c r="AOG50" s="158"/>
      <c r="AOH50" s="158"/>
      <c r="AOI50" s="158"/>
      <c r="AOJ50" s="158"/>
      <c r="AOK50" s="158"/>
      <c r="AOL50" s="158"/>
      <c r="AOM50" s="158"/>
      <c r="AON50" s="158"/>
      <c r="AOO50" s="158"/>
      <c r="AOP50" s="158"/>
      <c r="AOQ50" s="158"/>
      <c r="AOR50" s="158"/>
      <c r="AOS50" s="158"/>
      <c r="AOT50" s="158"/>
      <c r="AOU50" s="158"/>
      <c r="AOV50" s="158"/>
      <c r="AOW50" s="158"/>
      <c r="AOX50" s="158"/>
      <c r="AOY50" s="158"/>
      <c r="AOZ50" s="158"/>
      <c r="APA50" s="158"/>
      <c r="APB50" s="158"/>
      <c r="APC50" s="158"/>
      <c r="APD50" s="158"/>
      <c r="APE50" s="158"/>
      <c r="APF50" s="158"/>
      <c r="APG50" s="158"/>
      <c r="APH50" s="158"/>
      <c r="API50" s="158"/>
      <c r="APJ50" s="158"/>
      <c r="APK50" s="158"/>
      <c r="APL50" s="158"/>
      <c r="APM50" s="158"/>
      <c r="APN50" s="158"/>
      <c r="APO50" s="158"/>
      <c r="APP50" s="158"/>
      <c r="APQ50" s="158"/>
      <c r="APR50" s="158"/>
      <c r="APS50" s="158"/>
      <c r="APT50" s="158"/>
      <c r="APU50" s="158"/>
      <c r="APV50" s="158"/>
      <c r="APW50" s="158"/>
      <c r="APX50" s="158"/>
      <c r="APY50" s="158"/>
      <c r="APZ50" s="158"/>
      <c r="AQA50" s="158"/>
      <c r="AQB50" s="158"/>
      <c r="AQC50" s="158"/>
      <c r="AQD50" s="158"/>
      <c r="AQE50" s="158"/>
      <c r="AQF50" s="158"/>
      <c r="AQG50" s="158"/>
      <c r="AQH50" s="158"/>
      <c r="AQI50" s="158"/>
      <c r="AQJ50" s="158"/>
      <c r="AQK50" s="158"/>
      <c r="AQL50" s="158"/>
      <c r="AQM50" s="158"/>
      <c r="AQN50" s="158"/>
      <c r="AQO50" s="158"/>
      <c r="AQP50" s="158"/>
      <c r="AQQ50" s="158"/>
      <c r="AQR50" s="158"/>
      <c r="AQS50" s="158"/>
      <c r="AQT50" s="158"/>
      <c r="AQU50" s="158"/>
      <c r="AQV50" s="158"/>
      <c r="AQW50" s="158"/>
      <c r="AQX50" s="158"/>
      <c r="AQY50" s="158"/>
      <c r="AQZ50" s="158"/>
      <c r="ARA50" s="158"/>
      <c r="ARB50" s="158"/>
      <c r="ARC50" s="158"/>
      <c r="ARD50" s="158"/>
      <c r="ARE50" s="158"/>
      <c r="ARF50" s="158"/>
      <c r="ARG50" s="158"/>
      <c r="ARH50" s="158"/>
      <c r="ARI50" s="158"/>
      <c r="ARJ50" s="158"/>
      <c r="ARK50" s="158"/>
      <c r="ARL50" s="158"/>
      <c r="ARM50" s="158"/>
      <c r="ARN50" s="158"/>
      <c r="ARO50" s="158"/>
      <c r="ARP50" s="158"/>
      <c r="ARQ50" s="158"/>
      <c r="ARR50" s="158"/>
      <c r="ARS50" s="158"/>
      <c r="ART50" s="158"/>
      <c r="ARU50" s="158"/>
      <c r="ARV50" s="158"/>
      <c r="ARW50" s="158"/>
      <c r="ARX50" s="158"/>
      <c r="ARY50" s="158"/>
      <c r="ARZ50" s="158"/>
      <c r="ASA50" s="158"/>
      <c r="ASB50" s="158"/>
      <c r="ASC50" s="158"/>
      <c r="ASD50" s="158"/>
      <c r="ASE50" s="158"/>
      <c r="ASF50" s="158"/>
      <c r="ASG50" s="158"/>
      <c r="ASH50" s="158"/>
      <c r="ASI50" s="158"/>
      <c r="ASJ50" s="158"/>
      <c r="ASK50" s="158"/>
      <c r="ASL50" s="158"/>
      <c r="ASM50" s="158"/>
      <c r="ASN50" s="158"/>
      <c r="ASO50" s="158"/>
      <c r="ASP50" s="158"/>
      <c r="ASQ50" s="158"/>
      <c r="ASR50" s="158"/>
      <c r="ASS50" s="158"/>
      <c r="AST50" s="158"/>
      <c r="ASU50" s="158"/>
      <c r="ASV50" s="158"/>
      <c r="ASW50" s="158"/>
      <c r="ASX50" s="158"/>
      <c r="ASY50" s="158"/>
      <c r="ASZ50" s="158"/>
      <c r="ATA50" s="158"/>
      <c r="ATB50" s="158"/>
      <c r="ATC50" s="158"/>
      <c r="ATD50" s="158"/>
      <c r="ATE50" s="158"/>
      <c r="ATF50" s="158"/>
      <c r="ATG50" s="158"/>
      <c r="ATH50" s="158"/>
      <c r="ATI50" s="158"/>
      <c r="ATJ50" s="158"/>
      <c r="ATK50" s="158"/>
      <c r="ATL50" s="158"/>
      <c r="ATM50" s="158"/>
      <c r="ATN50" s="158"/>
      <c r="ATO50" s="158"/>
      <c r="ATP50" s="158"/>
      <c r="ATQ50" s="158"/>
      <c r="ATR50" s="158"/>
      <c r="ATS50" s="158"/>
      <c r="ATT50" s="158"/>
      <c r="ATU50" s="158"/>
      <c r="ATV50" s="158"/>
      <c r="ATW50" s="158"/>
      <c r="ATX50" s="158"/>
      <c r="ATY50" s="158"/>
      <c r="ATZ50" s="158"/>
      <c r="AUA50" s="158"/>
      <c r="AUB50" s="158"/>
      <c r="AUC50" s="158"/>
      <c r="AUD50" s="158"/>
      <c r="AUE50" s="158"/>
      <c r="AUF50" s="158"/>
      <c r="AUG50" s="158"/>
      <c r="AUH50" s="158"/>
      <c r="AUI50" s="158"/>
      <c r="AUJ50" s="158"/>
      <c r="AUK50" s="158"/>
      <c r="AUL50" s="158"/>
      <c r="AUM50" s="158"/>
      <c r="AUN50" s="158"/>
      <c r="AUO50" s="158"/>
      <c r="AUP50" s="158"/>
      <c r="AUQ50" s="158"/>
      <c r="AUR50" s="158"/>
      <c r="AUS50" s="158"/>
      <c r="AUT50" s="158"/>
      <c r="AUU50" s="158"/>
      <c r="AUV50" s="158"/>
      <c r="AUW50" s="158"/>
      <c r="AUX50" s="158"/>
      <c r="AUY50" s="158"/>
      <c r="AUZ50" s="158"/>
      <c r="AVA50" s="158"/>
      <c r="AVB50" s="158"/>
      <c r="AVC50" s="158"/>
      <c r="AVD50" s="158"/>
      <c r="AVE50" s="158"/>
      <c r="AVF50" s="158"/>
      <c r="AVG50" s="158"/>
      <c r="AVH50" s="158"/>
      <c r="AVI50" s="158"/>
      <c r="AVJ50" s="158"/>
      <c r="AVK50" s="158"/>
      <c r="AVL50" s="158"/>
      <c r="AVM50" s="158"/>
      <c r="AVN50" s="158"/>
      <c r="AVO50" s="158"/>
      <c r="AVP50" s="158"/>
      <c r="AVQ50" s="158"/>
      <c r="AVR50" s="158"/>
      <c r="AVS50" s="158"/>
      <c r="AVT50" s="158"/>
      <c r="AVU50" s="158"/>
      <c r="AVV50" s="158"/>
      <c r="AVW50" s="158"/>
      <c r="AVX50" s="158"/>
      <c r="AVY50" s="158"/>
      <c r="AVZ50" s="158"/>
      <c r="AWA50" s="158"/>
      <c r="AWB50" s="158"/>
      <c r="AWC50" s="158"/>
      <c r="AWD50" s="158"/>
      <c r="AWE50" s="158"/>
      <c r="AWF50" s="158"/>
      <c r="AWG50" s="158"/>
      <c r="AWH50" s="158"/>
      <c r="AWI50" s="158"/>
      <c r="AWJ50" s="158"/>
      <c r="AWK50" s="158"/>
      <c r="AWL50" s="158"/>
      <c r="AWM50" s="158"/>
      <c r="AWN50" s="158"/>
      <c r="AWO50" s="158"/>
      <c r="AWP50" s="158"/>
      <c r="AWQ50" s="158"/>
      <c r="AWR50" s="158"/>
      <c r="AWS50" s="158"/>
      <c r="AWT50" s="158"/>
      <c r="AWU50" s="158"/>
      <c r="AWV50" s="158"/>
      <c r="AWW50" s="158"/>
      <c r="AWX50" s="158"/>
      <c r="AWY50" s="158"/>
      <c r="AWZ50" s="158"/>
      <c r="AXA50" s="158"/>
      <c r="AXB50" s="158"/>
      <c r="AXC50" s="158"/>
      <c r="AXD50" s="158"/>
      <c r="AXE50" s="158"/>
      <c r="AXF50" s="158"/>
      <c r="AXG50" s="158"/>
      <c r="AXH50" s="158"/>
      <c r="AXI50" s="158"/>
      <c r="AXJ50" s="158"/>
      <c r="AXK50" s="158"/>
      <c r="AXL50" s="158"/>
      <c r="AXM50" s="158"/>
      <c r="AXN50" s="158"/>
      <c r="AXO50" s="158"/>
      <c r="AXP50" s="158"/>
      <c r="AXQ50" s="158"/>
      <c r="AXR50" s="158"/>
      <c r="AXS50" s="158"/>
      <c r="AXT50" s="158"/>
      <c r="AXU50" s="158"/>
      <c r="AXV50" s="158"/>
      <c r="AXW50" s="158"/>
      <c r="AXX50" s="158"/>
      <c r="AXY50" s="158"/>
      <c r="AXZ50" s="158"/>
      <c r="AYA50" s="158"/>
      <c r="AYB50" s="158"/>
      <c r="AYC50" s="158"/>
      <c r="AYD50" s="158"/>
      <c r="AYE50" s="158"/>
      <c r="AYF50" s="158"/>
      <c r="AYG50" s="158"/>
      <c r="AYH50" s="158"/>
      <c r="AYI50" s="158"/>
      <c r="AYJ50" s="158"/>
      <c r="AYK50" s="158"/>
      <c r="AYL50" s="158"/>
      <c r="AYM50" s="158"/>
      <c r="AYN50" s="158"/>
      <c r="AYO50" s="158"/>
      <c r="AYP50" s="158"/>
      <c r="AYQ50" s="158"/>
      <c r="AYR50" s="158"/>
      <c r="AYS50" s="158"/>
      <c r="AYT50" s="158"/>
      <c r="AYU50" s="158"/>
      <c r="AYV50" s="158"/>
      <c r="AYW50" s="158"/>
      <c r="AYX50" s="158"/>
      <c r="AYY50" s="158"/>
      <c r="AYZ50" s="158"/>
      <c r="AZA50" s="158"/>
      <c r="AZB50" s="158"/>
      <c r="AZC50" s="158"/>
      <c r="AZD50" s="158"/>
      <c r="AZE50" s="158"/>
      <c r="AZF50" s="158"/>
      <c r="AZG50" s="158"/>
      <c r="AZH50" s="158"/>
      <c r="AZI50" s="158"/>
      <c r="AZJ50" s="158"/>
      <c r="AZK50" s="158"/>
      <c r="AZL50" s="158"/>
      <c r="AZM50" s="158"/>
      <c r="AZN50" s="158"/>
      <c r="AZO50" s="158"/>
      <c r="AZP50" s="158"/>
      <c r="AZQ50" s="158"/>
      <c r="AZR50" s="158"/>
      <c r="AZS50" s="158"/>
      <c r="AZT50" s="158"/>
      <c r="AZU50" s="158"/>
      <c r="AZV50" s="158"/>
      <c r="AZW50" s="158"/>
      <c r="AZX50" s="158"/>
      <c r="AZY50" s="158"/>
      <c r="AZZ50" s="158"/>
      <c r="BAA50" s="158"/>
      <c r="BAB50" s="158"/>
      <c r="BAC50" s="158"/>
      <c r="BAD50" s="158"/>
      <c r="BAE50" s="158"/>
      <c r="BAF50" s="158"/>
      <c r="BAG50" s="158"/>
      <c r="BAH50" s="158"/>
      <c r="BAI50" s="158"/>
      <c r="BAJ50" s="158"/>
      <c r="BAK50" s="158"/>
      <c r="BAL50" s="158"/>
      <c r="BAM50" s="158"/>
      <c r="BAN50" s="158"/>
      <c r="BAO50" s="158"/>
      <c r="BAP50" s="158"/>
      <c r="BAQ50" s="158"/>
      <c r="BAR50" s="158"/>
      <c r="BAS50" s="158"/>
      <c r="BAT50" s="158"/>
      <c r="BAU50" s="158"/>
      <c r="BAV50" s="158"/>
      <c r="BAW50" s="158"/>
      <c r="BAX50" s="158"/>
      <c r="BAY50" s="158"/>
      <c r="BAZ50" s="158"/>
      <c r="BBA50" s="158"/>
      <c r="BBB50" s="158"/>
      <c r="BBC50" s="158"/>
      <c r="BBD50" s="158"/>
      <c r="BBE50" s="158"/>
      <c r="BBF50" s="158"/>
      <c r="BBG50" s="158"/>
      <c r="BBH50" s="158"/>
      <c r="BBI50" s="158"/>
      <c r="BBJ50" s="158"/>
      <c r="BBK50" s="158"/>
      <c r="BBL50" s="158"/>
      <c r="BBM50" s="158"/>
      <c r="BBN50" s="158"/>
      <c r="BBO50" s="158"/>
      <c r="BBP50" s="158"/>
      <c r="BBQ50" s="158"/>
      <c r="BBR50" s="158"/>
      <c r="BBS50" s="158"/>
      <c r="BBT50" s="158"/>
      <c r="BBU50" s="158"/>
      <c r="BBV50" s="158"/>
      <c r="BBW50" s="158"/>
      <c r="BBX50" s="158"/>
      <c r="BBY50" s="158"/>
      <c r="BBZ50" s="158"/>
      <c r="BCA50" s="158"/>
      <c r="BCB50" s="158"/>
      <c r="BCC50" s="158"/>
      <c r="BCD50" s="158"/>
      <c r="BCE50" s="158"/>
      <c r="BCF50" s="158"/>
      <c r="BCG50" s="158"/>
      <c r="BCH50" s="158"/>
      <c r="BCI50" s="158"/>
      <c r="BCJ50" s="158"/>
      <c r="BCK50" s="158"/>
      <c r="BCL50" s="158"/>
      <c r="BCM50" s="158"/>
      <c r="BCN50" s="158"/>
      <c r="BCO50" s="158"/>
      <c r="BCP50" s="158"/>
      <c r="BCQ50" s="158"/>
      <c r="BCR50" s="158"/>
      <c r="BCS50" s="158"/>
      <c r="BCT50" s="158"/>
      <c r="BCU50" s="158"/>
      <c r="BCV50" s="158"/>
      <c r="BCW50" s="158"/>
      <c r="BCX50" s="158"/>
      <c r="BCY50" s="158"/>
      <c r="BCZ50" s="158"/>
      <c r="BDA50" s="158"/>
      <c r="BDB50" s="158"/>
      <c r="BDC50" s="158"/>
      <c r="BDD50" s="158"/>
      <c r="BDE50" s="158"/>
      <c r="BDF50" s="158"/>
      <c r="BDG50" s="158"/>
      <c r="BDH50" s="158"/>
      <c r="BDI50" s="158"/>
      <c r="BDJ50" s="158"/>
      <c r="BDK50" s="158"/>
      <c r="BDL50" s="158"/>
      <c r="BDM50" s="158"/>
      <c r="BDN50" s="158"/>
      <c r="BDO50" s="158"/>
      <c r="BDP50" s="158"/>
      <c r="BDQ50" s="158"/>
      <c r="BDR50" s="158"/>
      <c r="BDS50" s="158"/>
      <c r="BDT50" s="158"/>
      <c r="BDU50" s="158"/>
      <c r="BDV50" s="158"/>
      <c r="BDW50" s="158"/>
      <c r="BDX50" s="158"/>
      <c r="BDY50" s="158"/>
      <c r="BDZ50" s="158"/>
      <c r="BEA50" s="158"/>
      <c r="BEB50" s="158"/>
      <c r="BEC50" s="158"/>
      <c r="BED50" s="158"/>
      <c r="BEE50" s="158"/>
      <c r="BEF50" s="158"/>
      <c r="BEG50" s="158"/>
      <c r="BEH50" s="158"/>
      <c r="BEI50" s="158"/>
      <c r="BEJ50" s="158"/>
      <c r="BEK50" s="158"/>
      <c r="BEL50" s="158"/>
      <c r="BEM50" s="158"/>
      <c r="BEN50" s="158"/>
      <c r="BEO50" s="158"/>
      <c r="BEP50" s="158"/>
      <c r="BEQ50" s="158"/>
      <c r="BER50" s="158"/>
      <c r="BES50" s="158"/>
      <c r="BET50" s="158"/>
      <c r="BEU50" s="158"/>
      <c r="BEV50" s="158"/>
      <c r="BEW50" s="158"/>
      <c r="BEX50" s="158"/>
      <c r="BEY50" s="158"/>
      <c r="BEZ50" s="158"/>
      <c r="BFA50" s="158"/>
      <c r="BFB50" s="158"/>
      <c r="BFC50" s="158"/>
      <c r="BFD50" s="158"/>
      <c r="BFE50" s="158"/>
      <c r="BFF50" s="158"/>
      <c r="BFG50" s="158"/>
      <c r="BFH50" s="158"/>
      <c r="BFI50" s="158"/>
      <c r="BFJ50" s="158"/>
      <c r="BFK50" s="158"/>
      <c r="BFL50" s="158"/>
      <c r="BFM50" s="158"/>
      <c r="BFN50" s="158"/>
      <c r="BFO50" s="158"/>
      <c r="BFP50" s="158"/>
      <c r="BFQ50" s="158"/>
      <c r="BFR50" s="158"/>
      <c r="BFS50" s="158"/>
      <c r="BFT50" s="158"/>
      <c r="BFU50" s="158"/>
      <c r="BFV50" s="158"/>
      <c r="BFW50" s="158"/>
      <c r="BFX50" s="158"/>
      <c r="BFY50" s="158"/>
      <c r="BFZ50" s="158"/>
      <c r="BGA50" s="158"/>
      <c r="BGB50" s="158"/>
      <c r="BGC50" s="158"/>
      <c r="BGD50" s="158"/>
      <c r="BGE50" s="158"/>
      <c r="BGF50" s="158"/>
      <c r="BGG50" s="158"/>
      <c r="BGH50" s="158"/>
      <c r="BGI50" s="158"/>
      <c r="BGJ50" s="158"/>
      <c r="BGK50" s="158"/>
      <c r="BGL50" s="158"/>
      <c r="BGM50" s="158"/>
      <c r="BGN50" s="158"/>
      <c r="BGO50" s="158"/>
      <c r="BGP50" s="158"/>
      <c r="BGQ50" s="158"/>
      <c r="BGR50" s="158"/>
      <c r="BGS50" s="158"/>
      <c r="BGT50" s="158"/>
      <c r="BGU50" s="158"/>
      <c r="BGV50" s="158"/>
      <c r="BGW50" s="158"/>
      <c r="BGX50" s="158"/>
      <c r="BGY50" s="158"/>
      <c r="BGZ50" s="158"/>
      <c r="BHA50" s="158"/>
      <c r="BHB50" s="158"/>
      <c r="BHC50" s="158"/>
      <c r="BHD50" s="158"/>
      <c r="BHE50" s="158"/>
      <c r="BHF50" s="158"/>
      <c r="BHG50" s="158"/>
      <c r="BHH50" s="158"/>
      <c r="BHI50" s="158"/>
      <c r="BHJ50" s="158"/>
      <c r="BHK50" s="158"/>
      <c r="BHL50" s="158"/>
      <c r="BHM50" s="158"/>
      <c r="BHN50" s="158"/>
      <c r="BHO50" s="158"/>
      <c r="BHP50" s="158"/>
      <c r="BHQ50" s="158"/>
      <c r="BHR50" s="158"/>
      <c r="BHS50" s="158"/>
      <c r="BHT50" s="158"/>
      <c r="BHU50" s="158"/>
      <c r="BHV50" s="158"/>
      <c r="BHW50" s="158"/>
      <c r="BHX50" s="158"/>
      <c r="BHY50" s="158"/>
      <c r="BHZ50" s="158"/>
      <c r="BIA50" s="158"/>
      <c r="BIB50" s="158"/>
      <c r="BIC50" s="158"/>
      <c r="BID50" s="158"/>
      <c r="BIE50" s="158"/>
      <c r="BIF50" s="158"/>
      <c r="BIG50" s="158"/>
      <c r="BIH50" s="158"/>
      <c r="BII50" s="158"/>
      <c r="BIJ50" s="158"/>
      <c r="BIK50" s="158"/>
      <c r="BIL50" s="158"/>
      <c r="BIM50" s="158"/>
      <c r="BIN50" s="158"/>
      <c r="BIO50" s="158"/>
      <c r="BIP50" s="158"/>
      <c r="BIQ50" s="158"/>
      <c r="BIR50" s="158"/>
      <c r="BIS50" s="158"/>
      <c r="BIT50" s="158"/>
      <c r="BIU50" s="158"/>
      <c r="BIV50" s="158"/>
      <c r="BIW50" s="158"/>
      <c r="BIX50" s="158"/>
      <c r="BIY50" s="158"/>
      <c r="BIZ50" s="158"/>
      <c r="BJA50" s="158"/>
      <c r="BJB50" s="158"/>
      <c r="BJC50" s="158"/>
      <c r="BJD50" s="158"/>
      <c r="BJE50" s="158"/>
      <c r="BJF50" s="158"/>
      <c r="BJG50" s="158"/>
      <c r="BJH50" s="158"/>
      <c r="BJI50" s="158"/>
      <c r="BJJ50" s="158"/>
      <c r="BJK50" s="158"/>
      <c r="BJL50" s="158"/>
      <c r="BJM50" s="158"/>
      <c r="BJN50" s="158"/>
      <c r="BJO50" s="158"/>
      <c r="BJP50" s="158"/>
      <c r="BJQ50" s="158"/>
      <c r="BJR50" s="158"/>
      <c r="BJS50" s="158"/>
      <c r="BJT50" s="158"/>
      <c r="BJU50" s="158"/>
      <c r="BJV50" s="158"/>
      <c r="BJW50" s="158"/>
      <c r="BJX50" s="158"/>
      <c r="BJY50" s="158"/>
      <c r="BJZ50" s="158"/>
      <c r="BKA50" s="158"/>
      <c r="BKB50" s="158"/>
      <c r="BKC50" s="158"/>
      <c r="BKD50" s="158"/>
      <c r="BKE50" s="158"/>
      <c r="BKF50" s="158"/>
      <c r="BKG50" s="158"/>
      <c r="BKH50" s="158"/>
      <c r="BKI50" s="158"/>
      <c r="BKJ50" s="158"/>
      <c r="BKK50" s="158"/>
      <c r="BKL50" s="158"/>
      <c r="BKM50" s="158"/>
      <c r="BKN50" s="158"/>
      <c r="BKO50" s="158"/>
      <c r="BKP50" s="158"/>
      <c r="BKQ50" s="158"/>
      <c r="BKR50" s="158"/>
      <c r="BKS50" s="158"/>
      <c r="BKT50" s="158"/>
      <c r="BKU50" s="158"/>
      <c r="BKV50" s="158"/>
      <c r="BKW50" s="158"/>
      <c r="BKX50" s="158"/>
      <c r="BKY50" s="158"/>
      <c r="BKZ50" s="158"/>
      <c r="BLA50" s="158"/>
      <c r="BLB50" s="158"/>
      <c r="BLC50" s="158"/>
      <c r="BLD50" s="158"/>
      <c r="BLE50" s="158"/>
      <c r="BLF50" s="158"/>
      <c r="BLG50" s="158"/>
      <c r="BLH50" s="158"/>
      <c r="BLI50" s="158"/>
      <c r="BLJ50" s="158"/>
      <c r="BLK50" s="158"/>
      <c r="BLL50" s="158"/>
      <c r="BLM50" s="158"/>
      <c r="BLN50" s="158"/>
      <c r="BLO50" s="158"/>
      <c r="BLP50" s="158"/>
      <c r="BLQ50" s="158"/>
      <c r="BLR50" s="158"/>
      <c r="BLS50" s="158"/>
      <c r="BLT50" s="158"/>
      <c r="BLU50" s="158"/>
      <c r="BLV50" s="158"/>
      <c r="BLW50" s="158"/>
      <c r="BLX50" s="158"/>
      <c r="BLY50" s="158"/>
      <c r="BLZ50" s="158"/>
      <c r="BMA50" s="158"/>
      <c r="BMB50" s="158"/>
      <c r="BMC50" s="158"/>
      <c r="BMD50" s="158"/>
      <c r="BME50" s="158"/>
      <c r="BMF50" s="158"/>
      <c r="BMG50" s="158"/>
      <c r="BMH50" s="158"/>
      <c r="BMI50" s="158"/>
      <c r="BMJ50" s="158"/>
      <c r="BMK50" s="158"/>
      <c r="BML50" s="158"/>
      <c r="BMM50" s="158"/>
      <c r="BMN50" s="158"/>
      <c r="BMO50" s="158"/>
      <c r="BMP50" s="158"/>
      <c r="BMQ50" s="158"/>
      <c r="BMR50" s="158"/>
      <c r="BMS50" s="158"/>
      <c r="BMT50" s="158"/>
      <c r="BMU50" s="158"/>
      <c r="BMV50" s="158"/>
      <c r="BMW50" s="158"/>
      <c r="BMX50" s="158"/>
      <c r="BMY50" s="158"/>
      <c r="BMZ50" s="158"/>
      <c r="BNA50" s="158"/>
      <c r="BNB50" s="158"/>
      <c r="BNC50" s="158"/>
      <c r="BND50" s="158"/>
      <c r="BNE50" s="158"/>
      <c r="BNF50" s="158"/>
      <c r="BNG50" s="158"/>
      <c r="BNH50" s="158"/>
      <c r="BNI50" s="158"/>
      <c r="BNJ50" s="158"/>
      <c r="BNK50" s="158"/>
      <c r="BNL50" s="158"/>
      <c r="BNM50" s="158"/>
      <c r="BNN50" s="158"/>
      <c r="BNO50" s="158"/>
      <c r="BNP50" s="158"/>
      <c r="BNQ50" s="158"/>
      <c r="BNR50" s="158"/>
      <c r="BNS50" s="158"/>
      <c r="BNT50" s="158"/>
      <c r="BNU50" s="158"/>
      <c r="BNV50" s="158"/>
      <c r="BNW50" s="158"/>
      <c r="BNX50" s="158"/>
      <c r="BNY50" s="158"/>
      <c r="BNZ50" s="158"/>
      <c r="BOA50" s="158"/>
      <c r="BOB50" s="158"/>
      <c r="BOC50" s="158"/>
      <c r="BOD50" s="158"/>
      <c r="BOE50" s="158"/>
      <c r="BOF50" s="158"/>
      <c r="BOG50" s="158"/>
      <c r="BOH50" s="158"/>
      <c r="BOI50" s="158"/>
      <c r="BOJ50" s="158"/>
      <c r="BOK50" s="158"/>
      <c r="BOL50" s="158"/>
      <c r="BOM50" s="158"/>
      <c r="BON50" s="158"/>
      <c r="BOO50" s="158"/>
      <c r="BOP50" s="158"/>
      <c r="BOQ50" s="158"/>
      <c r="BOR50" s="158"/>
      <c r="BOS50" s="158"/>
      <c r="BOT50" s="158"/>
      <c r="BOU50" s="158"/>
      <c r="BOV50" s="158"/>
      <c r="BOW50" s="158"/>
      <c r="BOX50" s="158"/>
      <c r="BOY50" s="158"/>
      <c r="BOZ50" s="158"/>
      <c r="BPA50" s="158"/>
      <c r="BPB50" s="158"/>
      <c r="BPC50" s="158"/>
      <c r="BPD50" s="158"/>
      <c r="BPE50" s="158"/>
      <c r="BPF50" s="158"/>
      <c r="BPG50" s="158"/>
      <c r="BPH50" s="158"/>
      <c r="BPI50" s="158"/>
      <c r="BPJ50" s="158"/>
      <c r="BPK50" s="158"/>
      <c r="BPL50" s="158"/>
      <c r="BPM50" s="158"/>
      <c r="BPN50" s="158"/>
      <c r="BPO50" s="158"/>
      <c r="BPP50" s="158"/>
      <c r="BPQ50" s="158"/>
      <c r="BPR50" s="158"/>
      <c r="BPS50" s="158"/>
      <c r="BPT50" s="158"/>
      <c r="BPU50" s="158"/>
      <c r="BPV50" s="158"/>
      <c r="BPW50" s="158"/>
      <c r="BPX50" s="158"/>
      <c r="BPY50" s="158"/>
      <c r="BPZ50" s="158"/>
      <c r="BQA50" s="158"/>
      <c r="BQB50" s="158"/>
      <c r="BQC50" s="158"/>
      <c r="BQD50" s="158"/>
      <c r="BQE50" s="158"/>
      <c r="BQF50" s="158"/>
      <c r="BQG50" s="158"/>
      <c r="BQH50" s="158"/>
      <c r="BQI50" s="158"/>
      <c r="BQJ50" s="158"/>
      <c r="BQK50" s="158"/>
      <c r="BQL50" s="158"/>
      <c r="BQM50" s="158"/>
      <c r="BQN50" s="158"/>
      <c r="BQO50" s="158"/>
      <c r="BQP50" s="158"/>
      <c r="BQQ50" s="158"/>
      <c r="BQR50" s="158"/>
      <c r="BQS50" s="158"/>
      <c r="BQT50" s="158"/>
      <c r="BQU50" s="158"/>
      <c r="BQV50" s="158"/>
      <c r="BQW50" s="158"/>
      <c r="BQX50" s="158"/>
      <c r="BQY50" s="158"/>
      <c r="BQZ50" s="158"/>
      <c r="BRA50" s="158"/>
      <c r="BRB50" s="158"/>
      <c r="BRC50" s="158"/>
      <c r="BRD50" s="158"/>
      <c r="BRE50" s="158"/>
      <c r="BRF50" s="158"/>
      <c r="BRG50" s="158"/>
      <c r="BRH50" s="158"/>
      <c r="BRI50" s="158"/>
      <c r="BRJ50" s="158"/>
      <c r="BRK50" s="158"/>
      <c r="BRL50" s="158"/>
      <c r="BRM50" s="158"/>
      <c r="BRN50" s="158"/>
      <c r="BRO50" s="158"/>
      <c r="BRP50" s="158"/>
      <c r="BRQ50" s="158"/>
      <c r="BRR50" s="158"/>
      <c r="BRS50" s="158"/>
      <c r="BRT50" s="158"/>
      <c r="BRU50" s="158"/>
      <c r="BRV50" s="158"/>
      <c r="BRW50" s="158"/>
      <c r="BRX50" s="158"/>
      <c r="BRY50" s="158"/>
      <c r="BRZ50" s="158"/>
      <c r="BSA50" s="158"/>
      <c r="BSB50" s="158"/>
      <c r="BSC50" s="158"/>
      <c r="BSD50" s="158"/>
      <c r="BSE50" s="158"/>
      <c r="BSF50" s="158"/>
      <c r="BSG50" s="158"/>
      <c r="BSH50" s="158"/>
      <c r="BSI50" s="158"/>
      <c r="BSJ50" s="158"/>
      <c r="BSK50" s="158"/>
      <c r="BSL50" s="158"/>
      <c r="BSM50" s="158"/>
      <c r="BSN50" s="158"/>
      <c r="BSO50" s="158"/>
      <c r="BSP50" s="158"/>
      <c r="BSQ50" s="158"/>
      <c r="BSR50" s="158"/>
      <c r="BSS50" s="158"/>
      <c r="BST50" s="158"/>
      <c r="BSU50" s="158"/>
      <c r="BSV50" s="158"/>
      <c r="BSW50" s="158"/>
      <c r="BSX50" s="158"/>
      <c r="BSY50" s="158"/>
      <c r="BSZ50" s="158"/>
      <c r="BTA50" s="158"/>
      <c r="BTB50" s="158"/>
      <c r="BTC50" s="158"/>
      <c r="BTD50" s="158"/>
      <c r="BTE50" s="158"/>
      <c r="BTF50" s="158"/>
      <c r="BTG50" s="158"/>
      <c r="BTH50" s="158"/>
      <c r="BTI50" s="158"/>
      <c r="BTJ50" s="158"/>
      <c r="BTK50" s="158"/>
      <c r="BTL50" s="158"/>
      <c r="BTM50" s="158"/>
      <c r="BTN50" s="158"/>
      <c r="BTO50" s="158"/>
      <c r="BTP50" s="158"/>
      <c r="BTQ50" s="158"/>
      <c r="BTR50" s="158"/>
      <c r="BTS50" s="158"/>
      <c r="BTT50" s="158"/>
      <c r="BTU50" s="158"/>
      <c r="BTV50" s="158"/>
      <c r="BTW50" s="158"/>
      <c r="BTX50" s="158"/>
      <c r="BTY50" s="158"/>
      <c r="BTZ50" s="158"/>
      <c r="BUA50" s="158"/>
      <c r="BUB50" s="158"/>
      <c r="BUC50" s="158"/>
      <c r="BUD50" s="158"/>
      <c r="BUE50" s="158"/>
      <c r="BUF50" s="158"/>
      <c r="BUG50" s="158"/>
      <c r="BUH50" s="158"/>
      <c r="BUI50" s="158"/>
      <c r="BUJ50" s="158"/>
      <c r="BUK50" s="158"/>
      <c r="BUL50" s="158"/>
      <c r="BUM50" s="158"/>
      <c r="BUN50" s="158"/>
      <c r="BUO50" s="158"/>
      <c r="BUP50" s="158"/>
      <c r="BUQ50" s="158"/>
      <c r="BUR50" s="158"/>
      <c r="BUS50" s="158"/>
      <c r="BUT50" s="158"/>
      <c r="BUU50" s="158"/>
      <c r="BUV50" s="158"/>
      <c r="BUW50" s="158"/>
      <c r="BUX50" s="158"/>
      <c r="BUY50" s="158"/>
      <c r="BUZ50" s="158"/>
      <c r="BVA50" s="158"/>
      <c r="BVB50" s="158"/>
      <c r="BVC50" s="158"/>
      <c r="BVD50" s="158"/>
      <c r="BVE50" s="158"/>
      <c r="BVF50" s="158"/>
      <c r="BVG50" s="158"/>
      <c r="BVH50" s="158"/>
      <c r="BVI50" s="158"/>
      <c r="BVJ50" s="158"/>
      <c r="BVK50" s="158"/>
      <c r="BVL50" s="158"/>
      <c r="BVM50" s="158"/>
      <c r="BVN50" s="158"/>
      <c r="BVO50" s="158"/>
      <c r="BVP50" s="158"/>
      <c r="BVQ50" s="158"/>
      <c r="BVR50" s="158"/>
      <c r="BVS50" s="158"/>
      <c r="BVT50" s="158"/>
      <c r="BVU50" s="158"/>
      <c r="BVV50" s="158"/>
      <c r="BVW50" s="158"/>
      <c r="BVX50" s="158"/>
      <c r="BVY50" s="158"/>
      <c r="BVZ50" s="158"/>
      <c r="BWA50" s="158"/>
      <c r="BWB50" s="158"/>
      <c r="BWC50" s="158"/>
      <c r="BWD50" s="158"/>
      <c r="BWE50" s="158"/>
      <c r="BWF50" s="158"/>
      <c r="BWG50" s="158"/>
      <c r="BWH50" s="158"/>
      <c r="BWI50" s="158"/>
      <c r="BWJ50" s="158"/>
      <c r="BWK50" s="158"/>
      <c r="BWL50" s="158"/>
      <c r="BWM50" s="158"/>
      <c r="BWN50" s="158"/>
      <c r="BWO50" s="158"/>
      <c r="BWP50" s="158"/>
      <c r="BWQ50" s="158"/>
      <c r="BWR50" s="158"/>
      <c r="BWS50" s="158"/>
      <c r="BWT50" s="158"/>
      <c r="BWU50" s="158"/>
      <c r="BWV50" s="158"/>
      <c r="BWW50" s="158"/>
      <c r="BWX50" s="158"/>
      <c r="BWY50" s="158"/>
      <c r="BWZ50" s="158"/>
      <c r="BXA50" s="158"/>
      <c r="BXB50" s="158"/>
      <c r="BXC50" s="158"/>
      <c r="BXD50" s="158"/>
      <c r="BXE50" s="158"/>
      <c r="BXF50" s="158"/>
      <c r="BXG50" s="158"/>
      <c r="BXH50" s="158"/>
      <c r="BXI50" s="158"/>
      <c r="BXJ50" s="158"/>
      <c r="BXK50" s="158"/>
      <c r="BXL50" s="158"/>
      <c r="BXM50" s="158"/>
      <c r="BXN50" s="158"/>
      <c r="BXO50" s="158"/>
      <c r="BXP50" s="158"/>
      <c r="BXQ50" s="158"/>
      <c r="BXR50" s="158"/>
      <c r="BXS50" s="158"/>
      <c r="BXT50" s="158"/>
      <c r="BXU50" s="158"/>
      <c r="BXV50" s="158"/>
      <c r="BXW50" s="158"/>
      <c r="BXX50" s="158"/>
      <c r="BXY50" s="158"/>
      <c r="BXZ50" s="158"/>
      <c r="BYA50" s="158"/>
      <c r="BYB50" s="158"/>
      <c r="BYC50" s="158"/>
      <c r="BYD50" s="158"/>
      <c r="BYE50" s="158"/>
      <c r="BYF50" s="158"/>
      <c r="BYG50" s="158"/>
      <c r="BYH50" s="158"/>
      <c r="BYI50" s="158"/>
      <c r="BYJ50" s="158"/>
      <c r="BYK50" s="158"/>
      <c r="BYL50" s="158"/>
      <c r="BYM50" s="158"/>
      <c r="BYN50" s="158"/>
      <c r="BYO50" s="158"/>
      <c r="BYP50" s="158"/>
      <c r="BYQ50" s="158"/>
      <c r="BYR50" s="158"/>
      <c r="BYS50" s="158"/>
      <c r="BYT50" s="158"/>
      <c r="BYU50" s="158"/>
      <c r="BYV50" s="158"/>
      <c r="BYW50" s="158"/>
      <c r="BYX50" s="158"/>
      <c r="BYY50" s="158"/>
      <c r="BYZ50" s="158"/>
      <c r="BZA50" s="158"/>
      <c r="BZB50" s="158"/>
      <c r="BZC50" s="158"/>
      <c r="BZD50" s="158"/>
      <c r="BZE50" s="158"/>
      <c r="BZF50" s="158"/>
      <c r="BZG50" s="158"/>
      <c r="BZH50" s="158"/>
      <c r="BZI50" s="158"/>
      <c r="BZJ50" s="158"/>
      <c r="BZK50" s="158"/>
      <c r="BZL50" s="158"/>
      <c r="BZM50" s="158"/>
      <c r="BZN50" s="158"/>
      <c r="BZO50" s="158"/>
      <c r="BZP50" s="158"/>
      <c r="BZQ50" s="158"/>
      <c r="BZR50" s="158"/>
      <c r="BZS50" s="158"/>
      <c r="BZT50" s="158"/>
      <c r="BZU50" s="158"/>
      <c r="BZV50" s="158"/>
      <c r="BZW50" s="158"/>
      <c r="BZX50" s="158"/>
      <c r="BZY50" s="158"/>
      <c r="BZZ50" s="158"/>
      <c r="CAA50" s="158"/>
      <c r="CAB50" s="158"/>
      <c r="CAC50" s="158"/>
      <c r="CAD50" s="158"/>
      <c r="CAE50" s="158"/>
      <c r="CAF50" s="158"/>
      <c r="CAG50" s="158"/>
      <c r="CAH50" s="158"/>
      <c r="CAI50" s="158"/>
      <c r="CAJ50" s="158"/>
      <c r="CAK50" s="158"/>
      <c r="CAL50" s="158"/>
      <c r="CAM50" s="158"/>
      <c r="CAN50" s="158"/>
      <c r="CAO50" s="158"/>
      <c r="CAP50" s="158"/>
      <c r="CAQ50" s="158"/>
      <c r="CAR50" s="158"/>
      <c r="CAS50" s="158"/>
      <c r="CAT50" s="158"/>
      <c r="CAU50" s="158"/>
      <c r="CAV50" s="158"/>
      <c r="CAW50" s="158"/>
      <c r="CAX50" s="158"/>
      <c r="CAY50" s="158"/>
      <c r="CAZ50" s="158"/>
      <c r="CBA50" s="158"/>
      <c r="CBB50" s="158"/>
      <c r="CBC50" s="158"/>
      <c r="CBD50" s="158"/>
      <c r="CBE50" s="158"/>
      <c r="CBF50" s="158"/>
      <c r="CBG50" s="158"/>
      <c r="CBH50" s="158"/>
      <c r="CBI50" s="158"/>
      <c r="CBJ50" s="158"/>
      <c r="CBK50" s="158"/>
      <c r="CBL50" s="158"/>
      <c r="CBM50" s="158"/>
      <c r="CBN50" s="158"/>
      <c r="CBO50" s="158"/>
      <c r="CBP50" s="158"/>
      <c r="CBQ50" s="158"/>
      <c r="CBR50" s="158"/>
      <c r="CBS50" s="158"/>
      <c r="CBT50" s="158"/>
      <c r="CBU50" s="158"/>
      <c r="CBV50" s="158"/>
      <c r="CBW50" s="158"/>
      <c r="CBX50" s="158"/>
      <c r="CBY50" s="158"/>
      <c r="CBZ50" s="158"/>
      <c r="CCA50" s="158"/>
      <c r="CCB50" s="158"/>
      <c r="CCC50" s="158"/>
      <c r="CCD50" s="158"/>
      <c r="CCE50" s="158"/>
      <c r="CCF50" s="158"/>
      <c r="CCG50" s="158"/>
      <c r="CCH50" s="158"/>
      <c r="CCI50" s="158"/>
      <c r="CCJ50" s="158"/>
      <c r="CCK50" s="158"/>
      <c r="CCL50" s="158"/>
      <c r="CCM50" s="158"/>
      <c r="CCN50" s="158"/>
      <c r="CCO50" s="158"/>
      <c r="CCP50" s="158"/>
      <c r="CCQ50" s="158"/>
      <c r="CCR50" s="158"/>
      <c r="CCS50" s="158"/>
      <c r="CCT50" s="158"/>
      <c r="CCU50" s="158"/>
      <c r="CCV50" s="158"/>
      <c r="CCW50" s="158"/>
      <c r="CCX50" s="158"/>
      <c r="CCY50" s="158"/>
      <c r="CCZ50" s="158"/>
      <c r="CDA50" s="158"/>
      <c r="CDB50" s="158"/>
      <c r="CDC50" s="158"/>
      <c r="CDD50" s="158"/>
      <c r="CDE50" s="158"/>
      <c r="CDF50" s="158"/>
      <c r="CDG50" s="158"/>
      <c r="CDH50" s="158"/>
      <c r="CDI50" s="158"/>
      <c r="CDJ50" s="158"/>
      <c r="CDK50" s="158"/>
      <c r="CDL50" s="158"/>
      <c r="CDM50" s="158"/>
      <c r="CDN50" s="158"/>
      <c r="CDO50" s="158"/>
      <c r="CDP50" s="158"/>
      <c r="CDQ50" s="158"/>
      <c r="CDR50" s="158"/>
      <c r="CDS50" s="158"/>
      <c r="CDT50" s="158"/>
      <c r="CDU50" s="158"/>
      <c r="CDV50" s="158"/>
      <c r="CDW50" s="158"/>
      <c r="CDX50" s="158"/>
      <c r="CDY50" s="158"/>
      <c r="CDZ50" s="158"/>
      <c r="CEA50" s="158"/>
      <c r="CEB50" s="158"/>
      <c r="CEC50" s="158"/>
      <c r="CED50" s="158"/>
      <c r="CEE50" s="158"/>
      <c r="CEF50" s="158"/>
      <c r="CEG50" s="158"/>
      <c r="CEH50" s="158"/>
      <c r="CEI50" s="158"/>
      <c r="CEJ50" s="158"/>
      <c r="CEK50" s="158"/>
      <c r="CEL50" s="158"/>
      <c r="CEM50" s="158"/>
      <c r="CEN50" s="158"/>
      <c r="CEO50" s="158"/>
      <c r="CEP50" s="158"/>
      <c r="CEQ50" s="158"/>
      <c r="CER50" s="158"/>
      <c r="CES50" s="158"/>
      <c r="CET50" s="158"/>
      <c r="CEU50" s="158"/>
      <c r="CEV50" s="158"/>
      <c r="CEW50" s="158"/>
      <c r="CEX50" s="158"/>
      <c r="CEY50" s="158"/>
      <c r="CEZ50" s="158"/>
      <c r="CFA50" s="158"/>
      <c r="CFB50" s="158"/>
      <c r="CFC50" s="158"/>
      <c r="CFD50" s="158"/>
      <c r="CFE50" s="158"/>
      <c r="CFF50" s="158"/>
      <c r="CFG50" s="158"/>
      <c r="CFH50" s="158"/>
      <c r="CFI50" s="158"/>
      <c r="CFJ50" s="158"/>
      <c r="CFK50" s="158"/>
      <c r="CFL50" s="158"/>
      <c r="CFM50" s="158"/>
      <c r="CFN50" s="158"/>
      <c r="CFO50" s="158"/>
      <c r="CFP50" s="158"/>
      <c r="CFQ50" s="158"/>
      <c r="CFR50" s="158"/>
      <c r="CFS50" s="158"/>
      <c r="CFT50" s="158"/>
      <c r="CFU50" s="158"/>
      <c r="CFV50" s="158"/>
      <c r="CFW50" s="158"/>
      <c r="CFX50" s="158"/>
      <c r="CFY50" s="158"/>
      <c r="CFZ50" s="158"/>
      <c r="CGA50" s="158"/>
      <c r="CGB50" s="158"/>
      <c r="CGC50" s="158"/>
      <c r="CGD50" s="158"/>
      <c r="CGE50" s="158"/>
      <c r="CGF50" s="158"/>
      <c r="CGG50" s="158"/>
      <c r="CGH50" s="158"/>
      <c r="CGI50" s="158"/>
      <c r="CGJ50" s="158"/>
      <c r="CGK50" s="158"/>
      <c r="CGL50" s="158"/>
      <c r="CGM50" s="158"/>
      <c r="CGN50" s="158"/>
      <c r="CGO50" s="158"/>
      <c r="CGP50" s="158"/>
      <c r="CGQ50" s="158"/>
      <c r="CGR50" s="158"/>
      <c r="CGS50" s="158"/>
      <c r="CGT50" s="158"/>
      <c r="CGU50" s="158"/>
      <c r="CGV50" s="158"/>
      <c r="CGW50" s="158"/>
      <c r="CGX50" s="158"/>
      <c r="CGY50" s="158"/>
      <c r="CGZ50" s="158"/>
      <c r="CHA50" s="158"/>
      <c r="CHB50" s="158"/>
      <c r="CHC50" s="158"/>
      <c r="CHD50" s="158"/>
      <c r="CHE50" s="158"/>
      <c r="CHF50" s="158"/>
      <c r="CHG50" s="158"/>
      <c r="CHH50" s="158"/>
      <c r="CHI50" s="158"/>
      <c r="CHJ50" s="158"/>
      <c r="CHK50" s="158"/>
      <c r="CHL50" s="158"/>
      <c r="CHM50" s="158"/>
      <c r="CHN50" s="158"/>
      <c r="CHO50" s="158"/>
      <c r="CHP50" s="158"/>
      <c r="CHQ50" s="158"/>
      <c r="CHR50" s="158"/>
      <c r="CHS50" s="158"/>
      <c r="CHT50" s="158"/>
      <c r="CHU50" s="158"/>
      <c r="CHV50" s="158"/>
      <c r="CHW50" s="158"/>
      <c r="CHX50" s="158"/>
      <c r="CHY50" s="158"/>
      <c r="CHZ50" s="158"/>
      <c r="CIA50" s="158"/>
      <c r="CIB50" s="158"/>
      <c r="CIC50" s="158"/>
      <c r="CID50" s="158"/>
      <c r="CIE50" s="158"/>
      <c r="CIF50" s="158"/>
      <c r="CIG50" s="158"/>
      <c r="CIH50" s="158"/>
      <c r="CII50" s="158"/>
      <c r="CIJ50" s="158"/>
      <c r="CIK50" s="158"/>
      <c r="CIL50" s="158"/>
      <c r="CIM50" s="158"/>
      <c r="CIN50" s="158"/>
      <c r="CIO50" s="158"/>
      <c r="CIP50" s="158"/>
      <c r="CIQ50" s="158"/>
      <c r="CIR50" s="158"/>
      <c r="CIS50" s="158"/>
      <c r="CIT50" s="158"/>
      <c r="CIU50" s="158"/>
      <c r="CIV50" s="158"/>
      <c r="CIW50" s="158"/>
      <c r="CIX50" s="158"/>
      <c r="CIY50" s="158"/>
      <c r="CIZ50" s="158"/>
      <c r="CJA50" s="158"/>
      <c r="CJB50" s="158"/>
      <c r="CJC50" s="158"/>
      <c r="CJD50" s="158"/>
      <c r="CJE50" s="158"/>
      <c r="CJF50" s="158"/>
      <c r="CJG50" s="158"/>
      <c r="CJH50" s="158"/>
      <c r="CJI50" s="158"/>
      <c r="CJJ50" s="158"/>
      <c r="CJK50" s="158"/>
      <c r="CJL50" s="158"/>
      <c r="CJM50" s="158"/>
      <c r="CJN50" s="158"/>
      <c r="CJO50" s="158"/>
      <c r="CJP50" s="158"/>
      <c r="CJQ50" s="158"/>
      <c r="CJR50" s="158"/>
      <c r="CJS50" s="158"/>
      <c r="CJT50" s="158"/>
      <c r="CJU50" s="158"/>
      <c r="CJV50" s="158"/>
      <c r="CJW50" s="158"/>
      <c r="CJX50" s="158"/>
      <c r="CJY50" s="158"/>
      <c r="CJZ50" s="158"/>
      <c r="CKA50" s="158"/>
      <c r="CKB50" s="158"/>
      <c r="CKC50" s="158"/>
      <c r="CKD50" s="158"/>
      <c r="CKE50" s="158"/>
      <c r="CKF50" s="158"/>
      <c r="CKG50" s="158"/>
      <c r="CKH50" s="158"/>
      <c r="CKI50" s="158"/>
      <c r="CKJ50" s="158"/>
      <c r="CKK50" s="158"/>
      <c r="CKL50" s="158"/>
      <c r="CKM50" s="158"/>
      <c r="CKN50" s="158"/>
      <c r="CKO50" s="158"/>
      <c r="CKP50" s="158"/>
      <c r="CKQ50" s="158"/>
      <c r="CKR50" s="158"/>
      <c r="CKS50" s="158"/>
      <c r="CKT50" s="158"/>
      <c r="CKU50" s="158"/>
      <c r="CKV50" s="158"/>
      <c r="CKW50" s="158"/>
      <c r="CKX50" s="158"/>
      <c r="CKY50" s="158"/>
      <c r="CKZ50" s="158"/>
      <c r="CLA50" s="158"/>
      <c r="CLB50" s="158"/>
      <c r="CLC50" s="158"/>
      <c r="CLD50" s="158"/>
      <c r="CLE50" s="158"/>
      <c r="CLF50" s="158"/>
      <c r="CLG50" s="158"/>
      <c r="CLH50" s="158"/>
      <c r="CLI50" s="158"/>
      <c r="CLJ50" s="158"/>
      <c r="CLK50" s="158"/>
      <c r="CLL50" s="158"/>
      <c r="CLM50" s="158"/>
      <c r="CLN50" s="158"/>
      <c r="CLO50" s="158"/>
      <c r="CLP50" s="158"/>
      <c r="CLQ50" s="158"/>
      <c r="CLR50" s="158"/>
      <c r="CLS50" s="158"/>
      <c r="CLT50" s="158"/>
      <c r="CLU50" s="158"/>
      <c r="CLV50" s="158"/>
      <c r="CLW50" s="158"/>
      <c r="CLX50" s="158"/>
      <c r="CLY50" s="158"/>
      <c r="CLZ50" s="158"/>
      <c r="CMA50" s="158"/>
      <c r="CMB50" s="158"/>
      <c r="CMC50" s="158"/>
      <c r="CMD50" s="158"/>
      <c r="CME50" s="158"/>
      <c r="CMF50" s="158"/>
      <c r="CMG50" s="158"/>
      <c r="CMH50" s="158"/>
      <c r="CMI50" s="158"/>
      <c r="CMJ50" s="158"/>
      <c r="CMK50" s="158"/>
      <c r="CML50" s="158"/>
      <c r="CMM50" s="158"/>
      <c r="CMN50" s="158"/>
      <c r="CMO50" s="158"/>
      <c r="CMP50" s="158"/>
      <c r="CMQ50" s="158"/>
      <c r="CMR50" s="158"/>
      <c r="CMS50" s="158"/>
      <c r="CMT50" s="158"/>
      <c r="CMU50" s="158"/>
      <c r="CMV50" s="158"/>
      <c r="CMW50" s="158"/>
      <c r="CMX50" s="158"/>
      <c r="CMY50" s="158"/>
      <c r="CMZ50" s="158"/>
      <c r="CNA50" s="158"/>
      <c r="CNB50" s="158"/>
      <c r="CNC50" s="158"/>
      <c r="CND50" s="158"/>
      <c r="CNE50" s="158"/>
      <c r="CNF50" s="158"/>
      <c r="CNG50" s="158"/>
      <c r="CNH50" s="158"/>
      <c r="CNI50" s="158"/>
      <c r="CNJ50" s="158"/>
      <c r="CNK50" s="158"/>
      <c r="CNL50" s="158"/>
      <c r="CNM50" s="158"/>
      <c r="CNN50" s="158"/>
      <c r="CNO50" s="158"/>
      <c r="CNP50" s="158"/>
      <c r="CNQ50" s="158"/>
      <c r="CNR50" s="158"/>
      <c r="CNS50" s="158"/>
      <c r="CNT50" s="158"/>
      <c r="CNU50" s="158"/>
      <c r="CNV50" s="158"/>
      <c r="CNW50" s="158"/>
      <c r="CNX50" s="158"/>
      <c r="CNY50" s="158"/>
      <c r="CNZ50" s="158"/>
      <c r="COA50" s="158"/>
      <c r="COB50" s="158"/>
      <c r="COC50" s="158"/>
      <c r="COD50" s="158"/>
      <c r="COE50" s="158"/>
      <c r="COF50" s="158"/>
      <c r="COG50" s="158"/>
      <c r="COH50" s="158"/>
      <c r="COI50" s="158"/>
      <c r="COJ50" s="158"/>
      <c r="COK50" s="158"/>
      <c r="COL50" s="158"/>
      <c r="COM50" s="158"/>
      <c r="CON50" s="158"/>
      <c r="COO50" s="158"/>
      <c r="COP50" s="158"/>
      <c r="COQ50" s="158"/>
      <c r="COR50" s="158"/>
      <c r="COS50" s="158"/>
      <c r="COT50" s="158"/>
      <c r="COU50" s="158"/>
      <c r="COV50" s="158"/>
      <c r="COW50" s="158"/>
      <c r="COX50" s="158"/>
      <c r="COY50" s="158"/>
      <c r="COZ50" s="158"/>
      <c r="CPA50" s="158"/>
      <c r="CPB50" s="158"/>
      <c r="CPC50" s="158"/>
      <c r="CPD50" s="158"/>
      <c r="CPE50" s="158"/>
      <c r="CPF50" s="158"/>
      <c r="CPG50" s="158"/>
      <c r="CPH50" s="158"/>
      <c r="CPI50" s="158"/>
      <c r="CPJ50" s="158"/>
      <c r="CPK50" s="158"/>
      <c r="CPL50" s="158"/>
      <c r="CPM50" s="158"/>
      <c r="CPN50" s="158"/>
      <c r="CPO50" s="158"/>
      <c r="CPP50" s="158"/>
      <c r="CPQ50" s="158"/>
      <c r="CPR50" s="158"/>
      <c r="CPS50" s="158"/>
      <c r="CPT50" s="158"/>
      <c r="CPU50" s="158"/>
      <c r="CPV50" s="158"/>
      <c r="CPW50" s="158"/>
      <c r="CPX50" s="158"/>
      <c r="CPY50" s="158"/>
      <c r="CPZ50" s="158"/>
      <c r="CQA50" s="158"/>
      <c r="CQB50" s="158"/>
      <c r="CQC50" s="158"/>
      <c r="CQD50" s="158"/>
      <c r="CQE50" s="158"/>
      <c r="CQF50" s="158"/>
      <c r="CQG50" s="158"/>
      <c r="CQH50" s="158"/>
      <c r="CQI50" s="158"/>
      <c r="CQJ50" s="158"/>
      <c r="CQK50" s="158"/>
      <c r="CQL50" s="158"/>
      <c r="CQM50" s="158"/>
      <c r="CQN50" s="158"/>
      <c r="CQO50" s="158"/>
      <c r="CQP50" s="158"/>
      <c r="CQQ50" s="158"/>
      <c r="CQR50" s="158"/>
      <c r="CQS50" s="158"/>
      <c r="CQT50" s="158"/>
      <c r="CQU50" s="158"/>
      <c r="CQV50" s="158"/>
      <c r="CQW50" s="158"/>
      <c r="CQX50" s="158"/>
      <c r="CQY50" s="158"/>
      <c r="CQZ50" s="158"/>
      <c r="CRA50" s="158"/>
      <c r="CRB50" s="158"/>
      <c r="CRC50" s="158"/>
      <c r="CRD50" s="158"/>
      <c r="CRE50" s="158"/>
      <c r="CRF50" s="158"/>
      <c r="CRG50" s="158"/>
      <c r="CRH50" s="158"/>
      <c r="CRI50" s="158"/>
      <c r="CRJ50" s="158"/>
      <c r="CRK50" s="158"/>
      <c r="CRL50" s="158"/>
      <c r="CRM50" s="158"/>
      <c r="CRN50" s="158"/>
      <c r="CRO50" s="158"/>
      <c r="CRP50" s="158"/>
      <c r="CRQ50" s="158"/>
      <c r="CRR50" s="158"/>
      <c r="CRS50" s="158"/>
      <c r="CRT50" s="158"/>
      <c r="CRU50" s="158"/>
      <c r="CRV50" s="158"/>
      <c r="CRW50" s="158"/>
      <c r="CRX50" s="158"/>
      <c r="CRY50" s="158"/>
      <c r="CRZ50" s="158"/>
      <c r="CSA50" s="158"/>
      <c r="CSB50" s="158"/>
      <c r="CSC50" s="158"/>
      <c r="CSD50" s="158"/>
      <c r="CSE50" s="158"/>
      <c r="CSF50" s="158"/>
      <c r="CSG50" s="158"/>
      <c r="CSH50" s="158"/>
      <c r="CSI50" s="158"/>
      <c r="CSJ50" s="158"/>
      <c r="CSK50" s="158"/>
      <c r="CSL50" s="158"/>
      <c r="CSM50" s="158"/>
      <c r="CSN50" s="158"/>
      <c r="CSO50" s="158"/>
      <c r="CSP50" s="158"/>
      <c r="CSQ50" s="158"/>
      <c r="CSR50" s="158"/>
      <c r="CSS50" s="158"/>
      <c r="CST50" s="158"/>
      <c r="CSU50" s="158"/>
      <c r="CSV50" s="158"/>
      <c r="CSW50" s="158"/>
      <c r="CSX50" s="158"/>
      <c r="CSY50" s="158"/>
      <c r="CSZ50" s="158"/>
      <c r="CTA50" s="158"/>
      <c r="CTB50" s="158"/>
      <c r="CTC50" s="158"/>
      <c r="CTD50" s="158"/>
      <c r="CTE50" s="158"/>
      <c r="CTF50" s="158"/>
      <c r="CTG50" s="158"/>
      <c r="CTH50" s="158"/>
      <c r="CTI50" s="158"/>
      <c r="CTJ50" s="158"/>
      <c r="CTK50" s="158"/>
      <c r="CTL50" s="158"/>
      <c r="CTM50" s="158"/>
      <c r="CTN50" s="158"/>
      <c r="CTO50" s="158"/>
      <c r="CTP50" s="158"/>
      <c r="CTQ50" s="158"/>
      <c r="CTR50" s="158"/>
      <c r="CTS50" s="158"/>
      <c r="CTT50" s="158"/>
      <c r="CTU50" s="158"/>
      <c r="CTV50" s="158"/>
      <c r="CTW50" s="158"/>
      <c r="CTX50" s="158"/>
      <c r="CTY50" s="158"/>
      <c r="CTZ50" s="158"/>
      <c r="CUA50" s="158"/>
      <c r="CUB50" s="158"/>
      <c r="CUC50" s="158"/>
      <c r="CUD50" s="158"/>
      <c r="CUE50" s="158"/>
      <c r="CUF50" s="158"/>
      <c r="CUG50" s="158"/>
      <c r="CUH50" s="158"/>
      <c r="CUI50" s="158"/>
      <c r="CUJ50" s="158"/>
      <c r="CUK50" s="158"/>
      <c r="CUL50" s="158"/>
      <c r="CUM50" s="158"/>
      <c r="CUN50" s="158"/>
      <c r="CUO50" s="158"/>
      <c r="CUP50" s="158"/>
      <c r="CUQ50" s="158"/>
      <c r="CUR50" s="158"/>
      <c r="CUS50" s="158"/>
      <c r="CUT50" s="158"/>
      <c r="CUU50" s="158"/>
      <c r="CUV50" s="158"/>
      <c r="CUW50" s="158"/>
      <c r="CUX50" s="158"/>
      <c r="CUY50" s="158"/>
      <c r="CUZ50" s="158"/>
      <c r="CVA50" s="158"/>
      <c r="CVB50" s="158"/>
      <c r="CVC50" s="158"/>
      <c r="CVD50" s="158"/>
      <c r="CVE50" s="158"/>
      <c r="CVF50" s="158"/>
      <c r="CVG50" s="158"/>
      <c r="CVH50" s="158"/>
      <c r="CVI50" s="158"/>
      <c r="CVJ50" s="158"/>
      <c r="CVK50" s="158"/>
      <c r="CVL50" s="158"/>
      <c r="CVM50" s="158"/>
      <c r="CVN50" s="158"/>
      <c r="CVO50" s="158"/>
      <c r="CVP50" s="158"/>
      <c r="CVQ50" s="158"/>
      <c r="CVR50" s="158"/>
      <c r="CVS50" s="158"/>
      <c r="CVT50" s="158"/>
      <c r="CVU50" s="158"/>
      <c r="CVV50" s="158"/>
      <c r="CVW50" s="158"/>
      <c r="CVX50" s="158"/>
      <c r="CVY50" s="158"/>
      <c r="CVZ50" s="158"/>
      <c r="CWA50" s="158"/>
      <c r="CWB50" s="158"/>
      <c r="CWC50" s="158"/>
      <c r="CWD50" s="158"/>
      <c r="CWE50" s="158"/>
      <c r="CWF50" s="158"/>
      <c r="CWG50" s="158"/>
      <c r="CWH50" s="158"/>
      <c r="CWI50" s="158"/>
      <c r="CWJ50" s="158"/>
      <c r="CWK50" s="158"/>
      <c r="CWL50" s="158"/>
      <c r="CWM50" s="158"/>
      <c r="CWN50" s="158"/>
      <c r="CWO50" s="158"/>
      <c r="CWP50" s="158"/>
      <c r="CWQ50" s="158"/>
      <c r="CWR50" s="158"/>
      <c r="CWS50" s="158"/>
      <c r="CWT50" s="158"/>
      <c r="CWU50" s="158"/>
      <c r="CWV50" s="158"/>
      <c r="CWW50" s="158"/>
      <c r="CWX50" s="158"/>
      <c r="CWY50" s="158"/>
      <c r="CWZ50" s="158"/>
      <c r="CXA50" s="158"/>
      <c r="CXB50" s="158"/>
      <c r="CXC50" s="158"/>
      <c r="CXD50" s="158"/>
      <c r="CXE50" s="158"/>
      <c r="CXF50" s="158"/>
      <c r="CXG50" s="158"/>
      <c r="CXH50" s="158"/>
      <c r="CXI50" s="158"/>
      <c r="CXJ50" s="158"/>
      <c r="CXK50" s="158"/>
      <c r="CXL50" s="158"/>
      <c r="CXM50" s="158"/>
      <c r="CXN50" s="158"/>
      <c r="CXO50" s="158"/>
      <c r="CXP50" s="158"/>
      <c r="CXQ50" s="158"/>
      <c r="CXR50" s="158"/>
      <c r="CXS50" s="158"/>
      <c r="CXT50" s="158"/>
      <c r="CXU50" s="158"/>
      <c r="CXV50" s="158"/>
      <c r="CXW50" s="158"/>
      <c r="CXX50" s="158"/>
      <c r="CXY50" s="158"/>
      <c r="CXZ50" s="158"/>
      <c r="CYA50" s="158"/>
      <c r="CYB50" s="158"/>
      <c r="CYC50" s="158"/>
      <c r="CYD50" s="158"/>
      <c r="CYE50" s="158"/>
      <c r="CYF50" s="158"/>
      <c r="CYG50" s="158"/>
      <c r="CYH50" s="158"/>
      <c r="CYI50" s="158"/>
      <c r="CYJ50" s="158"/>
      <c r="CYK50" s="158"/>
      <c r="CYL50" s="158"/>
      <c r="CYM50" s="158"/>
      <c r="CYN50" s="158"/>
      <c r="CYO50" s="158"/>
      <c r="CYP50" s="158"/>
      <c r="CYQ50" s="158"/>
      <c r="CYR50" s="158"/>
      <c r="CYS50" s="158"/>
      <c r="CYT50" s="158"/>
      <c r="CYU50" s="158"/>
      <c r="CYV50" s="158"/>
      <c r="CYW50" s="158"/>
      <c r="CYX50" s="158"/>
      <c r="CYY50" s="158"/>
      <c r="CYZ50" s="158"/>
      <c r="CZA50" s="158"/>
      <c r="CZB50" s="158"/>
      <c r="CZC50" s="158"/>
      <c r="CZD50" s="158"/>
      <c r="CZE50" s="158"/>
      <c r="CZF50" s="158"/>
      <c r="CZG50" s="158"/>
      <c r="CZH50" s="158"/>
      <c r="CZI50" s="158"/>
      <c r="CZJ50" s="158"/>
      <c r="CZK50" s="158"/>
      <c r="CZL50" s="158"/>
      <c r="CZM50" s="158"/>
      <c r="CZN50" s="158"/>
      <c r="CZO50" s="158"/>
      <c r="CZP50" s="158"/>
      <c r="CZQ50" s="158"/>
      <c r="CZR50" s="158"/>
      <c r="CZS50" s="158"/>
      <c r="CZT50" s="158"/>
      <c r="CZU50" s="158"/>
      <c r="CZV50" s="158"/>
      <c r="CZW50" s="158"/>
      <c r="CZX50" s="158"/>
      <c r="CZY50" s="158"/>
      <c r="CZZ50" s="158"/>
      <c r="DAA50" s="158"/>
      <c r="DAB50" s="158"/>
      <c r="DAC50" s="158"/>
      <c r="DAD50" s="158"/>
      <c r="DAE50" s="158"/>
      <c r="DAF50" s="158"/>
      <c r="DAG50" s="158"/>
      <c r="DAH50" s="158"/>
      <c r="DAI50" s="158"/>
      <c r="DAJ50" s="158"/>
      <c r="DAK50" s="158"/>
      <c r="DAL50" s="158"/>
      <c r="DAM50" s="158"/>
      <c r="DAN50" s="158"/>
      <c r="DAO50" s="158"/>
      <c r="DAP50" s="158"/>
      <c r="DAQ50" s="158"/>
      <c r="DAR50" s="158"/>
      <c r="DAS50" s="158"/>
      <c r="DAT50" s="158"/>
      <c r="DAU50" s="158"/>
      <c r="DAV50" s="158"/>
      <c r="DAW50" s="158"/>
      <c r="DAX50" s="158"/>
      <c r="DAY50" s="158"/>
      <c r="DAZ50" s="158"/>
      <c r="DBA50" s="158"/>
      <c r="DBB50" s="158"/>
      <c r="DBC50" s="158"/>
      <c r="DBD50" s="158"/>
      <c r="DBE50" s="158"/>
      <c r="DBF50" s="158"/>
      <c r="DBG50" s="158"/>
      <c r="DBH50" s="158"/>
      <c r="DBI50" s="158"/>
      <c r="DBJ50" s="158"/>
      <c r="DBK50" s="158"/>
      <c r="DBL50" s="158"/>
      <c r="DBM50" s="158"/>
      <c r="DBN50" s="158"/>
      <c r="DBO50" s="158"/>
      <c r="DBP50" s="158"/>
      <c r="DBQ50" s="158"/>
      <c r="DBR50" s="158"/>
      <c r="DBS50" s="158"/>
      <c r="DBT50" s="158"/>
      <c r="DBU50" s="158"/>
      <c r="DBV50" s="158"/>
      <c r="DBW50" s="158"/>
      <c r="DBX50" s="158"/>
      <c r="DBY50" s="158"/>
      <c r="DBZ50" s="158"/>
      <c r="DCA50" s="158"/>
      <c r="DCB50" s="158"/>
      <c r="DCC50" s="158"/>
      <c r="DCD50" s="158"/>
      <c r="DCE50" s="158"/>
      <c r="DCF50" s="158"/>
      <c r="DCG50" s="158"/>
      <c r="DCH50" s="158"/>
      <c r="DCI50" s="158"/>
      <c r="DCJ50" s="158"/>
      <c r="DCK50" s="158"/>
      <c r="DCL50" s="158"/>
      <c r="DCM50" s="158"/>
      <c r="DCN50" s="158"/>
      <c r="DCO50" s="158"/>
      <c r="DCP50" s="158"/>
      <c r="DCQ50" s="158"/>
      <c r="DCR50" s="158"/>
      <c r="DCS50" s="158"/>
      <c r="DCT50" s="158"/>
      <c r="DCU50" s="158"/>
      <c r="DCV50" s="158"/>
      <c r="DCW50" s="158"/>
      <c r="DCX50" s="158"/>
      <c r="DCY50" s="158"/>
      <c r="DCZ50" s="158"/>
      <c r="DDA50" s="158"/>
      <c r="DDB50" s="158"/>
      <c r="DDC50" s="158"/>
      <c r="DDD50" s="158"/>
      <c r="DDE50" s="158"/>
      <c r="DDF50" s="158"/>
      <c r="DDG50" s="158"/>
      <c r="DDH50" s="158"/>
      <c r="DDI50" s="158"/>
      <c r="DDJ50" s="158"/>
      <c r="DDK50" s="158"/>
      <c r="DDL50" s="158"/>
      <c r="DDM50" s="158"/>
      <c r="DDN50" s="158"/>
      <c r="DDO50" s="158"/>
      <c r="DDP50" s="158"/>
      <c r="DDQ50" s="158"/>
      <c r="DDR50" s="158"/>
      <c r="DDS50" s="158"/>
      <c r="DDT50" s="158"/>
      <c r="DDU50" s="158"/>
      <c r="DDV50" s="158"/>
      <c r="DDW50" s="158"/>
      <c r="DDX50" s="158"/>
      <c r="DDY50" s="158"/>
      <c r="DDZ50" s="158"/>
      <c r="DEA50" s="158"/>
      <c r="DEB50" s="158"/>
      <c r="DEC50" s="158"/>
      <c r="DED50" s="158"/>
      <c r="DEE50" s="158"/>
      <c r="DEF50" s="158"/>
      <c r="DEG50" s="158"/>
      <c r="DEH50" s="158"/>
      <c r="DEI50" s="158"/>
      <c r="DEJ50" s="158"/>
      <c r="DEK50" s="158"/>
      <c r="DEL50" s="158"/>
      <c r="DEM50" s="158"/>
      <c r="DEN50" s="158"/>
      <c r="DEO50" s="158"/>
      <c r="DEP50" s="158"/>
      <c r="DEQ50" s="158"/>
      <c r="DER50" s="158"/>
      <c r="DES50" s="158"/>
      <c r="DET50" s="158"/>
      <c r="DEU50" s="158"/>
      <c r="DEV50" s="158"/>
      <c r="DEW50" s="158"/>
      <c r="DEX50" s="158"/>
      <c r="DEY50" s="158"/>
      <c r="DEZ50" s="158"/>
      <c r="DFA50" s="158"/>
      <c r="DFB50" s="158"/>
      <c r="DFC50" s="158"/>
      <c r="DFD50" s="158"/>
      <c r="DFE50" s="158"/>
      <c r="DFF50" s="158"/>
      <c r="DFG50" s="158"/>
      <c r="DFH50" s="158"/>
      <c r="DFI50" s="158"/>
      <c r="DFJ50" s="158"/>
      <c r="DFK50" s="158"/>
      <c r="DFL50" s="158"/>
      <c r="DFM50" s="158"/>
      <c r="DFN50" s="158"/>
      <c r="DFO50" s="158"/>
      <c r="DFP50" s="158"/>
      <c r="DFQ50" s="158"/>
      <c r="DFR50" s="158"/>
      <c r="DFS50" s="158"/>
      <c r="DFT50" s="158"/>
      <c r="DFU50" s="158"/>
      <c r="DFV50" s="158"/>
      <c r="DFW50" s="158"/>
      <c r="DFX50" s="158"/>
      <c r="DFY50" s="158"/>
      <c r="DFZ50" s="158"/>
      <c r="DGA50" s="158"/>
      <c r="DGB50" s="158"/>
      <c r="DGC50" s="158"/>
      <c r="DGD50" s="158"/>
      <c r="DGE50" s="158"/>
      <c r="DGF50" s="158"/>
      <c r="DGG50" s="158"/>
      <c r="DGH50" s="158"/>
      <c r="DGI50" s="158"/>
      <c r="DGJ50" s="158"/>
      <c r="DGK50" s="158"/>
      <c r="DGL50" s="158"/>
      <c r="DGM50" s="158"/>
      <c r="DGN50" s="158"/>
      <c r="DGO50" s="158"/>
      <c r="DGP50" s="158"/>
      <c r="DGQ50" s="158"/>
      <c r="DGR50" s="158"/>
      <c r="DGS50" s="158"/>
      <c r="DGT50" s="158"/>
      <c r="DGU50" s="158"/>
      <c r="DGV50" s="158"/>
      <c r="DGW50" s="158"/>
      <c r="DGX50" s="158"/>
      <c r="DGY50" s="158"/>
      <c r="DGZ50" s="158"/>
      <c r="DHA50" s="158"/>
      <c r="DHB50" s="158"/>
      <c r="DHC50" s="158"/>
      <c r="DHD50" s="158"/>
      <c r="DHE50" s="158"/>
      <c r="DHF50" s="158"/>
      <c r="DHG50" s="158"/>
      <c r="DHH50" s="158"/>
      <c r="DHI50" s="158"/>
      <c r="DHJ50" s="158"/>
      <c r="DHK50" s="158"/>
      <c r="DHL50" s="158"/>
      <c r="DHM50" s="158"/>
      <c r="DHN50" s="158"/>
      <c r="DHO50" s="158"/>
      <c r="DHP50" s="158"/>
      <c r="DHQ50" s="158"/>
      <c r="DHR50" s="158"/>
      <c r="DHS50" s="158"/>
      <c r="DHT50" s="158"/>
      <c r="DHU50" s="158"/>
      <c r="DHV50" s="158"/>
      <c r="DHW50" s="158"/>
      <c r="DHX50" s="158"/>
      <c r="DHY50" s="158"/>
      <c r="DHZ50" s="158"/>
      <c r="DIA50" s="158"/>
      <c r="DIB50" s="158"/>
      <c r="DIC50" s="158"/>
      <c r="DID50" s="158"/>
      <c r="DIE50" s="158"/>
      <c r="DIF50" s="158"/>
      <c r="DIG50" s="158"/>
      <c r="DIH50" s="158"/>
      <c r="DII50" s="158"/>
      <c r="DIJ50" s="158"/>
      <c r="DIK50" s="158"/>
      <c r="DIL50" s="158"/>
      <c r="DIM50" s="158"/>
      <c r="DIN50" s="158"/>
      <c r="DIO50" s="158"/>
      <c r="DIP50" s="158"/>
      <c r="DIQ50" s="158"/>
      <c r="DIR50" s="158"/>
      <c r="DIS50" s="158"/>
      <c r="DIT50" s="158"/>
      <c r="DIU50" s="158"/>
      <c r="DIV50" s="158"/>
      <c r="DIW50" s="158"/>
      <c r="DIX50" s="158"/>
      <c r="DIY50" s="158"/>
      <c r="DIZ50" s="158"/>
      <c r="DJA50" s="158"/>
      <c r="DJB50" s="158"/>
      <c r="DJC50" s="158"/>
      <c r="DJD50" s="158"/>
      <c r="DJE50" s="158"/>
      <c r="DJF50" s="158"/>
      <c r="DJG50" s="158"/>
      <c r="DJH50" s="158"/>
      <c r="DJI50" s="158"/>
      <c r="DJJ50" s="158"/>
      <c r="DJK50" s="158"/>
      <c r="DJL50" s="158"/>
      <c r="DJM50" s="158"/>
      <c r="DJN50" s="158"/>
      <c r="DJO50" s="158"/>
      <c r="DJP50" s="158"/>
      <c r="DJQ50" s="158"/>
      <c r="DJR50" s="158"/>
      <c r="DJS50" s="158"/>
      <c r="DJT50" s="158"/>
      <c r="DJU50" s="158"/>
      <c r="DJV50" s="158"/>
      <c r="DJW50" s="158"/>
      <c r="DJX50" s="158"/>
      <c r="DJY50" s="158"/>
      <c r="DJZ50" s="158"/>
      <c r="DKA50" s="158"/>
      <c r="DKB50" s="158"/>
      <c r="DKC50" s="158"/>
      <c r="DKD50" s="158"/>
      <c r="DKE50" s="158"/>
      <c r="DKF50" s="158"/>
      <c r="DKG50" s="158"/>
      <c r="DKH50" s="158"/>
      <c r="DKI50" s="158"/>
      <c r="DKJ50" s="158"/>
      <c r="DKK50" s="158"/>
      <c r="DKL50" s="158"/>
      <c r="DKM50" s="158"/>
      <c r="DKN50" s="158"/>
      <c r="DKO50" s="158"/>
      <c r="DKP50" s="158"/>
      <c r="DKQ50" s="158"/>
      <c r="DKR50" s="158"/>
      <c r="DKS50" s="158"/>
      <c r="DKT50" s="158"/>
      <c r="DKU50" s="158"/>
      <c r="DKV50" s="158"/>
      <c r="DKW50" s="158"/>
      <c r="DKX50" s="158"/>
      <c r="DKY50" s="158"/>
      <c r="DKZ50" s="158"/>
      <c r="DLA50" s="158"/>
      <c r="DLB50" s="158"/>
      <c r="DLC50" s="158"/>
      <c r="DLD50" s="158"/>
      <c r="DLE50" s="158"/>
      <c r="DLF50" s="158"/>
      <c r="DLG50" s="158"/>
      <c r="DLH50" s="158"/>
      <c r="DLI50" s="158"/>
      <c r="DLJ50" s="158"/>
      <c r="DLK50" s="158"/>
      <c r="DLL50" s="158"/>
      <c r="DLM50" s="158"/>
      <c r="DLN50" s="158"/>
      <c r="DLO50" s="158"/>
      <c r="DLP50" s="158"/>
      <c r="DLQ50" s="158"/>
      <c r="DLR50" s="158"/>
      <c r="DLS50" s="158"/>
      <c r="DLT50" s="158"/>
      <c r="DLU50" s="158"/>
      <c r="DLV50" s="158"/>
      <c r="DLW50" s="158"/>
      <c r="DLX50" s="158"/>
      <c r="DLY50" s="158"/>
      <c r="DLZ50" s="158"/>
      <c r="DMA50" s="158"/>
      <c r="DMB50" s="158"/>
      <c r="DMC50" s="158"/>
      <c r="DMD50" s="158"/>
      <c r="DME50" s="158"/>
      <c r="DMF50" s="158"/>
      <c r="DMG50" s="158"/>
      <c r="DMH50" s="158"/>
      <c r="DMI50" s="158"/>
      <c r="DMJ50" s="158"/>
      <c r="DMK50" s="158"/>
      <c r="DML50" s="158"/>
      <c r="DMM50" s="158"/>
      <c r="DMN50" s="158"/>
      <c r="DMO50" s="158"/>
      <c r="DMP50" s="158"/>
      <c r="DMQ50" s="158"/>
      <c r="DMR50" s="158"/>
      <c r="DMS50" s="158"/>
      <c r="DMT50" s="158"/>
      <c r="DMU50" s="158"/>
      <c r="DMV50" s="158"/>
      <c r="DMW50" s="158"/>
      <c r="DMX50" s="158"/>
      <c r="DMY50" s="158"/>
      <c r="DMZ50" s="158"/>
      <c r="DNA50" s="158"/>
      <c r="DNB50" s="158"/>
      <c r="DNC50" s="158"/>
      <c r="DND50" s="158"/>
      <c r="DNE50" s="158"/>
      <c r="DNF50" s="158"/>
      <c r="DNG50" s="158"/>
      <c r="DNH50" s="158"/>
      <c r="DNI50" s="158"/>
      <c r="DNJ50" s="158"/>
      <c r="DNK50" s="158"/>
      <c r="DNL50" s="158"/>
      <c r="DNM50" s="158"/>
      <c r="DNN50" s="158"/>
      <c r="DNO50" s="158"/>
      <c r="DNP50" s="158"/>
      <c r="DNQ50" s="158"/>
      <c r="DNR50" s="158"/>
      <c r="DNS50" s="158"/>
      <c r="DNT50" s="158"/>
      <c r="DNU50" s="158"/>
      <c r="DNV50" s="158"/>
      <c r="DNW50" s="158"/>
      <c r="DNX50" s="158"/>
      <c r="DNY50" s="158"/>
      <c r="DNZ50" s="158"/>
      <c r="DOA50" s="158"/>
      <c r="DOB50" s="158"/>
      <c r="DOC50" s="158"/>
      <c r="DOD50" s="158"/>
      <c r="DOE50" s="158"/>
      <c r="DOF50" s="158"/>
      <c r="DOG50" s="158"/>
      <c r="DOH50" s="158"/>
      <c r="DOI50" s="158"/>
      <c r="DOJ50" s="158"/>
      <c r="DOK50" s="158"/>
      <c r="DOL50" s="158"/>
      <c r="DOM50" s="158"/>
      <c r="DON50" s="158"/>
      <c r="DOO50" s="158"/>
      <c r="DOP50" s="158"/>
      <c r="DOQ50" s="158"/>
      <c r="DOR50" s="158"/>
      <c r="DOS50" s="158"/>
      <c r="DOT50" s="158"/>
      <c r="DOU50" s="158"/>
      <c r="DOV50" s="158"/>
      <c r="DOW50" s="158"/>
      <c r="DOX50" s="158"/>
      <c r="DOY50" s="158"/>
      <c r="DOZ50" s="158"/>
      <c r="DPA50" s="158"/>
      <c r="DPB50" s="158"/>
      <c r="DPC50" s="158"/>
      <c r="DPD50" s="158"/>
      <c r="DPE50" s="158"/>
      <c r="DPF50" s="158"/>
      <c r="DPG50" s="158"/>
      <c r="DPH50" s="158"/>
      <c r="DPI50" s="158"/>
      <c r="DPJ50" s="158"/>
      <c r="DPK50" s="158"/>
      <c r="DPL50" s="158"/>
      <c r="DPM50" s="158"/>
      <c r="DPN50" s="158"/>
      <c r="DPO50" s="158"/>
      <c r="DPP50" s="158"/>
      <c r="DPQ50" s="158"/>
      <c r="DPR50" s="158"/>
      <c r="DPS50" s="158"/>
      <c r="DPT50" s="158"/>
      <c r="DPU50" s="158"/>
      <c r="DPV50" s="158"/>
      <c r="DPW50" s="158"/>
      <c r="DPX50" s="158"/>
      <c r="DPY50" s="158"/>
      <c r="DPZ50" s="158"/>
      <c r="DQA50" s="158"/>
      <c r="DQB50" s="158"/>
      <c r="DQC50" s="158"/>
      <c r="DQD50" s="158"/>
      <c r="DQE50" s="158"/>
      <c r="DQF50" s="158"/>
      <c r="DQG50" s="158"/>
      <c r="DQH50" s="158"/>
      <c r="DQI50" s="158"/>
      <c r="DQJ50" s="158"/>
      <c r="DQK50" s="158"/>
      <c r="DQL50" s="158"/>
      <c r="DQM50" s="158"/>
      <c r="DQN50" s="158"/>
      <c r="DQO50" s="158"/>
      <c r="DQP50" s="158"/>
      <c r="DQQ50" s="158"/>
      <c r="DQR50" s="158"/>
      <c r="DQS50" s="158"/>
      <c r="DQT50" s="158"/>
      <c r="DQU50" s="158"/>
      <c r="DQV50" s="158"/>
      <c r="DQW50" s="158"/>
      <c r="DQX50" s="158"/>
      <c r="DQY50" s="158"/>
      <c r="DQZ50" s="158"/>
      <c r="DRA50" s="158"/>
      <c r="DRB50" s="158"/>
      <c r="DRC50" s="158"/>
      <c r="DRD50" s="158"/>
      <c r="DRE50" s="158"/>
      <c r="DRF50" s="158"/>
      <c r="DRG50" s="158"/>
      <c r="DRH50" s="158"/>
      <c r="DRI50" s="158"/>
      <c r="DRJ50" s="158"/>
      <c r="DRK50" s="158"/>
      <c r="DRL50" s="158"/>
      <c r="DRM50" s="158"/>
      <c r="DRN50" s="158"/>
      <c r="DRO50" s="158"/>
      <c r="DRP50" s="158"/>
      <c r="DRQ50" s="158"/>
      <c r="DRR50" s="158"/>
      <c r="DRS50" s="158"/>
      <c r="DRT50" s="158"/>
      <c r="DRU50" s="158"/>
      <c r="DRV50" s="158"/>
      <c r="DRW50" s="158"/>
      <c r="DRX50" s="158"/>
      <c r="DRY50" s="158"/>
      <c r="DRZ50" s="158"/>
      <c r="DSA50" s="158"/>
      <c r="DSB50" s="158"/>
      <c r="DSC50" s="158"/>
      <c r="DSD50" s="158"/>
      <c r="DSE50" s="158"/>
      <c r="DSF50" s="158"/>
      <c r="DSG50" s="158"/>
      <c r="DSH50" s="158"/>
      <c r="DSI50" s="158"/>
      <c r="DSJ50" s="158"/>
      <c r="DSK50" s="158"/>
      <c r="DSL50" s="158"/>
      <c r="DSM50" s="158"/>
      <c r="DSN50" s="158"/>
      <c r="DSO50" s="158"/>
      <c r="DSP50" s="158"/>
      <c r="DSQ50" s="158"/>
      <c r="DSR50" s="158"/>
      <c r="DSS50" s="158"/>
      <c r="DST50" s="158"/>
      <c r="DSU50" s="158"/>
      <c r="DSV50" s="158"/>
      <c r="DSW50" s="158"/>
      <c r="DSX50" s="158"/>
      <c r="DSY50" s="158"/>
      <c r="DSZ50" s="158"/>
      <c r="DTA50" s="158"/>
      <c r="DTB50" s="158"/>
      <c r="DTC50" s="158"/>
      <c r="DTD50" s="158"/>
      <c r="DTE50" s="158"/>
      <c r="DTF50" s="158"/>
      <c r="DTG50" s="158"/>
      <c r="DTH50" s="158"/>
      <c r="DTI50" s="158"/>
      <c r="DTJ50" s="158"/>
      <c r="DTK50" s="158"/>
      <c r="DTL50" s="158"/>
      <c r="DTM50" s="158"/>
      <c r="DTN50" s="158"/>
      <c r="DTO50" s="158"/>
      <c r="DTP50" s="158"/>
      <c r="DTQ50" s="158"/>
      <c r="DTR50" s="158"/>
      <c r="DTS50" s="158"/>
      <c r="DTT50" s="158"/>
      <c r="DTU50" s="158"/>
      <c r="DTV50" s="158"/>
      <c r="DTW50" s="158"/>
      <c r="DTX50" s="158"/>
      <c r="DTY50" s="158"/>
      <c r="DTZ50" s="158"/>
      <c r="DUA50" s="158"/>
      <c r="DUB50" s="158"/>
      <c r="DUC50" s="158"/>
      <c r="DUD50" s="158"/>
      <c r="DUE50" s="158"/>
      <c r="DUF50" s="158"/>
      <c r="DUG50" s="158"/>
      <c r="DUH50" s="158"/>
      <c r="DUI50" s="158"/>
      <c r="DUJ50" s="158"/>
      <c r="DUK50" s="158"/>
      <c r="DUL50" s="158"/>
      <c r="DUM50" s="158"/>
      <c r="DUN50" s="158"/>
      <c r="DUO50" s="158"/>
      <c r="DUP50" s="158"/>
      <c r="DUQ50" s="158"/>
      <c r="DUR50" s="158"/>
      <c r="DUS50" s="158"/>
      <c r="DUT50" s="158"/>
      <c r="DUU50" s="158"/>
      <c r="DUV50" s="158"/>
      <c r="DUW50" s="158"/>
      <c r="DUX50" s="158"/>
      <c r="DUY50" s="158"/>
      <c r="DUZ50" s="158"/>
      <c r="DVA50" s="158"/>
      <c r="DVB50" s="158"/>
      <c r="DVC50" s="158"/>
      <c r="DVD50" s="158"/>
      <c r="DVE50" s="158"/>
      <c r="DVF50" s="158"/>
      <c r="DVG50" s="158"/>
      <c r="DVH50" s="158"/>
      <c r="DVI50" s="158"/>
      <c r="DVJ50" s="158"/>
      <c r="DVK50" s="158"/>
      <c r="DVL50" s="158"/>
      <c r="DVM50" s="158"/>
      <c r="DVN50" s="158"/>
      <c r="DVO50" s="158"/>
      <c r="DVP50" s="158"/>
      <c r="DVQ50" s="158"/>
      <c r="DVR50" s="158"/>
      <c r="DVS50" s="158"/>
      <c r="DVT50" s="158"/>
      <c r="DVU50" s="158"/>
      <c r="DVV50" s="158"/>
      <c r="DVW50" s="158"/>
      <c r="DVX50" s="158"/>
      <c r="DVY50" s="158"/>
      <c r="DVZ50" s="158"/>
      <c r="DWA50" s="158"/>
      <c r="DWB50" s="158"/>
      <c r="DWC50" s="158"/>
      <c r="DWD50" s="158"/>
      <c r="DWE50" s="158"/>
      <c r="DWF50" s="158"/>
      <c r="DWG50" s="158"/>
      <c r="DWH50" s="158"/>
      <c r="DWI50" s="158"/>
      <c r="DWJ50" s="158"/>
      <c r="DWK50" s="158"/>
      <c r="DWL50" s="158"/>
      <c r="DWM50" s="158"/>
      <c r="DWN50" s="158"/>
      <c r="DWO50" s="158"/>
      <c r="DWP50" s="158"/>
      <c r="DWQ50" s="158"/>
      <c r="DWR50" s="158"/>
      <c r="DWS50" s="158"/>
      <c r="DWT50" s="158"/>
      <c r="DWU50" s="158"/>
      <c r="DWV50" s="158"/>
      <c r="DWW50" s="158"/>
      <c r="DWX50" s="158"/>
      <c r="DWY50" s="158"/>
      <c r="DWZ50" s="158"/>
      <c r="DXA50" s="158"/>
      <c r="DXB50" s="158"/>
      <c r="DXC50" s="158"/>
      <c r="DXD50" s="158"/>
      <c r="DXE50" s="158"/>
      <c r="DXF50" s="158"/>
      <c r="DXG50" s="158"/>
      <c r="DXH50" s="158"/>
      <c r="DXI50" s="158"/>
      <c r="DXJ50" s="158"/>
      <c r="DXK50" s="158"/>
      <c r="DXL50" s="158"/>
      <c r="DXM50" s="158"/>
      <c r="DXN50" s="158"/>
      <c r="DXO50" s="158"/>
      <c r="DXP50" s="158"/>
      <c r="DXQ50" s="158"/>
      <c r="DXR50" s="158"/>
      <c r="DXS50" s="158"/>
      <c r="DXT50" s="158"/>
      <c r="DXU50" s="158"/>
      <c r="DXV50" s="158"/>
      <c r="DXW50" s="158"/>
      <c r="DXX50" s="158"/>
      <c r="DXY50" s="158"/>
      <c r="DXZ50" s="158"/>
      <c r="DYA50" s="158"/>
      <c r="DYB50" s="158"/>
      <c r="DYC50" s="158"/>
      <c r="DYD50" s="158"/>
      <c r="DYE50" s="158"/>
      <c r="DYF50" s="158"/>
      <c r="DYG50" s="158"/>
      <c r="DYH50" s="158"/>
      <c r="DYI50" s="158"/>
      <c r="DYJ50" s="158"/>
      <c r="DYK50" s="158"/>
      <c r="DYL50" s="158"/>
      <c r="DYM50" s="158"/>
      <c r="DYN50" s="158"/>
      <c r="DYO50" s="158"/>
      <c r="DYP50" s="158"/>
      <c r="DYQ50" s="158"/>
      <c r="DYR50" s="158"/>
      <c r="DYS50" s="158"/>
      <c r="DYT50" s="158"/>
      <c r="DYU50" s="158"/>
      <c r="DYV50" s="158"/>
      <c r="DYW50" s="158"/>
      <c r="DYX50" s="158"/>
      <c r="DYY50" s="158"/>
      <c r="DYZ50" s="158"/>
      <c r="DZA50" s="158"/>
      <c r="DZB50" s="158"/>
      <c r="DZC50" s="158"/>
      <c r="DZD50" s="158"/>
      <c r="DZE50" s="158"/>
      <c r="DZF50" s="158"/>
      <c r="DZG50" s="158"/>
      <c r="DZH50" s="158"/>
      <c r="DZI50" s="158"/>
      <c r="DZJ50" s="158"/>
      <c r="DZK50" s="158"/>
      <c r="DZL50" s="158"/>
      <c r="DZM50" s="158"/>
      <c r="DZN50" s="158"/>
      <c r="DZO50" s="158"/>
      <c r="DZP50" s="158"/>
      <c r="DZQ50" s="158"/>
      <c r="DZR50" s="158"/>
      <c r="DZS50" s="158"/>
      <c r="DZT50" s="158"/>
      <c r="DZU50" s="158"/>
      <c r="DZV50" s="158"/>
      <c r="DZW50" s="158"/>
      <c r="DZX50" s="158"/>
      <c r="DZY50" s="158"/>
      <c r="DZZ50" s="158"/>
      <c r="EAA50" s="158"/>
      <c r="EAB50" s="158"/>
      <c r="EAC50" s="158"/>
      <c r="EAD50" s="158"/>
      <c r="EAE50" s="158"/>
      <c r="EAF50" s="158"/>
      <c r="EAG50" s="158"/>
      <c r="EAH50" s="158"/>
      <c r="EAI50" s="158"/>
      <c r="EAJ50" s="158"/>
      <c r="EAK50" s="158"/>
      <c r="EAL50" s="158"/>
      <c r="EAM50" s="158"/>
      <c r="EAN50" s="158"/>
      <c r="EAO50" s="158"/>
      <c r="EAP50" s="158"/>
      <c r="EAQ50" s="158"/>
      <c r="EAR50" s="158"/>
      <c r="EAS50" s="158"/>
      <c r="EAT50" s="158"/>
      <c r="EAU50" s="158"/>
      <c r="EAV50" s="158"/>
      <c r="EAW50" s="158"/>
      <c r="EAX50" s="158"/>
      <c r="EAY50" s="158"/>
      <c r="EAZ50" s="158"/>
      <c r="EBA50" s="158"/>
      <c r="EBB50" s="158"/>
      <c r="EBC50" s="158"/>
      <c r="EBD50" s="158"/>
      <c r="EBE50" s="158"/>
      <c r="EBF50" s="158"/>
      <c r="EBG50" s="158"/>
      <c r="EBH50" s="158"/>
      <c r="EBI50" s="158"/>
      <c r="EBJ50" s="158"/>
      <c r="EBK50" s="158"/>
      <c r="EBL50" s="158"/>
      <c r="EBM50" s="158"/>
      <c r="EBN50" s="158"/>
      <c r="EBO50" s="158"/>
      <c r="EBP50" s="158"/>
      <c r="EBQ50" s="158"/>
      <c r="EBR50" s="158"/>
      <c r="EBS50" s="158"/>
      <c r="EBT50" s="158"/>
      <c r="EBU50" s="158"/>
      <c r="EBV50" s="158"/>
      <c r="EBW50" s="158"/>
      <c r="EBX50" s="158"/>
      <c r="EBY50" s="158"/>
      <c r="EBZ50" s="158"/>
      <c r="ECA50" s="158"/>
      <c r="ECB50" s="158"/>
      <c r="ECC50" s="158"/>
      <c r="ECD50" s="158"/>
      <c r="ECE50" s="158"/>
      <c r="ECF50" s="158"/>
      <c r="ECG50" s="158"/>
      <c r="ECH50" s="158"/>
      <c r="ECI50" s="158"/>
      <c r="ECJ50" s="158"/>
      <c r="ECK50" s="158"/>
      <c r="ECL50" s="158"/>
      <c r="ECM50" s="158"/>
      <c r="ECN50" s="158"/>
      <c r="ECO50" s="158"/>
      <c r="ECP50" s="158"/>
      <c r="ECQ50" s="158"/>
      <c r="ECR50" s="158"/>
      <c r="ECS50" s="158"/>
      <c r="ECT50" s="158"/>
      <c r="ECU50" s="158"/>
      <c r="ECV50" s="158"/>
      <c r="ECW50" s="158"/>
      <c r="ECX50" s="158"/>
      <c r="ECY50" s="158"/>
      <c r="ECZ50" s="158"/>
      <c r="EDA50" s="158"/>
      <c r="EDB50" s="158"/>
      <c r="EDC50" s="158"/>
      <c r="EDD50" s="158"/>
      <c r="EDE50" s="158"/>
      <c r="EDF50" s="158"/>
      <c r="EDG50" s="158"/>
      <c r="EDH50" s="158"/>
      <c r="EDI50" s="158"/>
      <c r="EDJ50" s="158"/>
      <c r="EDK50" s="158"/>
      <c r="EDL50" s="158"/>
      <c r="EDM50" s="158"/>
      <c r="EDN50" s="158"/>
      <c r="EDO50" s="158"/>
      <c r="EDP50" s="158"/>
      <c r="EDQ50" s="158"/>
      <c r="EDR50" s="158"/>
      <c r="EDS50" s="158"/>
      <c r="EDT50" s="158"/>
      <c r="EDU50" s="158"/>
      <c r="EDV50" s="158"/>
      <c r="EDW50" s="158"/>
      <c r="EDX50" s="158"/>
      <c r="EDY50" s="158"/>
      <c r="EDZ50" s="158"/>
      <c r="EEA50" s="158"/>
      <c r="EEB50" s="158"/>
      <c r="EEC50" s="158"/>
      <c r="EED50" s="158"/>
      <c r="EEE50" s="158"/>
      <c r="EEF50" s="158"/>
      <c r="EEG50" s="158"/>
      <c r="EEH50" s="158"/>
      <c r="EEI50" s="158"/>
      <c r="EEJ50" s="158"/>
      <c r="EEK50" s="158"/>
      <c r="EEL50" s="158"/>
      <c r="EEM50" s="158"/>
      <c r="EEN50" s="158"/>
      <c r="EEO50" s="158"/>
      <c r="EEP50" s="158"/>
      <c r="EEQ50" s="158"/>
      <c r="EER50" s="158"/>
      <c r="EES50" s="158"/>
      <c r="EET50" s="158"/>
      <c r="EEU50" s="158"/>
      <c r="EEV50" s="158"/>
      <c r="EEW50" s="158"/>
      <c r="EEX50" s="158"/>
      <c r="EEY50" s="158"/>
      <c r="EEZ50" s="158"/>
      <c r="EFA50" s="158"/>
      <c r="EFB50" s="158"/>
      <c r="EFC50" s="158"/>
      <c r="EFD50" s="158"/>
      <c r="EFE50" s="158"/>
      <c r="EFF50" s="158"/>
      <c r="EFG50" s="158"/>
      <c r="EFH50" s="158"/>
      <c r="EFI50" s="158"/>
      <c r="EFJ50" s="158"/>
      <c r="EFK50" s="158"/>
      <c r="EFL50" s="158"/>
      <c r="EFM50" s="158"/>
      <c r="EFN50" s="158"/>
      <c r="EFO50" s="158"/>
      <c r="EFP50" s="158"/>
      <c r="EFQ50" s="158"/>
      <c r="EFR50" s="158"/>
      <c r="EFS50" s="158"/>
      <c r="EFT50" s="158"/>
      <c r="EFU50" s="158"/>
      <c r="EFV50" s="158"/>
      <c r="EFW50" s="158"/>
      <c r="EFX50" s="158"/>
      <c r="EFY50" s="158"/>
      <c r="EFZ50" s="158"/>
      <c r="EGA50" s="158"/>
      <c r="EGB50" s="158"/>
      <c r="EGC50" s="158"/>
      <c r="EGD50" s="158"/>
      <c r="EGE50" s="158"/>
      <c r="EGF50" s="158"/>
      <c r="EGG50" s="158"/>
      <c r="EGH50" s="158"/>
      <c r="EGI50" s="158"/>
      <c r="EGJ50" s="158"/>
      <c r="EGK50" s="158"/>
      <c r="EGL50" s="158"/>
      <c r="EGM50" s="158"/>
      <c r="EGN50" s="158"/>
      <c r="EGO50" s="158"/>
      <c r="EGP50" s="158"/>
      <c r="EGQ50" s="158"/>
      <c r="EGR50" s="158"/>
      <c r="EGS50" s="158"/>
      <c r="EGT50" s="158"/>
      <c r="EGU50" s="158"/>
      <c r="EGV50" s="158"/>
      <c r="EGW50" s="158"/>
      <c r="EGX50" s="158"/>
      <c r="EGY50" s="158"/>
      <c r="EGZ50" s="158"/>
      <c r="EHA50" s="158"/>
      <c r="EHB50" s="158"/>
      <c r="EHC50" s="158"/>
      <c r="EHD50" s="158"/>
      <c r="EHE50" s="158"/>
      <c r="EHF50" s="158"/>
      <c r="EHG50" s="158"/>
      <c r="EHH50" s="158"/>
      <c r="EHI50" s="158"/>
      <c r="EHJ50" s="158"/>
      <c r="EHK50" s="158"/>
      <c r="EHL50" s="158"/>
      <c r="EHM50" s="158"/>
      <c r="EHN50" s="158"/>
      <c r="EHO50" s="158"/>
      <c r="EHP50" s="158"/>
      <c r="EHQ50" s="158"/>
      <c r="EHR50" s="158"/>
      <c r="EHS50" s="158"/>
      <c r="EHT50" s="158"/>
      <c r="EHU50" s="158"/>
      <c r="EHV50" s="158"/>
      <c r="EHW50" s="158"/>
      <c r="EHX50" s="158"/>
      <c r="EHY50" s="158"/>
      <c r="EHZ50" s="158"/>
      <c r="EIA50" s="158"/>
      <c r="EIB50" s="158"/>
      <c r="EIC50" s="158"/>
      <c r="EID50" s="158"/>
      <c r="EIE50" s="158"/>
      <c r="EIF50" s="158"/>
      <c r="EIG50" s="158"/>
      <c r="EIH50" s="158"/>
      <c r="EII50" s="158"/>
      <c r="EIJ50" s="158"/>
      <c r="EIK50" s="158"/>
      <c r="EIL50" s="158"/>
      <c r="EIM50" s="158"/>
      <c r="EIN50" s="158"/>
      <c r="EIO50" s="158"/>
      <c r="EIP50" s="158"/>
      <c r="EIQ50" s="158"/>
      <c r="EIR50" s="158"/>
      <c r="EIS50" s="158"/>
      <c r="EIT50" s="158"/>
      <c r="EIU50" s="158"/>
      <c r="EIV50" s="158"/>
      <c r="EIW50" s="158"/>
      <c r="EIX50" s="158"/>
      <c r="EIY50" s="158"/>
      <c r="EIZ50" s="158"/>
      <c r="EJA50" s="158"/>
      <c r="EJB50" s="158"/>
      <c r="EJC50" s="158"/>
      <c r="EJD50" s="158"/>
      <c r="EJE50" s="158"/>
      <c r="EJF50" s="158"/>
      <c r="EJG50" s="158"/>
      <c r="EJH50" s="158"/>
      <c r="EJI50" s="158"/>
      <c r="EJJ50" s="158"/>
      <c r="EJK50" s="158"/>
      <c r="EJL50" s="158"/>
      <c r="EJM50" s="158"/>
      <c r="EJN50" s="158"/>
      <c r="EJO50" s="158"/>
      <c r="EJP50" s="158"/>
      <c r="EJQ50" s="158"/>
      <c r="EJR50" s="158"/>
      <c r="EJS50" s="158"/>
      <c r="EJT50" s="158"/>
      <c r="EJU50" s="158"/>
      <c r="EJV50" s="158"/>
      <c r="EJW50" s="158"/>
      <c r="EJX50" s="158"/>
      <c r="EJY50" s="158"/>
      <c r="EJZ50" s="158"/>
      <c r="EKA50" s="158"/>
      <c r="EKB50" s="158"/>
      <c r="EKC50" s="158"/>
      <c r="EKD50" s="158"/>
      <c r="EKE50" s="158"/>
      <c r="EKF50" s="158"/>
      <c r="EKG50" s="158"/>
      <c r="EKH50" s="158"/>
      <c r="EKI50" s="158"/>
      <c r="EKJ50" s="158"/>
      <c r="EKK50" s="158"/>
      <c r="EKL50" s="158"/>
      <c r="EKM50" s="158"/>
      <c r="EKN50" s="158"/>
      <c r="EKO50" s="158"/>
      <c r="EKP50" s="158"/>
      <c r="EKQ50" s="158"/>
      <c r="EKR50" s="158"/>
      <c r="EKS50" s="158"/>
      <c r="EKT50" s="158"/>
      <c r="EKU50" s="158"/>
      <c r="EKV50" s="158"/>
      <c r="EKW50" s="158"/>
      <c r="EKX50" s="158"/>
      <c r="EKY50" s="158"/>
      <c r="EKZ50" s="158"/>
      <c r="ELA50" s="158"/>
      <c r="ELB50" s="158"/>
      <c r="ELC50" s="158"/>
      <c r="ELD50" s="158"/>
      <c r="ELE50" s="158"/>
      <c r="ELF50" s="158"/>
      <c r="ELG50" s="158"/>
      <c r="ELH50" s="158"/>
      <c r="ELI50" s="158"/>
      <c r="ELJ50" s="158"/>
      <c r="ELK50" s="158"/>
      <c r="ELL50" s="158"/>
      <c r="ELM50" s="158"/>
      <c r="ELN50" s="158"/>
      <c r="ELO50" s="158"/>
      <c r="ELP50" s="158"/>
      <c r="ELQ50" s="158"/>
      <c r="ELR50" s="158"/>
      <c r="ELS50" s="158"/>
      <c r="ELT50" s="158"/>
      <c r="ELU50" s="158"/>
      <c r="ELV50" s="158"/>
      <c r="ELW50" s="158"/>
      <c r="ELX50" s="158"/>
      <c r="ELY50" s="158"/>
      <c r="ELZ50" s="158"/>
      <c r="EMA50" s="158"/>
      <c r="EMB50" s="158"/>
      <c r="EMC50" s="158"/>
      <c r="EMD50" s="158"/>
      <c r="EME50" s="158"/>
      <c r="EMF50" s="158"/>
      <c r="EMG50" s="158"/>
      <c r="EMH50" s="158"/>
      <c r="EMI50" s="158"/>
      <c r="EMJ50" s="158"/>
      <c r="EMK50" s="158"/>
      <c r="EML50" s="158"/>
      <c r="EMM50" s="158"/>
      <c r="EMN50" s="158"/>
      <c r="EMO50" s="158"/>
      <c r="EMP50" s="158"/>
      <c r="EMQ50" s="158"/>
      <c r="EMR50" s="158"/>
      <c r="EMS50" s="158"/>
      <c r="EMT50" s="158"/>
      <c r="EMU50" s="158"/>
      <c r="EMV50" s="158"/>
      <c r="EMW50" s="158"/>
      <c r="EMX50" s="158"/>
      <c r="EMY50" s="158"/>
      <c r="EMZ50" s="158"/>
      <c r="ENA50" s="158"/>
      <c r="ENB50" s="158"/>
      <c r="ENC50" s="158"/>
      <c r="END50" s="158"/>
      <c r="ENE50" s="158"/>
      <c r="ENF50" s="158"/>
      <c r="ENG50" s="158"/>
      <c r="ENH50" s="158"/>
      <c r="ENI50" s="158"/>
      <c r="ENJ50" s="158"/>
      <c r="ENK50" s="158"/>
      <c r="ENL50" s="158"/>
      <c r="ENM50" s="158"/>
      <c r="ENN50" s="158"/>
      <c r="ENO50" s="158"/>
      <c r="ENP50" s="158"/>
      <c r="ENQ50" s="158"/>
      <c r="ENR50" s="158"/>
      <c r="ENS50" s="158"/>
      <c r="ENT50" s="158"/>
      <c r="ENU50" s="158"/>
      <c r="ENV50" s="158"/>
      <c r="ENW50" s="158"/>
      <c r="ENX50" s="158"/>
      <c r="ENY50" s="158"/>
      <c r="ENZ50" s="158"/>
      <c r="EOA50" s="158"/>
      <c r="EOB50" s="158"/>
      <c r="EOC50" s="158"/>
      <c r="EOD50" s="158"/>
      <c r="EOE50" s="158"/>
      <c r="EOF50" s="158"/>
      <c r="EOG50" s="158"/>
      <c r="EOH50" s="158"/>
      <c r="EOI50" s="158"/>
      <c r="EOJ50" s="158"/>
      <c r="EOK50" s="158"/>
      <c r="EOL50" s="158"/>
      <c r="EOM50" s="158"/>
      <c r="EON50" s="158"/>
      <c r="EOO50" s="158"/>
      <c r="EOP50" s="158"/>
      <c r="EOQ50" s="158"/>
      <c r="EOR50" s="158"/>
      <c r="EOS50" s="158"/>
      <c r="EOT50" s="158"/>
      <c r="EOU50" s="158"/>
      <c r="EOV50" s="158"/>
      <c r="EOW50" s="158"/>
      <c r="EOX50" s="158"/>
      <c r="EOY50" s="158"/>
      <c r="EOZ50" s="158"/>
      <c r="EPA50" s="158"/>
      <c r="EPB50" s="158"/>
      <c r="EPC50" s="158"/>
      <c r="EPD50" s="158"/>
      <c r="EPE50" s="158"/>
      <c r="EPF50" s="158"/>
      <c r="EPG50" s="158"/>
      <c r="EPH50" s="158"/>
      <c r="EPI50" s="158"/>
      <c r="EPJ50" s="158"/>
      <c r="EPK50" s="158"/>
      <c r="EPL50" s="158"/>
      <c r="EPM50" s="158"/>
      <c r="EPN50" s="158"/>
      <c r="EPO50" s="158"/>
      <c r="EPP50" s="158"/>
      <c r="EPQ50" s="158"/>
      <c r="EPR50" s="158"/>
      <c r="EPS50" s="158"/>
      <c r="EPT50" s="158"/>
      <c r="EPU50" s="158"/>
      <c r="EPV50" s="158"/>
      <c r="EPW50" s="158"/>
      <c r="EPX50" s="158"/>
      <c r="EPY50" s="158"/>
      <c r="EPZ50" s="158"/>
      <c r="EQA50" s="158"/>
      <c r="EQB50" s="158"/>
      <c r="EQC50" s="158"/>
      <c r="EQD50" s="158"/>
      <c r="EQE50" s="158"/>
      <c r="EQF50" s="158"/>
      <c r="EQG50" s="158"/>
      <c r="EQH50" s="158"/>
      <c r="EQI50" s="158"/>
      <c r="EQJ50" s="158"/>
      <c r="EQK50" s="158"/>
      <c r="EQL50" s="158"/>
      <c r="EQM50" s="158"/>
      <c r="EQN50" s="158"/>
      <c r="EQO50" s="158"/>
      <c r="EQP50" s="158"/>
      <c r="EQQ50" s="158"/>
      <c r="EQR50" s="158"/>
      <c r="EQS50" s="158"/>
      <c r="EQT50" s="158"/>
      <c r="EQU50" s="158"/>
      <c r="EQV50" s="158"/>
      <c r="EQW50" s="158"/>
      <c r="EQX50" s="158"/>
      <c r="EQY50" s="158"/>
      <c r="EQZ50" s="158"/>
      <c r="ERA50" s="158"/>
      <c r="ERB50" s="158"/>
      <c r="ERC50" s="158"/>
      <c r="ERD50" s="158"/>
      <c r="ERE50" s="158"/>
      <c r="ERF50" s="158"/>
      <c r="ERG50" s="158"/>
      <c r="ERH50" s="158"/>
      <c r="ERI50" s="158"/>
      <c r="ERJ50" s="158"/>
      <c r="ERK50" s="158"/>
      <c r="ERL50" s="158"/>
      <c r="ERM50" s="158"/>
      <c r="ERN50" s="158"/>
      <c r="ERO50" s="158"/>
      <c r="ERP50" s="158"/>
      <c r="ERQ50" s="158"/>
      <c r="ERR50" s="158"/>
      <c r="ERS50" s="158"/>
      <c r="ERT50" s="158"/>
      <c r="ERU50" s="158"/>
      <c r="ERV50" s="158"/>
      <c r="ERW50" s="158"/>
      <c r="ERX50" s="158"/>
      <c r="ERY50" s="158"/>
      <c r="ERZ50" s="158"/>
      <c r="ESA50" s="158"/>
      <c r="ESB50" s="158"/>
      <c r="ESC50" s="158"/>
      <c r="ESD50" s="158"/>
      <c r="ESE50" s="158"/>
      <c r="ESF50" s="158"/>
      <c r="ESG50" s="158"/>
      <c r="ESH50" s="158"/>
      <c r="ESI50" s="158"/>
      <c r="ESJ50" s="158"/>
      <c r="ESK50" s="158"/>
      <c r="ESL50" s="158"/>
      <c r="ESM50" s="158"/>
      <c r="ESN50" s="158"/>
      <c r="ESO50" s="158"/>
      <c r="ESP50" s="158"/>
      <c r="ESQ50" s="158"/>
      <c r="ESR50" s="158"/>
      <c r="ESS50" s="158"/>
      <c r="EST50" s="158"/>
      <c r="ESU50" s="158"/>
      <c r="ESV50" s="158"/>
      <c r="ESW50" s="158"/>
      <c r="ESX50" s="158"/>
      <c r="ESY50" s="158"/>
      <c r="ESZ50" s="158"/>
      <c r="ETA50" s="158"/>
      <c r="ETB50" s="158"/>
      <c r="ETC50" s="158"/>
      <c r="ETD50" s="158"/>
      <c r="ETE50" s="158"/>
      <c r="ETF50" s="158"/>
      <c r="ETG50" s="158"/>
      <c r="ETH50" s="158"/>
      <c r="ETI50" s="158"/>
      <c r="ETJ50" s="158"/>
      <c r="ETK50" s="158"/>
      <c r="ETL50" s="158"/>
      <c r="ETM50" s="158"/>
      <c r="ETN50" s="158"/>
      <c r="ETO50" s="158"/>
      <c r="ETP50" s="158"/>
      <c r="ETQ50" s="158"/>
      <c r="ETR50" s="158"/>
      <c r="ETS50" s="158"/>
      <c r="ETT50" s="158"/>
      <c r="ETU50" s="158"/>
      <c r="ETV50" s="158"/>
      <c r="ETW50" s="158"/>
      <c r="ETX50" s="158"/>
      <c r="ETY50" s="158"/>
      <c r="ETZ50" s="158"/>
      <c r="EUA50" s="158"/>
      <c r="EUB50" s="158"/>
      <c r="EUC50" s="158"/>
      <c r="EUD50" s="158"/>
      <c r="EUE50" s="158"/>
      <c r="EUF50" s="158"/>
      <c r="EUG50" s="158"/>
      <c r="EUH50" s="158"/>
      <c r="EUI50" s="158"/>
      <c r="EUJ50" s="158"/>
      <c r="EUK50" s="158"/>
      <c r="EUL50" s="158"/>
      <c r="EUM50" s="158"/>
      <c r="EUN50" s="158"/>
      <c r="EUO50" s="158"/>
      <c r="EUP50" s="158"/>
      <c r="EUQ50" s="158"/>
      <c r="EUR50" s="158"/>
      <c r="EUS50" s="158"/>
      <c r="EUT50" s="158"/>
      <c r="EUU50" s="158"/>
      <c r="EUV50" s="158"/>
      <c r="EUW50" s="158"/>
      <c r="EUX50" s="158"/>
      <c r="EUY50" s="158"/>
      <c r="EUZ50" s="158"/>
      <c r="EVA50" s="158"/>
      <c r="EVB50" s="158"/>
      <c r="EVC50" s="158"/>
      <c r="EVD50" s="158"/>
      <c r="EVE50" s="158"/>
      <c r="EVF50" s="158"/>
      <c r="EVG50" s="158"/>
      <c r="EVH50" s="158"/>
      <c r="EVI50" s="158"/>
      <c r="EVJ50" s="158"/>
      <c r="EVK50" s="158"/>
      <c r="EVL50" s="158"/>
      <c r="EVM50" s="158"/>
      <c r="EVN50" s="158"/>
      <c r="EVO50" s="158"/>
      <c r="EVP50" s="158"/>
      <c r="EVQ50" s="158"/>
      <c r="EVR50" s="158"/>
      <c r="EVS50" s="158"/>
      <c r="EVT50" s="158"/>
      <c r="EVU50" s="158"/>
      <c r="EVV50" s="158"/>
      <c r="EVW50" s="158"/>
      <c r="EVX50" s="158"/>
      <c r="EVY50" s="158"/>
      <c r="EVZ50" s="158"/>
      <c r="EWA50" s="158"/>
      <c r="EWB50" s="158"/>
      <c r="EWC50" s="158"/>
      <c r="EWD50" s="158"/>
      <c r="EWE50" s="158"/>
      <c r="EWF50" s="158"/>
      <c r="EWG50" s="158"/>
      <c r="EWH50" s="158"/>
      <c r="EWI50" s="158"/>
      <c r="EWJ50" s="158"/>
      <c r="EWK50" s="158"/>
      <c r="EWL50" s="158"/>
      <c r="EWM50" s="158"/>
      <c r="EWN50" s="158"/>
      <c r="EWO50" s="158"/>
      <c r="EWP50" s="158"/>
      <c r="EWQ50" s="158"/>
      <c r="EWR50" s="158"/>
      <c r="EWS50" s="158"/>
      <c r="EWT50" s="158"/>
      <c r="EWU50" s="158"/>
      <c r="EWV50" s="158"/>
      <c r="EWW50" s="158"/>
      <c r="EWX50" s="158"/>
      <c r="EWY50" s="158"/>
      <c r="EWZ50" s="158"/>
      <c r="EXA50" s="158"/>
      <c r="EXB50" s="158"/>
      <c r="EXC50" s="158"/>
      <c r="EXD50" s="158"/>
      <c r="EXE50" s="158"/>
      <c r="EXF50" s="158"/>
      <c r="EXG50" s="158"/>
      <c r="EXH50" s="158"/>
      <c r="EXI50" s="158"/>
      <c r="EXJ50" s="158"/>
      <c r="EXK50" s="158"/>
      <c r="EXL50" s="158"/>
      <c r="EXM50" s="158"/>
      <c r="EXN50" s="158"/>
      <c r="EXO50" s="158"/>
      <c r="EXP50" s="158"/>
      <c r="EXQ50" s="158"/>
      <c r="EXR50" s="158"/>
      <c r="EXS50" s="158"/>
      <c r="EXT50" s="158"/>
      <c r="EXU50" s="158"/>
      <c r="EXV50" s="158"/>
      <c r="EXW50" s="158"/>
      <c r="EXX50" s="158"/>
      <c r="EXY50" s="158"/>
      <c r="EXZ50" s="158"/>
      <c r="EYA50" s="158"/>
      <c r="EYB50" s="158"/>
      <c r="EYC50" s="158"/>
      <c r="EYD50" s="158"/>
      <c r="EYE50" s="158"/>
      <c r="EYF50" s="158"/>
      <c r="EYG50" s="158"/>
      <c r="EYH50" s="158"/>
      <c r="EYI50" s="158"/>
      <c r="EYJ50" s="158"/>
      <c r="EYK50" s="158"/>
      <c r="EYL50" s="158"/>
      <c r="EYM50" s="158"/>
      <c r="EYN50" s="158"/>
      <c r="EYO50" s="158"/>
      <c r="EYP50" s="158"/>
      <c r="EYQ50" s="158"/>
      <c r="EYR50" s="158"/>
      <c r="EYS50" s="158"/>
      <c r="EYT50" s="158"/>
      <c r="EYU50" s="158"/>
      <c r="EYV50" s="158"/>
      <c r="EYW50" s="158"/>
      <c r="EYX50" s="158"/>
      <c r="EYY50" s="158"/>
      <c r="EYZ50" s="158"/>
      <c r="EZA50" s="158"/>
      <c r="EZB50" s="158"/>
      <c r="EZC50" s="158"/>
      <c r="EZD50" s="158"/>
      <c r="EZE50" s="158"/>
      <c r="EZF50" s="158"/>
      <c r="EZG50" s="158"/>
      <c r="EZH50" s="158"/>
      <c r="EZI50" s="158"/>
      <c r="EZJ50" s="158"/>
      <c r="EZK50" s="158"/>
      <c r="EZL50" s="158"/>
      <c r="EZM50" s="158"/>
      <c r="EZN50" s="158"/>
      <c r="EZO50" s="158"/>
      <c r="EZP50" s="158"/>
      <c r="EZQ50" s="158"/>
      <c r="EZR50" s="158"/>
      <c r="EZS50" s="158"/>
      <c r="EZT50" s="158"/>
      <c r="EZU50" s="158"/>
      <c r="EZV50" s="158"/>
      <c r="EZW50" s="158"/>
      <c r="EZX50" s="158"/>
      <c r="EZY50" s="158"/>
      <c r="EZZ50" s="158"/>
      <c r="FAA50" s="158"/>
      <c r="FAB50" s="158"/>
      <c r="FAC50" s="158"/>
      <c r="FAD50" s="158"/>
      <c r="FAE50" s="158"/>
      <c r="FAF50" s="158"/>
      <c r="FAG50" s="158"/>
      <c r="FAH50" s="158"/>
      <c r="FAI50" s="158"/>
      <c r="FAJ50" s="158"/>
      <c r="FAK50" s="158"/>
      <c r="FAL50" s="158"/>
      <c r="FAM50" s="158"/>
      <c r="FAN50" s="158"/>
      <c r="FAO50" s="158"/>
      <c r="FAP50" s="158"/>
      <c r="FAQ50" s="158"/>
      <c r="FAR50" s="158"/>
      <c r="FAS50" s="158"/>
      <c r="FAT50" s="158"/>
      <c r="FAU50" s="158"/>
      <c r="FAV50" s="158"/>
      <c r="FAW50" s="158"/>
      <c r="FAX50" s="158"/>
      <c r="FAY50" s="158"/>
      <c r="FAZ50" s="158"/>
      <c r="FBA50" s="158"/>
      <c r="FBB50" s="158"/>
      <c r="FBC50" s="158"/>
      <c r="FBD50" s="158"/>
      <c r="FBE50" s="158"/>
      <c r="FBF50" s="158"/>
      <c r="FBG50" s="158"/>
      <c r="FBH50" s="158"/>
      <c r="FBI50" s="158"/>
      <c r="FBJ50" s="158"/>
      <c r="FBK50" s="158"/>
      <c r="FBL50" s="158"/>
      <c r="FBM50" s="158"/>
      <c r="FBN50" s="158"/>
      <c r="FBO50" s="158"/>
      <c r="FBP50" s="158"/>
      <c r="FBQ50" s="158"/>
      <c r="FBR50" s="158"/>
      <c r="FBS50" s="158"/>
      <c r="FBT50" s="158"/>
      <c r="FBU50" s="158"/>
      <c r="FBV50" s="158"/>
      <c r="FBW50" s="158"/>
      <c r="FBX50" s="158"/>
      <c r="FBY50" s="158"/>
      <c r="FBZ50" s="158"/>
      <c r="FCA50" s="158"/>
      <c r="FCB50" s="158"/>
      <c r="FCC50" s="158"/>
      <c r="FCD50" s="158"/>
      <c r="FCE50" s="158"/>
      <c r="FCF50" s="158"/>
      <c r="FCG50" s="158"/>
      <c r="FCH50" s="158"/>
      <c r="FCI50" s="158"/>
      <c r="FCJ50" s="158"/>
      <c r="FCK50" s="158"/>
      <c r="FCL50" s="158"/>
      <c r="FCM50" s="158"/>
      <c r="FCN50" s="158"/>
      <c r="FCO50" s="158"/>
      <c r="FCP50" s="158"/>
      <c r="FCQ50" s="158"/>
      <c r="FCR50" s="158"/>
      <c r="FCS50" s="158"/>
      <c r="FCT50" s="158"/>
      <c r="FCU50" s="158"/>
      <c r="FCV50" s="158"/>
      <c r="FCW50" s="158"/>
      <c r="FCX50" s="158"/>
      <c r="FCY50" s="158"/>
      <c r="FCZ50" s="158"/>
      <c r="FDA50" s="158"/>
      <c r="FDB50" s="158"/>
      <c r="FDC50" s="158"/>
      <c r="FDD50" s="158"/>
      <c r="FDE50" s="158"/>
      <c r="FDF50" s="158"/>
      <c r="FDG50" s="158"/>
      <c r="FDH50" s="158"/>
      <c r="FDI50" s="158"/>
      <c r="FDJ50" s="158"/>
      <c r="FDK50" s="158"/>
      <c r="FDL50" s="158"/>
      <c r="FDM50" s="158"/>
      <c r="FDN50" s="158"/>
      <c r="FDO50" s="158"/>
      <c r="FDP50" s="158"/>
      <c r="FDQ50" s="158"/>
      <c r="FDR50" s="158"/>
      <c r="FDS50" s="158"/>
      <c r="FDT50" s="158"/>
      <c r="FDU50" s="158"/>
      <c r="FDV50" s="158"/>
      <c r="FDW50" s="158"/>
      <c r="FDX50" s="158"/>
      <c r="FDY50" s="158"/>
      <c r="FDZ50" s="158"/>
      <c r="FEA50" s="158"/>
      <c r="FEB50" s="158"/>
      <c r="FEC50" s="158"/>
      <c r="FED50" s="158"/>
      <c r="FEE50" s="158"/>
      <c r="FEF50" s="158"/>
      <c r="FEG50" s="158"/>
      <c r="FEH50" s="158"/>
      <c r="FEI50" s="158"/>
      <c r="FEJ50" s="158"/>
      <c r="FEK50" s="158"/>
      <c r="FEL50" s="158"/>
      <c r="FEM50" s="158"/>
      <c r="FEN50" s="158"/>
      <c r="FEO50" s="158"/>
      <c r="FEP50" s="158"/>
      <c r="FEQ50" s="158"/>
      <c r="FER50" s="158"/>
      <c r="FES50" s="158"/>
      <c r="FET50" s="158"/>
      <c r="FEU50" s="158"/>
      <c r="FEV50" s="158"/>
      <c r="FEW50" s="158"/>
      <c r="FEX50" s="158"/>
      <c r="FEY50" s="158"/>
      <c r="FEZ50" s="158"/>
      <c r="FFA50" s="158"/>
      <c r="FFB50" s="158"/>
      <c r="FFC50" s="158"/>
      <c r="FFD50" s="158"/>
      <c r="FFE50" s="158"/>
      <c r="FFF50" s="158"/>
      <c r="FFG50" s="158"/>
      <c r="FFH50" s="158"/>
      <c r="FFI50" s="158"/>
      <c r="FFJ50" s="158"/>
      <c r="FFK50" s="158"/>
      <c r="FFL50" s="158"/>
      <c r="FFM50" s="158"/>
      <c r="FFN50" s="158"/>
      <c r="FFO50" s="158"/>
      <c r="FFP50" s="158"/>
      <c r="FFQ50" s="158"/>
      <c r="FFR50" s="158"/>
      <c r="FFS50" s="158"/>
      <c r="FFT50" s="158"/>
      <c r="FFU50" s="158"/>
      <c r="FFV50" s="158"/>
      <c r="FFW50" s="158"/>
      <c r="FFX50" s="158"/>
      <c r="FFY50" s="158"/>
      <c r="FFZ50" s="158"/>
      <c r="FGA50" s="158"/>
      <c r="FGB50" s="158"/>
      <c r="FGC50" s="158"/>
      <c r="FGD50" s="158"/>
      <c r="FGE50" s="158"/>
      <c r="FGF50" s="158"/>
      <c r="FGG50" s="158"/>
      <c r="FGH50" s="158"/>
      <c r="FGI50" s="158"/>
      <c r="FGJ50" s="158"/>
      <c r="FGK50" s="158"/>
      <c r="FGL50" s="158"/>
      <c r="FGM50" s="158"/>
      <c r="FGN50" s="158"/>
      <c r="FGO50" s="158"/>
      <c r="FGP50" s="158"/>
      <c r="FGQ50" s="158"/>
      <c r="FGR50" s="158"/>
      <c r="FGS50" s="158"/>
      <c r="FGT50" s="158"/>
      <c r="FGU50" s="158"/>
      <c r="FGV50" s="158"/>
      <c r="FGW50" s="158"/>
      <c r="FGX50" s="158"/>
      <c r="FGY50" s="158"/>
      <c r="FGZ50" s="158"/>
      <c r="FHA50" s="158"/>
      <c r="FHB50" s="158"/>
      <c r="FHC50" s="158"/>
      <c r="FHD50" s="158"/>
      <c r="FHE50" s="158"/>
      <c r="FHF50" s="158"/>
      <c r="FHG50" s="158"/>
      <c r="FHH50" s="158"/>
      <c r="FHI50" s="158"/>
      <c r="FHJ50" s="158"/>
      <c r="FHK50" s="158"/>
      <c r="FHL50" s="158"/>
      <c r="FHM50" s="158"/>
      <c r="FHN50" s="158"/>
      <c r="FHO50" s="158"/>
      <c r="FHP50" s="158"/>
      <c r="FHQ50" s="158"/>
      <c r="FHR50" s="158"/>
      <c r="FHS50" s="158"/>
      <c r="FHT50" s="158"/>
      <c r="FHU50" s="158"/>
      <c r="FHV50" s="158"/>
      <c r="FHW50" s="158"/>
      <c r="FHX50" s="158"/>
      <c r="FHY50" s="158"/>
      <c r="FHZ50" s="158"/>
      <c r="FIA50" s="158"/>
      <c r="FIB50" s="158"/>
      <c r="FIC50" s="158"/>
      <c r="FID50" s="158"/>
      <c r="FIE50" s="158"/>
      <c r="FIF50" s="158"/>
      <c r="FIG50" s="158"/>
      <c r="FIH50" s="158"/>
      <c r="FII50" s="158"/>
      <c r="FIJ50" s="158"/>
      <c r="FIK50" s="158"/>
      <c r="FIL50" s="158"/>
      <c r="FIM50" s="158"/>
      <c r="FIN50" s="158"/>
      <c r="FIO50" s="158"/>
      <c r="FIP50" s="158"/>
      <c r="FIQ50" s="158"/>
      <c r="FIR50" s="158"/>
      <c r="FIS50" s="158"/>
      <c r="FIT50" s="158"/>
      <c r="FIU50" s="158"/>
      <c r="FIV50" s="158"/>
      <c r="FIW50" s="158"/>
      <c r="FIX50" s="158"/>
      <c r="FIY50" s="158"/>
      <c r="FIZ50" s="158"/>
      <c r="FJA50" s="158"/>
      <c r="FJB50" s="158"/>
      <c r="FJC50" s="158"/>
      <c r="FJD50" s="158"/>
      <c r="FJE50" s="158"/>
      <c r="FJF50" s="158"/>
      <c r="FJG50" s="158"/>
      <c r="FJH50" s="158"/>
      <c r="FJI50" s="158"/>
      <c r="FJJ50" s="158"/>
      <c r="FJK50" s="158"/>
      <c r="FJL50" s="158"/>
      <c r="FJM50" s="158"/>
      <c r="FJN50" s="158"/>
      <c r="FJO50" s="158"/>
      <c r="FJP50" s="158"/>
      <c r="FJQ50" s="158"/>
      <c r="FJR50" s="158"/>
      <c r="FJS50" s="158"/>
      <c r="FJT50" s="158"/>
      <c r="FJU50" s="158"/>
      <c r="FJV50" s="158"/>
      <c r="FJW50" s="158"/>
      <c r="FJX50" s="158"/>
      <c r="FJY50" s="158"/>
      <c r="FJZ50" s="158"/>
      <c r="FKA50" s="158"/>
      <c r="FKB50" s="158"/>
      <c r="FKC50" s="158"/>
      <c r="FKD50" s="158"/>
      <c r="FKE50" s="158"/>
      <c r="FKF50" s="158"/>
      <c r="FKG50" s="158"/>
      <c r="FKH50" s="158"/>
      <c r="FKI50" s="158"/>
      <c r="FKJ50" s="158"/>
      <c r="FKK50" s="158"/>
      <c r="FKL50" s="158"/>
      <c r="FKM50" s="158"/>
      <c r="FKN50" s="158"/>
      <c r="FKO50" s="158"/>
      <c r="FKP50" s="158"/>
      <c r="FKQ50" s="158"/>
      <c r="FKR50" s="158"/>
      <c r="FKS50" s="158"/>
      <c r="FKT50" s="158"/>
      <c r="FKU50" s="158"/>
      <c r="FKV50" s="158"/>
      <c r="FKW50" s="158"/>
      <c r="FKX50" s="158"/>
      <c r="FKY50" s="158"/>
      <c r="FKZ50" s="158"/>
      <c r="FLA50" s="158"/>
      <c r="FLB50" s="158"/>
      <c r="FLC50" s="158"/>
      <c r="FLD50" s="158"/>
      <c r="FLE50" s="158"/>
      <c r="FLF50" s="158"/>
      <c r="FLG50" s="158"/>
      <c r="FLH50" s="158"/>
      <c r="FLI50" s="158"/>
      <c r="FLJ50" s="158"/>
      <c r="FLK50" s="158"/>
      <c r="FLL50" s="158"/>
      <c r="FLM50" s="158"/>
      <c r="FLN50" s="158"/>
      <c r="FLO50" s="158"/>
      <c r="FLP50" s="158"/>
      <c r="FLQ50" s="158"/>
      <c r="FLR50" s="158"/>
      <c r="FLS50" s="158"/>
      <c r="FLT50" s="158"/>
      <c r="FLU50" s="158"/>
      <c r="FLV50" s="158"/>
      <c r="FLW50" s="158"/>
      <c r="FLX50" s="158"/>
      <c r="FLY50" s="158"/>
      <c r="FLZ50" s="158"/>
      <c r="FMA50" s="158"/>
      <c r="FMB50" s="158"/>
      <c r="FMC50" s="158"/>
      <c r="FMD50" s="158"/>
      <c r="FME50" s="158"/>
      <c r="FMF50" s="158"/>
      <c r="FMG50" s="158"/>
      <c r="FMH50" s="158"/>
      <c r="FMI50" s="158"/>
      <c r="FMJ50" s="158"/>
      <c r="FMK50" s="158"/>
      <c r="FML50" s="158"/>
      <c r="FMM50" s="158"/>
      <c r="FMN50" s="158"/>
      <c r="FMO50" s="158"/>
      <c r="FMP50" s="158"/>
      <c r="FMQ50" s="158"/>
      <c r="FMR50" s="158"/>
      <c r="FMS50" s="158"/>
      <c r="FMT50" s="158"/>
      <c r="FMU50" s="158"/>
      <c r="FMV50" s="158"/>
      <c r="FMW50" s="158"/>
      <c r="FMX50" s="158"/>
      <c r="FMY50" s="158"/>
      <c r="FMZ50" s="158"/>
      <c r="FNA50" s="158"/>
      <c r="FNB50" s="158"/>
      <c r="FNC50" s="158"/>
      <c r="FND50" s="158"/>
      <c r="FNE50" s="158"/>
      <c r="FNF50" s="158"/>
      <c r="FNG50" s="158"/>
      <c r="FNH50" s="158"/>
      <c r="FNI50" s="158"/>
      <c r="FNJ50" s="158"/>
      <c r="FNK50" s="158"/>
      <c r="FNL50" s="158"/>
      <c r="FNM50" s="158"/>
      <c r="FNN50" s="158"/>
      <c r="FNO50" s="158"/>
      <c r="FNP50" s="158"/>
      <c r="FNQ50" s="158"/>
      <c r="FNR50" s="158"/>
      <c r="FNS50" s="158"/>
      <c r="FNT50" s="158"/>
      <c r="FNU50" s="158"/>
      <c r="FNV50" s="158"/>
      <c r="FNW50" s="158"/>
      <c r="FNX50" s="158"/>
      <c r="FNY50" s="158"/>
      <c r="FNZ50" s="158"/>
      <c r="FOA50" s="158"/>
      <c r="FOB50" s="158"/>
      <c r="FOC50" s="158"/>
      <c r="FOD50" s="158"/>
      <c r="FOE50" s="158"/>
      <c r="FOF50" s="158"/>
      <c r="FOG50" s="158"/>
      <c r="FOH50" s="158"/>
      <c r="FOI50" s="158"/>
      <c r="FOJ50" s="158"/>
      <c r="FOK50" s="158"/>
      <c r="FOL50" s="158"/>
      <c r="FOM50" s="158"/>
      <c r="FON50" s="158"/>
      <c r="FOO50" s="158"/>
      <c r="FOP50" s="158"/>
      <c r="FOQ50" s="158"/>
      <c r="FOR50" s="158"/>
      <c r="FOS50" s="158"/>
      <c r="FOT50" s="158"/>
      <c r="FOU50" s="158"/>
      <c r="FOV50" s="158"/>
      <c r="FOW50" s="158"/>
      <c r="FOX50" s="158"/>
      <c r="FOY50" s="158"/>
      <c r="FOZ50" s="158"/>
      <c r="FPA50" s="158"/>
      <c r="FPB50" s="158"/>
      <c r="FPC50" s="158"/>
      <c r="FPD50" s="158"/>
      <c r="FPE50" s="158"/>
      <c r="FPF50" s="158"/>
      <c r="FPG50" s="158"/>
      <c r="FPH50" s="158"/>
      <c r="FPI50" s="158"/>
      <c r="FPJ50" s="158"/>
      <c r="FPK50" s="158"/>
      <c r="FPL50" s="158"/>
      <c r="FPM50" s="158"/>
      <c r="FPN50" s="158"/>
      <c r="FPO50" s="158"/>
      <c r="FPP50" s="158"/>
      <c r="FPQ50" s="158"/>
      <c r="FPR50" s="158"/>
      <c r="FPS50" s="158"/>
      <c r="FPT50" s="158"/>
      <c r="FPU50" s="158"/>
      <c r="FPV50" s="158"/>
      <c r="FPW50" s="158"/>
      <c r="FPX50" s="158"/>
      <c r="FPY50" s="158"/>
      <c r="FPZ50" s="158"/>
      <c r="FQA50" s="158"/>
      <c r="FQB50" s="158"/>
      <c r="FQC50" s="158"/>
      <c r="FQD50" s="158"/>
      <c r="FQE50" s="158"/>
      <c r="FQF50" s="158"/>
      <c r="FQG50" s="158"/>
      <c r="FQH50" s="158"/>
      <c r="FQI50" s="158"/>
      <c r="FQJ50" s="158"/>
      <c r="FQK50" s="158"/>
      <c r="FQL50" s="158"/>
      <c r="FQM50" s="158"/>
      <c r="FQN50" s="158"/>
      <c r="FQO50" s="158"/>
      <c r="FQP50" s="158"/>
      <c r="FQQ50" s="158"/>
      <c r="FQR50" s="158"/>
      <c r="FQS50" s="158"/>
      <c r="FQT50" s="158"/>
      <c r="FQU50" s="158"/>
      <c r="FQV50" s="158"/>
      <c r="FQW50" s="158"/>
      <c r="FQX50" s="158"/>
      <c r="FQY50" s="158"/>
      <c r="FQZ50" s="158"/>
      <c r="FRA50" s="158"/>
      <c r="FRB50" s="158"/>
      <c r="FRC50" s="158"/>
      <c r="FRD50" s="158"/>
      <c r="FRE50" s="158"/>
      <c r="FRF50" s="158"/>
      <c r="FRG50" s="158"/>
      <c r="FRH50" s="158"/>
      <c r="FRI50" s="158"/>
      <c r="FRJ50" s="158"/>
      <c r="FRK50" s="158"/>
      <c r="FRL50" s="158"/>
      <c r="FRM50" s="158"/>
      <c r="FRN50" s="158"/>
      <c r="FRO50" s="158"/>
      <c r="FRP50" s="158"/>
      <c r="FRQ50" s="158"/>
      <c r="FRR50" s="158"/>
      <c r="FRS50" s="158"/>
      <c r="FRT50" s="158"/>
      <c r="FRU50" s="158"/>
      <c r="FRV50" s="158"/>
      <c r="FRW50" s="158"/>
      <c r="FRX50" s="158"/>
      <c r="FRY50" s="158"/>
      <c r="FRZ50" s="158"/>
      <c r="FSA50" s="158"/>
      <c r="FSB50" s="158"/>
      <c r="FSC50" s="158"/>
      <c r="FSD50" s="158"/>
      <c r="FSE50" s="158"/>
      <c r="FSF50" s="158"/>
      <c r="FSG50" s="158"/>
      <c r="FSH50" s="158"/>
      <c r="FSI50" s="158"/>
      <c r="FSJ50" s="158"/>
      <c r="FSK50" s="158"/>
      <c r="FSL50" s="158"/>
      <c r="FSM50" s="158"/>
      <c r="FSN50" s="158"/>
      <c r="FSO50" s="158"/>
      <c r="FSP50" s="158"/>
      <c r="FSQ50" s="158"/>
      <c r="FSR50" s="158"/>
      <c r="FSS50" s="158"/>
      <c r="FST50" s="158"/>
      <c r="FSU50" s="158"/>
      <c r="FSV50" s="158"/>
      <c r="FSW50" s="158"/>
      <c r="FSX50" s="158"/>
      <c r="FSY50" s="158"/>
      <c r="FSZ50" s="158"/>
      <c r="FTA50" s="158"/>
      <c r="FTB50" s="158"/>
      <c r="FTC50" s="158"/>
      <c r="FTD50" s="158"/>
      <c r="FTE50" s="158"/>
      <c r="FTF50" s="158"/>
      <c r="FTG50" s="158"/>
      <c r="FTH50" s="158"/>
      <c r="FTI50" s="158"/>
      <c r="FTJ50" s="158"/>
      <c r="FTK50" s="158"/>
      <c r="FTL50" s="158"/>
      <c r="FTM50" s="158"/>
      <c r="FTN50" s="158"/>
      <c r="FTO50" s="158"/>
      <c r="FTP50" s="158"/>
      <c r="FTQ50" s="158"/>
      <c r="FTR50" s="158"/>
      <c r="FTS50" s="158"/>
      <c r="FTT50" s="158"/>
      <c r="FTU50" s="158"/>
      <c r="FTV50" s="158"/>
      <c r="FTW50" s="158"/>
      <c r="FTX50" s="158"/>
      <c r="FTY50" s="158"/>
      <c r="FTZ50" s="158"/>
      <c r="FUA50" s="158"/>
      <c r="FUB50" s="158"/>
      <c r="FUC50" s="158"/>
      <c r="FUD50" s="158"/>
      <c r="FUE50" s="158"/>
      <c r="FUF50" s="158"/>
      <c r="FUG50" s="158"/>
      <c r="FUH50" s="158"/>
      <c r="FUI50" s="158"/>
      <c r="FUJ50" s="158"/>
      <c r="FUK50" s="158"/>
      <c r="FUL50" s="158"/>
      <c r="FUM50" s="158"/>
      <c r="FUN50" s="158"/>
      <c r="FUO50" s="158"/>
      <c r="FUP50" s="158"/>
      <c r="FUQ50" s="158"/>
      <c r="FUR50" s="158"/>
      <c r="FUS50" s="158"/>
      <c r="FUT50" s="158"/>
      <c r="FUU50" s="158"/>
      <c r="FUV50" s="158"/>
      <c r="FUW50" s="158"/>
      <c r="FUX50" s="158"/>
      <c r="FUY50" s="158"/>
      <c r="FUZ50" s="158"/>
      <c r="FVA50" s="158"/>
      <c r="FVB50" s="158"/>
      <c r="FVC50" s="158"/>
      <c r="FVD50" s="158"/>
      <c r="FVE50" s="158"/>
      <c r="FVF50" s="158"/>
      <c r="FVG50" s="158"/>
      <c r="FVH50" s="158"/>
      <c r="FVI50" s="158"/>
      <c r="FVJ50" s="158"/>
      <c r="FVK50" s="158"/>
      <c r="FVL50" s="158"/>
      <c r="FVM50" s="158"/>
      <c r="FVN50" s="158"/>
      <c r="FVO50" s="158"/>
      <c r="FVP50" s="158"/>
      <c r="FVQ50" s="158"/>
      <c r="FVR50" s="158"/>
      <c r="FVS50" s="158"/>
      <c r="FVT50" s="158"/>
      <c r="FVU50" s="158"/>
      <c r="FVV50" s="158"/>
      <c r="FVW50" s="158"/>
      <c r="FVX50" s="158"/>
      <c r="FVY50" s="158"/>
      <c r="FVZ50" s="158"/>
      <c r="FWA50" s="158"/>
      <c r="FWB50" s="158"/>
      <c r="FWC50" s="158"/>
      <c r="FWD50" s="158"/>
      <c r="FWE50" s="158"/>
      <c r="FWF50" s="158"/>
      <c r="FWG50" s="158"/>
      <c r="FWH50" s="158"/>
      <c r="FWI50" s="158"/>
      <c r="FWJ50" s="158"/>
      <c r="FWK50" s="158"/>
      <c r="FWL50" s="158"/>
      <c r="FWM50" s="158"/>
      <c r="FWN50" s="158"/>
      <c r="FWO50" s="158"/>
      <c r="FWP50" s="158"/>
      <c r="FWQ50" s="158"/>
      <c r="FWR50" s="158"/>
      <c r="FWS50" s="158"/>
      <c r="FWT50" s="158"/>
      <c r="FWU50" s="158"/>
      <c r="FWV50" s="158"/>
      <c r="FWW50" s="158"/>
      <c r="FWX50" s="158"/>
      <c r="FWY50" s="158"/>
      <c r="FWZ50" s="158"/>
      <c r="FXA50" s="158"/>
      <c r="FXB50" s="158"/>
      <c r="FXC50" s="158"/>
      <c r="FXD50" s="158"/>
      <c r="FXE50" s="158"/>
      <c r="FXF50" s="158"/>
      <c r="FXG50" s="158"/>
      <c r="FXH50" s="158"/>
      <c r="FXI50" s="158"/>
      <c r="FXJ50" s="158"/>
      <c r="FXK50" s="158"/>
      <c r="FXL50" s="158"/>
      <c r="FXM50" s="158"/>
      <c r="FXN50" s="158"/>
      <c r="FXO50" s="158"/>
      <c r="FXP50" s="158"/>
      <c r="FXQ50" s="158"/>
      <c r="FXR50" s="158"/>
      <c r="FXS50" s="158"/>
      <c r="FXT50" s="158"/>
      <c r="FXU50" s="158"/>
      <c r="FXV50" s="158"/>
      <c r="FXW50" s="158"/>
      <c r="FXX50" s="158"/>
      <c r="FXY50" s="158"/>
      <c r="FXZ50" s="158"/>
      <c r="FYA50" s="158"/>
      <c r="FYB50" s="158"/>
      <c r="FYC50" s="158"/>
      <c r="FYD50" s="158"/>
      <c r="FYE50" s="158"/>
      <c r="FYF50" s="158"/>
      <c r="FYG50" s="158"/>
      <c r="FYH50" s="158"/>
      <c r="FYI50" s="158"/>
      <c r="FYJ50" s="158"/>
      <c r="FYK50" s="158"/>
      <c r="FYL50" s="158"/>
      <c r="FYM50" s="158"/>
      <c r="FYN50" s="158"/>
      <c r="FYO50" s="158"/>
      <c r="FYP50" s="158"/>
      <c r="FYQ50" s="158"/>
      <c r="FYR50" s="158"/>
      <c r="FYS50" s="158"/>
      <c r="FYT50" s="158"/>
      <c r="FYU50" s="158"/>
      <c r="FYV50" s="158"/>
      <c r="FYW50" s="158"/>
      <c r="FYX50" s="158"/>
      <c r="FYY50" s="158"/>
      <c r="FYZ50" s="158"/>
      <c r="FZA50" s="158"/>
      <c r="FZB50" s="158"/>
      <c r="FZC50" s="158"/>
      <c r="FZD50" s="158"/>
      <c r="FZE50" s="158"/>
      <c r="FZF50" s="158"/>
      <c r="FZG50" s="158"/>
      <c r="FZH50" s="158"/>
      <c r="FZI50" s="158"/>
      <c r="FZJ50" s="158"/>
      <c r="FZK50" s="158"/>
      <c r="FZL50" s="158"/>
      <c r="FZM50" s="158"/>
      <c r="FZN50" s="158"/>
      <c r="FZO50" s="158"/>
      <c r="FZP50" s="158"/>
      <c r="FZQ50" s="158"/>
      <c r="FZR50" s="158"/>
      <c r="FZS50" s="158"/>
      <c r="FZT50" s="158"/>
      <c r="FZU50" s="158"/>
      <c r="FZV50" s="158"/>
      <c r="FZW50" s="158"/>
      <c r="FZX50" s="158"/>
      <c r="FZY50" s="158"/>
      <c r="FZZ50" s="158"/>
      <c r="GAA50" s="158"/>
      <c r="GAB50" s="158"/>
      <c r="GAC50" s="158"/>
      <c r="GAD50" s="158"/>
      <c r="GAE50" s="158"/>
      <c r="GAF50" s="158"/>
      <c r="GAG50" s="158"/>
      <c r="GAH50" s="158"/>
      <c r="GAI50" s="158"/>
      <c r="GAJ50" s="158"/>
      <c r="GAK50" s="158"/>
      <c r="GAL50" s="158"/>
      <c r="GAM50" s="158"/>
      <c r="GAN50" s="158"/>
      <c r="GAO50" s="158"/>
      <c r="GAP50" s="158"/>
      <c r="GAQ50" s="158"/>
      <c r="GAR50" s="158"/>
      <c r="GAS50" s="158"/>
      <c r="GAT50" s="158"/>
      <c r="GAU50" s="158"/>
      <c r="GAV50" s="158"/>
      <c r="GAW50" s="158"/>
      <c r="GAX50" s="158"/>
      <c r="GAY50" s="158"/>
      <c r="GAZ50" s="158"/>
      <c r="GBA50" s="158"/>
      <c r="GBB50" s="158"/>
      <c r="GBC50" s="158"/>
      <c r="GBD50" s="158"/>
      <c r="GBE50" s="158"/>
      <c r="GBF50" s="158"/>
      <c r="GBG50" s="158"/>
      <c r="GBH50" s="158"/>
      <c r="GBI50" s="158"/>
      <c r="GBJ50" s="158"/>
      <c r="GBK50" s="158"/>
      <c r="GBL50" s="158"/>
      <c r="GBM50" s="158"/>
      <c r="GBN50" s="158"/>
      <c r="GBO50" s="158"/>
      <c r="GBP50" s="158"/>
      <c r="GBQ50" s="158"/>
      <c r="GBR50" s="158"/>
      <c r="GBS50" s="158"/>
      <c r="GBT50" s="158"/>
      <c r="GBU50" s="158"/>
      <c r="GBV50" s="158"/>
      <c r="GBW50" s="158"/>
      <c r="GBX50" s="158"/>
      <c r="GBY50" s="158"/>
      <c r="GBZ50" s="158"/>
      <c r="GCA50" s="158"/>
      <c r="GCB50" s="158"/>
      <c r="GCC50" s="158"/>
      <c r="GCD50" s="158"/>
      <c r="GCE50" s="158"/>
      <c r="GCF50" s="158"/>
      <c r="GCG50" s="158"/>
      <c r="GCH50" s="158"/>
      <c r="GCI50" s="158"/>
      <c r="GCJ50" s="158"/>
      <c r="GCK50" s="158"/>
      <c r="GCL50" s="158"/>
      <c r="GCM50" s="158"/>
      <c r="GCN50" s="158"/>
      <c r="GCO50" s="158"/>
      <c r="GCP50" s="158"/>
      <c r="GCQ50" s="158"/>
      <c r="GCR50" s="158"/>
      <c r="GCS50" s="158"/>
      <c r="GCT50" s="158"/>
      <c r="GCU50" s="158"/>
      <c r="GCV50" s="158"/>
      <c r="GCW50" s="158"/>
      <c r="GCX50" s="158"/>
      <c r="GCY50" s="158"/>
      <c r="GCZ50" s="158"/>
      <c r="GDA50" s="158"/>
      <c r="GDB50" s="158"/>
      <c r="GDC50" s="158"/>
      <c r="GDD50" s="158"/>
      <c r="GDE50" s="158"/>
      <c r="GDF50" s="158"/>
      <c r="GDG50" s="158"/>
      <c r="GDH50" s="158"/>
      <c r="GDI50" s="158"/>
      <c r="GDJ50" s="158"/>
      <c r="GDK50" s="158"/>
      <c r="GDL50" s="158"/>
      <c r="GDM50" s="158"/>
      <c r="GDN50" s="158"/>
      <c r="GDO50" s="158"/>
      <c r="GDP50" s="158"/>
      <c r="GDQ50" s="158"/>
      <c r="GDR50" s="158"/>
      <c r="GDS50" s="158"/>
      <c r="GDT50" s="158"/>
      <c r="GDU50" s="158"/>
      <c r="GDV50" s="158"/>
      <c r="GDW50" s="158"/>
      <c r="GDX50" s="158"/>
      <c r="GDY50" s="158"/>
      <c r="GDZ50" s="158"/>
      <c r="GEA50" s="158"/>
      <c r="GEB50" s="158"/>
      <c r="GEC50" s="158"/>
      <c r="GED50" s="158"/>
      <c r="GEE50" s="158"/>
      <c r="GEF50" s="158"/>
      <c r="GEG50" s="158"/>
      <c r="GEH50" s="158"/>
      <c r="GEI50" s="158"/>
      <c r="GEJ50" s="158"/>
      <c r="GEK50" s="158"/>
      <c r="GEL50" s="158"/>
      <c r="GEM50" s="158"/>
      <c r="GEN50" s="158"/>
      <c r="GEO50" s="158"/>
      <c r="GEP50" s="158"/>
      <c r="GEQ50" s="158"/>
      <c r="GER50" s="158"/>
      <c r="GES50" s="158"/>
      <c r="GET50" s="158"/>
      <c r="GEU50" s="158"/>
      <c r="GEV50" s="158"/>
      <c r="GEW50" s="158"/>
      <c r="GEX50" s="158"/>
      <c r="GEY50" s="158"/>
      <c r="GEZ50" s="158"/>
      <c r="GFA50" s="158"/>
      <c r="GFB50" s="158"/>
      <c r="GFC50" s="158"/>
      <c r="GFD50" s="158"/>
      <c r="GFE50" s="158"/>
      <c r="GFF50" s="158"/>
      <c r="GFG50" s="158"/>
      <c r="GFH50" s="158"/>
      <c r="GFI50" s="158"/>
      <c r="GFJ50" s="158"/>
      <c r="GFK50" s="158"/>
      <c r="GFL50" s="158"/>
      <c r="GFM50" s="158"/>
      <c r="GFN50" s="158"/>
      <c r="GFO50" s="158"/>
      <c r="GFP50" s="158"/>
      <c r="GFQ50" s="158"/>
      <c r="GFR50" s="158"/>
      <c r="GFS50" s="158"/>
      <c r="GFT50" s="158"/>
      <c r="GFU50" s="158"/>
      <c r="GFV50" s="158"/>
      <c r="GFW50" s="158"/>
      <c r="GFX50" s="158"/>
      <c r="GFY50" s="158"/>
      <c r="GFZ50" s="158"/>
      <c r="GGA50" s="158"/>
      <c r="GGB50" s="158"/>
      <c r="GGC50" s="158"/>
      <c r="GGD50" s="158"/>
      <c r="GGE50" s="158"/>
      <c r="GGF50" s="158"/>
      <c r="GGG50" s="158"/>
      <c r="GGH50" s="158"/>
      <c r="GGI50" s="158"/>
      <c r="GGJ50" s="158"/>
      <c r="GGK50" s="158"/>
      <c r="GGL50" s="158"/>
      <c r="GGM50" s="158"/>
      <c r="GGN50" s="158"/>
      <c r="GGO50" s="158"/>
      <c r="GGP50" s="158"/>
      <c r="GGQ50" s="158"/>
      <c r="GGR50" s="158"/>
      <c r="GGS50" s="158"/>
      <c r="GGT50" s="158"/>
      <c r="GGU50" s="158"/>
      <c r="GGV50" s="158"/>
      <c r="GGW50" s="158"/>
      <c r="GGX50" s="158"/>
      <c r="GGY50" s="158"/>
      <c r="GGZ50" s="158"/>
      <c r="GHA50" s="158"/>
      <c r="GHB50" s="158"/>
      <c r="GHC50" s="158"/>
      <c r="GHD50" s="158"/>
      <c r="GHE50" s="158"/>
      <c r="GHF50" s="158"/>
      <c r="GHG50" s="158"/>
      <c r="GHH50" s="158"/>
      <c r="GHI50" s="158"/>
      <c r="GHJ50" s="158"/>
      <c r="GHK50" s="158"/>
      <c r="GHL50" s="158"/>
      <c r="GHM50" s="158"/>
      <c r="GHN50" s="158"/>
      <c r="GHO50" s="158"/>
      <c r="GHP50" s="158"/>
      <c r="GHQ50" s="158"/>
      <c r="GHR50" s="158"/>
      <c r="GHS50" s="158"/>
      <c r="GHT50" s="158"/>
      <c r="GHU50" s="158"/>
      <c r="GHV50" s="158"/>
      <c r="GHW50" s="158"/>
      <c r="GHX50" s="158"/>
      <c r="GHY50" s="158"/>
      <c r="GHZ50" s="158"/>
      <c r="GIA50" s="158"/>
      <c r="GIB50" s="158"/>
      <c r="GIC50" s="158"/>
      <c r="GID50" s="158"/>
      <c r="GIE50" s="158"/>
      <c r="GIF50" s="158"/>
      <c r="GIG50" s="158"/>
      <c r="GIH50" s="158"/>
      <c r="GII50" s="158"/>
      <c r="GIJ50" s="158"/>
      <c r="GIK50" s="158"/>
      <c r="GIL50" s="158"/>
      <c r="GIM50" s="158"/>
      <c r="GIN50" s="158"/>
      <c r="GIO50" s="158"/>
      <c r="GIP50" s="158"/>
      <c r="GIQ50" s="158"/>
      <c r="GIR50" s="158"/>
      <c r="GIS50" s="158"/>
      <c r="GIT50" s="158"/>
      <c r="GIU50" s="158"/>
      <c r="GIV50" s="158"/>
      <c r="GIW50" s="158"/>
      <c r="GIX50" s="158"/>
      <c r="GIY50" s="158"/>
      <c r="GIZ50" s="158"/>
      <c r="GJA50" s="158"/>
      <c r="GJB50" s="158"/>
      <c r="GJC50" s="158"/>
      <c r="GJD50" s="158"/>
      <c r="GJE50" s="158"/>
      <c r="GJF50" s="158"/>
      <c r="GJG50" s="158"/>
      <c r="GJH50" s="158"/>
      <c r="GJI50" s="158"/>
      <c r="GJJ50" s="158"/>
      <c r="GJK50" s="158"/>
      <c r="GJL50" s="158"/>
      <c r="GJM50" s="158"/>
      <c r="GJN50" s="158"/>
      <c r="GJO50" s="158"/>
      <c r="GJP50" s="158"/>
      <c r="GJQ50" s="158"/>
      <c r="GJR50" s="158"/>
      <c r="GJS50" s="158"/>
      <c r="GJT50" s="158"/>
      <c r="GJU50" s="158"/>
      <c r="GJV50" s="158"/>
      <c r="GJW50" s="158"/>
      <c r="GJX50" s="158"/>
      <c r="GJY50" s="158"/>
      <c r="GJZ50" s="158"/>
      <c r="GKA50" s="158"/>
      <c r="GKB50" s="158"/>
      <c r="GKC50" s="158"/>
      <c r="GKD50" s="158"/>
      <c r="GKE50" s="158"/>
      <c r="GKF50" s="158"/>
      <c r="GKG50" s="158"/>
      <c r="GKH50" s="158"/>
      <c r="GKI50" s="158"/>
      <c r="GKJ50" s="158"/>
      <c r="GKK50" s="158"/>
      <c r="GKL50" s="158"/>
      <c r="GKM50" s="158"/>
      <c r="GKN50" s="158"/>
      <c r="GKO50" s="158"/>
      <c r="GKP50" s="158"/>
      <c r="GKQ50" s="158"/>
      <c r="GKR50" s="158"/>
      <c r="GKS50" s="158"/>
      <c r="GKT50" s="158"/>
      <c r="GKU50" s="158"/>
      <c r="GKV50" s="158"/>
      <c r="GKW50" s="158"/>
      <c r="GKX50" s="158"/>
      <c r="GKY50" s="158"/>
      <c r="GKZ50" s="158"/>
      <c r="GLA50" s="158"/>
      <c r="GLB50" s="158"/>
      <c r="GLC50" s="158"/>
      <c r="GLD50" s="158"/>
      <c r="GLE50" s="158"/>
      <c r="GLF50" s="158"/>
      <c r="GLG50" s="158"/>
      <c r="GLH50" s="158"/>
      <c r="GLI50" s="158"/>
      <c r="GLJ50" s="158"/>
      <c r="GLK50" s="158"/>
      <c r="GLL50" s="158"/>
      <c r="GLM50" s="158"/>
      <c r="GLN50" s="158"/>
      <c r="GLO50" s="158"/>
      <c r="GLP50" s="158"/>
      <c r="GLQ50" s="158"/>
      <c r="GLR50" s="158"/>
      <c r="GLS50" s="158"/>
      <c r="GLT50" s="158"/>
      <c r="GLU50" s="158"/>
      <c r="GLV50" s="158"/>
      <c r="GLW50" s="158"/>
      <c r="GLX50" s="158"/>
      <c r="GLY50" s="158"/>
      <c r="GLZ50" s="158"/>
      <c r="GMA50" s="158"/>
      <c r="GMB50" s="158"/>
      <c r="GMC50" s="158"/>
      <c r="GMD50" s="158"/>
      <c r="GME50" s="158"/>
      <c r="GMF50" s="158"/>
      <c r="GMG50" s="158"/>
      <c r="GMH50" s="158"/>
      <c r="GMI50" s="158"/>
      <c r="GMJ50" s="158"/>
      <c r="GMK50" s="158"/>
      <c r="GML50" s="158"/>
      <c r="GMM50" s="158"/>
      <c r="GMN50" s="158"/>
      <c r="GMO50" s="158"/>
      <c r="GMP50" s="158"/>
      <c r="GMQ50" s="158"/>
      <c r="GMR50" s="158"/>
      <c r="GMS50" s="158"/>
      <c r="GMT50" s="158"/>
      <c r="GMU50" s="158"/>
      <c r="GMV50" s="158"/>
      <c r="GMW50" s="158"/>
      <c r="GMX50" s="158"/>
      <c r="GMY50" s="158"/>
      <c r="GMZ50" s="158"/>
      <c r="GNA50" s="158"/>
      <c r="GNB50" s="158"/>
      <c r="GNC50" s="158"/>
      <c r="GND50" s="158"/>
      <c r="GNE50" s="158"/>
      <c r="GNF50" s="158"/>
      <c r="GNG50" s="158"/>
      <c r="GNH50" s="158"/>
      <c r="GNI50" s="158"/>
      <c r="GNJ50" s="158"/>
      <c r="GNK50" s="158"/>
      <c r="GNL50" s="158"/>
      <c r="GNM50" s="158"/>
      <c r="GNN50" s="158"/>
      <c r="GNO50" s="158"/>
      <c r="GNP50" s="158"/>
      <c r="GNQ50" s="158"/>
      <c r="GNR50" s="158"/>
      <c r="GNS50" s="158"/>
      <c r="GNT50" s="158"/>
      <c r="GNU50" s="158"/>
      <c r="GNV50" s="158"/>
      <c r="GNW50" s="158"/>
      <c r="GNX50" s="158"/>
      <c r="GNY50" s="158"/>
      <c r="GNZ50" s="158"/>
      <c r="GOA50" s="158"/>
      <c r="GOB50" s="158"/>
      <c r="GOC50" s="158"/>
      <c r="GOD50" s="158"/>
      <c r="GOE50" s="158"/>
      <c r="GOF50" s="158"/>
      <c r="GOG50" s="158"/>
      <c r="GOH50" s="158"/>
      <c r="GOI50" s="158"/>
      <c r="GOJ50" s="158"/>
      <c r="GOK50" s="158"/>
      <c r="GOL50" s="158"/>
      <c r="GOM50" s="158"/>
      <c r="GON50" s="158"/>
      <c r="GOO50" s="158"/>
      <c r="GOP50" s="158"/>
      <c r="GOQ50" s="158"/>
      <c r="GOR50" s="158"/>
      <c r="GOS50" s="158"/>
      <c r="GOT50" s="158"/>
      <c r="GOU50" s="158"/>
      <c r="GOV50" s="158"/>
      <c r="GOW50" s="158"/>
      <c r="GOX50" s="158"/>
      <c r="GOY50" s="158"/>
      <c r="GOZ50" s="158"/>
      <c r="GPA50" s="158"/>
      <c r="GPB50" s="158"/>
      <c r="GPC50" s="158"/>
      <c r="GPD50" s="158"/>
      <c r="GPE50" s="158"/>
      <c r="GPF50" s="158"/>
      <c r="GPG50" s="158"/>
      <c r="GPH50" s="158"/>
      <c r="GPI50" s="158"/>
      <c r="GPJ50" s="158"/>
      <c r="GPK50" s="158"/>
      <c r="GPL50" s="158"/>
      <c r="GPM50" s="158"/>
      <c r="GPN50" s="158"/>
      <c r="GPO50" s="158"/>
      <c r="GPP50" s="158"/>
      <c r="GPQ50" s="158"/>
      <c r="GPR50" s="158"/>
      <c r="GPS50" s="158"/>
      <c r="GPT50" s="158"/>
      <c r="GPU50" s="158"/>
      <c r="GPV50" s="158"/>
      <c r="GPW50" s="158"/>
      <c r="GPX50" s="158"/>
      <c r="GPY50" s="158"/>
      <c r="GPZ50" s="158"/>
      <c r="GQA50" s="158"/>
      <c r="GQB50" s="158"/>
      <c r="GQC50" s="158"/>
      <c r="GQD50" s="158"/>
      <c r="GQE50" s="158"/>
      <c r="GQF50" s="158"/>
      <c r="GQG50" s="158"/>
      <c r="GQH50" s="158"/>
      <c r="GQI50" s="158"/>
      <c r="GQJ50" s="158"/>
      <c r="GQK50" s="158"/>
      <c r="GQL50" s="158"/>
      <c r="GQM50" s="158"/>
      <c r="GQN50" s="158"/>
      <c r="GQO50" s="158"/>
      <c r="GQP50" s="158"/>
      <c r="GQQ50" s="158"/>
      <c r="GQR50" s="158"/>
      <c r="GQS50" s="158"/>
      <c r="GQT50" s="158"/>
      <c r="GQU50" s="158"/>
      <c r="GQV50" s="158"/>
      <c r="GQW50" s="158"/>
      <c r="GQX50" s="158"/>
      <c r="GQY50" s="158"/>
      <c r="GQZ50" s="158"/>
      <c r="GRA50" s="158"/>
      <c r="GRB50" s="158"/>
      <c r="GRC50" s="158"/>
      <c r="GRD50" s="158"/>
      <c r="GRE50" s="158"/>
      <c r="GRF50" s="158"/>
      <c r="GRG50" s="158"/>
      <c r="GRH50" s="158"/>
      <c r="GRI50" s="158"/>
      <c r="GRJ50" s="158"/>
      <c r="GRK50" s="158"/>
      <c r="GRL50" s="158"/>
      <c r="GRM50" s="158"/>
      <c r="GRN50" s="158"/>
      <c r="GRO50" s="158"/>
      <c r="GRP50" s="158"/>
      <c r="GRQ50" s="158"/>
      <c r="GRR50" s="158"/>
      <c r="GRS50" s="158"/>
      <c r="GRT50" s="158"/>
      <c r="GRU50" s="158"/>
      <c r="GRV50" s="158"/>
      <c r="GRW50" s="158"/>
      <c r="GRX50" s="158"/>
      <c r="GRY50" s="158"/>
      <c r="GRZ50" s="158"/>
      <c r="GSA50" s="158"/>
      <c r="GSB50" s="158"/>
      <c r="GSC50" s="158"/>
      <c r="GSD50" s="158"/>
      <c r="GSE50" s="158"/>
      <c r="GSF50" s="158"/>
      <c r="GSG50" s="158"/>
      <c r="GSH50" s="158"/>
      <c r="GSI50" s="158"/>
      <c r="GSJ50" s="158"/>
      <c r="GSK50" s="158"/>
      <c r="GSL50" s="158"/>
      <c r="GSM50" s="158"/>
      <c r="GSN50" s="158"/>
      <c r="GSO50" s="158"/>
      <c r="GSP50" s="158"/>
      <c r="GSQ50" s="158"/>
      <c r="GSR50" s="158"/>
      <c r="GSS50" s="158"/>
      <c r="GST50" s="158"/>
      <c r="GSU50" s="158"/>
      <c r="GSV50" s="158"/>
      <c r="GSW50" s="158"/>
      <c r="GSX50" s="158"/>
      <c r="GSY50" s="158"/>
      <c r="GSZ50" s="158"/>
      <c r="GTA50" s="158"/>
      <c r="GTB50" s="158"/>
      <c r="GTC50" s="158"/>
      <c r="GTD50" s="158"/>
      <c r="GTE50" s="158"/>
      <c r="GTF50" s="158"/>
      <c r="GTG50" s="158"/>
      <c r="GTH50" s="158"/>
      <c r="GTI50" s="158"/>
      <c r="GTJ50" s="158"/>
      <c r="GTK50" s="158"/>
      <c r="GTL50" s="158"/>
      <c r="GTM50" s="158"/>
      <c r="GTN50" s="158"/>
      <c r="GTO50" s="158"/>
      <c r="GTP50" s="158"/>
      <c r="GTQ50" s="158"/>
      <c r="GTR50" s="158"/>
      <c r="GTS50" s="158"/>
      <c r="GTT50" s="158"/>
      <c r="GTU50" s="158"/>
      <c r="GTV50" s="158"/>
      <c r="GTW50" s="158"/>
      <c r="GTX50" s="158"/>
      <c r="GTY50" s="158"/>
      <c r="GTZ50" s="158"/>
      <c r="GUA50" s="158"/>
      <c r="GUB50" s="158"/>
      <c r="GUC50" s="158"/>
      <c r="GUD50" s="158"/>
      <c r="GUE50" s="158"/>
      <c r="GUF50" s="158"/>
      <c r="GUG50" s="158"/>
      <c r="GUH50" s="158"/>
      <c r="GUI50" s="158"/>
      <c r="GUJ50" s="158"/>
      <c r="GUK50" s="158"/>
      <c r="GUL50" s="158"/>
      <c r="GUM50" s="158"/>
      <c r="GUN50" s="158"/>
      <c r="GUO50" s="158"/>
      <c r="GUP50" s="158"/>
      <c r="GUQ50" s="158"/>
      <c r="GUR50" s="158"/>
      <c r="GUS50" s="158"/>
      <c r="GUT50" s="158"/>
      <c r="GUU50" s="158"/>
      <c r="GUV50" s="158"/>
      <c r="GUW50" s="158"/>
      <c r="GUX50" s="158"/>
      <c r="GUY50" s="158"/>
      <c r="GUZ50" s="158"/>
      <c r="GVA50" s="158"/>
      <c r="GVB50" s="158"/>
      <c r="GVC50" s="158"/>
      <c r="GVD50" s="158"/>
      <c r="GVE50" s="158"/>
      <c r="GVF50" s="158"/>
      <c r="GVG50" s="158"/>
      <c r="GVH50" s="158"/>
      <c r="GVI50" s="158"/>
      <c r="GVJ50" s="158"/>
      <c r="GVK50" s="158"/>
      <c r="GVL50" s="158"/>
      <c r="GVM50" s="158"/>
      <c r="GVN50" s="158"/>
      <c r="GVO50" s="158"/>
      <c r="GVP50" s="158"/>
      <c r="GVQ50" s="158"/>
      <c r="GVR50" s="158"/>
      <c r="GVS50" s="158"/>
      <c r="GVT50" s="158"/>
      <c r="GVU50" s="158"/>
      <c r="GVV50" s="158"/>
      <c r="GVW50" s="158"/>
      <c r="GVX50" s="158"/>
      <c r="GVY50" s="158"/>
      <c r="GVZ50" s="158"/>
      <c r="GWA50" s="158"/>
      <c r="GWB50" s="158"/>
      <c r="GWC50" s="158"/>
      <c r="GWD50" s="158"/>
      <c r="GWE50" s="158"/>
      <c r="GWF50" s="158"/>
      <c r="GWG50" s="158"/>
      <c r="GWH50" s="158"/>
      <c r="GWI50" s="158"/>
      <c r="GWJ50" s="158"/>
      <c r="GWK50" s="158"/>
      <c r="GWL50" s="158"/>
      <c r="GWM50" s="158"/>
      <c r="GWN50" s="158"/>
      <c r="GWO50" s="158"/>
      <c r="GWP50" s="158"/>
      <c r="GWQ50" s="158"/>
      <c r="GWR50" s="158"/>
      <c r="GWS50" s="158"/>
      <c r="GWT50" s="158"/>
      <c r="GWU50" s="158"/>
      <c r="GWV50" s="158"/>
      <c r="GWW50" s="158"/>
      <c r="GWX50" s="158"/>
      <c r="GWY50" s="158"/>
      <c r="GWZ50" s="158"/>
      <c r="GXA50" s="158"/>
      <c r="GXB50" s="158"/>
      <c r="GXC50" s="158"/>
      <c r="GXD50" s="158"/>
      <c r="GXE50" s="158"/>
      <c r="GXF50" s="158"/>
      <c r="GXG50" s="158"/>
      <c r="GXH50" s="158"/>
      <c r="GXI50" s="158"/>
      <c r="GXJ50" s="158"/>
      <c r="GXK50" s="158"/>
      <c r="GXL50" s="158"/>
      <c r="GXM50" s="158"/>
      <c r="GXN50" s="158"/>
      <c r="GXO50" s="158"/>
      <c r="GXP50" s="158"/>
      <c r="GXQ50" s="158"/>
      <c r="GXR50" s="158"/>
      <c r="GXS50" s="158"/>
      <c r="GXT50" s="158"/>
      <c r="GXU50" s="158"/>
      <c r="GXV50" s="158"/>
      <c r="GXW50" s="158"/>
      <c r="GXX50" s="158"/>
      <c r="GXY50" s="158"/>
      <c r="GXZ50" s="158"/>
      <c r="GYA50" s="158"/>
      <c r="GYB50" s="158"/>
      <c r="GYC50" s="158"/>
      <c r="GYD50" s="158"/>
      <c r="GYE50" s="158"/>
      <c r="GYF50" s="158"/>
      <c r="GYG50" s="158"/>
      <c r="GYH50" s="158"/>
      <c r="GYI50" s="158"/>
      <c r="GYJ50" s="158"/>
      <c r="GYK50" s="158"/>
      <c r="GYL50" s="158"/>
      <c r="GYM50" s="158"/>
      <c r="GYN50" s="158"/>
      <c r="GYO50" s="158"/>
      <c r="GYP50" s="158"/>
      <c r="GYQ50" s="158"/>
      <c r="GYR50" s="158"/>
      <c r="GYS50" s="158"/>
      <c r="GYT50" s="158"/>
      <c r="GYU50" s="158"/>
      <c r="GYV50" s="158"/>
      <c r="GYW50" s="158"/>
      <c r="GYX50" s="158"/>
      <c r="GYY50" s="158"/>
      <c r="GYZ50" s="158"/>
      <c r="GZA50" s="158"/>
      <c r="GZB50" s="158"/>
      <c r="GZC50" s="158"/>
      <c r="GZD50" s="158"/>
      <c r="GZE50" s="158"/>
      <c r="GZF50" s="158"/>
      <c r="GZG50" s="158"/>
      <c r="GZH50" s="158"/>
      <c r="GZI50" s="158"/>
      <c r="GZJ50" s="158"/>
      <c r="GZK50" s="158"/>
      <c r="GZL50" s="158"/>
      <c r="GZM50" s="158"/>
      <c r="GZN50" s="158"/>
      <c r="GZO50" s="158"/>
      <c r="GZP50" s="158"/>
      <c r="GZQ50" s="158"/>
      <c r="GZR50" s="158"/>
      <c r="GZS50" s="158"/>
      <c r="GZT50" s="158"/>
      <c r="GZU50" s="158"/>
      <c r="GZV50" s="158"/>
      <c r="GZW50" s="158"/>
      <c r="GZX50" s="158"/>
      <c r="GZY50" s="158"/>
      <c r="GZZ50" s="158"/>
      <c r="HAA50" s="158"/>
      <c r="HAB50" s="158"/>
      <c r="HAC50" s="158"/>
      <c r="HAD50" s="158"/>
      <c r="HAE50" s="158"/>
      <c r="HAF50" s="158"/>
      <c r="HAG50" s="158"/>
      <c r="HAH50" s="158"/>
      <c r="HAI50" s="158"/>
      <c r="HAJ50" s="158"/>
      <c r="HAK50" s="158"/>
      <c r="HAL50" s="158"/>
      <c r="HAM50" s="158"/>
      <c r="HAN50" s="158"/>
      <c r="HAO50" s="158"/>
      <c r="HAP50" s="158"/>
      <c r="HAQ50" s="158"/>
      <c r="HAR50" s="158"/>
      <c r="HAS50" s="158"/>
      <c r="HAT50" s="158"/>
      <c r="HAU50" s="158"/>
      <c r="HAV50" s="158"/>
      <c r="HAW50" s="158"/>
      <c r="HAX50" s="158"/>
      <c r="HAY50" s="158"/>
      <c r="HAZ50" s="158"/>
      <c r="HBA50" s="158"/>
      <c r="HBB50" s="158"/>
      <c r="HBC50" s="158"/>
      <c r="HBD50" s="158"/>
      <c r="HBE50" s="158"/>
      <c r="HBF50" s="158"/>
      <c r="HBG50" s="158"/>
      <c r="HBH50" s="158"/>
      <c r="HBI50" s="158"/>
      <c r="HBJ50" s="158"/>
      <c r="HBK50" s="158"/>
      <c r="HBL50" s="158"/>
      <c r="HBM50" s="158"/>
      <c r="HBN50" s="158"/>
      <c r="HBO50" s="158"/>
      <c r="HBP50" s="158"/>
      <c r="HBQ50" s="158"/>
      <c r="HBR50" s="158"/>
      <c r="HBS50" s="158"/>
      <c r="HBT50" s="158"/>
      <c r="HBU50" s="158"/>
      <c r="HBV50" s="158"/>
      <c r="HBW50" s="158"/>
      <c r="HBX50" s="158"/>
      <c r="HBY50" s="158"/>
      <c r="HBZ50" s="158"/>
      <c r="HCA50" s="158"/>
      <c r="HCB50" s="158"/>
      <c r="HCC50" s="158"/>
      <c r="HCD50" s="158"/>
      <c r="HCE50" s="158"/>
      <c r="HCF50" s="158"/>
      <c r="HCG50" s="158"/>
      <c r="HCH50" s="158"/>
      <c r="HCI50" s="158"/>
      <c r="HCJ50" s="158"/>
      <c r="HCK50" s="158"/>
      <c r="HCL50" s="158"/>
      <c r="HCM50" s="158"/>
      <c r="HCN50" s="158"/>
      <c r="HCO50" s="158"/>
      <c r="HCP50" s="158"/>
      <c r="HCQ50" s="158"/>
      <c r="HCR50" s="158"/>
      <c r="HCS50" s="158"/>
      <c r="HCT50" s="158"/>
      <c r="HCU50" s="158"/>
      <c r="HCV50" s="158"/>
      <c r="HCW50" s="158"/>
      <c r="HCX50" s="158"/>
      <c r="HCY50" s="158"/>
      <c r="HCZ50" s="158"/>
      <c r="HDA50" s="158"/>
      <c r="HDB50" s="158"/>
      <c r="HDC50" s="158"/>
      <c r="HDD50" s="158"/>
      <c r="HDE50" s="158"/>
      <c r="HDF50" s="158"/>
      <c r="HDG50" s="158"/>
      <c r="HDH50" s="158"/>
      <c r="HDI50" s="158"/>
      <c r="HDJ50" s="158"/>
      <c r="HDK50" s="158"/>
      <c r="HDL50" s="158"/>
      <c r="HDM50" s="158"/>
      <c r="HDN50" s="158"/>
      <c r="HDO50" s="158"/>
      <c r="HDP50" s="158"/>
      <c r="HDQ50" s="158"/>
      <c r="HDR50" s="158"/>
      <c r="HDS50" s="158"/>
      <c r="HDT50" s="158"/>
      <c r="HDU50" s="158"/>
      <c r="HDV50" s="158"/>
      <c r="HDW50" s="158"/>
      <c r="HDX50" s="158"/>
      <c r="HDY50" s="158"/>
      <c r="HDZ50" s="158"/>
      <c r="HEA50" s="158"/>
      <c r="HEB50" s="158"/>
      <c r="HEC50" s="158"/>
      <c r="HED50" s="158"/>
      <c r="HEE50" s="158"/>
      <c r="HEF50" s="158"/>
      <c r="HEG50" s="158"/>
      <c r="HEH50" s="158"/>
      <c r="HEI50" s="158"/>
      <c r="HEJ50" s="158"/>
      <c r="HEK50" s="158"/>
      <c r="HEL50" s="158"/>
      <c r="HEM50" s="158"/>
      <c r="HEN50" s="158"/>
      <c r="HEO50" s="158"/>
      <c r="HEP50" s="158"/>
      <c r="HEQ50" s="158"/>
      <c r="HER50" s="158"/>
      <c r="HES50" s="158"/>
      <c r="HET50" s="158"/>
      <c r="HEU50" s="158"/>
      <c r="HEV50" s="158"/>
      <c r="HEW50" s="158"/>
      <c r="HEX50" s="158"/>
      <c r="HEY50" s="158"/>
      <c r="HEZ50" s="158"/>
      <c r="HFA50" s="158"/>
      <c r="HFB50" s="158"/>
      <c r="HFC50" s="158"/>
      <c r="HFD50" s="158"/>
      <c r="HFE50" s="158"/>
      <c r="HFF50" s="158"/>
      <c r="HFG50" s="158"/>
      <c r="HFH50" s="158"/>
      <c r="HFI50" s="158"/>
      <c r="HFJ50" s="158"/>
      <c r="HFK50" s="158"/>
      <c r="HFL50" s="158"/>
      <c r="HFM50" s="158"/>
      <c r="HFN50" s="158"/>
      <c r="HFO50" s="158"/>
      <c r="HFP50" s="158"/>
      <c r="HFQ50" s="158"/>
      <c r="HFR50" s="158"/>
      <c r="HFS50" s="158"/>
      <c r="HFT50" s="158"/>
      <c r="HFU50" s="158"/>
      <c r="HFV50" s="158"/>
      <c r="HFW50" s="158"/>
      <c r="HFX50" s="158"/>
      <c r="HFY50" s="158"/>
      <c r="HFZ50" s="158"/>
      <c r="HGA50" s="158"/>
      <c r="HGB50" s="158"/>
      <c r="HGC50" s="158"/>
      <c r="HGD50" s="158"/>
      <c r="HGE50" s="158"/>
      <c r="HGF50" s="158"/>
      <c r="HGG50" s="158"/>
      <c r="HGH50" s="158"/>
      <c r="HGI50" s="158"/>
      <c r="HGJ50" s="158"/>
      <c r="HGK50" s="158"/>
      <c r="HGL50" s="158"/>
      <c r="HGM50" s="158"/>
      <c r="HGN50" s="158"/>
      <c r="HGO50" s="158"/>
      <c r="HGP50" s="158"/>
      <c r="HGQ50" s="158"/>
      <c r="HGR50" s="158"/>
      <c r="HGS50" s="158"/>
      <c r="HGT50" s="158"/>
      <c r="HGU50" s="158"/>
      <c r="HGV50" s="158"/>
      <c r="HGW50" s="158"/>
      <c r="HGX50" s="158"/>
      <c r="HGY50" s="158"/>
      <c r="HGZ50" s="158"/>
      <c r="HHA50" s="158"/>
      <c r="HHB50" s="158"/>
      <c r="HHC50" s="158"/>
      <c r="HHD50" s="158"/>
      <c r="HHE50" s="158"/>
      <c r="HHF50" s="158"/>
      <c r="HHG50" s="158"/>
      <c r="HHH50" s="158"/>
      <c r="HHI50" s="158"/>
      <c r="HHJ50" s="158"/>
      <c r="HHK50" s="158"/>
      <c r="HHL50" s="158"/>
      <c r="HHM50" s="158"/>
      <c r="HHN50" s="158"/>
      <c r="HHO50" s="158"/>
      <c r="HHP50" s="158"/>
      <c r="HHQ50" s="158"/>
      <c r="HHR50" s="158"/>
      <c r="HHS50" s="158"/>
      <c r="HHT50" s="158"/>
      <c r="HHU50" s="158"/>
      <c r="HHV50" s="158"/>
      <c r="HHW50" s="158"/>
      <c r="HHX50" s="158"/>
      <c r="HHY50" s="158"/>
      <c r="HHZ50" s="158"/>
      <c r="HIA50" s="158"/>
      <c r="HIB50" s="158"/>
      <c r="HIC50" s="158"/>
      <c r="HID50" s="158"/>
      <c r="HIE50" s="158"/>
      <c r="HIF50" s="158"/>
      <c r="HIG50" s="158"/>
      <c r="HIH50" s="158"/>
      <c r="HII50" s="158"/>
      <c r="HIJ50" s="158"/>
      <c r="HIK50" s="158"/>
      <c r="HIL50" s="158"/>
      <c r="HIM50" s="158"/>
      <c r="HIN50" s="158"/>
      <c r="HIO50" s="158"/>
      <c r="HIP50" s="158"/>
      <c r="HIQ50" s="158"/>
      <c r="HIR50" s="158"/>
      <c r="HIS50" s="158"/>
      <c r="HIT50" s="158"/>
      <c r="HIU50" s="158"/>
      <c r="HIV50" s="158"/>
      <c r="HIW50" s="158"/>
      <c r="HIX50" s="158"/>
      <c r="HIY50" s="158"/>
      <c r="HIZ50" s="158"/>
      <c r="HJA50" s="158"/>
      <c r="HJB50" s="158"/>
      <c r="HJC50" s="158"/>
      <c r="HJD50" s="158"/>
      <c r="HJE50" s="158"/>
      <c r="HJF50" s="158"/>
      <c r="HJG50" s="158"/>
      <c r="HJH50" s="158"/>
      <c r="HJI50" s="158"/>
      <c r="HJJ50" s="158"/>
      <c r="HJK50" s="158"/>
      <c r="HJL50" s="158"/>
      <c r="HJM50" s="158"/>
      <c r="HJN50" s="158"/>
      <c r="HJO50" s="158"/>
      <c r="HJP50" s="158"/>
      <c r="HJQ50" s="158"/>
      <c r="HJR50" s="158"/>
      <c r="HJS50" s="158"/>
      <c r="HJT50" s="158"/>
      <c r="HJU50" s="158"/>
      <c r="HJV50" s="158"/>
      <c r="HJW50" s="158"/>
      <c r="HJX50" s="158"/>
      <c r="HJY50" s="158"/>
      <c r="HJZ50" s="158"/>
      <c r="HKA50" s="158"/>
      <c r="HKB50" s="158"/>
      <c r="HKC50" s="158"/>
      <c r="HKD50" s="158"/>
      <c r="HKE50" s="158"/>
      <c r="HKF50" s="158"/>
      <c r="HKG50" s="158"/>
      <c r="HKH50" s="158"/>
      <c r="HKI50" s="158"/>
      <c r="HKJ50" s="158"/>
      <c r="HKK50" s="158"/>
      <c r="HKL50" s="158"/>
      <c r="HKM50" s="158"/>
      <c r="HKN50" s="158"/>
      <c r="HKO50" s="158"/>
      <c r="HKP50" s="158"/>
      <c r="HKQ50" s="158"/>
      <c r="HKR50" s="158"/>
      <c r="HKS50" s="158"/>
      <c r="HKT50" s="158"/>
      <c r="HKU50" s="158"/>
      <c r="HKV50" s="158"/>
      <c r="HKW50" s="158"/>
      <c r="HKX50" s="158"/>
      <c r="HKY50" s="158"/>
      <c r="HKZ50" s="158"/>
      <c r="HLA50" s="158"/>
      <c r="HLB50" s="158"/>
      <c r="HLC50" s="158"/>
      <c r="HLD50" s="158"/>
      <c r="HLE50" s="158"/>
      <c r="HLF50" s="158"/>
      <c r="HLG50" s="158"/>
      <c r="HLH50" s="158"/>
      <c r="HLI50" s="158"/>
      <c r="HLJ50" s="158"/>
      <c r="HLK50" s="158"/>
      <c r="HLL50" s="158"/>
      <c r="HLM50" s="158"/>
      <c r="HLN50" s="158"/>
      <c r="HLO50" s="158"/>
      <c r="HLP50" s="158"/>
      <c r="HLQ50" s="158"/>
      <c r="HLR50" s="158"/>
      <c r="HLS50" s="158"/>
      <c r="HLT50" s="158"/>
      <c r="HLU50" s="158"/>
      <c r="HLV50" s="158"/>
      <c r="HLW50" s="158"/>
      <c r="HLX50" s="158"/>
      <c r="HLY50" s="158"/>
      <c r="HLZ50" s="158"/>
      <c r="HMA50" s="158"/>
      <c r="HMB50" s="158"/>
      <c r="HMC50" s="158"/>
      <c r="HMD50" s="158"/>
      <c r="HME50" s="158"/>
      <c r="HMF50" s="158"/>
      <c r="HMG50" s="158"/>
      <c r="HMH50" s="158"/>
      <c r="HMI50" s="158"/>
      <c r="HMJ50" s="158"/>
      <c r="HMK50" s="158"/>
      <c r="HML50" s="158"/>
      <c r="HMM50" s="158"/>
      <c r="HMN50" s="158"/>
      <c r="HMO50" s="158"/>
      <c r="HMP50" s="158"/>
      <c r="HMQ50" s="158"/>
      <c r="HMR50" s="158"/>
      <c r="HMS50" s="158"/>
      <c r="HMT50" s="158"/>
      <c r="HMU50" s="158"/>
      <c r="HMV50" s="158"/>
      <c r="HMW50" s="158"/>
      <c r="HMX50" s="158"/>
      <c r="HMY50" s="158"/>
      <c r="HMZ50" s="158"/>
      <c r="HNA50" s="158"/>
      <c r="HNB50" s="158"/>
      <c r="HNC50" s="158"/>
      <c r="HND50" s="158"/>
      <c r="HNE50" s="158"/>
      <c r="HNF50" s="158"/>
      <c r="HNG50" s="158"/>
      <c r="HNH50" s="158"/>
      <c r="HNI50" s="158"/>
      <c r="HNJ50" s="158"/>
      <c r="HNK50" s="158"/>
      <c r="HNL50" s="158"/>
      <c r="HNM50" s="158"/>
      <c r="HNN50" s="158"/>
      <c r="HNO50" s="158"/>
      <c r="HNP50" s="158"/>
      <c r="HNQ50" s="158"/>
      <c r="HNR50" s="158"/>
      <c r="HNS50" s="158"/>
      <c r="HNT50" s="158"/>
      <c r="HNU50" s="158"/>
      <c r="HNV50" s="158"/>
      <c r="HNW50" s="158"/>
      <c r="HNX50" s="158"/>
      <c r="HNY50" s="158"/>
      <c r="HNZ50" s="158"/>
      <c r="HOA50" s="158"/>
      <c r="HOB50" s="158"/>
      <c r="HOC50" s="158"/>
      <c r="HOD50" s="158"/>
      <c r="HOE50" s="158"/>
      <c r="HOF50" s="158"/>
      <c r="HOG50" s="158"/>
      <c r="HOH50" s="158"/>
      <c r="HOI50" s="158"/>
      <c r="HOJ50" s="158"/>
      <c r="HOK50" s="158"/>
      <c r="HOL50" s="158"/>
      <c r="HOM50" s="158"/>
      <c r="HON50" s="158"/>
      <c r="HOO50" s="158"/>
      <c r="HOP50" s="158"/>
      <c r="HOQ50" s="158"/>
      <c r="HOR50" s="158"/>
      <c r="HOS50" s="158"/>
      <c r="HOT50" s="158"/>
      <c r="HOU50" s="158"/>
      <c r="HOV50" s="158"/>
      <c r="HOW50" s="158"/>
      <c r="HOX50" s="158"/>
      <c r="HOY50" s="158"/>
      <c r="HOZ50" s="158"/>
      <c r="HPA50" s="158"/>
      <c r="HPB50" s="158"/>
      <c r="HPC50" s="158"/>
      <c r="HPD50" s="158"/>
      <c r="HPE50" s="158"/>
      <c r="HPF50" s="158"/>
      <c r="HPG50" s="158"/>
      <c r="HPH50" s="158"/>
      <c r="HPI50" s="158"/>
      <c r="HPJ50" s="158"/>
      <c r="HPK50" s="158"/>
      <c r="HPL50" s="158"/>
      <c r="HPM50" s="158"/>
      <c r="HPN50" s="158"/>
      <c r="HPO50" s="158"/>
      <c r="HPP50" s="158"/>
      <c r="HPQ50" s="158"/>
      <c r="HPR50" s="158"/>
      <c r="HPS50" s="158"/>
      <c r="HPT50" s="158"/>
      <c r="HPU50" s="158"/>
      <c r="HPV50" s="158"/>
      <c r="HPW50" s="158"/>
      <c r="HPX50" s="158"/>
      <c r="HPY50" s="158"/>
      <c r="HPZ50" s="158"/>
      <c r="HQA50" s="158"/>
      <c r="HQB50" s="158"/>
      <c r="HQC50" s="158"/>
      <c r="HQD50" s="158"/>
      <c r="HQE50" s="158"/>
      <c r="HQF50" s="158"/>
      <c r="HQG50" s="158"/>
      <c r="HQH50" s="158"/>
      <c r="HQI50" s="158"/>
      <c r="HQJ50" s="158"/>
      <c r="HQK50" s="158"/>
      <c r="HQL50" s="158"/>
      <c r="HQM50" s="158"/>
      <c r="HQN50" s="158"/>
      <c r="HQO50" s="158"/>
      <c r="HQP50" s="158"/>
      <c r="HQQ50" s="158"/>
      <c r="HQR50" s="158"/>
      <c r="HQS50" s="158"/>
      <c r="HQT50" s="158"/>
      <c r="HQU50" s="158"/>
      <c r="HQV50" s="158"/>
      <c r="HQW50" s="158"/>
      <c r="HQX50" s="158"/>
      <c r="HQY50" s="158"/>
      <c r="HQZ50" s="158"/>
      <c r="HRA50" s="158"/>
      <c r="HRB50" s="158"/>
      <c r="HRC50" s="158"/>
      <c r="HRD50" s="158"/>
      <c r="HRE50" s="158"/>
      <c r="HRF50" s="158"/>
      <c r="HRG50" s="158"/>
      <c r="HRH50" s="158"/>
      <c r="HRI50" s="158"/>
      <c r="HRJ50" s="158"/>
      <c r="HRK50" s="158"/>
      <c r="HRL50" s="158"/>
      <c r="HRM50" s="158"/>
      <c r="HRN50" s="158"/>
      <c r="HRO50" s="158"/>
      <c r="HRP50" s="158"/>
      <c r="HRQ50" s="158"/>
      <c r="HRR50" s="158"/>
      <c r="HRS50" s="158"/>
      <c r="HRT50" s="158"/>
      <c r="HRU50" s="158"/>
      <c r="HRV50" s="158"/>
      <c r="HRW50" s="158"/>
      <c r="HRX50" s="158"/>
      <c r="HRY50" s="158"/>
      <c r="HRZ50" s="158"/>
      <c r="HSA50" s="158"/>
      <c r="HSB50" s="158"/>
      <c r="HSC50" s="158"/>
      <c r="HSD50" s="158"/>
      <c r="HSE50" s="158"/>
      <c r="HSF50" s="158"/>
      <c r="HSG50" s="158"/>
      <c r="HSH50" s="158"/>
      <c r="HSI50" s="158"/>
      <c r="HSJ50" s="158"/>
      <c r="HSK50" s="158"/>
      <c r="HSL50" s="158"/>
      <c r="HSM50" s="158"/>
      <c r="HSN50" s="158"/>
      <c r="HSO50" s="158"/>
      <c r="HSP50" s="158"/>
      <c r="HSQ50" s="158"/>
      <c r="HSR50" s="158"/>
      <c r="HSS50" s="158"/>
      <c r="HST50" s="158"/>
      <c r="HSU50" s="158"/>
      <c r="HSV50" s="158"/>
      <c r="HSW50" s="158"/>
      <c r="HSX50" s="158"/>
      <c r="HSY50" s="158"/>
      <c r="HSZ50" s="158"/>
      <c r="HTA50" s="158"/>
      <c r="HTB50" s="158"/>
      <c r="HTC50" s="158"/>
      <c r="HTD50" s="158"/>
      <c r="HTE50" s="158"/>
      <c r="HTF50" s="158"/>
      <c r="HTG50" s="158"/>
      <c r="HTH50" s="158"/>
      <c r="HTI50" s="158"/>
      <c r="HTJ50" s="158"/>
      <c r="HTK50" s="158"/>
      <c r="HTL50" s="158"/>
      <c r="HTM50" s="158"/>
      <c r="HTN50" s="158"/>
      <c r="HTO50" s="158"/>
      <c r="HTP50" s="158"/>
      <c r="HTQ50" s="158"/>
      <c r="HTR50" s="158"/>
      <c r="HTS50" s="158"/>
      <c r="HTT50" s="158"/>
      <c r="HTU50" s="158"/>
      <c r="HTV50" s="158"/>
      <c r="HTW50" s="158"/>
      <c r="HTX50" s="158"/>
      <c r="HTY50" s="158"/>
      <c r="HTZ50" s="158"/>
      <c r="HUA50" s="158"/>
      <c r="HUB50" s="158"/>
      <c r="HUC50" s="158"/>
      <c r="HUD50" s="158"/>
      <c r="HUE50" s="158"/>
      <c r="HUF50" s="158"/>
      <c r="HUG50" s="158"/>
      <c r="HUH50" s="158"/>
      <c r="HUI50" s="158"/>
      <c r="HUJ50" s="158"/>
      <c r="HUK50" s="158"/>
      <c r="HUL50" s="158"/>
      <c r="HUM50" s="158"/>
      <c r="HUN50" s="158"/>
      <c r="HUO50" s="158"/>
      <c r="HUP50" s="158"/>
      <c r="HUQ50" s="158"/>
      <c r="HUR50" s="158"/>
      <c r="HUS50" s="158"/>
      <c r="HUT50" s="158"/>
      <c r="HUU50" s="158"/>
      <c r="HUV50" s="158"/>
      <c r="HUW50" s="158"/>
      <c r="HUX50" s="158"/>
      <c r="HUY50" s="158"/>
      <c r="HUZ50" s="158"/>
      <c r="HVA50" s="158"/>
      <c r="HVB50" s="158"/>
      <c r="HVC50" s="158"/>
      <c r="HVD50" s="158"/>
      <c r="HVE50" s="158"/>
      <c r="HVF50" s="158"/>
      <c r="HVG50" s="158"/>
      <c r="HVH50" s="158"/>
      <c r="HVI50" s="158"/>
      <c r="HVJ50" s="158"/>
      <c r="HVK50" s="158"/>
      <c r="HVL50" s="158"/>
      <c r="HVM50" s="158"/>
      <c r="HVN50" s="158"/>
      <c r="HVO50" s="158"/>
      <c r="HVP50" s="158"/>
      <c r="HVQ50" s="158"/>
      <c r="HVR50" s="158"/>
      <c r="HVS50" s="158"/>
      <c r="HVT50" s="158"/>
      <c r="HVU50" s="158"/>
      <c r="HVV50" s="158"/>
      <c r="HVW50" s="158"/>
      <c r="HVX50" s="158"/>
      <c r="HVY50" s="158"/>
      <c r="HVZ50" s="158"/>
      <c r="HWA50" s="158"/>
      <c r="HWB50" s="158"/>
      <c r="HWC50" s="158"/>
      <c r="HWD50" s="158"/>
      <c r="HWE50" s="158"/>
      <c r="HWF50" s="158"/>
      <c r="HWG50" s="158"/>
      <c r="HWH50" s="158"/>
      <c r="HWI50" s="158"/>
      <c r="HWJ50" s="158"/>
      <c r="HWK50" s="158"/>
      <c r="HWL50" s="158"/>
      <c r="HWM50" s="158"/>
      <c r="HWN50" s="158"/>
      <c r="HWO50" s="158"/>
      <c r="HWP50" s="158"/>
      <c r="HWQ50" s="158"/>
      <c r="HWR50" s="158"/>
      <c r="HWS50" s="158"/>
      <c r="HWT50" s="158"/>
      <c r="HWU50" s="158"/>
      <c r="HWV50" s="158"/>
      <c r="HWW50" s="158"/>
      <c r="HWX50" s="158"/>
      <c r="HWY50" s="158"/>
      <c r="HWZ50" s="158"/>
      <c r="HXA50" s="158"/>
      <c r="HXB50" s="158"/>
      <c r="HXC50" s="158"/>
      <c r="HXD50" s="158"/>
      <c r="HXE50" s="158"/>
      <c r="HXF50" s="158"/>
      <c r="HXG50" s="158"/>
      <c r="HXH50" s="158"/>
      <c r="HXI50" s="158"/>
      <c r="HXJ50" s="158"/>
      <c r="HXK50" s="158"/>
      <c r="HXL50" s="158"/>
      <c r="HXM50" s="158"/>
      <c r="HXN50" s="158"/>
      <c r="HXO50" s="158"/>
      <c r="HXP50" s="158"/>
      <c r="HXQ50" s="158"/>
      <c r="HXR50" s="158"/>
      <c r="HXS50" s="158"/>
      <c r="HXT50" s="158"/>
      <c r="HXU50" s="158"/>
      <c r="HXV50" s="158"/>
      <c r="HXW50" s="158"/>
      <c r="HXX50" s="158"/>
      <c r="HXY50" s="158"/>
      <c r="HXZ50" s="158"/>
      <c r="HYA50" s="158"/>
      <c r="HYB50" s="158"/>
      <c r="HYC50" s="158"/>
      <c r="HYD50" s="158"/>
      <c r="HYE50" s="158"/>
      <c r="HYF50" s="158"/>
      <c r="HYG50" s="158"/>
      <c r="HYH50" s="158"/>
      <c r="HYI50" s="158"/>
      <c r="HYJ50" s="158"/>
      <c r="HYK50" s="158"/>
      <c r="HYL50" s="158"/>
      <c r="HYM50" s="158"/>
      <c r="HYN50" s="158"/>
      <c r="HYO50" s="158"/>
      <c r="HYP50" s="158"/>
      <c r="HYQ50" s="158"/>
      <c r="HYR50" s="158"/>
      <c r="HYS50" s="158"/>
      <c r="HYT50" s="158"/>
      <c r="HYU50" s="158"/>
      <c r="HYV50" s="158"/>
      <c r="HYW50" s="158"/>
      <c r="HYX50" s="158"/>
      <c r="HYY50" s="158"/>
      <c r="HYZ50" s="158"/>
      <c r="HZA50" s="158"/>
      <c r="HZB50" s="158"/>
      <c r="HZC50" s="158"/>
      <c r="HZD50" s="158"/>
      <c r="HZE50" s="158"/>
      <c r="HZF50" s="158"/>
      <c r="HZG50" s="158"/>
      <c r="HZH50" s="158"/>
      <c r="HZI50" s="158"/>
      <c r="HZJ50" s="158"/>
      <c r="HZK50" s="158"/>
      <c r="HZL50" s="158"/>
      <c r="HZM50" s="158"/>
      <c r="HZN50" s="158"/>
      <c r="HZO50" s="158"/>
      <c r="HZP50" s="158"/>
      <c r="HZQ50" s="158"/>
      <c r="HZR50" s="158"/>
      <c r="HZS50" s="158"/>
      <c r="HZT50" s="158"/>
      <c r="HZU50" s="158"/>
      <c r="HZV50" s="158"/>
      <c r="HZW50" s="158"/>
      <c r="HZX50" s="158"/>
      <c r="HZY50" s="158"/>
      <c r="HZZ50" s="158"/>
      <c r="IAA50" s="158"/>
      <c r="IAB50" s="158"/>
      <c r="IAC50" s="158"/>
      <c r="IAD50" s="158"/>
      <c r="IAE50" s="158"/>
      <c r="IAF50" s="158"/>
      <c r="IAG50" s="158"/>
      <c r="IAH50" s="158"/>
      <c r="IAI50" s="158"/>
      <c r="IAJ50" s="158"/>
      <c r="IAK50" s="158"/>
      <c r="IAL50" s="158"/>
      <c r="IAM50" s="158"/>
      <c r="IAN50" s="158"/>
      <c r="IAO50" s="158"/>
      <c r="IAP50" s="158"/>
      <c r="IAQ50" s="158"/>
      <c r="IAR50" s="158"/>
      <c r="IAS50" s="158"/>
      <c r="IAT50" s="158"/>
      <c r="IAU50" s="158"/>
      <c r="IAV50" s="158"/>
      <c r="IAW50" s="158"/>
      <c r="IAX50" s="158"/>
      <c r="IAY50" s="158"/>
      <c r="IAZ50" s="158"/>
      <c r="IBA50" s="158"/>
      <c r="IBB50" s="158"/>
      <c r="IBC50" s="158"/>
      <c r="IBD50" s="158"/>
      <c r="IBE50" s="158"/>
      <c r="IBF50" s="158"/>
      <c r="IBG50" s="158"/>
      <c r="IBH50" s="158"/>
      <c r="IBI50" s="158"/>
      <c r="IBJ50" s="158"/>
      <c r="IBK50" s="158"/>
      <c r="IBL50" s="158"/>
      <c r="IBM50" s="158"/>
      <c r="IBN50" s="158"/>
      <c r="IBO50" s="158"/>
      <c r="IBP50" s="158"/>
      <c r="IBQ50" s="158"/>
      <c r="IBR50" s="158"/>
      <c r="IBS50" s="158"/>
      <c r="IBT50" s="158"/>
      <c r="IBU50" s="158"/>
      <c r="IBV50" s="158"/>
      <c r="IBW50" s="158"/>
      <c r="IBX50" s="158"/>
      <c r="IBY50" s="158"/>
      <c r="IBZ50" s="158"/>
      <c r="ICA50" s="158"/>
      <c r="ICB50" s="158"/>
      <c r="ICC50" s="158"/>
      <c r="ICD50" s="158"/>
      <c r="ICE50" s="158"/>
      <c r="ICF50" s="158"/>
      <c r="ICG50" s="158"/>
      <c r="ICH50" s="158"/>
      <c r="ICI50" s="158"/>
      <c r="ICJ50" s="158"/>
      <c r="ICK50" s="158"/>
      <c r="ICL50" s="158"/>
      <c r="ICM50" s="158"/>
      <c r="ICN50" s="158"/>
      <c r="ICO50" s="158"/>
      <c r="ICP50" s="158"/>
      <c r="ICQ50" s="158"/>
      <c r="ICR50" s="158"/>
      <c r="ICS50" s="158"/>
      <c r="ICT50" s="158"/>
      <c r="ICU50" s="158"/>
      <c r="ICV50" s="158"/>
      <c r="ICW50" s="158"/>
      <c r="ICX50" s="158"/>
      <c r="ICY50" s="158"/>
      <c r="ICZ50" s="158"/>
      <c r="IDA50" s="158"/>
      <c r="IDB50" s="158"/>
      <c r="IDC50" s="158"/>
      <c r="IDD50" s="158"/>
      <c r="IDE50" s="158"/>
      <c r="IDF50" s="158"/>
      <c r="IDG50" s="158"/>
      <c r="IDH50" s="158"/>
      <c r="IDI50" s="158"/>
      <c r="IDJ50" s="158"/>
      <c r="IDK50" s="158"/>
      <c r="IDL50" s="158"/>
      <c r="IDM50" s="158"/>
      <c r="IDN50" s="158"/>
      <c r="IDO50" s="158"/>
      <c r="IDP50" s="158"/>
      <c r="IDQ50" s="158"/>
      <c r="IDR50" s="158"/>
      <c r="IDS50" s="158"/>
      <c r="IDT50" s="158"/>
      <c r="IDU50" s="158"/>
      <c r="IDV50" s="158"/>
      <c r="IDW50" s="158"/>
      <c r="IDX50" s="158"/>
      <c r="IDY50" s="158"/>
      <c r="IDZ50" s="158"/>
      <c r="IEA50" s="158"/>
      <c r="IEB50" s="158"/>
      <c r="IEC50" s="158"/>
      <c r="IED50" s="158"/>
      <c r="IEE50" s="158"/>
      <c r="IEF50" s="158"/>
      <c r="IEG50" s="158"/>
      <c r="IEH50" s="158"/>
      <c r="IEI50" s="158"/>
      <c r="IEJ50" s="158"/>
      <c r="IEK50" s="158"/>
      <c r="IEL50" s="158"/>
      <c r="IEM50" s="158"/>
      <c r="IEN50" s="158"/>
      <c r="IEO50" s="158"/>
      <c r="IEP50" s="158"/>
      <c r="IEQ50" s="158"/>
      <c r="IER50" s="158"/>
      <c r="IES50" s="158"/>
      <c r="IET50" s="158"/>
      <c r="IEU50" s="158"/>
      <c r="IEV50" s="158"/>
      <c r="IEW50" s="158"/>
      <c r="IEX50" s="158"/>
      <c r="IEY50" s="158"/>
      <c r="IEZ50" s="158"/>
      <c r="IFA50" s="158"/>
      <c r="IFB50" s="158"/>
      <c r="IFC50" s="158"/>
      <c r="IFD50" s="158"/>
      <c r="IFE50" s="158"/>
      <c r="IFF50" s="158"/>
      <c r="IFG50" s="158"/>
      <c r="IFH50" s="158"/>
      <c r="IFI50" s="158"/>
      <c r="IFJ50" s="158"/>
      <c r="IFK50" s="158"/>
      <c r="IFL50" s="158"/>
      <c r="IFM50" s="158"/>
      <c r="IFN50" s="158"/>
      <c r="IFO50" s="158"/>
      <c r="IFP50" s="158"/>
      <c r="IFQ50" s="158"/>
      <c r="IFR50" s="158"/>
      <c r="IFS50" s="158"/>
      <c r="IFT50" s="158"/>
      <c r="IFU50" s="158"/>
      <c r="IFV50" s="158"/>
      <c r="IFW50" s="158"/>
      <c r="IFX50" s="158"/>
      <c r="IFY50" s="158"/>
      <c r="IFZ50" s="158"/>
      <c r="IGA50" s="158"/>
      <c r="IGB50" s="158"/>
      <c r="IGC50" s="158"/>
      <c r="IGD50" s="158"/>
      <c r="IGE50" s="158"/>
      <c r="IGF50" s="158"/>
      <c r="IGG50" s="158"/>
      <c r="IGH50" s="158"/>
      <c r="IGI50" s="158"/>
      <c r="IGJ50" s="158"/>
      <c r="IGK50" s="158"/>
      <c r="IGL50" s="158"/>
      <c r="IGM50" s="158"/>
      <c r="IGN50" s="158"/>
      <c r="IGO50" s="158"/>
      <c r="IGP50" s="158"/>
      <c r="IGQ50" s="158"/>
      <c r="IGR50" s="158"/>
      <c r="IGS50" s="158"/>
      <c r="IGT50" s="158"/>
      <c r="IGU50" s="158"/>
      <c r="IGV50" s="158"/>
      <c r="IGW50" s="158"/>
      <c r="IGX50" s="158"/>
      <c r="IGY50" s="158"/>
      <c r="IGZ50" s="158"/>
      <c r="IHA50" s="158"/>
      <c r="IHB50" s="158"/>
      <c r="IHC50" s="158"/>
      <c r="IHD50" s="158"/>
      <c r="IHE50" s="158"/>
      <c r="IHF50" s="158"/>
      <c r="IHG50" s="158"/>
      <c r="IHH50" s="158"/>
      <c r="IHI50" s="158"/>
      <c r="IHJ50" s="158"/>
      <c r="IHK50" s="158"/>
      <c r="IHL50" s="158"/>
      <c r="IHM50" s="158"/>
      <c r="IHN50" s="158"/>
      <c r="IHO50" s="158"/>
      <c r="IHP50" s="158"/>
      <c r="IHQ50" s="158"/>
      <c r="IHR50" s="158"/>
      <c r="IHS50" s="158"/>
      <c r="IHT50" s="158"/>
      <c r="IHU50" s="158"/>
      <c r="IHV50" s="158"/>
      <c r="IHW50" s="158"/>
      <c r="IHX50" s="158"/>
      <c r="IHY50" s="158"/>
      <c r="IHZ50" s="158"/>
      <c r="IIA50" s="158"/>
      <c r="IIB50" s="158"/>
      <c r="IIC50" s="158"/>
      <c r="IID50" s="158"/>
      <c r="IIE50" s="158"/>
      <c r="IIF50" s="158"/>
      <c r="IIG50" s="158"/>
      <c r="IIH50" s="158"/>
      <c r="III50" s="158"/>
      <c r="IIJ50" s="158"/>
      <c r="IIK50" s="158"/>
      <c r="IIL50" s="158"/>
      <c r="IIM50" s="158"/>
      <c r="IIN50" s="158"/>
      <c r="IIO50" s="158"/>
      <c r="IIP50" s="158"/>
      <c r="IIQ50" s="158"/>
      <c r="IIR50" s="158"/>
      <c r="IIS50" s="158"/>
      <c r="IIT50" s="158"/>
      <c r="IIU50" s="158"/>
      <c r="IIV50" s="158"/>
      <c r="IIW50" s="158"/>
      <c r="IIX50" s="158"/>
      <c r="IIY50" s="158"/>
      <c r="IIZ50" s="158"/>
      <c r="IJA50" s="158"/>
      <c r="IJB50" s="158"/>
      <c r="IJC50" s="158"/>
      <c r="IJD50" s="158"/>
      <c r="IJE50" s="158"/>
      <c r="IJF50" s="158"/>
      <c r="IJG50" s="158"/>
      <c r="IJH50" s="158"/>
      <c r="IJI50" s="158"/>
      <c r="IJJ50" s="158"/>
      <c r="IJK50" s="158"/>
      <c r="IJL50" s="158"/>
      <c r="IJM50" s="158"/>
      <c r="IJN50" s="158"/>
      <c r="IJO50" s="158"/>
      <c r="IJP50" s="158"/>
      <c r="IJQ50" s="158"/>
      <c r="IJR50" s="158"/>
      <c r="IJS50" s="158"/>
      <c r="IJT50" s="158"/>
      <c r="IJU50" s="158"/>
      <c r="IJV50" s="158"/>
      <c r="IJW50" s="158"/>
      <c r="IJX50" s="158"/>
      <c r="IJY50" s="158"/>
      <c r="IJZ50" s="158"/>
      <c r="IKA50" s="158"/>
      <c r="IKB50" s="158"/>
      <c r="IKC50" s="158"/>
      <c r="IKD50" s="158"/>
      <c r="IKE50" s="158"/>
      <c r="IKF50" s="158"/>
      <c r="IKG50" s="158"/>
      <c r="IKH50" s="158"/>
      <c r="IKI50" s="158"/>
      <c r="IKJ50" s="158"/>
      <c r="IKK50" s="158"/>
      <c r="IKL50" s="158"/>
      <c r="IKM50" s="158"/>
      <c r="IKN50" s="158"/>
      <c r="IKO50" s="158"/>
      <c r="IKP50" s="158"/>
      <c r="IKQ50" s="158"/>
      <c r="IKR50" s="158"/>
      <c r="IKS50" s="158"/>
      <c r="IKT50" s="158"/>
      <c r="IKU50" s="158"/>
      <c r="IKV50" s="158"/>
      <c r="IKW50" s="158"/>
      <c r="IKX50" s="158"/>
      <c r="IKY50" s="158"/>
      <c r="IKZ50" s="158"/>
      <c r="ILA50" s="158"/>
      <c r="ILB50" s="158"/>
      <c r="ILC50" s="158"/>
      <c r="ILD50" s="158"/>
      <c r="ILE50" s="158"/>
      <c r="ILF50" s="158"/>
      <c r="ILG50" s="158"/>
      <c r="ILH50" s="158"/>
      <c r="ILI50" s="158"/>
      <c r="ILJ50" s="158"/>
      <c r="ILK50" s="158"/>
      <c r="ILL50" s="158"/>
      <c r="ILM50" s="158"/>
      <c r="ILN50" s="158"/>
      <c r="ILO50" s="158"/>
      <c r="ILP50" s="158"/>
      <c r="ILQ50" s="158"/>
      <c r="ILR50" s="158"/>
      <c r="ILS50" s="158"/>
      <c r="ILT50" s="158"/>
      <c r="ILU50" s="158"/>
      <c r="ILV50" s="158"/>
      <c r="ILW50" s="158"/>
      <c r="ILX50" s="158"/>
      <c r="ILY50" s="158"/>
      <c r="ILZ50" s="158"/>
      <c r="IMA50" s="158"/>
      <c r="IMB50" s="158"/>
      <c r="IMC50" s="158"/>
      <c r="IMD50" s="158"/>
      <c r="IME50" s="158"/>
      <c r="IMF50" s="158"/>
      <c r="IMG50" s="158"/>
      <c r="IMH50" s="158"/>
      <c r="IMI50" s="158"/>
      <c r="IMJ50" s="158"/>
      <c r="IMK50" s="158"/>
      <c r="IML50" s="158"/>
      <c r="IMM50" s="158"/>
      <c r="IMN50" s="158"/>
      <c r="IMO50" s="158"/>
      <c r="IMP50" s="158"/>
      <c r="IMQ50" s="158"/>
      <c r="IMR50" s="158"/>
      <c r="IMS50" s="158"/>
      <c r="IMT50" s="158"/>
      <c r="IMU50" s="158"/>
      <c r="IMV50" s="158"/>
      <c r="IMW50" s="158"/>
      <c r="IMX50" s="158"/>
      <c r="IMY50" s="158"/>
      <c r="IMZ50" s="158"/>
      <c r="INA50" s="158"/>
      <c r="INB50" s="158"/>
      <c r="INC50" s="158"/>
      <c r="IND50" s="158"/>
      <c r="INE50" s="158"/>
      <c r="INF50" s="158"/>
      <c r="ING50" s="158"/>
      <c r="INH50" s="158"/>
      <c r="INI50" s="158"/>
      <c r="INJ50" s="158"/>
      <c r="INK50" s="158"/>
      <c r="INL50" s="158"/>
      <c r="INM50" s="158"/>
      <c r="INN50" s="158"/>
      <c r="INO50" s="158"/>
      <c r="INP50" s="158"/>
      <c r="INQ50" s="158"/>
      <c r="INR50" s="158"/>
      <c r="INS50" s="158"/>
      <c r="INT50" s="158"/>
      <c r="INU50" s="158"/>
      <c r="INV50" s="158"/>
      <c r="INW50" s="158"/>
      <c r="INX50" s="158"/>
      <c r="INY50" s="158"/>
      <c r="INZ50" s="158"/>
      <c r="IOA50" s="158"/>
      <c r="IOB50" s="158"/>
      <c r="IOC50" s="158"/>
      <c r="IOD50" s="158"/>
      <c r="IOE50" s="158"/>
      <c r="IOF50" s="158"/>
      <c r="IOG50" s="158"/>
      <c r="IOH50" s="158"/>
      <c r="IOI50" s="158"/>
      <c r="IOJ50" s="158"/>
      <c r="IOK50" s="158"/>
      <c r="IOL50" s="158"/>
      <c r="IOM50" s="158"/>
      <c r="ION50" s="158"/>
      <c r="IOO50" s="158"/>
      <c r="IOP50" s="158"/>
      <c r="IOQ50" s="158"/>
      <c r="IOR50" s="158"/>
      <c r="IOS50" s="158"/>
      <c r="IOT50" s="158"/>
      <c r="IOU50" s="158"/>
      <c r="IOV50" s="158"/>
      <c r="IOW50" s="158"/>
      <c r="IOX50" s="158"/>
      <c r="IOY50" s="158"/>
      <c r="IOZ50" s="158"/>
      <c r="IPA50" s="158"/>
      <c r="IPB50" s="158"/>
      <c r="IPC50" s="158"/>
      <c r="IPD50" s="158"/>
      <c r="IPE50" s="158"/>
      <c r="IPF50" s="158"/>
      <c r="IPG50" s="158"/>
      <c r="IPH50" s="158"/>
      <c r="IPI50" s="158"/>
      <c r="IPJ50" s="158"/>
      <c r="IPK50" s="158"/>
      <c r="IPL50" s="158"/>
      <c r="IPM50" s="158"/>
      <c r="IPN50" s="158"/>
      <c r="IPO50" s="158"/>
      <c r="IPP50" s="158"/>
      <c r="IPQ50" s="158"/>
      <c r="IPR50" s="158"/>
      <c r="IPS50" s="158"/>
      <c r="IPT50" s="158"/>
      <c r="IPU50" s="158"/>
      <c r="IPV50" s="158"/>
      <c r="IPW50" s="158"/>
      <c r="IPX50" s="158"/>
      <c r="IPY50" s="158"/>
      <c r="IPZ50" s="158"/>
      <c r="IQA50" s="158"/>
      <c r="IQB50" s="158"/>
      <c r="IQC50" s="158"/>
      <c r="IQD50" s="158"/>
      <c r="IQE50" s="158"/>
      <c r="IQF50" s="158"/>
      <c r="IQG50" s="158"/>
      <c r="IQH50" s="158"/>
      <c r="IQI50" s="158"/>
      <c r="IQJ50" s="158"/>
      <c r="IQK50" s="158"/>
      <c r="IQL50" s="158"/>
      <c r="IQM50" s="158"/>
      <c r="IQN50" s="158"/>
      <c r="IQO50" s="158"/>
      <c r="IQP50" s="158"/>
      <c r="IQQ50" s="158"/>
      <c r="IQR50" s="158"/>
      <c r="IQS50" s="158"/>
      <c r="IQT50" s="158"/>
      <c r="IQU50" s="158"/>
      <c r="IQV50" s="158"/>
      <c r="IQW50" s="158"/>
      <c r="IQX50" s="158"/>
      <c r="IQY50" s="158"/>
      <c r="IQZ50" s="158"/>
      <c r="IRA50" s="158"/>
      <c r="IRB50" s="158"/>
      <c r="IRC50" s="158"/>
      <c r="IRD50" s="158"/>
      <c r="IRE50" s="158"/>
      <c r="IRF50" s="158"/>
      <c r="IRG50" s="158"/>
      <c r="IRH50" s="158"/>
      <c r="IRI50" s="158"/>
      <c r="IRJ50" s="158"/>
      <c r="IRK50" s="158"/>
      <c r="IRL50" s="158"/>
      <c r="IRM50" s="158"/>
      <c r="IRN50" s="158"/>
      <c r="IRO50" s="158"/>
      <c r="IRP50" s="158"/>
      <c r="IRQ50" s="158"/>
      <c r="IRR50" s="158"/>
      <c r="IRS50" s="158"/>
      <c r="IRT50" s="158"/>
      <c r="IRU50" s="158"/>
      <c r="IRV50" s="158"/>
      <c r="IRW50" s="158"/>
      <c r="IRX50" s="158"/>
      <c r="IRY50" s="158"/>
      <c r="IRZ50" s="158"/>
      <c r="ISA50" s="158"/>
      <c r="ISB50" s="158"/>
      <c r="ISC50" s="158"/>
      <c r="ISD50" s="158"/>
      <c r="ISE50" s="158"/>
      <c r="ISF50" s="158"/>
      <c r="ISG50" s="158"/>
      <c r="ISH50" s="158"/>
      <c r="ISI50" s="158"/>
      <c r="ISJ50" s="158"/>
      <c r="ISK50" s="158"/>
      <c r="ISL50" s="158"/>
      <c r="ISM50" s="158"/>
      <c r="ISN50" s="158"/>
      <c r="ISO50" s="158"/>
      <c r="ISP50" s="158"/>
      <c r="ISQ50" s="158"/>
      <c r="ISR50" s="158"/>
      <c r="ISS50" s="158"/>
      <c r="IST50" s="158"/>
      <c r="ISU50" s="158"/>
      <c r="ISV50" s="158"/>
      <c r="ISW50" s="158"/>
      <c r="ISX50" s="158"/>
      <c r="ISY50" s="158"/>
      <c r="ISZ50" s="158"/>
      <c r="ITA50" s="158"/>
      <c r="ITB50" s="158"/>
      <c r="ITC50" s="158"/>
      <c r="ITD50" s="158"/>
      <c r="ITE50" s="158"/>
      <c r="ITF50" s="158"/>
      <c r="ITG50" s="158"/>
      <c r="ITH50" s="158"/>
      <c r="ITI50" s="158"/>
      <c r="ITJ50" s="158"/>
      <c r="ITK50" s="158"/>
      <c r="ITL50" s="158"/>
      <c r="ITM50" s="158"/>
      <c r="ITN50" s="158"/>
      <c r="ITO50" s="158"/>
      <c r="ITP50" s="158"/>
      <c r="ITQ50" s="158"/>
      <c r="ITR50" s="158"/>
      <c r="ITS50" s="158"/>
      <c r="ITT50" s="158"/>
      <c r="ITU50" s="158"/>
      <c r="ITV50" s="158"/>
      <c r="ITW50" s="158"/>
      <c r="ITX50" s="158"/>
      <c r="ITY50" s="158"/>
      <c r="ITZ50" s="158"/>
      <c r="IUA50" s="158"/>
      <c r="IUB50" s="158"/>
      <c r="IUC50" s="158"/>
      <c r="IUD50" s="158"/>
      <c r="IUE50" s="158"/>
      <c r="IUF50" s="158"/>
      <c r="IUG50" s="158"/>
      <c r="IUH50" s="158"/>
      <c r="IUI50" s="158"/>
      <c r="IUJ50" s="158"/>
      <c r="IUK50" s="158"/>
      <c r="IUL50" s="158"/>
      <c r="IUM50" s="158"/>
      <c r="IUN50" s="158"/>
      <c r="IUO50" s="158"/>
      <c r="IUP50" s="158"/>
      <c r="IUQ50" s="158"/>
      <c r="IUR50" s="158"/>
      <c r="IUS50" s="158"/>
      <c r="IUT50" s="158"/>
      <c r="IUU50" s="158"/>
      <c r="IUV50" s="158"/>
      <c r="IUW50" s="158"/>
      <c r="IUX50" s="158"/>
      <c r="IUY50" s="158"/>
      <c r="IUZ50" s="158"/>
      <c r="IVA50" s="158"/>
      <c r="IVB50" s="158"/>
      <c r="IVC50" s="158"/>
      <c r="IVD50" s="158"/>
      <c r="IVE50" s="158"/>
      <c r="IVF50" s="158"/>
      <c r="IVG50" s="158"/>
      <c r="IVH50" s="158"/>
      <c r="IVI50" s="158"/>
      <c r="IVJ50" s="158"/>
      <c r="IVK50" s="158"/>
      <c r="IVL50" s="158"/>
      <c r="IVM50" s="158"/>
      <c r="IVN50" s="158"/>
      <c r="IVO50" s="158"/>
      <c r="IVP50" s="158"/>
      <c r="IVQ50" s="158"/>
      <c r="IVR50" s="158"/>
      <c r="IVS50" s="158"/>
      <c r="IVT50" s="158"/>
      <c r="IVU50" s="158"/>
      <c r="IVV50" s="158"/>
      <c r="IVW50" s="158"/>
      <c r="IVX50" s="158"/>
      <c r="IVY50" s="158"/>
      <c r="IVZ50" s="158"/>
      <c r="IWA50" s="158"/>
      <c r="IWB50" s="158"/>
      <c r="IWC50" s="158"/>
      <c r="IWD50" s="158"/>
      <c r="IWE50" s="158"/>
      <c r="IWF50" s="158"/>
      <c r="IWG50" s="158"/>
      <c r="IWH50" s="158"/>
      <c r="IWI50" s="158"/>
      <c r="IWJ50" s="158"/>
      <c r="IWK50" s="158"/>
      <c r="IWL50" s="158"/>
      <c r="IWM50" s="158"/>
      <c r="IWN50" s="158"/>
      <c r="IWO50" s="158"/>
      <c r="IWP50" s="158"/>
      <c r="IWQ50" s="158"/>
      <c r="IWR50" s="158"/>
      <c r="IWS50" s="158"/>
      <c r="IWT50" s="158"/>
      <c r="IWU50" s="158"/>
      <c r="IWV50" s="158"/>
      <c r="IWW50" s="158"/>
      <c r="IWX50" s="158"/>
      <c r="IWY50" s="158"/>
      <c r="IWZ50" s="158"/>
      <c r="IXA50" s="158"/>
      <c r="IXB50" s="158"/>
      <c r="IXC50" s="158"/>
      <c r="IXD50" s="158"/>
      <c r="IXE50" s="158"/>
      <c r="IXF50" s="158"/>
      <c r="IXG50" s="158"/>
      <c r="IXH50" s="158"/>
      <c r="IXI50" s="158"/>
      <c r="IXJ50" s="158"/>
      <c r="IXK50" s="158"/>
      <c r="IXL50" s="158"/>
      <c r="IXM50" s="158"/>
      <c r="IXN50" s="158"/>
      <c r="IXO50" s="158"/>
      <c r="IXP50" s="158"/>
      <c r="IXQ50" s="158"/>
      <c r="IXR50" s="158"/>
      <c r="IXS50" s="158"/>
      <c r="IXT50" s="158"/>
      <c r="IXU50" s="158"/>
      <c r="IXV50" s="158"/>
      <c r="IXW50" s="158"/>
      <c r="IXX50" s="158"/>
      <c r="IXY50" s="158"/>
      <c r="IXZ50" s="158"/>
      <c r="IYA50" s="158"/>
      <c r="IYB50" s="158"/>
      <c r="IYC50" s="158"/>
      <c r="IYD50" s="158"/>
      <c r="IYE50" s="158"/>
      <c r="IYF50" s="158"/>
      <c r="IYG50" s="158"/>
      <c r="IYH50" s="158"/>
      <c r="IYI50" s="158"/>
      <c r="IYJ50" s="158"/>
      <c r="IYK50" s="158"/>
      <c r="IYL50" s="158"/>
      <c r="IYM50" s="158"/>
      <c r="IYN50" s="158"/>
      <c r="IYO50" s="158"/>
      <c r="IYP50" s="158"/>
      <c r="IYQ50" s="158"/>
      <c r="IYR50" s="158"/>
      <c r="IYS50" s="158"/>
      <c r="IYT50" s="158"/>
      <c r="IYU50" s="158"/>
      <c r="IYV50" s="158"/>
      <c r="IYW50" s="158"/>
      <c r="IYX50" s="158"/>
      <c r="IYY50" s="158"/>
      <c r="IYZ50" s="158"/>
      <c r="IZA50" s="158"/>
      <c r="IZB50" s="158"/>
      <c r="IZC50" s="158"/>
      <c r="IZD50" s="158"/>
      <c r="IZE50" s="158"/>
      <c r="IZF50" s="158"/>
      <c r="IZG50" s="158"/>
      <c r="IZH50" s="158"/>
      <c r="IZI50" s="158"/>
      <c r="IZJ50" s="158"/>
      <c r="IZK50" s="158"/>
      <c r="IZL50" s="158"/>
      <c r="IZM50" s="158"/>
      <c r="IZN50" s="158"/>
      <c r="IZO50" s="158"/>
      <c r="IZP50" s="158"/>
      <c r="IZQ50" s="158"/>
      <c r="IZR50" s="158"/>
      <c r="IZS50" s="158"/>
      <c r="IZT50" s="158"/>
      <c r="IZU50" s="158"/>
      <c r="IZV50" s="158"/>
      <c r="IZW50" s="158"/>
      <c r="IZX50" s="158"/>
      <c r="IZY50" s="158"/>
      <c r="IZZ50" s="158"/>
      <c r="JAA50" s="158"/>
      <c r="JAB50" s="158"/>
      <c r="JAC50" s="158"/>
      <c r="JAD50" s="158"/>
      <c r="JAE50" s="158"/>
      <c r="JAF50" s="158"/>
      <c r="JAG50" s="158"/>
      <c r="JAH50" s="158"/>
      <c r="JAI50" s="158"/>
      <c r="JAJ50" s="158"/>
      <c r="JAK50" s="158"/>
      <c r="JAL50" s="158"/>
      <c r="JAM50" s="158"/>
      <c r="JAN50" s="158"/>
      <c r="JAO50" s="158"/>
      <c r="JAP50" s="158"/>
      <c r="JAQ50" s="158"/>
      <c r="JAR50" s="158"/>
      <c r="JAS50" s="158"/>
      <c r="JAT50" s="158"/>
      <c r="JAU50" s="158"/>
      <c r="JAV50" s="158"/>
      <c r="JAW50" s="158"/>
      <c r="JAX50" s="158"/>
      <c r="JAY50" s="158"/>
      <c r="JAZ50" s="158"/>
      <c r="JBA50" s="158"/>
      <c r="JBB50" s="158"/>
      <c r="JBC50" s="158"/>
      <c r="JBD50" s="158"/>
      <c r="JBE50" s="158"/>
      <c r="JBF50" s="158"/>
      <c r="JBG50" s="158"/>
      <c r="JBH50" s="158"/>
      <c r="JBI50" s="158"/>
      <c r="JBJ50" s="158"/>
      <c r="JBK50" s="158"/>
      <c r="JBL50" s="158"/>
      <c r="JBM50" s="158"/>
      <c r="JBN50" s="158"/>
      <c r="JBO50" s="158"/>
      <c r="JBP50" s="158"/>
      <c r="JBQ50" s="158"/>
      <c r="JBR50" s="158"/>
      <c r="JBS50" s="158"/>
      <c r="JBT50" s="158"/>
      <c r="JBU50" s="158"/>
      <c r="JBV50" s="158"/>
      <c r="JBW50" s="158"/>
      <c r="JBX50" s="158"/>
      <c r="JBY50" s="158"/>
      <c r="JBZ50" s="158"/>
      <c r="JCA50" s="158"/>
      <c r="JCB50" s="158"/>
      <c r="JCC50" s="158"/>
      <c r="JCD50" s="158"/>
      <c r="JCE50" s="158"/>
      <c r="JCF50" s="158"/>
      <c r="JCG50" s="158"/>
      <c r="JCH50" s="158"/>
      <c r="JCI50" s="158"/>
      <c r="JCJ50" s="158"/>
      <c r="JCK50" s="158"/>
      <c r="JCL50" s="158"/>
      <c r="JCM50" s="158"/>
      <c r="JCN50" s="158"/>
      <c r="JCO50" s="158"/>
      <c r="JCP50" s="158"/>
      <c r="JCQ50" s="158"/>
      <c r="JCR50" s="158"/>
      <c r="JCS50" s="158"/>
      <c r="JCT50" s="158"/>
      <c r="JCU50" s="158"/>
      <c r="JCV50" s="158"/>
      <c r="JCW50" s="158"/>
      <c r="JCX50" s="158"/>
      <c r="JCY50" s="158"/>
      <c r="JCZ50" s="158"/>
      <c r="JDA50" s="158"/>
      <c r="JDB50" s="158"/>
      <c r="JDC50" s="158"/>
      <c r="JDD50" s="158"/>
      <c r="JDE50" s="158"/>
      <c r="JDF50" s="158"/>
      <c r="JDG50" s="158"/>
      <c r="JDH50" s="158"/>
      <c r="JDI50" s="158"/>
      <c r="JDJ50" s="158"/>
      <c r="JDK50" s="158"/>
      <c r="JDL50" s="158"/>
      <c r="JDM50" s="158"/>
      <c r="JDN50" s="158"/>
      <c r="JDO50" s="158"/>
      <c r="JDP50" s="158"/>
      <c r="JDQ50" s="158"/>
      <c r="JDR50" s="158"/>
      <c r="JDS50" s="158"/>
      <c r="JDT50" s="158"/>
      <c r="JDU50" s="158"/>
      <c r="JDV50" s="158"/>
      <c r="JDW50" s="158"/>
      <c r="JDX50" s="158"/>
      <c r="JDY50" s="158"/>
      <c r="JDZ50" s="158"/>
      <c r="JEA50" s="158"/>
      <c r="JEB50" s="158"/>
      <c r="JEC50" s="158"/>
      <c r="JED50" s="158"/>
      <c r="JEE50" s="158"/>
      <c r="JEF50" s="158"/>
      <c r="JEG50" s="158"/>
      <c r="JEH50" s="158"/>
      <c r="JEI50" s="158"/>
      <c r="JEJ50" s="158"/>
      <c r="JEK50" s="158"/>
      <c r="JEL50" s="158"/>
      <c r="JEM50" s="158"/>
      <c r="JEN50" s="158"/>
      <c r="JEO50" s="158"/>
      <c r="JEP50" s="158"/>
      <c r="JEQ50" s="158"/>
      <c r="JER50" s="158"/>
      <c r="JES50" s="158"/>
      <c r="JET50" s="158"/>
      <c r="JEU50" s="158"/>
      <c r="JEV50" s="158"/>
      <c r="JEW50" s="158"/>
      <c r="JEX50" s="158"/>
      <c r="JEY50" s="158"/>
      <c r="JEZ50" s="158"/>
      <c r="JFA50" s="158"/>
      <c r="JFB50" s="158"/>
      <c r="JFC50" s="158"/>
      <c r="JFD50" s="158"/>
      <c r="JFE50" s="158"/>
      <c r="JFF50" s="158"/>
      <c r="JFG50" s="158"/>
      <c r="JFH50" s="158"/>
      <c r="JFI50" s="158"/>
      <c r="JFJ50" s="158"/>
      <c r="JFK50" s="158"/>
      <c r="JFL50" s="158"/>
      <c r="JFM50" s="158"/>
      <c r="JFN50" s="158"/>
      <c r="JFO50" s="158"/>
      <c r="JFP50" s="158"/>
      <c r="JFQ50" s="158"/>
    </row>
    <row r="51" spans="1:6933">
      <c r="A51" s="281">
        <v>4</v>
      </c>
      <c r="B51" s="248">
        <v>60</v>
      </c>
      <c r="C51" s="172">
        <v>300</v>
      </c>
      <c r="D51" s="172">
        <v>0</v>
      </c>
      <c r="E51" s="172">
        <v>100</v>
      </c>
      <c r="F51" s="172">
        <v>100</v>
      </c>
      <c r="G51" s="172">
        <v>100</v>
      </c>
      <c r="H51" s="172">
        <v>100</v>
      </c>
      <c r="I51" s="172">
        <v>200</v>
      </c>
      <c r="J51" s="245">
        <f t="shared" si="0"/>
        <v>900</v>
      </c>
      <c r="K51" s="246">
        <v>163</v>
      </c>
      <c r="L51" s="172">
        <f t="shared" si="1"/>
        <v>737</v>
      </c>
      <c r="M51" s="176">
        <f>B.wt.!J51</f>
        <v>5</v>
      </c>
      <c r="N51" s="179">
        <f t="shared" si="2"/>
        <v>147.4</v>
      </c>
      <c r="O51" s="172">
        <v>350</v>
      </c>
      <c r="P51" s="154">
        <v>200</v>
      </c>
      <c r="Q51" s="172">
        <v>250</v>
      </c>
      <c r="R51" s="172">
        <v>100</v>
      </c>
      <c r="S51" s="172">
        <v>300</v>
      </c>
      <c r="T51" s="172">
        <v>300</v>
      </c>
      <c r="U51" s="172">
        <v>350</v>
      </c>
      <c r="V51" s="173">
        <f t="shared" si="3"/>
        <v>1850</v>
      </c>
      <c r="W51" s="174">
        <v>10</v>
      </c>
      <c r="X51" s="172">
        <f t="shared" si="4"/>
        <v>1840</v>
      </c>
      <c r="Y51" s="172">
        <v>5</v>
      </c>
      <c r="Z51" s="175">
        <f t="shared" si="28"/>
        <v>368</v>
      </c>
      <c r="AA51" s="175">
        <f t="shared" si="6"/>
        <v>2577</v>
      </c>
      <c r="AB51" s="179">
        <f t="shared" si="7"/>
        <v>515.4</v>
      </c>
      <c r="AC51" s="154">
        <v>500</v>
      </c>
      <c r="AD51" s="172">
        <v>400</v>
      </c>
      <c r="AE51" s="172">
        <v>400</v>
      </c>
      <c r="AF51" s="172">
        <v>400</v>
      </c>
      <c r="AG51" s="172">
        <v>600</v>
      </c>
      <c r="AH51" s="172">
        <v>400</v>
      </c>
      <c r="AI51" s="172">
        <v>600</v>
      </c>
      <c r="AJ51" s="173">
        <f t="shared" si="8"/>
        <v>3300</v>
      </c>
      <c r="AK51" s="174">
        <v>31</v>
      </c>
      <c r="AL51" s="156">
        <f t="shared" si="29"/>
        <v>3269</v>
      </c>
      <c r="AM51" s="176">
        <v>5</v>
      </c>
      <c r="AN51" s="175">
        <f t="shared" si="10"/>
        <v>653.79999999999995</v>
      </c>
      <c r="AO51" s="175">
        <f t="shared" si="11"/>
        <v>5846</v>
      </c>
      <c r="AP51" s="179">
        <f t="shared" si="12"/>
        <v>1169.1999999999998</v>
      </c>
      <c r="AQ51" s="172">
        <v>600</v>
      </c>
      <c r="AR51" s="172">
        <v>600</v>
      </c>
      <c r="AS51" s="172">
        <v>500</v>
      </c>
      <c r="AT51" s="172">
        <v>500</v>
      </c>
      <c r="AU51" s="172">
        <v>800</v>
      </c>
      <c r="AV51" s="172">
        <v>500</v>
      </c>
      <c r="AW51" s="172">
        <v>700</v>
      </c>
      <c r="AX51" s="173">
        <f t="shared" si="13"/>
        <v>4200</v>
      </c>
      <c r="AY51" s="250">
        <v>31</v>
      </c>
      <c r="AZ51" s="176">
        <f t="shared" si="31"/>
        <v>3907</v>
      </c>
      <c r="BA51" s="251">
        <v>5</v>
      </c>
      <c r="BB51" s="156">
        <f t="shared" si="15"/>
        <v>9753</v>
      </c>
      <c r="BC51" s="175">
        <f t="shared" si="16"/>
        <v>781.4</v>
      </c>
      <c r="BD51" s="179">
        <f t="shared" si="17"/>
        <v>1950.6</v>
      </c>
      <c r="BE51" s="172">
        <v>800</v>
      </c>
      <c r="BF51" s="172">
        <v>800</v>
      </c>
      <c r="BG51" s="172">
        <v>900</v>
      </c>
      <c r="BH51" s="172">
        <v>900</v>
      </c>
      <c r="BI51" s="172">
        <v>600</v>
      </c>
      <c r="BJ51" s="172">
        <v>600</v>
      </c>
      <c r="BK51" s="172">
        <v>700</v>
      </c>
      <c r="BL51" s="173">
        <f t="shared" si="18"/>
        <v>5300</v>
      </c>
      <c r="BM51" s="174">
        <v>27</v>
      </c>
      <c r="BN51" s="176">
        <f t="shared" si="19"/>
        <v>5273</v>
      </c>
      <c r="BO51" s="176">
        <v>3</v>
      </c>
      <c r="BP51" s="156">
        <f t="shared" si="20"/>
        <v>15026</v>
      </c>
      <c r="BQ51" s="175">
        <f t="shared" si="21"/>
        <v>1757.6666666666667</v>
      </c>
      <c r="BR51" s="179">
        <f t="shared" si="22"/>
        <v>3708.2666666666664</v>
      </c>
      <c r="BS51" s="154">
        <v>1000</v>
      </c>
      <c r="BT51" s="154">
        <v>800</v>
      </c>
      <c r="BU51" s="154">
        <v>0</v>
      </c>
      <c r="BV51" s="154">
        <v>0</v>
      </c>
      <c r="BW51" s="154"/>
      <c r="BX51" s="156"/>
      <c r="BY51" s="156"/>
      <c r="BZ51" s="173">
        <f t="shared" si="23"/>
        <v>1800</v>
      </c>
      <c r="CA51" s="177">
        <v>0</v>
      </c>
      <c r="CB51" s="176">
        <f t="shared" si="24"/>
        <v>1800</v>
      </c>
      <c r="CC51" s="176">
        <v>3</v>
      </c>
      <c r="CD51" s="256">
        <f t="shared" si="25"/>
        <v>16826</v>
      </c>
      <c r="CE51" s="175">
        <f t="shared" si="26"/>
        <v>600</v>
      </c>
      <c r="CF51" s="175">
        <f t="shared" si="27"/>
        <v>4308.2666666666664</v>
      </c>
      <c r="CG51" s="158"/>
      <c r="CH51" s="158"/>
      <c r="CI51" s="158"/>
      <c r="CJ51" s="158"/>
      <c r="CK51" s="158"/>
      <c r="CL51" s="158"/>
      <c r="CM51" s="158"/>
      <c r="CN51" s="158"/>
      <c r="CO51" s="158"/>
      <c r="CP51" s="158"/>
      <c r="CQ51" s="158"/>
      <c r="CR51" s="158"/>
      <c r="CS51" s="158"/>
      <c r="CT51" s="158"/>
      <c r="CU51" s="158"/>
      <c r="CV51" s="158"/>
      <c r="CW51" s="158"/>
      <c r="CX51" s="158"/>
      <c r="CY51" s="158"/>
      <c r="CZ51" s="158"/>
      <c r="DA51" s="158"/>
      <c r="DB51" s="158"/>
      <c r="DC51" s="158"/>
      <c r="DD51" s="158"/>
      <c r="DE51" s="158"/>
      <c r="DF51" s="158"/>
      <c r="DG51" s="158"/>
      <c r="DH51" s="158"/>
      <c r="DI51" s="158"/>
      <c r="DJ51" s="158"/>
      <c r="DK51" s="158"/>
      <c r="DL51" s="158"/>
      <c r="DM51" s="158"/>
      <c r="DN51" s="158"/>
      <c r="DO51" s="158"/>
      <c r="DP51" s="158"/>
      <c r="DQ51" s="158"/>
      <c r="DR51" s="158"/>
      <c r="DS51" s="158"/>
      <c r="DT51" s="158"/>
      <c r="DU51" s="158"/>
      <c r="DV51" s="158"/>
      <c r="DW51" s="158"/>
      <c r="DX51" s="158"/>
      <c r="DY51" s="158"/>
      <c r="DZ51" s="158"/>
      <c r="EA51" s="158"/>
      <c r="EB51" s="158"/>
      <c r="EC51" s="158"/>
      <c r="ED51" s="158"/>
      <c r="EE51" s="158"/>
      <c r="EF51" s="158"/>
      <c r="EG51" s="158"/>
      <c r="EH51" s="158"/>
      <c r="EI51" s="158"/>
      <c r="EJ51" s="158"/>
      <c r="EK51" s="158"/>
      <c r="EL51" s="158"/>
      <c r="EM51" s="158"/>
      <c r="EN51" s="158"/>
      <c r="EO51" s="158"/>
      <c r="EP51" s="158"/>
      <c r="EQ51" s="158"/>
      <c r="ER51" s="158"/>
      <c r="ES51" s="158"/>
      <c r="ET51" s="158"/>
      <c r="EU51" s="158"/>
      <c r="EV51" s="158"/>
      <c r="EW51" s="158"/>
      <c r="EX51" s="158"/>
      <c r="EY51" s="158"/>
      <c r="EZ51" s="158"/>
      <c r="FA51" s="158"/>
      <c r="FB51" s="158"/>
      <c r="FC51" s="158"/>
      <c r="FD51" s="158"/>
      <c r="FE51" s="158"/>
      <c r="FF51" s="158"/>
      <c r="FG51" s="158"/>
      <c r="FH51" s="158"/>
      <c r="FI51" s="158"/>
      <c r="FJ51" s="158"/>
      <c r="FK51" s="158"/>
      <c r="FL51" s="158"/>
      <c r="FM51" s="158"/>
      <c r="FN51" s="158"/>
      <c r="FO51" s="158"/>
      <c r="FP51" s="158"/>
      <c r="FQ51" s="158"/>
      <c r="FR51" s="158"/>
      <c r="FS51" s="158"/>
      <c r="FT51" s="158"/>
      <c r="FU51" s="158"/>
      <c r="FV51" s="158"/>
      <c r="FW51" s="158"/>
      <c r="FX51" s="158"/>
      <c r="FY51" s="158"/>
      <c r="FZ51" s="158"/>
      <c r="GA51" s="158"/>
      <c r="GB51" s="158"/>
      <c r="GC51" s="158"/>
      <c r="GD51" s="158"/>
      <c r="GE51" s="158"/>
      <c r="GF51" s="158"/>
      <c r="GG51" s="158"/>
      <c r="GH51" s="158"/>
      <c r="GI51" s="158"/>
      <c r="GJ51" s="158"/>
      <c r="GK51" s="158"/>
      <c r="GL51" s="158"/>
      <c r="GM51" s="158"/>
      <c r="GN51" s="158"/>
      <c r="GO51" s="158"/>
      <c r="GP51" s="158"/>
      <c r="GQ51" s="158"/>
      <c r="GR51" s="158"/>
      <c r="GS51" s="158"/>
      <c r="GT51" s="158"/>
      <c r="GU51" s="158"/>
      <c r="GV51" s="158"/>
      <c r="GW51" s="158"/>
      <c r="GX51" s="158"/>
      <c r="GY51" s="158"/>
      <c r="GZ51" s="158"/>
      <c r="HA51" s="158"/>
      <c r="HB51" s="158"/>
      <c r="HC51" s="158"/>
      <c r="HD51" s="158"/>
      <c r="HE51" s="158"/>
      <c r="HF51" s="158"/>
      <c r="HG51" s="158"/>
      <c r="HH51" s="158"/>
      <c r="HI51" s="158"/>
      <c r="HJ51" s="158"/>
      <c r="HK51" s="158"/>
      <c r="HL51" s="158"/>
      <c r="HM51" s="158"/>
      <c r="HN51" s="158"/>
      <c r="HO51" s="158"/>
      <c r="HP51" s="158"/>
      <c r="HQ51" s="158"/>
      <c r="HR51" s="158"/>
      <c r="HS51" s="158"/>
      <c r="HT51" s="158"/>
      <c r="HU51" s="158"/>
      <c r="HV51" s="158"/>
      <c r="HW51" s="158"/>
      <c r="HX51" s="158"/>
      <c r="HY51" s="158"/>
      <c r="HZ51" s="158"/>
      <c r="IA51" s="158"/>
      <c r="IB51" s="158"/>
      <c r="IC51" s="158"/>
      <c r="ID51" s="158"/>
      <c r="IE51" s="158"/>
      <c r="IF51" s="158"/>
      <c r="IG51" s="158"/>
      <c r="IH51" s="158"/>
      <c r="II51" s="158"/>
      <c r="IJ51" s="158"/>
      <c r="IK51" s="158"/>
      <c r="IL51" s="158"/>
      <c r="IM51" s="158"/>
      <c r="IN51" s="158"/>
      <c r="IO51" s="158"/>
      <c r="IP51" s="158"/>
      <c r="IQ51" s="158"/>
      <c r="IR51" s="158"/>
      <c r="IS51" s="158"/>
      <c r="IT51" s="158"/>
      <c r="IU51" s="158"/>
      <c r="IV51" s="158"/>
      <c r="IW51" s="158"/>
      <c r="IX51" s="158"/>
      <c r="IY51" s="158"/>
      <c r="IZ51" s="158"/>
      <c r="JA51" s="158"/>
      <c r="JB51" s="158"/>
      <c r="JC51" s="158"/>
      <c r="JD51" s="158"/>
      <c r="JE51" s="158"/>
      <c r="JF51" s="158"/>
      <c r="JG51" s="158"/>
      <c r="JH51" s="158"/>
      <c r="JI51" s="158"/>
      <c r="JJ51" s="158"/>
      <c r="JK51" s="158"/>
      <c r="JL51" s="158"/>
      <c r="JM51" s="158"/>
      <c r="JN51" s="158"/>
      <c r="JO51" s="158"/>
      <c r="JP51" s="158"/>
      <c r="JQ51" s="158"/>
      <c r="JR51" s="158"/>
      <c r="JS51" s="158"/>
      <c r="JT51" s="158"/>
      <c r="JU51" s="158"/>
      <c r="JV51" s="158"/>
      <c r="JW51" s="158"/>
      <c r="JX51" s="158"/>
      <c r="JY51" s="158"/>
      <c r="JZ51" s="158"/>
      <c r="KA51" s="158"/>
      <c r="KB51" s="158"/>
      <c r="KC51" s="158"/>
      <c r="KD51" s="158"/>
      <c r="KE51" s="158"/>
      <c r="KF51" s="158"/>
      <c r="KG51" s="158"/>
      <c r="KH51" s="158"/>
      <c r="KI51" s="158"/>
      <c r="KJ51" s="158"/>
      <c r="KK51" s="158"/>
      <c r="KL51" s="158"/>
      <c r="KM51" s="158"/>
      <c r="KN51" s="158"/>
      <c r="KO51" s="158"/>
      <c r="KP51" s="158"/>
      <c r="KQ51" s="158"/>
      <c r="KR51" s="158"/>
      <c r="KS51" s="158"/>
      <c r="KT51" s="158"/>
      <c r="KU51" s="158"/>
      <c r="KV51" s="158"/>
      <c r="KW51" s="158"/>
      <c r="KX51" s="158"/>
      <c r="KY51" s="158"/>
      <c r="KZ51" s="158"/>
      <c r="LA51" s="158"/>
      <c r="LB51" s="158"/>
      <c r="LC51" s="158"/>
      <c r="LD51" s="158"/>
      <c r="LE51" s="158"/>
      <c r="LF51" s="158"/>
      <c r="LG51" s="158"/>
      <c r="LH51" s="158"/>
      <c r="LI51" s="158"/>
      <c r="LJ51" s="158"/>
      <c r="LK51" s="158"/>
      <c r="LL51" s="158"/>
      <c r="LM51" s="158"/>
      <c r="LN51" s="158"/>
      <c r="LO51" s="158"/>
      <c r="LP51" s="158"/>
      <c r="LQ51" s="158"/>
      <c r="LR51" s="158"/>
      <c r="LS51" s="158"/>
      <c r="LT51" s="158"/>
      <c r="LU51" s="158"/>
      <c r="LV51" s="158"/>
      <c r="LW51" s="158"/>
      <c r="LX51" s="158"/>
      <c r="LY51" s="158"/>
      <c r="LZ51" s="158"/>
      <c r="MA51" s="158"/>
      <c r="MB51" s="158"/>
      <c r="MC51" s="158"/>
      <c r="MD51" s="158"/>
      <c r="ME51" s="158"/>
      <c r="MF51" s="158"/>
      <c r="MG51" s="158"/>
      <c r="MH51" s="158"/>
      <c r="MI51" s="158"/>
      <c r="MJ51" s="158"/>
      <c r="MK51" s="158"/>
      <c r="ML51" s="158"/>
      <c r="MM51" s="158"/>
      <c r="MN51" s="158"/>
      <c r="MO51" s="158"/>
      <c r="MP51" s="158"/>
      <c r="MQ51" s="158"/>
      <c r="MR51" s="158"/>
      <c r="MS51" s="158"/>
      <c r="MT51" s="158"/>
      <c r="MU51" s="158"/>
      <c r="MV51" s="158"/>
      <c r="MW51" s="158"/>
      <c r="MX51" s="158"/>
      <c r="MY51" s="158"/>
      <c r="MZ51" s="158"/>
      <c r="NA51" s="158"/>
      <c r="NB51" s="158"/>
      <c r="NC51" s="158"/>
      <c r="ND51" s="158"/>
      <c r="NE51" s="158"/>
      <c r="NF51" s="158"/>
      <c r="NG51" s="158"/>
      <c r="NH51" s="158"/>
      <c r="NI51" s="158"/>
      <c r="NJ51" s="158"/>
      <c r="NK51" s="158"/>
      <c r="NL51" s="158"/>
      <c r="NM51" s="158"/>
      <c r="NN51" s="158"/>
      <c r="NO51" s="158"/>
      <c r="NP51" s="158"/>
      <c r="NQ51" s="158"/>
      <c r="NR51" s="158"/>
      <c r="NS51" s="158"/>
      <c r="NT51" s="158"/>
      <c r="NU51" s="158"/>
      <c r="NV51" s="158"/>
      <c r="NW51" s="158"/>
      <c r="NX51" s="158"/>
      <c r="NY51" s="158"/>
      <c r="NZ51" s="158"/>
      <c r="OA51" s="158"/>
      <c r="OB51" s="158"/>
      <c r="OC51" s="158"/>
      <c r="OD51" s="158"/>
      <c r="OE51" s="158"/>
      <c r="OF51" s="158"/>
      <c r="OG51" s="158"/>
      <c r="OH51" s="158"/>
      <c r="OI51" s="158"/>
      <c r="OJ51" s="158"/>
      <c r="OK51" s="158"/>
      <c r="OL51" s="158"/>
      <c r="OM51" s="158"/>
      <c r="ON51" s="158"/>
      <c r="OO51" s="158"/>
      <c r="OP51" s="158"/>
      <c r="OQ51" s="158"/>
      <c r="OR51" s="158"/>
      <c r="OS51" s="158"/>
      <c r="OT51" s="158"/>
      <c r="OU51" s="158"/>
      <c r="OV51" s="158"/>
      <c r="OW51" s="158"/>
      <c r="OX51" s="158"/>
      <c r="OY51" s="158"/>
      <c r="OZ51" s="158"/>
      <c r="PA51" s="158"/>
      <c r="PB51" s="158"/>
      <c r="PC51" s="158"/>
      <c r="PD51" s="158"/>
      <c r="PE51" s="158"/>
      <c r="PF51" s="158"/>
      <c r="PG51" s="158"/>
      <c r="PH51" s="158"/>
      <c r="PI51" s="158"/>
      <c r="PJ51" s="158"/>
      <c r="PK51" s="158"/>
      <c r="PL51" s="158"/>
      <c r="PM51" s="158"/>
      <c r="PN51" s="158"/>
      <c r="PO51" s="158"/>
      <c r="PP51" s="158"/>
      <c r="PQ51" s="158"/>
      <c r="PR51" s="158"/>
      <c r="PS51" s="158"/>
      <c r="PT51" s="158"/>
      <c r="PU51" s="158"/>
      <c r="PV51" s="158"/>
      <c r="PW51" s="158"/>
      <c r="PX51" s="158"/>
      <c r="PY51" s="158"/>
      <c r="PZ51" s="158"/>
      <c r="QA51" s="158"/>
      <c r="QB51" s="158"/>
      <c r="QC51" s="158"/>
      <c r="QD51" s="158"/>
      <c r="QE51" s="158"/>
      <c r="QF51" s="158"/>
      <c r="QG51" s="158"/>
      <c r="QH51" s="158"/>
      <c r="QI51" s="158"/>
      <c r="QJ51" s="158"/>
      <c r="QK51" s="158"/>
      <c r="QL51" s="158"/>
      <c r="QM51" s="158"/>
      <c r="QN51" s="158"/>
      <c r="QO51" s="158"/>
      <c r="QP51" s="158"/>
      <c r="QQ51" s="158"/>
      <c r="QR51" s="158"/>
      <c r="QS51" s="158"/>
      <c r="QT51" s="158"/>
      <c r="QU51" s="158"/>
      <c r="QV51" s="158"/>
      <c r="QW51" s="158"/>
      <c r="QX51" s="158"/>
      <c r="QY51" s="158"/>
      <c r="QZ51" s="158"/>
      <c r="RA51" s="158"/>
      <c r="RB51" s="158"/>
      <c r="RC51" s="158"/>
      <c r="RD51" s="158"/>
      <c r="RE51" s="158"/>
      <c r="RF51" s="158"/>
      <c r="RG51" s="158"/>
      <c r="RH51" s="158"/>
      <c r="RI51" s="158"/>
      <c r="RJ51" s="158"/>
      <c r="RK51" s="158"/>
      <c r="RL51" s="158"/>
      <c r="RM51" s="158"/>
      <c r="RN51" s="158"/>
      <c r="RO51" s="158"/>
      <c r="RP51" s="158"/>
      <c r="RQ51" s="158"/>
      <c r="RR51" s="158"/>
      <c r="RS51" s="158"/>
      <c r="RT51" s="158"/>
      <c r="RU51" s="158"/>
      <c r="RV51" s="158"/>
      <c r="RW51" s="158"/>
      <c r="RX51" s="158"/>
      <c r="RY51" s="158"/>
      <c r="RZ51" s="158"/>
      <c r="SA51" s="158"/>
      <c r="SB51" s="158"/>
      <c r="SC51" s="158"/>
      <c r="SD51" s="158"/>
      <c r="SE51" s="158"/>
      <c r="SF51" s="158"/>
      <c r="SG51" s="158"/>
      <c r="SH51" s="158"/>
      <c r="SI51" s="158"/>
      <c r="SJ51" s="158"/>
      <c r="SK51" s="158"/>
      <c r="SL51" s="158"/>
      <c r="SM51" s="158"/>
      <c r="SN51" s="158"/>
      <c r="SO51" s="158"/>
      <c r="SP51" s="158"/>
      <c r="SQ51" s="158"/>
      <c r="SR51" s="158"/>
      <c r="SS51" s="158"/>
      <c r="ST51" s="158"/>
      <c r="SU51" s="158"/>
      <c r="SV51" s="158"/>
      <c r="SW51" s="158"/>
      <c r="SX51" s="158"/>
      <c r="SY51" s="158"/>
      <c r="SZ51" s="158"/>
      <c r="TA51" s="158"/>
      <c r="TB51" s="158"/>
      <c r="TC51" s="158"/>
      <c r="TD51" s="158"/>
      <c r="TE51" s="158"/>
      <c r="TF51" s="158"/>
      <c r="TG51" s="158"/>
      <c r="TH51" s="158"/>
      <c r="TI51" s="158"/>
      <c r="TJ51" s="158"/>
      <c r="TK51" s="158"/>
      <c r="TL51" s="158"/>
      <c r="TM51" s="158"/>
      <c r="TN51" s="158"/>
      <c r="TO51" s="158"/>
      <c r="TP51" s="158"/>
      <c r="TQ51" s="158"/>
      <c r="TR51" s="158"/>
      <c r="TS51" s="158"/>
      <c r="TT51" s="158"/>
      <c r="TU51" s="158"/>
      <c r="TV51" s="158"/>
      <c r="TW51" s="158"/>
      <c r="TX51" s="158"/>
      <c r="TY51" s="158"/>
      <c r="TZ51" s="158"/>
      <c r="UA51" s="158"/>
      <c r="UB51" s="158"/>
      <c r="UC51" s="158"/>
      <c r="UD51" s="158"/>
      <c r="UE51" s="158"/>
      <c r="UF51" s="158"/>
      <c r="UG51" s="158"/>
      <c r="UH51" s="158"/>
      <c r="UI51" s="158"/>
      <c r="UJ51" s="158"/>
      <c r="UK51" s="158"/>
      <c r="UL51" s="158"/>
      <c r="UM51" s="158"/>
      <c r="UN51" s="158"/>
      <c r="UO51" s="158"/>
      <c r="UP51" s="158"/>
      <c r="UQ51" s="158"/>
      <c r="UR51" s="158"/>
      <c r="US51" s="158"/>
      <c r="UT51" s="158"/>
      <c r="UU51" s="158"/>
      <c r="UV51" s="158"/>
      <c r="UW51" s="158"/>
      <c r="UX51" s="158"/>
      <c r="UY51" s="158"/>
      <c r="UZ51" s="158"/>
      <c r="VA51" s="158"/>
      <c r="VB51" s="158"/>
      <c r="VC51" s="158"/>
      <c r="VD51" s="158"/>
      <c r="VE51" s="158"/>
      <c r="VF51" s="158"/>
      <c r="VG51" s="158"/>
      <c r="VH51" s="158"/>
      <c r="VI51" s="158"/>
      <c r="VJ51" s="158"/>
      <c r="VK51" s="158"/>
      <c r="VL51" s="158"/>
      <c r="VM51" s="158"/>
      <c r="VN51" s="158"/>
      <c r="VO51" s="158"/>
      <c r="VP51" s="158"/>
      <c r="VQ51" s="158"/>
      <c r="VR51" s="158"/>
      <c r="VS51" s="158"/>
      <c r="VT51" s="158"/>
      <c r="VU51" s="158"/>
      <c r="VV51" s="158"/>
      <c r="VW51" s="158"/>
      <c r="VX51" s="158"/>
      <c r="VY51" s="158"/>
      <c r="VZ51" s="158"/>
      <c r="WA51" s="158"/>
      <c r="WB51" s="158"/>
      <c r="WC51" s="158"/>
      <c r="WD51" s="158"/>
      <c r="WE51" s="158"/>
      <c r="WF51" s="158"/>
      <c r="WG51" s="158"/>
      <c r="WH51" s="158"/>
      <c r="WI51" s="158"/>
      <c r="WJ51" s="158"/>
      <c r="WK51" s="158"/>
      <c r="WL51" s="158"/>
      <c r="WM51" s="158"/>
      <c r="WN51" s="158"/>
      <c r="WO51" s="158"/>
      <c r="WP51" s="158"/>
      <c r="WQ51" s="158"/>
      <c r="WR51" s="158"/>
      <c r="WS51" s="158"/>
      <c r="WT51" s="158"/>
      <c r="WU51" s="158"/>
      <c r="WV51" s="158"/>
      <c r="WW51" s="158"/>
      <c r="WX51" s="158"/>
      <c r="WY51" s="158"/>
      <c r="WZ51" s="158"/>
      <c r="XA51" s="158"/>
      <c r="XB51" s="158"/>
      <c r="XC51" s="158"/>
      <c r="XD51" s="158"/>
      <c r="XE51" s="158"/>
      <c r="XF51" s="158"/>
      <c r="XG51" s="158"/>
      <c r="XH51" s="158"/>
      <c r="XI51" s="158"/>
      <c r="XJ51" s="158"/>
      <c r="XK51" s="158"/>
      <c r="XL51" s="158"/>
      <c r="XM51" s="158"/>
      <c r="XN51" s="158"/>
      <c r="XO51" s="158"/>
      <c r="XP51" s="158"/>
      <c r="XQ51" s="158"/>
      <c r="XR51" s="158"/>
      <c r="XS51" s="158"/>
      <c r="XT51" s="158"/>
      <c r="XU51" s="158"/>
      <c r="XV51" s="158"/>
      <c r="XW51" s="158"/>
      <c r="XX51" s="158"/>
      <c r="XY51" s="158"/>
      <c r="XZ51" s="158"/>
      <c r="YA51" s="158"/>
      <c r="YB51" s="158"/>
      <c r="YC51" s="158"/>
      <c r="YD51" s="158"/>
      <c r="YE51" s="158"/>
      <c r="YF51" s="158"/>
      <c r="YG51" s="158"/>
      <c r="YH51" s="158"/>
      <c r="YI51" s="158"/>
      <c r="YJ51" s="158"/>
      <c r="YK51" s="158"/>
      <c r="YL51" s="158"/>
      <c r="YM51" s="158"/>
      <c r="YN51" s="158"/>
      <c r="YO51" s="158"/>
      <c r="YP51" s="158"/>
      <c r="YQ51" s="158"/>
      <c r="YR51" s="158"/>
      <c r="YS51" s="158"/>
      <c r="YT51" s="158"/>
      <c r="YU51" s="158"/>
      <c r="YV51" s="158"/>
      <c r="YW51" s="158"/>
      <c r="YX51" s="158"/>
      <c r="YY51" s="158"/>
      <c r="YZ51" s="158"/>
      <c r="ZA51" s="158"/>
      <c r="ZB51" s="158"/>
      <c r="ZC51" s="158"/>
      <c r="ZD51" s="158"/>
      <c r="ZE51" s="158"/>
      <c r="ZF51" s="158"/>
      <c r="ZG51" s="158"/>
      <c r="ZH51" s="158"/>
      <c r="ZI51" s="158"/>
      <c r="ZJ51" s="158"/>
      <c r="ZK51" s="158"/>
      <c r="ZL51" s="158"/>
      <c r="ZM51" s="158"/>
      <c r="ZN51" s="158"/>
      <c r="ZO51" s="158"/>
      <c r="ZP51" s="158"/>
      <c r="ZQ51" s="158"/>
      <c r="ZR51" s="158"/>
      <c r="ZS51" s="158"/>
      <c r="ZT51" s="158"/>
      <c r="ZU51" s="158"/>
      <c r="ZV51" s="158"/>
      <c r="ZW51" s="158"/>
      <c r="ZX51" s="158"/>
      <c r="ZY51" s="158"/>
      <c r="ZZ51" s="158"/>
      <c r="AAA51" s="158"/>
      <c r="AAB51" s="158"/>
      <c r="AAC51" s="158"/>
      <c r="AAD51" s="158"/>
      <c r="AAE51" s="158"/>
      <c r="AAF51" s="158"/>
      <c r="AAG51" s="158"/>
      <c r="AAH51" s="158"/>
      <c r="AAI51" s="158"/>
      <c r="AAJ51" s="158"/>
      <c r="AAK51" s="158"/>
      <c r="AAL51" s="158"/>
      <c r="AAM51" s="158"/>
      <c r="AAN51" s="158"/>
      <c r="AAO51" s="158"/>
      <c r="AAP51" s="158"/>
      <c r="AAQ51" s="158"/>
      <c r="AAR51" s="158"/>
      <c r="AAS51" s="158"/>
      <c r="AAT51" s="158"/>
      <c r="AAU51" s="158"/>
      <c r="AAV51" s="158"/>
      <c r="AAW51" s="158"/>
      <c r="AAX51" s="158"/>
      <c r="AAY51" s="158"/>
      <c r="AAZ51" s="158"/>
      <c r="ABA51" s="158"/>
      <c r="ABB51" s="158"/>
      <c r="ABC51" s="158"/>
      <c r="ABD51" s="158"/>
      <c r="ABE51" s="158"/>
      <c r="ABF51" s="158"/>
      <c r="ABG51" s="158"/>
      <c r="ABH51" s="158"/>
      <c r="ABI51" s="158"/>
      <c r="ABJ51" s="158"/>
      <c r="ABK51" s="158"/>
      <c r="ABL51" s="158"/>
      <c r="ABM51" s="158"/>
      <c r="ABN51" s="158"/>
      <c r="ABO51" s="158"/>
      <c r="ABP51" s="158"/>
      <c r="ABQ51" s="158"/>
      <c r="ABR51" s="158"/>
      <c r="ABS51" s="158"/>
      <c r="ABT51" s="158"/>
      <c r="ABU51" s="158"/>
      <c r="ABV51" s="158"/>
      <c r="ABW51" s="158"/>
      <c r="ABX51" s="158"/>
      <c r="ABY51" s="158"/>
      <c r="ABZ51" s="158"/>
      <c r="ACA51" s="158"/>
      <c r="ACB51" s="158"/>
      <c r="ACC51" s="158"/>
      <c r="ACD51" s="158"/>
      <c r="ACE51" s="158"/>
      <c r="ACF51" s="158"/>
      <c r="ACG51" s="158"/>
      <c r="ACH51" s="158"/>
      <c r="ACI51" s="158"/>
      <c r="ACJ51" s="158"/>
      <c r="ACK51" s="158"/>
      <c r="ACL51" s="158"/>
      <c r="ACM51" s="158"/>
      <c r="ACN51" s="158"/>
      <c r="ACO51" s="158"/>
      <c r="ACP51" s="158"/>
      <c r="ACQ51" s="158"/>
      <c r="ACR51" s="158"/>
      <c r="ACS51" s="158"/>
      <c r="ACT51" s="158"/>
      <c r="ACU51" s="158"/>
      <c r="ACV51" s="158"/>
      <c r="ACW51" s="158"/>
      <c r="ACX51" s="158"/>
      <c r="ACY51" s="158"/>
      <c r="ACZ51" s="158"/>
      <c r="ADA51" s="158"/>
      <c r="ADB51" s="158"/>
      <c r="ADC51" s="158"/>
      <c r="ADD51" s="158"/>
      <c r="ADE51" s="158"/>
      <c r="ADF51" s="158"/>
      <c r="ADG51" s="158"/>
      <c r="ADH51" s="158"/>
      <c r="ADI51" s="158"/>
      <c r="ADJ51" s="158"/>
      <c r="ADK51" s="158"/>
      <c r="ADL51" s="158"/>
      <c r="ADM51" s="158"/>
      <c r="ADN51" s="158"/>
      <c r="ADO51" s="158"/>
      <c r="ADP51" s="158"/>
      <c r="ADQ51" s="158"/>
      <c r="ADR51" s="158"/>
      <c r="ADS51" s="158"/>
      <c r="ADT51" s="158"/>
      <c r="ADU51" s="158"/>
      <c r="ADV51" s="158"/>
      <c r="ADW51" s="158"/>
      <c r="ADX51" s="158"/>
      <c r="ADY51" s="158"/>
      <c r="ADZ51" s="158"/>
      <c r="AEA51" s="158"/>
      <c r="AEB51" s="158"/>
      <c r="AEC51" s="158"/>
      <c r="AED51" s="158"/>
      <c r="AEE51" s="158"/>
      <c r="AEF51" s="158"/>
      <c r="AEG51" s="158"/>
      <c r="AEH51" s="158"/>
      <c r="AEI51" s="158"/>
      <c r="AEJ51" s="158"/>
      <c r="AEK51" s="158"/>
      <c r="AEL51" s="158"/>
      <c r="AEM51" s="158"/>
      <c r="AEN51" s="158"/>
      <c r="AEO51" s="158"/>
      <c r="AEP51" s="158"/>
      <c r="AEQ51" s="158"/>
      <c r="AER51" s="158"/>
      <c r="AES51" s="158"/>
      <c r="AET51" s="158"/>
      <c r="AEU51" s="158"/>
      <c r="AEV51" s="158"/>
      <c r="AEW51" s="158"/>
      <c r="AEX51" s="158"/>
      <c r="AEY51" s="158"/>
      <c r="AEZ51" s="158"/>
      <c r="AFA51" s="158"/>
      <c r="AFB51" s="158"/>
      <c r="AFC51" s="158"/>
      <c r="AFD51" s="158"/>
      <c r="AFE51" s="158"/>
      <c r="AFF51" s="158"/>
      <c r="AFG51" s="158"/>
      <c r="AFH51" s="158"/>
      <c r="AFI51" s="158"/>
      <c r="AFJ51" s="158"/>
      <c r="AFK51" s="158"/>
      <c r="AFL51" s="158"/>
      <c r="AFM51" s="158"/>
      <c r="AFN51" s="158"/>
      <c r="AFO51" s="158"/>
      <c r="AFP51" s="158"/>
      <c r="AFQ51" s="158"/>
      <c r="AFR51" s="158"/>
      <c r="AFS51" s="158"/>
      <c r="AFT51" s="158"/>
      <c r="AFU51" s="158"/>
      <c r="AFV51" s="158"/>
      <c r="AFW51" s="158"/>
      <c r="AFX51" s="158"/>
      <c r="AFY51" s="158"/>
      <c r="AFZ51" s="158"/>
      <c r="AGA51" s="158"/>
      <c r="AGB51" s="158"/>
      <c r="AGC51" s="158"/>
      <c r="AGD51" s="158"/>
      <c r="AGE51" s="158"/>
      <c r="AGF51" s="158"/>
      <c r="AGG51" s="158"/>
      <c r="AGH51" s="158"/>
      <c r="AGI51" s="158"/>
      <c r="AGJ51" s="158"/>
      <c r="AGK51" s="158"/>
      <c r="AGL51" s="158"/>
      <c r="AGM51" s="158"/>
      <c r="AGN51" s="158"/>
      <c r="AGO51" s="158"/>
      <c r="AGP51" s="158"/>
      <c r="AGQ51" s="158"/>
      <c r="AGR51" s="158"/>
      <c r="AGS51" s="158"/>
      <c r="AGT51" s="158"/>
      <c r="AGU51" s="158"/>
      <c r="AGV51" s="158"/>
      <c r="AGW51" s="158"/>
      <c r="AGX51" s="158"/>
      <c r="AGY51" s="158"/>
      <c r="AGZ51" s="158"/>
      <c r="AHA51" s="158"/>
      <c r="AHB51" s="158"/>
      <c r="AHC51" s="158"/>
      <c r="AHD51" s="158"/>
      <c r="AHE51" s="158"/>
      <c r="AHF51" s="158"/>
      <c r="AHG51" s="158"/>
      <c r="AHH51" s="158"/>
      <c r="AHI51" s="158"/>
      <c r="AHJ51" s="158"/>
      <c r="AHK51" s="158"/>
      <c r="AHL51" s="158"/>
      <c r="AHM51" s="158"/>
      <c r="AHN51" s="158"/>
      <c r="AHO51" s="158"/>
      <c r="AHP51" s="158"/>
      <c r="AHQ51" s="158"/>
      <c r="AHR51" s="158"/>
      <c r="AHS51" s="158"/>
      <c r="AHT51" s="158"/>
      <c r="AHU51" s="158"/>
      <c r="AHV51" s="158"/>
      <c r="AHW51" s="158"/>
      <c r="AHX51" s="158"/>
      <c r="AHY51" s="158"/>
      <c r="AHZ51" s="158"/>
      <c r="AIA51" s="158"/>
      <c r="AIB51" s="158"/>
      <c r="AIC51" s="158"/>
      <c r="AID51" s="158"/>
      <c r="AIE51" s="158"/>
      <c r="AIF51" s="158"/>
      <c r="AIG51" s="158"/>
      <c r="AIH51" s="158"/>
      <c r="AII51" s="158"/>
      <c r="AIJ51" s="158"/>
      <c r="AIK51" s="158"/>
      <c r="AIL51" s="158"/>
      <c r="AIM51" s="158"/>
      <c r="AIN51" s="158"/>
      <c r="AIO51" s="158"/>
      <c r="AIP51" s="158"/>
      <c r="AIQ51" s="158"/>
      <c r="AIR51" s="158"/>
      <c r="AIS51" s="158"/>
      <c r="AIT51" s="158"/>
      <c r="AIU51" s="158"/>
      <c r="AIV51" s="158"/>
      <c r="AIW51" s="158"/>
      <c r="AIX51" s="158"/>
      <c r="AIY51" s="158"/>
      <c r="AIZ51" s="158"/>
      <c r="AJA51" s="158"/>
      <c r="AJB51" s="158"/>
      <c r="AJC51" s="158"/>
      <c r="AJD51" s="158"/>
      <c r="AJE51" s="158"/>
      <c r="AJF51" s="158"/>
      <c r="AJG51" s="158"/>
      <c r="AJH51" s="158"/>
      <c r="AJI51" s="158"/>
      <c r="AJJ51" s="158"/>
      <c r="AJK51" s="158"/>
      <c r="AJL51" s="158"/>
      <c r="AJM51" s="158"/>
      <c r="AJN51" s="158"/>
      <c r="AJO51" s="158"/>
      <c r="AJP51" s="158"/>
      <c r="AJQ51" s="158"/>
      <c r="AJR51" s="158"/>
      <c r="AJS51" s="158"/>
      <c r="AJT51" s="158"/>
      <c r="AJU51" s="158"/>
      <c r="AJV51" s="158"/>
      <c r="AJW51" s="158"/>
      <c r="AJX51" s="158"/>
      <c r="AJY51" s="158"/>
      <c r="AJZ51" s="158"/>
      <c r="AKA51" s="158"/>
      <c r="AKB51" s="158"/>
      <c r="AKC51" s="158"/>
      <c r="AKD51" s="158"/>
      <c r="AKE51" s="158"/>
      <c r="AKF51" s="158"/>
      <c r="AKG51" s="158"/>
      <c r="AKH51" s="158"/>
      <c r="AKI51" s="158"/>
      <c r="AKJ51" s="158"/>
      <c r="AKK51" s="158"/>
      <c r="AKL51" s="158"/>
      <c r="AKM51" s="158"/>
      <c r="AKN51" s="158"/>
      <c r="AKO51" s="158"/>
      <c r="AKP51" s="158"/>
      <c r="AKQ51" s="158"/>
      <c r="AKR51" s="158"/>
      <c r="AKS51" s="158"/>
      <c r="AKT51" s="158"/>
      <c r="AKU51" s="158"/>
      <c r="AKV51" s="158"/>
      <c r="AKW51" s="158"/>
      <c r="AKX51" s="158"/>
      <c r="AKY51" s="158"/>
      <c r="AKZ51" s="158"/>
      <c r="ALA51" s="158"/>
      <c r="ALB51" s="158"/>
      <c r="ALC51" s="158"/>
      <c r="ALD51" s="158"/>
      <c r="ALE51" s="158"/>
      <c r="ALF51" s="158"/>
      <c r="ALG51" s="158"/>
      <c r="ALH51" s="158"/>
      <c r="ALI51" s="158"/>
      <c r="ALJ51" s="158"/>
      <c r="ALK51" s="158"/>
      <c r="ALL51" s="158"/>
      <c r="ALM51" s="158"/>
      <c r="ALN51" s="158"/>
      <c r="ALO51" s="158"/>
      <c r="ALP51" s="158"/>
      <c r="ALQ51" s="158"/>
      <c r="ALR51" s="158"/>
      <c r="ALS51" s="158"/>
      <c r="ALT51" s="158"/>
      <c r="ALU51" s="158"/>
      <c r="ALV51" s="158"/>
      <c r="ALW51" s="158"/>
      <c r="ALX51" s="158"/>
      <c r="ALY51" s="158"/>
      <c r="ALZ51" s="158"/>
      <c r="AMA51" s="158"/>
      <c r="AMB51" s="158"/>
      <c r="AMC51" s="158"/>
      <c r="AMD51" s="158"/>
      <c r="AME51" s="158"/>
      <c r="AMF51" s="158"/>
      <c r="AMG51" s="158"/>
      <c r="AMH51" s="158"/>
      <c r="AMI51" s="158"/>
      <c r="AMJ51" s="158"/>
      <c r="AMK51" s="158"/>
      <c r="AML51" s="158"/>
      <c r="AMM51" s="158"/>
      <c r="AMN51" s="158"/>
      <c r="AMO51" s="158"/>
      <c r="AMP51" s="158"/>
      <c r="AMQ51" s="158"/>
      <c r="AMR51" s="158"/>
      <c r="AMS51" s="158"/>
      <c r="AMT51" s="158"/>
      <c r="AMU51" s="158"/>
      <c r="AMV51" s="158"/>
      <c r="AMW51" s="158"/>
      <c r="AMX51" s="158"/>
      <c r="AMY51" s="158"/>
      <c r="AMZ51" s="158"/>
      <c r="ANA51" s="158"/>
      <c r="ANB51" s="158"/>
      <c r="ANC51" s="158"/>
      <c r="AND51" s="158"/>
      <c r="ANE51" s="158"/>
      <c r="ANF51" s="158"/>
      <c r="ANG51" s="158"/>
      <c r="ANH51" s="158"/>
      <c r="ANI51" s="158"/>
      <c r="ANJ51" s="158"/>
      <c r="ANK51" s="158"/>
      <c r="ANL51" s="158"/>
      <c r="ANM51" s="158"/>
      <c r="ANN51" s="158"/>
      <c r="ANO51" s="158"/>
      <c r="ANP51" s="158"/>
      <c r="ANQ51" s="158"/>
      <c r="ANR51" s="158"/>
      <c r="ANS51" s="158"/>
      <c r="ANT51" s="158"/>
      <c r="ANU51" s="158"/>
      <c r="ANV51" s="158"/>
      <c r="ANW51" s="158"/>
      <c r="ANX51" s="158"/>
      <c r="ANY51" s="158"/>
      <c r="ANZ51" s="158"/>
      <c r="AOA51" s="158"/>
      <c r="AOB51" s="158"/>
      <c r="AOC51" s="158"/>
      <c r="AOD51" s="158"/>
      <c r="AOE51" s="158"/>
      <c r="AOF51" s="158"/>
      <c r="AOG51" s="158"/>
      <c r="AOH51" s="158"/>
      <c r="AOI51" s="158"/>
      <c r="AOJ51" s="158"/>
      <c r="AOK51" s="158"/>
      <c r="AOL51" s="158"/>
      <c r="AOM51" s="158"/>
      <c r="AON51" s="158"/>
      <c r="AOO51" s="158"/>
      <c r="AOP51" s="158"/>
      <c r="AOQ51" s="158"/>
      <c r="AOR51" s="158"/>
      <c r="AOS51" s="158"/>
      <c r="AOT51" s="158"/>
      <c r="AOU51" s="158"/>
      <c r="AOV51" s="158"/>
      <c r="AOW51" s="158"/>
      <c r="AOX51" s="158"/>
      <c r="AOY51" s="158"/>
      <c r="AOZ51" s="158"/>
      <c r="APA51" s="158"/>
      <c r="APB51" s="158"/>
      <c r="APC51" s="158"/>
      <c r="APD51" s="158"/>
      <c r="APE51" s="158"/>
      <c r="APF51" s="158"/>
      <c r="APG51" s="158"/>
      <c r="APH51" s="158"/>
      <c r="API51" s="158"/>
      <c r="APJ51" s="158"/>
      <c r="APK51" s="158"/>
      <c r="APL51" s="158"/>
      <c r="APM51" s="158"/>
      <c r="APN51" s="158"/>
      <c r="APO51" s="158"/>
      <c r="APP51" s="158"/>
      <c r="APQ51" s="158"/>
      <c r="APR51" s="158"/>
      <c r="APS51" s="158"/>
      <c r="APT51" s="158"/>
      <c r="APU51" s="158"/>
      <c r="APV51" s="158"/>
      <c r="APW51" s="158"/>
      <c r="APX51" s="158"/>
      <c r="APY51" s="158"/>
      <c r="APZ51" s="158"/>
      <c r="AQA51" s="158"/>
      <c r="AQB51" s="158"/>
      <c r="AQC51" s="158"/>
      <c r="AQD51" s="158"/>
      <c r="AQE51" s="158"/>
      <c r="AQF51" s="158"/>
      <c r="AQG51" s="158"/>
      <c r="AQH51" s="158"/>
      <c r="AQI51" s="158"/>
      <c r="AQJ51" s="158"/>
      <c r="AQK51" s="158"/>
      <c r="AQL51" s="158"/>
      <c r="AQM51" s="158"/>
      <c r="AQN51" s="158"/>
      <c r="AQO51" s="158"/>
      <c r="AQP51" s="158"/>
      <c r="AQQ51" s="158"/>
      <c r="AQR51" s="158"/>
      <c r="AQS51" s="158"/>
      <c r="AQT51" s="158"/>
      <c r="AQU51" s="158"/>
      <c r="AQV51" s="158"/>
      <c r="AQW51" s="158"/>
      <c r="AQX51" s="158"/>
      <c r="AQY51" s="158"/>
      <c r="AQZ51" s="158"/>
      <c r="ARA51" s="158"/>
      <c r="ARB51" s="158"/>
      <c r="ARC51" s="158"/>
      <c r="ARD51" s="158"/>
      <c r="ARE51" s="158"/>
      <c r="ARF51" s="158"/>
      <c r="ARG51" s="158"/>
      <c r="ARH51" s="158"/>
      <c r="ARI51" s="158"/>
      <c r="ARJ51" s="158"/>
      <c r="ARK51" s="158"/>
      <c r="ARL51" s="158"/>
      <c r="ARM51" s="158"/>
      <c r="ARN51" s="158"/>
      <c r="ARO51" s="158"/>
      <c r="ARP51" s="158"/>
      <c r="ARQ51" s="158"/>
      <c r="ARR51" s="158"/>
      <c r="ARS51" s="158"/>
      <c r="ART51" s="158"/>
      <c r="ARU51" s="158"/>
      <c r="ARV51" s="158"/>
      <c r="ARW51" s="158"/>
      <c r="ARX51" s="158"/>
      <c r="ARY51" s="158"/>
      <c r="ARZ51" s="158"/>
      <c r="ASA51" s="158"/>
      <c r="ASB51" s="158"/>
      <c r="ASC51" s="158"/>
      <c r="ASD51" s="158"/>
      <c r="ASE51" s="158"/>
      <c r="ASF51" s="158"/>
      <c r="ASG51" s="158"/>
      <c r="ASH51" s="158"/>
      <c r="ASI51" s="158"/>
      <c r="ASJ51" s="158"/>
      <c r="ASK51" s="158"/>
      <c r="ASL51" s="158"/>
      <c r="ASM51" s="158"/>
      <c r="ASN51" s="158"/>
      <c r="ASO51" s="158"/>
      <c r="ASP51" s="158"/>
      <c r="ASQ51" s="158"/>
      <c r="ASR51" s="158"/>
      <c r="ASS51" s="158"/>
      <c r="AST51" s="158"/>
      <c r="ASU51" s="158"/>
      <c r="ASV51" s="158"/>
      <c r="ASW51" s="158"/>
      <c r="ASX51" s="158"/>
      <c r="ASY51" s="158"/>
      <c r="ASZ51" s="158"/>
      <c r="ATA51" s="158"/>
      <c r="ATB51" s="158"/>
      <c r="ATC51" s="158"/>
      <c r="ATD51" s="158"/>
      <c r="ATE51" s="158"/>
      <c r="ATF51" s="158"/>
      <c r="ATG51" s="158"/>
      <c r="ATH51" s="158"/>
      <c r="ATI51" s="158"/>
      <c r="ATJ51" s="158"/>
      <c r="ATK51" s="158"/>
      <c r="ATL51" s="158"/>
      <c r="ATM51" s="158"/>
      <c r="ATN51" s="158"/>
      <c r="ATO51" s="158"/>
      <c r="ATP51" s="158"/>
      <c r="ATQ51" s="158"/>
      <c r="ATR51" s="158"/>
      <c r="ATS51" s="158"/>
      <c r="ATT51" s="158"/>
      <c r="ATU51" s="158"/>
      <c r="ATV51" s="158"/>
      <c r="ATW51" s="158"/>
      <c r="ATX51" s="158"/>
      <c r="ATY51" s="158"/>
      <c r="ATZ51" s="158"/>
      <c r="AUA51" s="158"/>
      <c r="AUB51" s="158"/>
      <c r="AUC51" s="158"/>
      <c r="AUD51" s="158"/>
      <c r="AUE51" s="158"/>
      <c r="AUF51" s="158"/>
      <c r="AUG51" s="158"/>
      <c r="AUH51" s="158"/>
      <c r="AUI51" s="158"/>
      <c r="AUJ51" s="158"/>
      <c r="AUK51" s="158"/>
      <c r="AUL51" s="158"/>
      <c r="AUM51" s="158"/>
      <c r="AUN51" s="158"/>
      <c r="AUO51" s="158"/>
      <c r="AUP51" s="158"/>
      <c r="AUQ51" s="158"/>
      <c r="AUR51" s="158"/>
      <c r="AUS51" s="158"/>
      <c r="AUT51" s="158"/>
      <c r="AUU51" s="158"/>
      <c r="AUV51" s="158"/>
      <c r="AUW51" s="158"/>
      <c r="AUX51" s="158"/>
      <c r="AUY51" s="158"/>
      <c r="AUZ51" s="158"/>
      <c r="AVA51" s="158"/>
      <c r="AVB51" s="158"/>
      <c r="AVC51" s="158"/>
      <c r="AVD51" s="158"/>
      <c r="AVE51" s="158"/>
      <c r="AVF51" s="158"/>
      <c r="AVG51" s="158"/>
      <c r="AVH51" s="158"/>
      <c r="AVI51" s="158"/>
      <c r="AVJ51" s="158"/>
      <c r="AVK51" s="158"/>
      <c r="AVL51" s="158"/>
      <c r="AVM51" s="158"/>
      <c r="AVN51" s="158"/>
      <c r="AVO51" s="158"/>
      <c r="AVP51" s="158"/>
      <c r="AVQ51" s="158"/>
      <c r="AVR51" s="158"/>
      <c r="AVS51" s="158"/>
      <c r="AVT51" s="158"/>
      <c r="AVU51" s="158"/>
      <c r="AVV51" s="158"/>
      <c r="AVW51" s="158"/>
      <c r="AVX51" s="158"/>
      <c r="AVY51" s="158"/>
      <c r="AVZ51" s="158"/>
      <c r="AWA51" s="158"/>
      <c r="AWB51" s="158"/>
      <c r="AWC51" s="158"/>
      <c r="AWD51" s="158"/>
      <c r="AWE51" s="158"/>
      <c r="AWF51" s="158"/>
      <c r="AWG51" s="158"/>
      <c r="AWH51" s="158"/>
      <c r="AWI51" s="158"/>
      <c r="AWJ51" s="158"/>
      <c r="AWK51" s="158"/>
      <c r="AWL51" s="158"/>
      <c r="AWM51" s="158"/>
      <c r="AWN51" s="158"/>
      <c r="AWO51" s="158"/>
      <c r="AWP51" s="158"/>
      <c r="AWQ51" s="158"/>
      <c r="AWR51" s="158"/>
      <c r="AWS51" s="158"/>
      <c r="AWT51" s="158"/>
      <c r="AWU51" s="158"/>
      <c r="AWV51" s="158"/>
      <c r="AWW51" s="158"/>
      <c r="AWX51" s="158"/>
      <c r="AWY51" s="158"/>
      <c r="AWZ51" s="158"/>
      <c r="AXA51" s="158"/>
      <c r="AXB51" s="158"/>
      <c r="AXC51" s="158"/>
      <c r="AXD51" s="158"/>
      <c r="AXE51" s="158"/>
      <c r="AXF51" s="158"/>
      <c r="AXG51" s="158"/>
      <c r="AXH51" s="158"/>
      <c r="AXI51" s="158"/>
      <c r="AXJ51" s="158"/>
      <c r="AXK51" s="158"/>
      <c r="AXL51" s="158"/>
      <c r="AXM51" s="158"/>
      <c r="AXN51" s="158"/>
      <c r="AXO51" s="158"/>
      <c r="AXP51" s="158"/>
      <c r="AXQ51" s="158"/>
      <c r="AXR51" s="158"/>
      <c r="AXS51" s="158"/>
      <c r="AXT51" s="158"/>
      <c r="AXU51" s="158"/>
      <c r="AXV51" s="158"/>
      <c r="AXW51" s="158"/>
      <c r="AXX51" s="158"/>
      <c r="AXY51" s="158"/>
      <c r="AXZ51" s="158"/>
      <c r="AYA51" s="158"/>
      <c r="AYB51" s="158"/>
      <c r="AYC51" s="158"/>
      <c r="AYD51" s="158"/>
      <c r="AYE51" s="158"/>
      <c r="AYF51" s="158"/>
      <c r="AYG51" s="158"/>
      <c r="AYH51" s="158"/>
      <c r="AYI51" s="158"/>
      <c r="AYJ51" s="158"/>
      <c r="AYK51" s="158"/>
      <c r="AYL51" s="158"/>
      <c r="AYM51" s="158"/>
      <c r="AYN51" s="158"/>
      <c r="AYO51" s="158"/>
      <c r="AYP51" s="158"/>
      <c r="AYQ51" s="158"/>
      <c r="AYR51" s="158"/>
      <c r="AYS51" s="158"/>
      <c r="AYT51" s="158"/>
      <c r="AYU51" s="158"/>
      <c r="AYV51" s="158"/>
      <c r="AYW51" s="158"/>
      <c r="AYX51" s="158"/>
      <c r="AYY51" s="158"/>
      <c r="AYZ51" s="158"/>
      <c r="AZA51" s="158"/>
      <c r="AZB51" s="158"/>
      <c r="AZC51" s="158"/>
      <c r="AZD51" s="158"/>
      <c r="AZE51" s="158"/>
      <c r="AZF51" s="158"/>
      <c r="AZG51" s="158"/>
      <c r="AZH51" s="158"/>
      <c r="AZI51" s="158"/>
      <c r="AZJ51" s="158"/>
      <c r="AZK51" s="158"/>
      <c r="AZL51" s="158"/>
      <c r="AZM51" s="158"/>
      <c r="AZN51" s="158"/>
      <c r="AZO51" s="158"/>
      <c r="AZP51" s="158"/>
      <c r="AZQ51" s="158"/>
      <c r="AZR51" s="158"/>
      <c r="AZS51" s="158"/>
      <c r="AZT51" s="158"/>
      <c r="AZU51" s="158"/>
      <c r="AZV51" s="158"/>
      <c r="AZW51" s="158"/>
      <c r="AZX51" s="158"/>
      <c r="AZY51" s="158"/>
      <c r="AZZ51" s="158"/>
      <c r="BAA51" s="158"/>
      <c r="BAB51" s="158"/>
      <c r="BAC51" s="158"/>
      <c r="BAD51" s="158"/>
      <c r="BAE51" s="158"/>
      <c r="BAF51" s="158"/>
      <c r="BAG51" s="158"/>
      <c r="BAH51" s="158"/>
      <c r="BAI51" s="158"/>
      <c r="BAJ51" s="158"/>
      <c r="BAK51" s="158"/>
      <c r="BAL51" s="158"/>
      <c r="BAM51" s="158"/>
      <c r="BAN51" s="158"/>
      <c r="BAO51" s="158"/>
      <c r="BAP51" s="158"/>
      <c r="BAQ51" s="158"/>
      <c r="BAR51" s="158"/>
      <c r="BAS51" s="158"/>
      <c r="BAT51" s="158"/>
      <c r="BAU51" s="158"/>
      <c r="BAV51" s="158"/>
      <c r="BAW51" s="158"/>
      <c r="BAX51" s="158"/>
      <c r="BAY51" s="158"/>
      <c r="BAZ51" s="158"/>
      <c r="BBA51" s="158"/>
      <c r="BBB51" s="158"/>
      <c r="BBC51" s="158"/>
      <c r="BBD51" s="158"/>
      <c r="BBE51" s="158"/>
      <c r="BBF51" s="158"/>
      <c r="BBG51" s="158"/>
      <c r="BBH51" s="158"/>
      <c r="BBI51" s="158"/>
      <c r="BBJ51" s="158"/>
      <c r="BBK51" s="158"/>
      <c r="BBL51" s="158"/>
      <c r="BBM51" s="158"/>
      <c r="BBN51" s="158"/>
      <c r="BBO51" s="158"/>
      <c r="BBP51" s="158"/>
      <c r="BBQ51" s="158"/>
      <c r="BBR51" s="158"/>
      <c r="BBS51" s="158"/>
      <c r="BBT51" s="158"/>
      <c r="BBU51" s="158"/>
      <c r="BBV51" s="158"/>
      <c r="BBW51" s="158"/>
      <c r="BBX51" s="158"/>
      <c r="BBY51" s="158"/>
      <c r="BBZ51" s="158"/>
      <c r="BCA51" s="158"/>
      <c r="BCB51" s="158"/>
      <c r="BCC51" s="158"/>
      <c r="BCD51" s="158"/>
      <c r="BCE51" s="158"/>
      <c r="BCF51" s="158"/>
      <c r="BCG51" s="158"/>
      <c r="BCH51" s="158"/>
      <c r="BCI51" s="158"/>
      <c r="BCJ51" s="158"/>
      <c r="BCK51" s="158"/>
      <c r="BCL51" s="158"/>
      <c r="BCM51" s="158"/>
      <c r="BCN51" s="158"/>
      <c r="BCO51" s="158"/>
      <c r="BCP51" s="158"/>
      <c r="BCQ51" s="158"/>
      <c r="BCR51" s="158"/>
      <c r="BCS51" s="158"/>
      <c r="BCT51" s="158"/>
      <c r="BCU51" s="158"/>
      <c r="BCV51" s="158"/>
      <c r="BCW51" s="158"/>
      <c r="BCX51" s="158"/>
      <c r="BCY51" s="158"/>
      <c r="BCZ51" s="158"/>
      <c r="BDA51" s="158"/>
      <c r="BDB51" s="158"/>
      <c r="BDC51" s="158"/>
      <c r="BDD51" s="158"/>
      <c r="BDE51" s="158"/>
      <c r="BDF51" s="158"/>
      <c r="BDG51" s="158"/>
      <c r="BDH51" s="158"/>
      <c r="BDI51" s="158"/>
      <c r="BDJ51" s="158"/>
      <c r="BDK51" s="158"/>
      <c r="BDL51" s="158"/>
      <c r="BDM51" s="158"/>
      <c r="BDN51" s="158"/>
      <c r="BDO51" s="158"/>
      <c r="BDP51" s="158"/>
      <c r="BDQ51" s="158"/>
      <c r="BDR51" s="158"/>
      <c r="BDS51" s="158"/>
      <c r="BDT51" s="158"/>
      <c r="BDU51" s="158"/>
      <c r="BDV51" s="158"/>
      <c r="BDW51" s="158"/>
      <c r="BDX51" s="158"/>
      <c r="BDY51" s="158"/>
      <c r="BDZ51" s="158"/>
      <c r="BEA51" s="158"/>
      <c r="BEB51" s="158"/>
      <c r="BEC51" s="158"/>
      <c r="BED51" s="158"/>
      <c r="BEE51" s="158"/>
      <c r="BEF51" s="158"/>
      <c r="BEG51" s="158"/>
      <c r="BEH51" s="158"/>
      <c r="BEI51" s="158"/>
      <c r="BEJ51" s="158"/>
      <c r="BEK51" s="158"/>
      <c r="BEL51" s="158"/>
      <c r="BEM51" s="158"/>
      <c r="BEN51" s="158"/>
      <c r="BEO51" s="158"/>
      <c r="BEP51" s="158"/>
      <c r="BEQ51" s="158"/>
      <c r="BER51" s="158"/>
      <c r="BES51" s="158"/>
      <c r="BET51" s="158"/>
      <c r="BEU51" s="158"/>
      <c r="BEV51" s="158"/>
      <c r="BEW51" s="158"/>
      <c r="BEX51" s="158"/>
      <c r="BEY51" s="158"/>
      <c r="BEZ51" s="158"/>
      <c r="BFA51" s="158"/>
      <c r="BFB51" s="158"/>
      <c r="BFC51" s="158"/>
      <c r="BFD51" s="158"/>
      <c r="BFE51" s="158"/>
      <c r="BFF51" s="158"/>
      <c r="BFG51" s="158"/>
      <c r="BFH51" s="158"/>
      <c r="BFI51" s="158"/>
      <c r="BFJ51" s="158"/>
      <c r="BFK51" s="158"/>
      <c r="BFL51" s="158"/>
      <c r="BFM51" s="158"/>
      <c r="BFN51" s="158"/>
      <c r="BFO51" s="158"/>
      <c r="BFP51" s="158"/>
      <c r="BFQ51" s="158"/>
      <c r="BFR51" s="158"/>
      <c r="BFS51" s="158"/>
      <c r="BFT51" s="158"/>
      <c r="BFU51" s="158"/>
      <c r="BFV51" s="158"/>
      <c r="BFW51" s="158"/>
      <c r="BFX51" s="158"/>
      <c r="BFY51" s="158"/>
      <c r="BFZ51" s="158"/>
      <c r="BGA51" s="158"/>
      <c r="BGB51" s="158"/>
      <c r="BGC51" s="158"/>
      <c r="BGD51" s="158"/>
      <c r="BGE51" s="158"/>
      <c r="BGF51" s="158"/>
      <c r="BGG51" s="158"/>
      <c r="BGH51" s="158"/>
      <c r="BGI51" s="158"/>
      <c r="BGJ51" s="158"/>
      <c r="BGK51" s="158"/>
      <c r="BGL51" s="158"/>
      <c r="BGM51" s="158"/>
      <c r="BGN51" s="158"/>
      <c r="BGO51" s="158"/>
      <c r="BGP51" s="158"/>
      <c r="BGQ51" s="158"/>
      <c r="BGR51" s="158"/>
      <c r="BGS51" s="158"/>
      <c r="BGT51" s="158"/>
      <c r="BGU51" s="158"/>
      <c r="BGV51" s="158"/>
      <c r="BGW51" s="158"/>
      <c r="BGX51" s="158"/>
      <c r="BGY51" s="158"/>
      <c r="BGZ51" s="158"/>
      <c r="BHA51" s="158"/>
      <c r="BHB51" s="158"/>
      <c r="BHC51" s="158"/>
      <c r="BHD51" s="158"/>
      <c r="BHE51" s="158"/>
      <c r="BHF51" s="158"/>
      <c r="BHG51" s="158"/>
      <c r="BHH51" s="158"/>
      <c r="BHI51" s="158"/>
      <c r="BHJ51" s="158"/>
      <c r="BHK51" s="158"/>
      <c r="BHL51" s="158"/>
      <c r="BHM51" s="158"/>
      <c r="BHN51" s="158"/>
      <c r="BHO51" s="158"/>
      <c r="BHP51" s="158"/>
      <c r="BHQ51" s="158"/>
      <c r="BHR51" s="158"/>
      <c r="BHS51" s="158"/>
      <c r="BHT51" s="158"/>
      <c r="BHU51" s="158"/>
      <c r="BHV51" s="158"/>
      <c r="BHW51" s="158"/>
      <c r="BHX51" s="158"/>
      <c r="BHY51" s="158"/>
      <c r="BHZ51" s="158"/>
      <c r="BIA51" s="158"/>
      <c r="BIB51" s="158"/>
      <c r="BIC51" s="158"/>
      <c r="BID51" s="158"/>
      <c r="BIE51" s="158"/>
      <c r="BIF51" s="158"/>
      <c r="BIG51" s="158"/>
      <c r="BIH51" s="158"/>
      <c r="BII51" s="158"/>
      <c r="BIJ51" s="158"/>
      <c r="BIK51" s="158"/>
      <c r="BIL51" s="158"/>
      <c r="BIM51" s="158"/>
      <c r="BIN51" s="158"/>
      <c r="BIO51" s="158"/>
      <c r="BIP51" s="158"/>
      <c r="BIQ51" s="158"/>
      <c r="BIR51" s="158"/>
      <c r="BIS51" s="158"/>
      <c r="BIT51" s="158"/>
      <c r="BIU51" s="158"/>
      <c r="BIV51" s="158"/>
      <c r="BIW51" s="158"/>
      <c r="BIX51" s="158"/>
      <c r="BIY51" s="158"/>
      <c r="BIZ51" s="158"/>
      <c r="BJA51" s="158"/>
      <c r="BJB51" s="158"/>
      <c r="BJC51" s="158"/>
      <c r="BJD51" s="158"/>
      <c r="BJE51" s="158"/>
      <c r="BJF51" s="158"/>
      <c r="BJG51" s="158"/>
      <c r="BJH51" s="158"/>
      <c r="BJI51" s="158"/>
      <c r="BJJ51" s="158"/>
      <c r="BJK51" s="158"/>
      <c r="BJL51" s="158"/>
      <c r="BJM51" s="158"/>
      <c r="BJN51" s="158"/>
      <c r="BJO51" s="158"/>
      <c r="BJP51" s="158"/>
      <c r="BJQ51" s="158"/>
      <c r="BJR51" s="158"/>
      <c r="BJS51" s="158"/>
      <c r="BJT51" s="158"/>
      <c r="BJU51" s="158"/>
      <c r="BJV51" s="158"/>
      <c r="BJW51" s="158"/>
      <c r="BJX51" s="158"/>
      <c r="BJY51" s="158"/>
      <c r="BJZ51" s="158"/>
      <c r="BKA51" s="158"/>
      <c r="BKB51" s="158"/>
      <c r="BKC51" s="158"/>
      <c r="BKD51" s="158"/>
      <c r="BKE51" s="158"/>
      <c r="BKF51" s="158"/>
      <c r="BKG51" s="158"/>
      <c r="BKH51" s="158"/>
      <c r="BKI51" s="158"/>
      <c r="BKJ51" s="158"/>
      <c r="BKK51" s="158"/>
      <c r="BKL51" s="158"/>
      <c r="BKM51" s="158"/>
      <c r="BKN51" s="158"/>
      <c r="BKO51" s="158"/>
      <c r="BKP51" s="158"/>
      <c r="BKQ51" s="158"/>
      <c r="BKR51" s="158"/>
      <c r="BKS51" s="158"/>
      <c r="BKT51" s="158"/>
      <c r="BKU51" s="158"/>
      <c r="BKV51" s="158"/>
      <c r="BKW51" s="158"/>
      <c r="BKX51" s="158"/>
      <c r="BKY51" s="158"/>
      <c r="BKZ51" s="158"/>
      <c r="BLA51" s="158"/>
      <c r="BLB51" s="158"/>
      <c r="BLC51" s="158"/>
      <c r="BLD51" s="158"/>
      <c r="BLE51" s="158"/>
      <c r="BLF51" s="158"/>
      <c r="BLG51" s="158"/>
      <c r="BLH51" s="158"/>
      <c r="BLI51" s="158"/>
      <c r="BLJ51" s="158"/>
      <c r="BLK51" s="158"/>
      <c r="BLL51" s="158"/>
      <c r="BLM51" s="158"/>
      <c r="BLN51" s="158"/>
      <c r="BLO51" s="158"/>
      <c r="BLP51" s="158"/>
      <c r="BLQ51" s="158"/>
      <c r="BLR51" s="158"/>
      <c r="BLS51" s="158"/>
      <c r="BLT51" s="158"/>
      <c r="BLU51" s="158"/>
      <c r="BLV51" s="158"/>
      <c r="BLW51" s="158"/>
      <c r="BLX51" s="158"/>
      <c r="BLY51" s="158"/>
      <c r="BLZ51" s="158"/>
      <c r="BMA51" s="158"/>
      <c r="BMB51" s="158"/>
      <c r="BMC51" s="158"/>
      <c r="BMD51" s="158"/>
      <c r="BME51" s="158"/>
      <c r="BMF51" s="158"/>
      <c r="BMG51" s="158"/>
      <c r="BMH51" s="158"/>
      <c r="BMI51" s="158"/>
      <c r="BMJ51" s="158"/>
      <c r="BMK51" s="158"/>
      <c r="BML51" s="158"/>
      <c r="BMM51" s="158"/>
      <c r="BMN51" s="158"/>
      <c r="BMO51" s="158"/>
      <c r="BMP51" s="158"/>
      <c r="BMQ51" s="158"/>
      <c r="BMR51" s="158"/>
      <c r="BMS51" s="158"/>
      <c r="BMT51" s="158"/>
      <c r="BMU51" s="158"/>
      <c r="BMV51" s="158"/>
      <c r="BMW51" s="158"/>
      <c r="BMX51" s="158"/>
      <c r="BMY51" s="158"/>
      <c r="BMZ51" s="158"/>
      <c r="BNA51" s="158"/>
      <c r="BNB51" s="158"/>
      <c r="BNC51" s="158"/>
      <c r="BND51" s="158"/>
      <c r="BNE51" s="158"/>
      <c r="BNF51" s="158"/>
      <c r="BNG51" s="158"/>
      <c r="BNH51" s="158"/>
      <c r="BNI51" s="158"/>
      <c r="BNJ51" s="158"/>
      <c r="BNK51" s="158"/>
      <c r="BNL51" s="158"/>
      <c r="BNM51" s="158"/>
      <c r="BNN51" s="158"/>
      <c r="BNO51" s="158"/>
      <c r="BNP51" s="158"/>
      <c r="BNQ51" s="158"/>
      <c r="BNR51" s="158"/>
      <c r="BNS51" s="158"/>
      <c r="BNT51" s="158"/>
      <c r="BNU51" s="158"/>
      <c r="BNV51" s="158"/>
      <c r="BNW51" s="158"/>
      <c r="BNX51" s="158"/>
      <c r="BNY51" s="158"/>
      <c r="BNZ51" s="158"/>
      <c r="BOA51" s="158"/>
      <c r="BOB51" s="158"/>
      <c r="BOC51" s="158"/>
      <c r="BOD51" s="158"/>
      <c r="BOE51" s="158"/>
      <c r="BOF51" s="158"/>
      <c r="BOG51" s="158"/>
      <c r="BOH51" s="158"/>
      <c r="BOI51" s="158"/>
      <c r="BOJ51" s="158"/>
      <c r="BOK51" s="158"/>
      <c r="BOL51" s="158"/>
      <c r="BOM51" s="158"/>
      <c r="BON51" s="158"/>
      <c r="BOO51" s="158"/>
      <c r="BOP51" s="158"/>
      <c r="BOQ51" s="158"/>
      <c r="BOR51" s="158"/>
      <c r="BOS51" s="158"/>
      <c r="BOT51" s="158"/>
      <c r="BOU51" s="158"/>
      <c r="BOV51" s="158"/>
      <c r="BOW51" s="158"/>
      <c r="BOX51" s="158"/>
      <c r="BOY51" s="158"/>
      <c r="BOZ51" s="158"/>
      <c r="BPA51" s="158"/>
      <c r="BPB51" s="158"/>
      <c r="BPC51" s="158"/>
      <c r="BPD51" s="158"/>
      <c r="BPE51" s="158"/>
      <c r="BPF51" s="158"/>
      <c r="BPG51" s="158"/>
      <c r="BPH51" s="158"/>
      <c r="BPI51" s="158"/>
      <c r="BPJ51" s="158"/>
      <c r="BPK51" s="158"/>
      <c r="BPL51" s="158"/>
      <c r="BPM51" s="158"/>
      <c r="BPN51" s="158"/>
      <c r="BPO51" s="158"/>
      <c r="BPP51" s="158"/>
      <c r="BPQ51" s="158"/>
      <c r="BPR51" s="158"/>
      <c r="BPS51" s="158"/>
      <c r="BPT51" s="158"/>
      <c r="BPU51" s="158"/>
      <c r="BPV51" s="158"/>
      <c r="BPW51" s="158"/>
      <c r="BPX51" s="158"/>
      <c r="BPY51" s="158"/>
      <c r="BPZ51" s="158"/>
      <c r="BQA51" s="158"/>
      <c r="BQB51" s="158"/>
      <c r="BQC51" s="158"/>
      <c r="BQD51" s="158"/>
      <c r="BQE51" s="158"/>
      <c r="BQF51" s="158"/>
      <c r="BQG51" s="158"/>
      <c r="BQH51" s="158"/>
      <c r="BQI51" s="158"/>
      <c r="BQJ51" s="158"/>
      <c r="BQK51" s="158"/>
      <c r="BQL51" s="158"/>
      <c r="BQM51" s="158"/>
      <c r="BQN51" s="158"/>
      <c r="BQO51" s="158"/>
      <c r="BQP51" s="158"/>
      <c r="BQQ51" s="158"/>
      <c r="BQR51" s="158"/>
      <c r="BQS51" s="158"/>
      <c r="BQT51" s="158"/>
      <c r="BQU51" s="158"/>
      <c r="BQV51" s="158"/>
      <c r="BQW51" s="158"/>
      <c r="BQX51" s="158"/>
      <c r="BQY51" s="158"/>
      <c r="BQZ51" s="158"/>
      <c r="BRA51" s="158"/>
      <c r="BRB51" s="158"/>
      <c r="BRC51" s="158"/>
      <c r="BRD51" s="158"/>
      <c r="BRE51" s="158"/>
      <c r="BRF51" s="158"/>
      <c r="BRG51" s="158"/>
      <c r="BRH51" s="158"/>
      <c r="BRI51" s="158"/>
      <c r="BRJ51" s="158"/>
      <c r="BRK51" s="158"/>
      <c r="BRL51" s="158"/>
      <c r="BRM51" s="158"/>
      <c r="BRN51" s="158"/>
      <c r="BRO51" s="158"/>
      <c r="BRP51" s="158"/>
      <c r="BRQ51" s="158"/>
      <c r="BRR51" s="158"/>
      <c r="BRS51" s="158"/>
      <c r="BRT51" s="158"/>
      <c r="BRU51" s="158"/>
      <c r="BRV51" s="158"/>
      <c r="BRW51" s="158"/>
      <c r="BRX51" s="158"/>
      <c r="BRY51" s="158"/>
      <c r="BRZ51" s="158"/>
      <c r="BSA51" s="158"/>
      <c r="BSB51" s="158"/>
      <c r="BSC51" s="158"/>
      <c r="BSD51" s="158"/>
      <c r="BSE51" s="158"/>
      <c r="BSF51" s="158"/>
      <c r="BSG51" s="158"/>
      <c r="BSH51" s="158"/>
      <c r="BSI51" s="158"/>
      <c r="BSJ51" s="158"/>
      <c r="BSK51" s="158"/>
      <c r="BSL51" s="158"/>
      <c r="BSM51" s="158"/>
      <c r="BSN51" s="158"/>
      <c r="BSO51" s="158"/>
      <c r="BSP51" s="158"/>
      <c r="BSQ51" s="158"/>
      <c r="BSR51" s="158"/>
      <c r="BSS51" s="158"/>
      <c r="BST51" s="158"/>
      <c r="BSU51" s="158"/>
      <c r="BSV51" s="158"/>
      <c r="BSW51" s="158"/>
      <c r="BSX51" s="158"/>
      <c r="BSY51" s="158"/>
      <c r="BSZ51" s="158"/>
      <c r="BTA51" s="158"/>
      <c r="BTB51" s="158"/>
      <c r="BTC51" s="158"/>
      <c r="BTD51" s="158"/>
      <c r="BTE51" s="158"/>
      <c r="BTF51" s="158"/>
      <c r="BTG51" s="158"/>
      <c r="BTH51" s="158"/>
      <c r="BTI51" s="158"/>
      <c r="BTJ51" s="158"/>
      <c r="BTK51" s="158"/>
      <c r="BTL51" s="158"/>
      <c r="BTM51" s="158"/>
      <c r="BTN51" s="158"/>
      <c r="BTO51" s="158"/>
      <c r="BTP51" s="158"/>
      <c r="BTQ51" s="158"/>
      <c r="BTR51" s="158"/>
      <c r="BTS51" s="158"/>
      <c r="BTT51" s="158"/>
      <c r="BTU51" s="158"/>
      <c r="BTV51" s="158"/>
      <c r="BTW51" s="158"/>
      <c r="BTX51" s="158"/>
      <c r="BTY51" s="158"/>
      <c r="BTZ51" s="158"/>
      <c r="BUA51" s="158"/>
      <c r="BUB51" s="158"/>
      <c r="BUC51" s="158"/>
      <c r="BUD51" s="158"/>
      <c r="BUE51" s="158"/>
      <c r="BUF51" s="158"/>
      <c r="BUG51" s="158"/>
      <c r="BUH51" s="158"/>
      <c r="BUI51" s="158"/>
      <c r="BUJ51" s="158"/>
      <c r="BUK51" s="158"/>
      <c r="BUL51" s="158"/>
      <c r="BUM51" s="158"/>
      <c r="BUN51" s="158"/>
      <c r="BUO51" s="158"/>
      <c r="BUP51" s="158"/>
      <c r="BUQ51" s="158"/>
      <c r="BUR51" s="158"/>
      <c r="BUS51" s="158"/>
      <c r="BUT51" s="158"/>
      <c r="BUU51" s="158"/>
      <c r="BUV51" s="158"/>
      <c r="BUW51" s="158"/>
      <c r="BUX51" s="158"/>
      <c r="BUY51" s="158"/>
      <c r="BUZ51" s="158"/>
      <c r="BVA51" s="158"/>
      <c r="BVB51" s="158"/>
      <c r="BVC51" s="158"/>
      <c r="BVD51" s="158"/>
      <c r="BVE51" s="158"/>
      <c r="BVF51" s="158"/>
      <c r="BVG51" s="158"/>
      <c r="BVH51" s="158"/>
      <c r="BVI51" s="158"/>
      <c r="BVJ51" s="158"/>
      <c r="BVK51" s="158"/>
      <c r="BVL51" s="158"/>
      <c r="BVM51" s="158"/>
      <c r="BVN51" s="158"/>
      <c r="BVO51" s="158"/>
      <c r="BVP51" s="158"/>
      <c r="BVQ51" s="158"/>
      <c r="BVR51" s="158"/>
      <c r="BVS51" s="158"/>
      <c r="BVT51" s="158"/>
      <c r="BVU51" s="158"/>
      <c r="BVV51" s="158"/>
      <c r="BVW51" s="158"/>
      <c r="BVX51" s="158"/>
      <c r="BVY51" s="158"/>
      <c r="BVZ51" s="158"/>
      <c r="BWA51" s="158"/>
      <c r="BWB51" s="158"/>
      <c r="BWC51" s="158"/>
      <c r="BWD51" s="158"/>
      <c r="BWE51" s="158"/>
      <c r="BWF51" s="158"/>
      <c r="BWG51" s="158"/>
      <c r="BWH51" s="158"/>
      <c r="BWI51" s="158"/>
      <c r="BWJ51" s="158"/>
      <c r="BWK51" s="158"/>
      <c r="BWL51" s="158"/>
      <c r="BWM51" s="158"/>
      <c r="BWN51" s="158"/>
      <c r="BWO51" s="158"/>
      <c r="BWP51" s="158"/>
      <c r="BWQ51" s="158"/>
      <c r="BWR51" s="158"/>
      <c r="BWS51" s="158"/>
      <c r="BWT51" s="158"/>
      <c r="BWU51" s="158"/>
      <c r="BWV51" s="158"/>
      <c r="BWW51" s="158"/>
      <c r="BWX51" s="158"/>
      <c r="BWY51" s="158"/>
      <c r="BWZ51" s="158"/>
      <c r="BXA51" s="158"/>
      <c r="BXB51" s="158"/>
      <c r="BXC51" s="158"/>
      <c r="BXD51" s="158"/>
      <c r="BXE51" s="158"/>
      <c r="BXF51" s="158"/>
      <c r="BXG51" s="158"/>
      <c r="BXH51" s="158"/>
      <c r="BXI51" s="158"/>
      <c r="BXJ51" s="158"/>
      <c r="BXK51" s="158"/>
      <c r="BXL51" s="158"/>
      <c r="BXM51" s="158"/>
      <c r="BXN51" s="158"/>
      <c r="BXO51" s="158"/>
      <c r="BXP51" s="158"/>
      <c r="BXQ51" s="158"/>
      <c r="BXR51" s="158"/>
      <c r="BXS51" s="158"/>
      <c r="BXT51" s="158"/>
      <c r="BXU51" s="158"/>
      <c r="BXV51" s="158"/>
      <c r="BXW51" s="158"/>
      <c r="BXX51" s="158"/>
      <c r="BXY51" s="158"/>
      <c r="BXZ51" s="158"/>
      <c r="BYA51" s="158"/>
      <c r="BYB51" s="158"/>
      <c r="BYC51" s="158"/>
      <c r="BYD51" s="158"/>
      <c r="BYE51" s="158"/>
      <c r="BYF51" s="158"/>
      <c r="BYG51" s="158"/>
      <c r="BYH51" s="158"/>
      <c r="BYI51" s="158"/>
      <c r="BYJ51" s="158"/>
      <c r="BYK51" s="158"/>
      <c r="BYL51" s="158"/>
      <c r="BYM51" s="158"/>
      <c r="BYN51" s="158"/>
      <c r="BYO51" s="158"/>
      <c r="BYP51" s="158"/>
      <c r="BYQ51" s="158"/>
      <c r="BYR51" s="158"/>
      <c r="BYS51" s="158"/>
      <c r="BYT51" s="158"/>
      <c r="BYU51" s="158"/>
      <c r="BYV51" s="158"/>
      <c r="BYW51" s="158"/>
      <c r="BYX51" s="158"/>
      <c r="BYY51" s="158"/>
      <c r="BYZ51" s="158"/>
      <c r="BZA51" s="158"/>
      <c r="BZB51" s="158"/>
      <c r="BZC51" s="158"/>
      <c r="BZD51" s="158"/>
      <c r="BZE51" s="158"/>
      <c r="BZF51" s="158"/>
      <c r="BZG51" s="158"/>
      <c r="BZH51" s="158"/>
      <c r="BZI51" s="158"/>
      <c r="BZJ51" s="158"/>
      <c r="BZK51" s="158"/>
      <c r="BZL51" s="158"/>
      <c r="BZM51" s="158"/>
      <c r="BZN51" s="158"/>
      <c r="BZO51" s="158"/>
      <c r="BZP51" s="158"/>
      <c r="BZQ51" s="158"/>
      <c r="BZR51" s="158"/>
      <c r="BZS51" s="158"/>
      <c r="BZT51" s="158"/>
      <c r="BZU51" s="158"/>
      <c r="BZV51" s="158"/>
      <c r="BZW51" s="158"/>
      <c r="BZX51" s="158"/>
      <c r="BZY51" s="158"/>
      <c r="BZZ51" s="158"/>
      <c r="CAA51" s="158"/>
      <c r="CAB51" s="158"/>
      <c r="CAC51" s="158"/>
      <c r="CAD51" s="158"/>
      <c r="CAE51" s="158"/>
      <c r="CAF51" s="158"/>
      <c r="CAG51" s="158"/>
      <c r="CAH51" s="158"/>
      <c r="CAI51" s="158"/>
      <c r="CAJ51" s="158"/>
      <c r="CAK51" s="158"/>
      <c r="CAL51" s="158"/>
      <c r="CAM51" s="158"/>
      <c r="CAN51" s="158"/>
      <c r="CAO51" s="158"/>
      <c r="CAP51" s="158"/>
      <c r="CAQ51" s="158"/>
      <c r="CAR51" s="158"/>
      <c r="CAS51" s="158"/>
      <c r="CAT51" s="158"/>
      <c r="CAU51" s="158"/>
      <c r="CAV51" s="158"/>
      <c r="CAW51" s="158"/>
      <c r="CAX51" s="158"/>
      <c r="CAY51" s="158"/>
      <c r="CAZ51" s="158"/>
      <c r="CBA51" s="158"/>
      <c r="CBB51" s="158"/>
      <c r="CBC51" s="158"/>
      <c r="CBD51" s="158"/>
      <c r="CBE51" s="158"/>
      <c r="CBF51" s="158"/>
      <c r="CBG51" s="158"/>
      <c r="CBH51" s="158"/>
      <c r="CBI51" s="158"/>
      <c r="CBJ51" s="158"/>
      <c r="CBK51" s="158"/>
      <c r="CBL51" s="158"/>
      <c r="CBM51" s="158"/>
      <c r="CBN51" s="158"/>
      <c r="CBO51" s="158"/>
      <c r="CBP51" s="158"/>
      <c r="CBQ51" s="158"/>
      <c r="CBR51" s="158"/>
      <c r="CBS51" s="158"/>
      <c r="CBT51" s="158"/>
      <c r="CBU51" s="158"/>
      <c r="CBV51" s="158"/>
      <c r="CBW51" s="158"/>
      <c r="CBX51" s="158"/>
      <c r="CBY51" s="158"/>
      <c r="CBZ51" s="158"/>
      <c r="CCA51" s="158"/>
      <c r="CCB51" s="158"/>
      <c r="CCC51" s="158"/>
      <c r="CCD51" s="158"/>
      <c r="CCE51" s="158"/>
      <c r="CCF51" s="158"/>
      <c r="CCG51" s="158"/>
      <c r="CCH51" s="158"/>
      <c r="CCI51" s="158"/>
      <c r="CCJ51" s="158"/>
      <c r="CCK51" s="158"/>
      <c r="CCL51" s="158"/>
      <c r="CCM51" s="158"/>
      <c r="CCN51" s="158"/>
      <c r="CCO51" s="158"/>
      <c r="CCP51" s="158"/>
      <c r="CCQ51" s="158"/>
      <c r="CCR51" s="158"/>
      <c r="CCS51" s="158"/>
      <c r="CCT51" s="158"/>
      <c r="CCU51" s="158"/>
      <c r="CCV51" s="158"/>
      <c r="CCW51" s="158"/>
      <c r="CCX51" s="158"/>
      <c r="CCY51" s="158"/>
      <c r="CCZ51" s="158"/>
      <c r="CDA51" s="158"/>
      <c r="CDB51" s="158"/>
      <c r="CDC51" s="158"/>
      <c r="CDD51" s="158"/>
      <c r="CDE51" s="158"/>
      <c r="CDF51" s="158"/>
      <c r="CDG51" s="158"/>
      <c r="CDH51" s="158"/>
      <c r="CDI51" s="158"/>
      <c r="CDJ51" s="158"/>
      <c r="CDK51" s="158"/>
      <c r="CDL51" s="158"/>
      <c r="CDM51" s="158"/>
      <c r="CDN51" s="158"/>
      <c r="CDO51" s="158"/>
      <c r="CDP51" s="158"/>
      <c r="CDQ51" s="158"/>
      <c r="CDR51" s="158"/>
      <c r="CDS51" s="158"/>
      <c r="CDT51" s="158"/>
      <c r="CDU51" s="158"/>
      <c r="CDV51" s="158"/>
      <c r="CDW51" s="158"/>
      <c r="CDX51" s="158"/>
      <c r="CDY51" s="158"/>
      <c r="CDZ51" s="158"/>
      <c r="CEA51" s="158"/>
      <c r="CEB51" s="158"/>
      <c r="CEC51" s="158"/>
      <c r="CED51" s="158"/>
      <c r="CEE51" s="158"/>
      <c r="CEF51" s="158"/>
      <c r="CEG51" s="158"/>
      <c r="CEH51" s="158"/>
      <c r="CEI51" s="158"/>
      <c r="CEJ51" s="158"/>
      <c r="CEK51" s="158"/>
      <c r="CEL51" s="158"/>
      <c r="CEM51" s="158"/>
      <c r="CEN51" s="158"/>
      <c r="CEO51" s="158"/>
      <c r="CEP51" s="158"/>
      <c r="CEQ51" s="158"/>
      <c r="CER51" s="158"/>
      <c r="CES51" s="158"/>
      <c r="CET51" s="158"/>
      <c r="CEU51" s="158"/>
      <c r="CEV51" s="158"/>
      <c r="CEW51" s="158"/>
      <c r="CEX51" s="158"/>
      <c r="CEY51" s="158"/>
      <c r="CEZ51" s="158"/>
      <c r="CFA51" s="158"/>
      <c r="CFB51" s="158"/>
      <c r="CFC51" s="158"/>
      <c r="CFD51" s="158"/>
      <c r="CFE51" s="158"/>
      <c r="CFF51" s="158"/>
      <c r="CFG51" s="158"/>
      <c r="CFH51" s="158"/>
      <c r="CFI51" s="158"/>
      <c r="CFJ51" s="158"/>
      <c r="CFK51" s="158"/>
      <c r="CFL51" s="158"/>
      <c r="CFM51" s="158"/>
      <c r="CFN51" s="158"/>
      <c r="CFO51" s="158"/>
      <c r="CFP51" s="158"/>
      <c r="CFQ51" s="158"/>
      <c r="CFR51" s="158"/>
      <c r="CFS51" s="158"/>
      <c r="CFT51" s="158"/>
      <c r="CFU51" s="158"/>
      <c r="CFV51" s="158"/>
      <c r="CFW51" s="158"/>
      <c r="CFX51" s="158"/>
      <c r="CFY51" s="158"/>
      <c r="CFZ51" s="158"/>
      <c r="CGA51" s="158"/>
      <c r="CGB51" s="158"/>
      <c r="CGC51" s="158"/>
      <c r="CGD51" s="158"/>
      <c r="CGE51" s="158"/>
      <c r="CGF51" s="158"/>
      <c r="CGG51" s="158"/>
      <c r="CGH51" s="158"/>
      <c r="CGI51" s="158"/>
      <c r="CGJ51" s="158"/>
      <c r="CGK51" s="158"/>
      <c r="CGL51" s="158"/>
      <c r="CGM51" s="158"/>
      <c r="CGN51" s="158"/>
      <c r="CGO51" s="158"/>
      <c r="CGP51" s="158"/>
      <c r="CGQ51" s="158"/>
      <c r="CGR51" s="158"/>
      <c r="CGS51" s="158"/>
      <c r="CGT51" s="158"/>
      <c r="CGU51" s="158"/>
      <c r="CGV51" s="158"/>
      <c r="CGW51" s="158"/>
      <c r="CGX51" s="158"/>
      <c r="CGY51" s="158"/>
      <c r="CGZ51" s="158"/>
      <c r="CHA51" s="158"/>
      <c r="CHB51" s="158"/>
      <c r="CHC51" s="158"/>
      <c r="CHD51" s="158"/>
      <c r="CHE51" s="158"/>
      <c r="CHF51" s="158"/>
      <c r="CHG51" s="158"/>
      <c r="CHH51" s="158"/>
      <c r="CHI51" s="158"/>
      <c r="CHJ51" s="158"/>
      <c r="CHK51" s="158"/>
      <c r="CHL51" s="158"/>
      <c r="CHM51" s="158"/>
      <c r="CHN51" s="158"/>
      <c r="CHO51" s="158"/>
      <c r="CHP51" s="158"/>
      <c r="CHQ51" s="158"/>
      <c r="CHR51" s="158"/>
      <c r="CHS51" s="158"/>
      <c r="CHT51" s="158"/>
      <c r="CHU51" s="158"/>
      <c r="CHV51" s="158"/>
      <c r="CHW51" s="158"/>
      <c r="CHX51" s="158"/>
      <c r="CHY51" s="158"/>
      <c r="CHZ51" s="158"/>
      <c r="CIA51" s="158"/>
      <c r="CIB51" s="158"/>
      <c r="CIC51" s="158"/>
      <c r="CID51" s="158"/>
      <c r="CIE51" s="158"/>
      <c r="CIF51" s="158"/>
      <c r="CIG51" s="158"/>
      <c r="CIH51" s="158"/>
      <c r="CII51" s="158"/>
      <c r="CIJ51" s="158"/>
      <c r="CIK51" s="158"/>
      <c r="CIL51" s="158"/>
      <c r="CIM51" s="158"/>
      <c r="CIN51" s="158"/>
      <c r="CIO51" s="158"/>
      <c r="CIP51" s="158"/>
      <c r="CIQ51" s="158"/>
      <c r="CIR51" s="158"/>
      <c r="CIS51" s="158"/>
      <c r="CIT51" s="158"/>
      <c r="CIU51" s="158"/>
      <c r="CIV51" s="158"/>
      <c r="CIW51" s="158"/>
      <c r="CIX51" s="158"/>
      <c r="CIY51" s="158"/>
      <c r="CIZ51" s="158"/>
      <c r="CJA51" s="158"/>
      <c r="CJB51" s="158"/>
      <c r="CJC51" s="158"/>
      <c r="CJD51" s="158"/>
      <c r="CJE51" s="158"/>
      <c r="CJF51" s="158"/>
      <c r="CJG51" s="158"/>
      <c r="CJH51" s="158"/>
      <c r="CJI51" s="158"/>
      <c r="CJJ51" s="158"/>
      <c r="CJK51" s="158"/>
      <c r="CJL51" s="158"/>
      <c r="CJM51" s="158"/>
      <c r="CJN51" s="158"/>
      <c r="CJO51" s="158"/>
      <c r="CJP51" s="158"/>
      <c r="CJQ51" s="158"/>
      <c r="CJR51" s="158"/>
      <c r="CJS51" s="158"/>
      <c r="CJT51" s="158"/>
      <c r="CJU51" s="158"/>
      <c r="CJV51" s="158"/>
      <c r="CJW51" s="158"/>
      <c r="CJX51" s="158"/>
      <c r="CJY51" s="158"/>
      <c r="CJZ51" s="158"/>
      <c r="CKA51" s="158"/>
      <c r="CKB51" s="158"/>
      <c r="CKC51" s="158"/>
      <c r="CKD51" s="158"/>
      <c r="CKE51" s="158"/>
      <c r="CKF51" s="158"/>
      <c r="CKG51" s="158"/>
      <c r="CKH51" s="158"/>
      <c r="CKI51" s="158"/>
      <c r="CKJ51" s="158"/>
      <c r="CKK51" s="158"/>
      <c r="CKL51" s="158"/>
      <c r="CKM51" s="158"/>
      <c r="CKN51" s="158"/>
      <c r="CKO51" s="158"/>
      <c r="CKP51" s="158"/>
      <c r="CKQ51" s="158"/>
      <c r="CKR51" s="158"/>
      <c r="CKS51" s="158"/>
      <c r="CKT51" s="158"/>
      <c r="CKU51" s="158"/>
      <c r="CKV51" s="158"/>
      <c r="CKW51" s="158"/>
      <c r="CKX51" s="158"/>
      <c r="CKY51" s="158"/>
      <c r="CKZ51" s="158"/>
      <c r="CLA51" s="158"/>
      <c r="CLB51" s="158"/>
      <c r="CLC51" s="158"/>
      <c r="CLD51" s="158"/>
      <c r="CLE51" s="158"/>
      <c r="CLF51" s="158"/>
      <c r="CLG51" s="158"/>
      <c r="CLH51" s="158"/>
      <c r="CLI51" s="158"/>
      <c r="CLJ51" s="158"/>
      <c r="CLK51" s="158"/>
      <c r="CLL51" s="158"/>
      <c r="CLM51" s="158"/>
      <c r="CLN51" s="158"/>
      <c r="CLO51" s="158"/>
      <c r="CLP51" s="158"/>
      <c r="CLQ51" s="158"/>
      <c r="CLR51" s="158"/>
      <c r="CLS51" s="158"/>
      <c r="CLT51" s="158"/>
      <c r="CLU51" s="158"/>
      <c r="CLV51" s="158"/>
      <c r="CLW51" s="158"/>
      <c r="CLX51" s="158"/>
      <c r="CLY51" s="158"/>
      <c r="CLZ51" s="158"/>
      <c r="CMA51" s="158"/>
      <c r="CMB51" s="158"/>
      <c r="CMC51" s="158"/>
      <c r="CMD51" s="158"/>
      <c r="CME51" s="158"/>
      <c r="CMF51" s="158"/>
      <c r="CMG51" s="158"/>
      <c r="CMH51" s="158"/>
      <c r="CMI51" s="158"/>
      <c r="CMJ51" s="158"/>
      <c r="CMK51" s="158"/>
      <c r="CML51" s="158"/>
      <c r="CMM51" s="158"/>
      <c r="CMN51" s="158"/>
      <c r="CMO51" s="158"/>
      <c r="CMP51" s="158"/>
      <c r="CMQ51" s="158"/>
      <c r="CMR51" s="158"/>
      <c r="CMS51" s="158"/>
      <c r="CMT51" s="158"/>
      <c r="CMU51" s="158"/>
      <c r="CMV51" s="158"/>
      <c r="CMW51" s="158"/>
      <c r="CMX51" s="158"/>
      <c r="CMY51" s="158"/>
      <c r="CMZ51" s="158"/>
      <c r="CNA51" s="158"/>
      <c r="CNB51" s="158"/>
      <c r="CNC51" s="158"/>
      <c r="CND51" s="158"/>
      <c r="CNE51" s="158"/>
      <c r="CNF51" s="158"/>
      <c r="CNG51" s="158"/>
      <c r="CNH51" s="158"/>
      <c r="CNI51" s="158"/>
      <c r="CNJ51" s="158"/>
      <c r="CNK51" s="158"/>
      <c r="CNL51" s="158"/>
      <c r="CNM51" s="158"/>
      <c r="CNN51" s="158"/>
      <c r="CNO51" s="158"/>
      <c r="CNP51" s="158"/>
      <c r="CNQ51" s="158"/>
      <c r="CNR51" s="158"/>
      <c r="CNS51" s="158"/>
      <c r="CNT51" s="158"/>
      <c r="CNU51" s="158"/>
      <c r="CNV51" s="158"/>
      <c r="CNW51" s="158"/>
      <c r="CNX51" s="158"/>
      <c r="CNY51" s="158"/>
      <c r="CNZ51" s="158"/>
      <c r="COA51" s="158"/>
      <c r="COB51" s="158"/>
      <c r="COC51" s="158"/>
      <c r="COD51" s="158"/>
      <c r="COE51" s="158"/>
      <c r="COF51" s="158"/>
      <c r="COG51" s="158"/>
      <c r="COH51" s="158"/>
      <c r="COI51" s="158"/>
      <c r="COJ51" s="158"/>
      <c r="COK51" s="158"/>
      <c r="COL51" s="158"/>
      <c r="COM51" s="158"/>
      <c r="CON51" s="158"/>
      <c r="COO51" s="158"/>
      <c r="COP51" s="158"/>
      <c r="COQ51" s="158"/>
      <c r="COR51" s="158"/>
      <c r="COS51" s="158"/>
      <c r="COT51" s="158"/>
      <c r="COU51" s="158"/>
      <c r="COV51" s="158"/>
      <c r="COW51" s="158"/>
      <c r="COX51" s="158"/>
      <c r="COY51" s="158"/>
      <c r="COZ51" s="158"/>
      <c r="CPA51" s="158"/>
      <c r="CPB51" s="158"/>
      <c r="CPC51" s="158"/>
      <c r="CPD51" s="158"/>
      <c r="CPE51" s="158"/>
      <c r="CPF51" s="158"/>
      <c r="CPG51" s="158"/>
      <c r="CPH51" s="158"/>
      <c r="CPI51" s="158"/>
      <c r="CPJ51" s="158"/>
      <c r="CPK51" s="158"/>
      <c r="CPL51" s="158"/>
      <c r="CPM51" s="158"/>
      <c r="CPN51" s="158"/>
      <c r="CPO51" s="158"/>
      <c r="CPP51" s="158"/>
      <c r="CPQ51" s="158"/>
      <c r="CPR51" s="158"/>
      <c r="CPS51" s="158"/>
      <c r="CPT51" s="158"/>
      <c r="CPU51" s="158"/>
      <c r="CPV51" s="158"/>
      <c r="CPW51" s="158"/>
      <c r="CPX51" s="158"/>
      <c r="CPY51" s="158"/>
      <c r="CPZ51" s="158"/>
      <c r="CQA51" s="158"/>
      <c r="CQB51" s="158"/>
      <c r="CQC51" s="158"/>
      <c r="CQD51" s="158"/>
      <c r="CQE51" s="158"/>
      <c r="CQF51" s="158"/>
      <c r="CQG51" s="158"/>
      <c r="CQH51" s="158"/>
      <c r="CQI51" s="158"/>
      <c r="CQJ51" s="158"/>
      <c r="CQK51" s="158"/>
      <c r="CQL51" s="158"/>
      <c r="CQM51" s="158"/>
      <c r="CQN51" s="158"/>
      <c r="CQO51" s="158"/>
      <c r="CQP51" s="158"/>
      <c r="CQQ51" s="158"/>
      <c r="CQR51" s="158"/>
      <c r="CQS51" s="158"/>
      <c r="CQT51" s="158"/>
      <c r="CQU51" s="158"/>
      <c r="CQV51" s="158"/>
      <c r="CQW51" s="158"/>
      <c r="CQX51" s="158"/>
      <c r="CQY51" s="158"/>
      <c r="CQZ51" s="158"/>
      <c r="CRA51" s="158"/>
      <c r="CRB51" s="158"/>
      <c r="CRC51" s="158"/>
      <c r="CRD51" s="158"/>
      <c r="CRE51" s="158"/>
      <c r="CRF51" s="158"/>
      <c r="CRG51" s="158"/>
      <c r="CRH51" s="158"/>
      <c r="CRI51" s="158"/>
      <c r="CRJ51" s="158"/>
      <c r="CRK51" s="158"/>
      <c r="CRL51" s="158"/>
      <c r="CRM51" s="158"/>
      <c r="CRN51" s="158"/>
      <c r="CRO51" s="158"/>
      <c r="CRP51" s="158"/>
      <c r="CRQ51" s="158"/>
      <c r="CRR51" s="158"/>
      <c r="CRS51" s="158"/>
      <c r="CRT51" s="158"/>
      <c r="CRU51" s="158"/>
      <c r="CRV51" s="158"/>
      <c r="CRW51" s="158"/>
      <c r="CRX51" s="158"/>
      <c r="CRY51" s="158"/>
      <c r="CRZ51" s="158"/>
      <c r="CSA51" s="158"/>
      <c r="CSB51" s="158"/>
      <c r="CSC51" s="158"/>
      <c r="CSD51" s="158"/>
      <c r="CSE51" s="158"/>
      <c r="CSF51" s="158"/>
      <c r="CSG51" s="158"/>
      <c r="CSH51" s="158"/>
      <c r="CSI51" s="158"/>
      <c r="CSJ51" s="158"/>
      <c r="CSK51" s="158"/>
      <c r="CSL51" s="158"/>
      <c r="CSM51" s="158"/>
      <c r="CSN51" s="158"/>
      <c r="CSO51" s="158"/>
      <c r="CSP51" s="158"/>
      <c r="CSQ51" s="158"/>
      <c r="CSR51" s="158"/>
      <c r="CSS51" s="158"/>
      <c r="CST51" s="158"/>
      <c r="CSU51" s="158"/>
      <c r="CSV51" s="158"/>
      <c r="CSW51" s="158"/>
      <c r="CSX51" s="158"/>
      <c r="CSY51" s="158"/>
      <c r="CSZ51" s="158"/>
      <c r="CTA51" s="158"/>
      <c r="CTB51" s="158"/>
      <c r="CTC51" s="158"/>
      <c r="CTD51" s="158"/>
      <c r="CTE51" s="158"/>
      <c r="CTF51" s="158"/>
      <c r="CTG51" s="158"/>
      <c r="CTH51" s="158"/>
      <c r="CTI51" s="158"/>
      <c r="CTJ51" s="158"/>
      <c r="CTK51" s="158"/>
      <c r="CTL51" s="158"/>
      <c r="CTM51" s="158"/>
      <c r="CTN51" s="158"/>
      <c r="CTO51" s="158"/>
      <c r="CTP51" s="158"/>
      <c r="CTQ51" s="158"/>
      <c r="CTR51" s="158"/>
      <c r="CTS51" s="158"/>
      <c r="CTT51" s="158"/>
      <c r="CTU51" s="158"/>
      <c r="CTV51" s="158"/>
      <c r="CTW51" s="158"/>
      <c r="CTX51" s="158"/>
      <c r="CTY51" s="158"/>
      <c r="CTZ51" s="158"/>
      <c r="CUA51" s="158"/>
      <c r="CUB51" s="158"/>
      <c r="CUC51" s="158"/>
      <c r="CUD51" s="158"/>
      <c r="CUE51" s="158"/>
      <c r="CUF51" s="158"/>
      <c r="CUG51" s="158"/>
      <c r="CUH51" s="158"/>
      <c r="CUI51" s="158"/>
      <c r="CUJ51" s="158"/>
      <c r="CUK51" s="158"/>
      <c r="CUL51" s="158"/>
      <c r="CUM51" s="158"/>
      <c r="CUN51" s="158"/>
      <c r="CUO51" s="158"/>
      <c r="CUP51" s="158"/>
      <c r="CUQ51" s="158"/>
      <c r="CUR51" s="158"/>
      <c r="CUS51" s="158"/>
      <c r="CUT51" s="158"/>
      <c r="CUU51" s="158"/>
      <c r="CUV51" s="158"/>
      <c r="CUW51" s="158"/>
      <c r="CUX51" s="158"/>
      <c r="CUY51" s="158"/>
      <c r="CUZ51" s="158"/>
      <c r="CVA51" s="158"/>
      <c r="CVB51" s="158"/>
      <c r="CVC51" s="158"/>
      <c r="CVD51" s="158"/>
      <c r="CVE51" s="158"/>
      <c r="CVF51" s="158"/>
      <c r="CVG51" s="158"/>
      <c r="CVH51" s="158"/>
      <c r="CVI51" s="158"/>
      <c r="CVJ51" s="158"/>
      <c r="CVK51" s="158"/>
      <c r="CVL51" s="158"/>
      <c r="CVM51" s="158"/>
      <c r="CVN51" s="158"/>
      <c r="CVO51" s="158"/>
      <c r="CVP51" s="158"/>
      <c r="CVQ51" s="158"/>
      <c r="CVR51" s="158"/>
      <c r="CVS51" s="158"/>
      <c r="CVT51" s="158"/>
      <c r="CVU51" s="158"/>
      <c r="CVV51" s="158"/>
      <c r="CVW51" s="158"/>
      <c r="CVX51" s="158"/>
      <c r="CVY51" s="158"/>
      <c r="CVZ51" s="158"/>
      <c r="CWA51" s="158"/>
      <c r="CWB51" s="158"/>
      <c r="CWC51" s="158"/>
      <c r="CWD51" s="158"/>
      <c r="CWE51" s="158"/>
      <c r="CWF51" s="158"/>
      <c r="CWG51" s="158"/>
      <c r="CWH51" s="158"/>
      <c r="CWI51" s="158"/>
      <c r="CWJ51" s="158"/>
      <c r="CWK51" s="158"/>
      <c r="CWL51" s="158"/>
      <c r="CWM51" s="158"/>
      <c r="CWN51" s="158"/>
      <c r="CWO51" s="158"/>
      <c r="CWP51" s="158"/>
      <c r="CWQ51" s="158"/>
      <c r="CWR51" s="158"/>
      <c r="CWS51" s="158"/>
      <c r="CWT51" s="158"/>
      <c r="CWU51" s="158"/>
      <c r="CWV51" s="158"/>
      <c r="CWW51" s="158"/>
      <c r="CWX51" s="158"/>
      <c r="CWY51" s="158"/>
      <c r="CWZ51" s="158"/>
      <c r="CXA51" s="158"/>
      <c r="CXB51" s="158"/>
      <c r="CXC51" s="158"/>
      <c r="CXD51" s="158"/>
      <c r="CXE51" s="158"/>
      <c r="CXF51" s="158"/>
      <c r="CXG51" s="158"/>
      <c r="CXH51" s="158"/>
      <c r="CXI51" s="158"/>
      <c r="CXJ51" s="158"/>
      <c r="CXK51" s="158"/>
      <c r="CXL51" s="158"/>
      <c r="CXM51" s="158"/>
      <c r="CXN51" s="158"/>
      <c r="CXO51" s="158"/>
      <c r="CXP51" s="158"/>
      <c r="CXQ51" s="158"/>
      <c r="CXR51" s="158"/>
      <c r="CXS51" s="158"/>
      <c r="CXT51" s="158"/>
      <c r="CXU51" s="158"/>
      <c r="CXV51" s="158"/>
      <c r="CXW51" s="158"/>
      <c r="CXX51" s="158"/>
      <c r="CXY51" s="158"/>
      <c r="CXZ51" s="158"/>
      <c r="CYA51" s="158"/>
      <c r="CYB51" s="158"/>
      <c r="CYC51" s="158"/>
      <c r="CYD51" s="158"/>
      <c r="CYE51" s="158"/>
      <c r="CYF51" s="158"/>
      <c r="CYG51" s="158"/>
      <c r="CYH51" s="158"/>
      <c r="CYI51" s="158"/>
      <c r="CYJ51" s="158"/>
      <c r="CYK51" s="158"/>
      <c r="CYL51" s="158"/>
      <c r="CYM51" s="158"/>
      <c r="CYN51" s="158"/>
      <c r="CYO51" s="158"/>
      <c r="CYP51" s="158"/>
      <c r="CYQ51" s="158"/>
      <c r="CYR51" s="158"/>
      <c r="CYS51" s="158"/>
      <c r="CYT51" s="158"/>
      <c r="CYU51" s="158"/>
      <c r="CYV51" s="158"/>
      <c r="CYW51" s="158"/>
      <c r="CYX51" s="158"/>
      <c r="CYY51" s="158"/>
      <c r="CYZ51" s="158"/>
      <c r="CZA51" s="158"/>
      <c r="CZB51" s="158"/>
      <c r="CZC51" s="158"/>
      <c r="CZD51" s="158"/>
      <c r="CZE51" s="158"/>
      <c r="CZF51" s="158"/>
      <c r="CZG51" s="158"/>
      <c r="CZH51" s="158"/>
      <c r="CZI51" s="158"/>
      <c r="CZJ51" s="158"/>
      <c r="CZK51" s="158"/>
      <c r="CZL51" s="158"/>
      <c r="CZM51" s="158"/>
      <c r="CZN51" s="158"/>
      <c r="CZO51" s="158"/>
      <c r="CZP51" s="158"/>
      <c r="CZQ51" s="158"/>
      <c r="CZR51" s="158"/>
      <c r="CZS51" s="158"/>
      <c r="CZT51" s="158"/>
      <c r="CZU51" s="158"/>
      <c r="CZV51" s="158"/>
      <c r="CZW51" s="158"/>
      <c r="CZX51" s="158"/>
      <c r="CZY51" s="158"/>
      <c r="CZZ51" s="158"/>
      <c r="DAA51" s="158"/>
      <c r="DAB51" s="158"/>
      <c r="DAC51" s="158"/>
      <c r="DAD51" s="158"/>
      <c r="DAE51" s="158"/>
      <c r="DAF51" s="158"/>
      <c r="DAG51" s="158"/>
      <c r="DAH51" s="158"/>
      <c r="DAI51" s="158"/>
      <c r="DAJ51" s="158"/>
      <c r="DAK51" s="158"/>
      <c r="DAL51" s="158"/>
      <c r="DAM51" s="158"/>
      <c r="DAN51" s="158"/>
      <c r="DAO51" s="158"/>
      <c r="DAP51" s="158"/>
      <c r="DAQ51" s="158"/>
      <c r="DAR51" s="158"/>
      <c r="DAS51" s="158"/>
      <c r="DAT51" s="158"/>
      <c r="DAU51" s="158"/>
      <c r="DAV51" s="158"/>
      <c r="DAW51" s="158"/>
      <c r="DAX51" s="158"/>
      <c r="DAY51" s="158"/>
      <c r="DAZ51" s="158"/>
      <c r="DBA51" s="158"/>
      <c r="DBB51" s="158"/>
      <c r="DBC51" s="158"/>
      <c r="DBD51" s="158"/>
      <c r="DBE51" s="158"/>
      <c r="DBF51" s="158"/>
      <c r="DBG51" s="158"/>
      <c r="DBH51" s="158"/>
      <c r="DBI51" s="158"/>
      <c r="DBJ51" s="158"/>
      <c r="DBK51" s="158"/>
      <c r="DBL51" s="158"/>
      <c r="DBM51" s="158"/>
      <c r="DBN51" s="158"/>
      <c r="DBO51" s="158"/>
      <c r="DBP51" s="158"/>
      <c r="DBQ51" s="158"/>
      <c r="DBR51" s="158"/>
      <c r="DBS51" s="158"/>
      <c r="DBT51" s="158"/>
      <c r="DBU51" s="158"/>
      <c r="DBV51" s="158"/>
      <c r="DBW51" s="158"/>
      <c r="DBX51" s="158"/>
      <c r="DBY51" s="158"/>
      <c r="DBZ51" s="158"/>
      <c r="DCA51" s="158"/>
      <c r="DCB51" s="158"/>
      <c r="DCC51" s="158"/>
      <c r="DCD51" s="158"/>
      <c r="DCE51" s="158"/>
      <c r="DCF51" s="158"/>
      <c r="DCG51" s="158"/>
      <c r="DCH51" s="158"/>
      <c r="DCI51" s="158"/>
      <c r="DCJ51" s="158"/>
      <c r="DCK51" s="158"/>
      <c r="DCL51" s="158"/>
      <c r="DCM51" s="158"/>
      <c r="DCN51" s="158"/>
      <c r="DCO51" s="158"/>
      <c r="DCP51" s="158"/>
      <c r="DCQ51" s="158"/>
      <c r="DCR51" s="158"/>
      <c r="DCS51" s="158"/>
      <c r="DCT51" s="158"/>
      <c r="DCU51" s="158"/>
      <c r="DCV51" s="158"/>
      <c r="DCW51" s="158"/>
      <c r="DCX51" s="158"/>
      <c r="DCY51" s="158"/>
      <c r="DCZ51" s="158"/>
      <c r="DDA51" s="158"/>
      <c r="DDB51" s="158"/>
      <c r="DDC51" s="158"/>
      <c r="DDD51" s="158"/>
      <c r="DDE51" s="158"/>
      <c r="DDF51" s="158"/>
      <c r="DDG51" s="158"/>
      <c r="DDH51" s="158"/>
      <c r="DDI51" s="158"/>
      <c r="DDJ51" s="158"/>
      <c r="DDK51" s="158"/>
      <c r="DDL51" s="158"/>
      <c r="DDM51" s="158"/>
      <c r="DDN51" s="158"/>
      <c r="DDO51" s="158"/>
      <c r="DDP51" s="158"/>
      <c r="DDQ51" s="158"/>
      <c r="DDR51" s="158"/>
      <c r="DDS51" s="158"/>
      <c r="DDT51" s="158"/>
      <c r="DDU51" s="158"/>
      <c r="DDV51" s="158"/>
      <c r="DDW51" s="158"/>
      <c r="DDX51" s="158"/>
      <c r="DDY51" s="158"/>
      <c r="DDZ51" s="158"/>
      <c r="DEA51" s="158"/>
      <c r="DEB51" s="158"/>
      <c r="DEC51" s="158"/>
      <c r="DED51" s="158"/>
      <c r="DEE51" s="158"/>
      <c r="DEF51" s="158"/>
      <c r="DEG51" s="158"/>
      <c r="DEH51" s="158"/>
      <c r="DEI51" s="158"/>
      <c r="DEJ51" s="158"/>
      <c r="DEK51" s="158"/>
      <c r="DEL51" s="158"/>
      <c r="DEM51" s="158"/>
      <c r="DEN51" s="158"/>
      <c r="DEO51" s="158"/>
      <c r="DEP51" s="158"/>
      <c r="DEQ51" s="158"/>
      <c r="DER51" s="158"/>
      <c r="DES51" s="158"/>
      <c r="DET51" s="158"/>
      <c r="DEU51" s="158"/>
      <c r="DEV51" s="158"/>
      <c r="DEW51" s="158"/>
      <c r="DEX51" s="158"/>
      <c r="DEY51" s="158"/>
      <c r="DEZ51" s="158"/>
      <c r="DFA51" s="158"/>
      <c r="DFB51" s="158"/>
      <c r="DFC51" s="158"/>
      <c r="DFD51" s="158"/>
      <c r="DFE51" s="158"/>
      <c r="DFF51" s="158"/>
      <c r="DFG51" s="158"/>
      <c r="DFH51" s="158"/>
      <c r="DFI51" s="158"/>
      <c r="DFJ51" s="158"/>
      <c r="DFK51" s="158"/>
      <c r="DFL51" s="158"/>
      <c r="DFM51" s="158"/>
      <c r="DFN51" s="158"/>
      <c r="DFO51" s="158"/>
      <c r="DFP51" s="158"/>
      <c r="DFQ51" s="158"/>
      <c r="DFR51" s="158"/>
      <c r="DFS51" s="158"/>
      <c r="DFT51" s="158"/>
      <c r="DFU51" s="158"/>
      <c r="DFV51" s="158"/>
      <c r="DFW51" s="158"/>
      <c r="DFX51" s="158"/>
      <c r="DFY51" s="158"/>
      <c r="DFZ51" s="158"/>
      <c r="DGA51" s="158"/>
      <c r="DGB51" s="158"/>
      <c r="DGC51" s="158"/>
      <c r="DGD51" s="158"/>
      <c r="DGE51" s="158"/>
      <c r="DGF51" s="158"/>
      <c r="DGG51" s="158"/>
      <c r="DGH51" s="158"/>
      <c r="DGI51" s="158"/>
      <c r="DGJ51" s="158"/>
      <c r="DGK51" s="158"/>
      <c r="DGL51" s="158"/>
      <c r="DGM51" s="158"/>
      <c r="DGN51" s="158"/>
      <c r="DGO51" s="158"/>
      <c r="DGP51" s="158"/>
      <c r="DGQ51" s="158"/>
      <c r="DGR51" s="158"/>
      <c r="DGS51" s="158"/>
      <c r="DGT51" s="158"/>
      <c r="DGU51" s="158"/>
      <c r="DGV51" s="158"/>
      <c r="DGW51" s="158"/>
      <c r="DGX51" s="158"/>
      <c r="DGY51" s="158"/>
      <c r="DGZ51" s="158"/>
      <c r="DHA51" s="158"/>
      <c r="DHB51" s="158"/>
      <c r="DHC51" s="158"/>
      <c r="DHD51" s="158"/>
      <c r="DHE51" s="158"/>
      <c r="DHF51" s="158"/>
      <c r="DHG51" s="158"/>
      <c r="DHH51" s="158"/>
      <c r="DHI51" s="158"/>
      <c r="DHJ51" s="158"/>
      <c r="DHK51" s="158"/>
      <c r="DHL51" s="158"/>
      <c r="DHM51" s="158"/>
      <c r="DHN51" s="158"/>
      <c r="DHO51" s="158"/>
      <c r="DHP51" s="158"/>
      <c r="DHQ51" s="158"/>
      <c r="DHR51" s="158"/>
      <c r="DHS51" s="158"/>
      <c r="DHT51" s="158"/>
      <c r="DHU51" s="158"/>
      <c r="DHV51" s="158"/>
      <c r="DHW51" s="158"/>
      <c r="DHX51" s="158"/>
      <c r="DHY51" s="158"/>
      <c r="DHZ51" s="158"/>
      <c r="DIA51" s="158"/>
      <c r="DIB51" s="158"/>
      <c r="DIC51" s="158"/>
      <c r="DID51" s="158"/>
      <c r="DIE51" s="158"/>
      <c r="DIF51" s="158"/>
      <c r="DIG51" s="158"/>
      <c r="DIH51" s="158"/>
      <c r="DII51" s="158"/>
      <c r="DIJ51" s="158"/>
      <c r="DIK51" s="158"/>
      <c r="DIL51" s="158"/>
      <c r="DIM51" s="158"/>
      <c r="DIN51" s="158"/>
      <c r="DIO51" s="158"/>
      <c r="DIP51" s="158"/>
      <c r="DIQ51" s="158"/>
      <c r="DIR51" s="158"/>
      <c r="DIS51" s="158"/>
      <c r="DIT51" s="158"/>
      <c r="DIU51" s="158"/>
      <c r="DIV51" s="158"/>
      <c r="DIW51" s="158"/>
      <c r="DIX51" s="158"/>
      <c r="DIY51" s="158"/>
      <c r="DIZ51" s="158"/>
      <c r="DJA51" s="158"/>
      <c r="DJB51" s="158"/>
      <c r="DJC51" s="158"/>
      <c r="DJD51" s="158"/>
      <c r="DJE51" s="158"/>
      <c r="DJF51" s="158"/>
      <c r="DJG51" s="158"/>
      <c r="DJH51" s="158"/>
      <c r="DJI51" s="158"/>
      <c r="DJJ51" s="158"/>
      <c r="DJK51" s="158"/>
      <c r="DJL51" s="158"/>
      <c r="DJM51" s="158"/>
      <c r="DJN51" s="158"/>
      <c r="DJO51" s="158"/>
      <c r="DJP51" s="158"/>
      <c r="DJQ51" s="158"/>
      <c r="DJR51" s="158"/>
      <c r="DJS51" s="158"/>
      <c r="DJT51" s="158"/>
      <c r="DJU51" s="158"/>
      <c r="DJV51" s="158"/>
      <c r="DJW51" s="158"/>
      <c r="DJX51" s="158"/>
      <c r="DJY51" s="158"/>
      <c r="DJZ51" s="158"/>
      <c r="DKA51" s="158"/>
      <c r="DKB51" s="158"/>
      <c r="DKC51" s="158"/>
      <c r="DKD51" s="158"/>
      <c r="DKE51" s="158"/>
      <c r="DKF51" s="158"/>
      <c r="DKG51" s="158"/>
      <c r="DKH51" s="158"/>
      <c r="DKI51" s="158"/>
      <c r="DKJ51" s="158"/>
      <c r="DKK51" s="158"/>
      <c r="DKL51" s="158"/>
      <c r="DKM51" s="158"/>
      <c r="DKN51" s="158"/>
      <c r="DKO51" s="158"/>
      <c r="DKP51" s="158"/>
      <c r="DKQ51" s="158"/>
      <c r="DKR51" s="158"/>
      <c r="DKS51" s="158"/>
      <c r="DKT51" s="158"/>
      <c r="DKU51" s="158"/>
      <c r="DKV51" s="158"/>
      <c r="DKW51" s="158"/>
      <c r="DKX51" s="158"/>
      <c r="DKY51" s="158"/>
      <c r="DKZ51" s="158"/>
      <c r="DLA51" s="158"/>
      <c r="DLB51" s="158"/>
      <c r="DLC51" s="158"/>
      <c r="DLD51" s="158"/>
      <c r="DLE51" s="158"/>
      <c r="DLF51" s="158"/>
      <c r="DLG51" s="158"/>
      <c r="DLH51" s="158"/>
      <c r="DLI51" s="158"/>
      <c r="DLJ51" s="158"/>
      <c r="DLK51" s="158"/>
      <c r="DLL51" s="158"/>
      <c r="DLM51" s="158"/>
      <c r="DLN51" s="158"/>
      <c r="DLO51" s="158"/>
      <c r="DLP51" s="158"/>
      <c r="DLQ51" s="158"/>
      <c r="DLR51" s="158"/>
      <c r="DLS51" s="158"/>
      <c r="DLT51" s="158"/>
      <c r="DLU51" s="158"/>
      <c r="DLV51" s="158"/>
      <c r="DLW51" s="158"/>
      <c r="DLX51" s="158"/>
      <c r="DLY51" s="158"/>
      <c r="DLZ51" s="158"/>
      <c r="DMA51" s="158"/>
      <c r="DMB51" s="158"/>
      <c r="DMC51" s="158"/>
      <c r="DMD51" s="158"/>
      <c r="DME51" s="158"/>
      <c r="DMF51" s="158"/>
      <c r="DMG51" s="158"/>
      <c r="DMH51" s="158"/>
      <c r="DMI51" s="158"/>
      <c r="DMJ51" s="158"/>
      <c r="DMK51" s="158"/>
      <c r="DML51" s="158"/>
      <c r="DMM51" s="158"/>
      <c r="DMN51" s="158"/>
      <c r="DMO51" s="158"/>
      <c r="DMP51" s="158"/>
      <c r="DMQ51" s="158"/>
      <c r="DMR51" s="158"/>
      <c r="DMS51" s="158"/>
      <c r="DMT51" s="158"/>
      <c r="DMU51" s="158"/>
      <c r="DMV51" s="158"/>
      <c r="DMW51" s="158"/>
      <c r="DMX51" s="158"/>
      <c r="DMY51" s="158"/>
      <c r="DMZ51" s="158"/>
      <c r="DNA51" s="158"/>
      <c r="DNB51" s="158"/>
      <c r="DNC51" s="158"/>
      <c r="DND51" s="158"/>
      <c r="DNE51" s="158"/>
      <c r="DNF51" s="158"/>
      <c r="DNG51" s="158"/>
      <c r="DNH51" s="158"/>
      <c r="DNI51" s="158"/>
      <c r="DNJ51" s="158"/>
      <c r="DNK51" s="158"/>
      <c r="DNL51" s="158"/>
      <c r="DNM51" s="158"/>
      <c r="DNN51" s="158"/>
      <c r="DNO51" s="158"/>
      <c r="DNP51" s="158"/>
      <c r="DNQ51" s="158"/>
      <c r="DNR51" s="158"/>
      <c r="DNS51" s="158"/>
      <c r="DNT51" s="158"/>
      <c r="DNU51" s="158"/>
      <c r="DNV51" s="158"/>
      <c r="DNW51" s="158"/>
      <c r="DNX51" s="158"/>
      <c r="DNY51" s="158"/>
      <c r="DNZ51" s="158"/>
      <c r="DOA51" s="158"/>
      <c r="DOB51" s="158"/>
      <c r="DOC51" s="158"/>
      <c r="DOD51" s="158"/>
      <c r="DOE51" s="158"/>
      <c r="DOF51" s="158"/>
      <c r="DOG51" s="158"/>
      <c r="DOH51" s="158"/>
      <c r="DOI51" s="158"/>
      <c r="DOJ51" s="158"/>
      <c r="DOK51" s="158"/>
      <c r="DOL51" s="158"/>
      <c r="DOM51" s="158"/>
      <c r="DON51" s="158"/>
      <c r="DOO51" s="158"/>
      <c r="DOP51" s="158"/>
      <c r="DOQ51" s="158"/>
      <c r="DOR51" s="158"/>
      <c r="DOS51" s="158"/>
      <c r="DOT51" s="158"/>
      <c r="DOU51" s="158"/>
      <c r="DOV51" s="158"/>
      <c r="DOW51" s="158"/>
      <c r="DOX51" s="158"/>
      <c r="DOY51" s="158"/>
      <c r="DOZ51" s="158"/>
      <c r="DPA51" s="158"/>
      <c r="DPB51" s="158"/>
      <c r="DPC51" s="158"/>
      <c r="DPD51" s="158"/>
      <c r="DPE51" s="158"/>
      <c r="DPF51" s="158"/>
      <c r="DPG51" s="158"/>
      <c r="DPH51" s="158"/>
      <c r="DPI51" s="158"/>
      <c r="DPJ51" s="158"/>
      <c r="DPK51" s="158"/>
      <c r="DPL51" s="158"/>
      <c r="DPM51" s="158"/>
      <c r="DPN51" s="158"/>
      <c r="DPO51" s="158"/>
      <c r="DPP51" s="158"/>
      <c r="DPQ51" s="158"/>
      <c r="DPR51" s="158"/>
      <c r="DPS51" s="158"/>
      <c r="DPT51" s="158"/>
      <c r="DPU51" s="158"/>
      <c r="DPV51" s="158"/>
      <c r="DPW51" s="158"/>
      <c r="DPX51" s="158"/>
      <c r="DPY51" s="158"/>
      <c r="DPZ51" s="158"/>
      <c r="DQA51" s="158"/>
      <c r="DQB51" s="158"/>
      <c r="DQC51" s="158"/>
      <c r="DQD51" s="158"/>
      <c r="DQE51" s="158"/>
      <c r="DQF51" s="158"/>
      <c r="DQG51" s="158"/>
      <c r="DQH51" s="158"/>
      <c r="DQI51" s="158"/>
      <c r="DQJ51" s="158"/>
      <c r="DQK51" s="158"/>
      <c r="DQL51" s="158"/>
      <c r="DQM51" s="158"/>
      <c r="DQN51" s="158"/>
      <c r="DQO51" s="158"/>
      <c r="DQP51" s="158"/>
      <c r="DQQ51" s="158"/>
      <c r="DQR51" s="158"/>
      <c r="DQS51" s="158"/>
      <c r="DQT51" s="158"/>
      <c r="DQU51" s="158"/>
      <c r="DQV51" s="158"/>
      <c r="DQW51" s="158"/>
      <c r="DQX51" s="158"/>
      <c r="DQY51" s="158"/>
      <c r="DQZ51" s="158"/>
      <c r="DRA51" s="158"/>
      <c r="DRB51" s="158"/>
      <c r="DRC51" s="158"/>
      <c r="DRD51" s="158"/>
      <c r="DRE51" s="158"/>
      <c r="DRF51" s="158"/>
      <c r="DRG51" s="158"/>
      <c r="DRH51" s="158"/>
      <c r="DRI51" s="158"/>
      <c r="DRJ51" s="158"/>
      <c r="DRK51" s="158"/>
      <c r="DRL51" s="158"/>
      <c r="DRM51" s="158"/>
      <c r="DRN51" s="158"/>
      <c r="DRO51" s="158"/>
      <c r="DRP51" s="158"/>
      <c r="DRQ51" s="158"/>
      <c r="DRR51" s="158"/>
      <c r="DRS51" s="158"/>
      <c r="DRT51" s="158"/>
      <c r="DRU51" s="158"/>
      <c r="DRV51" s="158"/>
      <c r="DRW51" s="158"/>
      <c r="DRX51" s="158"/>
      <c r="DRY51" s="158"/>
      <c r="DRZ51" s="158"/>
      <c r="DSA51" s="158"/>
      <c r="DSB51" s="158"/>
      <c r="DSC51" s="158"/>
      <c r="DSD51" s="158"/>
      <c r="DSE51" s="158"/>
      <c r="DSF51" s="158"/>
      <c r="DSG51" s="158"/>
      <c r="DSH51" s="158"/>
      <c r="DSI51" s="158"/>
      <c r="DSJ51" s="158"/>
      <c r="DSK51" s="158"/>
      <c r="DSL51" s="158"/>
      <c r="DSM51" s="158"/>
      <c r="DSN51" s="158"/>
      <c r="DSO51" s="158"/>
      <c r="DSP51" s="158"/>
      <c r="DSQ51" s="158"/>
      <c r="DSR51" s="158"/>
      <c r="DSS51" s="158"/>
      <c r="DST51" s="158"/>
      <c r="DSU51" s="158"/>
      <c r="DSV51" s="158"/>
      <c r="DSW51" s="158"/>
      <c r="DSX51" s="158"/>
      <c r="DSY51" s="158"/>
      <c r="DSZ51" s="158"/>
      <c r="DTA51" s="158"/>
      <c r="DTB51" s="158"/>
      <c r="DTC51" s="158"/>
      <c r="DTD51" s="158"/>
      <c r="DTE51" s="158"/>
      <c r="DTF51" s="158"/>
      <c r="DTG51" s="158"/>
      <c r="DTH51" s="158"/>
      <c r="DTI51" s="158"/>
      <c r="DTJ51" s="158"/>
      <c r="DTK51" s="158"/>
      <c r="DTL51" s="158"/>
      <c r="DTM51" s="158"/>
      <c r="DTN51" s="158"/>
      <c r="DTO51" s="158"/>
      <c r="DTP51" s="158"/>
      <c r="DTQ51" s="158"/>
      <c r="DTR51" s="158"/>
      <c r="DTS51" s="158"/>
      <c r="DTT51" s="158"/>
      <c r="DTU51" s="158"/>
      <c r="DTV51" s="158"/>
      <c r="DTW51" s="158"/>
      <c r="DTX51" s="158"/>
      <c r="DTY51" s="158"/>
      <c r="DTZ51" s="158"/>
      <c r="DUA51" s="158"/>
      <c r="DUB51" s="158"/>
      <c r="DUC51" s="158"/>
      <c r="DUD51" s="158"/>
      <c r="DUE51" s="158"/>
      <c r="DUF51" s="158"/>
      <c r="DUG51" s="158"/>
      <c r="DUH51" s="158"/>
      <c r="DUI51" s="158"/>
      <c r="DUJ51" s="158"/>
      <c r="DUK51" s="158"/>
      <c r="DUL51" s="158"/>
      <c r="DUM51" s="158"/>
      <c r="DUN51" s="158"/>
      <c r="DUO51" s="158"/>
      <c r="DUP51" s="158"/>
      <c r="DUQ51" s="158"/>
      <c r="DUR51" s="158"/>
      <c r="DUS51" s="158"/>
      <c r="DUT51" s="158"/>
      <c r="DUU51" s="158"/>
      <c r="DUV51" s="158"/>
      <c r="DUW51" s="158"/>
      <c r="DUX51" s="158"/>
      <c r="DUY51" s="158"/>
      <c r="DUZ51" s="158"/>
      <c r="DVA51" s="158"/>
      <c r="DVB51" s="158"/>
      <c r="DVC51" s="158"/>
      <c r="DVD51" s="158"/>
      <c r="DVE51" s="158"/>
      <c r="DVF51" s="158"/>
      <c r="DVG51" s="158"/>
      <c r="DVH51" s="158"/>
      <c r="DVI51" s="158"/>
      <c r="DVJ51" s="158"/>
      <c r="DVK51" s="158"/>
      <c r="DVL51" s="158"/>
      <c r="DVM51" s="158"/>
      <c r="DVN51" s="158"/>
      <c r="DVO51" s="158"/>
      <c r="DVP51" s="158"/>
      <c r="DVQ51" s="158"/>
      <c r="DVR51" s="158"/>
      <c r="DVS51" s="158"/>
      <c r="DVT51" s="158"/>
      <c r="DVU51" s="158"/>
      <c r="DVV51" s="158"/>
      <c r="DVW51" s="158"/>
      <c r="DVX51" s="158"/>
      <c r="DVY51" s="158"/>
      <c r="DVZ51" s="158"/>
      <c r="DWA51" s="158"/>
      <c r="DWB51" s="158"/>
      <c r="DWC51" s="158"/>
      <c r="DWD51" s="158"/>
      <c r="DWE51" s="158"/>
      <c r="DWF51" s="158"/>
      <c r="DWG51" s="158"/>
      <c r="DWH51" s="158"/>
      <c r="DWI51" s="158"/>
      <c r="DWJ51" s="158"/>
      <c r="DWK51" s="158"/>
      <c r="DWL51" s="158"/>
      <c r="DWM51" s="158"/>
      <c r="DWN51" s="158"/>
      <c r="DWO51" s="158"/>
      <c r="DWP51" s="158"/>
      <c r="DWQ51" s="158"/>
      <c r="DWR51" s="158"/>
      <c r="DWS51" s="158"/>
      <c r="DWT51" s="158"/>
      <c r="DWU51" s="158"/>
      <c r="DWV51" s="158"/>
      <c r="DWW51" s="158"/>
      <c r="DWX51" s="158"/>
      <c r="DWY51" s="158"/>
      <c r="DWZ51" s="158"/>
      <c r="DXA51" s="158"/>
      <c r="DXB51" s="158"/>
      <c r="DXC51" s="158"/>
      <c r="DXD51" s="158"/>
      <c r="DXE51" s="158"/>
      <c r="DXF51" s="158"/>
      <c r="DXG51" s="158"/>
      <c r="DXH51" s="158"/>
      <c r="DXI51" s="158"/>
      <c r="DXJ51" s="158"/>
      <c r="DXK51" s="158"/>
      <c r="DXL51" s="158"/>
      <c r="DXM51" s="158"/>
      <c r="DXN51" s="158"/>
      <c r="DXO51" s="158"/>
      <c r="DXP51" s="158"/>
      <c r="DXQ51" s="158"/>
      <c r="DXR51" s="158"/>
      <c r="DXS51" s="158"/>
      <c r="DXT51" s="158"/>
      <c r="DXU51" s="158"/>
      <c r="DXV51" s="158"/>
      <c r="DXW51" s="158"/>
      <c r="DXX51" s="158"/>
      <c r="DXY51" s="158"/>
      <c r="DXZ51" s="158"/>
      <c r="DYA51" s="158"/>
      <c r="DYB51" s="158"/>
      <c r="DYC51" s="158"/>
      <c r="DYD51" s="158"/>
      <c r="DYE51" s="158"/>
      <c r="DYF51" s="158"/>
      <c r="DYG51" s="158"/>
      <c r="DYH51" s="158"/>
      <c r="DYI51" s="158"/>
      <c r="DYJ51" s="158"/>
      <c r="DYK51" s="158"/>
      <c r="DYL51" s="158"/>
      <c r="DYM51" s="158"/>
      <c r="DYN51" s="158"/>
      <c r="DYO51" s="158"/>
      <c r="DYP51" s="158"/>
      <c r="DYQ51" s="158"/>
      <c r="DYR51" s="158"/>
      <c r="DYS51" s="158"/>
      <c r="DYT51" s="158"/>
      <c r="DYU51" s="158"/>
      <c r="DYV51" s="158"/>
      <c r="DYW51" s="158"/>
      <c r="DYX51" s="158"/>
      <c r="DYY51" s="158"/>
      <c r="DYZ51" s="158"/>
      <c r="DZA51" s="158"/>
      <c r="DZB51" s="158"/>
      <c r="DZC51" s="158"/>
      <c r="DZD51" s="158"/>
      <c r="DZE51" s="158"/>
      <c r="DZF51" s="158"/>
      <c r="DZG51" s="158"/>
      <c r="DZH51" s="158"/>
      <c r="DZI51" s="158"/>
      <c r="DZJ51" s="158"/>
      <c r="DZK51" s="158"/>
      <c r="DZL51" s="158"/>
      <c r="DZM51" s="158"/>
      <c r="DZN51" s="158"/>
      <c r="DZO51" s="158"/>
      <c r="DZP51" s="158"/>
      <c r="DZQ51" s="158"/>
      <c r="DZR51" s="158"/>
      <c r="DZS51" s="158"/>
      <c r="DZT51" s="158"/>
      <c r="DZU51" s="158"/>
      <c r="DZV51" s="158"/>
      <c r="DZW51" s="158"/>
      <c r="DZX51" s="158"/>
      <c r="DZY51" s="158"/>
      <c r="DZZ51" s="158"/>
      <c r="EAA51" s="158"/>
      <c r="EAB51" s="158"/>
      <c r="EAC51" s="158"/>
      <c r="EAD51" s="158"/>
      <c r="EAE51" s="158"/>
      <c r="EAF51" s="158"/>
      <c r="EAG51" s="158"/>
      <c r="EAH51" s="158"/>
      <c r="EAI51" s="158"/>
      <c r="EAJ51" s="158"/>
      <c r="EAK51" s="158"/>
      <c r="EAL51" s="158"/>
      <c r="EAM51" s="158"/>
      <c r="EAN51" s="158"/>
      <c r="EAO51" s="158"/>
      <c r="EAP51" s="158"/>
      <c r="EAQ51" s="158"/>
      <c r="EAR51" s="158"/>
      <c r="EAS51" s="158"/>
      <c r="EAT51" s="158"/>
      <c r="EAU51" s="158"/>
      <c r="EAV51" s="158"/>
      <c r="EAW51" s="158"/>
      <c r="EAX51" s="158"/>
      <c r="EAY51" s="158"/>
      <c r="EAZ51" s="158"/>
      <c r="EBA51" s="158"/>
      <c r="EBB51" s="158"/>
      <c r="EBC51" s="158"/>
      <c r="EBD51" s="158"/>
      <c r="EBE51" s="158"/>
      <c r="EBF51" s="158"/>
      <c r="EBG51" s="158"/>
      <c r="EBH51" s="158"/>
      <c r="EBI51" s="158"/>
      <c r="EBJ51" s="158"/>
      <c r="EBK51" s="158"/>
      <c r="EBL51" s="158"/>
      <c r="EBM51" s="158"/>
      <c r="EBN51" s="158"/>
      <c r="EBO51" s="158"/>
      <c r="EBP51" s="158"/>
      <c r="EBQ51" s="158"/>
      <c r="EBR51" s="158"/>
      <c r="EBS51" s="158"/>
      <c r="EBT51" s="158"/>
      <c r="EBU51" s="158"/>
      <c r="EBV51" s="158"/>
      <c r="EBW51" s="158"/>
      <c r="EBX51" s="158"/>
      <c r="EBY51" s="158"/>
      <c r="EBZ51" s="158"/>
      <c r="ECA51" s="158"/>
      <c r="ECB51" s="158"/>
      <c r="ECC51" s="158"/>
      <c r="ECD51" s="158"/>
      <c r="ECE51" s="158"/>
      <c r="ECF51" s="158"/>
      <c r="ECG51" s="158"/>
      <c r="ECH51" s="158"/>
      <c r="ECI51" s="158"/>
      <c r="ECJ51" s="158"/>
      <c r="ECK51" s="158"/>
      <c r="ECL51" s="158"/>
      <c r="ECM51" s="158"/>
      <c r="ECN51" s="158"/>
      <c r="ECO51" s="158"/>
      <c r="ECP51" s="158"/>
      <c r="ECQ51" s="158"/>
      <c r="ECR51" s="158"/>
      <c r="ECS51" s="158"/>
      <c r="ECT51" s="158"/>
      <c r="ECU51" s="158"/>
      <c r="ECV51" s="158"/>
      <c r="ECW51" s="158"/>
      <c r="ECX51" s="158"/>
      <c r="ECY51" s="158"/>
      <c r="ECZ51" s="158"/>
      <c r="EDA51" s="158"/>
      <c r="EDB51" s="158"/>
      <c r="EDC51" s="158"/>
      <c r="EDD51" s="158"/>
      <c r="EDE51" s="158"/>
      <c r="EDF51" s="158"/>
      <c r="EDG51" s="158"/>
      <c r="EDH51" s="158"/>
      <c r="EDI51" s="158"/>
      <c r="EDJ51" s="158"/>
      <c r="EDK51" s="158"/>
      <c r="EDL51" s="158"/>
      <c r="EDM51" s="158"/>
      <c r="EDN51" s="158"/>
      <c r="EDO51" s="158"/>
      <c r="EDP51" s="158"/>
      <c r="EDQ51" s="158"/>
      <c r="EDR51" s="158"/>
      <c r="EDS51" s="158"/>
      <c r="EDT51" s="158"/>
      <c r="EDU51" s="158"/>
      <c r="EDV51" s="158"/>
      <c r="EDW51" s="158"/>
      <c r="EDX51" s="158"/>
      <c r="EDY51" s="158"/>
      <c r="EDZ51" s="158"/>
      <c r="EEA51" s="158"/>
      <c r="EEB51" s="158"/>
      <c r="EEC51" s="158"/>
      <c r="EED51" s="158"/>
      <c r="EEE51" s="158"/>
      <c r="EEF51" s="158"/>
      <c r="EEG51" s="158"/>
      <c r="EEH51" s="158"/>
      <c r="EEI51" s="158"/>
      <c r="EEJ51" s="158"/>
      <c r="EEK51" s="158"/>
      <c r="EEL51" s="158"/>
      <c r="EEM51" s="158"/>
      <c r="EEN51" s="158"/>
      <c r="EEO51" s="158"/>
      <c r="EEP51" s="158"/>
      <c r="EEQ51" s="158"/>
      <c r="EER51" s="158"/>
      <c r="EES51" s="158"/>
      <c r="EET51" s="158"/>
      <c r="EEU51" s="158"/>
      <c r="EEV51" s="158"/>
      <c r="EEW51" s="158"/>
      <c r="EEX51" s="158"/>
      <c r="EEY51" s="158"/>
      <c r="EEZ51" s="158"/>
      <c r="EFA51" s="158"/>
      <c r="EFB51" s="158"/>
      <c r="EFC51" s="158"/>
      <c r="EFD51" s="158"/>
      <c r="EFE51" s="158"/>
      <c r="EFF51" s="158"/>
      <c r="EFG51" s="158"/>
      <c r="EFH51" s="158"/>
      <c r="EFI51" s="158"/>
      <c r="EFJ51" s="158"/>
      <c r="EFK51" s="158"/>
      <c r="EFL51" s="158"/>
      <c r="EFM51" s="158"/>
      <c r="EFN51" s="158"/>
      <c r="EFO51" s="158"/>
      <c r="EFP51" s="158"/>
      <c r="EFQ51" s="158"/>
      <c r="EFR51" s="158"/>
      <c r="EFS51" s="158"/>
      <c r="EFT51" s="158"/>
      <c r="EFU51" s="158"/>
      <c r="EFV51" s="158"/>
      <c r="EFW51" s="158"/>
      <c r="EFX51" s="158"/>
      <c r="EFY51" s="158"/>
      <c r="EFZ51" s="158"/>
      <c r="EGA51" s="158"/>
      <c r="EGB51" s="158"/>
      <c r="EGC51" s="158"/>
      <c r="EGD51" s="158"/>
      <c r="EGE51" s="158"/>
      <c r="EGF51" s="158"/>
      <c r="EGG51" s="158"/>
      <c r="EGH51" s="158"/>
      <c r="EGI51" s="158"/>
      <c r="EGJ51" s="158"/>
      <c r="EGK51" s="158"/>
      <c r="EGL51" s="158"/>
      <c r="EGM51" s="158"/>
      <c r="EGN51" s="158"/>
      <c r="EGO51" s="158"/>
      <c r="EGP51" s="158"/>
      <c r="EGQ51" s="158"/>
      <c r="EGR51" s="158"/>
      <c r="EGS51" s="158"/>
      <c r="EGT51" s="158"/>
      <c r="EGU51" s="158"/>
      <c r="EGV51" s="158"/>
      <c r="EGW51" s="158"/>
      <c r="EGX51" s="158"/>
      <c r="EGY51" s="158"/>
      <c r="EGZ51" s="158"/>
      <c r="EHA51" s="158"/>
      <c r="EHB51" s="158"/>
      <c r="EHC51" s="158"/>
      <c r="EHD51" s="158"/>
      <c r="EHE51" s="158"/>
      <c r="EHF51" s="158"/>
      <c r="EHG51" s="158"/>
      <c r="EHH51" s="158"/>
      <c r="EHI51" s="158"/>
      <c r="EHJ51" s="158"/>
      <c r="EHK51" s="158"/>
      <c r="EHL51" s="158"/>
      <c r="EHM51" s="158"/>
      <c r="EHN51" s="158"/>
      <c r="EHO51" s="158"/>
      <c r="EHP51" s="158"/>
      <c r="EHQ51" s="158"/>
      <c r="EHR51" s="158"/>
      <c r="EHS51" s="158"/>
      <c r="EHT51" s="158"/>
      <c r="EHU51" s="158"/>
      <c r="EHV51" s="158"/>
      <c r="EHW51" s="158"/>
      <c r="EHX51" s="158"/>
      <c r="EHY51" s="158"/>
      <c r="EHZ51" s="158"/>
      <c r="EIA51" s="158"/>
      <c r="EIB51" s="158"/>
      <c r="EIC51" s="158"/>
      <c r="EID51" s="158"/>
      <c r="EIE51" s="158"/>
      <c r="EIF51" s="158"/>
      <c r="EIG51" s="158"/>
      <c r="EIH51" s="158"/>
      <c r="EII51" s="158"/>
      <c r="EIJ51" s="158"/>
      <c r="EIK51" s="158"/>
      <c r="EIL51" s="158"/>
      <c r="EIM51" s="158"/>
      <c r="EIN51" s="158"/>
      <c r="EIO51" s="158"/>
      <c r="EIP51" s="158"/>
      <c r="EIQ51" s="158"/>
      <c r="EIR51" s="158"/>
      <c r="EIS51" s="158"/>
      <c r="EIT51" s="158"/>
      <c r="EIU51" s="158"/>
      <c r="EIV51" s="158"/>
      <c r="EIW51" s="158"/>
      <c r="EIX51" s="158"/>
      <c r="EIY51" s="158"/>
      <c r="EIZ51" s="158"/>
      <c r="EJA51" s="158"/>
      <c r="EJB51" s="158"/>
      <c r="EJC51" s="158"/>
      <c r="EJD51" s="158"/>
      <c r="EJE51" s="158"/>
      <c r="EJF51" s="158"/>
      <c r="EJG51" s="158"/>
      <c r="EJH51" s="158"/>
      <c r="EJI51" s="158"/>
      <c r="EJJ51" s="158"/>
      <c r="EJK51" s="158"/>
      <c r="EJL51" s="158"/>
      <c r="EJM51" s="158"/>
      <c r="EJN51" s="158"/>
      <c r="EJO51" s="158"/>
      <c r="EJP51" s="158"/>
      <c r="EJQ51" s="158"/>
      <c r="EJR51" s="158"/>
      <c r="EJS51" s="158"/>
      <c r="EJT51" s="158"/>
      <c r="EJU51" s="158"/>
      <c r="EJV51" s="158"/>
      <c r="EJW51" s="158"/>
      <c r="EJX51" s="158"/>
      <c r="EJY51" s="158"/>
      <c r="EJZ51" s="158"/>
      <c r="EKA51" s="158"/>
      <c r="EKB51" s="158"/>
      <c r="EKC51" s="158"/>
      <c r="EKD51" s="158"/>
      <c r="EKE51" s="158"/>
      <c r="EKF51" s="158"/>
      <c r="EKG51" s="158"/>
      <c r="EKH51" s="158"/>
      <c r="EKI51" s="158"/>
      <c r="EKJ51" s="158"/>
      <c r="EKK51" s="158"/>
      <c r="EKL51" s="158"/>
      <c r="EKM51" s="158"/>
      <c r="EKN51" s="158"/>
      <c r="EKO51" s="158"/>
      <c r="EKP51" s="158"/>
      <c r="EKQ51" s="158"/>
      <c r="EKR51" s="158"/>
      <c r="EKS51" s="158"/>
      <c r="EKT51" s="158"/>
      <c r="EKU51" s="158"/>
      <c r="EKV51" s="158"/>
      <c r="EKW51" s="158"/>
      <c r="EKX51" s="158"/>
      <c r="EKY51" s="158"/>
      <c r="EKZ51" s="158"/>
      <c r="ELA51" s="158"/>
      <c r="ELB51" s="158"/>
      <c r="ELC51" s="158"/>
      <c r="ELD51" s="158"/>
      <c r="ELE51" s="158"/>
      <c r="ELF51" s="158"/>
      <c r="ELG51" s="158"/>
      <c r="ELH51" s="158"/>
      <c r="ELI51" s="158"/>
      <c r="ELJ51" s="158"/>
      <c r="ELK51" s="158"/>
      <c r="ELL51" s="158"/>
      <c r="ELM51" s="158"/>
      <c r="ELN51" s="158"/>
      <c r="ELO51" s="158"/>
      <c r="ELP51" s="158"/>
      <c r="ELQ51" s="158"/>
      <c r="ELR51" s="158"/>
      <c r="ELS51" s="158"/>
      <c r="ELT51" s="158"/>
      <c r="ELU51" s="158"/>
      <c r="ELV51" s="158"/>
      <c r="ELW51" s="158"/>
      <c r="ELX51" s="158"/>
      <c r="ELY51" s="158"/>
      <c r="ELZ51" s="158"/>
      <c r="EMA51" s="158"/>
      <c r="EMB51" s="158"/>
      <c r="EMC51" s="158"/>
      <c r="EMD51" s="158"/>
      <c r="EME51" s="158"/>
      <c r="EMF51" s="158"/>
      <c r="EMG51" s="158"/>
      <c r="EMH51" s="158"/>
      <c r="EMI51" s="158"/>
      <c r="EMJ51" s="158"/>
      <c r="EMK51" s="158"/>
      <c r="EML51" s="158"/>
      <c r="EMM51" s="158"/>
      <c r="EMN51" s="158"/>
      <c r="EMO51" s="158"/>
      <c r="EMP51" s="158"/>
      <c r="EMQ51" s="158"/>
      <c r="EMR51" s="158"/>
      <c r="EMS51" s="158"/>
      <c r="EMT51" s="158"/>
      <c r="EMU51" s="158"/>
      <c r="EMV51" s="158"/>
      <c r="EMW51" s="158"/>
      <c r="EMX51" s="158"/>
      <c r="EMY51" s="158"/>
      <c r="EMZ51" s="158"/>
      <c r="ENA51" s="158"/>
      <c r="ENB51" s="158"/>
      <c r="ENC51" s="158"/>
      <c r="END51" s="158"/>
      <c r="ENE51" s="158"/>
      <c r="ENF51" s="158"/>
      <c r="ENG51" s="158"/>
      <c r="ENH51" s="158"/>
      <c r="ENI51" s="158"/>
      <c r="ENJ51" s="158"/>
      <c r="ENK51" s="158"/>
      <c r="ENL51" s="158"/>
      <c r="ENM51" s="158"/>
      <c r="ENN51" s="158"/>
      <c r="ENO51" s="158"/>
      <c r="ENP51" s="158"/>
      <c r="ENQ51" s="158"/>
      <c r="ENR51" s="158"/>
      <c r="ENS51" s="158"/>
      <c r="ENT51" s="158"/>
      <c r="ENU51" s="158"/>
      <c r="ENV51" s="158"/>
      <c r="ENW51" s="158"/>
      <c r="ENX51" s="158"/>
      <c r="ENY51" s="158"/>
      <c r="ENZ51" s="158"/>
      <c r="EOA51" s="158"/>
      <c r="EOB51" s="158"/>
      <c r="EOC51" s="158"/>
      <c r="EOD51" s="158"/>
      <c r="EOE51" s="158"/>
      <c r="EOF51" s="158"/>
      <c r="EOG51" s="158"/>
      <c r="EOH51" s="158"/>
      <c r="EOI51" s="158"/>
      <c r="EOJ51" s="158"/>
      <c r="EOK51" s="158"/>
      <c r="EOL51" s="158"/>
      <c r="EOM51" s="158"/>
      <c r="EON51" s="158"/>
      <c r="EOO51" s="158"/>
      <c r="EOP51" s="158"/>
      <c r="EOQ51" s="158"/>
      <c r="EOR51" s="158"/>
      <c r="EOS51" s="158"/>
      <c r="EOT51" s="158"/>
      <c r="EOU51" s="158"/>
      <c r="EOV51" s="158"/>
      <c r="EOW51" s="158"/>
      <c r="EOX51" s="158"/>
      <c r="EOY51" s="158"/>
      <c r="EOZ51" s="158"/>
      <c r="EPA51" s="158"/>
      <c r="EPB51" s="158"/>
      <c r="EPC51" s="158"/>
      <c r="EPD51" s="158"/>
      <c r="EPE51" s="158"/>
      <c r="EPF51" s="158"/>
      <c r="EPG51" s="158"/>
      <c r="EPH51" s="158"/>
      <c r="EPI51" s="158"/>
      <c r="EPJ51" s="158"/>
      <c r="EPK51" s="158"/>
      <c r="EPL51" s="158"/>
      <c r="EPM51" s="158"/>
      <c r="EPN51" s="158"/>
      <c r="EPO51" s="158"/>
      <c r="EPP51" s="158"/>
      <c r="EPQ51" s="158"/>
      <c r="EPR51" s="158"/>
      <c r="EPS51" s="158"/>
      <c r="EPT51" s="158"/>
      <c r="EPU51" s="158"/>
      <c r="EPV51" s="158"/>
      <c r="EPW51" s="158"/>
      <c r="EPX51" s="158"/>
      <c r="EPY51" s="158"/>
      <c r="EPZ51" s="158"/>
      <c r="EQA51" s="158"/>
      <c r="EQB51" s="158"/>
      <c r="EQC51" s="158"/>
      <c r="EQD51" s="158"/>
      <c r="EQE51" s="158"/>
      <c r="EQF51" s="158"/>
      <c r="EQG51" s="158"/>
      <c r="EQH51" s="158"/>
      <c r="EQI51" s="158"/>
      <c r="EQJ51" s="158"/>
      <c r="EQK51" s="158"/>
      <c r="EQL51" s="158"/>
      <c r="EQM51" s="158"/>
      <c r="EQN51" s="158"/>
      <c r="EQO51" s="158"/>
      <c r="EQP51" s="158"/>
      <c r="EQQ51" s="158"/>
      <c r="EQR51" s="158"/>
      <c r="EQS51" s="158"/>
      <c r="EQT51" s="158"/>
      <c r="EQU51" s="158"/>
      <c r="EQV51" s="158"/>
      <c r="EQW51" s="158"/>
      <c r="EQX51" s="158"/>
      <c r="EQY51" s="158"/>
      <c r="EQZ51" s="158"/>
      <c r="ERA51" s="158"/>
      <c r="ERB51" s="158"/>
      <c r="ERC51" s="158"/>
      <c r="ERD51" s="158"/>
      <c r="ERE51" s="158"/>
      <c r="ERF51" s="158"/>
      <c r="ERG51" s="158"/>
      <c r="ERH51" s="158"/>
      <c r="ERI51" s="158"/>
      <c r="ERJ51" s="158"/>
      <c r="ERK51" s="158"/>
      <c r="ERL51" s="158"/>
      <c r="ERM51" s="158"/>
      <c r="ERN51" s="158"/>
      <c r="ERO51" s="158"/>
      <c r="ERP51" s="158"/>
      <c r="ERQ51" s="158"/>
      <c r="ERR51" s="158"/>
      <c r="ERS51" s="158"/>
      <c r="ERT51" s="158"/>
      <c r="ERU51" s="158"/>
      <c r="ERV51" s="158"/>
      <c r="ERW51" s="158"/>
      <c r="ERX51" s="158"/>
      <c r="ERY51" s="158"/>
      <c r="ERZ51" s="158"/>
      <c r="ESA51" s="158"/>
      <c r="ESB51" s="158"/>
      <c r="ESC51" s="158"/>
      <c r="ESD51" s="158"/>
      <c r="ESE51" s="158"/>
      <c r="ESF51" s="158"/>
      <c r="ESG51" s="158"/>
      <c r="ESH51" s="158"/>
      <c r="ESI51" s="158"/>
      <c r="ESJ51" s="158"/>
      <c r="ESK51" s="158"/>
      <c r="ESL51" s="158"/>
      <c r="ESM51" s="158"/>
      <c r="ESN51" s="158"/>
      <c r="ESO51" s="158"/>
      <c r="ESP51" s="158"/>
      <c r="ESQ51" s="158"/>
      <c r="ESR51" s="158"/>
      <c r="ESS51" s="158"/>
      <c r="EST51" s="158"/>
      <c r="ESU51" s="158"/>
      <c r="ESV51" s="158"/>
      <c r="ESW51" s="158"/>
      <c r="ESX51" s="158"/>
      <c r="ESY51" s="158"/>
      <c r="ESZ51" s="158"/>
      <c r="ETA51" s="158"/>
      <c r="ETB51" s="158"/>
      <c r="ETC51" s="158"/>
      <c r="ETD51" s="158"/>
      <c r="ETE51" s="158"/>
      <c r="ETF51" s="158"/>
      <c r="ETG51" s="158"/>
      <c r="ETH51" s="158"/>
      <c r="ETI51" s="158"/>
      <c r="ETJ51" s="158"/>
      <c r="ETK51" s="158"/>
      <c r="ETL51" s="158"/>
      <c r="ETM51" s="158"/>
      <c r="ETN51" s="158"/>
      <c r="ETO51" s="158"/>
      <c r="ETP51" s="158"/>
      <c r="ETQ51" s="158"/>
      <c r="ETR51" s="158"/>
      <c r="ETS51" s="158"/>
      <c r="ETT51" s="158"/>
      <c r="ETU51" s="158"/>
      <c r="ETV51" s="158"/>
      <c r="ETW51" s="158"/>
      <c r="ETX51" s="158"/>
      <c r="ETY51" s="158"/>
      <c r="ETZ51" s="158"/>
      <c r="EUA51" s="158"/>
      <c r="EUB51" s="158"/>
      <c r="EUC51" s="158"/>
      <c r="EUD51" s="158"/>
      <c r="EUE51" s="158"/>
      <c r="EUF51" s="158"/>
      <c r="EUG51" s="158"/>
      <c r="EUH51" s="158"/>
      <c r="EUI51" s="158"/>
      <c r="EUJ51" s="158"/>
      <c r="EUK51" s="158"/>
      <c r="EUL51" s="158"/>
      <c r="EUM51" s="158"/>
      <c r="EUN51" s="158"/>
      <c r="EUO51" s="158"/>
      <c r="EUP51" s="158"/>
      <c r="EUQ51" s="158"/>
      <c r="EUR51" s="158"/>
      <c r="EUS51" s="158"/>
      <c r="EUT51" s="158"/>
      <c r="EUU51" s="158"/>
      <c r="EUV51" s="158"/>
      <c r="EUW51" s="158"/>
      <c r="EUX51" s="158"/>
      <c r="EUY51" s="158"/>
      <c r="EUZ51" s="158"/>
      <c r="EVA51" s="158"/>
      <c r="EVB51" s="158"/>
      <c r="EVC51" s="158"/>
      <c r="EVD51" s="158"/>
      <c r="EVE51" s="158"/>
      <c r="EVF51" s="158"/>
      <c r="EVG51" s="158"/>
      <c r="EVH51" s="158"/>
      <c r="EVI51" s="158"/>
      <c r="EVJ51" s="158"/>
      <c r="EVK51" s="158"/>
      <c r="EVL51" s="158"/>
      <c r="EVM51" s="158"/>
      <c r="EVN51" s="158"/>
      <c r="EVO51" s="158"/>
      <c r="EVP51" s="158"/>
      <c r="EVQ51" s="158"/>
      <c r="EVR51" s="158"/>
      <c r="EVS51" s="158"/>
      <c r="EVT51" s="158"/>
      <c r="EVU51" s="158"/>
      <c r="EVV51" s="158"/>
      <c r="EVW51" s="158"/>
      <c r="EVX51" s="158"/>
      <c r="EVY51" s="158"/>
      <c r="EVZ51" s="158"/>
      <c r="EWA51" s="158"/>
      <c r="EWB51" s="158"/>
      <c r="EWC51" s="158"/>
      <c r="EWD51" s="158"/>
      <c r="EWE51" s="158"/>
      <c r="EWF51" s="158"/>
      <c r="EWG51" s="158"/>
      <c r="EWH51" s="158"/>
      <c r="EWI51" s="158"/>
      <c r="EWJ51" s="158"/>
      <c r="EWK51" s="158"/>
      <c r="EWL51" s="158"/>
      <c r="EWM51" s="158"/>
      <c r="EWN51" s="158"/>
      <c r="EWO51" s="158"/>
      <c r="EWP51" s="158"/>
      <c r="EWQ51" s="158"/>
      <c r="EWR51" s="158"/>
      <c r="EWS51" s="158"/>
      <c r="EWT51" s="158"/>
      <c r="EWU51" s="158"/>
      <c r="EWV51" s="158"/>
      <c r="EWW51" s="158"/>
      <c r="EWX51" s="158"/>
      <c r="EWY51" s="158"/>
      <c r="EWZ51" s="158"/>
      <c r="EXA51" s="158"/>
      <c r="EXB51" s="158"/>
      <c r="EXC51" s="158"/>
      <c r="EXD51" s="158"/>
      <c r="EXE51" s="158"/>
      <c r="EXF51" s="158"/>
      <c r="EXG51" s="158"/>
      <c r="EXH51" s="158"/>
      <c r="EXI51" s="158"/>
      <c r="EXJ51" s="158"/>
      <c r="EXK51" s="158"/>
      <c r="EXL51" s="158"/>
      <c r="EXM51" s="158"/>
      <c r="EXN51" s="158"/>
      <c r="EXO51" s="158"/>
      <c r="EXP51" s="158"/>
      <c r="EXQ51" s="158"/>
      <c r="EXR51" s="158"/>
      <c r="EXS51" s="158"/>
      <c r="EXT51" s="158"/>
      <c r="EXU51" s="158"/>
      <c r="EXV51" s="158"/>
      <c r="EXW51" s="158"/>
      <c r="EXX51" s="158"/>
      <c r="EXY51" s="158"/>
      <c r="EXZ51" s="158"/>
      <c r="EYA51" s="158"/>
      <c r="EYB51" s="158"/>
      <c r="EYC51" s="158"/>
      <c r="EYD51" s="158"/>
      <c r="EYE51" s="158"/>
      <c r="EYF51" s="158"/>
      <c r="EYG51" s="158"/>
      <c r="EYH51" s="158"/>
      <c r="EYI51" s="158"/>
      <c r="EYJ51" s="158"/>
      <c r="EYK51" s="158"/>
      <c r="EYL51" s="158"/>
      <c r="EYM51" s="158"/>
      <c r="EYN51" s="158"/>
      <c r="EYO51" s="158"/>
      <c r="EYP51" s="158"/>
      <c r="EYQ51" s="158"/>
      <c r="EYR51" s="158"/>
      <c r="EYS51" s="158"/>
      <c r="EYT51" s="158"/>
      <c r="EYU51" s="158"/>
      <c r="EYV51" s="158"/>
      <c r="EYW51" s="158"/>
      <c r="EYX51" s="158"/>
      <c r="EYY51" s="158"/>
      <c r="EYZ51" s="158"/>
      <c r="EZA51" s="158"/>
      <c r="EZB51" s="158"/>
      <c r="EZC51" s="158"/>
      <c r="EZD51" s="158"/>
      <c r="EZE51" s="158"/>
      <c r="EZF51" s="158"/>
      <c r="EZG51" s="158"/>
      <c r="EZH51" s="158"/>
      <c r="EZI51" s="158"/>
      <c r="EZJ51" s="158"/>
      <c r="EZK51" s="158"/>
      <c r="EZL51" s="158"/>
      <c r="EZM51" s="158"/>
      <c r="EZN51" s="158"/>
      <c r="EZO51" s="158"/>
      <c r="EZP51" s="158"/>
      <c r="EZQ51" s="158"/>
      <c r="EZR51" s="158"/>
      <c r="EZS51" s="158"/>
      <c r="EZT51" s="158"/>
      <c r="EZU51" s="158"/>
      <c r="EZV51" s="158"/>
      <c r="EZW51" s="158"/>
      <c r="EZX51" s="158"/>
      <c r="EZY51" s="158"/>
      <c r="EZZ51" s="158"/>
      <c r="FAA51" s="158"/>
      <c r="FAB51" s="158"/>
      <c r="FAC51" s="158"/>
      <c r="FAD51" s="158"/>
      <c r="FAE51" s="158"/>
      <c r="FAF51" s="158"/>
      <c r="FAG51" s="158"/>
      <c r="FAH51" s="158"/>
      <c r="FAI51" s="158"/>
      <c r="FAJ51" s="158"/>
      <c r="FAK51" s="158"/>
      <c r="FAL51" s="158"/>
      <c r="FAM51" s="158"/>
      <c r="FAN51" s="158"/>
      <c r="FAO51" s="158"/>
      <c r="FAP51" s="158"/>
      <c r="FAQ51" s="158"/>
      <c r="FAR51" s="158"/>
      <c r="FAS51" s="158"/>
      <c r="FAT51" s="158"/>
      <c r="FAU51" s="158"/>
      <c r="FAV51" s="158"/>
      <c r="FAW51" s="158"/>
      <c r="FAX51" s="158"/>
      <c r="FAY51" s="158"/>
      <c r="FAZ51" s="158"/>
      <c r="FBA51" s="158"/>
      <c r="FBB51" s="158"/>
      <c r="FBC51" s="158"/>
      <c r="FBD51" s="158"/>
      <c r="FBE51" s="158"/>
      <c r="FBF51" s="158"/>
      <c r="FBG51" s="158"/>
      <c r="FBH51" s="158"/>
      <c r="FBI51" s="158"/>
      <c r="FBJ51" s="158"/>
      <c r="FBK51" s="158"/>
      <c r="FBL51" s="158"/>
      <c r="FBM51" s="158"/>
      <c r="FBN51" s="158"/>
      <c r="FBO51" s="158"/>
      <c r="FBP51" s="158"/>
      <c r="FBQ51" s="158"/>
      <c r="FBR51" s="158"/>
      <c r="FBS51" s="158"/>
      <c r="FBT51" s="158"/>
      <c r="FBU51" s="158"/>
      <c r="FBV51" s="158"/>
      <c r="FBW51" s="158"/>
      <c r="FBX51" s="158"/>
      <c r="FBY51" s="158"/>
      <c r="FBZ51" s="158"/>
      <c r="FCA51" s="158"/>
      <c r="FCB51" s="158"/>
      <c r="FCC51" s="158"/>
      <c r="FCD51" s="158"/>
      <c r="FCE51" s="158"/>
      <c r="FCF51" s="158"/>
      <c r="FCG51" s="158"/>
      <c r="FCH51" s="158"/>
      <c r="FCI51" s="158"/>
      <c r="FCJ51" s="158"/>
      <c r="FCK51" s="158"/>
      <c r="FCL51" s="158"/>
      <c r="FCM51" s="158"/>
      <c r="FCN51" s="158"/>
      <c r="FCO51" s="158"/>
      <c r="FCP51" s="158"/>
      <c r="FCQ51" s="158"/>
      <c r="FCR51" s="158"/>
      <c r="FCS51" s="158"/>
      <c r="FCT51" s="158"/>
      <c r="FCU51" s="158"/>
      <c r="FCV51" s="158"/>
      <c r="FCW51" s="158"/>
      <c r="FCX51" s="158"/>
      <c r="FCY51" s="158"/>
      <c r="FCZ51" s="158"/>
      <c r="FDA51" s="158"/>
      <c r="FDB51" s="158"/>
      <c r="FDC51" s="158"/>
      <c r="FDD51" s="158"/>
      <c r="FDE51" s="158"/>
      <c r="FDF51" s="158"/>
      <c r="FDG51" s="158"/>
      <c r="FDH51" s="158"/>
      <c r="FDI51" s="158"/>
      <c r="FDJ51" s="158"/>
      <c r="FDK51" s="158"/>
      <c r="FDL51" s="158"/>
      <c r="FDM51" s="158"/>
      <c r="FDN51" s="158"/>
      <c r="FDO51" s="158"/>
      <c r="FDP51" s="158"/>
      <c r="FDQ51" s="158"/>
      <c r="FDR51" s="158"/>
      <c r="FDS51" s="158"/>
      <c r="FDT51" s="158"/>
      <c r="FDU51" s="158"/>
      <c r="FDV51" s="158"/>
      <c r="FDW51" s="158"/>
      <c r="FDX51" s="158"/>
      <c r="FDY51" s="158"/>
      <c r="FDZ51" s="158"/>
      <c r="FEA51" s="158"/>
      <c r="FEB51" s="158"/>
      <c r="FEC51" s="158"/>
      <c r="FED51" s="158"/>
      <c r="FEE51" s="158"/>
      <c r="FEF51" s="158"/>
      <c r="FEG51" s="158"/>
      <c r="FEH51" s="158"/>
      <c r="FEI51" s="158"/>
      <c r="FEJ51" s="158"/>
      <c r="FEK51" s="158"/>
      <c r="FEL51" s="158"/>
      <c r="FEM51" s="158"/>
      <c r="FEN51" s="158"/>
      <c r="FEO51" s="158"/>
      <c r="FEP51" s="158"/>
      <c r="FEQ51" s="158"/>
      <c r="FER51" s="158"/>
      <c r="FES51" s="158"/>
      <c r="FET51" s="158"/>
      <c r="FEU51" s="158"/>
      <c r="FEV51" s="158"/>
      <c r="FEW51" s="158"/>
      <c r="FEX51" s="158"/>
      <c r="FEY51" s="158"/>
      <c r="FEZ51" s="158"/>
      <c r="FFA51" s="158"/>
      <c r="FFB51" s="158"/>
      <c r="FFC51" s="158"/>
      <c r="FFD51" s="158"/>
      <c r="FFE51" s="158"/>
      <c r="FFF51" s="158"/>
      <c r="FFG51" s="158"/>
      <c r="FFH51" s="158"/>
      <c r="FFI51" s="158"/>
      <c r="FFJ51" s="158"/>
      <c r="FFK51" s="158"/>
      <c r="FFL51" s="158"/>
      <c r="FFM51" s="158"/>
      <c r="FFN51" s="158"/>
      <c r="FFO51" s="158"/>
      <c r="FFP51" s="158"/>
      <c r="FFQ51" s="158"/>
      <c r="FFR51" s="158"/>
      <c r="FFS51" s="158"/>
      <c r="FFT51" s="158"/>
      <c r="FFU51" s="158"/>
      <c r="FFV51" s="158"/>
      <c r="FFW51" s="158"/>
      <c r="FFX51" s="158"/>
      <c r="FFY51" s="158"/>
      <c r="FFZ51" s="158"/>
      <c r="FGA51" s="158"/>
      <c r="FGB51" s="158"/>
      <c r="FGC51" s="158"/>
      <c r="FGD51" s="158"/>
      <c r="FGE51" s="158"/>
      <c r="FGF51" s="158"/>
      <c r="FGG51" s="158"/>
      <c r="FGH51" s="158"/>
      <c r="FGI51" s="158"/>
      <c r="FGJ51" s="158"/>
      <c r="FGK51" s="158"/>
      <c r="FGL51" s="158"/>
      <c r="FGM51" s="158"/>
      <c r="FGN51" s="158"/>
      <c r="FGO51" s="158"/>
      <c r="FGP51" s="158"/>
      <c r="FGQ51" s="158"/>
      <c r="FGR51" s="158"/>
      <c r="FGS51" s="158"/>
      <c r="FGT51" s="158"/>
      <c r="FGU51" s="158"/>
      <c r="FGV51" s="158"/>
      <c r="FGW51" s="158"/>
      <c r="FGX51" s="158"/>
      <c r="FGY51" s="158"/>
      <c r="FGZ51" s="158"/>
      <c r="FHA51" s="158"/>
      <c r="FHB51" s="158"/>
      <c r="FHC51" s="158"/>
      <c r="FHD51" s="158"/>
      <c r="FHE51" s="158"/>
      <c r="FHF51" s="158"/>
      <c r="FHG51" s="158"/>
      <c r="FHH51" s="158"/>
      <c r="FHI51" s="158"/>
      <c r="FHJ51" s="158"/>
      <c r="FHK51" s="158"/>
      <c r="FHL51" s="158"/>
      <c r="FHM51" s="158"/>
      <c r="FHN51" s="158"/>
      <c r="FHO51" s="158"/>
      <c r="FHP51" s="158"/>
      <c r="FHQ51" s="158"/>
      <c r="FHR51" s="158"/>
      <c r="FHS51" s="158"/>
      <c r="FHT51" s="158"/>
      <c r="FHU51" s="158"/>
      <c r="FHV51" s="158"/>
      <c r="FHW51" s="158"/>
      <c r="FHX51" s="158"/>
      <c r="FHY51" s="158"/>
      <c r="FHZ51" s="158"/>
      <c r="FIA51" s="158"/>
      <c r="FIB51" s="158"/>
      <c r="FIC51" s="158"/>
      <c r="FID51" s="158"/>
      <c r="FIE51" s="158"/>
      <c r="FIF51" s="158"/>
      <c r="FIG51" s="158"/>
      <c r="FIH51" s="158"/>
      <c r="FII51" s="158"/>
      <c r="FIJ51" s="158"/>
      <c r="FIK51" s="158"/>
      <c r="FIL51" s="158"/>
      <c r="FIM51" s="158"/>
      <c r="FIN51" s="158"/>
      <c r="FIO51" s="158"/>
      <c r="FIP51" s="158"/>
      <c r="FIQ51" s="158"/>
      <c r="FIR51" s="158"/>
      <c r="FIS51" s="158"/>
      <c r="FIT51" s="158"/>
      <c r="FIU51" s="158"/>
      <c r="FIV51" s="158"/>
      <c r="FIW51" s="158"/>
      <c r="FIX51" s="158"/>
      <c r="FIY51" s="158"/>
      <c r="FIZ51" s="158"/>
      <c r="FJA51" s="158"/>
      <c r="FJB51" s="158"/>
      <c r="FJC51" s="158"/>
      <c r="FJD51" s="158"/>
      <c r="FJE51" s="158"/>
      <c r="FJF51" s="158"/>
      <c r="FJG51" s="158"/>
      <c r="FJH51" s="158"/>
      <c r="FJI51" s="158"/>
      <c r="FJJ51" s="158"/>
      <c r="FJK51" s="158"/>
      <c r="FJL51" s="158"/>
      <c r="FJM51" s="158"/>
      <c r="FJN51" s="158"/>
      <c r="FJO51" s="158"/>
      <c r="FJP51" s="158"/>
      <c r="FJQ51" s="158"/>
      <c r="FJR51" s="158"/>
      <c r="FJS51" s="158"/>
      <c r="FJT51" s="158"/>
      <c r="FJU51" s="158"/>
      <c r="FJV51" s="158"/>
      <c r="FJW51" s="158"/>
      <c r="FJX51" s="158"/>
      <c r="FJY51" s="158"/>
      <c r="FJZ51" s="158"/>
      <c r="FKA51" s="158"/>
      <c r="FKB51" s="158"/>
      <c r="FKC51" s="158"/>
      <c r="FKD51" s="158"/>
      <c r="FKE51" s="158"/>
      <c r="FKF51" s="158"/>
      <c r="FKG51" s="158"/>
      <c r="FKH51" s="158"/>
      <c r="FKI51" s="158"/>
      <c r="FKJ51" s="158"/>
      <c r="FKK51" s="158"/>
      <c r="FKL51" s="158"/>
      <c r="FKM51" s="158"/>
      <c r="FKN51" s="158"/>
      <c r="FKO51" s="158"/>
      <c r="FKP51" s="158"/>
      <c r="FKQ51" s="158"/>
      <c r="FKR51" s="158"/>
      <c r="FKS51" s="158"/>
      <c r="FKT51" s="158"/>
      <c r="FKU51" s="158"/>
      <c r="FKV51" s="158"/>
      <c r="FKW51" s="158"/>
      <c r="FKX51" s="158"/>
      <c r="FKY51" s="158"/>
      <c r="FKZ51" s="158"/>
      <c r="FLA51" s="158"/>
      <c r="FLB51" s="158"/>
      <c r="FLC51" s="158"/>
      <c r="FLD51" s="158"/>
      <c r="FLE51" s="158"/>
      <c r="FLF51" s="158"/>
      <c r="FLG51" s="158"/>
      <c r="FLH51" s="158"/>
      <c r="FLI51" s="158"/>
      <c r="FLJ51" s="158"/>
      <c r="FLK51" s="158"/>
      <c r="FLL51" s="158"/>
      <c r="FLM51" s="158"/>
      <c r="FLN51" s="158"/>
      <c r="FLO51" s="158"/>
      <c r="FLP51" s="158"/>
      <c r="FLQ51" s="158"/>
      <c r="FLR51" s="158"/>
      <c r="FLS51" s="158"/>
      <c r="FLT51" s="158"/>
      <c r="FLU51" s="158"/>
      <c r="FLV51" s="158"/>
      <c r="FLW51" s="158"/>
      <c r="FLX51" s="158"/>
      <c r="FLY51" s="158"/>
      <c r="FLZ51" s="158"/>
      <c r="FMA51" s="158"/>
      <c r="FMB51" s="158"/>
      <c r="FMC51" s="158"/>
      <c r="FMD51" s="158"/>
      <c r="FME51" s="158"/>
      <c r="FMF51" s="158"/>
      <c r="FMG51" s="158"/>
      <c r="FMH51" s="158"/>
      <c r="FMI51" s="158"/>
      <c r="FMJ51" s="158"/>
      <c r="FMK51" s="158"/>
      <c r="FML51" s="158"/>
      <c r="FMM51" s="158"/>
      <c r="FMN51" s="158"/>
      <c r="FMO51" s="158"/>
      <c r="FMP51" s="158"/>
      <c r="FMQ51" s="158"/>
      <c r="FMR51" s="158"/>
      <c r="FMS51" s="158"/>
      <c r="FMT51" s="158"/>
      <c r="FMU51" s="158"/>
      <c r="FMV51" s="158"/>
      <c r="FMW51" s="158"/>
      <c r="FMX51" s="158"/>
      <c r="FMY51" s="158"/>
      <c r="FMZ51" s="158"/>
      <c r="FNA51" s="158"/>
      <c r="FNB51" s="158"/>
      <c r="FNC51" s="158"/>
      <c r="FND51" s="158"/>
      <c r="FNE51" s="158"/>
      <c r="FNF51" s="158"/>
      <c r="FNG51" s="158"/>
      <c r="FNH51" s="158"/>
      <c r="FNI51" s="158"/>
      <c r="FNJ51" s="158"/>
      <c r="FNK51" s="158"/>
      <c r="FNL51" s="158"/>
      <c r="FNM51" s="158"/>
      <c r="FNN51" s="158"/>
      <c r="FNO51" s="158"/>
      <c r="FNP51" s="158"/>
      <c r="FNQ51" s="158"/>
      <c r="FNR51" s="158"/>
      <c r="FNS51" s="158"/>
      <c r="FNT51" s="158"/>
      <c r="FNU51" s="158"/>
      <c r="FNV51" s="158"/>
      <c r="FNW51" s="158"/>
      <c r="FNX51" s="158"/>
      <c r="FNY51" s="158"/>
      <c r="FNZ51" s="158"/>
      <c r="FOA51" s="158"/>
      <c r="FOB51" s="158"/>
      <c r="FOC51" s="158"/>
      <c r="FOD51" s="158"/>
      <c r="FOE51" s="158"/>
      <c r="FOF51" s="158"/>
      <c r="FOG51" s="158"/>
      <c r="FOH51" s="158"/>
      <c r="FOI51" s="158"/>
      <c r="FOJ51" s="158"/>
      <c r="FOK51" s="158"/>
      <c r="FOL51" s="158"/>
      <c r="FOM51" s="158"/>
      <c r="FON51" s="158"/>
      <c r="FOO51" s="158"/>
      <c r="FOP51" s="158"/>
      <c r="FOQ51" s="158"/>
      <c r="FOR51" s="158"/>
      <c r="FOS51" s="158"/>
      <c r="FOT51" s="158"/>
      <c r="FOU51" s="158"/>
      <c r="FOV51" s="158"/>
      <c r="FOW51" s="158"/>
      <c r="FOX51" s="158"/>
      <c r="FOY51" s="158"/>
      <c r="FOZ51" s="158"/>
      <c r="FPA51" s="158"/>
      <c r="FPB51" s="158"/>
      <c r="FPC51" s="158"/>
      <c r="FPD51" s="158"/>
      <c r="FPE51" s="158"/>
      <c r="FPF51" s="158"/>
      <c r="FPG51" s="158"/>
      <c r="FPH51" s="158"/>
      <c r="FPI51" s="158"/>
      <c r="FPJ51" s="158"/>
      <c r="FPK51" s="158"/>
      <c r="FPL51" s="158"/>
      <c r="FPM51" s="158"/>
      <c r="FPN51" s="158"/>
      <c r="FPO51" s="158"/>
      <c r="FPP51" s="158"/>
      <c r="FPQ51" s="158"/>
      <c r="FPR51" s="158"/>
      <c r="FPS51" s="158"/>
      <c r="FPT51" s="158"/>
      <c r="FPU51" s="158"/>
      <c r="FPV51" s="158"/>
      <c r="FPW51" s="158"/>
      <c r="FPX51" s="158"/>
      <c r="FPY51" s="158"/>
      <c r="FPZ51" s="158"/>
      <c r="FQA51" s="158"/>
      <c r="FQB51" s="158"/>
      <c r="FQC51" s="158"/>
      <c r="FQD51" s="158"/>
      <c r="FQE51" s="158"/>
      <c r="FQF51" s="158"/>
      <c r="FQG51" s="158"/>
      <c r="FQH51" s="158"/>
      <c r="FQI51" s="158"/>
      <c r="FQJ51" s="158"/>
      <c r="FQK51" s="158"/>
      <c r="FQL51" s="158"/>
      <c r="FQM51" s="158"/>
      <c r="FQN51" s="158"/>
      <c r="FQO51" s="158"/>
      <c r="FQP51" s="158"/>
      <c r="FQQ51" s="158"/>
      <c r="FQR51" s="158"/>
      <c r="FQS51" s="158"/>
      <c r="FQT51" s="158"/>
      <c r="FQU51" s="158"/>
      <c r="FQV51" s="158"/>
      <c r="FQW51" s="158"/>
      <c r="FQX51" s="158"/>
      <c r="FQY51" s="158"/>
      <c r="FQZ51" s="158"/>
      <c r="FRA51" s="158"/>
      <c r="FRB51" s="158"/>
      <c r="FRC51" s="158"/>
      <c r="FRD51" s="158"/>
      <c r="FRE51" s="158"/>
      <c r="FRF51" s="158"/>
      <c r="FRG51" s="158"/>
      <c r="FRH51" s="158"/>
      <c r="FRI51" s="158"/>
      <c r="FRJ51" s="158"/>
      <c r="FRK51" s="158"/>
      <c r="FRL51" s="158"/>
      <c r="FRM51" s="158"/>
      <c r="FRN51" s="158"/>
      <c r="FRO51" s="158"/>
      <c r="FRP51" s="158"/>
      <c r="FRQ51" s="158"/>
      <c r="FRR51" s="158"/>
      <c r="FRS51" s="158"/>
      <c r="FRT51" s="158"/>
      <c r="FRU51" s="158"/>
      <c r="FRV51" s="158"/>
      <c r="FRW51" s="158"/>
      <c r="FRX51" s="158"/>
      <c r="FRY51" s="158"/>
      <c r="FRZ51" s="158"/>
      <c r="FSA51" s="158"/>
      <c r="FSB51" s="158"/>
      <c r="FSC51" s="158"/>
      <c r="FSD51" s="158"/>
      <c r="FSE51" s="158"/>
      <c r="FSF51" s="158"/>
      <c r="FSG51" s="158"/>
      <c r="FSH51" s="158"/>
      <c r="FSI51" s="158"/>
      <c r="FSJ51" s="158"/>
      <c r="FSK51" s="158"/>
      <c r="FSL51" s="158"/>
      <c r="FSM51" s="158"/>
      <c r="FSN51" s="158"/>
      <c r="FSO51" s="158"/>
      <c r="FSP51" s="158"/>
      <c r="FSQ51" s="158"/>
      <c r="FSR51" s="158"/>
      <c r="FSS51" s="158"/>
      <c r="FST51" s="158"/>
      <c r="FSU51" s="158"/>
      <c r="FSV51" s="158"/>
      <c r="FSW51" s="158"/>
      <c r="FSX51" s="158"/>
      <c r="FSY51" s="158"/>
      <c r="FSZ51" s="158"/>
      <c r="FTA51" s="158"/>
      <c r="FTB51" s="158"/>
      <c r="FTC51" s="158"/>
      <c r="FTD51" s="158"/>
      <c r="FTE51" s="158"/>
      <c r="FTF51" s="158"/>
      <c r="FTG51" s="158"/>
      <c r="FTH51" s="158"/>
      <c r="FTI51" s="158"/>
      <c r="FTJ51" s="158"/>
      <c r="FTK51" s="158"/>
      <c r="FTL51" s="158"/>
      <c r="FTM51" s="158"/>
      <c r="FTN51" s="158"/>
      <c r="FTO51" s="158"/>
      <c r="FTP51" s="158"/>
      <c r="FTQ51" s="158"/>
      <c r="FTR51" s="158"/>
      <c r="FTS51" s="158"/>
      <c r="FTT51" s="158"/>
      <c r="FTU51" s="158"/>
      <c r="FTV51" s="158"/>
      <c r="FTW51" s="158"/>
      <c r="FTX51" s="158"/>
      <c r="FTY51" s="158"/>
      <c r="FTZ51" s="158"/>
      <c r="FUA51" s="158"/>
      <c r="FUB51" s="158"/>
      <c r="FUC51" s="158"/>
      <c r="FUD51" s="158"/>
      <c r="FUE51" s="158"/>
      <c r="FUF51" s="158"/>
      <c r="FUG51" s="158"/>
      <c r="FUH51" s="158"/>
      <c r="FUI51" s="158"/>
      <c r="FUJ51" s="158"/>
      <c r="FUK51" s="158"/>
      <c r="FUL51" s="158"/>
      <c r="FUM51" s="158"/>
      <c r="FUN51" s="158"/>
      <c r="FUO51" s="158"/>
      <c r="FUP51" s="158"/>
      <c r="FUQ51" s="158"/>
      <c r="FUR51" s="158"/>
      <c r="FUS51" s="158"/>
      <c r="FUT51" s="158"/>
      <c r="FUU51" s="158"/>
      <c r="FUV51" s="158"/>
      <c r="FUW51" s="158"/>
      <c r="FUX51" s="158"/>
      <c r="FUY51" s="158"/>
      <c r="FUZ51" s="158"/>
      <c r="FVA51" s="158"/>
      <c r="FVB51" s="158"/>
      <c r="FVC51" s="158"/>
      <c r="FVD51" s="158"/>
      <c r="FVE51" s="158"/>
      <c r="FVF51" s="158"/>
      <c r="FVG51" s="158"/>
      <c r="FVH51" s="158"/>
      <c r="FVI51" s="158"/>
      <c r="FVJ51" s="158"/>
      <c r="FVK51" s="158"/>
      <c r="FVL51" s="158"/>
      <c r="FVM51" s="158"/>
      <c r="FVN51" s="158"/>
      <c r="FVO51" s="158"/>
      <c r="FVP51" s="158"/>
      <c r="FVQ51" s="158"/>
      <c r="FVR51" s="158"/>
      <c r="FVS51" s="158"/>
      <c r="FVT51" s="158"/>
      <c r="FVU51" s="158"/>
      <c r="FVV51" s="158"/>
      <c r="FVW51" s="158"/>
      <c r="FVX51" s="158"/>
      <c r="FVY51" s="158"/>
      <c r="FVZ51" s="158"/>
      <c r="FWA51" s="158"/>
      <c r="FWB51" s="158"/>
      <c r="FWC51" s="158"/>
      <c r="FWD51" s="158"/>
      <c r="FWE51" s="158"/>
      <c r="FWF51" s="158"/>
      <c r="FWG51" s="158"/>
      <c r="FWH51" s="158"/>
      <c r="FWI51" s="158"/>
      <c r="FWJ51" s="158"/>
      <c r="FWK51" s="158"/>
      <c r="FWL51" s="158"/>
      <c r="FWM51" s="158"/>
      <c r="FWN51" s="158"/>
      <c r="FWO51" s="158"/>
      <c r="FWP51" s="158"/>
      <c r="FWQ51" s="158"/>
      <c r="FWR51" s="158"/>
      <c r="FWS51" s="158"/>
      <c r="FWT51" s="158"/>
      <c r="FWU51" s="158"/>
      <c r="FWV51" s="158"/>
      <c r="FWW51" s="158"/>
      <c r="FWX51" s="158"/>
      <c r="FWY51" s="158"/>
      <c r="FWZ51" s="158"/>
      <c r="FXA51" s="158"/>
      <c r="FXB51" s="158"/>
      <c r="FXC51" s="158"/>
      <c r="FXD51" s="158"/>
      <c r="FXE51" s="158"/>
      <c r="FXF51" s="158"/>
      <c r="FXG51" s="158"/>
      <c r="FXH51" s="158"/>
      <c r="FXI51" s="158"/>
      <c r="FXJ51" s="158"/>
      <c r="FXK51" s="158"/>
      <c r="FXL51" s="158"/>
      <c r="FXM51" s="158"/>
      <c r="FXN51" s="158"/>
      <c r="FXO51" s="158"/>
      <c r="FXP51" s="158"/>
      <c r="FXQ51" s="158"/>
      <c r="FXR51" s="158"/>
      <c r="FXS51" s="158"/>
      <c r="FXT51" s="158"/>
      <c r="FXU51" s="158"/>
      <c r="FXV51" s="158"/>
      <c r="FXW51" s="158"/>
      <c r="FXX51" s="158"/>
      <c r="FXY51" s="158"/>
      <c r="FXZ51" s="158"/>
      <c r="FYA51" s="158"/>
      <c r="FYB51" s="158"/>
      <c r="FYC51" s="158"/>
      <c r="FYD51" s="158"/>
      <c r="FYE51" s="158"/>
      <c r="FYF51" s="158"/>
      <c r="FYG51" s="158"/>
      <c r="FYH51" s="158"/>
      <c r="FYI51" s="158"/>
      <c r="FYJ51" s="158"/>
      <c r="FYK51" s="158"/>
      <c r="FYL51" s="158"/>
      <c r="FYM51" s="158"/>
      <c r="FYN51" s="158"/>
      <c r="FYO51" s="158"/>
      <c r="FYP51" s="158"/>
      <c r="FYQ51" s="158"/>
      <c r="FYR51" s="158"/>
      <c r="FYS51" s="158"/>
      <c r="FYT51" s="158"/>
      <c r="FYU51" s="158"/>
      <c r="FYV51" s="158"/>
      <c r="FYW51" s="158"/>
      <c r="FYX51" s="158"/>
      <c r="FYY51" s="158"/>
      <c r="FYZ51" s="158"/>
      <c r="FZA51" s="158"/>
      <c r="FZB51" s="158"/>
      <c r="FZC51" s="158"/>
      <c r="FZD51" s="158"/>
      <c r="FZE51" s="158"/>
      <c r="FZF51" s="158"/>
      <c r="FZG51" s="158"/>
      <c r="FZH51" s="158"/>
      <c r="FZI51" s="158"/>
      <c r="FZJ51" s="158"/>
      <c r="FZK51" s="158"/>
      <c r="FZL51" s="158"/>
      <c r="FZM51" s="158"/>
      <c r="FZN51" s="158"/>
      <c r="FZO51" s="158"/>
      <c r="FZP51" s="158"/>
      <c r="FZQ51" s="158"/>
      <c r="FZR51" s="158"/>
      <c r="FZS51" s="158"/>
      <c r="FZT51" s="158"/>
      <c r="FZU51" s="158"/>
      <c r="FZV51" s="158"/>
      <c r="FZW51" s="158"/>
      <c r="FZX51" s="158"/>
      <c r="FZY51" s="158"/>
      <c r="FZZ51" s="158"/>
      <c r="GAA51" s="158"/>
      <c r="GAB51" s="158"/>
      <c r="GAC51" s="158"/>
      <c r="GAD51" s="158"/>
      <c r="GAE51" s="158"/>
      <c r="GAF51" s="158"/>
      <c r="GAG51" s="158"/>
      <c r="GAH51" s="158"/>
      <c r="GAI51" s="158"/>
      <c r="GAJ51" s="158"/>
      <c r="GAK51" s="158"/>
      <c r="GAL51" s="158"/>
      <c r="GAM51" s="158"/>
      <c r="GAN51" s="158"/>
      <c r="GAO51" s="158"/>
      <c r="GAP51" s="158"/>
      <c r="GAQ51" s="158"/>
      <c r="GAR51" s="158"/>
      <c r="GAS51" s="158"/>
      <c r="GAT51" s="158"/>
      <c r="GAU51" s="158"/>
      <c r="GAV51" s="158"/>
      <c r="GAW51" s="158"/>
      <c r="GAX51" s="158"/>
      <c r="GAY51" s="158"/>
      <c r="GAZ51" s="158"/>
      <c r="GBA51" s="158"/>
      <c r="GBB51" s="158"/>
      <c r="GBC51" s="158"/>
      <c r="GBD51" s="158"/>
      <c r="GBE51" s="158"/>
      <c r="GBF51" s="158"/>
      <c r="GBG51" s="158"/>
      <c r="GBH51" s="158"/>
      <c r="GBI51" s="158"/>
      <c r="GBJ51" s="158"/>
      <c r="GBK51" s="158"/>
      <c r="GBL51" s="158"/>
      <c r="GBM51" s="158"/>
      <c r="GBN51" s="158"/>
      <c r="GBO51" s="158"/>
      <c r="GBP51" s="158"/>
      <c r="GBQ51" s="158"/>
      <c r="GBR51" s="158"/>
      <c r="GBS51" s="158"/>
      <c r="GBT51" s="158"/>
      <c r="GBU51" s="158"/>
      <c r="GBV51" s="158"/>
      <c r="GBW51" s="158"/>
      <c r="GBX51" s="158"/>
      <c r="GBY51" s="158"/>
      <c r="GBZ51" s="158"/>
      <c r="GCA51" s="158"/>
      <c r="GCB51" s="158"/>
      <c r="GCC51" s="158"/>
      <c r="GCD51" s="158"/>
      <c r="GCE51" s="158"/>
      <c r="GCF51" s="158"/>
      <c r="GCG51" s="158"/>
      <c r="GCH51" s="158"/>
      <c r="GCI51" s="158"/>
      <c r="GCJ51" s="158"/>
      <c r="GCK51" s="158"/>
      <c r="GCL51" s="158"/>
      <c r="GCM51" s="158"/>
      <c r="GCN51" s="158"/>
      <c r="GCO51" s="158"/>
      <c r="GCP51" s="158"/>
      <c r="GCQ51" s="158"/>
      <c r="GCR51" s="158"/>
      <c r="GCS51" s="158"/>
      <c r="GCT51" s="158"/>
      <c r="GCU51" s="158"/>
      <c r="GCV51" s="158"/>
      <c r="GCW51" s="158"/>
      <c r="GCX51" s="158"/>
      <c r="GCY51" s="158"/>
      <c r="GCZ51" s="158"/>
      <c r="GDA51" s="158"/>
      <c r="GDB51" s="158"/>
      <c r="GDC51" s="158"/>
      <c r="GDD51" s="158"/>
      <c r="GDE51" s="158"/>
      <c r="GDF51" s="158"/>
      <c r="GDG51" s="158"/>
      <c r="GDH51" s="158"/>
      <c r="GDI51" s="158"/>
      <c r="GDJ51" s="158"/>
      <c r="GDK51" s="158"/>
      <c r="GDL51" s="158"/>
      <c r="GDM51" s="158"/>
      <c r="GDN51" s="158"/>
      <c r="GDO51" s="158"/>
      <c r="GDP51" s="158"/>
      <c r="GDQ51" s="158"/>
      <c r="GDR51" s="158"/>
      <c r="GDS51" s="158"/>
      <c r="GDT51" s="158"/>
      <c r="GDU51" s="158"/>
      <c r="GDV51" s="158"/>
      <c r="GDW51" s="158"/>
      <c r="GDX51" s="158"/>
      <c r="GDY51" s="158"/>
      <c r="GDZ51" s="158"/>
      <c r="GEA51" s="158"/>
      <c r="GEB51" s="158"/>
      <c r="GEC51" s="158"/>
      <c r="GED51" s="158"/>
      <c r="GEE51" s="158"/>
      <c r="GEF51" s="158"/>
      <c r="GEG51" s="158"/>
      <c r="GEH51" s="158"/>
      <c r="GEI51" s="158"/>
      <c r="GEJ51" s="158"/>
      <c r="GEK51" s="158"/>
      <c r="GEL51" s="158"/>
      <c r="GEM51" s="158"/>
      <c r="GEN51" s="158"/>
      <c r="GEO51" s="158"/>
      <c r="GEP51" s="158"/>
      <c r="GEQ51" s="158"/>
      <c r="GER51" s="158"/>
      <c r="GES51" s="158"/>
      <c r="GET51" s="158"/>
      <c r="GEU51" s="158"/>
      <c r="GEV51" s="158"/>
      <c r="GEW51" s="158"/>
      <c r="GEX51" s="158"/>
      <c r="GEY51" s="158"/>
      <c r="GEZ51" s="158"/>
      <c r="GFA51" s="158"/>
      <c r="GFB51" s="158"/>
      <c r="GFC51" s="158"/>
      <c r="GFD51" s="158"/>
      <c r="GFE51" s="158"/>
      <c r="GFF51" s="158"/>
      <c r="GFG51" s="158"/>
      <c r="GFH51" s="158"/>
      <c r="GFI51" s="158"/>
      <c r="GFJ51" s="158"/>
      <c r="GFK51" s="158"/>
      <c r="GFL51" s="158"/>
      <c r="GFM51" s="158"/>
      <c r="GFN51" s="158"/>
      <c r="GFO51" s="158"/>
      <c r="GFP51" s="158"/>
      <c r="GFQ51" s="158"/>
      <c r="GFR51" s="158"/>
      <c r="GFS51" s="158"/>
      <c r="GFT51" s="158"/>
      <c r="GFU51" s="158"/>
      <c r="GFV51" s="158"/>
      <c r="GFW51" s="158"/>
      <c r="GFX51" s="158"/>
      <c r="GFY51" s="158"/>
      <c r="GFZ51" s="158"/>
      <c r="GGA51" s="158"/>
      <c r="GGB51" s="158"/>
      <c r="GGC51" s="158"/>
      <c r="GGD51" s="158"/>
      <c r="GGE51" s="158"/>
      <c r="GGF51" s="158"/>
      <c r="GGG51" s="158"/>
      <c r="GGH51" s="158"/>
      <c r="GGI51" s="158"/>
      <c r="GGJ51" s="158"/>
      <c r="GGK51" s="158"/>
      <c r="GGL51" s="158"/>
      <c r="GGM51" s="158"/>
      <c r="GGN51" s="158"/>
      <c r="GGO51" s="158"/>
      <c r="GGP51" s="158"/>
      <c r="GGQ51" s="158"/>
      <c r="GGR51" s="158"/>
      <c r="GGS51" s="158"/>
      <c r="GGT51" s="158"/>
      <c r="GGU51" s="158"/>
      <c r="GGV51" s="158"/>
      <c r="GGW51" s="158"/>
      <c r="GGX51" s="158"/>
      <c r="GGY51" s="158"/>
      <c r="GGZ51" s="158"/>
      <c r="GHA51" s="158"/>
      <c r="GHB51" s="158"/>
      <c r="GHC51" s="158"/>
      <c r="GHD51" s="158"/>
      <c r="GHE51" s="158"/>
      <c r="GHF51" s="158"/>
      <c r="GHG51" s="158"/>
      <c r="GHH51" s="158"/>
      <c r="GHI51" s="158"/>
      <c r="GHJ51" s="158"/>
      <c r="GHK51" s="158"/>
      <c r="GHL51" s="158"/>
      <c r="GHM51" s="158"/>
      <c r="GHN51" s="158"/>
      <c r="GHO51" s="158"/>
      <c r="GHP51" s="158"/>
      <c r="GHQ51" s="158"/>
      <c r="GHR51" s="158"/>
      <c r="GHS51" s="158"/>
      <c r="GHT51" s="158"/>
      <c r="GHU51" s="158"/>
      <c r="GHV51" s="158"/>
      <c r="GHW51" s="158"/>
      <c r="GHX51" s="158"/>
      <c r="GHY51" s="158"/>
      <c r="GHZ51" s="158"/>
      <c r="GIA51" s="158"/>
      <c r="GIB51" s="158"/>
      <c r="GIC51" s="158"/>
      <c r="GID51" s="158"/>
      <c r="GIE51" s="158"/>
      <c r="GIF51" s="158"/>
      <c r="GIG51" s="158"/>
      <c r="GIH51" s="158"/>
      <c r="GII51" s="158"/>
      <c r="GIJ51" s="158"/>
      <c r="GIK51" s="158"/>
      <c r="GIL51" s="158"/>
      <c r="GIM51" s="158"/>
      <c r="GIN51" s="158"/>
      <c r="GIO51" s="158"/>
      <c r="GIP51" s="158"/>
      <c r="GIQ51" s="158"/>
      <c r="GIR51" s="158"/>
      <c r="GIS51" s="158"/>
      <c r="GIT51" s="158"/>
      <c r="GIU51" s="158"/>
      <c r="GIV51" s="158"/>
      <c r="GIW51" s="158"/>
      <c r="GIX51" s="158"/>
      <c r="GIY51" s="158"/>
      <c r="GIZ51" s="158"/>
      <c r="GJA51" s="158"/>
      <c r="GJB51" s="158"/>
      <c r="GJC51" s="158"/>
      <c r="GJD51" s="158"/>
      <c r="GJE51" s="158"/>
      <c r="GJF51" s="158"/>
      <c r="GJG51" s="158"/>
      <c r="GJH51" s="158"/>
      <c r="GJI51" s="158"/>
      <c r="GJJ51" s="158"/>
      <c r="GJK51" s="158"/>
      <c r="GJL51" s="158"/>
      <c r="GJM51" s="158"/>
      <c r="GJN51" s="158"/>
      <c r="GJO51" s="158"/>
      <c r="GJP51" s="158"/>
      <c r="GJQ51" s="158"/>
      <c r="GJR51" s="158"/>
      <c r="GJS51" s="158"/>
      <c r="GJT51" s="158"/>
      <c r="GJU51" s="158"/>
      <c r="GJV51" s="158"/>
      <c r="GJW51" s="158"/>
      <c r="GJX51" s="158"/>
      <c r="GJY51" s="158"/>
      <c r="GJZ51" s="158"/>
      <c r="GKA51" s="158"/>
      <c r="GKB51" s="158"/>
      <c r="GKC51" s="158"/>
      <c r="GKD51" s="158"/>
      <c r="GKE51" s="158"/>
      <c r="GKF51" s="158"/>
      <c r="GKG51" s="158"/>
      <c r="GKH51" s="158"/>
      <c r="GKI51" s="158"/>
      <c r="GKJ51" s="158"/>
      <c r="GKK51" s="158"/>
      <c r="GKL51" s="158"/>
      <c r="GKM51" s="158"/>
      <c r="GKN51" s="158"/>
      <c r="GKO51" s="158"/>
      <c r="GKP51" s="158"/>
      <c r="GKQ51" s="158"/>
      <c r="GKR51" s="158"/>
      <c r="GKS51" s="158"/>
      <c r="GKT51" s="158"/>
      <c r="GKU51" s="158"/>
      <c r="GKV51" s="158"/>
      <c r="GKW51" s="158"/>
      <c r="GKX51" s="158"/>
      <c r="GKY51" s="158"/>
      <c r="GKZ51" s="158"/>
      <c r="GLA51" s="158"/>
      <c r="GLB51" s="158"/>
      <c r="GLC51" s="158"/>
      <c r="GLD51" s="158"/>
      <c r="GLE51" s="158"/>
      <c r="GLF51" s="158"/>
      <c r="GLG51" s="158"/>
      <c r="GLH51" s="158"/>
      <c r="GLI51" s="158"/>
      <c r="GLJ51" s="158"/>
      <c r="GLK51" s="158"/>
      <c r="GLL51" s="158"/>
      <c r="GLM51" s="158"/>
      <c r="GLN51" s="158"/>
      <c r="GLO51" s="158"/>
      <c r="GLP51" s="158"/>
      <c r="GLQ51" s="158"/>
      <c r="GLR51" s="158"/>
      <c r="GLS51" s="158"/>
      <c r="GLT51" s="158"/>
      <c r="GLU51" s="158"/>
      <c r="GLV51" s="158"/>
      <c r="GLW51" s="158"/>
      <c r="GLX51" s="158"/>
      <c r="GLY51" s="158"/>
      <c r="GLZ51" s="158"/>
      <c r="GMA51" s="158"/>
      <c r="GMB51" s="158"/>
      <c r="GMC51" s="158"/>
      <c r="GMD51" s="158"/>
      <c r="GME51" s="158"/>
      <c r="GMF51" s="158"/>
      <c r="GMG51" s="158"/>
      <c r="GMH51" s="158"/>
      <c r="GMI51" s="158"/>
      <c r="GMJ51" s="158"/>
      <c r="GMK51" s="158"/>
      <c r="GML51" s="158"/>
      <c r="GMM51" s="158"/>
      <c r="GMN51" s="158"/>
      <c r="GMO51" s="158"/>
      <c r="GMP51" s="158"/>
      <c r="GMQ51" s="158"/>
      <c r="GMR51" s="158"/>
      <c r="GMS51" s="158"/>
      <c r="GMT51" s="158"/>
      <c r="GMU51" s="158"/>
      <c r="GMV51" s="158"/>
      <c r="GMW51" s="158"/>
      <c r="GMX51" s="158"/>
      <c r="GMY51" s="158"/>
      <c r="GMZ51" s="158"/>
      <c r="GNA51" s="158"/>
      <c r="GNB51" s="158"/>
      <c r="GNC51" s="158"/>
      <c r="GND51" s="158"/>
      <c r="GNE51" s="158"/>
      <c r="GNF51" s="158"/>
      <c r="GNG51" s="158"/>
      <c r="GNH51" s="158"/>
      <c r="GNI51" s="158"/>
      <c r="GNJ51" s="158"/>
      <c r="GNK51" s="158"/>
      <c r="GNL51" s="158"/>
      <c r="GNM51" s="158"/>
      <c r="GNN51" s="158"/>
      <c r="GNO51" s="158"/>
      <c r="GNP51" s="158"/>
      <c r="GNQ51" s="158"/>
      <c r="GNR51" s="158"/>
      <c r="GNS51" s="158"/>
      <c r="GNT51" s="158"/>
      <c r="GNU51" s="158"/>
      <c r="GNV51" s="158"/>
      <c r="GNW51" s="158"/>
      <c r="GNX51" s="158"/>
      <c r="GNY51" s="158"/>
      <c r="GNZ51" s="158"/>
      <c r="GOA51" s="158"/>
      <c r="GOB51" s="158"/>
      <c r="GOC51" s="158"/>
      <c r="GOD51" s="158"/>
      <c r="GOE51" s="158"/>
      <c r="GOF51" s="158"/>
      <c r="GOG51" s="158"/>
      <c r="GOH51" s="158"/>
      <c r="GOI51" s="158"/>
      <c r="GOJ51" s="158"/>
      <c r="GOK51" s="158"/>
      <c r="GOL51" s="158"/>
      <c r="GOM51" s="158"/>
      <c r="GON51" s="158"/>
      <c r="GOO51" s="158"/>
      <c r="GOP51" s="158"/>
      <c r="GOQ51" s="158"/>
      <c r="GOR51" s="158"/>
      <c r="GOS51" s="158"/>
      <c r="GOT51" s="158"/>
      <c r="GOU51" s="158"/>
      <c r="GOV51" s="158"/>
      <c r="GOW51" s="158"/>
      <c r="GOX51" s="158"/>
      <c r="GOY51" s="158"/>
      <c r="GOZ51" s="158"/>
      <c r="GPA51" s="158"/>
      <c r="GPB51" s="158"/>
      <c r="GPC51" s="158"/>
      <c r="GPD51" s="158"/>
      <c r="GPE51" s="158"/>
      <c r="GPF51" s="158"/>
      <c r="GPG51" s="158"/>
      <c r="GPH51" s="158"/>
      <c r="GPI51" s="158"/>
      <c r="GPJ51" s="158"/>
      <c r="GPK51" s="158"/>
      <c r="GPL51" s="158"/>
      <c r="GPM51" s="158"/>
      <c r="GPN51" s="158"/>
      <c r="GPO51" s="158"/>
      <c r="GPP51" s="158"/>
      <c r="GPQ51" s="158"/>
      <c r="GPR51" s="158"/>
      <c r="GPS51" s="158"/>
      <c r="GPT51" s="158"/>
      <c r="GPU51" s="158"/>
      <c r="GPV51" s="158"/>
      <c r="GPW51" s="158"/>
      <c r="GPX51" s="158"/>
      <c r="GPY51" s="158"/>
      <c r="GPZ51" s="158"/>
      <c r="GQA51" s="158"/>
      <c r="GQB51" s="158"/>
      <c r="GQC51" s="158"/>
      <c r="GQD51" s="158"/>
      <c r="GQE51" s="158"/>
      <c r="GQF51" s="158"/>
      <c r="GQG51" s="158"/>
      <c r="GQH51" s="158"/>
      <c r="GQI51" s="158"/>
      <c r="GQJ51" s="158"/>
      <c r="GQK51" s="158"/>
      <c r="GQL51" s="158"/>
      <c r="GQM51" s="158"/>
      <c r="GQN51" s="158"/>
      <c r="GQO51" s="158"/>
      <c r="GQP51" s="158"/>
      <c r="GQQ51" s="158"/>
      <c r="GQR51" s="158"/>
      <c r="GQS51" s="158"/>
      <c r="GQT51" s="158"/>
      <c r="GQU51" s="158"/>
      <c r="GQV51" s="158"/>
      <c r="GQW51" s="158"/>
      <c r="GQX51" s="158"/>
      <c r="GQY51" s="158"/>
      <c r="GQZ51" s="158"/>
      <c r="GRA51" s="158"/>
      <c r="GRB51" s="158"/>
      <c r="GRC51" s="158"/>
      <c r="GRD51" s="158"/>
      <c r="GRE51" s="158"/>
      <c r="GRF51" s="158"/>
      <c r="GRG51" s="158"/>
      <c r="GRH51" s="158"/>
      <c r="GRI51" s="158"/>
      <c r="GRJ51" s="158"/>
      <c r="GRK51" s="158"/>
      <c r="GRL51" s="158"/>
      <c r="GRM51" s="158"/>
      <c r="GRN51" s="158"/>
      <c r="GRO51" s="158"/>
      <c r="GRP51" s="158"/>
      <c r="GRQ51" s="158"/>
      <c r="GRR51" s="158"/>
      <c r="GRS51" s="158"/>
      <c r="GRT51" s="158"/>
      <c r="GRU51" s="158"/>
      <c r="GRV51" s="158"/>
      <c r="GRW51" s="158"/>
      <c r="GRX51" s="158"/>
      <c r="GRY51" s="158"/>
      <c r="GRZ51" s="158"/>
      <c r="GSA51" s="158"/>
      <c r="GSB51" s="158"/>
      <c r="GSC51" s="158"/>
      <c r="GSD51" s="158"/>
      <c r="GSE51" s="158"/>
      <c r="GSF51" s="158"/>
      <c r="GSG51" s="158"/>
      <c r="GSH51" s="158"/>
      <c r="GSI51" s="158"/>
      <c r="GSJ51" s="158"/>
      <c r="GSK51" s="158"/>
      <c r="GSL51" s="158"/>
      <c r="GSM51" s="158"/>
      <c r="GSN51" s="158"/>
      <c r="GSO51" s="158"/>
      <c r="GSP51" s="158"/>
      <c r="GSQ51" s="158"/>
      <c r="GSR51" s="158"/>
      <c r="GSS51" s="158"/>
      <c r="GST51" s="158"/>
      <c r="GSU51" s="158"/>
      <c r="GSV51" s="158"/>
      <c r="GSW51" s="158"/>
      <c r="GSX51" s="158"/>
      <c r="GSY51" s="158"/>
      <c r="GSZ51" s="158"/>
      <c r="GTA51" s="158"/>
      <c r="GTB51" s="158"/>
      <c r="GTC51" s="158"/>
      <c r="GTD51" s="158"/>
      <c r="GTE51" s="158"/>
      <c r="GTF51" s="158"/>
      <c r="GTG51" s="158"/>
      <c r="GTH51" s="158"/>
      <c r="GTI51" s="158"/>
      <c r="GTJ51" s="158"/>
      <c r="GTK51" s="158"/>
      <c r="GTL51" s="158"/>
      <c r="GTM51" s="158"/>
      <c r="GTN51" s="158"/>
      <c r="GTO51" s="158"/>
      <c r="GTP51" s="158"/>
      <c r="GTQ51" s="158"/>
      <c r="GTR51" s="158"/>
      <c r="GTS51" s="158"/>
      <c r="GTT51" s="158"/>
      <c r="GTU51" s="158"/>
      <c r="GTV51" s="158"/>
      <c r="GTW51" s="158"/>
      <c r="GTX51" s="158"/>
      <c r="GTY51" s="158"/>
      <c r="GTZ51" s="158"/>
      <c r="GUA51" s="158"/>
      <c r="GUB51" s="158"/>
      <c r="GUC51" s="158"/>
      <c r="GUD51" s="158"/>
      <c r="GUE51" s="158"/>
      <c r="GUF51" s="158"/>
      <c r="GUG51" s="158"/>
      <c r="GUH51" s="158"/>
      <c r="GUI51" s="158"/>
      <c r="GUJ51" s="158"/>
      <c r="GUK51" s="158"/>
      <c r="GUL51" s="158"/>
      <c r="GUM51" s="158"/>
      <c r="GUN51" s="158"/>
      <c r="GUO51" s="158"/>
      <c r="GUP51" s="158"/>
      <c r="GUQ51" s="158"/>
      <c r="GUR51" s="158"/>
      <c r="GUS51" s="158"/>
      <c r="GUT51" s="158"/>
      <c r="GUU51" s="158"/>
      <c r="GUV51" s="158"/>
      <c r="GUW51" s="158"/>
      <c r="GUX51" s="158"/>
      <c r="GUY51" s="158"/>
      <c r="GUZ51" s="158"/>
      <c r="GVA51" s="158"/>
      <c r="GVB51" s="158"/>
      <c r="GVC51" s="158"/>
      <c r="GVD51" s="158"/>
      <c r="GVE51" s="158"/>
      <c r="GVF51" s="158"/>
      <c r="GVG51" s="158"/>
      <c r="GVH51" s="158"/>
      <c r="GVI51" s="158"/>
      <c r="GVJ51" s="158"/>
      <c r="GVK51" s="158"/>
      <c r="GVL51" s="158"/>
      <c r="GVM51" s="158"/>
      <c r="GVN51" s="158"/>
      <c r="GVO51" s="158"/>
      <c r="GVP51" s="158"/>
      <c r="GVQ51" s="158"/>
      <c r="GVR51" s="158"/>
      <c r="GVS51" s="158"/>
      <c r="GVT51" s="158"/>
      <c r="GVU51" s="158"/>
      <c r="GVV51" s="158"/>
      <c r="GVW51" s="158"/>
      <c r="GVX51" s="158"/>
      <c r="GVY51" s="158"/>
      <c r="GVZ51" s="158"/>
      <c r="GWA51" s="158"/>
      <c r="GWB51" s="158"/>
      <c r="GWC51" s="158"/>
      <c r="GWD51" s="158"/>
      <c r="GWE51" s="158"/>
      <c r="GWF51" s="158"/>
      <c r="GWG51" s="158"/>
      <c r="GWH51" s="158"/>
      <c r="GWI51" s="158"/>
      <c r="GWJ51" s="158"/>
      <c r="GWK51" s="158"/>
      <c r="GWL51" s="158"/>
      <c r="GWM51" s="158"/>
      <c r="GWN51" s="158"/>
      <c r="GWO51" s="158"/>
      <c r="GWP51" s="158"/>
      <c r="GWQ51" s="158"/>
      <c r="GWR51" s="158"/>
      <c r="GWS51" s="158"/>
      <c r="GWT51" s="158"/>
      <c r="GWU51" s="158"/>
      <c r="GWV51" s="158"/>
      <c r="GWW51" s="158"/>
      <c r="GWX51" s="158"/>
      <c r="GWY51" s="158"/>
      <c r="GWZ51" s="158"/>
      <c r="GXA51" s="158"/>
      <c r="GXB51" s="158"/>
      <c r="GXC51" s="158"/>
      <c r="GXD51" s="158"/>
      <c r="GXE51" s="158"/>
      <c r="GXF51" s="158"/>
      <c r="GXG51" s="158"/>
      <c r="GXH51" s="158"/>
      <c r="GXI51" s="158"/>
      <c r="GXJ51" s="158"/>
      <c r="GXK51" s="158"/>
      <c r="GXL51" s="158"/>
      <c r="GXM51" s="158"/>
      <c r="GXN51" s="158"/>
      <c r="GXO51" s="158"/>
      <c r="GXP51" s="158"/>
      <c r="GXQ51" s="158"/>
      <c r="GXR51" s="158"/>
      <c r="GXS51" s="158"/>
      <c r="GXT51" s="158"/>
      <c r="GXU51" s="158"/>
      <c r="GXV51" s="158"/>
      <c r="GXW51" s="158"/>
      <c r="GXX51" s="158"/>
      <c r="GXY51" s="158"/>
      <c r="GXZ51" s="158"/>
      <c r="GYA51" s="158"/>
      <c r="GYB51" s="158"/>
      <c r="GYC51" s="158"/>
      <c r="GYD51" s="158"/>
      <c r="GYE51" s="158"/>
      <c r="GYF51" s="158"/>
      <c r="GYG51" s="158"/>
      <c r="GYH51" s="158"/>
      <c r="GYI51" s="158"/>
      <c r="GYJ51" s="158"/>
      <c r="GYK51" s="158"/>
      <c r="GYL51" s="158"/>
      <c r="GYM51" s="158"/>
      <c r="GYN51" s="158"/>
      <c r="GYO51" s="158"/>
      <c r="GYP51" s="158"/>
      <c r="GYQ51" s="158"/>
      <c r="GYR51" s="158"/>
      <c r="GYS51" s="158"/>
      <c r="GYT51" s="158"/>
      <c r="GYU51" s="158"/>
      <c r="GYV51" s="158"/>
      <c r="GYW51" s="158"/>
      <c r="GYX51" s="158"/>
      <c r="GYY51" s="158"/>
      <c r="GYZ51" s="158"/>
      <c r="GZA51" s="158"/>
      <c r="GZB51" s="158"/>
      <c r="GZC51" s="158"/>
      <c r="GZD51" s="158"/>
      <c r="GZE51" s="158"/>
      <c r="GZF51" s="158"/>
      <c r="GZG51" s="158"/>
      <c r="GZH51" s="158"/>
      <c r="GZI51" s="158"/>
      <c r="GZJ51" s="158"/>
      <c r="GZK51" s="158"/>
      <c r="GZL51" s="158"/>
      <c r="GZM51" s="158"/>
      <c r="GZN51" s="158"/>
      <c r="GZO51" s="158"/>
      <c r="GZP51" s="158"/>
      <c r="GZQ51" s="158"/>
      <c r="GZR51" s="158"/>
      <c r="GZS51" s="158"/>
      <c r="GZT51" s="158"/>
      <c r="GZU51" s="158"/>
      <c r="GZV51" s="158"/>
      <c r="GZW51" s="158"/>
      <c r="GZX51" s="158"/>
      <c r="GZY51" s="158"/>
      <c r="GZZ51" s="158"/>
      <c r="HAA51" s="158"/>
      <c r="HAB51" s="158"/>
      <c r="HAC51" s="158"/>
      <c r="HAD51" s="158"/>
      <c r="HAE51" s="158"/>
      <c r="HAF51" s="158"/>
      <c r="HAG51" s="158"/>
      <c r="HAH51" s="158"/>
      <c r="HAI51" s="158"/>
      <c r="HAJ51" s="158"/>
      <c r="HAK51" s="158"/>
      <c r="HAL51" s="158"/>
      <c r="HAM51" s="158"/>
      <c r="HAN51" s="158"/>
      <c r="HAO51" s="158"/>
      <c r="HAP51" s="158"/>
      <c r="HAQ51" s="158"/>
      <c r="HAR51" s="158"/>
      <c r="HAS51" s="158"/>
      <c r="HAT51" s="158"/>
      <c r="HAU51" s="158"/>
      <c r="HAV51" s="158"/>
      <c r="HAW51" s="158"/>
      <c r="HAX51" s="158"/>
      <c r="HAY51" s="158"/>
      <c r="HAZ51" s="158"/>
      <c r="HBA51" s="158"/>
      <c r="HBB51" s="158"/>
      <c r="HBC51" s="158"/>
      <c r="HBD51" s="158"/>
      <c r="HBE51" s="158"/>
      <c r="HBF51" s="158"/>
      <c r="HBG51" s="158"/>
      <c r="HBH51" s="158"/>
      <c r="HBI51" s="158"/>
      <c r="HBJ51" s="158"/>
      <c r="HBK51" s="158"/>
      <c r="HBL51" s="158"/>
      <c r="HBM51" s="158"/>
      <c r="HBN51" s="158"/>
      <c r="HBO51" s="158"/>
      <c r="HBP51" s="158"/>
      <c r="HBQ51" s="158"/>
      <c r="HBR51" s="158"/>
      <c r="HBS51" s="158"/>
      <c r="HBT51" s="158"/>
      <c r="HBU51" s="158"/>
      <c r="HBV51" s="158"/>
      <c r="HBW51" s="158"/>
      <c r="HBX51" s="158"/>
      <c r="HBY51" s="158"/>
      <c r="HBZ51" s="158"/>
      <c r="HCA51" s="158"/>
      <c r="HCB51" s="158"/>
      <c r="HCC51" s="158"/>
      <c r="HCD51" s="158"/>
      <c r="HCE51" s="158"/>
      <c r="HCF51" s="158"/>
      <c r="HCG51" s="158"/>
      <c r="HCH51" s="158"/>
      <c r="HCI51" s="158"/>
      <c r="HCJ51" s="158"/>
      <c r="HCK51" s="158"/>
      <c r="HCL51" s="158"/>
      <c r="HCM51" s="158"/>
      <c r="HCN51" s="158"/>
      <c r="HCO51" s="158"/>
      <c r="HCP51" s="158"/>
      <c r="HCQ51" s="158"/>
      <c r="HCR51" s="158"/>
      <c r="HCS51" s="158"/>
      <c r="HCT51" s="158"/>
      <c r="HCU51" s="158"/>
      <c r="HCV51" s="158"/>
      <c r="HCW51" s="158"/>
      <c r="HCX51" s="158"/>
      <c r="HCY51" s="158"/>
      <c r="HCZ51" s="158"/>
      <c r="HDA51" s="158"/>
      <c r="HDB51" s="158"/>
      <c r="HDC51" s="158"/>
      <c r="HDD51" s="158"/>
      <c r="HDE51" s="158"/>
      <c r="HDF51" s="158"/>
      <c r="HDG51" s="158"/>
      <c r="HDH51" s="158"/>
      <c r="HDI51" s="158"/>
      <c r="HDJ51" s="158"/>
      <c r="HDK51" s="158"/>
      <c r="HDL51" s="158"/>
      <c r="HDM51" s="158"/>
      <c r="HDN51" s="158"/>
      <c r="HDO51" s="158"/>
      <c r="HDP51" s="158"/>
      <c r="HDQ51" s="158"/>
      <c r="HDR51" s="158"/>
      <c r="HDS51" s="158"/>
      <c r="HDT51" s="158"/>
      <c r="HDU51" s="158"/>
      <c r="HDV51" s="158"/>
      <c r="HDW51" s="158"/>
      <c r="HDX51" s="158"/>
      <c r="HDY51" s="158"/>
      <c r="HDZ51" s="158"/>
      <c r="HEA51" s="158"/>
      <c r="HEB51" s="158"/>
      <c r="HEC51" s="158"/>
      <c r="HED51" s="158"/>
      <c r="HEE51" s="158"/>
      <c r="HEF51" s="158"/>
      <c r="HEG51" s="158"/>
      <c r="HEH51" s="158"/>
      <c r="HEI51" s="158"/>
      <c r="HEJ51" s="158"/>
      <c r="HEK51" s="158"/>
      <c r="HEL51" s="158"/>
      <c r="HEM51" s="158"/>
      <c r="HEN51" s="158"/>
      <c r="HEO51" s="158"/>
      <c r="HEP51" s="158"/>
      <c r="HEQ51" s="158"/>
      <c r="HER51" s="158"/>
      <c r="HES51" s="158"/>
      <c r="HET51" s="158"/>
      <c r="HEU51" s="158"/>
      <c r="HEV51" s="158"/>
      <c r="HEW51" s="158"/>
      <c r="HEX51" s="158"/>
      <c r="HEY51" s="158"/>
      <c r="HEZ51" s="158"/>
      <c r="HFA51" s="158"/>
      <c r="HFB51" s="158"/>
      <c r="HFC51" s="158"/>
      <c r="HFD51" s="158"/>
      <c r="HFE51" s="158"/>
      <c r="HFF51" s="158"/>
      <c r="HFG51" s="158"/>
      <c r="HFH51" s="158"/>
      <c r="HFI51" s="158"/>
      <c r="HFJ51" s="158"/>
      <c r="HFK51" s="158"/>
      <c r="HFL51" s="158"/>
      <c r="HFM51" s="158"/>
      <c r="HFN51" s="158"/>
      <c r="HFO51" s="158"/>
      <c r="HFP51" s="158"/>
      <c r="HFQ51" s="158"/>
      <c r="HFR51" s="158"/>
      <c r="HFS51" s="158"/>
      <c r="HFT51" s="158"/>
      <c r="HFU51" s="158"/>
      <c r="HFV51" s="158"/>
      <c r="HFW51" s="158"/>
      <c r="HFX51" s="158"/>
      <c r="HFY51" s="158"/>
      <c r="HFZ51" s="158"/>
      <c r="HGA51" s="158"/>
      <c r="HGB51" s="158"/>
      <c r="HGC51" s="158"/>
      <c r="HGD51" s="158"/>
      <c r="HGE51" s="158"/>
      <c r="HGF51" s="158"/>
      <c r="HGG51" s="158"/>
      <c r="HGH51" s="158"/>
      <c r="HGI51" s="158"/>
      <c r="HGJ51" s="158"/>
      <c r="HGK51" s="158"/>
      <c r="HGL51" s="158"/>
      <c r="HGM51" s="158"/>
      <c r="HGN51" s="158"/>
      <c r="HGO51" s="158"/>
      <c r="HGP51" s="158"/>
      <c r="HGQ51" s="158"/>
      <c r="HGR51" s="158"/>
      <c r="HGS51" s="158"/>
      <c r="HGT51" s="158"/>
      <c r="HGU51" s="158"/>
      <c r="HGV51" s="158"/>
      <c r="HGW51" s="158"/>
      <c r="HGX51" s="158"/>
      <c r="HGY51" s="158"/>
      <c r="HGZ51" s="158"/>
      <c r="HHA51" s="158"/>
      <c r="HHB51" s="158"/>
      <c r="HHC51" s="158"/>
      <c r="HHD51" s="158"/>
      <c r="HHE51" s="158"/>
      <c r="HHF51" s="158"/>
      <c r="HHG51" s="158"/>
      <c r="HHH51" s="158"/>
      <c r="HHI51" s="158"/>
      <c r="HHJ51" s="158"/>
      <c r="HHK51" s="158"/>
      <c r="HHL51" s="158"/>
      <c r="HHM51" s="158"/>
      <c r="HHN51" s="158"/>
      <c r="HHO51" s="158"/>
      <c r="HHP51" s="158"/>
      <c r="HHQ51" s="158"/>
      <c r="HHR51" s="158"/>
      <c r="HHS51" s="158"/>
      <c r="HHT51" s="158"/>
      <c r="HHU51" s="158"/>
      <c r="HHV51" s="158"/>
      <c r="HHW51" s="158"/>
      <c r="HHX51" s="158"/>
      <c r="HHY51" s="158"/>
      <c r="HHZ51" s="158"/>
      <c r="HIA51" s="158"/>
      <c r="HIB51" s="158"/>
      <c r="HIC51" s="158"/>
      <c r="HID51" s="158"/>
      <c r="HIE51" s="158"/>
      <c r="HIF51" s="158"/>
      <c r="HIG51" s="158"/>
      <c r="HIH51" s="158"/>
      <c r="HII51" s="158"/>
      <c r="HIJ51" s="158"/>
      <c r="HIK51" s="158"/>
      <c r="HIL51" s="158"/>
      <c r="HIM51" s="158"/>
      <c r="HIN51" s="158"/>
      <c r="HIO51" s="158"/>
      <c r="HIP51" s="158"/>
      <c r="HIQ51" s="158"/>
      <c r="HIR51" s="158"/>
      <c r="HIS51" s="158"/>
      <c r="HIT51" s="158"/>
      <c r="HIU51" s="158"/>
      <c r="HIV51" s="158"/>
      <c r="HIW51" s="158"/>
      <c r="HIX51" s="158"/>
      <c r="HIY51" s="158"/>
      <c r="HIZ51" s="158"/>
      <c r="HJA51" s="158"/>
      <c r="HJB51" s="158"/>
      <c r="HJC51" s="158"/>
      <c r="HJD51" s="158"/>
      <c r="HJE51" s="158"/>
      <c r="HJF51" s="158"/>
      <c r="HJG51" s="158"/>
      <c r="HJH51" s="158"/>
      <c r="HJI51" s="158"/>
      <c r="HJJ51" s="158"/>
      <c r="HJK51" s="158"/>
      <c r="HJL51" s="158"/>
      <c r="HJM51" s="158"/>
      <c r="HJN51" s="158"/>
      <c r="HJO51" s="158"/>
      <c r="HJP51" s="158"/>
      <c r="HJQ51" s="158"/>
      <c r="HJR51" s="158"/>
      <c r="HJS51" s="158"/>
      <c r="HJT51" s="158"/>
      <c r="HJU51" s="158"/>
      <c r="HJV51" s="158"/>
      <c r="HJW51" s="158"/>
      <c r="HJX51" s="158"/>
      <c r="HJY51" s="158"/>
      <c r="HJZ51" s="158"/>
      <c r="HKA51" s="158"/>
      <c r="HKB51" s="158"/>
      <c r="HKC51" s="158"/>
      <c r="HKD51" s="158"/>
      <c r="HKE51" s="158"/>
      <c r="HKF51" s="158"/>
      <c r="HKG51" s="158"/>
      <c r="HKH51" s="158"/>
      <c r="HKI51" s="158"/>
      <c r="HKJ51" s="158"/>
      <c r="HKK51" s="158"/>
      <c r="HKL51" s="158"/>
      <c r="HKM51" s="158"/>
      <c r="HKN51" s="158"/>
      <c r="HKO51" s="158"/>
      <c r="HKP51" s="158"/>
      <c r="HKQ51" s="158"/>
      <c r="HKR51" s="158"/>
      <c r="HKS51" s="158"/>
      <c r="HKT51" s="158"/>
      <c r="HKU51" s="158"/>
      <c r="HKV51" s="158"/>
      <c r="HKW51" s="158"/>
      <c r="HKX51" s="158"/>
      <c r="HKY51" s="158"/>
      <c r="HKZ51" s="158"/>
      <c r="HLA51" s="158"/>
      <c r="HLB51" s="158"/>
      <c r="HLC51" s="158"/>
      <c r="HLD51" s="158"/>
      <c r="HLE51" s="158"/>
      <c r="HLF51" s="158"/>
      <c r="HLG51" s="158"/>
      <c r="HLH51" s="158"/>
      <c r="HLI51" s="158"/>
      <c r="HLJ51" s="158"/>
      <c r="HLK51" s="158"/>
      <c r="HLL51" s="158"/>
      <c r="HLM51" s="158"/>
      <c r="HLN51" s="158"/>
      <c r="HLO51" s="158"/>
      <c r="HLP51" s="158"/>
      <c r="HLQ51" s="158"/>
      <c r="HLR51" s="158"/>
      <c r="HLS51" s="158"/>
      <c r="HLT51" s="158"/>
      <c r="HLU51" s="158"/>
      <c r="HLV51" s="158"/>
      <c r="HLW51" s="158"/>
      <c r="HLX51" s="158"/>
      <c r="HLY51" s="158"/>
      <c r="HLZ51" s="158"/>
      <c r="HMA51" s="158"/>
      <c r="HMB51" s="158"/>
      <c r="HMC51" s="158"/>
      <c r="HMD51" s="158"/>
      <c r="HME51" s="158"/>
      <c r="HMF51" s="158"/>
      <c r="HMG51" s="158"/>
      <c r="HMH51" s="158"/>
      <c r="HMI51" s="158"/>
      <c r="HMJ51" s="158"/>
      <c r="HMK51" s="158"/>
      <c r="HML51" s="158"/>
      <c r="HMM51" s="158"/>
      <c r="HMN51" s="158"/>
      <c r="HMO51" s="158"/>
      <c r="HMP51" s="158"/>
      <c r="HMQ51" s="158"/>
      <c r="HMR51" s="158"/>
      <c r="HMS51" s="158"/>
      <c r="HMT51" s="158"/>
      <c r="HMU51" s="158"/>
      <c r="HMV51" s="158"/>
      <c r="HMW51" s="158"/>
      <c r="HMX51" s="158"/>
      <c r="HMY51" s="158"/>
      <c r="HMZ51" s="158"/>
      <c r="HNA51" s="158"/>
      <c r="HNB51" s="158"/>
      <c r="HNC51" s="158"/>
      <c r="HND51" s="158"/>
      <c r="HNE51" s="158"/>
      <c r="HNF51" s="158"/>
      <c r="HNG51" s="158"/>
      <c r="HNH51" s="158"/>
      <c r="HNI51" s="158"/>
      <c r="HNJ51" s="158"/>
      <c r="HNK51" s="158"/>
      <c r="HNL51" s="158"/>
      <c r="HNM51" s="158"/>
      <c r="HNN51" s="158"/>
      <c r="HNO51" s="158"/>
      <c r="HNP51" s="158"/>
      <c r="HNQ51" s="158"/>
      <c r="HNR51" s="158"/>
      <c r="HNS51" s="158"/>
      <c r="HNT51" s="158"/>
      <c r="HNU51" s="158"/>
      <c r="HNV51" s="158"/>
      <c r="HNW51" s="158"/>
      <c r="HNX51" s="158"/>
      <c r="HNY51" s="158"/>
      <c r="HNZ51" s="158"/>
      <c r="HOA51" s="158"/>
      <c r="HOB51" s="158"/>
      <c r="HOC51" s="158"/>
      <c r="HOD51" s="158"/>
      <c r="HOE51" s="158"/>
      <c r="HOF51" s="158"/>
      <c r="HOG51" s="158"/>
      <c r="HOH51" s="158"/>
      <c r="HOI51" s="158"/>
      <c r="HOJ51" s="158"/>
      <c r="HOK51" s="158"/>
      <c r="HOL51" s="158"/>
      <c r="HOM51" s="158"/>
      <c r="HON51" s="158"/>
      <c r="HOO51" s="158"/>
      <c r="HOP51" s="158"/>
      <c r="HOQ51" s="158"/>
      <c r="HOR51" s="158"/>
      <c r="HOS51" s="158"/>
      <c r="HOT51" s="158"/>
      <c r="HOU51" s="158"/>
      <c r="HOV51" s="158"/>
      <c r="HOW51" s="158"/>
      <c r="HOX51" s="158"/>
      <c r="HOY51" s="158"/>
      <c r="HOZ51" s="158"/>
      <c r="HPA51" s="158"/>
      <c r="HPB51" s="158"/>
      <c r="HPC51" s="158"/>
      <c r="HPD51" s="158"/>
      <c r="HPE51" s="158"/>
      <c r="HPF51" s="158"/>
      <c r="HPG51" s="158"/>
      <c r="HPH51" s="158"/>
      <c r="HPI51" s="158"/>
      <c r="HPJ51" s="158"/>
      <c r="HPK51" s="158"/>
      <c r="HPL51" s="158"/>
      <c r="HPM51" s="158"/>
      <c r="HPN51" s="158"/>
      <c r="HPO51" s="158"/>
      <c r="HPP51" s="158"/>
      <c r="HPQ51" s="158"/>
      <c r="HPR51" s="158"/>
      <c r="HPS51" s="158"/>
      <c r="HPT51" s="158"/>
      <c r="HPU51" s="158"/>
      <c r="HPV51" s="158"/>
      <c r="HPW51" s="158"/>
      <c r="HPX51" s="158"/>
      <c r="HPY51" s="158"/>
      <c r="HPZ51" s="158"/>
      <c r="HQA51" s="158"/>
      <c r="HQB51" s="158"/>
      <c r="HQC51" s="158"/>
      <c r="HQD51" s="158"/>
      <c r="HQE51" s="158"/>
      <c r="HQF51" s="158"/>
      <c r="HQG51" s="158"/>
      <c r="HQH51" s="158"/>
      <c r="HQI51" s="158"/>
      <c r="HQJ51" s="158"/>
      <c r="HQK51" s="158"/>
      <c r="HQL51" s="158"/>
      <c r="HQM51" s="158"/>
      <c r="HQN51" s="158"/>
      <c r="HQO51" s="158"/>
      <c r="HQP51" s="158"/>
      <c r="HQQ51" s="158"/>
      <c r="HQR51" s="158"/>
      <c r="HQS51" s="158"/>
      <c r="HQT51" s="158"/>
      <c r="HQU51" s="158"/>
      <c r="HQV51" s="158"/>
      <c r="HQW51" s="158"/>
      <c r="HQX51" s="158"/>
      <c r="HQY51" s="158"/>
      <c r="HQZ51" s="158"/>
      <c r="HRA51" s="158"/>
      <c r="HRB51" s="158"/>
      <c r="HRC51" s="158"/>
      <c r="HRD51" s="158"/>
      <c r="HRE51" s="158"/>
      <c r="HRF51" s="158"/>
      <c r="HRG51" s="158"/>
      <c r="HRH51" s="158"/>
      <c r="HRI51" s="158"/>
      <c r="HRJ51" s="158"/>
      <c r="HRK51" s="158"/>
      <c r="HRL51" s="158"/>
      <c r="HRM51" s="158"/>
      <c r="HRN51" s="158"/>
      <c r="HRO51" s="158"/>
      <c r="HRP51" s="158"/>
      <c r="HRQ51" s="158"/>
      <c r="HRR51" s="158"/>
      <c r="HRS51" s="158"/>
      <c r="HRT51" s="158"/>
      <c r="HRU51" s="158"/>
      <c r="HRV51" s="158"/>
      <c r="HRW51" s="158"/>
      <c r="HRX51" s="158"/>
      <c r="HRY51" s="158"/>
      <c r="HRZ51" s="158"/>
      <c r="HSA51" s="158"/>
      <c r="HSB51" s="158"/>
      <c r="HSC51" s="158"/>
      <c r="HSD51" s="158"/>
      <c r="HSE51" s="158"/>
      <c r="HSF51" s="158"/>
      <c r="HSG51" s="158"/>
      <c r="HSH51" s="158"/>
      <c r="HSI51" s="158"/>
      <c r="HSJ51" s="158"/>
      <c r="HSK51" s="158"/>
      <c r="HSL51" s="158"/>
      <c r="HSM51" s="158"/>
      <c r="HSN51" s="158"/>
      <c r="HSO51" s="158"/>
      <c r="HSP51" s="158"/>
      <c r="HSQ51" s="158"/>
      <c r="HSR51" s="158"/>
      <c r="HSS51" s="158"/>
      <c r="HST51" s="158"/>
      <c r="HSU51" s="158"/>
      <c r="HSV51" s="158"/>
      <c r="HSW51" s="158"/>
      <c r="HSX51" s="158"/>
      <c r="HSY51" s="158"/>
      <c r="HSZ51" s="158"/>
      <c r="HTA51" s="158"/>
      <c r="HTB51" s="158"/>
      <c r="HTC51" s="158"/>
      <c r="HTD51" s="158"/>
      <c r="HTE51" s="158"/>
      <c r="HTF51" s="158"/>
      <c r="HTG51" s="158"/>
      <c r="HTH51" s="158"/>
      <c r="HTI51" s="158"/>
      <c r="HTJ51" s="158"/>
      <c r="HTK51" s="158"/>
      <c r="HTL51" s="158"/>
      <c r="HTM51" s="158"/>
      <c r="HTN51" s="158"/>
      <c r="HTO51" s="158"/>
      <c r="HTP51" s="158"/>
      <c r="HTQ51" s="158"/>
      <c r="HTR51" s="158"/>
      <c r="HTS51" s="158"/>
      <c r="HTT51" s="158"/>
      <c r="HTU51" s="158"/>
      <c r="HTV51" s="158"/>
      <c r="HTW51" s="158"/>
      <c r="HTX51" s="158"/>
      <c r="HTY51" s="158"/>
      <c r="HTZ51" s="158"/>
      <c r="HUA51" s="158"/>
      <c r="HUB51" s="158"/>
      <c r="HUC51" s="158"/>
      <c r="HUD51" s="158"/>
      <c r="HUE51" s="158"/>
      <c r="HUF51" s="158"/>
      <c r="HUG51" s="158"/>
      <c r="HUH51" s="158"/>
      <c r="HUI51" s="158"/>
      <c r="HUJ51" s="158"/>
      <c r="HUK51" s="158"/>
      <c r="HUL51" s="158"/>
      <c r="HUM51" s="158"/>
      <c r="HUN51" s="158"/>
      <c r="HUO51" s="158"/>
      <c r="HUP51" s="158"/>
      <c r="HUQ51" s="158"/>
      <c r="HUR51" s="158"/>
      <c r="HUS51" s="158"/>
      <c r="HUT51" s="158"/>
      <c r="HUU51" s="158"/>
      <c r="HUV51" s="158"/>
      <c r="HUW51" s="158"/>
      <c r="HUX51" s="158"/>
      <c r="HUY51" s="158"/>
      <c r="HUZ51" s="158"/>
      <c r="HVA51" s="158"/>
      <c r="HVB51" s="158"/>
      <c r="HVC51" s="158"/>
      <c r="HVD51" s="158"/>
      <c r="HVE51" s="158"/>
      <c r="HVF51" s="158"/>
      <c r="HVG51" s="158"/>
      <c r="HVH51" s="158"/>
      <c r="HVI51" s="158"/>
      <c r="HVJ51" s="158"/>
      <c r="HVK51" s="158"/>
      <c r="HVL51" s="158"/>
      <c r="HVM51" s="158"/>
      <c r="HVN51" s="158"/>
      <c r="HVO51" s="158"/>
      <c r="HVP51" s="158"/>
      <c r="HVQ51" s="158"/>
      <c r="HVR51" s="158"/>
      <c r="HVS51" s="158"/>
      <c r="HVT51" s="158"/>
      <c r="HVU51" s="158"/>
      <c r="HVV51" s="158"/>
      <c r="HVW51" s="158"/>
      <c r="HVX51" s="158"/>
      <c r="HVY51" s="158"/>
      <c r="HVZ51" s="158"/>
      <c r="HWA51" s="158"/>
      <c r="HWB51" s="158"/>
      <c r="HWC51" s="158"/>
      <c r="HWD51" s="158"/>
      <c r="HWE51" s="158"/>
      <c r="HWF51" s="158"/>
      <c r="HWG51" s="158"/>
      <c r="HWH51" s="158"/>
      <c r="HWI51" s="158"/>
      <c r="HWJ51" s="158"/>
      <c r="HWK51" s="158"/>
      <c r="HWL51" s="158"/>
      <c r="HWM51" s="158"/>
      <c r="HWN51" s="158"/>
      <c r="HWO51" s="158"/>
      <c r="HWP51" s="158"/>
      <c r="HWQ51" s="158"/>
      <c r="HWR51" s="158"/>
      <c r="HWS51" s="158"/>
      <c r="HWT51" s="158"/>
      <c r="HWU51" s="158"/>
      <c r="HWV51" s="158"/>
      <c r="HWW51" s="158"/>
      <c r="HWX51" s="158"/>
      <c r="HWY51" s="158"/>
      <c r="HWZ51" s="158"/>
      <c r="HXA51" s="158"/>
      <c r="HXB51" s="158"/>
      <c r="HXC51" s="158"/>
      <c r="HXD51" s="158"/>
      <c r="HXE51" s="158"/>
      <c r="HXF51" s="158"/>
      <c r="HXG51" s="158"/>
      <c r="HXH51" s="158"/>
      <c r="HXI51" s="158"/>
      <c r="HXJ51" s="158"/>
      <c r="HXK51" s="158"/>
      <c r="HXL51" s="158"/>
      <c r="HXM51" s="158"/>
      <c r="HXN51" s="158"/>
      <c r="HXO51" s="158"/>
      <c r="HXP51" s="158"/>
      <c r="HXQ51" s="158"/>
      <c r="HXR51" s="158"/>
      <c r="HXS51" s="158"/>
      <c r="HXT51" s="158"/>
      <c r="HXU51" s="158"/>
      <c r="HXV51" s="158"/>
      <c r="HXW51" s="158"/>
      <c r="HXX51" s="158"/>
      <c r="HXY51" s="158"/>
      <c r="HXZ51" s="158"/>
      <c r="HYA51" s="158"/>
      <c r="HYB51" s="158"/>
      <c r="HYC51" s="158"/>
      <c r="HYD51" s="158"/>
      <c r="HYE51" s="158"/>
      <c r="HYF51" s="158"/>
      <c r="HYG51" s="158"/>
      <c r="HYH51" s="158"/>
      <c r="HYI51" s="158"/>
      <c r="HYJ51" s="158"/>
      <c r="HYK51" s="158"/>
      <c r="HYL51" s="158"/>
      <c r="HYM51" s="158"/>
      <c r="HYN51" s="158"/>
      <c r="HYO51" s="158"/>
      <c r="HYP51" s="158"/>
      <c r="HYQ51" s="158"/>
      <c r="HYR51" s="158"/>
      <c r="HYS51" s="158"/>
      <c r="HYT51" s="158"/>
      <c r="HYU51" s="158"/>
      <c r="HYV51" s="158"/>
      <c r="HYW51" s="158"/>
      <c r="HYX51" s="158"/>
      <c r="HYY51" s="158"/>
      <c r="HYZ51" s="158"/>
      <c r="HZA51" s="158"/>
      <c r="HZB51" s="158"/>
      <c r="HZC51" s="158"/>
      <c r="HZD51" s="158"/>
      <c r="HZE51" s="158"/>
      <c r="HZF51" s="158"/>
      <c r="HZG51" s="158"/>
      <c r="HZH51" s="158"/>
      <c r="HZI51" s="158"/>
      <c r="HZJ51" s="158"/>
      <c r="HZK51" s="158"/>
      <c r="HZL51" s="158"/>
      <c r="HZM51" s="158"/>
      <c r="HZN51" s="158"/>
      <c r="HZO51" s="158"/>
      <c r="HZP51" s="158"/>
      <c r="HZQ51" s="158"/>
      <c r="HZR51" s="158"/>
      <c r="HZS51" s="158"/>
      <c r="HZT51" s="158"/>
      <c r="HZU51" s="158"/>
      <c r="HZV51" s="158"/>
      <c r="HZW51" s="158"/>
      <c r="HZX51" s="158"/>
      <c r="HZY51" s="158"/>
      <c r="HZZ51" s="158"/>
      <c r="IAA51" s="158"/>
      <c r="IAB51" s="158"/>
      <c r="IAC51" s="158"/>
      <c r="IAD51" s="158"/>
      <c r="IAE51" s="158"/>
      <c r="IAF51" s="158"/>
      <c r="IAG51" s="158"/>
      <c r="IAH51" s="158"/>
      <c r="IAI51" s="158"/>
      <c r="IAJ51" s="158"/>
      <c r="IAK51" s="158"/>
      <c r="IAL51" s="158"/>
      <c r="IAM51" s="158"/>
      <c r="IAN51" s="158"/>
      <c r="IAO51" s="158"/>
      <c r="IAP51" s="158"/>
      <c r="IAQ51" s="158"/>
      <c r="IAR51" s="158"/>
      <c r="IAS51" s="158"/>
      <c r="IAT51" s="158"/>
      <c r="IAU51" s="158"/>
      <c r="IAV51" s="158"/>
      <c r="IAW51" s="158"/>
      <c r="IAX51" s="158"/>
      <c r="IAY51" s="158"/>
      <c r="IAZ51" s="158"/>
      <c r="IBA51" s="158"/>
      <c r="IBB51" s="158"/>
      <c r="IBC51" s="158"/>
      <c r="IBD51" s="158"/>
      <c r="IBE51" s="158"/>
      <c r="IBF51" s="158"/>
      <c r="IBG51" s="158"/>
      <c r="IBH51" s="158"/>
      <c r="IBI51" s="158"/>
      <c r="IBJ51" s="158"/>
      <c r="IBK51" s="158"/>
      <c r="IBL51" s="158"/>
      <c r="IBM51" s="158"/>
      <c r="IBN51" s="158"/>
      <c r="IBO51" s="158"/>
      <c r="IBP51" s="158"/>
      <c r="IBQ51" s="158"/>
      <c r="IBR51" s="158"/>
      <c r="IBS51" s="158"/>
      <c r="IBT51" s="158"/>
      <c r="IBU51" s="158"/>
      <c r="IBV51" s="158"/>
      <c r="IBW51" s="158"/>
      <c r="IBX51" s="158"/>
      <c r="IBY51" s="158"/>
      <c r="IBZ51" s="158"/>
      <c r="ICA51" s="158"/>
      <c r="ICB51" s="158"/>
      <c r="ICC51" s="158"/>
      <c r="ICD51" s="158"/>
      <c r="ICE51" s="158"/>
      <c r="ICF51" s="158"/>
      <c r="ICG51" s="158"/>
      <c r="ICH51" s="158"/>
      <c r="ICI51" s="158"/>
      <c r="ICJ51" s="158"/>
      <c r="ICK51" s="158"/>
      <c r="ICL51" s="158"/>
      <c r="ICM51" s="158"/>
      <c r="ICN51" s="158"/>
      <c r="ICO51" s="158"/>
      <c r="ICP51" s="158"/>
      <c r="ICQ51" s="158"/>
      <c r="ICR51" s="158"/>
      <c r="ICS51" s="158"/>
      <c r="ICT51" s="158"/>
      <c r="ICU51" s="158"/>
      <c r="ICV51" s="158"/>
      <c r="ICW51" s="158"/>
      <c r="ICX51" s="158"/>
      <c r="ICY51" s="158"/>
      <c r="ICZ51" s="158"/>
      <c r="IDA51" s="158"/>
      <c r="IDB51" s="158"/>
      <c r="IDC51" s="158"/>
      <c r="IDD51" s="158"/>
      <c r="IDE51" s="158"/>
      <c r="IDF51" s="158"/>
      <c r="IDG51" s="158"/>
      <c r="IDH51" s="158"/>
      <c r="IDI51" s="158"/>
      <c r="IDJ51" s="158"/>
      <c r="IDK51" s="158"/>
      <c r="IDL51" s="158"/>
      <c r="IDM51" s="158"/>
      <c r="IDN51" s="158"/>
      <c r="IDO51" s="158"/>
      <c r="IDP51" s="158"/>
      <c r="IDQ51" s="158"/>
      <c r="IDR51" s="158"/>
      <c r="IDS51" s="158"/>
      <c r="IDT51" s="158"/>
      <c r="IDU51" s="158"/>
      <c r="IDV51" s="158"/>
      <c r="IDW51" s="158"/>
      <c r="IDX51" s="158"/>
      <c r="IDY51" s="158"/>
      <c r="IDZ51" s="158"/>
      <c r="IEA51" s="158"/>
      <c r="IEB51" s="158"/>
      <c r="IEC51" s="158"/>
      <c r="IED51" s="158"/>
      <c r="IEE51" s="158"/>
      <c r="IEF51" s="158"/>
      <c r="IEG51" s="158"/>
      <c r="IEH51" s="158"/>
      <c r="IEI51" s="158"/>
      <c r="IEJ51" s="158"/>
      <c r="IEK51" s="158"/>
      <c r="IEL51" s="158"/>
      <c r="IEM51" s="158"/>
      <c r="IEN51" s="158"/>
      <c r="IEO51" s="158"/>
      <c r="IEP51" s="158"/>
      <c r="IEQ51" s="158"/>
      <c r="IER51" s="158"/>
      <c r="IES51" s="158"/>
      <c r="IET51" s="158"/>
      <c r="IEU51" s="158"/>
      <c r="IEV51" s="158"/>
      <c r="IEW51" s="158"/>
      <c r="IEX51" s="158"/>
      <c r="IEY51" s="158"/>
      <c r="IEZ51" s="158"/>
      <c r="IFA51" s="158"/>
      <c r="IFB51" s="158"/>
      <c r="IFC51" s="158"/>
      <c r="IFD51" s="158"/>
      <c r="IFE51" s="158"/>
      <c r="IFF51" s="158"/>
      <c r="IFG51" s="158"/>
      <c r="IFH51" s="158"/>
      <c r="IFI51" s="158"/>
      <c r="IFJ51" s="158"/>
      <c r="IFK51" s="158"/>
      <c r="IFL51" s="158"/>
      <c r="IFM51" s="158"/>
      <c r="IFN51" s="158"/>
      <c r="IFO51" s="158"/>
      <c r="IFP51" s="158"/>
      <c r="IFQ51" s="158"/>
      <c r="IFR51" s="158"/>
      <c r="IFS51" s="158"/>
      <c r="IFT51" s="158"/>
      <c r="IFU51" s="158"/>
      <c r="IFV51" s="158"/>
      <c r="IFW51" s="158"/>
      <c r="IFX51" s="158"/>
      <c r="IFY51" s="158"/>
      <c r="IFZ51" s="158"/>
      <c r="IGA51" s="158"/>
      <c r="IGB51" s="158"/>
      <c r="IGC51" s="158"/>
      <c r="IGD51" s="158"/>
      <c r="IGE51" s="158"/>
      <c r="IGF51" s="158"/>
      <c r="IGG51" s="158"/>
      <c r="IGH51" s="158"/>
      <c r="IGI51" s="158"/>
      <c r="IGJ51" s="158"/>
      <c r="IGK51" s="158"/>
      <c r="IGL51" s="158"/>
      <c r="IGM51" s="158"/>
      <c r="IGN51" s="158"/>
      <c r="IGO51" s="158"/>
      <c r="IGP51" s="158"/>
      <c r="IGQ51" s="158"/>
      <c r="IGR51" s="158"/>
      <c r="IGS51" s="158"/>
      <c r="IGT51" s="158"/>
      <c r="IGU51" s="158"/>
      <c r="IGV51" s="158"/>
      <c r="IGW51" s="158"/>
      <c r="IGX51" s="158"/>
      <c r="IGY51" s="158"/>
      <c r="IGZ51" s="158"/>
      <c r="IHA51" s="158"/>
      <c r="IHB51" s="158"/>
      <c r="IHC51" s="158"/>
      <c r="IHD51" s="158"/>
      <c r="IHE51" s="158"/>
      <c r="IHF51" s="158"/>
      <c r="IHG51" s="158"/>
      <c r="IHH51" s="158"/>
      <c r="IHI51" s="158"/>
      <c r="IHJ51" s="158"/>
      <c r="IHK51" s="158"/>
      <c r="IHL51" s="158"/>
      <c r="IHM51" s="158"/>
      <c r="IHN51" s="158"/>
      <c r="IHO51" s="158"/>
      <c r="IHP51" s="158"/>
      <c r="IHQ51" s="158"/>
      <c r="IHR51" s="158"/>
      <c r="IHS51" s="158"/>
      <c r="IHT51" s="158"/>
      <c r="IHU51" s="158"/>
      <c r="IHV51" s="158"/>
      <c r="IHW51" s="158"/>
      <c r="IHX51" s="158"/>
      <c r="IHY51" s="158"/>
      <c r="IHZ51" s="158"/>
      <c r="IIA51" s="158"/>
      <c r="IIB51" s="158"/>
      <c r="IIC51" s="158"/>
      <c r="IID51" s="158"/>
      <c r="IIE51" s="158"/>
      <c r="IIF51" s="158"/>
      <c r="IIG51" s="158"/>
      <c r="IIH51" s="158"/>
      <c r="III51" s="158"/>
      <c r="IIJ51" s="158"/>
      <c r="IIK51" s="158"/>
      <c r="IIL51" s="158"/>
      <c r="IIM51" s="158"/>
      <c r="IIN51" s="158"/>
      <c r="IIO51" s="158"/>
      <c r="IIP51" s="158"/>
      <c r="IIQ51" s="158"/>
      <c r="IIR51" s="158"/>
      <c r="IIS51" s="158"/>
      <c r="IIT51" s="158"/>
      <c r="IIU51" s="158"/>
      <c r="IIV51" s="158"/>
      <c r="IIW51" s="158"/>
      <c r="IIX51" s="158"/>
      <c r="IIY51" s="158"/>
      <c r="IIZ51" s="158"/>
      <c r="IJA51" s="158"/>
      <c r="IJB51" s="158"/>
      <c r="IJC51" s="158"/>
      <c r="IJD51" s="158"/>
      <c r="IJE51" s="158"/>
      <c r="IJF51" s="158"/>
      <c r="IJG51" s="158"/>
      <c r="IJH51" s="158"/>
      <c r="IJI51" s="158"/>
      <c r="IJJ51" s="158"/>
      <c r="IJK51" s="158"/>
      <c r="IJL51" s="158"/>
      <c r="IJM51" s="158"/>
      <c r="IJN51" s="158"/>
      <c r="IJO51" s="158"/>
      <c r="IJP51" s="158"/>
      <c r="IJQ51" s="158"/>
      <c r="IJR51" s="158"/>
      <c r="IJS51" s="158"/>
      <c r="IJT51" s="158"/>
      <c r="IJU51" s="158"/>
      <c r="IJV51" s="158"/>
      <c r="IJW51" s="158"/>
      <c r="IJX51" s="158"/>
      <c r="IJY51" s="158"/>
      <c r="IJZ51" s="158"/>
      <c r="IKA51" s="158"/>
      <c r="IKB51" s="158"/>
      <c r="IKC51" s="158"/>
      <c r="IKD51" s="158"/>
      <c r="IKE51" s="158"/>
      <c r="IKF51" s="158"/>
      <c r="IKG51" s="158"/>
      <c r="IKH51" s="158"/>
      <c r="IKI51" s="158"/>
      <c r="IKJ51" s="158"/>
      <c r="IKK51" s="158"/>
      <c r="IKL51" s="158"/>
      <c r="IKM51" s="158"/>
      <c r="IKN51" s="158"/>
      <c r="IKO51" s="158"/>
      <c r="IKP51" s="158"/>
      <c r="IKQ51" s="158"/>
      <c r="IKR51" s="158"/>
      <c r="IKS51" s="158"/>
      <c r="IKT51" s="158"/>
      <c r="IKU51" s="158"/>
      <c r="IKV51" s="158"/>
      <c r="IKW51" s="158"/>
      <c r="IKX51" s="158"/>
      <c r="IKY51" s="158"/>
      <c r="IKZ51" s="158"/>
      <c r="ILA51" s="158"/>
      <c r="ILB51" s="158"/>
      <c r="ILC51" s="158"/>
      <c r="ILD51" s="158"/>
      <c r="ILE51" s="158"/>
      <c r="ILF51" s="158"/>
      <c r="ILG51" s="158"/>
      <c r="ILH51" s="158"/>
      <c r="ILI51" s="158"/>
      <c r="ILJ51" s="158"/>
      <c r="ILK51" s="158"/>
      <c r="ILL51" s="158"/>
      <c r="ILM51" s="158"/>
      <c r="ILN51" s="158"/>
      <c r="ILO51" s="158"/>
      <c r="ILP51" s="158"/>
      <c r="ILQ51" s="158"/>
      <c r="ILR51" s="158"/>
      <c r="ILS51" s="158"/>
      <c r="ILT51" s="158"/>
      <c r="ILU51" s="158"/>
      <c r="ILV51" s="158"/>
      <c r="ILW51" s="158"/>
      <c r="ILX51" s="158"/>
      <c r="ILY51" s="158"/>
      <c r="ILZ51" s="158"/>
      <c r="IMA51" s="158"/>
      <c r="IMB51" s="158"/>
      <c r="IMC51" s="158"/>
      <c r="IMD51" s="158"/>
      <c r="IME51" s="158"/>
      <c r="IMF51" s="158"/>
      <c r="IMG51" s="158"/>
      <c r="IMH51" s="158"/>
      <c r="IMI51" s="158"/>
      <c r="IMJ51" s="158"/>
      <c r="IMK51" s="158"/>
      <c r="IML51" s="158"/>
      <c r="IMM51" s="158"/>
      <c r="IMN51" s="158"/>
      <c r="IMO51" s="158"/>
      <c r="IMP51" s="158"/>
      <c r="IMQ51" s="158"/>
      <c r="IMR51" s="158"/>
      <c r="IMS51" s="158"/>
      <c r="IMT51" s="158"/>
      <c r="IMU51" s="158"/>
      <c r="IMV51" s="158"/>
      <c r="IMW51" s="158"/>
      <c r="IMX51" s="158"/>
      <c r="IMY51" s="158"/>
      <c r="IMZ51" s="158"/>
      <c r="INA51" s="158"/>
      <c r="INB51" s="158"/>
      <c r="INC51" s="158"/>
      <c r="IND51" s="158"/>
      <c r="INE51" s="158"/>
      <c r="INF51" s="158"/>
      <c r="ING51" s="158"/>
      <c r="INH51" s="158"/>
      <c r="INI51" s="158"/>
      <c r="INJ51" s="158"/>
      <c r="INK51" s="158"/>
      <c r="INL51" s="158"/>
      <c r="INM51" s="158"/>
      <c r="INN51" s="158"/>
      <c r="INO51" s="158"/>
      <c r="INP51" s="158"/>
      <c r="INQ51" s="158"/>
      <c r="INR51" s="158"/>
      <c r="INS51" s="158"/>
      <c r="INT51" s="158"/>
      <c r="INU51" s="158"/>
      <c r="INV51" s="158"/>
      <c r="INW51" s="158"/>
      <c r="INX51" s="158"/>
      <c r="INY51" s="158"/>
      <c r="INZ51" s="158"/>
      <c r="IOA51" s="158"/>
      <c r="IOB51" s="158"/>
      <c r="IOC51" s="158"/>
      <c r="IOD51" s="158"/>
      <c r="IOE51" s="158"/>
      <c r="IOF51" s="158"/>
      <c r="IOG51" s="158"/>
      <c r="IOH51" s="158"/>
      <c r="IOI51" s="158"/>
      <c r="IOJ51" s="158"/>
      <c r="IOK51" s="158"/>
      <c r="IOL51" s="158"/>
      <c r="IOM51" s="158"/>
      <c r="ION51" s="158"/>
      <c r="IOO51" s="158"/>
      <c r="IOP51" s="158"/>
      <c r="IOQ51" s="158"/>
      <c r="IOR51" s="158"/>
      <c r="IOS51" s="158"/>
      <c r="IOT51" s="158"/>
      <c r="IOU51" s="158"/>
      <c r="IOV51" s="158"/>
      <c r="IOW51" s="158"/>
      <c r="IOX51" s="158"/>
      <c r="IOY51" s="158"/>
      <c r="IOZ51" s="158"/>
      <c r="IPA51" s="158"/>
      <c r="IPB51" s="158"/>
      <c r="IPC51" s="158"/>
      <c r="IPD51" s="158"/>
      <c r="IPE51" s="158"/>
      <c r="IPF51" s="158"/>
      <c r="IPG51" s="158"/>
      <c r="IPH51" s="158"/>
      <c r="IPI51" s="158"/>
      <c r="IPJ51" s="158"/>
      <c r="IPK51" s="158"/>
      <c r="IPL51" s="158"/>
      <c r="IPM51" s="158"/>
      <c r="IPN51" s="158"/>
      <c r="IPO51" s="158"/>
      <c r="IPP51" s="158"/>
      <c r="IPQ51" s="158"/>
      <c r="IPR51" s="158"/>
      <c r="IPS51" s="158"/>
      <c r="IPT51" s="158"/>
      <c r="IPU51" s="158"/>
      <c r="IPV51" s="158"/>
      <c r="IPW51" s="158"/>
      <c r="IPX51" s="158"/>
      <c r="IPY51" s="158"/>
      <c r="IPZ51" s="158"/>
      <c r="IQA51" s="158"/>
      <c r="IQB51" s="158"/>
      <c r="IQC51" s="158"/>
      <c r="IQD51" s="158"/>
      <c r="IQE51" s="158"/>
      <c r="IQF51" s="158"/>
      <c r="IQG51" s="158"/>
      <c r="IQH51" s="158"/>
      <c r="IQI51" s="158"/>
      <c r="IQJ51" s="158"/>
      <c r="IQK51" s="158"/>
      <c r="IQL51" s="158"/>
      <c r="IQM51" s="158"/>
      <c r="IQN51" s="158"/>
      <c r="IQO51" s="158"/>
      <c r="IQP51" s="158"/>
      <c r="IQQ51" s="158"/>
      <c r="IQR51" s="158"/>
      <c r="IQS51" s="158"/>
      <c r="IQT51" s="158"/>
      <c r="IQU51" s="158"/>
      <c r="IQV51" s="158"/>
      <c r="IQW51" s="158"/>
      <c r="IQX51" s="158"/>
      <c r="IQY51" s="158"/>
      <c r="IQZ51" s="158"/>
      <c r="IRA51" s="158"/>
      <c r="IRB51" s="158"/>
      <c r="IRC51" s="158"/>
      <c r="IRD51" s="158"/>
      <c r="IRE51" s="158"/>
      <c r="IRF51" s="158"/>
      <c r="IRG51" s="158"/>
      <c r="IRH51" s="158"/>
      <c r="IRI51" s="158"/>
      <c r="IRJ51" s="158"/>
      <c r="IRK51" s="158"/>
      <c r="IRL51" s="158"/>
      <c r="IRM51" s="158"/>
      <c r="IRN51" s="158"/>
      <c r="IRO51" s="158"/>
      <c r="IRP51" s="158"/>
      <c r="IRQ51" s="158"/>
      <c r="IRR51" s="158"/>
      <c r="IRS51" s="158"/>
      <c r="IRT51" s="158"/>
      <c r="IRU51" s="158"/>
      <c r="IRV51" s="158"/>
      <c r="IRW51" s="158"/>
      <c r="IRX51" s="158"/>
      <c r="IRY51" s="158"/>
      <c r="IRZ51" s="158"/>
      <c r="ISA51" s="158"/>
      <c r="ISB51" s="158"/>
      <c r="ISC51" s="158"/>
      <c r="ISD51" s="158"/>
      <c r="ISE51" s="158"/>
      <c r="ISF51" s="158"/>
      <c r="ISG51" s="158"/>
      <c r="ISH51" s="158"/>
      <c r="ISI51" s="158"/>
      <c r="ISJ51" s="158"/>
      <c r="ISK51" s="158"/>
      <c r="ISL51" s="158"/>
      <c r="ISM51" s="158"/>
      <c r="ISN51" s="158"/>
      <c r="ISO51" s="158"/>
      <c r="ISP51" s="158"/>
      <c r="ISQ51" s="158"/>
      <c r="ISR51" s="158"/>
      <c r="ISS51" s="158"/>
      <c r="IST51" s="158"/>
      <c r="ISU51" s="158"/>
      <c r="ISV51" s="158"/>
      <c r="ISW51" s="158"/>
      <c r="ISX51" s="158"/>
      <c r="ISY51" s="158"/>
      <c r="ISZ51" s="158"/>
      <c r="ITA51" s="158"/>
      <c r="ITB51" s="158"/>
      <c r="ITC51" s="158"/>
      <c r="ITD51" s="158"/>
      <c r="ITE51" s="158"/>
      <c r="ITF51" s="158"/>
      <c r="ITG51" s="158"/>
      <c r="ITH51" s="158"/>
      <c r="ITI51" s="158"/>
      <c r="ITJ51" s="158"/>
      <c r="ITK51" s="158"/>
      <c r="ITL51" s="158"/>
      <c r="ITM51" s="158"/>
      <c r="ITN51" s="158"/>
      <c r="ITO51" s="158"/>
      <c r="ITP51" s="158"/>
      <c r="ITQ51" s="158"/>
      <c r="ITR51" s="158"/>
      <c r="ITS51" s="158"/>
      <c r="ITT51" s="158"/>
      <c r="ITU51" s="158"/>
      <c r="ITV51" s="158"/>
      <c r="ITW51" s="158"/>
      <c r="ITX51" s="158"/>
      <c r="ITY51" s="158"/>
      <c r="ITZ51" s="158"/>
      <c r="IUA51" s="158"/>
      <c r="IUB51" s="158"/>
      <c r="IUC51" s="158"/>
      <c r="IUD51" s="158"/>
      <c r="IUE51" s="158"/>
      <c r="IUF51" s="158"/>
      <c r="IUG51" s="158"/>
      <c r="IUH51" s="158"/>
      <c r="IUI51" s="158"/>
      <c r="IUJ51" s="158"/>
      <c r="IUK51" s="158"/>
      <c r="IUL51" s="158"/>
      <c r="IUM51" s="158"/>
      <c r="IUN51" s="158"/>
      <c r="IUO51" s="158"/>
      <c r="IUP51" s="158"/>
      <c r="IUQ51" s="158"/>
      <c r="IUR51" s="158"/>
      <c r="IUS51" s="158"/>
      <c r="IUT51" s="158"/>
      <c r="IUU51" s="158"/>
      <c r="IUV51" s="158"/>
      <c r="IUW51" s="158"/>
      <c r="IUX51" s="158"/>
      <c r="IUY51" s="158"/>
      <c r="IUZ51" s="158"/>
      <c r="IVA51" s="158"/>
      <c r="IVB51" s="158"/>
      <c r="IVC51" s="158"/>
      <c r="IVD51" s="158"/>
      <c r="IVE51" s="158"/>
      <c r="IVF51" s="158"/>
      <c r="IVG51" s="158"/>
      <c r="IVH51" s="158"/>
      <c r="IVI51" s="158"/>
      <c r="IVJ51" s="158"/>
      <c r="IVK51" s="158"/>
      <c r="IVL51" s="158"/>
      <c r="IVM51" s="158"/>
      <c r="IVN51" s="158"/>
      <c r="IVO51" s="158"/>
      <c r="IVP51" s="158"/>
      <c r="IVQ51" s="158"/>
      <c r="IVR51" s="158"/>
      <c r="IVS51" s="158"/>
      <c r="IVT51" s="158"/>
      <c r="IVU51" s="158"/>
      <c r="IVV51" s="158"/>
      <c r="IVW51" s="158"/>
      <c r="IVX51" s="158"/>
      <c r="IVY51" s="158"/>
      <c r="IVZ51" s="158"/>
      <c r="IWA51" s="158"/>
      <c r="IWB51" s="158"/>
      <c r="IWC51" s="158"/>
      <c r="IWD51" s="158"/>
      <c r="IWE51" s="158"/>
      <c r="IWF51" s="158"/>
      <c r="IWG51" s="158"/>
      <c r="IWH51" s="158"/>
      <c r="IWI51" s="158"/>
      <c r="IWJ51" s="158"/>
      <c r="IWK51" s="158"/>
      <c r="IWL51" s="158"/>
      <c r="IWM51" s="158"/>
      <c r="IWN51" s="158"/>
      <c r="IWO51" s="158"/>
      <c r="IWP51" s="158"/>
      <c r="IWQ51" s="158"/>
      <c r="IWR51" s="158"/>
      <c r="IWS51" s="158"/>
      <c r="IWT51" s="158"/>
      <c r="IWU51" s="158"/>
      <c r="IWV51" s="158"/>
      <c r="IWW51" s="158"/>
      <c r="IWX51" s="158"/>
      <c r="IWY51" s="158"/>
      <c r="IWZ51" s="158"/>
      <c r="IXA51" s="158"/>
      <c r="IXB51" s="158"/>
      <c r="IXC51" s="158"/>
      <c r="IXD51" s="158"/>
      <c r="IXE51" s="158"/>
      <c r="IXF51" s="158"/>
      <c r="IXG51" s="158"/>
      <c r="IXH51" s="158"/>
      <c r="IXI51" s="158"/>
      <c r="IXJ51" s="158"/>
      <c r="IXK51" s="158"/>
      <c r="IXL51" s="158"/>
      <c r="IXM51" s="158"/>
      <c r="IXN51" s="158"/>
      <c r="IXO51" s="158"/>
      <c r="IXP51" s="158"/>
      <c r="IXQ51" s="158"/>
      <c r="IXR51" s="158"/>
      <c r="IXS51" s="158"/>
      <c r="IXT51" s="158"/>
      <c r="IXU51" s="158"/>
      <c r="IXV51" s="158"/>
      <c r="IXW51" s="158"/>
      <c r="IXX51" s="158"/>
      <c r="IXY51" s="158"/>
      <c r="IXZ51" s="158"/>
      <c r="IYA51" s="158"/>
      <c r="IYB51" s="158"/>
      <c r="IYC51" s="158"/>
      <c r="IYD51" s="158"/>
      <c r="IYE51" s="158"/>
      <c r="IYF51" s="158"/>
      <c r="IYG51" s="158"/>
      <c r="IYH51" s="158"/>
      <c r="IYI51" s="158"/>
      <c r="IYJ51" s="158"/>
      <c r="IYK51" s="158"/>
      <c r="IYL51" s="158"/>
      <c r="IYM51" s="158"/>
      <c r="IYN51" s="158"/>
      <c r="IYO51" s="158"/>
      <c r="IYP51" s="158"/>
      <c r="IYQ51" s="158"/>
      <c r="IYR51" s="158"/>
      <c r="IYS51" s="158"/>
      <c r="IYT51" s="158"/>
      <c r="IYU51" s="158"/>
      <c r="IYV51" s="158"/>
      <c r="IYW51" s="158"/>
      <c r="IYX51" s="158"/>
      <c r="IYY51" s="158"/>
      <c r="IYZ51" s="158"/>
      <c r="IZA51" s="158"/>
      <c r="IZB51" s="158"/>
      <c r="IZC51" s="158"/>
      <c r="IZD51" s="158"/>
      <c r="IZE51" s="158"/>
      <c r="IZF51" s="158"/>
      <c r="IZG51" s="158"/>
      <c r="IZH51" s="158"/>
      <c r="IZI51" s="158"/>
      <c r="IZJ51" s="158"/>
      <c r="IZK51" s="158"/>
      <c r="IZL51" s="158"/>
      <c r="IZM51" s="158"/>
      <c r="IZN51" s="158"/>
      <c r="IZO51" s="158"/>
      <c r="IZP51" s="158"/>
      <c r="IZQ51" s="158"/>
      <c r="IZR51" s="158"/>
      <c r="IZS51" s="158"/>
      <c r="IZT51" s="158"/>
      <c r="IZU51" s="158"/>
      <c r="IZV51" s="158"/>
      <c r="IZW51" s="158"/>
      <c r="IZX51" s="158"/>
      <c r="IZY51" s="158"/>
      <c r="IZZ51" s="158"/>
      <c r="JAA51" s="158"/>
      <c r="JAB51" s="158"/>
      <c r="JAC51" s="158"/>
      <c r="JAD51" s="158"/>
      <c r="JAE51" s="158"/>
      <c r="JAF51" s="158"/>
      <c r="JAG51" s="158"/>
      <c r="JAH51" s="158"/>
      <c r="JAI51" s="158"/>
      <c r="JAJ51" s="158"/>
      <c r="JAK51" s="158"/>
      <c r="JAL51" s="158"/>
      <c r="JAM51" s="158"/>
      <c r="JAN51" s="158"/>
      <c r="JAO51" s="158"/>
      <c r="JAP51" s="158"/>
      <c r="JAQ51" s="158"/>
      <c r="JAR51" s="158"/>
      <c r="JAS51" s="158"/>
      <c r="JAT51" s="158"/>
      <c r="JAU51" s="158"/>
      <c r="JAV51" s="158"/>
      <c r="JAW51" s="158"/>
      <c r="JAX51" s="158"/>
      <c r="JAY51" s="158"/>
      <c r="JAZ51" s="158"/>
      <c r="JBA51" s="158"/>
      <c r="JBB51" s="158"/>
      <c r="JBC51" s="158"/>
      <c r="JBD51" s="158"/>
      <c r="JBE51" s="158"/>
      <c r="JBF51" s="158"/>
      <c r="JBG51" s="158"/>
      <c r="JBH51" s="158"/>
      <c r="JBI51" s="158"/>
      <c r="JBJ51" s="158"/>
      <c r="JBK51" s="158"/>
      <c r="JBL51" s="158"/>
      <c r="JBM51" s="158"/>
      <c r="JBN51" s="158"/>
      <c r="JBO51" s="158"/>
      <c r="JBP51" s="158"/>
      <c r="JBQ51" s="158"/>
      <c r="JBR51" s="158"/>
      <c r="JBS51" s="158"/>
      <c r="JBT51" s="158"/>
      <c r="JBU51" s="158"/>
      <c r="JBV51" s="158"/>
      <c r="JBW51" s="158"/>
      <c r="JBX51" s="158"/>
      <c r="JBY51" s="158"/>
      <c r="JBZ51" s="158"/>
      <c r="JCA51" s="158"/>
      <c r="JCB51" s="158"/>
      <c r="JCC51" s="158"/>
      <c r="JCD51" s="158"/>
      <c r="JCE51" s="158"/>
      <c r="JCF51" s="158"/>
      <c r="JCG51" s="158"/>
      <c r="JCH51" s="158"/>
      <c r="JCI51" s="158"/>
      <c r="JCJ51" s="158"/>
      <c r="JCK51" s="158"/>
      <c r="JCL51" s="158"/>
      <c r="JCM51" s="158"/>
      <c r="JCN51" s="158"/>
      <c r="JCO51" s="158"/>
      <c r="JCP51" s="158"/>
      <c r="JCQ51" s="158"/>
      <c r="JCR51" s="158"/>
      <c r="JCS51" s="158"/>
      <c r="JCT51" s="158"/>
      <c r="JCU51" s="158"/>
      <c r="JCV51" s="158"/>
      <c r="JCW51" s="158"/>
      <c r="JCX51" s="158"/>
      <c r="JCY51" s="158"/>
      <c r="JCZ51" s="158"/>
      <c r="JDA51" s="158"/>
      <c r="JDB51" s="158"/>
      <c r="JDC51" s="158"/>
      <c r="JDD51" s="158"/>
      <c r="JDE51" s="158"/>
      <c r="JDF51" s="158"/>
      <c r="JDG51" s="158"/>
      <c r="JDH51" s="158"/>
      <c r="JDI51" s="158"/>
      <c r="JDJ51" s="158"/>
      <c r="JDK51" s="158"/>
      <c r="JDL51" s="158"/>
      <c r="JDM51" s="158"/>
      <c r="JDN51" s="158"/>
      <c r="JDO51" s="158"/>
      <c r="JDP51" s="158"/>
      <c r="JDQ51" s="158"/>
      <c r="JDR51" s="158"/>
      <c r="JDS51" s="158"/>
      <c r="JDT51" s="158"/>
      <c r="JDU51" s="158"/>
      <c r="JDV51" s="158"/>
      <c r="JDW51" s="158"/>
      <c r="JDX51" s="158"/>
      <c r="JDY51" s="158"/>
      <c r="JDZ51" s="158"/>
      <c r="JEA51" s="158"/>
      <c r="JEB51" s="158"/>
      <c r="JEC51" s="158"/>
      <c r="JED51" s="158"/>
      <c r="JEE51" s="158"/>
      <c r="JEF51" s="158"/>
      <c r="JEG51" s="158"/>
      <c r="JEH51" s="158"/>
      <c r="JEI51" s="158"/>
      <c r="JEJ51" s="158"/>
      <c r="JEK51" s="158"/>
      <c r="JEL51" s="158"/>
      <c r="JEM51" s="158"/>
      <c r="JEN51" s="158"/>
      <c r="JEO51" s="158"/>
      <c r="JEP51" s="158"/>
      <c r="JEQ51" s="158"/>
      <c r="JER51" s="158"/>
      <c r="JES51" s="158"/>
      <c r="JET51" s="158"/>
      <c r="JEU51" s="158"/>
      <c r="JEV51" s="158"/>
      <c r="JEW51" s="158"/>
      <c r="JEX51" s="158"/>
      <c r="JEY51" s="158"/>
      <c r="JEZ51" s="158"/>
      <c r="JFA51" s="158"/>
      <c r="JFB51" s="158"/>
      <c r="JFC51" s="158"/>
      <c r="JFD51" s="158"/>
      <c r="JFE51" s="158"/>
      <c r="JFF51" s="158"/>
      <c r="JFG51" s="158"/>
      <c r="JFH51" s="158"/>
      <c r="JFI51" s="158"/>
      <c r="JFJ51" s="158"/>
      <c r="JFK51" s="158"/>
      <c r="JFL51" s="158"/>
      <c r="JFM51" s="158"/>
      <c r="JFN51" s="158"/>
      <c r="JFO51" s="158"/>
      <c r="JFP51" s="158"/>
      <c r="JFQ51" s="158"/>
    </row>
    <row r="52" spans="1:6933">
      <c r="A52" s="281">
        <v>4</v>
      </c>
      <c r="B52" s="248">
        <v>67</v>
      </c>
      <c r="C52" s="172">
        <v>300</v>
      </c>
      <c r="D52" s="172">
        <v>0</v>
      </c>
      <c r="E52" s="172">
        <v>100</v>
      </c>
      <c r="F52" s="172">
        <v>0</v>
      </c>
      <c r="G52" s="172">
        <v>100</v>
      </c>
      <c r="H52" s="172">
        <v>100</v>
      </c>
      <c r="I52" s="172">
        <v>200</v>
      </c>
      <c r="J52" s="245">
        <f t="shared" si="0"/>
        <v>800</v>
      </c>
      <c r="K52" s="246">
        <v>351</v>
      </c>
      <c r="L52" s="172">
        <f t="shared" si="1"/>
        <v>449</v>
      </c>
      <c r="M52" s="176">
        <f>B.wt.!J52</f>
        <v>5</v>
      </c>
      <c r="N52" s="179">
        <f t="shared" si="2"/>
        <v>89.8</v>
      </c>
      <c r="O52" s="172">
        <v>350</v>
      </c>
      <c r="P52" s="154">
        <v>200</v>
      </c>
      <c r="Q52" s="172">
        <v>250</v>
      </c>
      <c r="R52" s="172">
        <v>100</v>
      </c>
      <c r="S52" s="172">
        <v>200</v>
      </c>
      <c r="T52" s="172">
        <v>300</v>
      </c>
      <c r="U52" s="172">
        <v>350</v>
      </c>
      <c r="V52" s="173">
        <f t="shared" si="3"/>
        <v>1750</v>
      </c>
      <c r="W52" s="174">
        <v>278</v>
      </c>
      <c r="X52" s="172">
        <f t="shared" si="4"/>
        <v>1472</v>
      </c>
      <c r="Y52" s="172">
        <v>5</v>
      </c>
      <c r="Z52" s="175">
        <f t="shared" si="28"/>
        <v>294.39999999999998</v>
      </c>
      <c r="AA52" s="175">
        <f t="shared" si="6"/>
        <v>1921</v>
      </c>
      <c r="AB52" s="179">
        <f t="shared" si="7"/>
        <v>384.2</v>
      </c>
      <c r="AC52" s="154">
        <v>500</v>
      </c>
      <c r="AD52" s="172">
        <v>400</v>
      </c>
      <c r="AE52" s="172">
        <v>400</v>
      </c>
      <c r="AF52" s="172">
        <v>400</v>
      </c>
      <c r="AG52" s="172">
        <v>400</v>
      </c>
      <c r="AH52" s="172">
        <v>400</v>
      </c>
      <c r="AI52" s="172">
        <v>400</v>
      </c>
      <c r="AJ52" s="173">
        <f t="shared" si="8"/>
        <v>2900</v>
      </c>
      <c r="AK52" s="174">
        <v>385</v>
      </c>
      <c r="AL52" s="156">
        <f t="shared" si="29"/>
        <v>2515</v>
      </c>
      <c r="AM52" s="176">
        <v>5</v>
      </c>
      <c r="AN52" s="175">
        <f t="shared" si="10"/>
        <v>503</v>
      </c>
      <c r="AO52" s="175">
        <f t="shared" si="11"/>
        <v>4436</v>
      </c>
      <c r="AP52" s="179">
        <f t="shared" si="12"/>
        <v>887.2</v>
      </c>
      <c r="AQ52" s="172">
        <v>600</v>
      </c>
      <c r="AR52" s="172">
        <v>600</v>
      </c>
      <c r="AS52" s="172">
        <v>500</v>
      </c>
      <c r="AT52" s="172">
        <v>500</v>
      </c>
      <c r="AU52" s="172">
        <v>800</v>
      </c>
      <c r="AV52" s="172">
        <v>500</v>
      </c>
      <c r="AW52" s="172">
        <v>400</v>
      </c>
      <c r="AX52" s="173">
        <f t="shared" si="13"/>
        <v>3900</v>
      </c>
      <c r="AY52" s="250">
        <v>217</v>
      </c>
      <c r="AZ52" s="176">
        <f t="shared" si="31"/>
        <v>3869</v>
      </c>
      <c r="BA52" s="251">
        <v>5</v>
      </c>
      <c r="BB52" s="156">
        <f t="shared" si="15"/>
        <v>8305</v>
      </c>
      <c r="BC52" s="175">
        <f t="shared" si="16"/>
        <v>773.8</v>
      </c>
      <c r="BD52" s="179">
        <f t="shared" si="17"/>
        <v>1661</v>
      </c>
      <c r="BE52" s="172">
        <v>800</v>
      </c>
      <c r="BF52" s="172">
        <v>800</v>
      </c>
      <c r="BG52" s="172">
        <v>900</v>
      </c>
      <c r="BH52" s="172">
        <v>600</v>
      </c>
      <c r="BI52" s="172">
        <v>600</v>
      </c>
      <c r="BJ52" s="172">
        <v>600</v>
      </c>
      <c r="BK52" s="172">
        <v>700</v>
      </c>
      <c r="BL52" s="173">
        <f t="shared" si="18"/>
        <v>5000</v>
      </c>
      <c r="BM52" s="174">
        <v>153</v>
      </c>
      <c r="BN52" s="176">
        <f t="shared" si="19"/>
        <v>4847</v>
      </c>
      <c r="BO52" s="176">
        <v>5</v>
      </c>
      <c r="BP52" s="156">
        <f t="shared" si="20"/>
        <v>13152</v>
      </c>
      <c r="BQ52" s="175">
        <f t="shared" si="21"/>
        <v>969.4</v>
      </c>
      <c r="BR52" s="179">
        <f t="shared" si="22"/>
        <v>2630.4</v>
      </c>
      <c r="BS52" s="154">
        <v>1000</v>
      </c>
      <c r="BT52" s="154">
        <v>800</v>
      </c>
      <c r="BU52" s="154">
        <v>0</v>
      </c>
      <c r="BV52" s="154">
        <v>0</v>
      </c>
      <c r="BW52" s="154"/>
      <c r="BX52" s="156"/>
      <c r="BY52" s="156"/>
      <c r="BZ52" s="173">
        <f t="shared" si="23"/>
        <v>1800</v>
      </c>
      <c r="CA52" s="177">
        <v>0</v>
      </c>
      <c r="CB52" s="176">
        <f t="shared" si="24"/>
        <v>1800</v>
      </c>
      <c r="CC52" s="176">
        <v>5</v>
      </c>
      <c r="CD52" s="256">
        <f t="shared" si="25"/>
        <v>14952</v>
      </c>
      <c r="CE52" s="175">
        <f t="shared" si="26"/>
        <v>360</v>
      </c>
      <c r="CF52" s="175">
        <f t="shared" si="27"/>
        <v>2990.4</v>
      </c>
      <c r="CG52" s="158"/>
      <c r="CH52" s="158"/>
      <c r="CI52" s="158"/>
      <c r="CJ52" s="158"/>
      <c r="CK52" s="158"/>
      <c r="CL52" s="158"/>
      <c r="CM52" s="158"/>
      <c r="CN52" s="158"/>
      <c r="CO52" s="158"/>
      <c r="CP52" s="158"/>
      <c r="CQ52" s="158"/>
      <c r="CR52" s="158"/>
      <c r="CS52" s="158"/>
      <c r="CT52" s="158"/>
      <c r="CU52" s="158"/>
      <c r="CV52" s="158"/>
      <c r="CW52" s="158"/>
      <c r="CX52" s="158"/>
      <c r="CY52" s="158"/>
      <c r="CZ52" s="158"/>
      <c r="DA52" s="158"/>
      <c r="DB52" s="158"/>
      <c r="DC52" s="158"/>
      <c r="DD52" s="158"/>
      <c r="DE52" s="158"/>
      <c r="DF52" s="158"/>
      <c r="DG52" s="158"/>
      <c r="DH52" s="158"/>
      <c r="DI52" s="158"/>
      <c r="DJ52" s="158"/>
      <c r="DK52" s="158"/>
      <c r="DL52" s="158"/>
      <c r="DM52" s="158"/>
      <c r="DN52" s="158"/>
      <c r="DO52" s="158"/>
      <c r="DP52" s="158"/>
      <c r="DQ52" s="158"/>
      <c r="DR52" s="158"/>
      <c r="DS52" s="158"/>
      <c r="DT52" s="158"/>
      <c r="DU52" s="158"/>
      <c r="DV52" s="158"/>
      <c r="DW52" s="158"/>
      <c r="DX52" s="158"/>
      <c r="DY52" s="158"/>
      <c r="DZ52" s="158"/>
      <c r="EA52" s="158"/>
      <c r="EB52" s="158"/>
      <c r="EC52" s="158"/>
      <c r="ED52" s="158"/>
      <c r="EE52" s="158"/>
      <c r="EF52" s="158"/>
      <c r="EG52" s="158"/>
      <c r="EH52" s="158"/>
      <c r="EI52" s="158"/>
      <c r="EJ52" s="158"/>
      <c r="EK52" s="158"/>
      <c r="EL52" s="158"/>
      <c r="EM52" s="158"/>
      <c r="EN52" s="158"/>
      <c r="EO52" s="158"/>
      <c r="EP52" s="158"/>
      <c r="EQ52" s="158"/>
      <c r="ER52" s="158"/>
      <c r="ES52" s="158"/>
      <c r="ET52" s="158"/>
      <c r="EU52" s="158"/>
      <c r="EV52" s="158"/>
      <c r="EW52" s="158"/>
      <c r="EX52" s="158"/>
      <c r="EY52" s="158"/>
      <c r="EZ52" s="158"/>
      <c r="FA52" s="158"/>
      <c r="FB52" s="158"/>
      <c r="FC52" s="158"/>
      <c r="FD52" s="158"/>
      <c r="FE52" s="158"/>
      <c r="FF52" s="158"/>
      <c r="FG52" s="158"/>
      <c r="FH52" s="158"/>
      <c r="FI52" s="158"/>
      <c r="FJ52" s="158"/>
      <c r="FK52" s="158"/>
      <c r="FL52" s="158"/>
      <c r="FM52" s="158"/>
      <c r="FN52" s="158"/>
      <c r="FO52" s="158"/>
      <c r="FP52" s="158"/>
      <c r="FQ52" s="158"/>
      <c r="FR52" s="158"/>
      <c r="FS52" s="158"/>
      <c r="FT52" s="158"/>
      <c r="FU52" s="158"/>
      <c r="FV52" s="158"/>
      <c r="FW52" s="158"/>
      <c r="FX52" s="158"/>
      <c r="FY52" s="158"/>
      <c r="FZ52" s="158"/>
      <c r="GA52" s="158"/>
      <c r="GB52" s="158"/>
      <c r="GC52" s="158"/>
      <c r="GD52" s="158"/>
      <c r="GE52" s="158"/>
      <c r="GF52" s="158"/>
      <c r="GG52" s="158"/>
      <c r="GH52" s="158"/>
      <c r="GI52" s="158"/>
      <c r="GJ52" s="158"/>
      <c r="GK52" s="158"/>
      <c r="GL52" s="158"/>
      <c r="GM52" s="158"/>
      <c r="GN52" s="158"/>
      <c r="GO52" s="158"/>
      <c r="GP52" s="158"/>
      <c r="GQ52" s="158"/>
      <c r="GR52" s="158"/>
      <c r="GS52" s="158"/>
      <c r="GT52" s="158"/>
      <c r="GU52" s="158"/>
      <c r="GV52" s="158"/>
      <c r="GW52" s="158"/>
      <c r="GX52" s="158"/>
      <c r="GY52" s="158"/>
      <c r="GZ52" s="158"/>
      <c r="HA52" s="158"/>
      <c r="HB52" s="158"/>
      <c r="HC52" s="158"/>
      <c r="HD52" s="158"/>
      <c r="HE52" s="158"/>
      <c r="HF52" s="158"/>
      <c r="HG52" s="158"/>
      <c r="HH52" s="158"/>
      <c r="HI52" s="158"/>
      <c r="HJ52" s="158"/>
      <c r="HK52" s="158"/>
      <c r="HL52" s="158"/>
      <c r="HM52" s="158"/>
      <c r="HN52" s="158"/>
      <c r="HO52" s="158"/>
      <c r="HP52" s="158"/>
      <c r="HQ52" s="158"/>
      <c r="HR52" s="158"/>
      <c r="HS52" s="158"/>
      <c r="HT52" s="158"/>
      <c r="HU52" s="158"/>
      <c r="HV52" s="158"/>
      <c r="HW52" s="158"/>
      <c r="HX52" s="158"/>
      <c r="HY52" s="158"/>
      <c r="HZ52" s="158"/>
      <c r="IA52" s="158"/>
      <c r="IB52" s="158"/>
      <c r="IC52" s="158"/>
      <c r="ID52" s="158"/>
      <c r="IE52" s="158"/>
      <c r="IF52" s="158"/>
      <c r="IG52" s="158"/>
      <c r="IH52" s="158"/>
      <c r="II52" s="158"/>
      <c r="IJ52" s="158"/>
      <c r="IK52" s="158"/>
      <c r="IL52" s="158"/>
      <c r="IM52" s="158"/>
      <c r="IN52" s="158"/>
      <c r="IO52" s="158"/>
      <c r="IP52" s="158"/>
      <c r="IQ52" s="158"/>
      <c r="IR52" s="158"/>
      <c r="IS52" s="158"/>
      <c r="IT52" s="158"/>
      <c r="IU52" s="158"/>
      <c r="IV52" s="158"/>
      <c r="IW52" s="158"/>
      <c r="IX52" s="158"/>
      <c r="IY52" s="158"/>
      <c r="IZ52" s="158"/>
      <c r="JA52" s="158"/>
      <c r="JB52" s="158"/>
      <c r="JC52" s="158"/>
      <c r="JD52" s="158"/>
      <c r="JE52" s="158"/>
      <c r="JF52" s="158"/>
      <c r="JG52" s="158"/>
      <c r="JH52" s="158"/>
      <c r="JI52" s="158"/>
      <c r="JJ52" s="158"/>
      <c r="JK52" s="158"/>
      <c r="JL52" s="158"/>
      <c r="JM52" s="158"/>
      <c r="JN52" s="158"/>
      <c r="JO52" s="158"/>
      <c r="JP52" s="158"/>
      <c r="JQ52" s="158"/>
      <c r="JR52" s="158"/>
      <c r="JS52" s="158"/>
      <c r="JT52" s="158"/>
      <c r="JU52" s="158"/>
      <c r="JV52" s="158"/>
      <c r="JW52" s="158"/>
      <c r="JX52" s="158"/>
      <c r="JY52" s="158"/>
      <c r="JZ52" s="158"/>
      <c r="KA52" s="158"/>
      <c r="KB52" s="158"/>
      <c r="KC52" s="158"/>
      <c r="KD52" s="158"/>
      <c r="KE52" s="158"/>
      <c r="KF52" s="158"/>
      <c r="KG52" s="158"/>
      <c r="KH52" s="158"/>
      <c r="KI52" s="158"/>
      <c r="KJ52" s="158"/>
      <c r="KK52" s="158"/>
      <c r="KL52" s="158"/>
      <c r="KM52" s="158"/>
      <c r="KN52" s="158"/>
      <c r="KO52" s="158"/>
      <c r="KP52" s="158"/>
      <c r="KQ52" s="158"/>
      <c r="KR52" s="158"/>
      <c r="KS52" s="158"/>
      <c r="KT52" s="158"/>
      <c r="KU52" s="158"/>
      <c r="KV52" s="158"/>
      <c r="KW52" s="158"/>
      <c r="KX52" s="158"/>
      <c r="KY52" s="158"/>
      <c r="KZ52" s="158"/>
      <c r="LA52" s="158"/>
      <c r="LB52" s="158"/>
      <c r="LC52" s="158"/>
      <c r="LD52" s="158"/>
      <c r="LE52" s="158"/>
      <c r="LF52" s="158"/>
      <c r="LG52" s="158"/>
      <c r="LH52" s="158"/>
      <c r="LI52" s="158"/>
      <c r="LJ52" s="158"/>
      <c r="LK52" s="158"/>
      <c r="LL52" s="158"/>
      <c r="LM52" s="158"/>
      <c r="LN52" s="158"/>
      <c r="LO52" s="158"/>
      <c r="LP52" s="158"/>
      <c r="LQ52" s="158"/>
      <c r="LR52" s="158"/>
      <c r="LS52" s="158"/>
      <c r="LT52" s="158"/>
      <c r="LU52" s="158"/>
      <c r="LV52" s="158"/>
      <c r="LW52" s="158"/>
      <c r="LX52" s="158"/>
      <c r="LY52" s="158"/>
      <c r="LZ52" s="158"/>
      <c r="MA52" s="158"/>
      <c r="MB52" s="158"/>
      <c r="MC52" s="158"/>
      <c r="MD52" s="158"/>
      <c r="ME52" s="158"/>
      <c r="MF52" s="158"/>
      <c r="MG52" s="158"/>
      <c r="MH52" s="158"/>
      <c r="MI52" s="158"/>
      <c r="MJ52" s="158"/>
      <c r="MK52" s="158"/>
      <c r="ML52" s="158"/>
      <c r="MM52" s="158"/>
      <c r="MN52" s="158"/>
      <c r="MO52" s="158"/>
      <c r="MP52" s="158"/>
      <c r="MQ52" s="158"/>
      <c r="MR52" s="158"/>
      <c r="MS52" s="158"/>
      <c r="MT52" s="158"/>
      <c r="MU52" s="158"/>
      <c r="MV52" s="158"/>
      <c r="MW52" s="158"/>
      <c r="MX52" s="158"/>
      <c r="MY52" s="158"/>
      <c r="MZ52" s="158"/>
      <c r="NA52" s="158"/>
      <c r="NB52" s="158"/>
      <c r="NC52" s="158"/>
      <c r="ND52" s="158"/>
      <c r="NE52" s="158"/>
      <c r="NF52" s="158"/>
      <c r="NG52" s="158"/>
      <c r="NH52" s="158"/>
      <c r="NI52" s="158"/>
      <c r="NJ52" s="158"/>
      <c r="NK52" s="158"/>
      <c r="NL52" s="158"/>
      <c r="NM52" s="158"/>
      <c r="NN52" s="158"/>
      <c r="NO52" s="158"/>
      <c r="NP52" s="158"/>
      <c r="NQ52" s="158"/>
      <c r="NR52" s="158"/>
      <c r="NS52" s="158"/>
      <c r="NT52" s="158"/>
      <c r="NU52" s="158"/>
      <c r="NV52" s="158"/>
      <c r="NW52" s="158"/>
      <c r="NX52" s="158"/>
      <c r="NY52" s="158"/>
      <c r="NZ52" s="158"/>
      <c r="OA52" s="158"/>
      <c r="OB52" s="158"/>
      <c r="OC52" s="158"/>
      <c r="OD52" s="158"/>
      <c r="OE52" s="158"/>
      <c r="OF52" s="158"/>
      <c r="OG52" s="158"/>
      <c r="OH52" s="158"/>
      <c r="OI52" s="158"/>
      <c r="OJ52" s="158"/>
      <c r="OK52" s="158"/>
      <c r="OL52" s="158"/>
      <c r="OM52" s="158"/>
      <c r="ON52" s="158"/>
      <c r="OO52" s="158"/>
      <c r="OP52" s="158"/>
      <c r="OQ52" s="158"/>
      <c r="OR52" s="158"/>
      <c r="OS52" s="158"/>
      <c r="OT52" s="158"/>
      <c r="OU52" s="158"/>
      <c r="OV52" s="158"/>
      <c r="OW52" s="158"/>
      <c r="OX52" s="158"/>
      <c r="OY52" s="158"/>
      <c r="OZ52" s="158"/>
      <c r="PA52" s="158"/>
      <c r="PB52" s="158"/>
      <c r="PC52" s="158"/>
      <c r="PD52" s="158"/>
      <c r="PE52" s="158"/>
      <c r="PF52" s="158"/>
      <c r="PG52" s="158"/>
      <c r="PH52" s="158"/>
      <c r="PI52" s="158"/>
      <c r="PJ52" s="158"/>
      <c r="PK52" s="158"/>
      <c r="PL52" s="158"/>
      <c r="PM52" s="158"/>
      <c r="PN52" s="158"/>
      <c r="PO52" s="158"/>
      <c r="PP52" s="158"/>
      <c r="PQ52" s="158"/>
      <c r="PR52" s="158"/>
      <c r="PS52" s="158"/>
      <c r="PT52" s="158"/>
      <c r="PU52" s="158"/>
      <c r="PV52" s="158"/>
      <c r="PW52" s="158"/>
      <c r="PX52" s="158"/>
      <c r="PY52" s="158"/>
      <c r="PZ52" s="158"/>
      <c r="QA52" s="158"/>
      <c r="QB52" s="158"/>
      <c r="QC52" s="158"/>
      <c r="QD52" s="158"/>
      <c r="QE52" s="158"/>
      <c r="QF52" s="158"/>
      <c r="QG52" s="158"/>
      <c r="QH52" s="158"/>
      <c r="QI52" s="158"/>
      <c r="QJ52" s="158"/>
      <c r="QK52" s="158"/>
      <c r="QL52" s="158"/>
      <c r="QM52" s="158"/>
      <c r="QN52" s="158"/>
      <c r="QO52" s="158"/>
      <c r="QP52" s="158"/>
      <c r="QQ52" s="158"/>
      <c r="QR52" s="158"/>
      <c r="QS52" s="158"/>
      <c r="QT52" s="158"/>
      <c r="QU52" s="158"/>
      <c r="QV52" s="158"/>
      <c r="QW52" s="158"/>
      <c r="QX52" s="158"/>
      <c r="QY52" s="158"/>
      <c r="QZ52" s="158"/>
      <c r="RA52" s="158"/>
      <c r="RB52" s="158"/>
      <c r="RC52" s="158"/>
      <c r="RD52" s="158"/>
      <c r="RE52" s="158"/>
      <c r="RF52" s="158"/>
      <c r="RG52" s="158"/>
      <c r="RH52" s="158"/>
      <c r="RI52" s="158"/>
      <c r="RJ52" s="158"/>
      <c r="RK52" s="158"/>
      <c r="RL52" s="158"/>
      <c r="RM52" s="158"/>
      <c r="RN52" s="158"/>
      <c r="RO52" s="158"/>
      <c r="RP52" s="158"/>
      <c r="RQ52" s="158"/>
      <c r="RR52" s="158"/>
      <c r="RS52" s="158"/>
      <c r="RT52" s="158"/>
      <c r="RU52" s="158"/>
      <c r="RV52" s="158"/>
      <c r="RW52" s="158"/>
      <c r="RX52" s="158"/>
      <c r="RY52" s="158"/>
      <c r="RZ52" s="158"/>
      <c r="SA52" s="158"/>
      <c r="SB52" s="158"/>
      <c r="SC52" s="158"/>
      <c r="SD52" s="158"/>
      <c r="SE52" s="158"/>
      <c r="SF52" s="158"/>
      <c r="SG52" s="158"/>
      <c r="SH52" s="158"/>
      <c r="SI52" s="158"/>
      <c r="SJ52" s="158"/>
      <c r="SK52" s="158"/>
      <c r="SL52" s="158"/>
      <c r="SM52" s="158"/>
      <c r="SN52" s="158"/>
      <c r="SO52" s="158"/>
      <c r="SP52" s="158"/>
      <c r="SQ52" s="158"/>
      <c r="SR52" s="158"/>
      <c r="SS52" s="158"/>
      <c r="ST52" s="158"/>
      <c r="SU52" s="158"/>
      <c r="SV52" s="158"/>
      <c r="SW52" s="158"/>
      <c r="SX52" s="158"/>
      <c r="SY52" s="158"/>
      <c r="SZ52" s="158"/>
      <c r="TA52" s="158"/>
      <c r="TB52" s="158"/>
      <c r="TC52" s="158"/>
      <c r="TD52" s="158"/>
      <c r="TE52" s="158"/>
      <c r="TF52" s="158"/>
      <c r="TG52" s="158"/>
      <c r="TH52" s="158"/>
      <c r="TI52" s="158"/>
      <c r="TJ52" s="158"/>
      <c r="TK52" s="158"/>
      <c r="TL52" s="158"/>
      <c r="TM52" s="158"/>
      <c r="TN52" s="158"/>
      <c r="TO52" s="158"/>
      <c r="TP52" s="158"/>
      <c r="TQ52" s="158"/>
      <c r="TR52" s="158"/>
      <c r="TS52" s="158"/>
      <c r="TT52" s="158"/>
      <c r="TU52" s="158"/>
      <c r="TV52" s="158"/>
      <c r="TW52" s="158"/>
      <c r="TX52" s="158"/>
      <c r="TY52" s="158"/>
      <c r="TZ52" s="158"/>
      <c r="UA52" s="158"/>
      <c r="UB52" s="158"/>
      <c r="UC52" s="158"/>
      <c r="UD52" s="158"/>
      <c r="UE52" s="158"/>
      <c r="UF52" s="158"/>
      <c r="UG52" s="158"/>
      <c r="UH52" s="158"/>
      <c r="UI52" s="158"/>
      <c r="UJ52" s="158"/>
      <c r="UK52" s="158"/>
      <c r="UL52" s="158"/>
      <c r="UM52" s="158"/>
      <c r="UN52" s="158"/>
      <c r="UO52" s="158"/>
      <c r="UP52" s="158"/>
      <c r="UQ52" s="158"/>
      <c r="UR52" s="158"/>
      <c r="US52" s="158"/>
      <c r="UT52" s="158"/>
      <c r="UU52" s="158"/>
      <c r="UV52" s="158"/>
      <c r="UW52" s="158"/>
      <c r="UX52" s="158"/>
      <c r="UY52" s="158"/>
      <c r="UZ52" s="158"/>
      <c r="VA52" s="158"/>
      <c r="VB52" s="158"/>
      <c r="VC52" s="158"/>
      <c r="VD52" s="158"/>
      <c r="VE52" s="158"/>
      <c r="VF52" s="158"/>
      <c r="VG52" s="158"/>
      <c r="VH52" s="158"/>
      <c r="VI52" s="158"/>
      <c r="VJ52" s="158"/>
      <c r="VK52" s="158"/>
      <c r="VL52" s="158"/>
      <c r="VM52" s="158"/>
      <c r="VN52" s="158"/>
      <c r="VO52" s="158"/>
      <c r="VP52" s="158"/>
      <c r="VQ52" s="158"/>
      <c r="VR52" s="158"/>
      <c r="VS52" s="158"/>
      <c r="VT52" s="158"/>
      <c r="VU52" s="158"/>
      <c r="VV52" s="158"/>
      <c r="VW52" s="158"/>
      <c r="VX52" s="158"/>
      <c r="VY52" s="158"/>
      <c r="VZ52" s="158"/>
      <c r="WA52" s="158"/>
      <c r="WB52" s="158"/>
      <c r="WC52" s="158"/>
      <c r="WD52" s="158"/>
      <c r="WE52" s="158"/>
      <c r="WF52" s="158"/>
      <c r="WG52" s="158"/>
      <c r="WH52" s="158"/>
      <c r="WI52" s="158"/>
      <c r="WJ52" s="158"/>
      <c r="WK52" s="158"/>
      <c r="WL52" s="158"/>
      <c r="WM52" s="158"/>
      <c r="WN52" s="158"/>
      <c r="WO52" s="158"/>
      <c r="WP52" s="158"/>
      <c r="WQ52" s="158"/>
      <c r="WR52" s="158"/>
      <c r="WS52" s="158"/>
      <c r="WT52" s="158"/>
      <c r="WU52" s="158"/>
      <c r="WV52" s="158"/>
      <c r="WW52" s="158"/>
      <c r="WX52" s="158"/>
      <c r="WY52" s="158"/>
      <c r="WZ52" s="158"/>
      <c r="XA52" s="158"/>
      <c r="XB52" s="158"/>
      <c r="XC52" s="158"/>
      <c r="XD52" s="158"/>
      <c r="XE52" s="158"/>
      <c r="XF52" s="158"/>
      <c r="XG52" s="158"/>
      <c r="XH52" s="158"/>
      <c r="XI52" s="158"/>
      <c r="XJ52" s="158"/>
      <c r="XK52" s="158"/>
      <c r="XL52" s="158"/>
      <c r="XM52" s="158"/>
      <c r="XN52" s="158"/>
      <c r="XO52" s="158"/>
      <c r="XP52" s="158"/>
      <c r="XQ52" s="158"/>
      <c r="XR52" s="158"/>
      <c r="XS52" s="158"/>
      <c r="XT52" s="158"/>
      <c r="XU52" s="158"/>
      <c r="XV52" s="158"/>
      <c r="XW52" s="158"/>
      <c r="XX52" s="158"/>
      <c r="XY52" s="158"/>
      <c r="XZ52" s="158"/>
      <c r="YA52" s="158"/>
      <c r="YB52" s="158"/>
      <c r="YC52" s="158"/>
      <c r="YD52" s="158"/>
      <c r="YE52" s="158"/>
      <c r="YF52" s="158"/>
      <c r="YG52" s="158"/>
      <c r="YH52" s="158"/>
      <c r="YI52" s="158"/>
      <c r="YJ52" s="158"/>
      <c r="YK52" s="158"/>
      <c r="YL52" s="158"/>
      <c r="YM52" s="158"/>
      <c r="YN52" s="158"/>
      <c r="YO52" s="158"/>
      <c r="YP52" s="158"/>
      <c r="YQ52" s="158"/>
      <c r="YR52" s="158"/>
      <c r="YS52" s="158"/>
      <c r="YT52" s="158"/>
      <c r="YU52" s="158"/>
      <c r="YV52" s="158"/>
      <c r="YW52" s="158"/>
      <c r="YX52" s="158"/>
      <c r="YY52" s="158"/>
      <c r="YZ52" s="158"/>
      <c r="ZA52" s="158"/>
      <c r="ZB52" s="158"/>
      <c r="ZC52" s="158"/>
      <c r="ZD52" s="158"/>
      <c r="ZE52" s="158"/>
      <c r="ZF52" s="158"/>
      <c r="ZG52" s="158"/>
      <c r="ZH52" s="158"/>
      <c r="ZI52" s="158"/>
      <c r="ZJ52" s="158"/>
      <c r="ZK52" s="158"/>
      <c r="ZL52" s="158"/>
      <c r="ZM52" s="158"/>
      <c r="ZN52" s="158"/>
      <c r="ZO52" s="158"/>
      <c r="ZP52" s="158"/>
      <c r="ZQ52" s="158"/>
      <c r="ZR52" s="158"/>
      <c r="ZS52" s="158"/>
      <c r="ZT52" s="158"/>
      <c r="ZU52" s="158"/>
      <c r="ZV52" s="158"/>
      <c r="ZW52" s="158"/>
      <c r="ZX52" s="158"/>
      <c r="ZY52" s="158"/>
      <c r="ZZ52" s="158"/>
      <c r="AAA52" s="158"/>
      <c r="AAB52" s="158"/>
      <c r="AAC52" s="158"/>
      <c r="AAD52" s="158"/>
      <c r="AAE52" s="158"/>
      <c r="AAF52" s="158"/>
      <c r="AAG52" s="158"/>
      <c r="AAH52" s="158"/>
      <c r="AAI52" s="158"/>
      <c r="AAJ52" s="158"/>
      <c r="AAK52" s="158"/>
      <c r="AAL52" s="158"/>
      <c r="AAM52" s="158"/>
      <c r="AAN52" s="158"/>
      <c r="AAO52" s="158"/>
      <c r="AAP52" s="158"/>
      <c r="AAQ52" s="158"/>
      <c r="AAR52" s="158"/>
      <c r="AAS52" s="158"/>
      <c r="AAT52" s="158"/>
      <c r="AAU52" s="158"/>
      <c r="AAV52" s="158"/>
      <c r="AAW52" s="158"/>
      <c r="AAX52" s="158"/>
      <c r="AAY52" s="158"/>
      <c r="AAZ52" s="158"/>
      <c r="ABA52" s="158"/>
      <c r="ABB52" s="158"/>
      <c r="ABC52" s="158"/>
      <c r="ABD52" s="158"/>
      <c r="ABE52" s="158"/>
      <c r="ABF52" s="158"/>
      <c r="ABG52" s="158"/>
      <c r="ABH52" s="158"/>
      <c r="ABI52" s="158"/>
      <c r="ABJ52" s="158"/>
      <c r="ABK52" s="158"/>
      <c r="ABL52" s="158"/>
      <c r="ABM52" s="158"/>
      <c r="ABN52" s="158"/>
      <c r="ABO52" s="158"/>
      <c r="ABP52" s="158"/>
      <c r="ABQ52" s="158"/>
      <c r="ABR52" s="158"/>
      <c r="ABS52" s="158"/>
      <c r="ABT52" s="158"/>
      <c r="ABU52" s="158"/>
      <c r="ABV52" s="158"/>
      <c r="ABW52" s="158"/>
      <c r="ABX52" s="158"/>
      <c r="ABY52" s="158"/>
      <c r="ABZ52" s="158"/>
      <c r="ACA52" s="158"/>
      <c r="ACB52" s="158"/>
      <c r="ACC52" s="158"/>
      <c r="ACD52" s="158"/>
      <c r="ACE52" s="158"/>
      <c r="ACF52" s="158"/>
      <c r="ACG52" s="158"/>
      <c r="ACH52" s="158"/>
      <c r="ACI52" s="158"/>
      <c r="ACJ52" s="158"/>
      <c r="ACK52" s="158"/>
      <c r="ACL52" s="158"/>
      <c r="ACM52" s="158"/>
      <c r="ACN52" s="158"/>
      <c r="ACO52" s="158"/>
      <c r="ACP52" s="158"/>
      <c r="ACQ52" s="158"/>
      <c r="ACR52" s="158"/>
      <c r="ACS52" s="158"/>
      <c r="ACT52" s="158"/>
      <c r="ACU52" s="158"/>
      <c r="ACV52" s="158"/>
      <c r="ACW52" s="158"/>
      <c r="ACX52" s="158"/>
      <c r="ACY52" s="158"/>
      <c r="ACZ52" s="158"/>
      <c r="ADA52" s="158"/>
      <c r="ADB52" s="158"/>
      <c r="ADC52" s="158"/>
      <c r="ADD52" s="158"/>
      <c r="ADE52" s="158"/>
      <c r="ADF52" s="158"/>
      <c r="ADG52" s="158"/>
      <c r="ADH52" s="158"/>
      <c r="ADI52" s="158"/>
      <c r="ADJ52" s="158"/>
      <c r="ADK52" s="158"/>
      <c r="ADL52" s="158"/>
      <c r="ADM52" s="158"/>
      <c r="ADN52" s="158"/>
      <c r="ADO52" s="158"/>
      <c r="ADP52" s="158"/>
      <c r="ADQ52" s="158"/>
      <c r="ADR52" s="158"/>
      <c r="ADS52" s="158"/>
      <c r="ADT52" s="158"/>
      <c r="ADU52" s="158"/>
      <c r="ADV52" s="158"/>
      <c r="ADW52" s="158"/>
      <c r="ADX52" s="158"/>
      <c r="ADY52" s="158"/>
      <c r="ADZ52" s="158"/>
      <c r="AEA52" s="158"/>
      <c r="AEB52" s="158"/>
      <c r="AEC52" s="158"/>
      <c r="AED52" s="158"/>
      <c r="AEE52" s="158"/>
      <c r="AEF52" s="158"/>
      <c r="AEG52" s="158"/>
      <c r="AEH52" s="158"/>
      <c r="AEI52" s="158"/>
      <c r="AEJ52" s="158"/>
      <c r="AEK52" s="158"/>
      <c r="AEL52" s="158"/>
      <c r="AEM52" s="158"/>
      <c r="AEN52" s="158"/>
      <c r="AEO52" s="158"/>
      <c r="AEP52" s="158"/>
      <c r="AEQ52" s="158"/>
      <c r="AER52" s="158"/>
      <c r="AES52" s="158"/>
      <c r="AET52" s="158"/>
      <c r="AEU52" s="158"/>
      <c r="AEV52" s="158"/>
      <c r="AEW52" s="158"/>
      <c r="AEX52" s="158"/>
      <c r="AEY52" s="158"/>
      <c r="AEZ52" s="158"/>
      <c r="AFA52" s="158"/>
      <c r="AFB52" s="158"/>
      <c r="AFC52" s="158"/>
      <c r="AFD52" s="158"/>
      <c r="AFE52" s="158"/>
      <c r="AFF52" s="158"/>
      <c r="AFG52" s="158"/>
      <c r="AFH52" s="158"/>
      <c r="AFI52" s="158"/>
      <c r="AFJ52" s="158"/>
      <c r="AFK52" s="158"/>
      <c r="AFL52" s="158"/>
      <c r="AFM52" s="158"/>
      <c r="AFN52" s="158"/>
      <c r="AFO52" s="158"/>
      <c r="AFP52" s="158"/>
      <c r="AFQ52" s="158"/>
      <c r="AFR52" s="158"/>
      <c r="AFS52" s="158"/>
      <c r="AFT52" s="158"/>
      <c r="AFU52" s="158"/>
      <c r="AFV52" s="158"/>
      <c r="AFW52" s="158"/>
      <c r="AFX52" s="158"/>
      <c r="AFY52" s="158"/>
      <c r="AFZ52" s="158"/>
      <c r="AGA52" s="158"/>
      <c r="AGB52" s="158"/>
      <c r="AGC52" s="158"/>
      <c r="AGD52" s="158"/>
      <c r="AGE52" s="158"/>
      <c r="AGF52" s="158"/>
      <c r="AGG52" s="158"/>
      <c r="AGH52" s="158"/>
      <c r="AGI52" s="158"/>
      <c r="AGJ52" s="158"/>
      <c r="AGK52" s="158"/>
      <c r="AGL52" s="158"/>
      <c r="AGM52" s="158"/>
      <c r="AGN52" s="158"/>
      <c r="AGO52" s="158"/>
      <c r="AGP52" s="158"/>
      <c r="AGQ52" s="158"/>
      <c r="AGR52" s="158"/>
      <c r="AGS52" s="158"/>
      <c r="AGT52" s="158"/>
      <c r="AGU52" s="158"/>
      <c r="AGV52" s="158"/>
      <c r="AGW52" s="158"/>
      <c r="AGX52" s="158"/>
      <c r="AGY52" s="158"/>
      <c r="AGZ52" s="158"/>
      <c r="AHA52" s="158"/>
      <c r="AHB52" s="158"/>
      <c r="AHC52" s="158"/>
      <c r="AHD52" s="158"/>
      <c r="AHE52" s="158"/>
      <c r="AHF52" s="158"/>
      <c r="AHG52" s="158"/>
      <c r="AHH52" s="158"/>
      <c r="AHI52" s="158"/>
      <c r="AHJ52" s="158"/>
      <c r="AHK52" s="158"/>
      <c r="AHL52" s="158"/>
      <c r="AHM52" s="158"/>
      <c r="AHN52" s="158"/>
      <c r="AHO52" s="158"/>
      <c r="AHP52" s="158"/>
      <c r="AHQ52" s="158"/>
      <c r="AHR52" s="158"/>
      <c r="AHS52" s="158"/>
      <c r="AHT52" s="158"/>
      <c r="AHU52" s="158"/>
      <c r="AHV52" s="158"/>
      <c r="AHW52" s="158"/>
      <c r="AHX52" s="158"/>
      <c r="AHY52" s="158"/>
      <c r="AHZ52" s="158"/>
      <c r="AIA52" s="158"/>
      <c r="AIB52" s="158"/>
      <c r="AIC52" s="158"/>
      <c r="AID52" s="158"/>
      <c r="AIE52" s="158"/>
      <c r="AIF52" s="158"/>
      <c r="AIG52" s="158"/>
      <c r="AIH52" s="158"/>
      <c r="AII52" s="158"/>
      <c r="AIJ52" s="158"/>
      <c r="AIK52" s="158"/>
      <c r="AIL52" s="158"/>
      <c r="AIM52" s="158"/>
      <c r="AIN52" s="158"/>
      <c r="AIO52" s="158"/>
      <c r="AIP52" s="158"/>
      <c r="AIQ52" s="158"/>
      <c r="AIR52" s="158"/>
      <c r="AIS52" s="158"/>
      <c r="AIT52" s="158"/>
      <c r="AIU52" s="158"/>
      <c r="AIV52" s="158"/>
      <c r="AIW52" s="158"/>
      <c r="AIX52" s="158"/>
      <c r="AIY52" s="158"/>
      <c r="AIZ52" s="158"/>
      <c r="AJA52" s="158"/>
      <c r="AJB52" s="158"/>
      <c r="AJC52" s="158"/>
      <c r="AJD52" s="158"/>
      <c r="AJE52" s="158"/>
      <c r="AJF52" s="158"/>
      <c r="AJG52" s="158"/>
      <c r="AJH52" s="158"/>
      <c r="AJI52" s="158"/>
      <c r="AJJ52" s="158"/>
      <c r="AJK52" s="158"/>
      <c r="AJL52" s="158"/>
      <c r="AJM52" s="158"/>
      <c r="AJN52" s="158"/>
      <c r="AJO52" s="158"/>
      <c r="AJP52" s="158"/>
      <c r="AJQ52" s="158"/>
      <c r="AJR52" s="158"/>
      <c r="AJS52" s="158"/>
      <c r="AJT52" s="158"/>
      <c r="AJU52" s="158"/>
      <c r="AJV52" s="158"/>
      <c r="AJW52" s="158"/>
      <c r="AJX52" s="158"/>
      <c r="AJY52" s="158"/>
      <c r="AJZ52" s="158"/>
      <c r="AKA52" s="158"/>
      <c r="AKB52" s="158"/>
      <c r="AKC52" s="158"/>
      <c r="AKD52" s="158"/>
      <c r="AKE52" s="158"/>
      <c r="AKF52" s="158"/>
      <c r="AKG52" s="158"/>
      <c r="AKH52" s="158"/>
      <c r="AKI52" s="158"/>
      <c r="AKJ52" s="158"/>
      <c r="AKK52" s="158"/>
      <c r="AKL52" s="158"/>
      <c r="AKM52" s="158"/>
      <c r="AKN52" s="158"/>
      <c r="AKO52" s="158"/>
      <c r="AKP52" s="158"/>
      <c r="AKQ52" s="158"/>
      <c r="AKR52" s="158"/>
      <c r="AKS52" s="158"/>
      <c r="AKT52" s="158"/>
      <c r="AKU52" s="158"/>
      <c r="AKV52" s="158"/>
      <c r="AKW52" s="158"/>
      <c r="AKX52" s="158"/>
      <c r="AKY52" s="158"/>
      <c r="AKZ52" s="158"/>
      <c r="ALA52" s="158"/>
      <c r="ALB52" s="158"/>
      <c r="ALC52" s="158"/>
      <c r="ALD52" s="158"/>
      <c r="ALE52" s="158"/>
      <c r="ALF52" s="158"/>
      <c r="ALG52" s="158"/>
      <c r="ALH52" s="158"/>
      <c r="ALI52" s="158"/>
      <c r="ALJ52" s="158"/>
      <c r="ALK52" s="158"/>
      <c r="ALL52" s="158"/>
      <c r="ALM52" s="158"/>
      <c r="ALN52" s="158"/>
      <c r="ALO52" s="158"/>
      <c r="ALP52" s="158"/>
      <c r="ALQ52" s="158"/>
      <c r="ALR52" s="158"/>
      <c r="ALS52" s="158"/>
      <c r="ALT52" s="158"/>
      <c r="ALU52" s="158"/>
      <c r="ALV52" s="158"/>
      <c r="ALW52" s="158"/>
      <c r="ALX52" s="158"/>
      <c r="ALY52" s="158"/>
      <c r="ALZ52" s="158"/>
      <c r="AMA52" s="158"/>
      <c r="AMB52" s="158"/>
      <c r="AMC52" s="158"/>
      <c r="AMD52" s="158"/>
      <c r="AME52" s="158"/>
      <c r="AMF52" s="158"/>
      <c r="AMG52" s="158"/>
      <c r="AMH52" s="158"/>
      <c r="AMI52" s="158"/>
      <c r="AMJ52" s="158"/>
      <c r="AMK52" s="158"/>
      <c r="AML52" s="158"/>
      <c r="AMM52" s="158"/>
      <c r="AMN52" s="158"/>
      <c r="AMO52" s="158"/>
      <c r="AMP52" s="158"/>
      <c r="AMQ52" s="158"/>
      <c r="AMR52" s="158"/>
      <c r="AMS52" s="158"/>
      <c r="AMT52" s="158"/>
      <c r="AMU52" s="158"/>
      <c r="AMV52" s="158"/>
      <c r="AMW52" s="158"/>
      <c r="AMX52" s="158"/>
      <c r="AMY52" s="158"/>
      <c r="AMZ52" s="158"/>
      <c r="ANA52" s="158"/>
      <c r="ANB52" s="158"/>
      <c r="ANC52" s="158"/>
      <c r="AND52" s="158"/>
      <c r="ANE52" s="158"/>
      <c r="ANF52" s="158"/>
      <c r="ANG52" s="158"/>
      <c r="ANH52" s="158"/>
      <c r="ANI52" s="158"/>
      <c r="ANJ52" s="158"/>
      <c r="ANK52" s="158"/>
      <c r="ANL52" s="158"/>
      <c r="ANM52" s="158"/>
      <c r="ANN52" s="158"/>
      <c r="ANO52" s="158"/>
      <c r="ANP52" s="158"/>
      <c r="ANQ52" s="158"/>
      <c r="ANR52" s="158"/>
      <c r="ANS52" s="158"/>
      <c r="ANT52" s="158"/>
      <c r="ANU52" s="158"/>
      <c r="ANV52" s="158"/>
      <c r="ANW52" s="158"/>
      <c r="ANX52" s="158"/>
      <c r="ANY52" s="158"/>
      <c r="ANZ52" s="158"/>
      <c r="AOA52" s="158"/>
      <c r="AOB52" s="158"/>
      <c r="AOC52" s="158"/>
      <c r="AOD52" s="158"/>
      <c r="AOE52" s="158"/>
      <c r="AOF52" s="158"/>
      <c r="AOG52" s="158"/>
      <c r="AOH52" s="158"/>
      <c r="AOI52" s="158"/>
      <c r="AOJ52" s="158"/>
      <c r="AOK52" s="158"/>
      <c r="AOL52" s="158"/>
      <c r="AOM52" s="158"/>
      <c r="AON52" s="158"/>
      <c r="AOO52" s="158"/>
      <c r="AOP52" s="158"/>
      <c r="AOQ52" s="158"/>
      <c r="AOR52" s="158"/>
      <c r="AOS52" s="158"/>
      <c r="AOT52" s="158"/>
      <c r="AOU52" s="158"/>
      <c r="AOV52" s="158"/>
      <c r="AOW52" s="158"/>
      <c r="AOX52" s="158"/>
      <c r="AOY52" s="158"/>
      <c r="AOZ52" s="158"/>
      <c r="APA52" s="158"/>
      <c r="APB52" s="158"/>
      <c r="APC52" s="158"/>
      <c r="APD52" s="158"/>
      <c r="APE52" s="158"/>
      <c r="APF52" s="158"/>
      <c r="APG52" s="158"/>
      <c r="APH52" s="158"/>
      <c r="API52" s="158"/>
      <c r="APJ52" s="158"/>
      <c r="APK52" s="158"/>
      <c r="APL52" s="158"/>
      <c r="APM52" s="158"/>
      <c r="APN52" s="158"/>
      <c r="APO52" s="158"/>
      <c r="APP52" s="158"/>
      <c r="APQ52" s="158"/>
      <c r="APR52" s="158"/>
      <c r="APS52" s="158"/>
      <c r="APT52" s="158"/>
      <c r="APU52" s="158"/>
      <c r="APV52" s="158"/>
      <c r="APW52" s="158"/>
      <c r="APX52" s="158"/>
      <c r="APY52" s="158"/>
      <c r="APZ52" s="158"/>
      <c r="AQA52" s="158"/>
      <c r="AQB52" s="158"/>
      <c r="AQC52" s="158"/>
      <c r="AQD52" s="158"/>
      <c r="AQE52" s="158"/>
      <c r="AQF52" s="158"/>
      <c r="AQG52" s="158"/>
      <c r="AQH52" s="158"/>
      <c r="AQI52" s="158"/>
      <c r="AQJ52" s="158"/>
      <c r="AQK52" s="158"/>
      <c r="AQL52" s="158"/>
      <c r="AQM52" s="158"/>
      <c r="AQN52" s="158"/>
      <c r="AQO52" s="158"/>
      <c r="AQP52" s="158"/>
      <c r="AQQ52" s="158"/>
      <c r="AQR52" s="158"/>
      <c r="AQS52" s="158"/>
      <c r="AQT52" s="158"/>
      <c r="AQU52" s="158"/>
      <c r="AQV52" s="158"/>
      <c r="AQW52" s="158"/>
      <c r="AQX52" s="158"/>
      <c r="AQY52" s="158"/>
      <c r="AQZ52" s="158"/>
      <c r="ARA52" s="158"/>
      <c r="ARB52" s="158"/>
      <c r="ARC52" s="158"/>
      <c r="ARD52" s="158"/>
      <c r="ARE52" s="158"/>
      <c r="ARF52" s="158"/>
      <c r="ARG52" s="158"/>
      <c r="ARH52" s="158"/>
      <c r="ARI52" s="158"/>
      <c r="ARJ52" s="158"/>
      <c r="ARK52" s="158"/>
      <c r="ARL52" s="158"/>
      <c r="ARM52" s="158"/>
      <c r="ARN52" s="158"/>
      <c r="ARO52" s="158"/>
      <c r="ARP52" s="158"/>
      <c r="ARQ52" s="158"/>
      <c r="ARR52" s="158"/>
      <c r="ARS52" s="158"/>
      <c r="ART52" s="158"/>
      <c r="ARU52" s="158"/>
      <c r="ARV52" s="158"/>
      <c r="ARW52" s="158"/>
      <c r="ARX52" s="158"/>
      <c r="ARY52" s="158"/>
      <c r="ARZ52" s="158"/>
      <c r="ASA52" s="158"/>
      <c r="ASB52" s="158"/>
      <c r="ASC52" s="158"/>
      <c r="ASD52" s="158"/>
      <c r="ASE52" s="158"/>
      <c r="ASF52" s="158"/>
      <c r="ASG52" s="158"/>
      <c r="ASH52" s="158"/>
      <c r="ASI52" s="158"/>
      <c r="ASJ52" s="158"/>
      <c r="ASK52" s="158"/>
      <c r="ASL52" s="158"/>
      <c r="ASM52" s="158"/>
      <c r="ASN52" s="158"/>
      <c r="ASO52" s="158"/>
      <c r="ASP52" s="158"/>
      <c r="ASQ52" s="158"/>
      <c r="ASR52" s="158"/>
      <c r="ASS52" s="158"/>
      <c r="AST52" s="158"/>
      <c r="ASU52" s="158"/>
      <c r="ASV52" s="158"/>
      <c r="ASW52" s="158"/>
      <c r="ASX52" s="158"/>
      <c r="ASY52" s="158"/>
      <c r="ASZ52" s="158"/>
      <c r="ATA52" s="158"/>
      <c r="ATB52" s="158"/>
      <c r="ATC52" s="158"/>
      <c r="ATD52" s="158"/>
      <c r="ATE52" s="158"/>
      <c r="ATF52" s="158"/>
      <c r="ATG52" s="158"/>
      <c r="ATH52" s="158"/>
      <c r="ATI52" s="158"/>
      <c r="ATJ52" s="158"/>
      <c r="ATK52" s="158"/>
      <c r="ATL52" s="158"/>
      <c r="ATM52" s="158"/>
      <c r="ATN52" s="158"/>
      <c r="ATO52" s="158"/>
      <c r="ATP52" s="158"/>
      <c r="ATQ52" s="158"/>
      <c r="ATR52" s="158"/>
      <c r="ATS52" s="158"/>
      <c r="ATT52" s="158"/>
      <c r="ATU52" s="158"/>
      <c r="ATV52" s="158"/>
      <c r="ATW52" s="158"/>
      <c r="ATX52" s="158"/>
      <c r="ATY52" s="158"/>
      <c r="ATZ52" s="158"/>
      <c r="AUA52" s="158"/>
      <c r="AUB52" s="158"/>
      <c r="AUC52" s="158"/>
      <c r="AUD52" s="158"/>
      <c r="AUE52" s="158"/>
      <c r="AUF52" s="158"/>
      <c r="AUG52" s="158"/>
      <c r="AUH52" s="158"/>
      <c r="AUI52" s="158"/>
      <c r="AUJ52" s="158"/>
      <c r="AUK52" s="158"/>
      <c r="AUL52" s="158"/>
      <c r="AUM52" s="158"/>
      <c r="AUN52" s="158"/>
      <c r="AUO52" s="158"/>
      <c r="AUP52" s="158"/>
      <c r="AUQ52" s="158"/>
      <c r="AUR52" s="158"/>
      <c r="AUS52" s="158"/>
      <c r="AUT52" s="158"/>
      <c r="AUU52" s="158"/>
      <c r="AUV52" s="158"/>
      <c r="AUW52" s="158"/>
      <c r="AUX52" s="158"/>
      <c r="AUY52" s="158"/>
      <c r="AUZ52" s="158"/>
      <c r="AVA52" s="158"/>
      <c r="AVB52" s="158"/>
      <c r="AVC52" s="158"/>
      <c r="AVD52" s="158"/>
      <c r="AVE52" s="158"/>
      <c r="AVF52" s="158"/>
      <c r="AVG52" s="158"/>
      <c r="AVH52" s="158"/>
      <c r="AVI52" s="158"/>
      <c r="AVJ52" s="158"/>
      <c r="AVK52" s="158"/>
      <c r="AVL52" s="158"/>
      <c r="AVM52" s="158"/>
      <c r="AVN52" s="158"/>
      <c r="AVO52" s="158"/>
      <c r="AVP52" s="158"/>
      <c r="AVQ52" s="158"/>
      <c r="AVR52" s="158"/>
      <c r="AVS52" s="158"/>
      <c r="AVT52" s="158"/>
      <c r="AVU52" s="158"/>
      <c r="AVV52" s="158"/>
      <c r="AVW52" s="158"/>
      <c r="AVX52" s="158"/>
      <c r="AVY52" s="158"/>
      <c r="AVZ52" s="158"/>
      <c r="AWA52" s="158"/>
      <c r="AWB52" s="158"/>
      <c r="AWC52" s="158"/>
      <c r="AWD52" s="158"/>
      <c r="AWE52" s="158"/>
      <c r="AWF52" s="158"/>
      <c r="AWG52" s="158"/>
      <c r="AWH52" s="158"/>
      <c r="AWI52" s="158"/>
      <c r="AWJ52" s="158"/>
      <c r="AWK52" s="158"/>
      <c r="AWL52" s="158"/>
      <c r="AWM52" s="158"/>
      <c r="AWN52" s="158"/>
      <c r="AWO52" s="158"/>
      <c r="AWP52" s="158"/>
      <c r="AWQ52" s="158"/>
      <c r="AWR52" s="158"/>
      <c r="AWS52" s="158"/>
      <c r="AWT52" s="158"/>
      <c r="AWU52" s="158"/>
      <c r="AWV52" s="158"/>
      <c r="AWW52" s="158"/>
      <c r="AWX52" s="158"/>
      <c r="AWY52" s="158"/>
      <c r="AWZ52" s="158"/>
      <c r="AXA52" s="158"/>
      <c r="AXB52" s="158"/>
      <c r="AXC52" s="158"/>
      <c r="AXD52" s="158"/>
      <c r="AXE52" s="158"/>
      <c r="AXF52" s="158"/>
      <c r="AXG52" s="158"/>
      <c r="AXH52" s="158"/>
      <c r="AXI52" s="158"/>
      <c r="AXJ52" s="158"/>
      <c r="AXK52" s="158"/>
      <c r="AXL52" s="158"/>
      <c r="AXM52" s="158"/>
      <c r="AXN52" s="158"/>
      <c r="AXO52" s="158"/>
      <c r="AXP52" s="158"/>
      <c r="AXQ52" s="158"/>
      <c r="AXR52" s="158"/>
      <c r="AXS52" s="158"/>
      <c r="AXT52" s="158"/>
      <c r="AXU52" s="158"/>
      <c r="AXV52" s="158"/>
      <c r="AXW52" s="158"/>
      <c r="AXX52" s="158"/>
      <c r="AXY52" s="158"/>
      <c r="AXZ52" s="158"/>
      <c r="AYA52" s="158"/>
      <c r="AYB52" s="158"/>
      <c r="AYC52" s="158"/>
      <c r="AYD52" s="158"/>
      <c r="AYE52" s="158"/>
      <c r="AYF52" s="158"/>
      <c r="AYG52" s="158"/>
      <c r="AYH52" s="158"/>
      <c r="AYI52" s="158"/>
      <c r="AYJ52" s="158"/>
      <c r="AYK52" s="158"/>
      <c r="AYL52" s="158"/>
      <c r="AYM52" s="158"/>
      <c r="AYN52" s="158"/>
      <c r="AYO52" s="158"/>
      <c r="AYP52" s="158"/>
      <c r="AYQ52" s="158"/>
      <c r="AYR52" s="158"/>
      <c r="AYS52" s="158"/>
      <c r="AYT52" s="158"/>
      <c r="AYU52" s="158"/>
      <c r="AYV52" s="158"/>
      <c r="AYW52" s="158"/>
      <c r="AYX52" s="158"/>
      <c r="AYY52" s="158"/>
      <c r="AYZ52" s="158"/>
      <c r="AZA52" s="158"/>
      <c r="AZB52" s="158"/>
      <c r="AZC52" s="158"/>
      <c r="AZD52" s="158"/>
      <c r="AZE52" s="158"/>
      <c r="AZF52" s="158"/>
      <c r="AZG52" s="158"/>
      <c r="AZH52" s="158"/>
      <c r="AZI52" s="158"/>
      <c r="AZJ52" s="158"/>
      <c r="AZK52" s="158"/>
      <c r="AZL52" s="158"/>
      <c r="AZM52" s="158"/>
      <c r="AZN52" s="158"/>
      <c r="AZO52" s="158"/>
      <c r="AZP52" s="158"/>
      <c r="AZQ52" s="158"/>
      <c r="AZR52" s="158"/>
      <c r="AZS52" s="158"/>
      <c r="AZT52" s="158"/>
      <c r="AZU52" s="158"/>
      <c r="AZV52" s="158"/>
      <c r="AZW52" s="158"/>
      <c r="AZX52" s="158"/>
      <c r="AZY52" s="158"/>
      <c r="AZZ52" s="158"/>
      <c r="BAA52" s="158"/>
      <c r="BAB52" s="158"/>
      <c r="BAC52" s="158"/>
      <c r="BAD52" s="158"/>
      <c r="BAE52" s="158"/>
      <c r="BAF52" s="158"/>
      <c r="BAG52" s="158"/>
      <c r="BAH52" s="158"/>
      <c r="BAI52" s="158"/>
      <c r="BAJ52" s="158"/>
      <c r="BAK52" s="158"/>
      <c r="BAL52" s="158"/>
      <c r="BAM52" s="158"/>
      <c r="BAN52" s="158"/>
      <c r="BAO52" s="158"/>
      <c r="BAP52" s="158"/>
      <c r="BAQ52" s="158"/>
      <c r="BAR52" s="158"/>
      <c r="BAS52" s="158"/>
      <c r="BAT52" s="158"/>
      <c r="BAU52" s="158"/>
      <c r="BAV52" s="158"/>
      <c r="BAW52" s="158"/>
      <c r="BAX52" s="158"/>
      <c r="BAY52" s="158"/>
      <c r="BAZ52" s="158"/>
      <c r="BBA52" s="158"/>
      <c r="BBB52" s="158"/>
      <c r="BBC52" s="158"/>
      <c r="BBD52" s="158"/>
      <c r="BBE52" s="158"/>
      <c r="BBF52" s="158"/>
      <c r="BBG52" s="158"/>
      <c r="BBH52" s="158"/>
      <c r="BBI52" s="158"/>
      <c r="BBJ52" s="158"/>
      <c r="BBK52" s="158"/>
      <c r="BBL52" s="158"/>
      <c r="BBM52" s="158"/>
      <c r="BBN52" s="158"/>
      <c r="BBO52" s="158"/>
      <c r="BBP52" s="158"/>
      <c r="BBQ52" s="158"/>
      <c r="BBR52" s="158"/>
      <c r="BBS52" s="158"/>
      <c r="BBT52" s="158"/>
      <c r="BBU52" s="158"/>
      <c r="BBV52" s="158"/>
      <c r="BBW52" s="158"/>
      <c r="BBX52" s="158"/>
      <c r="BBY52" s="158"/>
      <c r="BBZ52" s="158"/>
      <c r="BCA52" s="158"/>
      <c r="BCB52" s="158"/>
      <c r="BCC52" s="158"/>
      <c r="BCD52" s="158"/>
      <c r="BCE52" s="158"/>
      <c r="BCF52" s="158"/>
      <c r="BCG52" s="158"/>
      <c r="BCH52" s="158"/>
      <c r="BCI52" s="158"/>
      <c r="BCJ52" s="158"/>
      <c r="BCK52" s="158"/>
      <c r="BCL52" s="158"/>
      <c r="BCM52" s="158"/>
      <c r="BCN52" s="158"/>
      <c r="BCO52" s="158"/>
      <c r="BCP52" s="158"/>
      <c r="BCQ52" s="158"/>
      <c r="BCR52" s="158"/>
      <c r="BCS52" s="158"/>
      <c r="BCT52" s="158"/>
      <c r="BCU52" s="158"/>
      <c r="BCV52" s="158"/>
      <c r="BCW52" s="158"/>
      <c r="BCX52" s="158"/>
      <c r="BCY52" s="158"/>
      <c r="BCZ52" s="158"/>
      <c r="BDA52" s="158"/>
      <c r="BDB52" s="158"/>
      <c r="BDC52" s="158"/>
      <c r="BDD52" s="158"/>
      <c r="BDE52" s="158"/>
      <c r="BDF52" s="158"/>
      <c r="BDG52" s="158"/>
      <c r="BDH52" s="158"/>
      <c r="BDI52" s="158"/>
      <c r="BDJ52" s="158"/>
      <c r="BDK52" s="158"/>
      <c r="BDL52" s="158"/>
      <c r="BDM52" s="158"/>
      <c r="BDN52" s="158"/>
      <c r="BDO52" s="158"/>
      <c r="BDP52" s="158"/>
      <c r="BDQ52" s="158"/>
      <c r="BDR52" s="158"/>
      <c r="BDS52" s="158"/>
      <c r="BDT52" s="158"/>
      <c r="BDU52" s="158"/>
      <c r="BDV52" s="158"/>
      <c r="BDW52" s="158"/>
      <c r="BDX52" s="158"/>
      <c r="BDY52" s="158"/>
      <c r="BDZ52" s="158"/>
      <c r="BEA52" s="158"/>
      <c r="BEB52" s="158"/>
      <c r="BEC52" s="158"/>
      <c r="BED52" s="158"/>
      <c r="BEE52" s="158"/>
      <c r="BEF52" s="158"/>
      <c r="BEG52" s="158"/>
      <c r="BEH52" s="158"/>
      <c r="BEI52" s="158"/>
      <c r="BEJ52" s="158"/>
      <c r="BEK52" s="158"/>
      <c r="BEL52" s="158"/>
      <c r="BEM52" s="158"/>
      <c r="BEN52" s="158"/>
      <c r="BEO52" s="158"/>
      <c r="BEP52" s="158"/>
      <c r="BEQ52" s="158"/>
      <c r="BER52" s="158"/>
      <c r="BES52" s="158"/>
      <c r="BET52" s="158"/>
      <c r="BEU52" s="158"/>
      <c r="BEV52" s="158"/>
      <c r="BEW52" s="158"/>
      <c r="BEX52" s="158"/>
      <c r="BEY52" s="158"/>
      <c r="BEZ52" s="158"/>
      <c r="BFA52" s="158"/>
      <c r="BFB52" s="158"/>
      <c r="BFC52" s="158"/>
      <c r="BFD52" s="158"/>
      <c r="BFE52" s="158"/>
      <c r="BFF52" s="158"/>
      <c r="BFG52" s="158"/>
      <c r="BFH52" s="158"/>
      <c r="BFI52" s="158"/>
      <c r="BFJ52" s="158"/>
      <c r="BFK52" s="158"/>
      <c r="BFL52" s="158"/>
      <c r="BFM52" s="158"/>
      <c r="BFN52" s="158"/>
      <c r="BFO52" s="158"/>
      <c r="BFP52" s="158"/>
      <c r="BFQ52" s="158"/>
      <c r="BFR52" s="158"/>
      <c r="BFS52" s="158"/>
      <c r="BFT52" s="158"/>
      <c r="BFU52" s="158"/>
      <c r="BFV52" s="158"/>
      <c r="BFW52" s="158"/>
      <c r="BFX52" s="158"/>
      <c r="BFY52" s="158"/>
      <c r="BFZ52" s="158"/>
      <c r="BGA52" s="158"/>
      <c r="BGB52" s="158"/>
      <c r="BGC52" s="158"/>
      <c r="BGD52" s="158"/>
      <c r="BGE52" s="158"/>
      <c r="BGF52" s="158"/>
      <c r="BGG52" s="158"/>
      <c r="BGH52" s="158"/>
      <c r="BGI52" s="158"/>
      <c r="BGJ52" s="158"/>
      <c r="BGK52" s="158"/>
      <c r="BGL52" s="158"/>
      <c r="BGM52" s="158"/>
      <c r="BGN52" s="158"/>
      <c r="BGO52" s="158"/>
      <c r="BGP52" s="158"/>
      <c r="BGQ52" s="158"/>
      <c r="BGR52" s="158"/>
      <c r="BGS52" s="158"/>
      <c r="BGT52" s="158"/>
      <c r="BGU52" s="158"/>
      <c r="BGV52" s="158"/>
      <c r="BGW52" s="158"/>
      <c r="BGX52" s="158"/>
      <c r="BGY52" s="158"/>
      <c r="BGZ52" s="158"/>
      <c r="BHA52" s="158"/>
      <c r="BHB52" s="158"/>
      <c r="BHC52" s="158"/>
      <c r="BHD52" s="158"/>
      <c r="BHE52" s="158"/>
      <c r="BHF52" s="158"/>
      <c r="BHG52" s="158"/>
      <c r="BHH52" s="158"/>
      <c r="BHI52" s="158"/>
      <c r="BHJ52" s="158"/>
      <c r="BHK52" s="158"/>
      <c r="BHL52" s="158"/>
      <c r="BHM52" s="158"/>
      <c r="BHN52" s="158"/>
      <c r="BHO52" s="158"/>
      <c r="BHP52" s="158"/>
      <c r="BHQ52" s="158"/>
      <c r="BHR52" s="158"/>
      <c r="BHS52" s="158"/>
      <c r="BHT52" s="158"/>
      <c r="BHU52" s="158"/>
      <c r="BHV52" s="158"/>
      <c r="BHW52" s="158"/>
      <c r="BHX52" s="158"/>
      <c r="BHY52" s="158"/>
      <c r="BHZ52" s="158"/>
      <c r="BIA52" s="158"/>
      <c r="BIB52" s="158"/>
      <c r="BIC52" s="158"/>
      <c r="BID52" s="158"/>
      <c r="BIE52" s="158"/>
      <c r="BIF52" s="158"/>
      <c r="BIG52" s="158"/>
      <c r="BIH52" s="158"/>
      <c r="BII52" s="158"/>
      <c r="BIJ52" s="158"/>
      <c r="BIK52" s="158"/>
      <c r="BIL52" s="158"/>
      <c r="BIM52" s="158"/>
      <c r="BIN52" s="158"/>
      <c r="BIO52" s="158"/>
      <c r="BIP52" s="158"/>
      <c r="BIQ52" s="158"/>
      <c r="BIR52" s="158"/>
      <c r="BIS52" s="158"/>
      <c r="BIT52" s="158"/>
      <c r="BIU52" s="158"/>
      <c r="BIV52" s="158"/>
      <c r="BIW52" s="158"/>
      <c r="BIX52" s="158"/>
      <c r="BIY52" s="158"/>
      <c r="BIZ52" s="158"/>
      <c r="BJA52" s="158"/>
      <c r="BJB52" s="158"/>
      <c r="BJC52" s="158"/>
      <c r="BJD52" s="158"/>
      <c r="BJE52" s="158"/>
      <c r="BJF52" s="158"/>
      <c r="BJG52" s="158"/>
      <c r="BJH52" s="158"/>
      <c r="BJI52" s="158"/>
      <c r="BJJ52" s="158"/>
      <c r="BJK52" s="158"/>
      <c r="BJL52" s="158"/>
      <c r="BJM52" s="158"/>
      <c r="BJN52" s="158"/>
      <c r="BJO52" s="158"/>
      <c r="BJP52" s="158"/>
      <c r="BJQ52" s="158"/>
      <c r="BJR52" s="158"/>
      <c r="BJS52" s="158"/>
      <c r="BJT52" s="158"/>
      <c r="BJU52" s="158"/>
      <c r="BJV52" s="158"/>
      <c r="BJW52" s="158"/>
      <c r="BJX52" s="158"/>
      <c r="BJY52" s="158"/>
      <c r="BJZ52" s="158"/>
      <c r="BKA52" s="158"/>
      <c r="BKB52" s="158"/>
      <c r="BKC52" s="158"/>
      <c r="BKD52" s="158"/>
      <c r="BKE52" s="158"/>
      <c r="BKF52" s="158"/>
      <c r="BKG52" s="158"/>
      <c r="BKH52" s="158"/>
      <c r="BKI52" s="158"/>
      <c r="BKJ52" s="158"/>
      <c r="BKK52" s="158"/>
      <c r="BKL52" s="158"/>
      <c r="BKM52" s="158"/>
      <c r="BKN52" s="158"/>
      <c r="BKO52" s="158"/>
      <c r="BKP52" s="158"/>
      <c r="BKQ52" s="158"/>
      <c r="BKR52" s="158"/>
      <c r="BKS52" s="158"/>
      <c r="BKT52" s="158"/>
      <c r="BKU52" s="158"/>
      <c r="BKV52" s="158"/>
      <c r="BKW52" s="158"/>
      <c r="BKX52" s="158"/>
      <c r="BKY52" s="158"/>
      <c r="BKZ52" s="158"/>
      <c r="BLA52" s="158"/>
      <c r="BLB52" s="158"/>
      <c r="BLC52" s="158"/>
      <c r="BLD52" s="158"/>
      <c r="BLE52" s="158"/>
      <c r="BLF52" s="158"/>
      <c r="BLG52" s="158"/>
      <c r="BLH52" s="158"/>
      <c r="BLI52" s="158"/>
      <c r="BLJ52" s="158"/>
      <c r="BLK52" s="158"/>
      <c r="BLL52" s="158"/>
      <c r="BLM52" s="158"/>
      <c r="BLN52" s="158"/>
      <c r="BLO52" s="158"/>
      <c r="BLP52" s="158"/>
      <c r="BLQ52" s="158"/>
      <c r="BLR52" s="158"/>
      <c r="BLS52" s="158"/>
      <c r="BLT52" s="158"/>
      <c r="BLU52" s="158"/>
      <c r="BLV52" s="158"/>
      <c r="BLW52" s="158"/>
      <c r="BLX52" s="158"/>
      <c r="BLY52" s="158"/>
      <c r="BLZ52" s="158"/>
      <c r="BMA52" s="158"/>
      <c r="BMB52" s="158"/>
      <c r="BMC52" s="158"/>
      <c r="BMD52" s="158"/>
      <c r="BME52" s="158"/>
      <c r="BMF52" s="158"/>
      <c r="BMG52" s="158"/>
      <c r="BMH52" s="158"/>
      <c r="BMI52" s="158"/>
      <c r="BMJ52" s="158"/>
      <c r="BMK52" s="158"/>
      <c r="BML52" s="158"/>
      <c r="BMM52" s="158"/>
      <c r="BMN52" s="158"/>
      <c r="BMO52" s="158"/>
      <c r="BMP52" s="158"/>
      <c r="BMQ52" s="158"/>
      <c r="BMR52" s="158"/>
      <c r="BMS52" s="158"/>
      <c r="BMT52" s="158"/>
      <c r="BMU52" s="158"/>
      <c r="BMV52" s="158"/>
      <c r="BMW52" s="158"/>
      <c r="BMX52" s="158"/>
      <c r="BMY52" s="158"/>
      <c r="BMZ52" s="158"/>
      <c r="BNA52" s="158"/>
      <c r="BNB52" s="158"/>
      <c r="BNC52" s="158"/>
      <c r="BND52" s="158"/>
      <c r="BNE52" s="158"/>
      <c r="BNF52" s="158"/>
      <c r="BNG52" s="158"/>
      <c r="BNH52" s="158"/>
      <c r="BNI52" s="158"/>
      <c r="BNJ52" s="158"/>
      <c r="BNK52" s="158"/>
      <c r="BNL52" s="158"/>
      <c r="BNM52" s="158"/>
      <c r="BNN52" s="158"/>
      <c r="BNO52" s="158"/>
      <c r="BNP52" s="158"/>
      <c r="BNQ52" s="158"/>
      <c r="BNR52" s="158"/>
      <c r="BNS52" s="158"/>
      <c r="BNT52" s="158"/>
      <c r="BNU52" s="158"/>
      <c r="BNV52" s="158"/>
      <c r="BNW52" s="158"/>
      <c r="BNX52" s="158"/>
      <c r="BNY52" s="158"/>
      <c r="BNZ52" s="158"/>
      <c r="BOA52" s="158"/>
      <c r="BOB52" s="158"/>
      <c r="BOC52" s="158"/>
      <c r="BOD52" s="158"/>
      <c r="BOE52" s="158"/>
      <c r="BOF52" s="158"/>
      <c r="BOG52" s="158"/>
      <c r="BOH52" s="158"/>
      <c r="BOI52" s="158"/>
      <c r="BOJ52" s="158"/>
      <c r="BOK52" s="158"/>
      <c r="BOL52" s="158"/>
      <c r="BOM52" s="158"/>
      <c r="BON52" s="158"/>
      <c r="BOO52" s="158"/>
      <c r="BOP52" s="158"/>
      <c r="BOQ52" s="158"/>
      <c r="BOR52" s="158"/>
      <c r="BOS52" s="158"/>
      <c r="BOT52" s="158"/>
      <c r="BOU52" s="158"/>
      <c r="BOV52" s="158"/>
      <c r="BOW52" s="158"/>
      <c r="BOX52" s="158"/>
      <c r="BOY52" s="158"/>
      <c r="BOZ52" s="158"/>
      <c r="BPA52" s="158"/>
      <c r="BPB52" s="158"/>
      <c r="BPC52" s="158"/>
      <c r="BPD52" s="158"/>
      <c r="BPE52" s="158"/>
      <c r="BPF52" s="158"/>
      <c r="BPG52" s="158"/>
      <c r="BPH52" s="158"/>
      <c r="BPI52" s="158"/>
      <c r="BPJ52" s="158"/>
      <c r="BPK52" s="158"/>
      <c r="BPL52" s="158"/>
      <c r="BPM52" s="158"/>
      <c r="BPN52" s="158"/>
      <c r="BPO52" s="158"/>
      <c r="BPP52" s="158"/>
      <c r="BPQ52" s="158"/>
      <c r="BPR52" s="158"/>
      <c r="BPS52" s="158"/>
      <c r="BPT52" s="158"/>
      <c r="BPU52" s="158"/>
      <c r="BPV52" s="158"/>
      <c r="BPW52" s="158"/>
      <c r="BPX52" s="158"/>
      <c r="BPY52" s="158"/>
      <c r="BPZ52" s="158"/>
      <c r="BQA52" s="158"/>
      <c r="BQB52" s="158"/>
      <c r="BQC52" s="158"/>
      <c r="BQD52" s="158"/>
      <c r="BQE52" s="158"/>
      <c r="BQF52" s="158"/>
      <c r="BQG52" s="158"/>
      <c r="BQH52" s="158"/>
      <c r="BQI52" s="158"/>
      <c r="BQJ52" s="158"/>
      <c r="BQK52" s="158"/>
      <c r="BQL52" s="158"/>
      <c r="BQM52" s="158"/>
      <c r="BQN52" s="158"/>
      <c r="BQO52" s="158"/>
      <c r="BQP52" s="158"/>
      <c r="BQQ52" s="158"/>
      <c r="BQR52" s="158"/>
      <c r="BQS52" s="158"/>
      <c r="BQT52" s="158"/>
      <c r="BQU52" s="158"/>
      <c r="BQV52" s="158"/>
      <c r="BQW52" s="158"/>
      <c r="BQX52" s="158"/>
      <c r="BQY52" s="158"/>
      <c r="BQZ52" s="158"/>
      <c r="BRA52" s="158"/>
      <c r="BRB52" s="158"/>
      <c r="BRC52" s="158"/>
      <c r="BRD52" s="158"/>
      <c r="BRE52" s="158"/>
      <c r="BRF52" s="158"/>
      <c r="BRG52" s="158"/>
      <c r="BRH52" s="158"/>
      <c r="BRI52" s="158"/>
      <c r="BRJ52" s="158"/>
      <c r="BRK52" s="158"/>
      <c r="BRL52" s="158"/>
      <c r="BRM52" s="158"/>
      <c r="BRN52" s="158"/>
      <c r="BRO52" s="158"/>
      <c r="BRP52" s="158"/>
      <c r="BRQ52" s="158"/>
      <c r="BRR52" s="158"/>
      <c r="BRS52" s="158"/>
      <c r="BRT52" s="158"/>
      <c r="BRU52" s="158"/>
      <c r="BRV52" s="158"/>
      <c r="BRW52" s="158"/>
      <c r="BRX52" s="158"/>
      <c r="BRY52" s="158"/>
      <c r="BRZ52" s="158"/>
      <c r="BSA52" s="158"/>
      <c r="BSB52" s="158"/>
      <c r="BSC52" s="158"/>
      <c r="BSD52" s="158"/>
      <c r="BSE52" s="158"/>
      <c r="BSF52" s="158"/>
      <c r="BSG52" s="158"/>
      <c r="BSH52" s="158"/>
      <c r="BSI52" s="158"/>
      <c r="BSJ52" s="158"/>
      <c r="BSK52" s="158"/>
      <c r="BSL52" s="158"/>
      <c r="BSM52" s="158"/>
      <c r="BSN52" s="158"/>
      <c r="BSO52" s="158"/>
      <c r="BSP52" s="158"/>
      <c r="BSQ52" s="158"/>
      <c r="BSR52" s="158"/>
      <c r="BSS52" s="158"/>
      <c r="BST52" s="158"/>
      <c r="BSU52" s="158"/>
      <c r="BSV52" s="158"/>
      <c r="BSW52" s="158"/>
      <c r="BSX52" s="158"/>
      <c r="BSY52" s="158"/>
      <c r="BSZ52" s="158"/>
      <c r="BTA52" s="158"/>
      <c r="BTB52" s="158"/>
      <c r="BTC52" s="158"/>
      <c r="BTD52" s="158"/>
      <c r="BTE52" s="158"/>
      <c r="BTF52" s="158"/>
      <c r="BTG52" s="158"/>
      <c r="BTH52" s="158"/>
      <c r="BTI52" s="158"/>
      <c r="BTJ52" s="158"/>
      <c r="BTK52" s="158"/>
      <c r="BTL52" s="158"/>
      <c r="BTM52" s="158"/>
      <c r="BTN52" s="158"/>
      <c r="BTO52" s="158"/>
      <c r="BTP52" s="158"/>
      <c r="BTQ52" s="158"/>
      <c r="BTR52" s="158"/>
      <c r="BTS52" s="158"/>
      <c r="BTT52" s="158"/>
      <c r="BTU52" s="158"/>
      <c r="BTV52" s="158"/>
      <c r="BTW52" s="158"/>
      <c r="BTX52" s="158"/>
      <c r="BTY52" s="158"/>
      <c r="BTZ52" s="158"/>
      <c r="BUA52" s="158"/>
      <c r="BUB52" s="158"/>
      <c r="BUC52" s="158"/>
      <c r="BUD52" s="158"/>
      <c r="BUE52" s="158"/>
      <c r="BUF52" s="158"/>
      <c r="BUG52" s="158"/>
      <c r="BUH52" s="158"/>
      <c r="BUI52" s="158"/>
      <c r="BUJ52" s="158"/>
      <c r="BUK52" s="158"/>
      <c r="BUL52" s="158"/>
      <c r="BUM52" s="158"/>
      <c r="BUN52" s="158"/>
      <c r="BUO52" s="158"/>
      <c r="BUP52" s="158"/>
      <c r="BUQ52" s="158"/>
      <c r="BUR52" s="158"/>
      <c r="BUS52" s="158"/>
      <c r="BUT52" s="158"/>
      <c r="BUU52" s="158"/>
      <c r="BUV52" s="158"/>
      <c r="BUW52" s="158"/>
      <c r="BUX52" s="158"/>
      <c r="BUY52" s="158"/>
      <c r="BUZ52" s="158"/>
      <c r="BVA52" s="158"/>
      <c r="BVB52" s="158"/>
      <c r="BVC52" s="158"/>
      <c r="BVD52" s="158"/>
      <c r="BVE52" s="158"/>
      <c r="BVF52" s="158"/>
      <c r="BVG52" s="158"/>
      <c r="BVH52" s="158"/>
      <c r="BVI52" s="158"/>
      <c r="BVJ52" s="158"/>
      <c r="BVK52" s="158"/>
      <c r="BVL52" s="158"/>
      <c r="BVM52" s="158"/>
      <c r="BVN52" s="158"/>
      <c r="BVO52" s="158"/>
      <c r="BVP52" s="158"/>
      <c r="BVQ52" s="158"/>
      <c r="BVR52" s="158"/>
      <c r="BVS52" s="158"/>
      <c r="BVT52" s="158"/>
      <c r="BVU52" s="158"/>
      <c r="BVV52" s="158"/>
      <c r="BVW52" s="158"/>
      <c r="BVX52" s="158"/>
      <c r="BVY52" s="158"/>
      <c r="BVZ52" s="158"/>
      <c r="BWA52" s="158"/>
      <c r="BWB52" s="158"/>
      <c r="BWC52" s="158"/>
      <c r="BWD52" s="158"/>
      <c r="BWE52" s="158"/>
      <c r="BWF52" s="158"/>
      <c r="BWG52" s="158"/>
      <c r="BWH52" s="158"/>
      <c r="BWI52" s="158"/>
      <c r="BWJ52" s="158"/>
      <c r="BWK52" s="158"/>
      <c r="BWL52" s="158"/>
      <c r="BWM52" s="158"/>
      <c r="BWN52" s="158"/>
      <c r="BWO52" s="158"/>
      <c r="BWP52" s="158"/>
      <c r="BWQ52" s="158"/>
      <c r="BWR52" s="158"/>
      <c r="BWS52" s="158"/>
      <c r="BWT52" s="158"/>
      <c r="BWU52" s="158"/>
      <c r="BWV52" s="158"/>
      <c r="BWW52" s="158"/>
      <c r="BWX52" s="158"/>
      <c r="BWY52" s="158"/>
      <c r="BWZ52" s="158"/>
      <c r="BXA52" s="158"/>
      <c r="BXB52" s="158"/>
      <c r="BXC52" s="158"/>
      <c r="BXD52" s="158"/>
      <c r="BXE52" s="158"/>
      <c r="BXF52" s="158"/>
      <c r="BXG52" s="158"/>
      <c r="BXH52" s="158"/>
      <c r="BXI52" s="158"/>
      <c r="BXJ52" s="158"/>
      <c r="BXK52" s="158"/>
      <c r="BXL52" s="158"/>
      <c r="BXM52" s="158"/>
      <c r="BXN52" s="158"/>
      <c r="BXO52" s="158"/>
      <c r="BXP52" s="158"/>
      <c r="BXQ52" s="158"/>
      <c r="BXR52" s="158"/>
      <c r="BXS52" s="158"/>
      <c r="BXT52" s="158"/>
      <c r="BXU52" s="158"/>
      <c r="BXV52" s="158"/>
      <c r="BXW52" s="158"/>
      <c r="BXX52" s="158"/>
      <c r="BXY52" s="158"/>
      <c r="BXZ52" s="158"/>
      <c r="BYA52" s="158"/>
      <c r="BYB52" s="158"/>
      <c r="BYC52" s="158"/>
      <c r="BYD52" s="158"/>
      <c r="BYE52" s="158"/>
      <c r="BYF52" s="158"/>
      <c r="BYG52" s="158"/>
      <c r="BYH52" s="158"/>
      <c r="BYI52" s="158"/>
      <c r="BYJ52" s="158"/>
      <c r="BYK52" s="158"/>
      <c r="BYL52" s="158"/>
      <c r="BYM52" s="158"/>
      <c r="BYN52" s="158"/>
      <c r="BYO52" s="158"/>
      <c r="BYP52" s="158"/>
      <c r="BYQ52" s="158"/>
      <c r="BYR52" s="158"/>
      <c r="BYS52" s="158"/>
      <c r="BYT52" s="158"/>
      <c r="BYU52" s="158"/>
      <c r="BYV52" s="158"/>
      <c r="BYW52" s="158"/>
      <c r="BYX52" s="158"/>
      <c r="BYY52" s="158"/>
      <c r="BYZ52" s="158"/>
      <c r="BZA52" s="158"/>
      <c r="BZB52" s="158"/>
      <c r="BZC52" s="158"/>
      <c r="BZD52" s="158"/>
      <c r="BZE52" s="158"/>
      <c r="BZF52" s="158"/>
      <c r="BZG52" s="158"/>
      <c r="BZH52" s="158"/>
      <c r="BZI52" s="158"/>
      <c r="BZJ52" s="158"/>
      <c r="BZK52" s="158"/>
      <c r="BZL52" s="158"/>
      <c r="BZM52" s="158"/>
      <c r="BZN52" s="158"/>
      <c r="BZO52" s="158"/>
      <c r="BZP52" s="158"/>
      <c r="BZQ52" s="158"/>
      <c r="BZR52" s="158"/>
      <c r="BZS52" s="158"/>
      <c r="BZT52" s="158"/>
      <c r="BZU52" s="158"/>
      <c r="BZV52" s="158"/>
      <c r="BZW52" s="158"/>
      <c r="BZX52" s="158"/>
      <c r="BZY52" s="158"/>
      <c r="BZZ52" s="158"/>
      <c r="CAA52" s="158"/>
      <c r="CAB52" s="158"/>
      <c r="CAC52" s="158"/>
      <c r="CAD52" s="158"/>
      <c r="CAE52" s="158"/>
      <c r="CAF52" s="158"/>
      <c r="CAG52" s="158"/>
      <c r="CAH52" s="158"/>
      <c r="CAI52" s="158"/>
      <c r="CAJ52" s="158"/>
      <c r="CAK52" s="158"/>
      <c r="CAL52" s="158"/>
      <c r="CAM52" s="158"/>
      <c r="CAN52" s="158"/>
      <c r="CAO52" s="158"/>
      <c r="CAP52" s="158"/>
      <c r="CAQ52" s="158"/>
      <c r="CAR52" s="158"/>
      <c r="CAS52" s="158"/>
      <c r="CAT52" s="158"/>
      <c r="CAU52" s="158"/>
      <c r="CAV52" s="158"/>
      <c r="CAW52" s="158"/>
      <c r="CAX52" s="158"/>
      <c r="CAY52" s="158"/>
      <c r="CAZ52" s="158"/>
      <c r="CBA52" s="158"/>
      <c r="CBB52" s="158"/>
      <c r="CBC52" s="158"/>
      <c r="CBD52" s="158"/>
      <c r="CBE52" s="158"/>
      <c r="CBF52" s="158"/>
      <c r="CBG52" s="158"/>
      <c r="CBH52" s="158"/>
      <c r="CBI52" s="158"/>
      <c r="CBJ52" s="158"/>
      <c r="CBK52" s="158"/>
      <c r="CBL52" s="158"/>
      <c r="CBM52" s="158"/>
      <c r="CBN52" s="158"/>
      <c r="CBO52" s="158"/>
      <c r="CBP52" s="158"/>
      <c r="CBQ52" s="158"/>
      <c r="CBR52" s="158"/>
      <c r="CBS52" s="158"/>
      <c r="CBT52" s="158"/>
      <c r="CBU52" s="158"/>
      <c r="CBV52" s="158"/>
      <c r="CBW52" s="158"/>
      <c r="CBX52" s="158"/>
      <c r="CBY52" s="158"/>
      <c r="CBZ52" s="158"/>
      <c r="CCA52" s="158"/>
      <c r="CCB52" s="158"/>
      <c r="CCC52" s="158"/>
      <c r="CCD52" s="158"/>
      <c r="CCE52" s="158"/>
      <c r="CCF52" s="158"/>
      <c r="CCG52" s="158"/>
      <c r="CCH52" s="158"/>
      <c r="CCI52" s="158"/>
      <c r="CCJ52" s="158"/>
      <c r="CCK52" s="158"/>
      <c r="CCL52" s="158"/>
      <c r="CCM52" s="158"/>
      <c r="CCN52" s="158"/>
      <c r="CCO52" s="158"/>
      <c r="CCP52" s="158"/>
      <c r="CCQ52" s="158"/>
      <c r="CCR52" s="158"/>
      <c r="CCS52" s="158"/>
      <c r="CCT52" s="158"/>
      <c r="CCU52" s="158"/>
      <c r="CCV52" s="158"/>
      <c r="CCW52" s="158"/>
      <c r="CCX52" s="158"/>
      <c r="CCY52" s="158"/>
      <c r="CCZ52" s="158"/>
      <c r="CDA52" s="158"/>
      <c r="CDB52" s="158"/>
      <c r="CDC52" s="158"/>
      <c r="CDD52" s="158"/>
      <c r="CDE52" s="158"/>
      <c r="CDF52" s="158"/>
      <c r="CDG52" s="158"/>
      <c r="CDH52" s="158"/>
      <c r="CDI52" s="158"/>
      <c r="CDJ52" s="158"/>
      <c r="CDK52" s="158"/>
      <c r="CDL52" s="158"/>
      <c r="CDM52" s="158"/>
      <c r="CDN52" s="158"/>
      <c r="CDO52" s="158"/>
      <c r="CDP52" s="158"/>
      <c r="CDQ52" s="158"/>
      <c r="CDR52" s="158"/>
      <c r="CDS52" s="158"/>
      <c r="CDT52" s="158"/>
      <c r="CDU52" s="158"/>
      <c r="CDV52" s="158"/>
      <c r="CDW52" s="158"/>
      <c r="CDX52" s="158"/>
      <c r="CDY52" s="158"/>
      <c r="CDZ52" s="158"/>
      <c r="CEA52" s="158"/>
      <c r="CEB52" s="158"/>
      <c r="CEC52" s="158"/>
      <c r="CED52" s="158"/>
      <c r="CEE52" s="158"/>
      <c r="CEF52" s="158"/>
      <c r="CEG52" s="158"/>
      <c r="CEH52" s="158"/>
      <c r="CEI52" s="158"/>
      <c r="CEJ52" s="158"/>
      <c r="CEK52" s="158"/>
      <c r="CEL52" s="158"/>
      <c r="CEM52" s="158"/>
      <c r="CEN52" s="158"/>
      <c r="CEO52" s="158"/>
      <c r="CEP52" s="158"/>
      <c r="CEQ52" s="158"/>
      <c r="CER52" s="158"/>
      <c r="CES52" s="158"/>
      <c r="CET52" s="158"/>
      <c r="CEU52" s="158"/>
      <c r="CEV52" s="158"/>
      <c r="CEW52" s="158"/>
      <c r="CEX52" s="158"/>
      <c r="CEY52" s="158"/>
      <c r="CEZ52" s="158"/>
      <c r="CFA52" s="158"/>
      <c r="CFB52" s="158"/>
      <c r="CFC52" s="158"/>
      <c r="CFD52" s="158"/>
      <c r="CFE52" s="158"/>
      <c r="CFF52" s="158"/>
      <c r="CFG52" s="158"/>
      <c r="CFH52" s="158"/>
      <c r="CFI52" s="158"/>
      <c r="CFJ52" s="158"/>
      <c r="CFK52" s="158"/>
      <c r="CFL52" s="158"/>
      <c r="CFM52" s="158"/>
      <c r="CFN52" s="158"/>
      <c r="CFO52" s="158"/>
      <c r="CFP52" s="158"/>
      <c r="CFQ52" s="158"/>
      <c r="CFR52" s="158"/>
      <c r="CFS52" s="158"/>
      <c r="CFT52" s="158"/>
      <c r="CFU52" s="158"/>
      <c r="CFV52" s="158"/>
      <c r="CFW52" s="158"/>
      <c r="CFX52" s="158"/>
      <c r="CFY52" s="158"/>
      <c r="CFZ52" s="158"/>
      <c r="CGA52" s="158"/>
      <c r="CGB52" s="158"/>
      <c r="CGC52" s="158"/>
      <c r="CGD52" s="158"/>
      <c r="CGE52" s="158"/>
      <c r="CGF52" s="158"/>
      <c r="CGG52" s="158"/>
      <c r="CGH52" s="158"/>
      <c r="CGI52" s="158"/>
      <c r="CGJ52" s="158"/>
      <c r="CGK52" s="158"/>
      <c r="CGL52" s="158"/>
      <c r="CGM52" s="158"/>
      <c r="CGN52" s="158"/>
      <c r="CGO52" s="158"/>
      <c r="CGP52" s="158"/>
      <c r="CGQ52" s="158"/>
      <c r="CGR52" s="158"/>
      <c r="CGS52" s="158"/>
      <c r="CGT52" s="158"/>
      <c r="CGU52" s="158"/>
      <c r="CGV52" s="158"/>
      <c r="CGW52" s="158"/>
      <c r="CGX52" s="158"/>
      <c r="CGY52" s="158"/>
      <c r="CGZ52" s="158"/>
      <c r="CHA52" s="158"/>
      <c r="CHB52" s="158"/>
      <c r="CHC52" s="158"/>
      <c r="CHD52" s="158"/>
      <c r="CHE52" s="158"/>
      <c r="CHF52" s="158"/>
      <c r="CHG52" s="158"/>
      <c r="CHH52" s="158"/>
      <c r="CHI52" s="158"/>
      <c r="CHJ52" s="158"/>
      <c r="CHK52" s="158"/>
      <c r="CHL52" s="158"/>
      <c r="CHM52" s="158"/>
      <c r="CHN52" s="158"/>
      <c r="CHO52" s="158"/>
      <c r="CHP52" s="158"/>
      <c r="CHQ52" s="158"/>
      <c r="CHR52" s="158"/>
      <c r="CHS52" s="158"/>
      <c r="CHT52" s="158"/>
      <c r="CHU52" s="158"/>
      <c r="CHV52" s="158"/>
      <c r="CHW52" s="158"/>
      <c r="CHX52" s="158"/>
      <c r="CHY52" s="158"/>
      <c r="CHZ52" s="158"/>
      <c r="CIA52" s="158"/>
      <c r="CIB52" s="158"/>
      <c r="CIC52" s="158"/>
      <c r="CID52" s="158"/>
      <c r="CIE52" s="158"/>
      <c r="CIF52" s="158"/>
      <c r="CIG52" s="158"/>
      <c r="CIH52" s="158"/>
      <c r="CII52" s="158"/>
      <c r="CIJ52" s="158"/>
      <c r="CIK52" s="158"/>
      <c r="CIL52" s="158"/>
      <c r="CIM52" s="158"/>
      <c r="CIN52" s="158"/>
      <c r="CIO52" s="158"/>
      <c r="CIP52" s="158"/>
      <c r="CIQ52" s="158"/>
      <c r="CIR52" s="158"/>
      <c r="CIS52" s="158"/>
      <c r="CIT52" s="158"/>
      <c r="CIU52" s="158"/>
      <c r="CIV52" s="158"/>
      <c r="CIW52" s="158"/>
      <c r="CIX52" s="158"/>
      <c r="CIY52" s="158"/>
      <c r="CIZ52" s="158"/>
      <c r="CJA52" s="158"/>
      <c r="CJB52" s="158"/>
      <c r="CJC52" s="158"/>
      <c r="CJD52" s="158"/>
      <c r="CJE52" s="158"/>
      <c r="CJF52" s="158"/>
      <c r="CJG52" s="158"/>
      <c r="CJH52" s="158"/>
      <c r="CJI52" s="158"/>
      <c r="CJJ52" s="158"/>
      <c r="CJK52" s="158"/>
      <c r="CJL52" s="158"/>
      <c r="CJM52" s="158"/>
      <c r="CJN52" s="158"/>
      <c r="CJO52" s="158"/>
      <c r="CJP52" s="158"/>
      <c r="CJQ52" s="158"/>
      <c r="CJR52" s="158"/>
      <c r="CJS52" s="158"/>
      <c r="CJT52" s="158"/>
      <c r="CJU52" s="158"/>
      <c r="CJV52" s="158"/>
      <c r="CJW52" s="158"/>
      <c r="CJX52" s="158"/>
      <c r="CJY52" s="158"/>
      <c r="CJZ52" s="158"/>
      <c r="CKA52" s="158"/>
      <c r="CKB52" s="158"/>
      <c r="CKC52" s="158"/>
      <c r="CKD52" s="158"/>
      <c r="CKE52" s="158"/>
      <c r="CKF52" s="158"/>
      <c r="CKG52" s="158"/>
      <c r="CKH52" s="158"/>
      <c r="CKI52" s="158"/>
      <c r="CKJ52" s="158"/>
      <c r="CKK52" s="158"/>
      <c r="CKL52" s="158"/>
      <c r="CKM52" s="158"/>
      <c r="CKN52" s="158"/>
      <c r="CKO52" s="158"/>
      <c r="CKP52" s="158"/>
      <c r="CKQ52" s="158"/>
      <c r="CKR52" s="158"/>
      <c r="CKS52" s="158"/>
      <c r="CKT52" s="158"/>
      <c r="CKU52" s="158"/>
      <c r="CKV52" s="158"/>
      <c r="CKW52" s="158"/>
      <c r="CKX52" s="158"/>
      <c r="CKY52" s="158"/>
      <c r="CKZ52" s="158"/>
      <c r="CLA52" s="158"/>
      <c r="CLB52" s="158"/>
      <c r="CLC52" s="158"/>
      <c r="CLD52" s="158"/>
      <c r="CLE52" s="158"/>
      <c r="CLF52" s="158"/>
      <c r="CLG52" s="158"/>
      <c r="CLH52" s="158"/>
      <c r="CLI52" s="158"/>
      <c r="CLJ52" s="158"/>
      <c r="CLK52" s="158"/>
      <c r="CLL52" s="158"/>
      <c r="CLM52" s="158"/>
      <c r="CLN52" s="158"/>
      <c r="CLO52" s="158"/>
      <c r="CLP52" s="158"/>
      <c r="CLQ52" s="158"/>
      <c r="CLR52" s="158"/>
      <c r="CLS52" s="158"/>
      <c r="CLT52" s="158"/>
      <c r="CLU52" s="158"/>
      <c r="CLV52" s="158"/>
      <c r="CLW52" s="158"/>
      <c r="CLX52" s="158"/>
      <c r="CLY52" s="158"/>
      <c r="CLZ52" s="158"/>
      <c r="CMA52" s="158"/>
      <c r="CMB52" s="158"/>
      <c r="CMC52" s="158"/>
      <c r="CMD52" s="158"/>
      <c r="CME52" s="158"/>
      <c r="CMF52" s="158"/>
      <c r="CMG52" s="158"/>
      <c r="CMH52" s="158"/>
      <c r="CMI52" s="158"/>
      <c r="CMJ52" s="158"/>
      <c r="CMK52" s="158"/>
      <c r="CML52" s="158"/>
      <c r="CMM52" s="158"/>
      <c r="CMN52" s="158"/>
      <c r="CMO52" s="158"/>
      <c r="CMP52" s="158"/>
      <c r="CMQ52" s="158"/>
      <c r="CMR52" s="158"/>
      <c r="CMS52" s="158"/>
      <c r="CMT52" s="158"/>
      <c r="CMU52" s="158"/>
      <c r="CMV52" s="158"/>
      <c r="CMW52" s="158"/>
      <c r="CMX52" s="158"/>
      <c r="CMY52" s="158"/>
      <c r="CMZ52" s="158"/>
      <c r="CNA52" s="158"/>
      <c r="CNB52" s="158"/>
      <c r="CNC52" s="158"/>
      <c r="CND52" s="158"/>
      <c r="CNE52" s="158"/>
      <c r="CNF52" s="158"/>
      <c r="CNG52" s="158"/>
      <c r="CNH52" s="158"/>
      <c r="CNI52" s="158"/>
      <c r="CNJ52" s="158"/>
      <c r="CNK52" s="158"/>
      <c r="CNL52" s="158"/>
      <c r="CNM52" s="158"/>
      <c r="CNN52" s="158"/>
      <c r="CNO52" s="158"/>
      <c r="CNP52" s="158"/>
      <c r="CNQ52" s="158"/>
      <c r="CNR52" s="158"/>
      <c r="CNS52" s="158"/>
      <c r="CNT52" s="158"/>
      <c r="CNU52" s="158"/>
      <c r="CNV52" s="158"/>
      <c r="CNW52" s="158"/>
      <c r="CNX52" s="158"/>
      <c r="CNY52" s="158"/>
      <c r="CNZ52" s="158"/>
      <c r="COA52" s="158"/>
      <c r="COB52" s="158"/>
      <c r="COC52" s="158"/>
      <c r="COD52" s="158"/>
      <c r="COE52" s="158"/>
      <c r="COF52" s="158"/>
      <c r="COG52" s="158"/>
      <c r="COH52" s="158"/>
      <c r="COI52" s="158"/>
      <c r="COJ52" s="158"/>
      <c r="COK52" s="158"/>
      <c r="COL52" s="158"/>
      <c r="COM52" s="158"/>
      <c r="CON52" s="158"/>
      <c r="COO52" s="158"/>
      <c r="COP52" s="158"/>
      <c r="COQ52" s="158"/>
      <c r="COR52" s="158"/>
      <c r="COS52" s="158"/>
      <c r="COT52" s="158"/>
      <c r="COU52" s="158"/>
      <c r="COV52" s="158"/>
      <c r="COW52" s="158"/>
      <c r="COX52" s="158"/>
      <c r="COY52" s="158"/>
      <c r="COZ52" s="158"/>
      <c r="CPA52" s="158"/>
      <c r="CPB52" s="158"/>
      <c r="CPC52" s="158"/>
      <c r="CPD52" s="158"/>
      <c r="CPE52" s="158"/>
      <c r="CPF52" s="158"/>
      <c r="CPG52" s="158"/>
      <c r="CPH52" s="158"/>
      <c r="CPI52" s="158"/>
      <c r="CPJ52" s="158"/>
      <c r="CPK52" s="158"/>
      <c r="CPL52" s="158"/>
      <c r="CPM52" s="158"/>
      <c r="CPN52" s="158"/>
      <c r="CPO52" s="158"/>
      <c r="CPP52" s="158"/>
      <c r="CPQ52" s="158"/>
      <c r="CPR52" s="158"/>
      <c r="CPS52" s="158"/>
      <c r="CPT52" s="158"/>
      <c r="CPU52" s="158"/>
      <c r="CPV52" s="158"/>
      <c r="CPW52" s="158"/>
      <c r="CPX52" s="158"/>
      <c r="CPY52" s="158"/>
      <c r="CPZ52" s="158"/>
      <c r="CQA52" s="158"/>
      <c r="CQB52" s="158"/>
      <c r="CQC52" s="158"/>
      <c r="CQD52" s="158"/>
      <c r="CQE52" s="158"/>
      <c r="CQF52" s="158"/>
      <c r="CQG52" s="158"/>
      <c r="CQH52" s="158"/>
      <c r="CQI52" s="158"/>
      <c r="CQJ52" s="158"/>
      <c r="CQK52" s="158"/>
      <c r="CQL52" s="158"/>
      <c r="CQM52" s="158"/>
      <c r="CQN52" s="158"/>
      <c r="CQO52" s="158"/>
      <c r="CQP52" s="158"/>
      <c r="CQQ52" s="158"/>
      <c r="CQR52" s="158"/>
      <c r="CQS52" s="158"/>
      <c r="CQT52" s="158"/>
      <c r="CQU52" s="158"/>
      <c r="CQV52" s="158"/>
      <c r="CQW52" s="158"/>
      <c r="CQX52" s="158"/>
      <c r="CQY52" s="158"/>
      <c r="CQZ52" s="158"/>
      <c r="CRA52" s="158"/>
      <c r="CRB52" s="158"/>
      <c r="CRC52" s="158"/>
      <c r="CRD52" s="158"/>
      <c r="CRE52" s="158"/>
      <c r="CRF52" s="158"/>
      <c r="CRG52" s="158"/>
      <c r="CRH52" s="158"/>
      <c r="CRI52" s="158"/>
      <c r="CRJ52" s="158"/>
      <c r="CRK52" s="158"/>
      <c r="CRL52" s="158"/>
      <c r="CRM52" s="158"/>
      <c r="CRN52" s="158"/>
      <c r="CRO52" s="158"/>
      <c r="CRP52" s="158"/>
      <c r="CRQ52" s="158"/>
      <c r="CRR52" s="158"/>
      <c r="CRS52" s="158"/>
      <c r="CRT52" s="158"/>
      <c r="CRU52" s="158"/>
      <c r="CRV52" s="158"/>
      <c r="CRW52" s="158"/>
      <c r="CRX52" s="158"/>
      <c r="CRY52" s="158"/>
      <c r="CRZ52" s="158"/>
      <c r="CSA52" s="158"/>
      <c r="CSB52" s="158"/>
      <c r="CSC52" s="158"/>
      <c r="CSD52" s="158"/>
      <c r="CSE52" s="158"/>
      <c r="CSF52" s="158"/>
      <c r="CSG52" s="158"/>
      <c r="CSH52" s="158"/>
      <c r="CSI52" s="158"/>
      <c r="CSJ52" s="158"/>
      <c r="CSK52" s="158"/>
      <c r="CSL52" s="158"/>
      <c r="CSM52" s="158"/>
      <c r="CSN52" s="158"/>
      <c r="CSO52" s="158"/>
      <c r="CSP52" s="158"/>
      <c r="CSQ52" s="158"/>
      <c r="CSR52" s="158"/>
      <c r="CSS52" s="158"/>
      <c r="CST52" s="158"/>
      <c r="CSU52" s="158"/>
      <c r="CSV52" s="158"/>
      <c r="CSW52" s="158"/>
      <c r="CSX52" s="158"/>
      <c r="CSY52" s="158"/>
      <c r="CSZ52" s="158"/>
      <c r="CTA52" s="158"/>
      <c r="CTB52" s="158"/>
      <c r="CTC52" s="158"/>
      <c r="CTD52" s="158"/>
      <c r="CTE52" s="158"/>
      <c r="CTF52" s="158"/>
      <c r="CTG52" s="158"/>
      <c r="CTH52" s="158"/>
      <c r="CTI52" s="158"/>
      <c r="CTJ52" s="158"/>
      <c r="CTK52" s="158"/>
      <c r="CTL52" s="158"/>
      <c r="CTM52" s="158"/>
      <c r="CTN52" s="158"/>
      <c r="CTO52" s="158"/>
      <c r="CTP52" s="158"/>
      <c r="CTQ52" s="158"/>
      <c r="CTR52" s="158"/>
      <c r="CTS52" s="158"/>
      <c r="CTT52" s="158"/>
      <c r="CTU52" s="158"/>
      <c r="CTV52" s="158"/>
      <c r="CTW52" s="158"/>
      <c r="CTX52" s="158"/>
      <c r="CTY52" s="158"/>
      <c r="CTZ52" s="158"/>
      <c r="CUA52" s="158"/>
      <c r="CUB52" s="158"/>
      <c r="CUC52" s="158"/>
      <c r="CUD52" s="158"/>
      <c r="CUE52" s="158"/>
      <c r="CUF52" s="158"/>
      <c r="CUG52" s="158"/>
      <c r="CUH52" s="158"/>
      <c r="CUI52" s="158"/>
      <c r="CUJ52" s="158"/>
      <c r="CUK52" s="158"/>
      <c r="CUL52" s="158"/>
      <c r="CUM52" s="158"/>
      <c r="CUN52" s="158"/>
      <c r="CUO52" s="158"/>
      <c r="CUP52" s="158"/>
      <c r="CUQ52" s="158"/>
      <c r="CUR52" s="158"/>
      <c r="CUS52" s="158"/>
      <c r="CUT52" s="158"/>
      <c r="CUU52" s="158"/>
      <c r="CUV52" s="158"/>
      <c r="CUW52" s="158"/>
      <c r="CUX52" s="158"/>
      <c r="CUY52" s="158"/>
      <c r="CUZ52" s="158"/>
      <c r="CVA52" s="158"/>
      <c r="CVB52" s="158"/>
      <c r="CVC52" s="158"/>
      <c r="CVD52" s="158"/>
      <c r="CVE52" s="158"/>
      <c r="CVF52" s="158"/>
      <c r="CVG52" s="158"/>
      <c r="CVH52" s="158"/>
      <c r="CVI52" s="158"/>
      <c r="CVJ52" s="158"/>
      <c r="CVK52" s="158"/>
      <c r="CVL52" s="158"/>
      <c r="CVM52" s="158"/>
      <c r="CVN52" s="158"/>
      <c r="CVO52" s="158"/>
      <c r="CVP52" s="158"/>
      <c r="CVQ52" s="158"/>
      <c r="CVR52" s="158"/>
      <c r="CVS52" s="158"/>
      <c r="CVT52" s="158"/>
      <c r="CVU52" s="158"/>
      <c r="CVV52" s="158"/>
      <c r="CVW52" s="158"/>
      <c r="CVX52" s="158"/>
      <c r="CVY52" s="158"/>
      <c r="CVZ52" s="158"/>
      <c r="CWA52" s="158"/>
      <c r="CWB52" s="158"/>
      <c r="CWC52" s="158"/>
      <c r="CWD52" s="158"/>
      <c r="CWE52" s="158"/>
      <c r="CWF52" s="158"/>
      <c r="CWG52" s="158"/>
      <c r="CWH52" s="158"/>
      <c r="CWI52" s="158"/>
      <c r="CWJ52" s="158"/>
      <c r="CWK52" s="158"/>
      <c r="CWL52" s="158"/>
      <c r="CWM52" s="158"/>
      <c r="CWN52" s="158"/>
      <c r="CWO52" s="158"/>
      <c r="CWP52" s="158"/>
      <c r="CWQ52" s="158"/>
      <c r="CWR52" s="158"/>
      <c r="CWS52" s="158"/>
      <c r="CWT52" s="158"/>
      <c r="CWU52" s="158"/>
      <c r="CWV52" s="158"/>
      <c r="CWW52" s="158"/>
      <c r="CWX52" s="158"/>
      <c r="CWY52" s="158"/>
      <c r="CWZ52" s="158"/>
      <c r="CXA52" s="158"/>
      <c r="CXB52" s="158"/>
      <c r="CXC52" s="158"/>
      <c r="CXD52" s="158"/>
      <c r="CXE52" s="158"/>
      <c r="CXF52" s="158"/>
      <c r="CXG52" s="158"/>
      <c r="CXH52" s="158"/>
      <c r="CXI52" s="158"/>
      <c r="CXJ52" s="158"/>
      <c r="CXK52" s="158"/>
      <c r="CXL52" s="158"/>
      <c r="CXM52" s="158"/>
      <c r="CXN52" s="158"/>
      <c r="CXO52" s="158"/>
      <c r="CXP52" s="158"/>
      <c r="CXQ52" s="158"/>
      <c r="CXR52" s="158"/>
      <c r="CXS52" s="158"/>
      <c r="CXT52" s="158"/>
      <c r="CXU52" s="158"/>
      <c r="CXV52" s="158"/>
      <c r="CXW52" s="158"/>
      <c r="CXX52" s="158"/>
      <c r="CXY52" s="158"/>
      <c r="CXZ52" s="158"/>
      <c r="CYA52" s="158"/>
      <c r="CYB52" s="158"/>
      <c r="CYC52" s="158"/>
      <c r="CYD52" s="158"/>
      <c r="CYE52" s="158"/>
      <c r="CYF52" s="158"/>
      <c r="CYG52" s="158"/>
      <c r="CYH52" s="158"/>
      <c r="CYI52" s="158"/>
      <c r="CYJ52" s="158"/>
      <c r="CYK52" s="158"/>
      <c r="CYL52" s="158"/>
      <c r="CYM52" s="158"/>
      <c r="CYN52" s="158"/>
      <c r="CYO52" s="158"/>
      <c r="CYP52" s="158"/>
      <c r="CYQ52" s="158"/>
      <c r="CYR52" s="158"/>
      <c r="CYS52" s="158"/>
      <c r="CYT52" s="158"/>
      <c r="CYU52" s="158"/>
      <c r="CYV52" s="158"/>
      <c r="CYW52" s="158"/>
      <c r="CYX52" s="158"/>
      <c r="CYY52" s="158"/>
      <c r="CYZ52" s="158"/>
      <c r="CZA52" s="158"/>
      <c r="CZB52" s="158"/>
      <c r="CZC52" s="158"/>
      <c r="CZD52" s="158"/>
      <c r="CZE52" s="158"/>
      <c r="CZF52" s="158"/>
      <c r="CZG52" s="158"/>
      <c r="CZH52" s="158"/>
      <c r="CZI52" s="158"/>
      <c r="CZJ52" s="158"/>
      <c r="CZK52" s="158"/>
      <c r="CZL52" s="158"/>
      <c r="CZM52" s="158"/>
      <c r="CZN52" s="158"/>
      <c r="CZO52" s="158"/>
      <c r="CZP52" s="158"/>
      <c r="CZQ52" s="158"/>
      <c r="CZR52" s="158"/>
      <c r="CZS52" s="158"/>
      <c r="CZT52" s="158"/>
      <c r="CZU52" s="158"/>
      <c r="CZV52" s="158"/>
      <c r="CZW52" s="158"/>
      <c r="CZX52" s="158"/>
      <c r="CZY52" s="158"/>
      <c r="CZZ52" s="158"/>
      <c r="DAA52" s="158"/>
      <c r="DAB52" s="158"/>
      <c r="DAC52" s="158"/>
      <c r="DAD52" s="158"/>
      <c r="DAE52" s="158"/>
      <c r="DAF52" s="158"/>
      <c r="DAG52" s="158"/>
      <c r="DAH52" s="158"/>
      <c r="DAI52" s="158"/>
      <c r="DAJ52" s="158"/>
      <c r="DAK52" s="158"/>
      <c r="DAL52" s="158"/>
      <c r="DAM52" s="158"/>
      <c r="DAN52" s="158"/>
      <c r="DAO52" s="158"/>
      <c r="DAP52" s="158"/>
      <c r="DAQ52" s="158"/>
      <c r="DAR52" s="158"/>
      <c r="DAS52" s="158"/>
      <c r="DAT52" s="158"/>
      <c r="DAU52" s="158"/>
      <c r="DAV52" s="158"/>
      <c r="DAW52" s="158"/>
      <c r="DAX52" s="158"/>
      <c r="DAY52" s="158"/>
      <c r="DAZ52" s="158"/>
      <c r="DBA52" s="158"/>
      <c r="DBB52" s="158"/>
      <c r="DBC52" s="158"/>
      <c r="DBD52" s="158"/>
      <c r="DBE52" s="158"/>
      <c r="DBF52" s="158"/>
      <c r="DBG52" s="158"/>
      <c r="DBH52" s="158"/>
      <c r="DBI52" s="158"/>
      <c r="DBJ52" s="158"/>
      <c r="DBK52" s="158"/>
      <c r="DBL52" s="158"/>
      <c r="DBM52" s="158"/>
      <c r="DBN52" s="158"/>
      <c r="DBO52" s="158"/>
      <c r="DBP52" s="158"/>
      <c r="DBQ52" s="158"/>
      <c r="DBR52" s="158"/>
      <c r="DBS52" s="158"/>
      <c r="DBT52" s="158"/>
      <c r="DBU52" s="158"/>
      <c r="DBV52" s="158"/>
      <c r="DBW52" s="158"/>
      <c r="DBX52" s="158"/>
      <c r="DBY52" s="158"/>
      <c r="DBZ52" s="158"/>
      <c r="DCA52" s="158"/>
      <c r="DCB52" s="158"/>
      <c r="DCC52" s="158"/>
      <c r="DCD52" s="158"/>
      <c r="DCE52" s="158"/>
      <c r="DCF52" s="158"/>
      <c r="DCG52" s="158"/>
      <c r="DCH52" s="158"/>
      <c r="DCI52" s="158"/>
      <c r="DCJ52" s="158"/>
      <c r="DCK52" s="158"/>
      <c r="DCL52" s="158"/>
      <c r="DCM52" s="158"/>
      <c r="DCN52" s="158"/>
      <c r="DCO52" s="158"/>
      <c r="DCP52" s="158"/>
      <c r="DCQ52" s="158"/>
      <c r="DCR52" s="158"/>
      <c r="DCS52" s="158"/>
      <c r="DCT52" s="158"/>
      <c r="DCU52" s="158"/>
      <c r="DCV52" s="158"/>
      <c r="DCW52" s="158"/>
      <c r="DCX52" s="158"/>
      <c r="DCY52" s="158"/>
      <c r="DCZ52" s="158"/>
      <c r="DDA52" s="158"/>
      <c r="DDB52" s="158"/>
      <c r="DDC52" s="158"/>
      <c r="DDD52" s="158"/>
      <c r="DDE52" s="158"/>
      <c r="DDF52" s="158"/>
      <c r="DDG52" s="158"/>
      <c r="DDH52" s="158"/>
      <c r="DDI52" s="158"/>
      <c r="DDJ52" s="158"/>
      <c r="DDK52" s="158"/>
      <c r="DDL52" s="158"/>
      <c r="DDM52" s="158"/>
      <c r="DDN52" s="158"/>
      <c r="DDO52" s="158"/>
      <c r="DDP52" s="158"/>
      <c r="DDQ52" s="158"/>
      <c r="DDR52" s="158"/>
      <c r="DDS52" s="158"/>
      <c r="DDT52" s="158"/>
      <c r="DDU52" s="158"/>
      <c r="DDV52" s="158"/>
      <c r="DDW52" s="158"/>
      <c r="DDX52" s="158"/>
      <c r="DDY52" s="158"/>
      <c r="DDZ52" s="158"/>
      <c r="DEA52" s="158"/>
      <c r="DEB52" s="158"/>
      <c r="DEC52" s="158"/>
      <c r="DED52" s="158"/>
      <c r="DEE52" s="158"/>
      <c r="DEF52" s="158"/>
      <c r="DEG52" s="158"/>
      <c r="DEH52" s="158"/>
      <c r="DEI52" s="158"/>
      <c r="DEJ52" s="158"/>
      <c r="DEK52" s="158"/>
      <c r="DEL52" s="158"/>
      <c r="DEM52" s="158"/>
      <c r="DEN52" s="158"/>
      <c r="DEO52" s="158"/>
      <c r="DEP52" s="158"/>
      <c r="DEQ52" s="158"/>
      <c r="DER52" s="158"/>
      <c r="DES52" s="158"/>
      <c r="DET52" s="158"/>
      <c r="DEU52" s="158"/>
      <c r="DEV52" s="158"/>
      <c r="DEW52" s="158"/>
      <c r="DEX52" s="158"/>
      <c r="DEY52" s="158"/>
      <c r="DEZ52" s="158"/>
      <c r="DFA52" s="158"/>
      <c r="DFB52" s="158"/>
      <c r="DFC52" s="158"/>
      <c r="DFD52" s="158"/>
      <c r="DFE52" s="158"/>
      <c r="DFF52" s="158"/>
      <c r="DFG52" s="158"/>
      <c r="DFH52" s="158"/>
      <c r="DFI52" s="158"/>
      <c r="DFJ52" s="158"/>
      <c r="DFK52" s="158"/>
      <c r="DFL52" s="158"/>
      <c r="DFM52" s="158"/>
      <c r="DFN52" s="158"/>
      <c r="DFO52" s="158"/>
      <c r="DFP52" s="158"/>
      <c r="DFQ52" s="158"/>
      <c r="DFR52" s="158"/>
      <c r="DFS52" s="158"/>
      <c r="DFT52" s="158"/>
      <c r="DFU52" s="158"/>
      <c r="DFV52" s="158"/>
      <c r="DFW52" s="158"/>
      <c r="DFX52" s="158"/>
      <c r="DFY52" s="158"/>
      <c r="DFZ52" s="158"/>
      <c r="DGA52" s="158"/>
      <c r="DGB52" s="158"/>
      <c r="DGC52" s="158"/>
      <c r="DGD52" s="158"/>
      <c r="DGE52" s="158"/>
      <c r="DGF52" s="158"/>
      <c r="DGG52" s="158"/>
      <c r="DGH52" s="158"/>
      <c r="DGI52" s="158"/>
      <c r="DGJ52" s="158"/>
      <c r="DGK52" s="158"/>
      <c r="DGL52" s="158"/>
      <c r="DGM52" s="158"/>
      <c r="DGN52" s="158"/>
      <c r="DGO52" s="158"/>
      <c r="DGP52" s="158"/>
      <c r="DGQ52" s="158"/>
      <c r="DGR52" s="158"/>
      <c r="DGS52" s="158"/>
      <c r="DGT52" s="158"/>
      <c r="DGU52" s="158"/>
      <c r="DGV52" s="158"/>
      <c r="DGW52" s="158"/>
      <c r="DGX52" s="158"/>
      <c r="DGY52" s="158"/>
      <c r="DGZ52" s="158"/>
      <c r="DHA52" s="158"/>
      <c r="DHB52" s="158"/>
      <c r="DHC52" s="158"/>
      <c r="DHD52" s="158"/>
      <c r="DHE52" s="158"/>
      <c r="DHF52" s="158"/>
      <c r="DHG52" s="158"/>
      <c r="DHH52" s="158"/>
      <c r="DHI52" s="158"/>
      <c r="DHJ52" s="158"/>
      <c r="DHK52" s="158"/>
      <c r="DHL52" s="158"/>
      <c r="DHM52" s="158"/>
      <c r="DHN52" s="158"/>
      <c r="DHO52" s="158"/>
      <c r="DHP52" s="158"/>
      <c r="DHQ52" s="158"/>
      <c r="DHR52" s="158"/>
      <c r="DHS52" s="158"/>
      <c r="DHT52" s="158"/>
      <c r="DHU52" s="158"/>
      <c r="DHV52" s="158"/>
      <c r="DHW52" s="158"/>
      <c r="DHX52" s="158"/>
      <c r="DHY52" s="158"/>
      <c r="DHZ52" s="158"/>
      <c r="DIA52" s="158"/>
      <c r="DIB52" s="158"/>
      <c r="DIC52" s="158"/>
      <c r="DID52" s="158"/>
      <c r="DIE52" s="158"/>
      <c r="DIF52" s="158"/>
      <c r="DIG52" s="158"/>
      <c r="DIH52" s="158"/>
      <c r="DII52" s="158"/>
      <c r="DIJ52" s="158"/>
      <c r="DIK52" s="158"/>
      <c r="DIL52" s="158"/>
      <c r="DIM52" s="158"/>
      <c r="DIN52" s="158"/>
      <c r="DIO52" s="158"/>
      <c r="DIP52" s="158"/>
      <c r="DIQ52" s="158"/>
      <c r="DIR52" s="158"/>
      <c r="DIS52" s="158"/>
      <c r="DIT52" s="158"/>
      <c r="DIU52" s="158"/>
      <c r="DIV52" s="158"/>
      <c r="DIW52" s="158"/>
      <c r="DIX52" s="158"/>
      <c r="DIY52" s="158"/>
      <c r="DIZ52" s="158"/>
      <c r="DJA52" s="158"/>
      <c r="DJB52" s="158"/>
      <c r="DJC52" s="158"/>
      <c r="DJD52" s="158"/>
      <c r="DJE52" s="158"/>
      <c r="DJF52" s="158"/>
      <c r="DJG52" s="158"/>
      <c r="DJH52" s="158"/>
      <c r="DJI52" s="158"/>
      <c r="DJJ52" s="158"/>
      <c r="DJK52" s="158"/>
      <c r="DJL52" s="158"/>
      <c r="DJM52" s="158"/>
      <c r="DJN52" s="158"/>
      <c r="DJO52" s="158"/>
      <c r="DJP52" s="158"/>
      <c r="DJQ52" s="158"/>
      <c r="DJR52" s="158"/>
      <c r="DJS52" s="158"/>
      <c r="DJT52" s="158"/>
      <c r="DJU52" s="158"/>
      <c r="DJV52" s="158"/>
      <c r="DJW52" s="158"/>
      <c r="DJX52" s="158"/>
      <c r="DJY52" s="158"/>
      <c r="DJZ52" s="158"/>
      <c r="DKA52" s="158"/>
      <c r="DKB52" s="158"/>
      <c r="DKC52" s="158"/>
      <c r="DKD52" s="158"/>
      <c r="DKE52" s="158"/>
      <c r="DKF52" s="158"/>
      <c r="DKG52" s="158"/>
      <c r="DKH52" s="158"/>
      <c r="DKI52" s="158"/>
      <c r="DKJ52" s="158"/>
      <c r="DKK52" s="158"/>
      <c r="DKL52" s="158"/>
      <c r="DKM52" s="158"/>
      <c r="DKN52" s="158"/>
      <c r="DKO52" s="158"/>
      <c r="DKP52" s="158"/>
      <c r="DKQ52" s="158"/>
      <c r="DKR52" s="158"/>
      <c r="DKS52" s="158"/>
      <c r="DKT52" s="158"/>
      <c r="DKU52" s="158"/>
      <c r="DKV52" s="158"/>
      <c r="DKW52" s="158"/>
      <c r="DKX52" s="158"/>
      <c r="DKY52" s="158"/>
      <c r="DKZ52" s="158"/>
      <c r="DLA52" s="158"/>
      <c r="DLB52" s="158"/>
      <c r="DLC52" s="158"/>
      <c r="DLD52" s="158"/>
      <c r="DLE52" s="158"/>
      <c r="DLF52" s="158"/>
      <c r="DLG52" s="158"/>
      <c r="DLH52" s="158"/>
      <c r="DLI52" s="158"/>
      <c r="DLJ52" s="158"/>
      <c r="DLK52" s="158"/>
      <c r="DLL52" s="158"/>
      <c r="DLM52" s="158"/>
      <c r="DLN52" s="158"/>
      <c r="DLO52" s="158"/>
      <c r="DLP52" s="158"/>
      <c r="DLQ52" s="158"/>
      <c r="DLR52" s="158"/>
      <c r="DLS52" s="158"/>
      <c r="DLT52" s="158"/>
      <c r="DLU52" s="158"/>
      <c r="DLV52" s="158"/>
      <c r="DLW52" s="158"/>
      <c r="DLX52" s="158"/>
      <c r="DLY52" s="158"/>
      <c r="DLZ52" s="158"/>
      <c r="DMA52" s="158"/>
      <c r="DMB52" s="158"/>
      <c r="DMC52" s="158"/>
      <c r="DMD52" s="158"/>
      <c r="DME52" s="158"/>
      <c r="DMF52" s="158"/>
      <c r="DMG52" s="158"/>
      <c r="DMH52" s="158"/>
      <c r="DMI52" s="158"/>
      <c r="DMJ52" s="158"/>
      <c r="DMK52" s="158"/>
      <c r="DML52" s="158"/>
      <c r="DMM52" s="158"/>
      <c r="DMN52" s="158"/>
      <c r="DMO52" s="158"/>
      <c r="DMP52" s="158"/>
      <c r="DMQ52" s="158"/>
      <c r="DMR52" s="158"/>
      <c r="DMS52" s="158"/>
      <c r="DMT52" s="158"/>
      <c r="DMU52" s="158"/>
      <c r="DMV52" s="158"/>
      <c r="DMW52" s="158"/>
      <c r="DMX52" s="158"/>
      <c r="DMY52" s="158"/>
      <c r="DMZ52" s="158"/>
      <c r="DNA52" s="158"/>
      <c r="DNB52" s="158"/>
      <c r="DNC52" s="158"/>
      <c r="DND52" s="158"/>
      <c r="DNE52" s="158"/>
      <c r="DNF52" s="158"/>
      <c r="DNG52" s="158"/>
      <c r="DNH52" s="158"/>
      <c r="DNI52" s="158"/>
      <c r="DNJ52" s="158"/>
      <c r="DNK52" s="158"/>
      <c r="DNL52" s="158"/>
      <c r="DNM52" s="158"/>
      <c r="DNN52" s="158"/>
      <c r="DNO52" s="158"/>
      <c r="DNP52" s="158"/>
      <c r="DNQ52" s="158"/>
      <c r="DNR52" s="158"/>
      <c r="DNS52" s="158"/>
      <c r="DNT52" s="158"/>
      <c r="DNU52" s="158"/>
      <c r="DNV52" s="158"/>
      <c r="DNW52" s="158"/>
      <c r="DNX52" s="158"/>
      <c r="DNY52" s="158"/>
      <c r="DNZ52" s="158"/>
      <c r="DOA52" s="158"/>
      <c r="DOB52" s="158"/>
      <c r="DOC52" s="158"/>
      <c r="DOD52" s="158"/>
      <c r="DOE52" s="158"/>
      <c r="DOF52" s="158"/>
      <c r="DOG52" s="158"/>
      <c r="DOH52" s="158"/>
      <c r="DOI52" s="158"/>
      <c r="DOJ52" s="158"/>
      <c r="DOK52" s="158"/>
      <c r="DOL52" s="158"/>
      <c r="DOM52" s="158"/>
      <c r="DON52" s="158"/>
      <c r="DOO52" s="158"/>
      <c r="DOP52" s="158"/>
      <c r="DOQ52" s="158"/>
      <c r="DOR52" s="158"/>
      <c r="DOS52" s="158"/>
      <c r="DOT52" s="158"/>
      <c r="DOU52" s="158"/>
      <c r="DOV52" s="158"/>
      <c r="DOW52" s="158"/>
      <c r="DOX52" s="158"/>
      <c r="DOY52" s="158"/>
      <c r="DOZ52" s="158"/>
      <c r="DPA52" s="158"/>
      <c r="DPB52" s="158"/>
      <c r="DPC52" s="158"/>
      <c r="DPD52" s="158"/>
      <c r="DPE52" s="158"/>
      <c r="DPF52" s="158"/>
      <c r="DPG52" s="158"/>
      <c r="DPH52" s="158"/>
      <c r="DPI52" s="158"/>
      <c r="DPJ52" s="158"/>
      <c r="DPK52" s="158"/>
      <c r="DPL52" s="158"/>
      <c r="DPM52" s="158"/>
      <c r="DPN52" s="158"/>
      <c r="DPO52" s="158"/>
      <c r="DPP52" s="158"/>
      <c r="DPQ52" s="158"/>
      <c r="DPR52" s="158"/>
      <c r="DPS52" s="158"/>
      <c r="DPT52" s="158"/>
      <c r="DPU52" s="158"/>
      <c r="DPV52" s="158"/>
      <c r="DPW52" s="158"/>
      <c r="DPX52" s="158"/>
      <c r="DPY52" s="158"/>
      <c r="DPZ52" s="158"/>
      <c r="DQA52" s="158"/>
      <c r="DQB52" s="158"/>
      <c r="DQC52" s="158"/>
      <c r="DQD52" s="158"/>
      <c r="DQE52" s="158"/>
      <c r="DQF52" s="158"/>
      <c r="DQG52" s="158"/>
      <c r="DQH52" s="158"/>
      <c r="DQI52" s="158"/>
      <c r="DQJ52" s="158"/>
      <c r="DQK52" s="158"/>
      <c r="DQL52" s="158"/>
      <c r="DQM52" s="158"/>
      <c r="DQN52" s="158"/>
      <c r="DQO52" s="158"/>
      <c r="DQP52" s="158"/>
      <c r="DQQ52" s="158"/>
      <c r="DQR52" s="158"/>
      <c r="DQS52" s="158"/>
      <c r="DQT52" s="158"/>
      <c r="DQU52" s="158"/>
      <c r="DQV52" s="158"/>
      <c r="DQW52" s="158"/>
      <c r="DQX52" s="158"/>
      <c r="DQY52" s="158"/>
      <c r="DQZ52" s="158"/>
      <c r="DRA52" s="158"/>
      <c r="DRB52" s="158"/>
      <c r="DRC52" s="158"/>
      <c r="DRD52" s="158"/>
      <c r="DRE52" s="158"/>
      <c r="DRF52" s="158"/>
      <c r="DRG52" s="158"/>
      <c r="DRH52" s="158"/>
      <c r="DRI52" s="158"/>
      <c r="DRJ52" s="158"/>
      <c r="DRK52" s="158"/>
      <c r="DRL52" s="158"/>
      <c r="DRM52" s="158"/>
      <c r="DRN52" s="158"/>
      <c r="DRO52" s="158"/>
      <c r="DRP52" s="158"/>
      <c r="DRQ52" s="158"/>
      <c r="DRR52" s="158"/>
      <c r="DRS52" s="158"/>
      <c r="DRT52" s="158"/>
      <c r="DRU52" s="158"/>
      <c r="DRV52" s="158"/>
      <c r="DRW52" s="158"/>
      <c r="DRX52" s="158"/>
      <c r="DRY52" s="158"/>
      <c r="DRZ52" s="158"/>
      <c r="DSA52" s="158"/>
      <c r="DSB52" s="158"/>
      <c r="DSC52" s="158"/>
      <c r="DSD52" s="158"/>
      <c r="DSE52" s="158"/>
      <c r="DSF52" s="158"/>
      <c r="DSG52" s="158"/>
      <c r="DSH52" s="158"/>
      <c r="DSI52" s="158"/>
      <c r="DSJ52" s="158"/>
      <c r="DSK52" s="158"/>
      <c r="DSL52" s="158"/>
      <c r="DSM52" s="158"/>
      <c r="DSN52" s="158"/>
      <c r="DSO52" s="158"/>
      <c r="DSP52" s="158"/>
      <c r="DSQ52" s="158"/>
      <c r="DSR52" s="158"/>
      <c r="DSS52" s="158"/>
      <c r="DST52" s="158"/>
      <c r="DSU52" s="158"/>
      <c r="DSV52" s="158"/>
      <c r="DSW52" s="158"/>
      <c r="DSX52" s="158"/>
      <c r="DSY52" s="158"/>
      <c r="DSZ52" s="158"/>
      <c r="DTA52" s="158"/>
      <c r="DTB52" s="158"/>
      <c r="DTC52" s="158"/>
      <c r="DTD52" s="158"/>
      <c r="DTE52" s="158"/>
      <c r="DTF52" s="158"/>
      <c r="DTG52" s="158"/>
      <c r="DTH52" s="158"/>
      <c r="DTI52" s="158"/>
      <c r="DTJ52" s="158"/>
      <c r="DTK52" s="158"/>
      <c r="DTL52" s="158"/>
      <c r="DTM52" s="158"/>
      <c r="DTN52" s="158"/>
      <c r="DTO52" s="158"/>
      <c r="DTP52" s="158"/>
      <c r="DTQ52" s="158"/>
      <c r="DTR52" s="158"/>
      <c r="DTS52" s="158"/>
      <c r="DTT52" s="158"/>
      <c r="DTU52" s="158"/>
      <c r="DTV52" s="158"/>
      <c r="DTW52" s="158"/>
      <c r="DTX52" s="158"/>
      <c r="DTY52" s="158"/>
      <c r="DTZ52" s="158"/>
      <c r="DUA52" s="158"/>
      <c r="DUB52" s="158"/>
      <c r="DUC52" s="158"/>
      <c r="DUD52" s="158"/>
      <c r="DUE52" s="158"/>
      <c r="DUF52" s="158"/>
      <c r="DUG52" s="158"/>
      <c r="DUH52" s="158"/>
      <c r="DUI52" s="158"/>
      <c r="DUJ52" s="158"/>
      <c r="DUK52" s="158"/>
      <c r="DUL52" s="158"/>
      <c r="DUM52" s="158"/>
      <c r="DUN52" s="158"/>
      <c r="DUO52" s="158"/>
      <c r="DUP52" s="158"/>
      <c r="DUQ52" s="158"/>
      <c r="DUR52" s="158"/>
      <c r="DUS52" s="158"/>
      <c r="DUT52" s="158"/>
      <c r="DUU52" s="158"/>
      <c r="DUV52" s="158"/>
      <c r="DUW52" s="158"/>
      <c r="DUX52" s="158"/>
      <c r="DUY52" s="158"/>
      <c r="DUZ52" s="158"/>
      <c r="DVA52" s="158"/>
      <c r="DVB52" s="158"/>
      <c r="DVC52" s="158"/>
      <c r="DVD52" s="158"/>
      <c r="DVE52" s="158"/>
      <c r="DVF52" s="158"/>
      <c r="DVG52" s="158"/>
      <c r="DVH52" s="158"/>
      <c r="DVI52" s="158"/>
      <c r="DVJ52" s="158"/>
      <c r="DVK52" s="158"/>
      <c r="DVL52" s="158"/>
      <c r="DVM52" s="158"/>
      <c r="DVN52" s="158"/>
      <c r="DVO52" s="158"/>
      <c r="DVP52" s="158"/>
      <c r="DVQ52" s="158"/>
      <c r="DVR52" s="158"/>
      <c r="DVS52" s="158"/>
      <c r="DVT52" s="158"/>
      <c r="DVU52" s="158"/>
      <c r="DVV52" s="158"/>
      <c r="DVW52" s="158"/>
      <c r="DVX52" s="158"/>
      <c r="DVY52" s="158"/>
      <c r="DVZ52" s="158"/>
      <c r="DWA52" s="158"/>
      <c r="DWB52" s="158"/>
      <c r="DWC52" s="158"/>
      <c r="DWD52" s="158"/>
      <c r="DWE52" s="158"/>
      <c r="DWF52" s="158"/>
      <c r="DWG52" s="158"/>
      <c r="DWH52" s="158"/>
      <c r="DWI52" s="158"/>
      <c r="DWJ52" s="158"/>
      <c r="DWK52" s="158"/>
      <c r="DWL52" s="158"/>
      <c r="DWM52" s="158"/>
      <c r="DWN52" s="158"/>
      <c r="DWO52" s="158"/>
      <c r="DWP52" s="158"/>
      <c r="DWQ52" s="158"/>
      <c r="DWR52" s="158"/>
      <c r="DWS52" s="158"/>
      <c r="DWT52" s="158"/>
      <c r="DWU52" s="158"/>
      <c r="DWV52" s="158"/>
      <c r="DWW52" s="158"/>
      <c r="DWX52" s="158"/>
      <c r="DWY52" s="158"/>
      <c r="DWZ52" s="158"/>
      <c r="DXA52" s="158"/>
      <c r="DXB52" s="158"/>
      <c r="DXC52" s="158"/>
      <c r="DXD52" s="158"/>
      <c r="DXE52" s="158"/>
      <c r="DXF52" s="158"/>
      <c r="DXG52" s="158"/>
      <c r="DXH52" s="158"/>
      <c r="DXI52" s="158"/>
      <c r="DXJ52" s="158"/>
      <c r="DXK52" s="158"/>
      <c r="DXL52" s="158"/>
      <c r="DXM52" s="158"/>
      <c r="DXN52" s="158"/>
      <c r="DXO52" s="158"/>
      <c r="DXP52" s="158"/>
      <c r="DXQ52" s="158"/>
      <c r="DXR52" s="158"/>
      <c r="DXS52" s="158"/>
      <c r="DXT52" s="158"/>
      <c r="DXU52" s="158"/>
      <c r="DXV52" s="158"/>
      <c r="DXW52" s="158"/>
      <c r="DXX52" s="158"/>
      <c r="DXY52" s="158"/>
      <c r="DXZ52" s="158"/>
      <c r="DYA52" s="158"/>
      <c r="DYB52" s="158"/>
      <c r="DYC52" s="158"/>
      <c r="DYD52" s="158"/>
      <c r="DYE52" s="158"/>
      <c r="DYF52" s="158"/>
      <c r="DYG52" s="158"/>
      <c r="DYH52" s="158"/>
      <c r="DYI52" s="158"/>
      <c r="DYJ52" s="158"/>
      <c r="DYK52" s="158"/>
      <c r="DYL52" s="158"/>
      <c r="DYM52" s="158"/>
      <c r="DYN52" s="158"/>
      <c r="DYO52" s="158"/>
      <c r="DYP52" s="158"/>
      <c r="DYQ52" s="158"/>
      <c r="DYR52" s="158"/>
      <c r="DYS52" s="158"/>
      <c r="DYT52" s="158"/>
      <c r="DYU52" s="158"/>
      <c r="DYV52" s="158"/>
      <c r="DYW52" s="158"/>
      <c r="DYX52" s="158"/>
      <c r="DYY52" s="158"/>
      <c r="DYZ52" s="158"/>
      <c r="DZA52" s="158"/>
      <c r="DZB52" s="158"/>
      <c r="DZC52" s="158"/>
      <c r="DZD52" s="158"/>
      <c r="DZE52" s="158"/>
      <c r="DZF52" s="158"/>
      <c r="DZG52" s="158"/>
      <c r="DZH52" s="158"/>
      <c r="DZI52" s="158"/>
      <c r="DZJ52" s="158"/>
      <c r="DZK52" s="158"/>
      <c r="DZL52" s="158"/>
      <c r="DZM52" s="158"/>
      <c r="DZN52" s="158"/>
      <c r="DZO52" s="158"/>
      <c r="DZP52" s="158"/>
      <c r="DZQ52" s="158"/>
      <c r="DZR52" s="158"/>
      <c r="DZS52" s="158"/>
      <c r="DZT52" s="158"/>
      <c r="DZU52" s="158"/>
      <c r="DZV52" s="158"/>
      <c r="DZW52" s="158"/>
      <c r="DZX52" s="158"/>
      <c r="DZY52" s="158"/>
      <c r="DZZ52" s="158"/>
      <c r="EAA52" s="158"/>
      <c r="EAB52" s="158"/>
      <c r="EAC52" s="158"/>
      <c r="EAD52" s="158"/>
      <c r="EAE52" s="158"/>
      <c r="EAF52" s="158"/>
      <c r="EAG52" s="158"/>
      <c r="EAH52" s="158"/>
      <c r="EAI52" s="158"/>
      <c r="EAJ52" s="158"/>
      <c r="EAK52" s="158"/>
      <c r="EAL52" s="158"/>
      <c r="EAM52" s="158"/>
      <c r="EAN52" s="158"/>
      <c r="EAO52" s="158"/>
      <c r="EAP52" s="158"/>
      <c r="EAQ52" s="158"/>
      <c r="EAR52" s="158"/>
      <c r="EAS52" s="158"/>
      <c r="EAT52" s="158"/>
      <c r="EAU52" s="158"/>
      <c r="EAV52" s="158"/>
      <c r="EAW52" s="158"/>
      <c r="EAX52" s="158"/>
      <c r="EAY52" s="158"/>
      <c r="EAZ52" s="158"/>
      <c r="EBA52" s="158"/>
      <c r="EBB52" s="158"/>
      <c r="EBC52" s="158"/>
      <c r="EBD52" s="158"/>
      <c r="EBE52" s="158"/>
      <c r="EBF52" s="158"/>
      <c r="EBG52" s="158"/>
      <c r="EBH52" s="158"/>
      <c r="EBI52" s="158"/>
      <c r="EBJ52" s="158"/>
      <c r="EBK52" s="158"/>
      <c r="EBL52" s="158"/>
      <c r="EBM52" s="158"/>
      <c r="EBN52" s="158"/>
      <c r="EBO52" s="158"/>
      <c r="EBP52" s="158"/>
      <c r="EBQ52" s="158"/>
      <c r="EBR52" s="158"/>
      <c r="EBS52" s="158"/>
      <c r="EBT52" s="158"/>
      <c r="EBU52" s="158"/>
      <c r="EBV52" s="158"/>
      <c r="EBW52" s="158"/>
      <c r="EBX52" s="158"/>
      <c r="EBY52" s="158"/>
      <c r="EBZ52" s="158"/>
      <c r="ECA52" s="158"/>
      <c r="ECB52" s="158"/>
      <c r="ECC52" s="158"/>
      <c r="ECD52" s="158"/>
      <c r="ECE52" s="158"/>
      <c r="ECF52" s="158"/>
      <c r="ECG52" s="158"/>
      <c r="ECH52" s="158"/>
      <c r="ECI52" s="158"/>
      <c r="ECJ52" s="158"/>
      <c r="ECK52" s="158"/>
      <c r="ECL52" s="158"/>
      <c r="ECM52" s="158"/>
      <c r="ECN52" s="158"/>
      <c r="ECO52" s="158"/>
      <c r="ECP52" s="158"/>
      <c r="ECQ52" s="158"/>
      <c r="ECR52" s="158"/>
      <c r="ECS52" s="158"/>
      <c r="ECT52" s="158"/>
      <c r="ECU52" s="158"/>
      <c r="ECV52" s="158"/>
      <c r="ECW52" s="158"/>
      <c r="ECX52" s="158"/>
      <c r="ECY52" s="158"/>
      <c r="ECZ52" s="158"/>
      <c r="EDA52" s="158"/>
      <c r="EDB52" s="158"/>
      <c r="EDC52" s="158"/>
      <c r="EDD52" s="158"/>
      <c r="EDE52" s="158"/>
      <c r="EDF52" s="158"/>
      <c r="EDG52" s="158"/>
      <c r="EDH52" s="158"/>
      <c r="EDI52" s="158"/>
      <c r="EDJ52" s="158"/>
      <c r="EDK52" s="158"/>
      <c r="EDL52" s="158"/>
      <c r="EDM52" s="158"/>
      <c r="EDN52" s="158"/>
      <c r="EDO52" s="158"/>
      <c r="EDP52" s="158"/>
      <c r="EDQ52" s="158"/>
      <c r="EDR52" s="158"/>
      <c r="EDS52" s="158"/>
      <c r="EDT52" s="158"/>
      <c r="EDU52" s="158"/>
      <c r="EDV52" s="158"/>
      <c r="EDW52" s="158"/>
      <c r="EDX52" s="158"/>
      <c r="EDY52" s="158"/>
      <c r="EDZ52" s="158"/>
      <c r="EEA52" s="158"/>
      <c r="EEB52" s="158"/>
      <c r="EEC52" s="158"/>
      <c r="EED52" s="158"/>
      <c r="EEE52" s="158"/>
      <c r="EEF52" s="158"/>
      <c r="EEG52" s="158"/>
      <c r="EEH52" s="158"/>
      <c r="EEI52" s="158"/>
      <c r="EEJ52" s="158"/>
      <c r="EEK52" s="158"/>
      <c r="EEL52" s="158"/>
      <c r="EEM52" s="158"/>
      <c r="EEN52" s="158"/>
      <c r="EEO52" s="158"/>
      <c r="EEP52" s="158"/>
      <c r="EEQ52" s="158"/>
      <c r="EER52" s="158"/>
      <c r="EES52" s="158"/>
      <c r="EET52" s="158"/>
      <c r="EEU52" s="158"/>
      <c r="EEV52" s="158"/>
      <c r="EEW52" s="158"/>
      <c r="EEX52" s="158"/>
      <c r="EEY52" s="158"/>
      <c r="EEZ52" s="158"/>
      <c r="EFA52" s="158"/>
      <c r="EFB52" s="158"/>
      <c r="EFC52" s="158"/>
      <c r="EFD52" s="158"/>
      <c r="EFE52" s="158"/>
      <c r="EFF52" s="158"/>
      <c r="EFG52" s="158"/>
      <c r="EFH52" s="158"/>
      <c r="EFI52" s="158"/>
      <c r="EFJ52" s="158"/>
      <c r="EFK52" s="158"/>
      <c r="EFL52" s="158"/>
      <c r="EFM52" s="158"/>
      <c r="EFN52" s="158"/>
      <c r="EFO52" s="158"/>
      <c r="EFP52" s="158"/>
      <c r="EFQ52" s="158"/>
      <c r="EFR52" s="158"/>
      <c r="EFS52" s="158"/>
      <c r="EFT52" s="158"/>
      <c r="EFU52" s="158"/>
      <c r="EFV52" s="158"/>
      <c r="EFW52" s="158"/>
      <c r="EFX52" s="158"/>
      <c r="EFY52" s="158"/>
      <c r="EFZ52" s="158"/>
      <c r="EGA52" s="158"/>
      <c r="EGB52" s="158"/>
      <c r="EGC52" s="158"/>
      <c r="EGD52" s="158"/>
      <c r="EGE52" s="158"/>
      <c r="EGF52" s="158"/>
      <c r="EGG52" s="158"/>
      <c r="EGH52" s="158"/>
      <c r="EGI52" s="158"/>
      <c r="EGJ52" s="158"/>
      <c r="EGK52" s="158"/>
      <c r="EGL52" s="158"/>
      <c r="EGM52" s="158"/>
      <c r="EGN52" s="158"/>
      <c r="EGO52" s="158"/>
      <c r="EGP52" s="158"/>
      <c r="EGQ52" s="158"/>
      <c r="EGR52" s="158"/>
      <c r="EGS52" s="158"/>
      <c r="EGT52" s="158"/>
      <c r="EGU52" s="158"/>
      <c r="EGV52" s="158"/>
      <c r="EGW52" s="158"/>
      <c r="EGX52" s="158"/>
      <c r="EGY52" s="158"/>
      <c r="EGZ52" s="158"/>
      <c r="EHA52" s="158"/>
      <c r="EHB52" s="158"/>
      <c r="EHC52" s="158"/>
      <c r="EHD52" s="158"/>
      <c r="EHE52" s="158"/>
      <c r="EHF52" s="158"/>
      <c r="EHG52" s="158"/>
      <c r="EHH52" s="158"/>
      <c r="EHI52" s="158"/>
      <c r="EHJ52" s="158"/>
      <c r="EHK52" s="158"/>
      <c r="EHL52" s="158"/>
      <c r="EHM52" s="158"/>
      <c r="EHN52" s="158"/>
      <c r="EHO52" s="158"/>
      <c r="EHP52" s="158"/>
      <c r="EHQ52" s="158"/>
      <c r="EHR52" s="158"/>
      <c r="EHS52" s="158"/>
      <c r="EHT52" s="158"/>
      <c r="EHU52" s="158"/>
      <c r="EHV52" s="158"/>
      <c r="EHW52" s="158"/>
      <c r="EHX52" s="158"/>
      <c r="EHY52" s="158"/>
      <c r="EHZ52" s="158"/>
      <c r="EIA52" s="158"/>
      <c r="EIB52" s="158"/>
      <c r="EIC52" s="158"/>
      <c r="EID52" s="158"/>
      <c r="EIE52" s="158"/>
      <c r="EIF52" s="158"/>
      <c r="EIG52" s="158"/>
      <c r="EIH52" s="158"/>
      <c r="EII52" s="158"/>
      <c r="EIJ52" s="158"/>
      <c r="EIK52" s="158"/>
      <c r="EIL52" s="158"/>
      <c r="EIM52" s="158"/>
      <c r="EIN52" s="158"/>
      <c r="EIO52" s="158"/>
      <c r="EIP52" s="158"/>
      <c r="EIQ52" s="158"/>
      <c r="EIR52" s="158"/>
      <c r="EIS52" s="158"/>
      <c r="EIT52" s="158"/>
      <c r="EIU52" s="158"/>
      <c r="EIV52" s="158"/>
      <c r="EIW52" s="158"/>
      <c r="EIX52" s="158"/>
      <c r="EIY52" s="158"/>
      <c r="EIZ52" s="158"/>
      <c r="EJA52" s="158"/>
      <c r="EJB52" s="158"/>
      <c r="EJC52" s="158"/>
      <c r="EJD52" s="158"/>
      <c r="EJE52" s="158"/>
      <c r="EJF52" s="158"/>
      <c r="EJG52" s="158"/>
      <c r="EJH52" s="158"/>
      <c r="EJI52" s="158"/>
      <c r="EJJ52" s="158"/>
      <c r="EJK52" s="158"/>
      <c r="EJL52" s="158"/>
      <c r="EJM52" s="158"/>
      <c r="EJN52" s="158"/>
      <c r="EJO52" s="158"/>
      <c r="EJP52" s="158"/>
      <c r="EJQ52" s="158"/>
      <c r="EJR52" s="158"/>
      <c r="EJS52" s="158"/>
      <c r="EJT52" s="158"/>
      <c r="EJU52" s="158"/>
      <c r="EJV52" s="158"/>
      <c r="EJW52" s="158"/>
      <c r="EJX52" s="158"/>
      <c r="EJY52" s="158"/>
      <c r="EJZ52" s="158"/>
      <c r="EKA52" s="158"/>
      <c r="EKB52" s="158"/>
      <c r="EKC52" s="158"/>
      <c r="EKD52" s="158"/>
      <c r="EKE52" s="158"/>
      <c r="EKF52" s="158"/>
      <c r="EKG52" s="158"/>
      <c r="EKH52" s="158"/>
      <c r="EKI52" s="158"/>
      <c r="EKJ52" s="158"/>
      <c r="EKK52" s="158"/>
      <c r="EKL52" s="158"/>
      <c r="EKM52" s="158"/>
      <c r="EKN52" s="158"/>
      <c r="EKO52" s="158"/>
      <c r="EKP52" s="158"/>
      <c r="EKQ52" s="158"/>
      <c r="EKR52" s="158"/>
      <c r="EKS52" s="158"/>
      <c r="EKT52" s="158"/>
      <c r="EKU52" s="158"/>
      <c r="EKV52" s="158"/>
      <c r="EKW52" s="158"/>
      <c r="EKX52" s="158"/>
      <c r="EKY52" s="158"/>
      <c r="EKZ52" s="158"/>
      <c r="ELA52" s="158"/>
      <c r="ELB52" s="158"/>
      <c r="ELC52" s="158"/>
      <c r="ELD52" s="158"/>
      <c r="ELE52" s="158"/>
      <c r="ELF52" s="158"/>
      <c r="ELG52" s="158"/>
      <c r="ELH52" s="158"/>
      <c r="ELI52" s="158"/>
      <c r="ELJ52" s="158"/>
      <c r="ELK52" s="158"/>
      <c r="ELL52" s="158"/>
      <c r="ELM52" s="158"/>
      <c r="ELN52" s="158"/>
      <c r="ELO52" s="158"/>
      <c r="ELP52" s="158"/>
      <c r="ELQ52" s="158"/>
      <c r="ELR52" s="158"/>
      <c r="ELS52" s="158"/>
      <c r="ELT52" s="158"/>
      <c r="ELU52" s="158"/>
      <c r="ELV52" s="158"/>
      <c r="ELW52" s="158"/>
      <c r="ELX52" s="158"/>
      <c r="ELY52" s="158"/>
      <c r="ELZ52" s="158"/>
      <c r="EMA52" s="158"/>
      <c r="EMB52" s="158"/>
      <c r="EMC52" s="158"/>
      <c r="EMD52" s="158"/>
      <c r="EME52" s="158"/>
      <c r="EMF52" s="158"/>
      <c r="EMG52" s="158"/>
      <c r="EMH52" s="158"/>
      <c r="EMI52" s="158"/>
      <c r="EMJ52" s="158"/>
      <c r="EMK52" s="158"/>
      <c r="EML52" s="158"/>
      <c r="EMM52" s="158"/>
      <c r="EMN52" s="158"/>
      <c r="EMO52" s="158"/>
      <c r="EMP52" s="158"/>
      <c r="EMQ52" s="158"/>
      <c r="EMR52" s="158"/>
      <c r="EMS52" s="158"/>
      <c r="EMT52" s="158"/>
      <c r="EMU52" s="158"/>
      <c r="EMV52" s="158"/>
      <c r="EMW52" s="158"/>
      <c r="EMX52" s="158"/>
      <c r="EMY52" s="158"/>
      <c r="EMZ52" s="158"/>
      <c r="ENA52" s="158"/>
      <c r="ENB52" s="158"/>
      <c r="ENC52" s="158"/>
      <c r="END52" s="158"/>
      <c r="ENE52" s="158"/>
      <c r="ENF52" s="158"/>
      <c r="ENG52" s="158"/>
      <c r="ENH52" s="158"/>
      <c r="ENI52" s="158"/>
      <c r="ENJ52" s="158"/>
      <c r="ENK52" s="158"/>
      <c r="ENL52" s="158"/>
      <c r="ENM52" s="158"/>
      <c r="ENN52" s="158"/>
      <c r="ENO52" s="158"/>
      <c r="ENP52" s="158"/>
      <c r="ENQ52" s="158"/>
      <c r="ENR52" s="158"/>
      <c r="ENS52" s="158"/>
      <c r="ENT52" s="158"/>
      <c r="ENU52" s="158"/>
      <c r="ENV52" s="158"/>
      <c r="ENW52" s="158"/>
      <c r="ENX52" s="158"/>
      <c r="ENY52" s="158"/>
      <c r="ENZ52" s="158"/>
      <c r="EOA52" s="158"/>
      <c r="EOB52" s="158"/>
      <c r="EOC52" s="158"/>
      <c r="EOD52" s="158"/>
      <c r="EOE52" s="158"/>
      <c r="EOF52" s="158"/>
      <c r="EOG52" s="158"/>
      <c r="EOH52" s="158"/>
      <c r="EOI52" s="158"/>
      <c r="EOJ52" s="158"/>
      <c r="EOK52" s="158"/>
      <c r="EOL52" s="158"/>
      <c r="EOM52" s="158"/>
      <c r="EON52" s="158"/>
      <c r="EOO52" s="158"/>
      <c r="EOP52" s="158"/>
      <c r="EOQ52" s="158"/>
      <c r="EOR52" s="158"/>
      <c r="EOS52" s="158"/>
      <c r="EOT52" s="158"/>
      <c r="EOU52" s="158"/>
      <c r="EOV52" s="158"/>
      <c r="EOW52" s="158"/>
      <c r="EOX52" s="158"/>
      <c r="EOY52" s="158"/>
      <c r="EOZ52" s="158"/>
      <c r="EPA52" s="158"/>
      <c r="EPB52" s="158"/>
      <c r="EPC52" s="158"/>
      <c r="EPD52" s="158"/>
      <c r="EPE52" s="158"/>
      <c r="EPF52" s="158"/>
      <c r="EPG52" s="158"/>
      <c r="EPH52" s="158"/>
      <c r="EPI52" s="158"/>
      <c r="EPJ52" s="158"/>
      <c r="EPK52" s="158"/>
      <c r="EPL52" s="158"/>
      <c r="EPM52" s="158"/>
      <c r="EPN52" s="158"/>
      <c r="EPO52" s="158"/>
      <c r="EPP52" s="158"/>
      <c r="EPQ52" s="158"/>
      <c r="EPR52" s="158"/>
      <c r="EPS52" s="158"/>
      <c r="EPT52" s="158"/>
      <c r="EPU52" s="158"/>
      <c r="EPV52" s="158"/>
      <c r="EPW52" s="158"/>
      <c r="EPX52" s="158"/>
      <c r="EPY52" s="158"/>
      <c r="EPZ52" s="158"/>
      <c r="EQA52" s="158"/>
      <c r="EQB52" s="158"/>
      <c r="EQC52" s="158"/>
      <c r="EQD52" s="158"/>
      <c r="EQE52" s="158"/>
      <c r="EQF52" s="158"/>
      <c r="EQG52" s="158"/>
      <c r="EQH52" s="158"/>
      <c r="EQI52" s="158"/>
      <c r="EQJ52" s="158"/>
      <c r="EQK52" s="158"/>
      <c r="EQL52" s="158"/>
      <c r="EQM52" s="158"/>
      <c r="EQN52" s="158"/>
      <c r="EQO52" s="158"/>
      <c r="EQP52" s="158"/>
      <c r="EQQ52" s="158"/>
      <c r="EQR52" s="158"/>
      <c r="EQS52" s="158"/>
      <c r="EQT52" s="158"/>
      <c r="EQU52" s="158"/>
      <c r="EQV52" s="158"/>
      <c r="EQW52" s="158"/>
      <c r="EQX52" s="158"/>
      <c r="EQY52" s="158"/>
      <c r="EQZ52" s="158"/>
      <c r="ERA52" s="158"/>
      <c r="ERB52" s="158"/>
      <c r="ERC52" s="158"/>
      <c r="ERD52" s="158"/>
      <c r="ERE52" s="158"/>
      <c r="ERF52" s="158"/>
      <c r="ERG52" s="158"/>
      <c r="ERH52" s="158"/>
      <c r="ERI52" s="158"/>
      <c r="ERJ52" s="158"/>
      <c r="ERK52" s="158"/>
      <c r="ERL52" s="158"/>
      <c r="ERM52" s="158"/>
      <c r="ERN52" s="158"/>
      <c r="ERO52" s="158"/>
      <c r="ERP52" s="158"/>
      <c r="ERQ52" s="158"/>
      <c r="ERR52" s="158"/>
      <c r="ERS52" s="158"/>
      <c r="ERT52" s="158"/>
      <c r="ERU52" s="158"/>
      <c r="ERV52" s="158"/>
      <c r="ERW52" s="158"/>
      <c r="ERX52" s="158"/>
      <c r="ERY52" s="158"/>
      <c r="ERZ52" s="158"/>
      <c r="ESA52" s="158"/>
      <c r="ESB52" s="158"/>
      <c r="ESC52" s="158"/>
      <c r="ESD52" s="158"/>
      <c r="ESE52" s="158"/>
      <c r="ESF52" s="158"/>
      <c r="ESG52" s="158"/>
      <c r="ESH52" s="158"/>
      <c r="ESI52" s="158"/>
      <c r="ESJ52" s="158"/>
      <c r="ESK52" s="158"/>
      <c r="ESL52" s="158"/>
      <c r="ESM52" s="158"/>
      <c r="ESN52" s="158"/>
      <c r="ESO52" s="158"/>
      <c r="ESP52" s="158"/>
      <c r="ESQ52" s="158"/>
      <c r="ESR52" s="158"/>
      <c r="ESS52" s="158"/>
      <c r="EST52" s="158"/>
      <c r="ESU52" s="158"/>
      <c r="ESV52" s="158"/>
      <c r="ESW52" s="158"/>
      <c r="ESX52" s="158"/>
      <c r="ESY52" s="158"/>
      <c r="ESZ52" s="158"/>
      <c r="ETA52" s="158"/>
      <c r="ETB52" s="158"/>
      <c r="ETC52" s="158"/>
      <c r="ETD52" s="158"/>
      <c r="ETE52" s="158"/>
      <c r="ETF52" s="158"/>
      <c r="ETG52" s="158"/>
      <c r="ETH52" s="158"/>
      <c r="ETI52" s="158"/>
      <c r="ETJ52" s="158"/>
      <c r="ETK52" s="158"/>
      <c r="ETL52" s="158"/>
      <c r="ETM52" s="158"/>
      <c r="ETN52" s="158"/>
      <c r="ETO52" s="158"/>
      <c r="ETP52" s="158"/>
      <c r="ETQ52" s="158"/>
      <c r="ETR52" s="158"/>
      <c r="ETS52" s="158"/>
      <c r="ETT52" s="158"/>
      <c r="ETU52" s="158"/>
      <c r="ETV52" s="158"/>
      <c r="ETW52" s="158"/>
      <c r="ETX52" s="158"/>
      <c r="ETY52" s="158"/>
      <c r="ETZ52" s="158"/>
      <c r="EUA52" s="158"/>
      <c r="EUB52" s="158"/>
      <c r="EUC52" s="158"/>
      <c r="EUD52" s="158"/>
      <c r="EUE52" s="158"/>
      <c r="EUF52" s="158"/>
      <c r="EUG52" s="158"/>
      <c r="EUH52" s="158"/>
      <c r="EUI52" s="158"/>
      <c r="EUJ52" s="158"/>
      <c r="EUK52" s="158"/>
      <c r="EUL52" s="158"/>
      <c r="EUM52" s="158"/>
      <c r="EUN52" s="158"/>
      <c r="EUO52" s="158"/>
      <c r="EUP52" s="158"/>
      <c r="EUQ52" s="158"/>
      <c r="EUR52" s="158"/>
      <c r="EUS52" s="158"/>
      <c r="EUT52" s="158"/>
      <c r="EUU52" s="158"/>
      <c r="EUV52" s="158"/>
      <c r="EUW52" s="158"/>
      <c r="EUX52" s="158"/>
      <c r="EUY52" s="158"/>
      <c r="EUZ52" s="158"/>
      <c r="EVA52" s="158"/>
      <c r="EVB52" s="158"/>
      <c r="EVC52" s="158"/>
      <c r="EVD52" s="158"/>
      <c r="EVE52" s="158"/>
      <c r="EVF52" s="158"/>
      <c r="EVG52" s="158"/>
      <c r="EVH52" s="158"/>
      <c r="EVI52" s="158"/>
      <c r="EVJ52" s="158"/>
      <c r="EVK52" s="158"/>
      <c r="EVL52" s="158"/>
      <c r="EVM52" s="158"/>
      <c r="EVN52" s="158"/>
      <c r="EVO52" s="158"/>
      <c r="EVP52" s="158"/>
      <c r="EVQ52" s="158"/>
      <c r="EVR52" s="158"/>
      <c r="EVS52" s="158"/>
      <c r="EVT52" s="158"/>
      <c r="EVU52" s="158"/>
      <c r="EVV52" s="158"/>
      <c r="EVW52" s="158"/>
      <c r="EVX52" s="158"/>
      <c r="EVY52" s="158"/>
      <c r="EVZ52" s="158"/>
      <c r="EWA52" s="158"/>
      <c r="EWB52" s="158"/>
      <c r="EWC52" s="158"/>
      <c r="EWD52" s="158"/>
      <c r="EWE52" s="158"/>
      <c r="EWF52" s="158"/>
      <c r="EWG52" s="158"/>
      <c r="EWH52" s="158"/>
      <c r="EWI52" s="158"/>
      <c r="EWJ52" s="158"/>
      <c r="EWK52" s="158"/>
      <c r="EWL52" s="158"/>
      <c r="EWM52" s="158"/>
      <c r="EWN52" s="158"/>
      <c r="EWO52" s="158"/>
      <c r="EWP52" s="158"/>
      <c r="EWQ52" s="158"/>
      <c r="EWR52" s="158"/>
      <c r="EWS52" s="158"/>
      <c r="EWT52" s="158"/>
      <c r="EWU52" s="158"/>
      <c r="EWV52" s="158"/>
      <c r="EWW52" s="158"/>
      <c r="EWX52" s="158"/>
      <c r="EWY52" s="158"/>
      <c r="EWZ52" s="158"/>
      <c r="EXA52" s="158"/>
      <c r="EXB52" s="158"/>
      <c r="EXC52" s="158"/>
      <c r="EXD52" s="158"/>
      <c r="EXE52" s="158"/>
      <c r="EXF52" s="158"/>
      <c r="EXG52" s="158"/>
      <c r="EXH52" s="158"/>
      <c r="EXI52" s="158"/>
      <c r="EXJ52" s="158"/>
      <c r="EXK52" s="158"/>
      <c r="EXL52" s="158"/>
      <c r="EXM52" s="158"/>
      <c r="EXN52" s="158"/>
      <c r="EXO52" s="158"/>
      <c r="EXP52" s="158"/>
      <c r="EXQ52" s="158"/>
      <c r="EXR52" s="158"/>
      <c r="EXS52" s="158"/>
      <c r="EXT52" s="158"/>
      <c r="EXU52" s="158"/>
      <c r="EXV52" s="158"/>
      <c r="EXW52" s="158"/>
      <c r="EXX52" s="158"/>
      <c r="EXY52" s="158"/>
      <c r="EXZ52" s="158"/>
      <c r="EYA52" s="158"/>
      <c r="EYB52" s="158"/>
      <c r="EYC52" s="158"/>
      <c r="EYD52" s="158"/>
      <c r="EYE52" s="158"/>
      <c r="EYF52" s="158"/>
      <c r="EYG52" s="158"/>
      <c r="EYH52" s="158"/>
      <c r="EYI52" s="158"/>
      <c r="EYJ52" s="158"/>
      <c r="EYK52" s="158"/>
      <c r="EYL52" s="158"/>
      <c r="EYM52" s="158"/>
      <c r="EYN52" s="158"/>
      <c r="EYO52" s="158"/>
      <c r="EYP52" s="158"/>
      <c r="EYQ52" s="158"/>
      <c r="EYR52" s="158"/>
      <c r="EYS52" s="158"/>
      <c r="EYT52" s="158"/>
      <c r="EYU52" s="158"/>
      <c r="EYV52" s="158"/>
      <c r="EYW52" s="158"/>
      <c r="EYX52" s="158"/>
      <c r="EYY52" s="158"/>
      <c r="EYZ52" s="158"/>
      <c r="EZA52" s="158"/>
      <c r="EZB52" s="158"/>
      <c r="EZC52" s="158"/>
      <c r="EZD52" s="158"/>
      <c r="EZE52" s="158"/>
      <c r="EZF52" s="158"/>
      <c r="EZG52" s="158"/>
      <c r="EZH52" s="158"/>
      <c r="EZI52" s="158"/>
      <c r="EZJ52" s="158"/>
      <c r="EZK52" s="158"/>
      <c r="EZL52" s="158"/>
      <c r="EZM52" s="158"/>
      <c r="EZN52" s="158"/>
      <c r="EZO52" s="158"/>
      <c r="EZP52" s="158"/>
      <c r="EZQ52" s="158"/>
      <c r="EZR52" s="158"/>
      <c r="EZS52" s="158"/>
      <c r="EZT52" s="158"/>
      <c r="EZU52" s="158"/>
      <c r="EZV52" s="158"/>
      <c r="EZW52" s="158"/>
      <c r="EZX52" s="158"/>
      <c r="EZY52" s="158"/>
      <c r="EZZ52" s="158"/>
      <c r="FAA52" s="158"/>
      <c r="FAB52" s="158"/>
      <c r="FAC52" s="158"/>
      <c r="FAD52" s="158"/>
      <c r="FAE52" s="158"/>
      <c r="FAF52" s="158"/>
      <c r="FAG52" s="158"/>
      <c r="FAH52" s="158"/>
      <c r="FAI52" s="158"/>
      <c r="FAJ52" s="158"/>
      <c r="FAK52" s="158"/>
      <c r="FAL52" s="158"/>
      <c r="FAM52" s="158"/>
      <c r="FAN52" s="158"/>
      <c r="FAO52" s="158"/>
      <c r="FAP52" s="158"/>
      <c r="FAQ52" s="158"/>
      <c r="FAR52" s="158"/>
      <c r="FAS52" s="158"/>
      <c r="FAT52" s="158"/>
      <c r="FAU52" s="158"/>
      <c r="FAV52" s="158"/>
      <c r="FAW52" s="158"/>
      <c r="FAX52" s="158"/>
      <c r="FAY52" s="158"/>
      <c r="FAZ52" s="158"/>
      <c r="FBA52" s="158"/>
      <c r="FBB52" s="158"/>
      <c r="FBC52" s="158"/>
      <c r="FBD52" s="158"/>
      <c r="FBE52" s="158"/>
      <c r="FBF52" s="158"/>
      <c r="FBG52" s="158"/>
      <c r="FBH52" s="158"/>
      <c r="FBI52" s="158"/>
      <c r="FBJ52" s="158"/>
      <c r="FBK52" s="158"/>
      <c r="FBL52" s="158"/>
      <c r="FBM52" s="158"/>
      <c r="FBN52" s="158"/>
      <c r="FBO52" s="158"/>
      <c r="FBP52" s="158"/>
      <c r="FBQ52" s="158"/>
      <c r="FBR52" s="158"/>
      <c r="FBS52" s="158"/>
      <c r="FBT52" s="158"/>
      <c r="FBU52" s="158"/>
      <c r="FBV52" s="158"/>
      <c r="FBW52" s="158"/>
      <c r="FBX52" s="158"/>
      <c r="FBY52" s="158"/>
      <c r="FBZ52" s="158"/>
      <c r="FCA52" s="158"/>
      <c r="FCB52" s="158"/>
      <c r="FCC52" s="158"/>
      <c r="FCD52" s="158"/>
      <c r="FCE52" s="158"/>
      <c r="FCF52" s="158"/>
      <c r="FCG52" s="158"/>
      <c r="FCH52" s="158"/>
      <c r="FCI52" s="158"/>
      <c r="FCJ52" s="158"/>
      <c r="FCK52" s="158"/>
      <c r="FCL52" s="158"/>
      <c r="FCM52" s="158"/>
      <c r="FCN52" s="158"/>
      <c r="FCO52" s="158"/>
      <c r="FCP52" s="158"/>
      <c r="FCQ52" s="158"/>
      <c r="FCR52" s="158"/>
      <c r="FCS52" s="158"/>
      <c r="FCT52" s="158"/>
      <c r="FCU52" s="158"/>
      <c r="FCV52" s="158"/>
      <c r="FCW52" s="158"/>
      <c r="FCX52" s="158"/>
      <c r="FCY52" s="158"/>
      <c r="FCZ52" s="158"/>
      <c r="FDA52" s="158"/>
      <c r="FDB52" s="158"/>
      <c r="FDC52" s="158"/>
      <c r="FDD52" s="158"/>
      <c r="FDE52" s="158"/>
      <c r="FDF52" s="158"/>
      <c r="FDG52" s="158"/>
      <c r="FDH52" s="158"/>
      <c r="FDI52" s="158"/>
      <c r="FDJ52" s="158"/>
      <c r="FDK52" s="158"/>
      <c r="FDL52" s="158"/>
      <c r="FDM52" s="158"/>
      <c r="FDN52" s="158"/>
      <c r="FDO52" s="158"/>
      <c r="FDP52" s="158"/>
      <c r="FDQ52" s="158"/>
      <c r="FDR52" s="158"/>
      <c r="FDS52" s="158"/>
      <c r="FDT52" s="158"/>
      <c r="FDU52" s="158"/>
      <c r="FDV52" s="158"/>
      <c r="FDW52" s="158"/>
      <c r="FDX52" s="158"/>
      <c r="FDY52" s="158"/>
      <c r="FDZ52" s="158"/>
      <c r="FEA52" s="158"/>
      <c r="FEB52" s="158"/>
      <c r="FEC52" s="158"/>
      <c r="FED52" s="158"/>
      <c r="FEE52" s="158"/>
      <c r="FEF52" s="158"/>
      <c r="FEG52" s="158"/>
      <c r="FEH52" s="158"/>
      <c r="FEI52" s="158"/>
      <c r="FEJ52" s="158"/>
      <c r="FEK52" s="158"/>
      <c r="FEL52" s="158"/>
      <c r="FEM52" s="158"/>
      <c r="FEN52" s="158"/>
      <c r="FEO52" s="158"/>
      <c r="FEP52" s="158"/>
      <c r="FEQ52" s="158"/>
      <c r="FER52" s="158"/>
      <c r="FES52" s="158"/>
      <c r="FET52" s="158"/>
      <c r="FEU52" s="158"/>
      <c r="FEV52" s="158"/>
      <c r="FEW52" s="158"/>
      <c r="FEX52" s="158"/>
      <c r="FEY52" s="158"/>
      <c r="FEZ52" s="158"/>
      <c r="FFA52" s="158"/>
      <c r="FFB52" s="158"/>
      <c r="FFC52" s="158"/>
      <c r="FFD52" s="158"/>
      <c r="FFE52" s="158"/>
      <c r="FFF52" s="158"/>
      <c r="FFG52" s="158"/>
      <c r="FFH52" s="158"/>
      <c r="FFI52" s="158"/>
      <c r="FFJ52" s="158"/>
      <c r="FFK52" s="158"/>
      <c r="FFL52" s="158"/>
      <c r="FFM52" s="158"/>
      <c r="FFN52" s="158"/>
      <c r="FFO52" s="158"/>
      <c r="FFP52" s="158"/>
      <c r="FFQ52" s="158"/>
      <c r="FFR52" s="158"/>
      <c r="FFS52" s="158"/>
      <c r="FFT52" s="158"/>
      <c r="FFU52" s="158"/>
      <c r="FFV52" s="158"/>
      <c r="FFW52" s="158"/>
      <c r="FFX52" s="158"/>
      <c r="FFY52" s="158"/>
      <c r="FFZ52" s="158"/>
      <c r="FGA52" s="158"/>
      <c r="FGB52" s="158"/>
      <c r="FGC52" s="158"/>
      <c r="FGD52" s="158"/>
      <c r="FGE52" s="158"/>
      <c r="FGF52" s="158"/>
      <c r="FGG52" s="158"/>
      <c r="FGH52" s="158"/>
      <c r="FGI52" s="158"/>
      <c r="FGJ52" s="158"/>
      <c r="FGK52" s="158"/>
      <c r="FGL52" s="158"/>
      <c r="FGM52" s="158"/>
      <c r="FGN52" s="158"/>
      <c r="FGO52" s="158"/>
      <c r="FGP52" s="158"/>
      <c r="FGQ52" s="158"/>
      <c r="FGR52" s="158"/>
      <c r="FGS52" s="158"/>
      <c r="FGT52" s="158"/>
      <c r="FGU52" s="158"/>
      <c r="FGV52" s="158"/>
      <c r="FGW52" s="158"/>
      <c r="FGX52" s="158"/>
      <c r="FGY52" s="158"/>
      <c r="FGZ52" s="158"/>
      <c r="FHA52" s="158"/>
      <c r="FHB52" s="158"/>
      <c r="FHC52" s="158"/>
      <c r="FHD52" s="158"/>
      <c r="FHE52" s="158"/>
      <c r="FHF52" s="158"/>
      <c r="FHG52" s="158"/>
      <c r="FHH52" s="158"/>
      <c r="FHI52" s="158"/>
      <c r="FHJ52" s="158"/>
      <c r="FHK52" s="158"/>
      <c r="FHL52" s="158"/>
      <c r="FHM52" s="158"/>
      <c r="FHN52" s="158"/>
      <c r="FHO52" s="158"/>
      <c r="FHP52" s="158"/>
      <c r="FHQ52" s="158"/>
      <c r="FHR52" s="158"/>
      <c r="FHS52" s="158"/>
      <c r="FHT52" s="158"/>
      <c r="FHU52" s="158"/>
      <c r="FHV52" s="158"/>
      <c r="FHW52" s="158"/>
      <c r="FHX52" s="158"/>
      <c r="FHY52" s="158"/>
      <c r="FHZ52" s="158"/>
      <c r="FIA52" s="158"/>
      <c r="FIB52" s="158"/>
      <c r="FIC52" s="158"/>
      <c r="FID52" s="158"/>
      <c r="FIE52" s="158"/>
      <c r="FIF52" s="158"/>
      <c r="FIG52" s="158"/>
      <c r="FIH52" s="158"/>
      <c r="FII52" s="158"/>
      <c r="FIJ52" s="158"/>
      <c r="FIK52" s="158"/>
      <c r="FIL52" s="158"/>
      <c r="FIM52" s="158"/>
      <c r="FIN52" s="158"/>
      <c r="FIO52" s="158"/>
      <c r="FIP52" s="158"/>
      <c r="FIQ52" s="158"/>
      <c r="FIR52" s="158"/>
      <c r="FIS52" s="158"/>
      <c r="FIT52" s="158"/>
      <c r="FIU52" s="158"/>
      <c r="FIV52" s="158"/>
      <c r="FIW52" s="158"/>
      <c r="FIX52" s="158"/>
      <c r="FIY52" s="158"/>
      <c r="FIZ52" s="158"/>
      <c r="FJA52" s="158"/>
      <c r="FJB52" s="158"/>
      <c r="FJC52" s="158"/>
      <c r="FJD52" s="158"/>
      <c r="FJE52" s="158"/>
      <c r="FJF52" s="158"/>
      <c r="FJG52" s="158"/>
      <c r="FJH52" s="158"/>
      <c r="FJI52" s="158"/>
      <c r="FJJ52" s="158"/>
      <c r="FJK52" s="158"/>
      <c r="FJL52" s="158"/>
      <c r="FJM52" s="158"/>
      <c r="FJN52" s="158"/>
      <c r="FJO52" s="158"/>
      <c r="FJP52" s="158"/>
      <c r="FJQ52" s="158"/>
      <c r="FJR52" s="158"/>
      <c r="FJS52" s="158"/>
      <c r="FJT52" s="158"/>
      <c r="FJU52" s="158"/>
      <c r="FJV52" s="158"/>
      <c r="FJW52" s="158"/>
      <c r="FJX52" s="158"/>
      <c r="FJY52" s="158"/>
      <c r="FJZ52" s="158"/>
      <c r="FKA52" s="158"/>
      <c r="FKB52" s="158"/>
      <c r="FKC52" s="158"/>
      <c r="FKD52" s="158"/>
      <c r="FKE52" s="158"/>
      <c r="FKF52" s="158"/>
      <c r="FKG52" s="158"/>
      <c r="FKH52" s="158"/>
      <c r="FKI52" s="158"/>
      <c r="FKJ52" s="158"/>
      <c r="FKK52" s="158"/>
      <c r="FKL52" s="158"/>
      <c r="FKM52" s="158"/>
      <c r="FKN52" s="158"/>
      <c r="FKO52" s="158"/>
      <c r="FKP52" s="158"/>
      <c r="FKQ52" s="158"/>
      <c r="FKR52" s="158"/>
      <c r="FKS52" s="158"/>
      <c r="FKT52" s="158"/>
      <c r="FKU52" s="158"/>
      <c r="FKV52" s="158"/>
      <c r="FKW52" s="158"/>
      <c r="FKX52" s="158"/>
      <c r="FKY52" s="158"/>
      <c r="FKZ52" s="158"/>
      <c r="FLA52" s="158"/>
      <c r="FLB52" s="158"/>
      <c r="FLC52" s="158"/>
      <c r="FLD52" s="158"/>
      <c r="FLE52" s="158"/>
      <c r="FLF52" s="158"/>
      <c r="FLG52" s="158"/>
      <c r="FLH52" s="158"/>
      <c r="FLI52" s="158"/>
      <c r="FLJ52" s="158"/>
      <c r="FLK52" s="158"/>
      <c r="FLL52" s="158"/>
      <c r="FLM52" s="158"/>
      <c r="FLN52" s="158"/>
      <c r="FLO52" s="158"/>
      <c r="FLP52" s="158"/>
      <c r="FLQ52" s="158"/>
      <c r="FLR52" s="158"/>
      <c r="FLS52" s="158"/>
      <c r="FLT52" s="158"/>
      <c r="FLU52" s="158"/>
      <c r="FLV52" s="158"/>
      <c r="FLW52" s="158"/>
      <c r="FLX52" s="158"/>
      <c r="FLY52" s="158"/>
      <c r="FLZ52" s="158"/>
      <c r="FMA52" s="158"/>
      <c r="FMB52" s="158"/>
      <c r="FMC52" s="158"/>
      <c r="FMD52" s="158"/>
      <c r="FME52" s="158"/>
      <c r="FMF52" s="158"/>
      <c r="FMG52" s="158"/>
      <c r="FMH52" s="158"/>
      <c r="FMI52" s="158"/>
      <c r="FMJ52" s="158"/>
      <c r="FMK52" s="158"/>
      <c r="FML52" s="158"/>
      <c r="FMM52" s="158"/>
      <c r="FMN52" s="158"/>
      <c r="FMO52" s="158"/>
      <c r="FMP52" s="158"/>
      <c r="FMQ52" s="158"/>
      <c r="FMR52" s="158"/>
      <c r="FMS52" s="158"/>
      <c r="FMT52" s="158"/>
      <c r="FMU52" s="158"/>
      <c r="FMV52" s="158"/>
      <c r="FMW52" s="158"/>
      <c r="FMX52" s="158"/>
      <c r="FMY52" s="158"/>
      <c r="FMZ52" s="158"/>
      <c r="FNA52" s="158"/>
      <c r="FNB52" s="158"/>
      <c r="FNC52" s="158"/>
      <c r="FND52" s="158"/>
      <c r="FNE52" s="158"/>
      <c r="FNF52" s="158"/>
      <c r="FNG52" s="158"/>
      <c r="FNH52" s="158"/>
      <c r="FNI52" s="158"/>
      <c r="FNJ52" s="158"/>
      <c r="FNK52" s="158"/>
      <c r="FNL52" s="158"/>
      <c r="FNM52" s="158"/>
      <c r="FNN52" s="158"/>
      <c r="FNO52" s="158"/>
      <c r="FNP52" s="158"/>
      <c r="FNQ52" s="158"/>
      <c r="FNR52" s="158"/>
      <c r="FNS52" s="158"/>
      <c r="FNT52" s="158"/>
      <c r="FNU52" s="158"/>
      <c r="FNV52" s="158"/>
      <c r="FNW52" s="158"/>
      <c r="FNX52" s="158"/>
      <c r="FNY52" s="158"/>
      <c r="FNZ52" s="158"/>
      <c r="FOA52" s="158"/>
      <c r="FOB52" s="158"/>
      <c r="FOC52" s="158"/>
      <c r="FOD52" s="158"/>
      <c r="FOE52" s="158"/>
      <c r="FOF52" s="158"/>
      <c r="FOG52" s="158"/>
      <c r="FOH52" s="158"/>
      <c r="FOI52" s="158"/>
      <c r="FOJ52" s="158"/>
      <c r="FOK52" s="158"/>
      <c r="FOL52" s="158"/>
      <c r="FOM52" s="158"/>
      <c r="FON52" s="158"/>
      <c r="FOO52" s="158"/>
      <c r="FOP52" s="158"/>
      <c r="FOQ52" s="158"/>
      <c r="FOR52" s="158"/>
      <c r="FOS52" s="158"/>
      <c r="FOT52" s="158"/>
      <c r="FOU52" s="158"/>
      <c r="FOV52" s="158"/>
      <c r="FOW52" s="158"/>
      <c r="FOX52" s="158"/>
      <c r="FOY52" s="158"/>
      <c r="FOZ52" s="158"/>
      <c r="FPA52" s="158"/>
      <c r="FPB52" s="158"/>
      <c r="FPC52" s="158"/>
      <c r="FPD52" s="158"/>
      <c r="FPE52" s="158"/>
      <c r="FPF52" s="158"/>
      <c r="FPG52" s="158"/>
      <c r="FPH52" s="158"/>
      <c r="FPI52" s="158"/>
      <c r="FPJ52" s="158"/>
      <c r="FPK52" s="158"/>
      <c r="FPL52" s="158"/>
      <c r="FPM52" s="158"/>
      <c r="FPN52" s="158"/>
      <c r="FPO52" s="158"/>
      <c r="FPP52" s="158"/>
      <c r="FPQ52" s="158"/>
      <c r="FPR52" s="158"/>
      <c r="FPS52" s="158"/>
      <c r="FPT52" s="158"/>
      <c r="FPU52" s="158"/>
      <c r="FPV52" s="158"/>
      <c r="FPW52" s="158"/>
      <c r="FPX52" s="158"/>
      <c r="FPY52" s="158"/>
      <c r="FPZ52" s="158"/>
      <c r="FQA52" s="158"/>
      <c r="FQB52" s="158"/>
      <c r="FQC52" s="158"/>
      <c r="FQD52" s="158"/>
      <c r="FQE52" s="158"/>
      <c r="FQF52" s="158"/>
      <c r="FQG52" s="158"/>
      <c r="FQH52" s="158"/>
      <c r="FQI52" s="158"/>
      <c r="FQJ52" s="158"/>
      <c r="FQK52" s="158"/>
      <c r="FQL52" s="158"/>
      <c r="FQM52" s="158"/>
      <c r="FQN52" s="158"/>
      <c r="FQO52" s="158"/>
      <c r="FQP52" s="158"/>
      <c r="FQQ52" s="158"/>
      <c r="FQR52" s="158"/>
      <c r="FQS52" s="158"/>
      <c r="FQT52" s="158"/>
      <c r="FQU52" s="158"/>
      <c r="FQV52" s="158"/>
      <c r="FQW52" s="158"/>
      <c r="FQX52" s="158"/>
      <c r="FQY52" s="158"/>
      <c r="FQZ52" s="158"/>
      <c r="FRA52" s="158"/>
      <c r="FRB52" s="158"/>
      <c r="FRC52" s="158"/>
      <c r="FRD52" s="158"/>
      <c r="FRE52" s="158"/>
      <c r="FRF52" s="158"/>
      <c r="FRG52" s="158"/>
      <c r="FRH52" s="158"/>
      <c r="FRI52" s="158"/>
      <c r="FRJ52" s="158"/>
      <c r="FRK52" s="158"/>
      <c r="FRL52" s="158"/>
      <c r="FRM52" s="158"/>
      <c r="FRN52" s="158"/>
      <c r="FRO52" s="158"/>
      <c r="FRP52" s="158"/>
      <c r="FRQ52" s="158"/>
      <c r="FRR52" s="158"/>
      <c r="FRS52" s="158"/>
      <c r="FRT52" s="158"/>
      <c r="FRU52" s="158"/>
      <c r="FRV52" s="158"/>
      <c r="FRW52" s="158"/>
      <c r="FRX52" s="158"/>
      <c r="FRY52" s="158"/>
      <c r="FRZ52" s="158"/>
      <c r="FSA52" s="158"/>
      <c r="FSB52" s="158"/>
      <c r="FSC52" s="158"/>
      <c r="FSD52" s="158"/>
      <c r="FSE52" s="158"/>
      <c r="FSF52" s="158"/>
      <c r="FSG52" s="158"/>
      <c r="FSH52" s="158"/>
      <c r="FSI52" s="158"/>
      <c r="FSJ52" s="158"/>
      <c r="FSK52" s="158"/>
      <c r="FSL52" s="158"/>
      <c r="FSM52" s="158"/>
      <c r="FSN52" s="158"/>
      <c r="FSO52" s="158"/>
      <c r="FSP52" s="158"/>
      <c r="FSQ52" s="158"/>
      <c r="FSR52" s="158"/>
      <c r="FSS52" s="158"/>
      <c r="FST52" s="158"/>
      <c r="FSU52" s="158"/>
      <c r="FSV52" s="158"/>
      <c r="FSW52" s="158"/>
      <c r="FSX52" s="158"/>
      <c r="FSY52" s="158"/>
      <c r="FSZ52" s="158"/>
      <c r="FTA52" s="158"/>
      <c r="FTB52" s="158"/>
      <c r="FTC52" s="158"/>
      <c r="FTD52" s="158"/>
      <c r="FTE52" s="158"/>
      <c r="FTF52" s="158"/>
      <c r="FTG52" s="158"/>
      <c r="FTH52" s="158"/>
      <c r="FTI52" s="158"/>
      <c r="FTJ52" s="158"/>
      <c r="FTK52" s="158"/>
      <c r="FTL52" s="158"/>
      <c r="FTM52" s="158"/>
      <c r="FTN52" s="158"/>
      <c r="FTO52" s="158"/>
      <c r="FTP52" s="158"/>
      <c r="FTQ52" s="158"/>
      <c r="FTR52" s="158"/>
      <c r="FTS52" s="158"/>
      <c r="FTT52" s="158"/>
      <c r="FTU52" s="158"/>
      <c r="FTV52" s="158"/>
      <c r="FTW52" s="158"/>
      <c r="FTX52" s="158"/>
      <c r="FTY52" s="158"/>
      <c r="FTZ52" s="158"/>
      <c r="FUA52" s="158"/>
      <c r="FUB52" s="158"/>
      <c r="FUC52" s="158"/>
      <c r="FUD52" s="158"/>
      <c r="FUE52" s="158"/>
      <c r="FUF52" s="158"/>
      <c r="FUG52" s="158"/>
      <c r="FUH52" s="158"/>
      <c r="FUI52" s="158"/>
      <c r="FUJ52" s="158"/>
      <c r="FUK52" s="158"/>
      <c r="FUL52" s="158"/>
      <c r="FUM52" s="158"/>
      <c r="FUN52" s="158"/>
      <c r="FUO52" s="158"/>
      <c r="FUP52" s="158"/>
      <c r="FUQ52" s="158"/>
      <c r="FUR52" s="158"/>
      <c r="FUS52" s="158"/>
      <c r="FUT52" s="158"/>
      <c r="FUU52" s="158"/>
      <c r="FUV52" s="158"/>
      <c r="FUW52" s="158"/>
      <c r="FUX52" s="158"/>
      <c r="FUY52" s="158"/>
      <c r="FUZ52" s="158"/>
      <c r="FVA52" s="158"/>
      <c r="FVB52" s="158"/>
      <c r="FVC52" s="158"/>
      <c r="FVD52" s="158"/>
      <c r="FVE52" s="158"/>
      <c r="FVF52" s="158"/>
      <c r="FVG52" s="158"/>
      <c r="FVH52" s="158"/>
      <c r="FVI52" s="158"/>
      <c r="FVJ52" s="158"/>
      <c r="FVK52" s="158"/>
      <c r="FVL52" s="158"/>
      <c r="FVM52" s="158"/>
      <c r="FVN52" s="158"/>
      <c r="FVO52" s="158"/>
      <c r="FVP52" s="158"/>
      <c r="FVQ52" s="158"/>
      <c r="FVR52" s="158"/>
      <c r="FVS52" s="158"/>
      <c r="FVT52" s="158"/>
      <c r="FVU52" s="158"/>
      <c r="FVV52" s="158"/>
      <c r="FVW52" s="158"/>
      <c r="FVX52" s="158"/>
      <c r="FVY52" s="158"/>
      <c r="FVZ52" s="158"/>
      <c r="FWA52" s="158"/>
      <c r="FWB52" s="158"/>
      <c r="FWC52" s="158"/>
      <c r="FWD52" s="158"/>
      <c r="FWE52" s="158"/>
      <c r="FWF52" s="158"/>
      <c r="FWG52" s="158"/>
      <c r="FWH52" s="158"/>
      <c r="FWI52" s="158"/>
      <c r="FWJ52" s="158"/>
      <c r="FWK52" s="158"/>
      <c r="FWL52" s="158"/>
      <c r="FWM52" s="158"/>
      <c r="FWN52" s="158"/>
      <c r="FWO52" s="158"/>
      <c r="FWP52" s="158"/>
      <c r="FWQ52" s="158"/>
      <c r="FWR52" s="158"/>
      <c r="FWS52" s="158"/>
      <c r="FWT52" s="158"/>
      <c r="FWU52" s="158"/>
      <c r="FWV52" s="158"/>
      <c r="FWW52" s="158"/>
      <c r="FWX52" s="158"/>
      <c r="FWY52" s="158"/>
      <c r="FWZ52" s="158"/>
      <c r="FXA52" s="158"/>
      <c r="FXB52" s="158"/>
      <c r="FXC52" s="158"/>
      <c r="FXD52" s="158"/>
      <c r="FXE52" s="158"/>
      <c r="FXF52" s="158"/>
      <c r="FXG52" s="158"/>
      <c r="FXH52" s="158"/>
      <c r="FXI52" s="158"/>
      <c r="FXJ52" s="158"/>
      <c r="FXK52" s="158"/>
      <c r="FXL52" s="158"/>
      <c r="FXM52" s="158"/>
      <c r="FXN52" s="158"/>
      <c r="FXO52" s="158"/>
      <c r="FXP52" s="158"/>
      <c r="FXQ52" s="158"/>
      <c r="FXR52" s="158"/>
      <c r="FXS52" s="158"/>
      <c r="FXT52" s="158"/>
      <c r="FXU52" s="158"/>
      <c r="FXV52" s="158"/>
      <c r="FXW52" s="158"/>
      <c r="FXX52" s="158"/>
      <c r="FXY52" s="158"/>
      <c r="FXZ52" s="158"/>
      <c r="FYA52" s="158"/>
      <c r="FYB52" s="158"/>
      <c r="FYC52" s="158"/>
      <c r="FYD52" s="158"/>
      <c r="FYE52" s="158"/>
      <c r="FYF52" s="158"/>
      <c r="FYG52" s="158"/>
      <c r="FYH52" s="158"/>
      <c r="FYI52" s="158"/>
      <c r="FYJ52" s="158"/>
      <c r="FYK52" s="158"/>
      <c r="FYL52" s="158"/>
      <c r="FYM52" s="158"/>
      <c r="FYN52" s="158"/>
      <c r="FYO52" s="158"/>
      <c r="FYP52" s="158"/>
      <c r="FYQ52" s="158"/>
      <c r="FYR52" s="158"/>
      <c r="FYS52" s="158"/>
      <c r="FYT52" s="158"/>
      <c r="FYU52" s="158"/>
      <c r="FYV52" s="158"/>
      <c r="FYW52" s="158"/>
      <c r="FYX52" s="158"/>
      <c r="FYY52" s="158"/>
      <c r="FYZ52" s="158"/>
      <c r="FZA52" s="158"/>
      <c r="FZB52" s="158"/>
      <c r="FZC52" s="158"/>
      <c r="FZD52" s="158"/>
      <c r="FZE52" s="158"/>
      <c r="FZF52" s="158"/>
      <c r="FZG52" s="158"/>
      <c r="FZH52" s="158"/>
      <c r="FZI52" s="158"/>
      <c r="FZJ52" s="158"/>
      <c r="FZK52" s="158"/>
      <c r="FZL52" s="158"/>
      <c r="FZM52" s="158"/>
      <c r="FZN52" s="158"/>
      <c r="FZO52" s="158"/>
      <c r="FZP52" s="158"/>
      <c r="FZQ52" s="158"/>
      <c r="FZR52" s="158"/>
      <c r="FZS52" s="158"/>
      <c r="FZT52" s="158"/>
      <c r="FZU52" s="158"/>
      <c r="FZV52" s="158"/>
      <c r="FZW52" s="158"/>
      <c r="FZX52" s="158"/>
      <c r="FZY52" s="158"/>
      <c r="FZZ52" s="158"/>
      <c r="GAA52" s="158"/>
      <c r="GAB52" s="158"/>
      <c r="GAC52" s="158"/>
      <c r="GAD52" s="158"/>
      <c r="GAE52" s="158"/>
      <c r="GAF52" s="158"/>
      <c r="GAG52" s="158"/>
      <c r="GAH52" s="158"/>
      <c r="GAI52" s="158"/>
      <c r="GAJ52" s="158"/>
      <c r="GAK52" s="158"/>
      <c r="GAL52" s="158"/>
      <c r="GAM52" s="158"/>
      <c r="GAN52" s="158"/>
      <c r="GAO52" s="158"/>
      <c r="GAP52" s="158"/>
      <c r="GAQ52" s="158"/>
      <c r="GAR52" s="158"/>
      <c r="GAS52" s="158"/>
      <c r="GAT52" s="158"/>
      <c r="GAU52" s="158"/>
      <c r="GAV52" s="158"/>
      <c r="GAW52" s="158"/>
      <c r="GAX52" s="158"/>
      <c r="GAY52" s="158"/>
      <c r="GAZ52" s="158"/>
      <c r="GBA52" s="158"/>
      <c r="GBB52" s="158"/>
      <c r="GBC52" s="158"/>
      <c r="GBD52" s="158"/>
      <c r="GBE52" s="158"/>
      <c r="GBF52" s="158"/>
      <c r="GBG52" s="158"/>
      <c r="GBH52" s="158"/>
      <c r="GBI52" s="158"/>
      <c r="GBJ52" s="158"/>
      <c r="GBK52" s="158"/>
      <c r="GBL52" s="158"/>
      <c r="GBM52" s="158"/>
      <c r="GBN52" s="158"/>
      <c r="GBO52" s="158"/>
      <c r="GBP52" s="158"/>
      <c r="GBQ52" s="158"/>
      <c r="GBR52" s="158"/>
      <c r="GBS52" s="158"/>
      <c r="GBT52" s="158"/>
      <c r="GBU52" s="158"/>
      <c r="GBV52" s="158"/>
      <c r="GBW52" s="158"/>
      <c r="GBX52" s="158"/>
      <c r="GBY52" s="158"/>
      <c r="GBZ52" s="158"/>
      <c r="GCA52" s="158"/>
      <c r="GCB52" s="158"/>
      <c r="GCC52" s="158"/>
      <c r="GCD52" s="158"/>
      <c r="GCE52" s="158"/>
      <c r="GCF52" s="158"/>
      <c r="GCG52" s="158"/>
      <c r="GCH52" s="158"/>
      <c r="GCI52" s="158"/>
      <c r="GCJ52" s="158"/>
      <c r="GCK52" s="158"/>
      <c r="GCL52" s="158"/>
      <c r="GCM52" s="158"/>
      <c r="GCN52" s="158"/>
      <c r="GCO52" s="158"/>
      <c r="GCP52" s="158"/>
      <c r="GCQ52" s="158"/>
      <c r="GCR52" s="158"/>
      <c r="GCS52" s="158"/>
      <c r="GCT52" s="158"/>
      <c r="GCU52" s="158"/>
      <c r="GCV52" s="158"/>
      <c r="GCW52" s="158"/>
      <c r="GCX52" s="158"/>
      <c r="GCY52" s="158"/>
      <c r="GCZ52" s="158"/>
      <c r="GDA52" s="158"/>
      <c r="GDB52" s="158"/>
      <c r="GDC52" s="158"/>
      <c r="GDD52" s="158"/>
      <c r="GDE52" s="158"/>
      <c r="GDF52" s="158"/>
      <c r="GDG52" s="158"/>
      <c r="GDH52" s="158"/>
      <c r="GDI52" s="158"/>
      <c r="GDJ52" s="158"/>
      <c r="GDK52" s="158"/>
      <c r="GDL52" s="158"/>
      <c r="GDM52" s="158"/>
      <c r="GDN52" s="158"/>
      <c r="GDO52" s="158"/>
      <c r="GDP52" s="158"/>
      <c r="GDQ52" s="158"/>
      <c r="GDR52" s="158"/>
      <c r="GDS52" s="158"/>
      <c r="GDT52" s="158"/>
      <c r="GDU52" s="158"/>
      <c r="GDV52" s="158"/>
      <c r="GDW52" s="158"/>
      <c r="GDX52" s="158"/>
      <c r="GDY52" s="158"/>
      <c r="GDZ52" s="158"/>
      <c r="GEA52" s="158"/>
      <c r="GEB52" s="158"/>
      <c r="GEC52" s="158"/>
      <c r="GED52" s="158"/>
      <c r="GEE52" s="158"/>
      <c r="GEF52" s="158"/>
      <c r="GEG52" s="158"/>
      <c r="GEH52" s="158"/>
      <c r="GEI52" s="158"/>
      <c r="GEJ52" s="158"/>
      <c r="GEK52" s="158"/>
      <c r="GEL52" s="158"/>
      <c r="GEM52" s="158"/>
      <c r="GEN52" s="158"/>
      <c r="GEO52" s="158"/>
      <c r="GEP52" s="158"/>
      <c r="GEQ52" s="158"/>
      <c r="GER52" s="158"/>
      <c r="GES52" s="158"/>
      <c r="GET52" s="158"/>
      <c r="GEU52" s="158"/>
      <c r="GEV52" s="158"/>
      <c r="GEW52" s="158"/>
      <c r="GEX52" s="158"/>
      <c r="GEY52" s="158"/>
      <c r="GEZ52" s="158"/>
      <c r="GFA52" s="158"/>
      <c r="GFB52" s="158"/>
      <c r="GFC52" s="158"/>
      <c r="GFD52" s="158"/>
      <c r="GFE52" s="158"/>
      <c r="GFF52" s="158"/>
      <c r="GFG52" s="158"/>
      <c r="GFH52" s="158"/>
      <c r="GFI52" s="158"/>
      <c r="GFJ52" s="158"/>
      <c r="GFK52" s="158"/>
      <c r="GFL52" s="158"/>
      <c r="GFM52" s="158"/>
      <c r="GFN52" s="158"/>
      <c r="GFO52" s="158"/>
      <c r="GFP52" s="158"/>
      <c r="GFQ52" s="158"/>
      <c r="GFR52" s="158"/>
      <c r="GFS52" s="158"/>
      <c r="GFT52" s="158"/>
      <c r="GFU52" s="158"/>
      <c r="GFV52" s="158"/>
      <c r="GFW52" s="158"/>
      <c r="GFX52" s="158"/>
      <c r="GFY52" s="158"/>
      <c r="GFZ52" s="158"/>
      <c r="GGA52" s="158"/>
      <c r="GGB52" s="158"/>
      <c r="GGC52" s="158"/>
      <c r="GGD52" s="158"/>
      <c r="GGE52" s="158"/>
      <c r="GGF52" s="158"/>
      <c r="GGG52" s="158"/>
      <c r="GGH52" s="158"/>
      <c r="GGI52" s="158"/>
      <c r="GGJ52" s="158"/>
      <c r="GGK52" s="158"/>
      <c r="GGL52" s="158"/>
      <c r="GGM52" s="158"/>
      <c r="GGN52" s="158"/>
      <c r="GGO52" s="158"/>
      <c r="GGP52" s="158"/>
      <c r="GGQ52" s="158"/>
      <c r="GGR52" s="158"/>
      <c r="GGS52" s="158"/>
      <c r="GGT52" s="158"/>
      <c r="GGU52" s="158"/>
      <c r="GGV52" s="158"/>
      <c r="GGW52" s="158"/>
      <c r="GGX52" s="158"/>
      <c r="GGY52" s="158"/>
      <c r="GGZ52" s="158"/>
      <c r="GHA52" s="158"/>
      <c r="GHB52" s="158"/>
      <c r="GHC52" s="158"/>
      <c r="GHD52" s="158"/>
      <c r="GHE52" s="158"/>
      <c r="GHF52" s="158"/>
      <c r="GHG52" s="158"/>
      <c r="GHH52" s="158"/>
      <c r="GHI52" s="158"/>
      <c r="GHJ52" s="158"/>
      <c r="GHK52" s="158"/>
      <c r="GHL52" s="158"/>
      <c r="GHM52" s="158"/>
      <c r="GHN52" s="158"/>
      <c r="GHO52" s="158"/>
      <c r="GHP52" s="158"/>
      <c r="GHQ52" s="158"/>
      <c r="GHR52" s="158"/>
      <c r="GHS52" s="158"/>
      <c r="GHT52" s="158"/>
      <c r="GHU52" s="158"/>
      <c r="GHV52" s="158"/>
      <c r="GHW52" s="158"/>
      <c r="GHX52" s="158"/>
      <c r="GHY52" s="158"/>
      <c r="GHZ52" s="158"/>
      <c r="GIA52" s="158"/>
      <c r="GIB52" s="158"/>
      <c r="GIC52" s="158"/>
      <c r="GID52" s="158"/>
      <c r="GIE52" s="158"/>
      <c r="GIF52" s="158"/>
      <c r="GIG52" s="158"/>
      <c r="GIH52" s="158"/>
      <c r="GII52" s="158"/>
      <c r="GIJ52" s="158"/>
      <c r="GIK52" s="158"/>
      <c r="GIL52" s="158"/>
      <c r="GIM52" s="158"/>
      <c r="GIN52" s="158"/>
      <c r="GIO52" s="158"/>
      <c r="GIP52" s="158"/>
      <c r="GIQ52" s="158"/>
      <c r="GIR52" s="158"/>
      <c r="GIS52" s="158"/>
      <c r="GIT52" s="158"/>
      <c r="GIU52" s="158"/>
      <c r="GIV52" s="158"/>
      <c r="GIW52" s="158"/>
      <c r="GIX52" s="158"/>
      <c r="GIY52" s="158"/>
      <c r="GIZ52" s="158"/>
      <c r="GJA52" s="158"/>
      <c r="GJB52" s="158"/>
      <c r="GJC52" s="158"/>
      <c r="GJD52" s="158"/>
      <c r="GJE52" s="158"/>
      <c r="GJF52" s="158"/>
      <c r="GJG52" s="158"/>
      <c r="GJH52" s="158"/>
      <c r="GJI52" s="158"/>
      <c r="GJJ52" s="158"/>
      <c r="GJK52" s="158"/>
      <c r="GJL52" s="158"/>
      <c r="GJM52" s="158"/>
      <c r="GJN52" s="158"/>
      <c r="GJO52" s="158"/>
      <c r="GJP52" s="158"/>
      <c r="GJQ52" s="158"/>
      <c r="GJR52" s="158"/>
      <c r="GJS52" s="158"/>
      <c r="GJT52" s="158"/>
      <c r="GJU52" s="158"/>
      <c r="GJV52" s="158"/>
      <c r="GJW52" s="158"/>
      <c r="GJX52" s="158"/>
      <c r="GJY52" s="158"/>
      <c r="GJZ52" s="158"/>
      <c r="GKA52" s="158"/>
      <c r="GKB52" s="158"/>
      <c r="GKC52" s="158"/>
      <c r="GKD52" s="158"/>
      <c r="GKE52" s="158"/>
      <c r="GKF52" s="158"/>
      <c r="GKG52" s="158"/>
      <c r="GKH52" s="158"/>
      <c r="GKI52" s="158"/>
      <c r="GKJ52" s="158"/>
      <c r="GKK52" s="158"/>
      <c r="GKL52" s="158"/>
      <c r="GKM52" s="158"/>
      <c r="GKN52" s="158"/>
      <c r="GKO52" s="158"/>
      <c r="GKP52" s="158"/>
      <c r="GKQ52" s="158"/>
      <c r="GKR52" s="158"/>
      <c r="GKS52" s="158"/>
      <c r="GKT52" s="158"/>
      <c r="GKU52" s="158"/>
      <c r="GKV52" s="158"/>
      <c r="GKW52" s="158"/>
      <c r="GKX52" s="158"/>
      <c r="GKY52" s="158"/>
      <c r="GKZ52" s="158"/>
      <c r="GLA52" s="158"/>
      <c r="GLB52" s="158"/>
      <c r="GLC52" s="158"/>
      <c r="GLD52" s="158"/>
      <c r="GLE52" s="158"/>
      <c r="GLF52" s="158"/>
      <c r="GLG52" s="158"/>
      <c r="GLH52" s="158"/>
      <c r="GLI52" s="158"/>
      <c r="GLJ52" s="158"/>
      <c r="GLK52" s="158"/>
      <c r="GLL52" s="158"/>
      <c r="GLM52" s="158"/>
      <c r="GLN52" s="158"/>
      <c r="GLO52" s="158"/>
      <c r="GLP52" s="158"/>
      <c r="GLQ52" s="158"/>
      <c r="GLR52" s="158"/>
      <c r="GLS52" s="158"/>
      <c r="GLT52" s="158"/>
      <c r="GLU52" s="158"/>
      <c r="GLV52" s="158"/>
      <c r="GLW52" s="158"/>
      <c r="GLX52" s="158"/>
      <c r="GLY52" s="158"/>
      <c r="GLZ52" s="158"/>
      <c r="GMA52" s="158"/>
      <c r="GMB52" s="158"/>
      <c r="GMC52" s="158"/>
      <c r="GMD52" s="158"/>
      <c r="GME52" s="158"/>
      <c r="GMF52" s="158"/>
      <c r="GMG52" s="158"/>
      <c r="GMH52" s="158"/>
      <c r="GMI52" s="158"/>
      <c r="GMJ52" s="158"/>
      <c r="GMK52" s="158"/>
      <c r="GML52" s="158"/>
      <c r="GMM52" s="158"/>
      <c r="GMN52" s="158"/>
      <c r="GMO52" s="158"/>
      <c r="GMP52" s="158"/>
      <c r="GMQ52" s="158"/>
      <c r="GMR52" s="158"/>
      <c r="GMS52" s="158"/>
      <c r="GMT52" s="158"/>
      <c r="GMU52" s="158"/>
      <c r="GMV52" s="158"/>
      <c r="GMW52" s="158"/>
      <c r="GMX52" s="158"/>
      <c r="GMY52" s="158"/>
      <c r="GMZ52" s="158"/>
      <c r="GNA52" s="158"/>
      <c r="GNB52" s="158"/>
      <c r="GNC52" s="158"/>
      <c r="GND52" s="158"/>
      <c r="GNE52" s="158"/>
      <c r="GNF52" s="158"/>
      <c r="GNG52" s="158"/>
      <c r="GNH52" s="158"/>
      <c r="GNI52" s="158"/>
      <c r="GNJ52" s="158"/>
      <c r="GNK52" s="158"/>
      <c r="GNL52" s="158"/>
      <c r="GNM52" s="158"/>
      <c r="GNN52" s="158"/>
      <c r="GNO52" s="158"/>
      <c r="GNP52" s="158"/>
      <c r="GNQ52" s="158"/>
      <c r="GNR52" s="158"/>
      <c r="GNS52" s="158"/>
      <c r="GNT52" s="158"/>
      <c r="GNU52" s="158"/>
      <c r="GNV52" s="158"/>
      <c r="GNW52" s="158"/>
      <c r="GNX52" s="158"/>
      <c r="GNY52" s="158"/>
      <c r="GNZ52" s="158"/>
      <c r="GOA52" s="158"/>
      <c r="GOB52" s="158"/>
      <c r="GOC52" s="158"/>
      <c r="GOD52" s="158"/>
      <c r="GOE52" s="158"/>
      <c r="GOF52" s="158"/>
      <c r="GOG52" s="158"/>
      <c r="GOH52" s="158"/>
      <c r="GOI52" s="158"/>
      <c r="GOJ52" s="158"/>
      <c r="GOK52" s="158"/>
      <c r="GOL52" s="158"/>
      <c r="GOM52" s="158"/>
      <c r="GON52" s="158"/>
      <c r="GOO52" s="158"/>
      <c r="GOP52" s="158"/>
      <c r="GOQ52" s="158"/>
      <c r="GOR52" s="158"/>
      <c r="GOS52" s="158"/>
      <c r="GOT52" s="158"/>
      <c r="GOU52" s="158"/>
      <c r="GOV52" s="158"/>
      <c r="GOW52" s="158"/>
      <c r="GOX52" s="158"/>
      <c r="GOY52" s="158"/>
      <c r="GOZ52" s="158"/>
      <c r="GPA52" s="158"/>
      <c r="GPB52" s="158"/>
      <c r="GPC52" s="158"/>
      <c r="GPD52" s="158"/>
      <c r="GPE52" s="158"/>
      <c r="GPF52" s="158"/>
      <c r="GPG52" s="158"/>
      <c r="GPH52" s="158"/>
      <c r="GPI52" s="158"/>
      <c r="GPJ52" s="158"/>
      <c r="GPK52" s="158"/>
      <c r="GPL52" s="158"/>
      <c r="GPM52" s="158"/>
      <c r="GPN52" s="158"/>
      <c r="GPO52" s="158"/>
      <c r="GPP52" s="158"/>
      <c r="GPQ52" s="158"/>
      <c r="GPR52" s="158"/>
      <c r="GPS52" s="158"/>
      <c r="GPT52" s="158"/>
      <c r="GPU52" s="158"/>
      <c r="GPV52" s="158"/>
      <c r="GPW52" s="158"/>
      <c r="GPX52" s="158"/>
      <c r="GPY52" s="158"/>
      <c r="GPZ52" s="158"/>
      <c r="GQA52" s="158"/>
      <c r="GQB52" s="158"/>
      <c r="GQC52" s="158"/>
      <c r="GQD52" s="158"/>
      <c r="GQE52" s="158"/>
      <c r="GQF52" s="158"/>
      <c r="GQG52" s="158"/>
      <c r="GQH52" s="158"/>
      <c r="GQI52" s="158"/>
      <c r="GQJ52" s="158"/>
      <c r="GQK52" s="158"/>
      <c r="GQL52" s="158"/>
      <c r="GQM52" s="158"/>
      <c r="GQN52" s="158"/>
      <c r="GQO52" s="158"/>
      <c r="GQP52" s="158"/>
      <c r="GQQ52" s="158"/>
      <c r="GQR52" s="158"/>
      <c r="GQS52" s="158"/>
      <c r="GQT52" s="158"/>
      <c r="GQU52" s="158"/>
      <c r="GQV52" s="158"/>
      <c r="GQW52" s="158"/>
      <c r="GQX52" s="158"/>
      <c r="GQY52" s="158"/>
      <c r="GQZ52" s="158"/>
      <c r="GRA52" s="158"/>
      <c r="GRB52" s="158"/>
      <c r="GRC52" s="158"/>
      <c r="GRD52" s="158"/>
      <c r="GRE52" s="158"/>
      <c r="GRF52" s="158"/>
      <c r="GRG52" s="158"/>
      <c r="GRH52" s="158"/>
      <c r="GRI52" s="158"/>
      <c r="GRJ52" s="158"/>
      <c r="GRK52" s="158"/>
      <c r="GRL52" s="158"/>
      <c r="GRM52" s="158"/>
      <c r="GRN52" s="158"/>
      <c r="GRO52" s="158"/>
      <c r="GRP52" s="158"/>
      <c r="GRQ52" s="158"/>
      <c r="GRR52" s="158"/>
      <c r="GRS52" s="158"/>
      <c r="GRT52" s="158"/>
      <c r="GRU52" s="158"/>
      <c r="GRV52" s="158"/>
      <c r="GRW52" s="158"/>
      <c r="GRX52" s="158"/>
      <c r="GRY52" s="158"/>
      <c r="GRZ52" s="158"/>
      <c r="GSA52" s="158"/>
      <c r="GSB52" s="158"/>
      <c r="GSC52" s="158"/>
      <c r="GSD52" s="158"/>
      <c r="GSE52" s="158"/>
      <c r="GSF52" s="158"/>
      <c r="GSG52" s="158"/>
      <c r="GSH52" s="158"/>
      <c r="GSI52" s="158"/>
      <c r="GSJ52" s="158"/>
      <c r="GSK52" s="158"/>
      <c r="GSL52" s="158"/>
      <c r="GSM52" s="158"/>
      <c r="GSN52" s="158"/>
      <c r="GSO52" s="158"/>
      <c r="GSP52" s="158"/>
      <c r="GSQ52" s="158"/>
      <c r="GSR52" s="158"/>
      <c r="GSS52" s="158"/>
      <c r="GST52" s="158"/>
      <c r="GSU52" s="158"/>
      <c r="GSV52" s="158"/>
      <c r="GSW52" s="158"/>
      <c r="GSX52" s="158"/>
      <c r="GSY52" s="158"/>
      <c r="GSZ52" s="158"/>
      <c r="GTA52" s="158"/>
      <c r="GTB52" s="158"/>
      <c r="GTC52" s="158"/>
      <c r="GTD52" s="158"/>
      <c r="GTE52" s="158"/>
      <c r="GTF52" s="158"/>
      <c r="GTG52" s="158"/>
      <c r="GTH52" s="158"/>
      <c r="GTI52" s="158"/>
      <c r="GTJ52" s="158"/>
      <c r="GTK52" s="158"/>
      <c r="GTL52" s="158"/>
      <c r="GTM52" s="158"/>
      <c r="GTN52" s="158"/>
      <c r="GTO52" s="158"/>
      <c r="GTP52" s="158"/>
      <c r="GTQ52" s="158"/>
      <c r="GTR52" s="158"/>
      <c r="GTS52" s="158"/>
      <c r="GTT52" s="158"/>
      <c r="GTU52" s="158"/>
      <c r="GTV52" s="158"/>
      <c r="GTW52" s="158"/>
      <c r="GTX52" s="158"/>
      <c r="GTY52" s="158"/>
      <c r="GTZ52" s="158"/>
      <c r="GUA52" s="158"/>
      <c r="GUB52" s="158"/>
      <c r="GUC52" s="158"/>
      <c r="GUD52" s="158"/>
      <c r="GUE52" s="158"/>
      <c r="GUF52" s="158"/>
      <c r="GUG52" s="158"/>
      <c r="GUH52" s="158"/>
      <c r="GUI52" s="158"/>
      <c r="GUJ52" s="158"/>
      <c r="GUK52" s="158"/>
      <c r="GUL52" s="158"/>
      <c r="GUM52" s="158"/>
      <c r="GUN52" s="158"/>
      <c r="GUO52" s="158"/>
      <c r="GUP52" s="158"/>
      <c r="GUQ52" s="158"/>
      <c r="GUR52" s="158"/>
      <c r="GUS52" s="158"/>
      <c r="GUT52" s="158"/>
      <c r="GUU52" s="158"/>
      <c r="GUV52" s="158"/>
      <c r="GUW52" s="158"/>
      <c r="GUX52" s="158"/>
      <c r="GUY52" s="158"/>
      <c r="GUZ52" s="158"/>
      <c r="GVA52" s="158"/>
      <c r="GVB52" s="158"/>
      <c r="GVC52" s="158"/>
      <c r="GVD52" s="158"/>
      <c r="GVE52" s="158"/>
      <c r="GVF52" s="158"/>
      <c r="GVG52" s="158"/>
      <c r="GVH52" s="158"/>
      <c r="GVI52" s="158"/>
      <c r="GVJ52" s="158"/>
      <c r="GVK52" s="158"/>
      <c r="GVL52" s="158"/>
      <c r="GVM52" s="158"/>
      <c r="GVN52" s="158"/>
      <c r="GVO52" s="158"/>
      <c r="GVP52" s="158"/>
      <c r="GVQ52" s="158"/>
      <c r="GVR52" s="158"/>
      <c r="GVS52" s="158"/>
      <c r="GVT52" s="158"/>
      <c r="GVU52" s="158"/>
      <c r="GVV52" s="158"/>
      <c r="GVW52" s="158"/>
      <c r="GVX52" s="158"/>
      <c r="GVY52" s="158"/>
      <c r="GVZ52" s="158"/>
      <c r="GWA52" s="158"/>
      <c r="GWB52" s="158"/>
      <c r="GWC52" s="158"/>
      <c r="GWD52" s="158"/>
      <c r="GWE52" s="158"/>
      <c r="GWF52" s="158"/>
      <c r="GWG52" s="158"/>
      <c r="GWH52" s="158"/>
      <c r="GWI52" s="158"/>
      <c r="GWJ52" s="158"/>
      <c r="GWK52" s="158"/>
      <c r="GWL52" s="158"/>
      <c r="GWM52" s="158"/>
      <c r="GWN52" s="158"/>
      <c r="GWO52" s="158"/>
      <c r="GWP52" s="158"/>
      <c r="GWQ52" s="158"/>
      <c r="GWR52" s="158"/>
      <c r="GWS52" s="158"/>
      <c r="GWT52" s="158"/>
      <c r="GWU52" s="158"/>
      <c r="GWV52" s="158"/>
      <c r="GWW52" s="158"/>
      <c r="GWX52" s="158"/>
      <c r="GWY52" s="158"/>
      <c r="GWZ52" s="158"/>
      <c r="GXA52" s="158"/>
      <c r="GXB52" s="158"/>
      <c r="GXC52" s="158"/>
      <c r="GXD52" s="158"/>
      <c r="GXE52" s="158"/>
      <c r="GXF52" s="158"/>
      <c r="GXG52" s="158"/>
      <c r="GXH52" s="158"/>
      <c r="GXI52" s="158"/>
      <c r="GXJ52" s="158"/>
      <c r="GXK52" s="158"/>
      <c r="GXL52" s="158"/>
      <c r="GXM52" s="158"/>
      <c r="GXN52" s="158"/>
      <c r="GXO52" s="158"/>
      <c r="GXP52" s="158"/>
      <c r="GXQ52" s="158"/>
      <c r="GXR52" s="158"/>
      <c r="GXS52" s="158"/>
      <c r="GXT52" s="158"/>
      <c r="GXU52" s="158"/>
      <c r="GXV52" s="158"/>
      <c r="GXW52" s="158"/>
      <c r="GXX52" s="158"/>
      <c r="GXY52" s="158"/>
      <c r="GXZ52" s="158"/>
      <c r="GYA52" s="158"/>
      <c r="GYB52" s="158"/>
      <c r="GYC52" s="158"/>
      <c r="GYD52" s="158"/>
      <c r="GYE52" s="158"/>
      <c r="GYF52" s="158"/>
      <c r="GYG52" s="158"/>
      <c r="GYH52" s="158"/>
      <c r="GYI52" s="158"/>
      <c r="GYJ52" s="158"/>
      <c r="GYK52" s="158"/>
      <c r="GYL52" s="158"/>
      <c r="GYM52" s="158"/>
      <c r="GYN52" s="158"/>
      <c r="GYO52" s="158"/>
      <c r="GYP52" s="158"/>
      <c r="GYQ52" s="158"/>
      <c r="GYR52" s="158"/>
      <c r="GYS52" s="158"/>
      <c r="GYT52" s="158"/>
      <c r="GYU52" s="158"/>
      <c r="GYV52" s="158"/>
      <c r="GYW52" s="158"/>
      <c r="GYX52" s="158"/>
      <c r="GYY52" s="158"/>
      <c r="GYZ52" s="158"/>
      <c r="GZA52" s="158"/>
      <c r="GZB52" s="158"/>
      <c r="GZC52" s="158"/>
      <c r="GZD52" s="158"/>
      <c r="GZE52" s="158"/>
      <c r="GZF52" s="158"/>
      <c r="GZG52" s="158"/>
      <c r="GZH52" s="158"/>
      <c r="GZI52" s="158"/>
      <c r="GZJ52" s="158"/>
      <c r="GZK52" s="158"/>
      <c r="GZL52" s="158"/>
      <c r="GZM52" s="158"/>
      <c r="GZN52" s="158"/>
      <c r="GZO52" s="158"/>
      <c r="GZP52" s="158"/>
      <c r="GZQ52" s="158"/>
      <c r="GZR52" s="158"/>
      <c r="GZS52" s="158"/>
      <c r="GZT52" s="158"/>
      <c r="GZU52" s="158"/>
      <c r="GZV52" s="158"/>
      <c r="GZW52" s="158"/>
      <c r="GZX52" s="158"/>
      <c r="GZY52" s="158"/>
      <c r="GZZ52" s="158"/>
      <c r="HAA52" s="158"/>
      <c r="HAB52" s="158"/>
      <c r="HAC52" s="158"/>
      <c r="HAD52" s="158"/>
      <c r="HAE52" s="158"/>
      <c r="HAF52" s="158"/>
      <c r="HAG52" s="158"/>
      <c r="HAH52" s="158"/>
      <c r="HAI52" s="158"/>
      <c r="HAJ52" s="158"/>
      <c r="HAK52" s="158"/>
      <c r="HAL52" s="158"/>
      <c r="HAM52" s="158"/>
      <c r="HAN52" s="158"/>
      <c r="HAO52" s="158"/>
      <c r="HAP52" s="158"/>
      <c r="HAQ52" s="158"/>
      <c r="HAR52" s="158"/>
      <c r="HAS52" s="158"/>
      <c r="HAT52" s="158"/>
      <c r="HAU52" s="158"/>
      <c r="HAV52" s="158"/>
      <c r="HAW52" s="158"/>
      <c r="HAX52" s="158"/>
      <c r="HAY52" s="158"/>
      <c r="HAZ52" s="158"/>
      <c r="HBA52" s="158"/>
      <c r="HBB52" s="158"/>
      <c r="HBC52" s="158"/>
      <c r="HBD52" s="158"/>
      <c r="HBE52" s="158"/>
      <c r="HBF52" s="158"/>
      <c r="HBG52" s="158"/>
      <c r="HBH52" s="158"/>
      <c r="HBI52" s="158"/>
      <c r="HBJ52" s="158"/>
      <c r="HBK52" s="158"/>
      <c r="HBL52" s="158"/>
      <c r="HBM52" s="158"/>
      <c r="HBN52" s="158"/>
      <c r="HBO52" s="158"/>
      <c r="HBP52" s="158"/>
      <c r="HBQ52" s="158"/>
      <c r="HBR52" s="158"/>
      <c r="HBS52" s="158"/>
      <c r="HBT52" s="158"/>
      <c r="HBU52" s="158"/>
      <c r="HBV52" s="158"/>
      <c r="HBW52" s="158"/>
      <c r="HBX52" s="158"/>
      <c r="HBY52" s="158"/>
      <c r="HBZ52" s="158"/>
      <c r="HCA52" s="158"/>
      <c r="HCB52" s="158"/>
      <c r="HCC52" s="158"/>
      <c r="HCD52" s="158"/>
      <c r="HCE52" s="158"/>
      <c r="HCF52" s="158"/>
      <c r="HCG52" s="158"/>
      <c r="HCH52" s="158"/>
      <c r="HCI52" s="158"/>
      <c r="HCJ52" s="158"/>
      <c r="HCK52" s="158"/>
      <c r="HCL52" s="158"/>
      <c r="HCM52" s="158"/>
      <c r="HCN52" s="158"/>
      <c r="HCO52" s="158"/>
      <c r="HCP52" s="158"/>
      <c r="HCQ52" s="158"/>
      <c r="HCR52" s="158"/>
      <c r="HCS52" s="158"/>
      <c r="HCT52" s="158"/>
      <c r="HCU52" s="158"/>
      <c r="HCV52" s="158"/>
      <c r="HCW52" s="158"/>
      <c r="HCX52" s="158"/>
      <c r="HCY52" s="158"/>
      <c r="HCZ52" s="158"/>
      <c r="HDA52" s="158"/>
      <c r="HDB52" s="158"/>
      <c r="HDC52" s="158"/>
      <c r="HDD52" s="158"/>
      <c r="HDE52" s="158"/>
      <c r="HDF52" s="158"/>
      <c r="HDG52" s="158"/>
      <c r="HDH52" s="158"/>
      <c r="HDI52" s="158"/>
      <c r="HDJ52" s="158"/>
      <c r="HDK52" s="158"/>
      <c r="HDL52" s="158"/>
      <c r="HDM52" s="158"/>
      <c r="HDN52" s="158"/>
      <c r="HDO52" s="158"/>
      <c r="HDP52" s="158"/>
      <c r="HDQ52" s="158"/>
      <c r="HDR52" s="158"/>
      <c r="HDS52" s="158"/>
      <c r="HDT52" s="158"/>
      <c r="HDU52" s="158"/>
      <c r="HDV52" s="158"/>
      <c r="HDW52" s="158"/>
      <c r="HDX52" s="158"/>
      <c r="HDY52" s="158"/>
      <c r="HDZ52" s="158"/>
      <c r="HEA52" s="158"/>
      <c r="HEB52" s="158"/>
      <c r="HEC52" s="158"/>
      <c r="HED52" s="158"/>
      <c r="HEE52" s="158"/>
      <c r="HEF52" s="158"/>
      <c r="HEG52" s="158"/>
      <c r="HEH52" s="158"/>
      <c r="HEI52" s="158"/>
      <c r="HEJ52" s="158"/>
      <c r="HEK52" s="158"/>
      <c r="HEL52" s="158"/>
      <c r="HEM52" s="158"/>
      <c r="HEN52" s="158"/>
      <c r="HEO52" s="158"/>
      <c r="HEP52" s="158"/>
      <c r="HEQ52" s="158"/>
      <c r="HER52" s="158"/>
      <c r="HES52" s="158"/>
      <c r="HET52" s="158"/>
      <c r="HEU52" s="158"/>
      <c r="HEV52" s="158"/>
      <c r="HEW52" s="158"/>
      <c r="HEX52" s="158"/>
      <c r="HEY52" s="158"/>
      <c r="HEZ52" s="158"/>
      <c r="HFA52" s="158"/>
      <c r="HFB52" s="158"/>
      <c r="HFC52" s="158"/>
      <c r="HFD52" s="158"/>
      <c r="HFE52" s="158"/>
      <c r="HFF52" s="158"/>
      <c r="HFG52" s="158"/>
      <c r="HFH52" s="158"/>
      <c r="HFI52" s="158"/>
      <c r="HFJ52" s="158"/>
      <c r="HFK52" s="158"/>
      <c r="HFL52" s="158"/>
      <c r="HFM52" s="158"/>
      <c r="HFN52" s="158"/>
      <c r="HFO52" s="158"/>
      <c r="HFP52" s="158"/>
      <c r="HFQ52" s="158"/>
      <c r="HFR52" s="158"/>
      <c r="HFS52" s="158"/>
      <c r="HFT52" s="158"/>
      <c r="HFU52" s="158"/>
      <c r="HFV52" s="158"/>
      <c r="HFW52" s="158"/>
      <c r="HFX52" s="158"/>
      <c r="HFY52" s="158"/>
      <c r="HFZ52" s="158"/>
      <c r="HGA52" s="158"/>
      <c r="HGB52" s="158"/>
      <c r="HGC52" s="158"/>
      <c r="HGD52" s="158"/>
      <c r="HGE52" s="158"/>
      <c r="HGF52" s="158"/>
      <c r="HGG52" s="158"/>
      <c r="HGH52" s="158"/>
      <c r="HGI52" s="158"/>
      <c r="HGJ52" s="158"/>
      <c r="HGK52" s="158"/>
      <c r="HGL52" s="158"/>
      <c r="HGM52" s="158"/>
      <c r="HGN52" s="158"/>
      <c r="HGO52" s="158"/>
      <c r="HGP52" s="158"/>
      <c r="HGQ52" s="158"/>
      <c r="HGR52" s="158"/>
      <c r="HGS52" s="158"/>
      <c r="HGT52" s="158"/>
      <c r="HGU52" s="158"/>
      <c r="HGV52" s="158"/>
      <c r="HGW52" s="158"/>
      <c r="HGX52" s="158"/>
      <c r="HGY52" s="158"/>
      <c r="HGZ52" s="158"/>
      <c r="HHA52" s="158"/>
      <c r="HHB52" s="158"/>
      <c r="HHC52" s="158"/>
      <c r="HHD52" s="158"/>
      <c r="HHE52" s="158"/>
      <c r="HHF52" s="158"/>
      <c r="HHG52" s="158"/>
      <c r="HHH52" s="158"/>
      <c r="HHI52" s="158"/>
      <c r="HHJ52" s="158"/>
      <c r="HHK52" s="158"/>
      <c r="HHL52" s="158"/>
      <c r="HHM52" s="158"/>
      <c r="HHN52" s="158"/>
      <c r="HHO52" s="158"/>
      <c r="HHP52" s="158"/>
      <c r="HHQ52" s="158"/>
      <c r="HHR52" s="158"/>
      <c r="HHS52" s="158"/>
      <c r="HHT52" s="158"/>
      <c r="HHU52" s="158"/>
      <c r="HHV52" s="158"/>
      <c r="HHW52" s="158"/>
      <c r="HHX52" s="158"/>
      <c r="HHY52" s="158"/>
      <c r="HHZ52" s="158"/>
      <c r="HIA52" s="158"/>
      <c r="HIB52" s="158"/>
      <c r="HIC52" s="158"/>
      <c r="HID52" s="158"/>
      <c r="HIE52" s="158"/>
      <c r="HIF52" s="158"/>
      <c r="HIG52" s="158"/>
      <c r="HIH52" s="158"/>
      <c r="HII52" s="158"/>
      <c r="HIJ52" s="158"/>
      <c r="HIK52" s="158"/>
      <c r="HIL52" s="158"/>
      <c r="HIM52" s="158"/>
      <c r="HIN52" s="158"/>
      <c r="HIO52" s="158"/>
      <c r="HIP52" s="158"/>
      <c r="HIQ52" s="158"/>
      <c r="HIR52" s="158"/>
      <c r="HIS52" s="158"/>
      <c r="HIT52" s="158"/>
      <c r="HIU52" s="158"/>
      <c r="HIV52" s="158"/>
      <c r="HIW52" s="158"/>
      <c r="HIX52" s="158"/>
      <c r="HIY52" s="158"/>
      <c r="HIZ52" s="158"/>
      <c r="HJA52" s="158"/>
      <c r="HJB52" s="158"/>
      <c r="HJC52" s="158"/>
      <c r="HJD52" s="158"/>
      <c r="HJE52" s="158"/>
      <c r="HJF52" s="158"/>
      <c r="HJG52" s="158"/>
      <c r="HJH52" s="158"/>
      <c r="HJI52" s="158"/>
      <c r="HJJ52" s="158"/>
      <c r="HJK52" s="158"/>
      <c r="HJL52" s="158"/>
      <c r="HJM52" s="158"/>
      <c r="HJN52" s="158"/>
      <c r="HJO52" s="158"/>
      <c r="HJP52" s="158"/>
      <c r="HJQ52" s="158"/>
      <c r="HJR52" s="158"/>
      <c r="HJS52" s="158"/>
      <c r="HJT52" s="158"/>
      <c r="HJU52" s="158"/>
      <c r="HJV52" s="158"/>
      <c r="HJW52" s="158"/>
      <c r="HJX52" s="158"/>
      <c r="HJY52" s="158"/>
      <c r="HJZ52" s="158"/>
      <c r="HKA52" s="158"/>
      <c r="HKB52" s="158"/>
      <c r="HKC52" s="158"/>
      <c r="HKD52" s="158"/>
      <c r="HKE52" s="158"/>
      <c r="HKF52" s="158"/>
      <c r="HKG52" s="158"/>
      <c r="HKH52" s="158"/>
      <c r="HKI52" s="158"/>
      <c r="HKJ52" s="158"/>
      <c r="HKK52" s="158"/>
      <c r="HKL52" s="158"/>
      <c r="HKM52" s="158"/>
      <c r="HKN52" s="158"/>
      <c r="HKO52" s="158"/>
      <c r="HKP52" s="158"/>
      <c r="HKQ52" s="158"/>
      <c r="HKR52" s="158"/>
      <c r="HKS52" s="158"/>
      <c r="HKT52" s="158"/>
      <c r="HKU52" s="158"/>
      <c r="HKV52" s="158"/>
      <c r="HKW52" s="158"/>
      <c r="HKX52" s="158"/>
      <c r="HKY52" s="158"/>
      <c r="HKZ52" s="158"/>
      <c r="HLA52" s="158"/>
      <c r="HLB52" s="158"/>
      <c r="HLC52" s="158"/>
      <c r="HLD52" s="158"/>
      <c r="HLE52" s="158"/>
      <c r="HLF52" s="158"/>
      <c r="HLG52" s="158"/>
      <c r="HLH52" s="158"/>
      <c r="HLI52" s="158"/>
      <c r="HLJ52" s="158"/>
      <c r="HLK52" s="158"/>
      <c r="HLL52" s="158"/>
      <c r="HLM52" s="158"/>
      <c r="HLN52" s="158"/>
      <c r="HLO52" s="158"/>
      <c r="HLP52" s="158"/>
      <c r="HLQ52" s="158"/>
      <c r="HLR52" s="158"/>
      <c r="HLS52" s="158"/>
      <c r="HLT52" s="158"/>
      <c r="HLU52" s="158"/>
      <c r="HLV52" s="158"/>
      <c r="HLW52" s="158"/>
      <c r="HLX52" s="158"/>
      <c r="HLY52" s="158"/>
      <c r="HLZ52" s="158"/>
      <c r="HMA52" s="158"/>
      <c r="HMB52" s="158"/>
      <c r="HMC52" s="158"/>
      <c r="HMD52" s="158"/>
      <c r="HME52" s="158"/>
      <c r="HMF52" s="158"/>
      <c r="HMG52" s="158"/>
      <c r="HMH52" s="158"/>
      <c r="HMI52" s="158"/>
      <c r="HMJ52" s="158"/>
      <c r="HMK52" s="158"/>
      <c r="HML52" s="158"/>
      <c r="HMM52" s="158"/>
      <c r="HMN52" s="158"/>
      <c r="HMO52" s="158"/>
      <c r="HMP52" s="158"/>
      <c r="HMQ52" s="158"/>
      <c r="HMR52" s="158"/>
      <c r="HMS52" s="158"/>
      <c r="HMT52" s="158"/>
      <c r="HMU52" s="158"/>
      <c r="HMV52" s="158"/>
      <c r="HMW52" s="158"/>
      <c r="HMX52" s="158"/>
      <c r="HMY52" s="158"/>
      <c r="HMZ52" s="158"/>
      <c r="HNA52" s="158"/>
      <c r="HNB52" s="158"/>
      <c r="HNC52" s="158"/>
      <c r="HND52" s="158"/>
      <c r="HNE52" s="158"/>
      <c r="HNF52" s="158"/>
      <c r="HNG52" s="158"/>
      <c r="HNH52" s="158"/>
      <c r="HNI52" s="158"/>
      <c r="HNJ52" s="158"/>
      <c r="HNK52" s="158"/>
      <c r="HNL52" s="158"/>
      <c r="HNM52" s="158"/>
      <c r="HNN52" s="158"/>
      <c r="HNO52" s="158"/>
      <c r="HNP52" s="158"/>
      <c r="HNQ52" s="158"/>
      <c r="HNR52" s="158"/>
      <c r="HNS52" s="158"/>
      <c r="HNT52" s="158"/>
      <c r="HNU52" s="158"/>
      <c r="HNV52" s="158"/>
      <c r="HNW52" s="158"/>
      <c r="HNX52" s="158"/>
      <c r="HNY52" s="158"/>
      <c r="HNZ52" s="158"/>
      <c r="HOA52" s="158"/>
      <c r="HOB52" s="158"/>
      <c r="HOC52" s="158"/>
      <c r="HOD52" s="158"/>
      <c r="HOE52" s="158"/>
      <c r="HOF52" s="158"/>
      <c r="HOG52" s="158"/>
      <c r="HOH52" s="158"/>
      <c r="HOI52" s="158"/>
      <c r="HOJ52" s="158"/>
      <c r="HOK52" s="158"/>
      <c r="HOL52" s="158"/>
      <c r="HOM52" s="158"/>
      <c r="HON52" s="158"/>
      <c r="HOO52" s="158"/>
      <c r="HOP52" s="158"/>
      <c r="HOQ52" s="158"/>
      <c r="HOR52" s="158"/>
      <c r="HOS52" s="158"/>
      <c r="HOT52" s="158"/>
      <c r="HOU52" s="158"/>
      <c r="HOV52" s="158"/>
      <c r="HOW52" s="158"/>
      <c r="HOX52" s="158"/>
      <c r="HOY52" s="158"/>
      <c r="HOZ52" s="158"/>
      <c r="HPA52" s="158"/>
      <c r="HPB52" s="158"/>
      <c r="HPC52" s="158"/>
      <c r="HPD52" s="158"/>
      <c r="HPE52" s="158"/>
      <c r="HPF52" s="158"/>
      <c r="HPG52" s="158"/>
      <c r="HPH52" s="158"/>
      <c r="HPI52" s="158"/>
      <c r="HPJ52" s="158"/>
      <c r="HPK52" s="158"/>
      <c r="HPL52" s="158"/>
      <c r="HPM52" s="158"/>
      <c r="HPN52" s="158"/>
      <c r="HPO52" s="158"/>
      <c r="HPP52" s="158"/>
      <c r="HPQ52" s="158"/>
      <c r="HPR52" s="158"/>
      <c r="HPS52" s="158"/>
      <c r="HPT52" s="158"/>
      <c r="HPU52" s="158"/>
      <c r="HPV52" s="158"/>
      <c r="HPW52" s="158"/>
      <c r="HPX52" s="158"/>
      <c r="HPY52" s="158"/>
      <c r="HPZ52" s="158"/>
      <c r="HQA52" s="158"/>
      <c r="HQB52" s="158"/>
      <c r="HQC52" s="158"/>
      <c r="HQD52" s="158"/>
      <c r="HQE52" s="158"/>
      <c r="HQF52" s="158"/>
      <c r="HQG52" s="158"/>
      <c r="HQH52" s="158"/>
      <c r="HQI52" s="158"/>
      <c r="HQJ52" s="158"/>
      <c r="HQK52" s="158"/>
      <c r="HQL52" s="158"/>
      <c r="HQM52" s="158"/>
      <c r="HQN52" s="158"/>
      <c r="HQO52" s="158"/>
      <c r="HQP52" s="158"/>
      <c r="HQQ52" s="158"/>
      <c r="HQR52" s="158"/>
      <c r="HQS52" s="158"/>
      <c r="HQT52" s="158"/>
      <c r="HQU52" s="158"/>
      <c r="HQV52" s="158"/>
      <c r="HQW52" s="158"/>
      <c r="HQX52" s="158"/>
      <c r="HQY52" s="158"/>
      <c r="HQZ52" s="158"/>
      <c r="HRA52" s="158"/>
      <c r="HRB52" s="158"/>
      <c r="HRC52" s="158"/>
      <c r="HRD52" s="158"/>
      <c r="HRE52" s="158"/>
      <c r="HRF52" s="158"/>
      <c r="HRG52" s="158"/>
      <c r="HRH52" s="158"/>
      <c r="HRI52" s="158"/>
      <c r="HRJ52" s="158"/>
      <c r="HRK52" s="158"/>
      <c r="HRL52" s="158"/>
      <c r="HRM52" s="158"/>
      <c r="HRN52" s="158"/>
      <c r="HRO52" s="158"/>
      <c r="HRP52" s="158"/>
      <c r="HRQ52" s="158"/>
      <c r="HRR52" s="158"/>
      <c r="HRS52" s="158"/>
      <c r="HRT52" s="158"/>
      <c r="HRU52" s="158"/>
      <c r="HRV52" s="158"/>
      <c r="HRW52" s="158"/>
      <c r="HRX52" s="158"/>
      <c r="HRY52" s="158"/>
      <c r="HRZ52" s="158"/>
      <c r="HSA52" s="158"/>
      <c r="HSB52" s="158"/>
      <c r="HSC52" s="158"/>
      <c r="HSD52" s="158"/>
      <c r="HSE52" s="158"/>
      <c r="HSF52" s="158"/>
      <c r="HSG52" s="158"/>
      <c r="HSH52" s="158"/>
      <c r="HSI52" s="158"/>
      <c r="HSJ52" s="158"/>
      <c r="HSK52" s="158"/>
      <c r="HSL52" s="158"/>
      <c r="HSM52" s="158"/>
      <c r="HSN52" s="158"/>
      <c r="HSO52" s="158"/>
      <c r="HSP52" s="158"/>
      <c r="HSQ52" s="158"/>
      <c r="HSR52" s="158"/>
      <c r="HSS52" s="158"/>
      <c r="HST52" s="158"/>
      <c r="HSU52" s="158"/>
      <c r="HSV52" s="158"/>
      <c r="HSW52" s="158"/>
      <c r="HSX52" s="158"/>
      <c r="HSY52" s="158"/>
      <c r="HSZ52" s="158"/>
      <c r="HTA52" s="158"/>
      <c r="HTB52" s="158"/>
      <c r="HTC52" s="158"/>
      <c r="HTD52" s="158"/>
      <c r="HTE52" s="158"/>
      <c r="HTF52" s="158"/>
      <c r="HTG52" s="158"/>
      <c r="HTH52" s="158"/>
      <c r="HTI52" s="158"/>
      <c r="HTJ52" s="158"/>
      <c r="HTK52" s="158"/>
      <c r="HTL52" s="158"/>
      <c r="HTM52" s="158"/>
      <c r="HTN52" s="158"/>
      <c r="HTO52" s="158"/>
      <c r="HTP52" s="158"/>
      <c r="HTQ52" s="158"/>
      <c r="HTR52" s="158"/>
      <c r="HTS52" s="158"/>
      <c r="HTT52" s="158"/>
      <c r="HTU52" s="158"/>
      <c r="HTV52" s="158"/>
      <c r="HTW52" s="158"/>
      <c r="HTX52" s="158"/>
      <c r="HTY52" s="158"/>
      <c r="HTZ52" s="158"/>
      <c r="HUA52" s="158"/>
      <c r="HUB52" s="158"/>
      <c r="HUC52" s="158"/>
      <c r="HUD52" s="158"/>
      <c r="HUE52" s="158"/>
      <c r="HUF52" s="158"/>
      <c r="HUG52" s="158"/>
      <c r="HUH52" s="158"/>
      <c r="HUI52" s="158"/>
      <c r="HUJ52" s="158"/>
      <c r="HUK52" s="158"/>
      <c r="HUL52" s="158"/>
      <c r="HUM52" s="158"/>
      <c r="HUN52" s="158"/>
      <c r="HUO52" s="158"/>
      <c r="HUP52" s="158"/>
      <c r="HUQ52" s="158"/>
      <c r="HUR52" s="158"/>
      <c r="HUS52" s="158"/>
      <c r="HUT52" s="158"/>
      <c r="HUU52" s="158"/>
      <c r="HUV52" s="158"/>
      <c r="HUW52" s="158"/>
      <c r="HUX52" s="158"/>
      <c r="HUY52" s="158"/>
      <c r="HUZ52" s="158"/>
      <c r="HVA52" s="158"/>
      <c r="HVB52" s="158"/>
      <c r="HVC52" s="158"/>
      <c r="HVD52" s="158"/>
      <c r="HVE52" s="158"/>
      <c r="HVF52" s="158"/>
      <c r="HVG52" s="158"/>
      <c r="HVH52" s="158"/>
      <c r="HVI52" s="158"/>
      <c r="HVJ52" s="158"/>
      <c r="HVK52" s="158"/>
      <c r="HVL52" s="158"/>
      <c r="HVM52" s="158"/>
      <c r="HVN52" s="158"/>
      <c r="HVO52" s="158"/>
      <c r="HVP52" s="158"/>
      <c r="HVQ52" s="158"/>
      <c r="HVR52" s="158"/>
      <c r="HVS52" s="158"/>
      <c r="HVT52" s="158"/>
      <c r="HVU52" s="158"/>
      <c r="HVV52" s="158"/>
      <c r="HVW52" s="158"/>
      <c r="HVX52" s="158"/>
      <c r="HVY52" s="158"/>
      <c r="HVZ52" s="158"/>
      <c r="HWA52" s="158"/>
      <c r="HWB52" s="158"/>
      <c r="HWC52" s="158"/>
      <c r="HWD52" s="158"/>
      <c r="HWE52" s="158"/>
      <c r="HWF52" s="158"/>
      <c r="HWG52" s="158"/>
      <c r="HWH52" s="158"/>
      <c r="HWI52" s="158"/>
      <c r="HWJ52" s="158"/>
      <c r="HWK52" s="158"/>
      <c r="HWL52" s="158"/>
      <c r="HWM52" s="158"/>
      <c r="HWN52" s="158"/>
      <c r="HWO52" s="158"/>
      <c r="HWP52" s="158"/>
      <c r="HWQ52" s="158"/>
      <c r="HWR52" s="158"/>
      <c r="HWS52" s="158"/>
      <c r="HWT52" s="158"/>
      <c r="HWU52" s="158"/>
      <c r="HWV52" s="158"/>
      <c r="HWW52" s="158"/>
      <c r="HWX52" s="158"/>
      <c r="HWY52" s="158"/>
      <c r="HWZ52" s="158"/>
      <c r="HXA52" s="158"/>
      <c r="HXB52" s="158"/>
      <c r="HXC52" s="158"/>
      <c r="HXD52" s="158"/>
      <c r="HXE52" s="158"/>
      <c r="HXF52" s="158"/>
      <c r="HXG52" s="158"/>
      <c r="HXH52" s="158"/>
      <c r="HXI52" s="158"/>
      <c r="HXJ52" s="158"/>
      <c r="HXK52" s="158"/>
      <c r="HXL52" s="158"/>
      <c r="HXM52" s="158"/>
      <c r="HXN52" s="158"/>
      <c r="HXO52" s="158"/>
      <c r="HXP52" s="158"/>
      <c r="HXQ52" s="158"/>
      <c r="HXR52" s="158"/>
      <c r="HXS52" s="158"/>
      <c r="HXT52" s="158"/>
      <c r="HXU52" s="158"/>
      <c r="HXV52" s="158"/>
      <c r="HXW52" s="158"/>
      <c r="HXX52" s="158"/>
      <c r="HXY52" s="158"/>
      <c r="HXZ52" s="158"/>
      <c r="HYA52" s="158"/>
      <c r="HYB52" s="158"/>
      <c r="HYC52" s="158"/>
      <c r="HYD52" s="158"/>
      <c r="HYE52" s="158"/>
      <c r="HYF52" s="158"/>
      <c r="HYG52" s="158"/>
      <c r="HYH52" s="158"/>
      <c r="HYI52" s="158"/>
      <c r="HYJ52" s="158"/>
      <c r="HYK52" s="158"/>
      <c r="HYL52" s="158"/>
      <c r="HYM52" s="158"/>
      <c r="HYN52" s="158"/>
      <c r="HYO52" s="158"/>
      <c r="HYP52" s="158"/>
      <c r="HYQ52" s="158"/>
      <c r="HYR52" s="158"/>
      <c r="HYS52" s="158"/>
      <c r="HYT52" s="158"/>
      <c r="HYU52" s="158"/>
      <c r="HYV52" s="158"/>
      <c r="HYW52" s="158"/>
      <c r="HYX52" s="158"/>
      <c r="HYY52" s="158"/>
      <c r="HYZ52" s="158"/>
      <c r="HZA52" s="158"/>
      <c r="HZB52" s="158"/>
      <c r="HZC52" s="158"/>
      <c r="HZD52" s="158"/>
      <c r="HZE52" s="158"/>
      <c r="HZF52" s="158"/>
      <c r="HZG52" s="158"/>
      <c r="HZH52" s="158"/>
      <c r="HZI52" s="158"/>
      <c r="HZJ52" s="158"/>
      <c r="HZK52" s="158"/>
      <c r="HZL52" s="158"/>
      <c r="HZM52" s="158"/>
      <c r="HZN52" s="158"/>
      <c r="HZO52" s="158"/>
      <c r="HZP52" s="158"/>
      <c r="HZQ52" s="158"/>
      <c r="HZR52" s="158"/>
      <c r="HZS52" s="158"/>
      <c r="HZT52" s="158"/>
      <c r="HZU52" s="158"/>
      <c r="HZV52" s="158"/>
      <c r="HZW52" s="158"/>
      <c r="HZX52" s="158"/>
      <c r="HZY52" s="158"/>
      <c r="HZZ52" s="158"/>
      <c r="IAA52" s="158"/>
      <c r="IAB52" s="158"/>
      <c r="IAC52" s="158"/>
      <c r="IAD52" s="158"/>
      <c r="IAE52" s="158"/>
      <c r="IAF52" s="158"/>
      <c r="IAG52" s="158"/>
      <c r="IAH52" s="158"/>
      <c r="IAI52" s="158"/>
      <c r="IAJ52" s="158"/>
      <c r="IAK52" s="158"/>
      <c r="IAL52" s="158"/>
      <c r="IAM52" s="158"/>
      <c r="IAN52" s="158"/>
      <c r="IAO52" s="158"/>
      <c r="IAP52" s="158"/>
      <c r="IAQ52" s="158"/>
      <c r="IAR52" s="158"/>
      <c r="IAS52" s="158"/>
      <c r="IAT52" s="158"/>
      <c r="IAU52" s="158"/>
      <c r="IAV52" s="158"/>
      <c r="IAW52" s="158"/>
      <c r="IAX52" s="158"/>
      <c r="IAY52" s="158"/>
      <c r="IAZ52" s="158"/>
      <c r="IBA52" s="158"/>
      <c r="IBB52" s="158"/>
      <c r="IBC52" s="158"/>
      <c r="IBD52" s="158"/>
      <c r="IBE52" s="158"/>
      <c r="IBF52" s="158"/>
      <c r="IBG52" s="158"/>
      <c r="IBH52" s="158"/>
      <c r="IBI52" s="158"/>
      <c r="IBJ52" s="158"/>
      <c r="IBK52" s="158"/>
      <c r="IBL52" s="158"/>
      <c r="IBM52" s="158"/>
      <c r="IBN52" s="158"/>
      <c r="IBO52" s="158"/>
      <c r="IBP52" s="158"/>
      <c r="IBQ52" s="158"/>
      <c r="IBR52" s="158"/>
      <c r="IBS52" s="158"/>
      <c r="IBT52" s="158"/>
      <c r="IBU52" s="158"/>
      <c r="IBV52" s="158"/>
      <c r="IBW52" s="158"/>
      <c r="IBX52" s="158"/>
      <c r="IBY52" s="158"/>
      <c r="IBZ52" s="158"/>
      <c r="ICA52" s="158"/>
      <c r="ICB52" s="158"/>
      <c r="ICC52" s="158"/>
      <c r="ICD52" s="158"/>
      <c r="ICE52" s="158"/>
      <c r="ICF52" s="158"/>
      <c r="ICG52" s="158"/>
      <c r="ICH52" s="158"/>
      <c r="ICI52" s="158"/>
      <c r="ICJ52" s="158"/>
      <c r="ICK52" s="158"/>
      <c r="ICL52" s="158"/>
      <c r="ICM52" s="158"/>
      <c r="ICN52" s="158"/>
      <c r="ICO52" s="158"/>
      <c r="ICP52" s="158"/>
      <c r="ICQ52" s="158"/>
      <c r="ICR52" s="158"/>
      <c r="ICS52" s="158"/>
      <c r="ICT52" s="158"/>
      <c r="ICU52" s="158"/>
      <c r="ICV52" s="158"/>
      <c r="ICW52" s="158"/>
      <c r="ICX52" s="158"/>
      <c r="ICY52" s="158"/>
      <c r="ICZ52" s="158"/>
      <c r="IDA52" s="158"/>
      <c r="IDB52" s="158"/>
      <c r="IDC52" s="158"/>
      <c r="IDD52" s="158"/>
      <c r="IDE52" s="158"/>
      <c r="IDF52" s="158"/>
      <c r="IDG52" s="158"/>
      <c r="IDH52" s="158"/>
      <c r="IDI52" s="158"/>
      <c r="IDJ52" s="158"/>
      <c r="IDK52" s="158"/>
      <c r="IDL52" s="158"/>
      <c r="IDM52" s="158"/>
      <c r="IDN52" s="158"/>
      <c r="IDO52" s="158"/>
      <c r="IDP52" s="158"/>
      <c r="IDQ52" s="158"/>
      <c r="IDR52" s="158"/>
      <c r="IDS52" s="158"/>
      <c r="IDT52" s="158"/>
      <c r="IDU52" s="158"/>
      <c r="IDV52" s="158"/>
      <c r="IDW52" s="158"/>
      <c r="IDX52" s="158"/>
      <c r="IDY52" s="158"/>
      <c r="IDZ52" s="158"/>
      <c r="IEA52" s="158"/>
      <c r="IEB52" s="158"/>
      <c r="IEC52" s="158"/>
      <c r="IED52" s="158"/>
      <c r="IEE52" s="158"/>
      <c r="IEF52" s="158"/>
      <c r="IEG52" s="158"/>
      <c r="IEH52" s="158"/>
      <c r="IEI52" s="158"/>
      <c r="IEJ52" s="158"/>
      <c r="IEK52" s="158"/>
      <c r="IEL52" s="158"/>
      <c r="IEM52" s="158"/>
      <c r="IEN52" s="158"/>
      <c r="IEO52" s="158"/>
      <c r="IEP52" s="158"/>
      <c r="IEQ52" s="158"/>
      <c r="IER52" s="158"/>
      <c r="IES52" s="158"/>
      <c r="IET52" s="158"/>
      <c r="IEU52" s="158"/>
      <c r="IEV52" s="158"/>
      <c r="IEW52" s="158"/>
      <c r="IEX52" s="158"/>
      <c r="IEY52" s="158"/>
      <c r="IEZ52" s="158"/>
      <c r="IFA52" s="158"/>
      <c r="IFB52" s="158"/>
      <c r="IFC52" s="158"/>
      <c r="IFD52" s="158"/>
      <c r="IFE52" s="158"/>
      <c r="IFF52" s="158"/>
      <c r="IFG52" s="158"/>
      <c r="IFH52" s="158"/>
      <c r="IFI52" s="158"/>
      <c r="IFJ52" s="158"/>
      <c r="IFK52" s="158"/>
      <c r="IFL52" s="158"/>
      <c r="IFM52" s="158"/>
      <c r="IFN52" s="158"/>
      <c r="IFO52" s="158"/>
      <c r="IFP52" s="158"/>
      <c r="IFQ52" s="158"/>
      <c r="IFR52" s="158"/>
      <c r="IFS52" s="158"/>
      <c r="IFT52" s="158"/>
      <c r="IFU52" s="158"/>
      <c r="IFV52" s="158"/>
      <c r="IFW52" s="158"/>
      <c r="IFX52" s="158"/>
      <c r="IFY52" s="158"/>
      <c r="IFZ52" s="158"/>
      <c r="IGA52" s="158"/>
      <c r="IGB52" s="158"/>
      <c r="IGC52" s="158"/>
      <c r="IGD52" s="158"/>
      <c r="IGE52" s="158"/>
      <c r="IGF52" s="158"/>
      <c r="IGG52" s="158"/>
      <c r="IGH52" s="158"/>
      <c r="IGI52" s="158"/>
      <c r="IGJ52" s="158"/>
      <c r="IGK52" s="158"/>
      <c r="IGL52" s="158"/>
      <c r="IGM52" s="158"/>
      <c r="IGN52" s="158"/>
      <c r="IGO52" s="158"/>
      <c r="IGP52" s="158"/>
      <c r="IGQ52" s="158"/>
      <c r="IGR52" s="158"/>
      <c r="IGS52" s="158"/>
      <c r="IGT52" s="158"/>
      <c r="IGU52" s="158"/>
      <c r="IGV52" s="158"/>
      <c r="IGW52" s="158"/>
      <c r="IGX52" s="158"/>
      <c r="IGY52" s="158"/>
      <c r="IGZ52" s="158"/>
      <c r="IHA52" s="158"/>
      <c r="IHB52" s="158"/>
      <c r="IHC52" s="158"/>
      <c r="IHD52" s="158"/>
      <c r="IHE52" s="158"/>
      <c r="IHF52" s="158"/>
      <c r="IHG52" s="158"/>
      <c r="IHH52" s="158"/>
      <c r="IHI52" s="158"/>
      <c r="IHJ52" s="158"/>
      <c r="IHK52" s="158"/>
      <c r="IHL52" s="158"/>
      <c r="IHM52" s="158"/>
      <c r="IHN52" s="158"/>
      <c r="IHO52" s="158"/>
      <c r="IHP52" s="158"/>
      <c r="IHQ52" s="158"/>
      <c r="IHR52" s="158"/>
      <c r="IHS52" s="158"/>
      <c r="IHT52" s="158"/>
      <c r="IHU52" s="158"/>
      <c r="IHV52" s="158"/>
      <c r="IHW52" s="158"/>
      <c r="IHX52" s="158"/>
      <c r="IHY52" s="158"/>
      <c r="IHZ52" s="158"/>
      <c r="IIA52" s="158"/>
      <c r="IIB52" s="158"/>
      <c r="IIC52" s="158"/>
      <c r="IID52" s="158"/>
      <c r="IIE52" s="158"/>
      <c r="IIF52" s="158"/>
      <c r="IIG52" s="158"/>
      <c r="IIH52" s="158"/>
      <c r="III52" s="158"/>
      <c r="IIJ52" s="158"/>
      <c r="IIK52" s="158"/>
      <c r="IIL52" s="158"/>
      <c r="IIM52" s="158"/>
      <c r="IIN52" s="158"/>
      <c r="IIO52" s="158"/>
      <c r="IIP52" s="158"/>
      <c r="IIQ52" s="158"/>
      <c r="IIR52" s="158"/>
      <c r="IIS52" s="158"/>
      <c r="IIT52" s="158"/>
      <c r="IIU52" s="158"/>
      <c r="IIV52" s="158"/>
      <c r="IIW52" s="158"/>
      <c r="IIX52" s="158"/>
      <c r="IIY52" s="158"/>
      <c r="IIZ52" s="158"/>
      <c r="IJA52" s="158"/>
      <c r="IJB52" s="158"/>
      <c r="IJC52" s="158"/>
      <c r="IJD52" s="158"/>
      <c r="IJE52" s="158"/>
      <c r="IJF52" s="158"/>
      <c r="IJG52" s="158"/>
      <c r="IJH52" s="158"/>
      <c r="IJI52" s="158"/>
      <c r="IJJ52" s="158"/>
      <c r="IJK52" s="158"/>
      <c r="IJL52" s="158"/>
      <c r="IJM52" s="158"/>
      <c r="IJN52" s="158"/>
      <c r="IJO52" s="158"/>
      <c r="IJP52" s="158"/>
      <c r="IJQ52" s="158"/>
      <c r="IJR52" s="158"/>
      <c r="IJS52" s="158"/>
      <c r="IJT52" s="158"/>
      <c r="IJU52" s="158"/>
      <c r="IJV52" s="158"/>
      <c r="IJW52" s="158"/>
      <c r="IJX52" s="158"/>
      <c r="IJY52" s="158"/>
      <c r="IJZ52" s="158"/>
      <c r="IKA52" s="158"/>
      <c r="IKB52" s="158"/>
      <c r="IKC52" s="158"/>
      <c r="IKD52" s="158"/>
      <c r="IKE52" s="158"/>
      <c r="IKF52" s="158"/>
      <c r="IKG52" s="158"/>
      <c r="IKH52" s="158"/>
      <c r="IKI52" s="158"/>
      <c r="IKJ52" s="158"/>
      <c r="IKK52" s="158"/>
      <c r="IKL52" s="158"/>
      <c r="IKM52" s="158"/>
      <c r="IKN52" s="158"/>
      <c r="IKO52" s="158"/>
      <c r="IKP52" s="158"/>
      <c r="IKQ52" s="158"/>
      <c r="IKR52" s="158"/>
      <c r="IKS52" s="158"/>
      <c r="IKT52" s="158"/>
      <c r="IKU52" s="158"/>
      <c r="IKV52" s="158"/>
      <c r="IKW52" s="158"/>
      <c r="IKX52" s="158"/>
      <c r="IKY52" s="158"/>
      <c r="IKZ52" s="158"/>
      <c r="ILA52" s="158"/>
      <c r="ILB52" s="158"/>
      <c r="ILC52" s="158"/>
      <c r="ILD52" s="158"/>
      <c r="ILE52" s="158"/>
      <c r="ILF52" s="158"/>
      <c r="ILG52" s="158"/>
      <c r="ILH52" s="158"/>
      <c r="ILI52" s="158"/>
      <c r="ILJ52" s="158"/>
      <c r="ILK52" s="158"/>
      <c r="ILL52" s="158"/>
      <c r="ILM52" s="158"/>
      <c r="ILN52" s="158"/>
      <c r="ILO52" s="158"/>
      <c r="ILP52" s="158"/>
      <c r="ILQ52" s="158"/>
      <c r="ILR52" s="158"/>
      <c r="ILS52" s="158"/>
      <c r="ILT52" s="158"/>
      <c r="ILU52" s="158"/>
      <c r="ILV52" s="158"/>
      <c r="ILW52" s="158"/>
      <c r="ILX52" s="158"/>
      <c r="ILY52" s="158"/>
      <c r="ILZ52" s="158"/>
      <c r="IMA52" s="158"/>
      <c r="IMB52" s="158"/>
      <c r="IMC52" s="158"/>
      <c r="IMD52" s="158"/>
      <c r="IME52" s="158"/>
      <c r="IMF52" s="158"/>
      <c r="IMG52" s="158"/>
      <c r="IMH52" s="158"/>
      <c r="IMI52" s="158"/>
      <c r="IMJ52" s="158"/>
      <c r="IMK52" s="158"/>
      <c r="IML52" s="158"/>
      <c r="IMM52" s="158"/>
      <c r="IMN52" s="158"/>
      <c r="IMO52" s="158"/>
      <c r="IMP52" s="158"/>
      <c r="IMQ52" s="158"/>
      <c r="IMR52" s="158"/>
      <c r="IMS52" s="158"/>
      <c r="IMT52" s="158"/>
      <c r="IMU52" s="158"/>
      <c r="IMV52" s="158"/>
      <c r="IMW52" s="158"/>
      <c r="IMX52" s="158"/>
      <c r="IMY52" s="158"/>
      <c r="IMZ52" s="158"/>
      <c r="INA52" s="158"/>
      <c r="INB52" s="158"/>
      <c r="INC52" s="158"/>
      <c r="IND52" s="158"/>
      <c r="INE52" s="158"/>
      <c r="INF52" s="158"/>
      <c r="ING52" s="158"/>
      <c r="INH52" s="158"/>
      <c r="INI52" s="158"/>
      <c r="INJ52" s="158"/>
      <c r="INK52" s="158"/>
      <c r="INL52" s="158"/>
      <c r="INM52" s="158"/>
      <c r="INN52" s="158"/>
      <c r="INO52" s="158"/>
      <c r="INP52" s="158"/>
      <c r="INQ52" s="158"/>
      <c r="INR52" s="158"/>
      <c r="INS52" s="158"/>
      <c r="INT52" s="158"/>
      <c r="INU52" s="158"/>
      <c r="INV52" s="158"/>
      <c r="INW52" s="158"/>
      <c r="INX52" s="158"/>
      <c r="INY52" s="158"/>
      <c r="INZ52" s="158"/>
      <c r="IOA52" s="158"/>
      <c r="IOB52" s="158"/>
      <c r="IOC52" s="158"/>
      <c r="IOD52" s="158"/>
      <c r="IOE52" s="158"/>
      <c r="IOF52" s="158"/>
      <c r="IOG52" s="158"/>
      <c r="IOH52" s="158"/>
      <c r="IOI52" s="158"/>
      <c r="IOJ52" s="158"/>
      <c r="IOK52" s="158"/>
      <c r="IOL52" s="158"/>
      <c r="IOM52" s="158"/>
      <c r="ION52" s="158"/>
      <c r="IOO52" s="158"/>
      <c r="IOP52" s="158"/>
      <c r="IOQ52" s="158"/>
      <c r="IOR52" s="158"/>
      <c r="IOS52" s="158"/>
      <c r="IOT52" s="158"/>
      <c r="IOU52" s="158"/>
      <c r="IOV52" s="158"/>
      <c r="IOW52" s="158"/>
      <c r="IOX52" s="158"/>
      <c r="IOY52" s="158"/>
      <c r="IOZ52" s="158"/>
      <c r="IPA52" s="158"/>
      <c r="IPB52" s="158"/>
      <c r="IPC52" s="158"/>
      <c r="IPD52" s="158"/>
      <c r="IPE52" s="158"/>
      <c r="IPF52" s="158"/>
      <c r="IPG52" s="158"/>
      <c r="IPH52" s="158"/>
      <c r="IPI52" s="158"/>
      <c r="IPJ52" s="158"/>
      <c r="IPK52" s="158"/>
      <c r="IPL52" s="158"/>
      <c r="IPM52" s="158"/>
      <c r="IPN52" s="158"/>
      <c r="IPO52" s="158"/>
      <c r="IPP52" s="158"/>
      <c r="IPQ52" s="158"/>
      <c r="IPR52" s="158"/>
      <c r="IPS52" s="158"/>
      <c r="IPT52" s="158"/>
      <c r="IPU52" s="158"/>
      <c r="IPV52" s="158"/>
      <c r="IPW52" s="158"/>
      <c r="IPX52" s="158"/>
      <c r="IPY52" s="158"/>
      <c r="IPZ52" s="158"/>
      <c r="IQA52" s="158"/>
      <c r="IQB52" s="158"/>
      <c r="IQC52" s="158"/>
      <c r="IQD52" s="158"/>
      <c r="IQE52" s="158"/>
      <c r="IQF52" s="158"/>
      <c r="IQG52" s="158"/>
      <c r="IQH52" s="158"/>
      <c r="IQI52" s="158"/>
      <c r="IQJ52" s="158"/>
      <c r="IQK52" s="158"/>
      <c r="IQL52" s="158"/>
      <c r="IQM52" s="158"/>
      <c r="IQN52" s="158"/>
      <c r="IQO52" s="158"/>
      <c r="IQP52" s="158"/>
      <c r="IQQ52" s="158"/>
      <c r="IQR52" s="158"/>
      <c r="IQS52" s="158"/>
      <c r="IQT52" s="158"/>
      <c r="IQU52" s="158"/>
      <c r="IQV52" s="158"/>
      <c r="IQW52" s="158"/>
      <c r="IQX52" s="158"/>
      <c r="IQY52" s="158"/>
      <c r="IQZ52" s="158"/>
      <c r="IRA52" s="158"/>
      <c r="IRB52" s="158"/>
      <c r="IRC52" s="158"/>
      <c r="IRD52" s="158"/>
      <c r="IRE52" s="158"/>
      <c r="IRF52" s="158"/>
      <c r="IRG52" s="158"/>
      <c r="IRH52" s="158"/>
      <c r="IRI52" s="158"/>
      <c r="IRJ52" s="158"/>
      <c r="IRK52" s="158"/>
      <c r="IRL52" s="158"/>
      <c r="IRM52" s="158"/>
      <c r="IRN52" s="158"/>
      <c r="IRO52" s="158"/>
      <c r="IRP52" s="158"/>
      <c r="IRQ52" s="158"/>
      <c r="IRR52" s="158"/>
      <c r="IRS52" s="158"/>
      <c r="IRT52" s="158"/>
      <c r="IRU52" s="158"/>
      <c r="IRV52" s="158"/>
      <c r="IRW52" s="158"/>
      <c r="IRX52" s="158"/>
      <c r="IRY52" s="158"/>
      <c r="IRZ52" s="158"/>
      <c r="ISA52" s="158"/>
      <c r="ISB52" s="158"/>
      <c r="ISC52" s="158"/>
      <c r="ISD52" s="158"/>
      <c r="ISE52" s="158"/>
      <c r="ISF52" s="158"/>
      <c r="ISG52" s="158"/>
      <c r="ISH52" s="158"/>
      <c r="ISI52" s="158"/>
      <c r="ISJ52" s="158"/>
      <c r="ISK52" s="158"/>
      <c r="ISL52" s="158"/>
      <c r="ISM52" s="158"/>
      <c r="ISN52" s="158"/>
      <c r="ISO52" s="158"/>
      <c r="ISP52" s="158"/>
      <c r="ISQ52" s="158"/>
      <c r="ISR52" s="158"/>
      <c r="ISS52" s="158"/>
      <c r="IST52" s="158"/>
      <c r="ISU52" s="158"/>
      <c r="ISV52" s="158"/>
      <c r="ISW52" s="158"/>
      <c r="ISX52" s="158"/>
      <c r="ISY52" s="158"/>
      <c r="ISZ52" s="158"/>
      <c r="ITA52" s="158"/>
      <c r="ITB52" s="158"/>
      <c r="ITC52" s="158"/>
      <c r="ITD52" s="158"/>
      <c r="ITE52" s="158"/>
      <c r="ITF52" s="158"/>
      <c r="ITG52" s="158"/>
      <c r="ITH52" s="158"/>
      <c r="ITI52" s="158"/>
      <c r="ITJ52" s="158"/>
      <c r="ITK52" s="158"/>
      <c r="ITL52" s="158"/>
      <c r="ITM52" s="158"/>
      <c r="ITN52" s="158"/>
      <c r="ITO52" s="158"/>
      <c r="ITP52" s="158"/>
      <c r="ITQ52" s="158"/>
      <c r="ITR52" s="158"/>
      <c r="ITS52" s="158"/>
      <c r="ITT52" s="158"/>
      <c r="ITU52" s="158"/>
      <c r="ITV52" s="158"/>
      <c r="ITW52" s="158"/>
      <c r="ITX52" s="158"/>
      <c r="ITY52" s="158"/>
      <c r="ITZ52" s="158"/>
      <c r="IUA52" s="158"/>
      <c r="IUB52" s="158"/>
      <c r="IUC52" s="158"/>
      <c r="IUD52" s="158"/>
      <c r="IUE52" s="158"/>
      <c r="IUF52" s="158"/>
      <c r="IUG52" s="158"/>
      <c r="IUH52" s="158"/>
      <c r="IUI52" s="158"/>
      <c r="IUJ52" s="158"/>
      <c r="IUK52" s="158"/>
      <c r="IUL52" s="158"/>
      <c r="IUM52" s="158"/>
      <c r="IUN52" s="158"/>
      <c r="IUO52" s="158"/>
      <c r="IUP52" s="158"/>
      <c r="IUQ52" s="158"/>
      <c r="IUR52" s="158"/>
      <c r="IUS52" s="158"/>
      <c r="IUT52" s="158"/>
      <c r="IUU52" s="158"/>
      <c r="IUV52" s="158"/>
      <c r="IUW52" s="158"/>
      <c r="IUX52" s="158"/>
      <c r="IUY52" s="158"/>
      <c r="IUZ52" s="158"/>
      <c r="IVA52" s="158"/>
      <c r="IVB52" s="158"/>
      <c r="IVC52" s="158"/>
      <c r="IVD52" s="158"/>
      <c r="IVE52" s="158"/>
      <c r="IVF52" s="158"/>
      <c r="IVG52" s="158"/>
      <c r="IVH52" s="158"/>
      <c r="IVI52" s="158"/>
      <c r="IVJ52" s="158"/>
      <c r="IVK52" s="158"/>
      <c r="IVL52" s="158"/>
      <c r="IVM52" s="158"/>
      <c r="IVN52" s="158"/>
      <c r="IVO52" s="158"/>
      <c r="IVP52" s="158"/>
      <c r="IVQ52" s="158"/>
      <c r="IVR52" s="158"/>
      <c r="IVS52" s="158"/>
      <c r="IVT52" s="158"/>
      <c r="IVU52" s="158"/>
      <c r="IVV52" s="158"/>
      <c r="IVW52" s="158"/>
      <c r="IVX52" s="158"/>
      <c r="IVY52" s="158"/>
      <c r="IVZ52" s="158"/>
      <c r="IWA52" s="158"/>
      <c r="IWB52" s="158"/>
      <c r="IWC52" s="158"/>
      <c r="IWD52" s="158"/>
      <c r="IWE52" s="158"/>
      <c r="IWF52" s="158"/>
      <c r="IWG52" s="158"/>
      <c r="IWH52" s="158"/>
      <c r="IWI52" s="158"/>
      <c r="IWJ52" s="158"/>
      <c r="IWK52" s="158"/>
      <c r="IWL52" s="158"/>
      <c r="IWM52" s="158"/>
      <c r="IWN52" s="158"/>
      <c r="IWO52" s="158"/>
      <c r="IWP52" s="158"/>
      <c r="IWQ52" s="158"/>
      <c r="IWR52" s="158"/>
      <c r="IWS52" s="158"/>
      <c r="IWT52" s="158"/>
      <c r="IWU52" s="158"/>
      <c r="IWV52" s="158"/>
      <c r="IWW52" s="158"/>
      <c r="IWX52" s="158"/>
      <c r="IWY52" s="158"/>
      <c r="IWZ52" s="158"/>
      <c r="IXA52" s="158"/>
      <c r="IXB52" s="158"/>
      <c r="IXC52" s="158"/>
      <c r="IXD52" s="158"/>
      <c r="IXE52" s="158"/>
      <c r="IXF52" s="158"/>
      <c r="IXG52" s="158"/>
      <c r="IXH52" s="158"/>
      <c r="IXI52" s="158"/>
      <c r="IXJ52" s="158"/>
      <c r="IXK52" s="158"/>
      <c r="IXL52" s="158"/>
      <c r="IXM52" s="158"/>
      <c r="IXN52" s="158"/>
      <c r="IXO52" s="158"/>
      <c r="IXP52" s="158"/>
      <c r="IXQ52" s="158"/>
      <c r="IXR52" s="158"/>
      <c r="IXS52" s="158"/>
      <c r="IXT52" s="158"/>
      <c r="IXU52" s="158"/>
      <c r="IXV52" s="158"/>
      <c r="IXW52" s="158"/>
      <c r="IXX52" s="158"/>
      <c r="IXY52" s="158"/>
      <c r="IXZ52" s="158"/>
      <c r="IYA52" s="158"/>
      <c r="IYB52" s="158"/>
      <c r="IYC52" s="158"/>
      <c r="IYD52" s="158"/>
      <c r="IYE52" s="158"/>
      <c r="IYF52" s="158"/>
      <c r="IYG52" s="158"/>
      <c r="IYH52" s="158"/>
      <c r="IYI52" s="158"/>
      <c r="IYJ52" s="158"/>
      <c r="IYK52" s="158"/>
      <c r="IYL52" s="158"/>
      <c r="IYM52" s="158"/>
      <c r="IYN52" s="158"/>
      <c r="IYO52" s="158"/>
      <c r="IYP52" s="158"/>
      <c r="IYQ52" s="158"/>
      <c r="IYR52" s="158"/>
      <c r="IYS52" s="158"/>
      <c r="IYT52" s="158"/>
      <c r="IYU52" s="158"/>
      <c r="IYV52" s="158"/>
      <c r="IYW52" s="158"/>
      <c r="IYX52" s="158"/>
      <c r="IYY52" s="158"/>
      <c r="IYZ52" s="158"/>
      <c r="IZA52" s="158"/>
      <c r="IZB52" s="158"/>
      <c r="IZC52" s="158"/>
      <c r="IZD52" s="158"/>
      <c r="IZE52" s="158"/>
      <c r="IZF52" s="158"/>
      <c r="IZG52" s="158"/>
      <c r="IZH52" s="158"/>
      <c r="IZI52" s="158"/>
      <c r="IZJ52" s="158"/>
      <c r="IZK52" s="158"/>
      <c r="IZL52" s="158"/>
      <c r="IZM52" s="158"/>
      <c r="IZN52" s="158"/>
      <c r="IZO52" s="158"/>
      <c r="IZP52" s="158"/>
      <c r="IZQ52" s="158"/>
      <c r="IZR52" s="158"/>
      <c r="IZS52" s="158"/>
      <c r="IZT52" s="158"/>
      <c r="IZU52" s="158"/>
      <c r="IZV52" s="158"/>
      <c r="IZW52" s="158"/>
      <c r="IZX52" s="158"/>
      <c r="IZY52" s="158"/>
      <c r="IZZ52" s="158"/>
      <c r="JAA52" s="158"/>
      <c r="JAB52" s="158"/>
      <c r="JAC52" s="158"/>
      <c r="JAD52" s="158"/>
      <c r="JAE52" s="158"/>
      <c r="JAF52" s="158"/>
      <c r="JAG52" s="158"/>
      <c r="JAH52" s="158"/>
      <c r="JAI52" s="158"/>
      <c r="JAJ52" s="158"/>
      <c r="JAK52" s="158"/>
      <c r="JAL52" s="158"/>
      <c r="JAM52" s="158"/>
      <c r="JAN52" s="158"/>
      <c r="JAO52" s="158"/>
      <c r="JAP52" s="158"/>
      <c r="JAQ52" s="158"/>
      <c r="JAR52" s="158"/>
      <c r="JAS52" s="158"/>
      <c r="JAT52" s="158"/>
      <c r="JAU52" s="158"/>
      <c r="JAV52" s="158"/>
      <c r="JAW52" s="158"/>
      <c r="JAX52" s="158"/>
      <c r="JAY52" s="158"/>
      <c r="JAZ52" s="158"/>
      <c r="JBA52" s="158"/>
      <c r="JBB52" s="158"/>
      <c r="JBC52" s="158"/>
      <c r="JBD52" s="158"/>
      <c r="JBE52" s="158"/>
      <c r="JBF52" s="158"/>
      <c r="JBG52" s="158"/>
      <c r="JBH52" s="158"/>
      <c r="JBI52" s="158"/>
      <c r="JBJ52" s="158"/>
      <c r="JBK52" s="158"/>
      <c r="JBL52" s="158"/>
      <c r="JBM52" s="158"/>
      <c r="JBN52" s="158"/>
      <c r="JBO52" s="158"/>
      <c r="JBP52" s="158"/>
      <c r="JBQ52" s="158"/>
      <c r="JBR52" s="158"/>
      <c r="JBS52" s="158"/>
      <c r="JBT52" s="158"/>
      <c r="JBU52" s="158"/>
      <c r="JBV52" s="158"/>
      <c r="JBW52" s="158"/>
      <c r="JBX52" s="158"/>
      <c r="JBY52" s="158"/>
      <c r="JBZ52" s="158"/>
      <c r="JCA52" s="158"/>
      <c r="JCB52" s="158"/>
      <c r="JCC52" s="158"/>
      <c r="JCD52" s="158"/>
      <c r="JCE52" s="158"/>
      <c r="JCF52" s="158"/>
      <c r="JCG52" s="158"/>
      <c r="JCH52" s="158"/>
      <c r="JCI52" s="158"/>
      <c r="JCJ52" s="158"/>
      <c r="JCK52" s="158"/>
      <c r="JCL52" s="158"/>
      <c r="JCM52" s="158"/>
      <c r="JCN52" s="158"/>
      <c r="JCO52" s="158"/>
      <c r="JCP52" s="158"/>
      <c r="JCQ52" s="158"/>
      <c r="JCR52" s="158"/>
      <c r="JCS52" s="158"/>
      <c r="JCT52" s="158"/>
      <c r="JCU52" s="158"/>
      <c r="JCV52" s="158"/>
      <c r="JCW52" s="158"/>
      <c r="JCX52" s="158"/>
      <c r="JCY52" s="158"/>
      <c r="JCZ52" s="158"/>
      <c r="JDA52" s="158"/>
      <c r="JDB52" s="158"/>
      <c r="JDC52" s="158"/>
      <c r="JDD52" s="158"/>
      <c r="JDE52" s="158"/>
      <c r="JDF52" s="158"/>
      <c r="JDG52" s="158"/>
      <c r="JDH52" s="158"/>
      <c r="JDI52" s="158"/>
      <c r="JDJ52" s="158"/>
      <c r="JDK52" s="158"/>
      <c r="JDL52" s="158"/>
      <c r="JDM52" s="158"/>
      <c r="JDN52" s="158"/>
      <c r="JDO52" s="158"/>
      <c r="JDP52" s="158"/>
      <c r="JDQ52" s="158"/>
      <c r="JDR52" s="158"/>
      <c r="JDS52" s="158"/>
      <c r="JDT52" s="158"/>
      <c r="JDU52" s="158"/>
      <c r="JDV52" s="158"/>
      <c r="JDW52" s="158"/>
      <c r="JDX52" s="158"/>
      <c r="JDY52" s="158"/>
      <c r="JDZ52" s="158"/>
      <c r="JEA52" s="158"/>
      <c r="JEB52" s="158"/>
      <c r="JEC52" s="158"/>
      <c r="JED52" s="158"/>
      <c r="JEE52" s="158"/>
      <c r="JEF52" s="158"/>
      <c r="JEG52" s="158"/>
      <c r="JEH52" s="158"/>
      <c r="JEI52" s="158"/>
      <c r="JEJ52" s="158"/>
      <c r="JEK52" s="158"/>
      <c r="JEL52" s="158"/>
      <c r="JEM52" s="158"/>
      <c r="JEN52" s="158"/>
      <c r="JEO52" s="158"/>
      <c r="JEP52" s="158"/>
      <c r="JEQ52" s="158"/>
      <c r="JER52" s="158"/>
      <c r="JES52" s="158"/>
      <c r="JET52" s="158"/>
      <c r="JEU52" s="158"/>
      <c r="JEV52" s="158"/>
      <c r="JEW52" s="158"/>
      <c r="JEX52" s="158"/>
      <c r="JEY52" s="158"/>
      <c r="JEZ52" s="158"/>
      <c r="JFA52" s="158"/>
      <c r="JFB52" s="158"/>
      <c r="JFC52" s="158"/>
      <c r="JFD52" s="158"/>
      <c r="JFE52" s="158"/>
      <c r="JFF52" s="158"/>
      <c r="JFG52" s="158"/>
      <c r="JFH52" s="158"/>
      <c r="JFI52" s="158"/>
      <c r="JFJ52" s="158"/>
      <c r="JFK52" s="158"/>
      <c r="JFL52" s="158"/>
      <c r="JFM52" s="158"/>
      <c r="JFN52" s="158"/>
      <c r="JFO52" s="158"/>
      <c r="JFP52" s="158"/>
      <c r="JFQ52" s="158"/>
    </row>
    <row r="53" spans="1:6933">
      <c r="A53" s="281">
        <v>4</v>
      </c>
      <c r="B53" s="248">
        <v>74</v>
      </c>
      <c r="C53" s="172">
        <v>300</v>
      </c>
      <c r="D53" s="172">
        <v>0</v>
      </c>
      <c r="E53" s="172">
        <v>100</v>
      </c>
      <c r="F53" s="172">
        <v>100</v>
      </c>
      <c r="G53" s="172">
        <v>100</v>
      </c>
      <c r="H53" s="172">
        <v>100</v>
      </c>
      <c r="I53" s="172">
        <v>200</v>
      </c>
      <c r="J53" s="245">
        <f t="shared" si="0"/>
        <v>900</v>
      </c>
      <c r="K53" s="246">
        <v>265</v>
      </c>
      <c r="L53" s="172">
        <f t="shared" si="1"/>
        <v>635</v>
      </c>
      <c r="M53" s="176">
        <f>B.wt.!J53</f>
        <v>5</v>
      </c>
      <c r="N53" s="179">
        <f t="shared" si="2"/>
        <v>127</v>
      </c>
      <c r="O53" s="172">
        <v>350</v>
      </c>
      <c r="P53" s="154">
        <v>200</v>
      </c>
      <c r="Q53" s="172">
        <v>250</v>
      </c>
      <c r="R53" s="172">
        <v>100</v>
      </c>
      <c r="S53" s="172">
        <v>300</v>
      </c>
      <c r="T53" s="172">
        <v>300</v>
      </c>
      <c r="U53" s="172">
        <v>350</v>
      </c>
      <c r="V53" s="173">
        <f t="shared" si="3"/>
        <v>1850</v>
      </c>
      <c r="W53" s="174">
        <v>26</v>
      </c>
      <c r="X53" s="172">
        <f t="shared" si="4"/>
        <v>1824</v>
      </c>
      <c r="Y53" s="172">
        <v>5</v>
      </c>
      <c r="Z53" s="175">
        <f t="shared" si="28"/>
        <v>364.8</v>
      </c>
      <c r="AA53" s="175">
        <f t="shared" si="6"/>
        <v>2459</v>
      </c>
      <c r="AB53" s="179">
        <f t="shared" si="7"/>
        <v>491.8</v>
      </c>
      <c r="AC53" s="154">
        <v>500</v>
      </c>
      <c r="AD53" s="172">
        <v>400</v>
      </c>
      <c r="AE53" s="172">
        <v>400</v>
      </c>
      <c r="AF53" s="172">
        <v>400</v>
      </c>
      <c r="AG53" s="172">
        <v>400</v>
      </c>
      <c r="AH53" s="172">
        <v>600</v>
      </c>
      <c r="AI53" s="172">
        <v>500</v>
      </c>
      <c r="AJ53" s="173">
        <f t="shared" si="8"/>
        <v>3200</v>
      </c>
      <c r="AK53" s="174">
        <v>100</v>
      </c>
      <c r="AL53" s="156">
        <f t="shared" si="29"/>
        <v>3100</v>
      </c>
      <c r="AM53" s="176">
        <v>5</v>
      </c>
      <c r="AN53" s="175">
        <f t="shared" si="10"/>
        <v>620</v>
      </c>
      <c r="AO53" s="175">
        <f t="shared" si="11"/>
        <v>5559</v>
      </c>
      <c r="AP53" s="179">
        <f t="shared" si="12"/>
        <v>1111.8</v>
      </c>
      <c r="AQ53" s="172">
        <v>600</v>
      </c>
      <c r="AR53" s="172">
        <v>600</v>
      </c>
      <c r="AS53" s="172">
        <v>500</v>
      </c>
      <c r="AT53" s="172">
        <v>500</v>
      </c>
      <c r="AU53" s="172">
        <v>800</v>
      </c>
      <c r="AV53" s="172">
        <v>500</v>
      </c>
      <c r="AW53" s="172">
        <v>600</v>
      </c>
      <c r="AX53" s="173">
        <f t="shared" si="13"/>
        <v>4100</v>
      </c>
      <c r="AY53" s="250">
        <v>24</v>
      </c>
      <c r="AZ53" s="176">
        <f t="shared" si="31"/>
        <v>3883</v>
      </c>
      <c r="BA53" s="251">
        <v>5</v>
      </c>
      <c r="BB53" s="156">
        <f t="shared" si="15"/>
        <v>9442</v>
      </c>
      <c r="BC53" s="175">
        <f t="shared" si="16"/>
        <v>776.6</v>
      </c>
      <c r="BD53" s="179">
        <f t="shared" si="17"/>
        <v>1888.4</v>
      </c>
      <c r="BE53" s="172">
        <v>800</v>
      </c>
      <c r="BF53" s="172">
        <v>800</v>
      </c>
      <c r="BG53" s="172">
        <v>900</v>
      </c>
      <c r="BH53" s="172">
        <v>600</v>
      </c>
      <c r="BI53" s="172">
        <v>600</v>
      </c>
      <c r="BJ53" s="172">
        <v>600</v>
      </c>
      <c r="BK53" s="172">
        <v>700</v>
      </c>
      <c r="BL53" s="173">
        <f t="shared" si="18"/>
        <v>5000</v>
      </c>
      <c r="BM53" s="174">
        <v>337</v>
      </c>
      <c r="BN53" s="176">
        <f t="shared" si="19"/>
        <v>4663</v>
      </c>
      <c r="BO53" s="176">
        <v>5</v>
      </c>
      <c r="BP53" s="156">
        <f t="shared" si="20"/>
        <v>14105</v>
      </c>
      <c r="BQ53" s="175">
        <f t="shared" si="21"/>
        <v>932.6</v>
      </c>
      <c r="BR53" s="179">
        <f t="shared" si="22"/>
        <v>2821</v>
      </c>
      <c r="BS53" s="154">
        <v>1000</v>
      </c>
      <c r="BT53" s="154">
        <v>800</v>
      </c>
      <c r="BU53" s="154">
        <v>0</v>
      </c>
      <c r="BV53" s="154">
        <v>0</v>
      </c>
      <c r="BW53" s="154"/>
      <c r="BX53" s="156"/>
      <c r="BY53" s="156"/>
      <c r="BZ53" s="173">
        <f t="shared" si="23"/>
        <v>1800</v>
      </c>
      <c r="CA53" s="177">
        <v>0</v>
      </c>
      <c r="CB53" s="176">
        <f t="shared" si="24"/>
        <v>1800</v>
      </c>
      <c r="CC53" s="176">
        <v>5</v>
      </c>
      <c r="CD53" s="256">
        <f t="shared" si="25"/>
        <v>15905</v>
      </c>
      <c r="CE53" s="175">
        <f t="shared" si="26"/>
        <v>360</v>
      </c>
      <c r="CF53" s="175">
        <f t="shared" si="27"/>
        <v>3181</v>
      </c>
      <c r="CG53" s="158"/>
      <c r="CH53" s="158"/>
      <c r="CI53" s="158"/>
      <c r="CJ53" s="158"/>
      <c r="CK53" s="158"/>
      <c r="CL53" s="158"/>
      <c r="CM53" s="158"/>
      <c r="CN53" s="158"/>
      <c r="CO53" s="158"/>
      <c r="CP53" s="158"/>
      <c r="CQ53" s="158"/>
      <c r="CR53" s="158"/>
      <c r="CS53" s="158"/>
      <c r="CT53" s="158"/>
      <c r="CU53" s="158"/>
      <c r="CV53" s="158"/>
      <c r="CW53" s="158"/>
      <c r="CX53" s="158"/>
      <c r="CY53" s="158"/>
      <c r="CZ53" s="158"/>
      <c r="DA53" s="158"/>
      <c r="DB53" s="158"/>
      <c r="DC53" s="158"/>
      <c r="DD53" s="158"/>
      <c r="DE53" s="158"/>
      <c r="DF53" s="158"/>
      <c r="DG53" s="158"/>
      <c r="DH53" s="158"/>
      <c r="DI53" s="158"/>
      <c r="DJ53" s="158"/>
      <c r="DK53" s="158"/>
      <c r="DL53" s="158"/>
      <c r="DM53" s="158"/>
      <c r="DN53" s="158"/>
      <c r="DO53" s="158"/>
      <c r="DP53" s="158"/>
      <c r="DQ53" s="158"/>
      <c r="DR53" s="158"/>
      <c r="DS53" s="158"/>
      <c r="DT53" s="158"/>
      <c r="DU53" s="158"/>
      <c r="DV53" s="158"/>
      <c r="DW53" s="158"/>
      <c r="DX53" s="158"/>
      <c r="DY53" s="158"/>
      <c r="DZ53" s="158"/>
      <c r="EA53" s="158"/>
      <c r="EB53" s="158"/>
      <c r="EC53" s="158"/>
      <c r="ED53" s="158"/>
      <c r="EE53" s="158"/>
      <c r="EF53" s="158"/>
      <c r="EG53" s="158"/>
      <c r="EH53" s="158"/>
      <c r="EI53" s="158"/>
      <c r="EJ53" s="158"/>
      <c r="EK53" s="158"/>
      <c r="EL53" s="158"/>
      <c r="EM53" s="158"/>
      <c r="EN53" s="158"/>
      <c r="EO53" s="158"/>
      <c r="EP53" s="158"/>
      <c r="EQ53" s="158"/>
      <c r="ER53" s="158"/>
      <c r="ES53" s="158"/>
      <c r="ET53" s="158"/>
      <c r="EU53" s="158"/>
      <c r="EV53" s="158"/>
      <c r="EW53" s="158"/>
      <c r="EX53" s="158"/>
      <c r="EY53" s="158"/>
      <c r="EZ53" s="158"/>
      <c r="FA53" s="158"/>
      <c r="FB53" s="158"/>
      <c r="FC53" s="158"/>
      <c r="FD53" s="158"/>
      <c r="FE53" s="158"/>
      <c r="FF53" s="158"/>
      <c r="FG53" s="158"/>
      <c r="FH53" s="158"/>
      <c r="FI53" s="158"/>
      <c r="FJ53" s="158"/>
      <c r="FK53" s="158"/>
      <c r="FL53" s="158"/>
      <c r="FM53" s="158"/>
      <c r="FN53" s="158"/>
      <c r="FO53" s="158"/>
      <c r="FP53" s="158"/>
      <c r="FQ53" s="158"/>
      <c r="FR53" s="158"/>
      <c r="FS53" s="158"/>
      <c r="FT53" s="158"/>
      <c r="FU53" s="158"/>
      <c r="FV53" s="158"/>
      <c r="FW53" s="158"/>
      <c r="FX53" s="158"/>
      <c r="FY53" s="158"/>
      <c r="FZ53" s="158"/>
      <c r="GA53" s="158"/>
      <c r="GB53" s="158"/>
      <c r="GC53" s="158"/>
      <c r="GD53" s="158"/>
      <c r="GE53" s="158"/>
      <c r="GF53" s="158"/>
      <c r="GG53" s="158"/>
      <c r="GH53" s="158"/>
      <c r="GI53" s="158"/>
      <c r="GJ53" s="158"/>
      <c r="GK53" s="158"/>
      <c r="GL53" s="158"/>
      <c r="GM53" s="158"/>
      <c r="GN53" s="158"/>
      <c r="GO53" s="158"/>
      <c r="GP53" s="158"/>
      <c r="GQ53" s="158"/>
      <c r="GR53" s="158"/>
      <c r="GS53" s="158"/>
      <c r="GT53" s="158"/>
      <c r="GU53" s="158"/>
      <c r="GV53" s="158"/>
      <c r="GW53" s="158"/>
      <c r="GX53" s="158"/>
      <c r="GY53" s="158"/>
      <c r="GZ53" s="158"/>
      <c r="HA53" s="158"/>
      <c r="HB53" s="158"/>
      <c r="HC53" s="158"/>
      <c r="HD53" s="158"/>
      <c r="HE53" s="158"/>
      <c r="HF53" s="158"/>
      <c r="HG53" s="158"/>
      <c r="HH53" s="158"/>
      <c r="HI53" s="158"/>
      <c r="HJ53" s="158"/>
      <c r="HK53" s="158"/>
      <c r="HL53" s="158"/>
      <c r="HM53" s="158"/>
      <c r="HN53" s="158"/>
      <c r="HO53" s="158"/>
      <c r="HP53" s="158"/>
      <c r="HQ53" s="158"/>
      <c r="HR53" s="158"/>
      <c r="HS53" s="158"/>
      <c r="HT53" s="158"/>
      <c r="HU53" s="158"/>
      <c r="HV53" s="158"/>
      <c r="HW53" s="158"/>
      <c r="HX53" s="158"/>
      <c r="HY53" s="158"/>
      <c r="HZ53" s="158"/>
      <c r="IA53" s="158"/>
      <c r="IB53" s="158"/>
      <c r="IC53" s="158"/>
      <c r="ID53" s="158"/>
      <c r="IE53" s="158"/>
      <c r="IF53" s="158"/>
      <c r="IG53" s="158"/>
      <c r="IH53" s="158"/>
      <c r="II53" s="158"/>
      <c r="IJ53" s="158"/>
      <c r="IK53" s="158"/>
      <c r="IL53" s="158"/>
      <c r="IM53" s="158"/>
      <c r="IN53" s="158"/>
      <c r="IO53" s="158"/>
      <c r="IP53" s="158"/>
      <c r="IQ53" s="158"/>
      <c r="IR53" s="158"/>
      <c r="IS53" s="158"/>
      <c r="IT53" s="158"/>
      <c r="IU53" s="158"/>
      <c r="IV53" s="158"/>
      <c r="IW53" s="158"/>
      <c r="IX53" s="158"/>
      <c r="IY53" s="158"/>
      <c r="IZ53" s="158"/>
      <c r="JA53" s="158"/>
      <c r="JB53" s="158"/>
      <c r="JC53" s="158"/>
      <c r="JD53" s="158"/>
      <c r="JE53" s="158"/>
      <c r="JF53" s="158"/>
      <c r="JG53" s="158"/>
      <c r="JH53" s="158"/>
      <c r="JI53" s="158"/>
      <c r="JJ53" s="158"/>
      <c r="JK53" s="158"/>
      <c r="JL53" s="158"/>
      <c r="JM53" s="158"/>
      <c r="JN53" s="158"/>
      <c r="JO53" s="158"/>
      <c r="JP53" s="158"/>
      <c r="JQ53" s="158"/>
      <c r="JR53" s="158"/>
      <c r="JS53" s="158"/>
      <c r="JT53" s="158"/>
      <c r="JU53" s="158"/>
      <c r="JV53" s="158"/>
      <c r="JW53" s="158"/>
      <c r="JX53" s="158"/>
      <c r="JY53" s="158"/>
      <c r="JZ53" s="158"/>
      <c r="KA53" s="158"/>
      <c r="KB53" s="158"/>
      <c r="KC53" s="158"/>
      <c r="KD53" s="158"/>
      <c r="KE53" s="158"/>
      <c r="KF53" s="158"/>
      <c r="KG53" s="158"/>
      <c r="KH53" s="158"/>
      <c r="KI53" s="158"/>
      <c r="KJ53" s="158"/>
      <c r="KK53" s="158"/>
      <c r="KL53" s="158"/>
      <c r="KM53" s="158"/>
      <c r="KN53" s="158"/>
      <c r="KO53" s="158"/>
      <c r="KP53" s="158"/>
      <c r="KQ53" s="158"/>
      <c r="KR53" s="158"/>
      <c r="KS53" s="158"/>
      <c r="KT53" s="158"/>
      <c r="KU53" s="158"/>
      <c r="KV53" s="158"/>
      <c r="KW53" s="158"/>
      <c r="KX53" s="158"/>
      <c r="KY53" s="158"/>
      <c r="KZ53" s="158"/>
      <c r="LA53" s="158"/>
      <c r="LB53" s="158"/>
      <c r="LC53" s="158"/>
      <c r="LD53" s="158"/>
      <c r="LE53" s="158"/>
      <c r="LF53" s="158"/>
      <c r="LG53" s="158"/>
      <c r="LH53" s="158"/>
      <c r="LI53" s="158"/>
      <c r="LJ53" s="158"/>
      <c r="LK53" s="158"/>
      <c r="LL53" s="158"/>
      <c r="LM53" s="158"/>
      <c r="LN53" s="158"/>
      <c r="LO53" s="158"/>
      <c r="LP53" s="158"/>
      <c r="LQ53" s="158"/>
      <c r="LR53" s="158"/>
      <c r="LS53" s="158"/>
      <c r="LT53" s="158"/>
      <c r="LU53" s="158"/>
      <c r="LV53" s="158"/>
      <c r="LW53" s="158"/>
      <c r="LX53" s="158"/>
      <c r="LY53" s="158"/>
      <c r="LZ53" s="158"/>
      <c r="MA53" s="158"/>
      <c r="MB53" s="158"/>
      <c r="MC53" s="158"/>
      <c r="MD53" s="158"/>
      <c r="ME53" s="158"/>
      <c r="MF53" s="158"/>
      <c r="MG53" s="158"/>
      <c r="MH53" s="158"/>
      <c r="MI53" s="158"/>
      <c r="MJ53" s="158"/>
      <c r="MK53" s="158"/>
      <c r="ML53" s="158"/>
      <c r="MM53" s="158"/>
      <c r="MN53" s="158"/>
      <c r="MO53" s="158"/>
      <c r="MP53" s="158"/>
      <c r="MQ53" s="158"/>
      <c r="MR53" s="158"/>
      <c r="MS53" s="158"/>
      <c r="MT53" s="158"/>
      <c r="MU53" s="158"/>
      <c r="MV53" s="158"/>
      <c r="MW53" s="158"/>
      <c r="MX53" s="158"/>
      <c r="MY53" s="158"/>
      <c r="MZ53" s="158"/>
      <c r="NA53" s="158"/>
      <c r="NB53" s="158"/>
      <c r="NC53" s="158"/>
      <c r="ND53" s="158"/>
      <c r="NE53" s="158"/>
      <c r="NF53" s="158"/>
      <c r="NG53" s="158"/>
      <c r="NH53" s="158"/>
      <c r="NI53" s="158"/>
      <c r="NJ53" s="158"/>
      <c r="NK53" s="158"/>
      <c r="NL53" s="158"/>
      <c r="NM53" s="158"/>
      <c r="NN53" s="158"/>
      <c r="NO53" s="158"/>
      <c r="NP53" s="158"/>
      <c r="NQ53" s="158"/>
      <c r="NR53" s="158"/>
      <c r="NS53" s="158"/>
      <c r="NT53" s="158"/>
      <c r="NU53" s="158"/>
      <c r="NV53" s="158"/>
      <c r="NW53" s="158"/>
      <c r="NX53" s="158"/>
      <c r="NY53" s="158"/>
      <c r="NZ53" s="158"/>
      <c r="OA53" s="158"/>
      <c r="OB53" s="158"/>
      <c r="OC53" s="158"/>
      <c r="OD53" s="158"/>
      <c r="OE53" s="158"/>
      <c r="OF53" s="158"/>
      <c r="OG53" s="158"/>
      <c r="OH53" s="158"/>
      <c r="OI53" s="158"/>
      <c r="OJ53" s="158"/>
      <c r="OK53" s="158"/>
      <c r="OL53" s="158"/>
      <c r="OM53" s="158"/>
      <c r="ON53" s="158"/>
      <c r="OO53" s="158"/>
      <c r="OP53" s="158"/>
      <c r="OQ53" s="158"/>
      <c r="OR53" s="158"/>
      <c r="OS53" s="158"/>
      <c r="OT53" s="158"/>
      <c r="OU53" s="158"/>
      <c r="OV53" s="158"/>
      <c r="OW53" s="158"/>
      <c r="OX53" s="158"/>
      <c r="OY53" s="158"/>
      <c r="OZ53" s="158"/>
      <c r="PA53" s="158"/>
      <c r="PB53" s="158"/>
      <c r="PC53" s="158"/>
      <c r="PD53" s="158"/>
      <c r="PE53" s="158"/>
      <c r="PF53" s="158"/>
      <c r="PG53" s="158"/>
      <c r="PH53" s="158"/>
      <c r="PI53" s="158"/>
      <c r="PJ53" s="158"/>
      <c r="PK53" s="158"/>
      <c r="PL53" s="158"/>
      <c r="PM53" s="158"/>
      <c r="PN53" s="158"/>
      <c r="PO53" s="158"/>
      <c r="PP53" s="158"/>
      <c r="PQ53" s="158"/>
      <c r="PR53" s="158"/>
      <c r="PS53" s="158"/>
      <c r="PT53" s="158"/>
      <c r="PU53" s="158"/>
      <c r="PV53" s="158"/>
      <c r="PW53" s="158"/>
      <c r="PX53" s="158"/>
      <c r="PY53" s="158"/>
      <c r="PZ53" s="158"/>
      <c r="QA53" s="158"/>
      <c r="QB53" s="158"/>
      <c r="QC53" s="158"/>
      <c r="QD53" s="158"/>
      <c r="QE53" s="158"/>
      <c r="QF53" s="158"/>
      <c r="QG53" s="158"/>
      <c r="QH53" s="158"/>
      <c r="QI53" s="158"/>
      <c r="QJ53" s="158"/>
      <c r="QK53" s="158"/>
      <c r="QL53" s="158"/>
      <c r="QM53" s="158"/>
      <c r="QN53" s="158"/>
      <c r="QO53" s="158"/>
      <c r="QP53" s="158"/>
      <c r="QQ53" s="158"/>
      <c r="QR53" s="158"/>
      <c r="QS53" s="158"/>
      <c r="QT53" s="158"/>
      <c r="QU53" s="158"/>
      <c r="QV53" s="158"/>
      <c r="QW53" s="158"/>
      <c r="QX53" s="158"/>
      <c r="QY53" s="158"/>
      <c r="QZ53" s="158"/>
      <c r="RA53" s="158"/>
      <c r="RB53" s="158"/>
      <c r="RC53" s="158"/>
      <c r="RD53" s="158"/>
      <c r="RE53" s="158"/>
      <c r="RF53" s="158"/>
      <c r="RG53" s="158"/>
      <c r="RH53" s="158"/>
      <c r="RI53" s="158"/>
      <c r="RJ53" s="158"/>
      <c r="RK53" s="158"/>
      <c r="RL53" s="158"/>
      <c r="RM53" s="158"/>
      <c r="RN53" s="158"/>
      <c r="RO53" s="158"/>
      <c r="RP53" s="158"/>
      <c r="RQ53" s="158"/>
      <c r="RR53" s="158"/>
      <c r="RS53" s="158"/>
      <c r="RT53" s="158"/>
      <c r="RU53" s="158"/>
      <c r="RV53" s="158"/>
      <c r="RW53" s="158"/>
      <c r="RX53" s="158"/>
      <c r="RY53" s="158"/>
      <c r="RZ53" s="158"/>
      <c r="SA53" s="158"/>
      <c r="SB53" s="158"/>
      <c r="SC53" s="158"/>
      <c r="SD53" s="158"/>
      <c r="SE53" s="158"/>
      <c r="SF53" s="158"/>
      <c r="SG53" s="158"/>
      <c r="SH53" s="158"/>
      <c r="SI53" s="158"/>
      <c r="SJ53" s="158"/>
      <c r="SK53" s="158"/>
      <c r="SL53" s="158"/>
      <c r="SM53" s="158"/>
      <c r="SN53" s="158"/>
      <c r="SO53" s="158"/>
      <c r="SP53" s="158"/>
      <c r="SQ53" s="158"/>
      <c r="SR53" s="158"/>
      <c r="SS53" s="158"/>
      <c r="ST53" s="158"/>
      <c r="SU53" s="158"/>
      <c r="SV53" s="158"/>
      <c r="SW53" s="158"/>
      <c r="SX53" s="158"/>
      <c r="SY53" s="158"/>
      <c r="SZ53" s="158"/>
      <c r="TA53" s="158"/>
      <c r="TB53" s="158"/>
      <c r="TC53" s="158"/>
      <c r="TD53" s="158"/>
      <c r="TE53" s="158"/>
      <c r="TF53" s="158"/>
      <c r="TG53" s="158"/>
      <c r="TH53" s="158"/>
      <c r="TI53" s="158"/>
      <c r="TJ53" s="158"/>
      <c r="TK53" s="158"/>
      <c r="TL53" s="158"/>
      <c r="TM53" s="158"/>
      <c r="TN53" s="158"/>
      <c r="TO53" s="158"/>
      <c r="TP53" s="158"/>
      <c r="TQ53" s="158"/>
      <c r="TR53" s="158"/>
      <c r="TS53" s="158"/>
      <c r="TT53" s="158"/>
      <c r="TU53" s="158"/>
      <c r="TV53" s="158"/>
      <c r="TW53" s="158"/>
      <c r="TX53" s="158"/>
      <c r="TY53" s="158"/>
      <c r="TZ53" s="158"/>
      <c r="UA53" s="158"/>
      <c r="UB53" s="158"/>
      <c r="UC53" s="158"/>
      <c r="UD53" s="158"/>
      <c r="UE53" s="158"/>
      <c r="UF53" s="158"/>
      <c r="UG53" s="158"/>
      <c r="UH53" s="158"/>
      <c r="UI53" s="158"/>
      <c r="UJ53" s="158"/>
      <c r="UK53" s="158"/>
      <c r="UL53" s="158"/>
      <c r="UM53" s="158"/>
      <c r="UN53" s="158"/>
      <c r="UO53" s="158"/>
      <c r="UP53" s="158"/>
      <c r="UQ53" s="158"/>
      <c r="UR53" s="158"/>
      <c r="US53" s="158"/>
      <c r="UT53" s="158"/>
      <c r="UU53" s="158"/>
      <c r="UV53" s="158"/>
      <c r="UW53" s="158"/>
      <c r="UX53" s="158"/>
      <c r="UY53" s="158"/>
      <c r="UZ53" s="158"/>
      <c r="VA53" s="158"/>
      <c r="VB53" s="158"/>
      <c r="VC53" s="158"/>
      <c r="VD53" s="158"/>
      <c r="VE53" s="158"/>
      <c r="VF53" s="158"/>
      <c r="VG53" s="158"/>
      <c r="VH53" s="158"/>
      <c r="VI53" s="158"/>
      <c r="VJ53" s="158"/>
      <c r="VK53" s="158"/>
      <c r="VL53" s="158"/>
      <c r="VM53" s="158"/>
      <c r="VN53" s="158"/>
      <c r="VO53" s="158"/>
      <c r="VP53" s="158"/>
      <c r="VQ53" s="158"/>
      <c r="VR53" s="158"/>
      <c r="VS53" s="158"/>
      <c r="VT53" s="158"/>
      <c r="VU53" s="158"/>
      <c r="VV53" s="158"/>
      <c r="VW53" s="158"/>
      <c r="VX53" s="158"/>
      <c r="VY53" s="158"/>
      <c r="VZ53" s="158"/>
      <c r="WA53" s="158"/>
      <c r="WB53" s="158"/>
      <c r="WC53" s="158"/>
      <c r="WD53" s="158"/>
      <c r="WE53" s="158"/>
      <c r="WF53" s="158"/>
      <c r="WG53" s="158"/>
      <c r="WH53" s="158"/>
      <c r="WI53" s="158"/>
      <c r="WJ53" s="158"/>
      <c r="WK53" s="158"/>
      <c r="WL53" s="158"/>
      <c r="WM53" s="158"/>
      <c r="WN53" s="158"/>
      <c r="WO53" s="158"/>
      <c r="WP53" s="158"/>
      <c r="WQ53" s="158"/>
      <c r="WR53" s="158"/>
      <c r="WS53" s="158"/>
      <c r="WT53" s="158"/>
      <c r="WU53" s="158"/>
      <c r="WV53" s="158"/>
      <c r="WW53" s="158"/>
      <c r="WX53" s="158"/>
      <c r="WY53" s="158"/>
      <c r="WZ53" s="158"/>
      <c r="XA53" s="158"/>
      <c r="XB53" s="158"/>
      <c r="XC53" s="158"/>
      <c r="XD53" s="158"/>
      <c r="XE53" s="158"/>
      <c r="XF53" s="158"/>
      <c r="XG53" s="158"/>
      <c r="XH53" s="158"/>
      <c r="XI53" s="158"/>
      <c r="XJ53" s="158"/>
      <c r="XK53" s="158"/>
      <c r="XL53" s="158"/>
      <c r="XM53" s="158"/>
      <c r="XN53" s="158"/>
      <c r="XO53" s="158"/>
      <c r="XP53" s="158"/>
      <c r="XQ53" s="158"/>
      <c r="XR53" s="158"/>
      <c r="XS53" s="158"/>
      <c r="XT53" s="158"/>
      <c r="XU53" s="158"/>
      <c r="XV53" s="158"/>
      <c r="XW53" s="158"/>
      <c r="XX53" s="158"/>
      <c r="XY53" s="158"/>
      <c r="XZ53" s="158"/>
      <c r="YA53" s="158"/>
      <c r="YB53" s="158"/>
      <c r="YC53" s="158"/>
      <c r="YD53" s="158"/>
      <c r="YE53" s="158"/>
      <c r="YF53" s="158"/>
      <c r="YG53" s="158"/>
      <c r="YH53" s="158"/>
      <c r="YI53" s="158"/>
      <c r="YJ53" s="158"/>
      <c r="YK53" s="158"/>
      <c r="YL53" s="158"/>
      <c r="YM53" s="158"/>
      <c r="YN53" s="158"/>
      <c r="YO53" s="158"/>
      <c r="YP53" s="158"/>
      <c r="YQ53" s="158"/>
      <c r="YR53" s="158"/>
      <c r="YS53" s="158"/>
      <c r="YT53" s="158"/>
      <c r="YU53" s="158"/>
      <c r="YV53" s="158"/>
      <c r="YW53" s="158"/>
      <c r="YX53" s="158"/>
      <c r="YY53" s="158"/>
      <c r="YZ53" s="158"/>
      <c r="ZA53" s="158"/>
      <c r="ZB53" s="158"/>
      <c r="ZC53" s="158"/>
      <c r="ZD53" s="158"/>
      <c r="ZE53" s="158"/>
      <c r="ZF53" s="158"/>
      <c r="ZG53" s="158"/>
      <c r="ZH53" s="158"/>
      <c r="ZI53" s="158"/>
      <c r="ZJ53" s="158"/>
      <c r="ZK53" s="158"/>
      <c r="ZL53" s="158"/>
      <c r="ZM53" s="158"/>
      <c r="ZN53" s="158"/>
      <c r="ZO53" s="158"/>
      <c r="ZP53" s="158"/>
      <c r="ZQ53" s="158"/>
      <c r="ZR53" s="158"/>
      <c r="ZS53" s="158"/>
      <c r="ZT53" s="158"/>
      <c r="ZU53" s="158"/>
      <c r="ZV53" s="158"/>
      <c r="ZW53" s="158"/>
      <c r="ZX53" s="158"/>
      <c r="ZY53" s="158"/>
      <c r="ZZ53" s="158"/>
      <c r="AAA53" s="158"/>
      <c r="AAB53" s="158"/>
      <c r="AAC53" s="158"/>
      <c r="AAD53" s="158"/>
      <c r="AAE53" s="158"/>
      <c r="AAF53" s="158"/>
      <c r="AAG53" s="158"/>
      <c r="AAH53" s="158"/>
      <c r="AAI53" s="158"/>
      <c r="AAJ53" s="158"/>
      <c r="AAK53" s="158"/>
      <c r="AAL53" s="158"/>
      <c r="AAM53" s="158"/>
      <c r="AAN53" s="158"/>
      <c r="AAO53" s="158"/>
      <c r="AAP53" s="158"/>
      <c r="AAQ53" s="158"/>
      <c r="AAR53" s="158"/>
      <c r="AAS53" s="158"/>
      <c r="AAT53" s="158"/>
      <c r="AAU53" s="158"/>
      <c r="AAV53" s="158"/>
      <c r="AAW53" s="158"/>
      <c r="AAX53" s="158"/>
      <c r="AAY53" s="158"/>
      <c r="AAZ53" s="158"/>
      <c r="ABA53" s="158"/>
      <c r="ABB53" s="158"/>
      <c r="ABC53" s="158"/>
      <c r="ABD53" s="158"/>
      <c r="ABE53" s="158"/>
      <c r="ABF53" s="158"/>
      <c r="ABG53" s="158"/>
      <c r="ABH53" s="158"/>
      <c r="ABI53" s="158"/>
      <c r="ABJ53" s="158"/>
      <c r="ABK53" s="158"/>
      <c r="ABL53" s="158"/>
      <c r="ABM53" s="158"/>
      <c r="ABN53" s="158"/>
      <c r="ABO53" s="158"/>
      <c r="ABP53" s="158"/>
      <c r="ABQ53" s="158"/>
      <c r="ABR53" s="158"/>
      <c r="ABS53" s="158"/>
      <c r="ABT53" s="158"/>
      <c r="ABU53" s="158"/>
      <c r="ABV53" s="158"/>
      <c r="ABW53" s="158"/>
      <c r="ABX53" s="158"/>
      <c r="ABY53" s="158"/>
      <c r="ABZ53" s="158"/>
      <c r="ACA53" s="158"/>
      <c r="ACB53" s="158"/>
      <c r="ACC53" s="158"/>
      <c r="ACD53" s="158"/>
      <c r="ACE53" s="158"/>
      <c r="ACF53" s="158"/>
      <c r="ACG53" s="158"/>
      <c r="ACH53" s="158"/>
      <c r="ACI53" s="158"/>
      <c r="ACJ53" s="158"/>
      <c r="ACK53" s="158"/>
      <c r="ACL53" s="158"/>
      <c r="ACM53" s="158"/>
      <c r="ACN53" s="158"/>
      <c r="ACO53" s="158"/>
      <c r="ACP53" s="158"/>
      <c r="ACQ53" s="158"/>
      <c r="ACR53" s="158"/>
      <c r="ACS53" s="158"/>
      <c r="ACT53" s="158"/>
      <c r="ACU53" s="158"/>
      <c r="ACV53" s="158"/>
      <c r="ACW53" s="158"/>
      <c r="ACX53" s="158"/>
      <c r="ACY53" s="158"/>
      <c r="ACZ53" s="158"/>
      <c r="ADA53" s="158"/>
      <c r="ADB53" s="158"/>
      <c r="ADC53" s="158"/>
      <c r="ADD53" s="158"/>
      <c r="ADE53" s="158"/>
      <c r="ADF53" s="158"/>
      <c r="ADG53" s="158"/>
      <c r="ADH53" s="158"/>
      <c r="ADI53" s="158"/>
      <c r="ADJ53" s="158"/>
      <c r="ADK53" s="158"/>
      <c r="ADL53" s="158"/>
      <c r="ADM53" s="158"/>
      <c r="ADN53" s="158"/>
      <c r="ADO53" s="158"/>
      <c r="ADP53" s="158"/>
      <c r="ADQ53" s="158"/>
      <c r="ADR53" s="158"/>
      <c r="ADS53" s="158"/>
      <c r="ADT53" s="158"/>
      <c r="ADU53" s="158"/>
      <c r="ADV53" s="158"/>
      <c r="ADW53" s="158"/>
      <c r="ADX53" s="158"/>
      <c r="ADY53" s="158"/>
      <c r="ADZ53" s="158"/>
      <c r="AEA53" s="158"/>
      <c r="AEB53" s="158"/>
      <c r="AEC53" s="158"/>
      <c r="AED53" s="158"/>
      <c r="AEE53" s="158"/>
      <c r="AEF53" s="158"/>
      <c r="AEG53" s="158"/>
      <c r="AEH53" s="158"/>
      <c r="AEI53" s="158"/>
      <c r="AEJ53" s="158"/>
      <c r="AEK53" s="158"/>
      <c r="AEL53" s="158"/>
      <c r="AEM53" s="158"/>
      <c r="AEN53" s="158"/>
      <c r="AEO53" s="158"/>
      <c r="AEP53" s="158"/>
      <c r="AEQ53" s="158"/>
      <c r="AER53" s="158"/>
      <c r="AES53" s="158"/>
      <c r="AET53" s="158"/>
      <c r="AEU53" s="158"/>
      <c r="AEV53" s="158"/>
      <c r="AEW53" s="158"/>
      <c r="AEX53" s="158"/>
      <c r="AEY53" s="158"/>
      <c r="AEZ53" s="158"/>
      <c r="AFA53" s="158"/>
      <c r="AFB53" s="158"/>
      <c r="AFC53" s="158"/>
      <c r="AFD53" s="158"/>
      <c r="AFE53" s="158"/>
      <c r="AFF53" s="158"/>
      <c r="AFG53" s="158"/>
      <c r="AFH53" s="158"/>
      <c r="AFI53" s="158"/>
      <c r="AFJ53" s="158"/>
      <c r="AFK53" s="158"/>
      <c r="AFL53" s="158"/>
      <c r="AFM53" s="158"/>
      <c r="AFN53" s="158"/>
      <c r="AFO53" s="158"/>
      <c r="AFP53" s="158"/>
      <c r="AFQ53" s="158"/>
      <c r="AFR53" s="158"/>
      <c r="AFS53" s="158"/>
      <c r="AFT53" s="158"/>
      <c r="AFU53" s="158"/>
      <c r="AFV53" s="158"/>
      <c r="AFW53" s="158"/>
      <c r="AFX53" s="158"/>
      <c r="AFY53" s="158"/>
      <c r="AFZ53" s="158"/>
      <c r="AGA53" s="158"/>
      <c r="AGB53" s="158"/>
      <c r="AGC53" s="158"/>
      <c r="AGD53" s="158"/>
      <c r="AGE53" s="158"/>
      <c r="AGF53" s="158"/>
      <c r="AGG53" s="158"/>
      <c r="AGH53" s="158"/>
      <c r="AGI53" s="158"/>
      <c r="AGJ53" s="158"/>
      <c r="AGK53" s="158"/>
      <c r="AGL53" s="158"/>
      <c r="AGM53" s="158"/>
      <c r="AGN53" s="158"/>
      <c r="AGO53" s="158"/>
      <c r="AGP53" s="158"/>
      <c r="AGQ53" s="158"/>
      <c r="AGR53" s="158"/>
      <c r="AGS53" s="158"/>
      <c r="AGT53" s="158"/>
      <c r="AGU53" s="158"/>
      <c r="AGV53" s="158"/>
      <c r="AGW53" s="158"/>
      <c r="AGX53" s="158"/>
      <c r="AGY53" s="158"/>
      <c r="AGZ53" s="158"/>
      <c r="AHA53" s="158"/>
      <c r="AHB53" s="158"/>
      <c r="AHC53" s="158"/>
      <c r="AHD53" s="158"/>
      <c r="AHE53" s="158"/>
      <c r="AHF53" s="158"/>
      <c r="AHG53" s="158"/>
      <c r="AHH53" s="158"/>
      <c r="AHI53" s="158"/>
      <c r="AHJ53" s="158"/>
      <c r="AHK53" s="158"/>
      <c r="AHL53" s="158"/>
      <c r="AHM53" s="158"/>
      <c r="AHN53" s="158"/>
      <c r="AHO53" s="158"/>
      <c r="AHP53" s="158"/>
      <c r="AHQ53" s="158"/>
      <c r="AHR53" s="158"/>
      <c r="AHS53" s="158"/>
      <c r="AHT53" s="158"/>
      <c r="AHU53" s="158"/>
      <c r="AHV53" s="158"/>
      <c r="AHW53" s="158"/>
      <c r="AHX53" s="158"/>
      <c r="AHY53" s="158"/>
      <c r="AHZ53" s="158"/>
      <c r="AIA53" s="158"/>
      <c r="AIB53" s="158"/>
      <c r="AIC53" s="158"/>
      <c r="AID53" s="158"/>
      <c r="AIE53" s="158"/>
      <c r="AIF53" s="158"/>
      <c r="AIG53" s="158"/>
      <c r="AIH53" s="158"/>
      <c r="AII53" s="158"/>
      <c r="AIJ53" s="158"/>
      <c r="AIK53" s="158"/>
      <c r="AIL53" s="158"/>
      <c r="AIM53" s="158"/>
      <c r="AIN53" s="158"/>
      <c r="AIO53" s="158"/>
      <c r="AIP53" s="158"/>
      <c r="AIQ53" s="158"/>
      <c r="AIR53" s="158"/>
      <c r="AIS53" s="158"/>
      <c r="AIT53" s="158"/>
      <c r="AIU53" s="158"/>
      <c r="AIV53" s="158"/>
      <c r="AIW53" s="158"/>
      <c r="AIX53" s="158"/>
      <c r="AIY53" s="158"/>
      <c r="AIZ53" s="158"/>
      <c r="AJA53" s="158"/>
      <c r="AJB53" s="158"/>
      <c r="AJC53" s="158"/>
      <c r="AJD53" s="158"/>
      <c r="AJE53" s="158"/>
      <c r="AJF53" s="158"/>
      <c r="AJG53" s="158"/>
      <c r="AJH53" s="158"/>
      <c r="AJI53" s="158"/>
      <c r="AJJ53" s="158"/>
      <c r="AJK53" s="158"/>
      <c r="AJL53" s="158"/>
      <c r="AJM53" s="158"/>
      <c r="AJN53" s="158"/>
      <c r="AJO53" s="158"/>
      <c r="AJP53" s="158"/>
      <c r="AJQ53" s="158"/>
      <c r="AJR53" s="158"/>
      <c r="AJS53" s="158"/>
      <c r="AJT53" s="158"/>
      <c r="AJU53" s="158"/>
      <c r="AJV53" s="158"/>
      <c r="AJW53" s="158"/>
      <c r="AJX53" s="158"/>
      <c r="AJY53" s="158"/>
      <c r="AJZ53" s="158"/>
      <c r="AKA53" s="158"/>
      <c r="AKB53" s="158"/>
      <c r="AKC53" s="158"/>
      <c r="AKD53" s="158"/>
      <c r="AKE53" s="158"/>
      <c r="AKF53" s="158"/>
      <c r="AKG53" s="158"/>
      <c r="AKH53" s="158"/>
      <c r="AKI53" s="158"/>
      <c r="AKJ53" s="158"/>
      <c r="AKK53" s="158"/>
      <c r="AKL53" s="158"/>
      <c r="AKM53" s="158"/>
      <c r="AKN53" s="158"/>
      <c r="AKO53" s="158"/>
      <c r="AKP53" s="158"/>
      <c r="AKQ53" s="158"/>
      <c r="AKR53" s="158"/>
      <c r="AKS53" s="158"/>
      <c r="AKT53" s="158"/>
      <c r="AKU53" s="158"/>
      <c r="AKV53" s="158"/>
      <c r="AKW53" s="158"/>
      <c r="AKX53" s="158"/>
      <c r="AKY53" s="158"/>
      <c r="AKZ53" s="158"/>
      <c r="ALA53" s="158"/>
      <c r="ALB53" s="158"/>
      <c r="ALC53" s="158"/>
      <c r="ALD53" s="158"/>
      <c r="ALE53" s="158"/>
      <c r="ALF53" s="158"/>
      <c r="ALG53" s="158"/>
      <c r="ALH53" s="158"/>
      <c r="ALI53" s="158"/>
      <c r="ALJ53" s="158"/>
      <c r="ALK53" s="158"/>
      <c r="ALL53" s="158"/>
      <c r="ALM53" s="158"/>
      <c r="ALN53" s="158"/>
      <c r="ALO53" s="158"/>
      <c r="ALP53" s="158"/>
      <c r="ALQ53" s="158"/>
      <c r="ALR53" s="158"/>
      <c r="ALS53" s="158"/>
      <c r="ALT53" s="158"/>
      <c r="ALU53" s="158"/>
      <c r="ALV53" s="158"/>
      <c r="ALW53" s="158"/>
      <c r="ALX53" s="158"/>
      <c r="ALY53" s="158"/>
      <c r="ALZ53" s="158"/>
      <c r="AMA53" s="158"/>
      <c r="AMB53" s="158"/>
      <c r="AMC53" s="158"/>
      <c r="AMD53" s="158"/>
      <c r="AME53" s="158"/>
      <c r="AMF53" s="158"/>
      <c r="AMG53" s="158"/>
      <c r="AMH53" s="158"/>
      <c r="AMI53" s="158"/>
      <c r="AMJ53" s="158"/>
      <c r="AMK53" s="158"/>
      <c r="AML53" s="158"/>
      <c r="AMM53" s="158"/>
      <c r="AMN53" s="158"/>
      <c r="AMO53" s="158"/>
      <c r="AMP53" s="158"/>
      <c r="AMQ53" s="158"/>
      <c r="AMR53" s="158"/>
      <c r="AMS53" s="158"/>
      <c r="AMT53" s="158"/>
      <c r="AMU53" s="158"/>
      <c r="AMV53" s="158"/>
      <c r="AMW53" s="158"/>
      <c r="AMX53" s="158"/>
      <c r="AMY53" s="158"/>
      <c r="AMZ53" s="158"/>
      <c r="ANA53" s="158"/>
      <c r="ANB53" s="158"/>
      <c r="ANC53" s="158"/>
      <c r="AND53" s="158"/>
      <c r="ANE53" s="158"/>
      <c r="ANF53" s="158"/>
      <c r="ANG53" s="158"/>
      <c r="ANH53" s="158"/>
      <c r="ANI53" s="158"/>
      <c r="ANJ53" s="158"/>
      <c r="ANK53" s="158"/>
      <c r="ANL53" s="158"/>
      <c r="ANM53" s="158"/>
      <c r="ANN53" s="158"/>
      <c r="ANO53" s="158"/>
      <c r="ANP53" s="158"/>
      <c r="ANQ53" s="158"/>
      <c r="ANR53" s="158"/>
      <c r="ANS53" s="158"/>
      <c r="ANT53" s="158"/>
      <c r="ANU53" s="158"/>
      <c r="ANV53" s="158"/>
      <c r="ANW53" s="158"/>
      <c r="ANX53" s="158"/>
      <c r="ANY53" s="158"/>
      <c r="ANZ53" s="158"/>
      <c r="AOA53" s="158"/>
      <c r="AOB53" s="158"/>
      <c r="AOC53" s="158"/>
      <c r="AOD53" s="158"/>
      <c r="AOE53" s="158"/>
      <c r="AOF53" s="158"/>
      <c r="AOG53" s="158"/>
      <c r="AOH53" s="158"/>
      <c r="AOI53" s="158"/>
      <c r="AOJ53" s="158"/>
      <c r="AOK53" s="158"/>
      <c r="AOL53" s="158"/>
      <c r="AOM53" s="158"/>
      <c r="AON53" s="158"/>
      <c r="AOO53" s="158"/>
      <c r="AOP53" s="158"/>
      <c r="AOQ53" s="158"/>
      <c r="AOR53" s="158"/>
      <c r="AOS53" s="158"/>
      <c r="AOT53" s="158"/>
      <c r="AOU53" s="158"/>
      <c r="AOV53" s="158"/>
      <c r="AOW53" s="158"/>
      <c r="AOX53" s="158"/>
      <c r="AOY53" s="158"/>
      <c r="AOZ53" s="158"/>
      <c r="APA53" s="158"/>
      <c r="APB53" s="158"/>
      <c r="APC53" s="158"/>
      <c r="APD53" s="158"/>
      <c r="APE53" s="158"/>
      <c r="APF53" s="158"/>
      <c r="APG53" s="158"/>
      <c r="APH53" s="158"/>
      <c r="API53" s="158"/>
      <c r="APJ53" s="158"/>
      <c r="APK53" s="158"/>
      <c r="APL53" s="158"/>
      <c r="APM53" s="158"/>
      <c r="APN53" s="158"/>
      <c r="APO53" s="158"/>
      <c r="APP53" s="158"/>
      <c r="APQ53" s="158"/>
      <c r="APR53" s="158"/>
      <c r="APS53" s="158"/>
      <c r="APT53" s="158"/>
      <c r="APU53" s="158"/>
      <c r="APV53" s="158"/>
      <c r="APW53" s="158"/>
      <c r="APX53" s="158"/>
      <c r="APY53" s="158"/>
      <c r="APZ53" s="158"/>
      <c r="AQA53" s="158"/>
      <c r="AQB53" s="158"/>
      <c r="AQC53" s="158"/>
      <c r="AQD53" s="158"/>
      <c r="AQE53" s="158"/>
      <c r="AQF53" s="158"/>
      <c r="AQG53" s="158"/>
      <c r="AQH53" s="158"/>
      <c r="AQI53" s="158"/>
      <c r="AQJ53" s="158"/>
      <c r="AQK53" s="158"/>
      <c r="AQL53" s="158"/>
      <c r="AQM53" s="158"/>
      <c r="AQN53" s="158"/>
      <c r="AQO53" s="158"/>
      <c r="AQP53" s="158"/>
      <c r="AQQ53" s="158"/>
      <c r="AQR53" s="158"/>
      <c r="AQS53" s="158"/>
      <c r="AQT53" s="158"/>
      <c r="AQU53" s="158"/>
      <c r="AQV53" s="158"/>
      <c r="AQW53" s="158"/>
      <c r="AQX53" s="158"/>
      <c r="AQY53" s="158"/>
      <c r="AQZ53" s="158"/>
      <c r="ARA53" s="158"/>
      <c r="ARB53" s="158"/>
      <c r="ARC53" s="158"/>
      <c r="ARD53" s="158"/>
      <c r="ARE53" s="158"/>
      <c r="ARF53" s="158"/>
      <c r="ARG53" s="158"/>
      <c r="ARH53" s="158"/>
      <c r="ARI53" s="158"/>
      <c r="ARJ53" s="158"/>
      <c r="ARK53" s="158"/>
      <c r="ARL53" s="158"/>
      <c r="ARM53" s="158"/>
      <c r="ARN53" s="158"/>
      <c r="ARO53" s="158"/>
      <c r="ARP53" s="158"/>
      <c r="ARQ53" s="158"/>
      <c r="ARR53" s="158"/>
      <c r="ARS53" s="158"/>
      <c r="ART53" s="158"/>
      <c r="ARU53" s="158"/>
      <c r="ARV53" s="158"/>
      <c r="ARW53" s="158"/>
      <c r="ARX53" s="158"/>
      <c r="ARY53" s="158"/>
      <c r="ARZ53" s="158"/>
      <c r="ASA53" s="158"/>
      <c r="ASB53" s="158"/>
      <c r="ASC53" s="158"/>
      <c r="ASD53" s="158"/>
      <c r="ASE53" s="158"/>
      <c r="ASF53" s="158"/>
      <c r="ASG53" s="158"/>
      <c r="ASH53" s="158"/>
      <c r="ASI53" s="158"/>
      <c r="ASJ53" s="158"/>
      <c r="ASK53" s="158"/>
      <c r="ASL53" s="158"/>
      <c r="ASM53" s="158"/>
      <c r="ASN53" s="158"/>
      <c r="ASO53" s="158"/>
      <c r="ASP53" s="158"/>
      <c r="ASQ53" s="158"/>
      <c r="ASR53" s="158"/>
      <c r="ASS53" s="158"/>
      <c r="AST53" s="158"/>
      <c r="ASU53" s="158"/>
      <c r="ASV53" s="158"/>
      <c r="ASW53" s="158"/>
      <c r="ASX53" s="158"/>
      <c r="ASY53" s="158"/>
      <c r="ASZ53" s="158"/>
      <c r="ATA53" s="158"/>
      <c r="ATB53" s="158"/>
      <c r="ATC53" s="158"/>
      <c r="ATD53" s="158"/>
      <c r="ATE53" s="158"/>
      <c r="ATF53" s="158"/>
      <c r="ATG53" s="158"/>
      <c r="ATH53" s="158"/>
      <c r="ATI53" s="158"/>
      <c r="ATJ53" s="158"/>
      <c r="ATK53" s="158"/>
      <c r="ATL53" s="158"/>
      <c r="ATM53" s="158"/>
      <c r="ATN53" s="158"/>
      <c r="ATO53" s="158"/>
      <c r="ATP53" s="158"/>
      <c r="ATQ53" s="158"/>
      <c r="ATR53" s="158"/>
      <c r="ATS53" s="158"/>
      <c r="ATT53" s="158"/>
      <c r="ATU53" s="158"/>
      <c r="ATV53" s="158"/>
      <c r="ATW53" s="158"/>
      <c r="ATX53" s="158"/>
      <c r="ATY53" s="158"/>
      <c r="ATZ53" s="158"/>
      <c r="AUA53" s="158"/>
      <c r="AUB53" s="158"/>
      <c r="AUC53" s="158"/>
      <c r="AUD53" s="158"/>
      <c r="AUE53" s="158"/>
      <c r="AUF53" s="158"/>
      <c r="AUG53" s="158"/>
      <c r="AUH53" s="158"/>
      <c r="AUI53" s="158"/>
      <c r="AUJ53" s="158"/>
      <c r="AUK53" s="158"/>
      <c r="AUL53" s="158"/>
      <c r="AUM53" s="158"/>
      <c r="AUN53" s="158"/>
      <c r="AUO53" s="158"/>
      <c r="AUP53" s="158"/>
      <c r="AUQ53" s="158"/>
      <c r="AUR53" s="158"/>
      <c r="AUS53" s="158"/>
      <c r="AUT53" s="158"/>
      <c r="AUU53" s="158"/>
      <c r="AUV53" s="158"/>
      <c r="AUW53" s="158"/>
      <c r="AUX53" s="158"/>
      <c r="AUY53" s="158"/>
      <c r="AUZ53" s="158"/>
      <c r="AVA53" s="158"/>
      <c r="AVB53" s="158"/>
      <c r="AVC53" s="158"/>
      <c r="AVD53" s="158"/>
      <c r="AVE53" s="158"/>
      <c r="AVF53" s="158"/>
      <c r="AVG53" s="158"/>
      <c r="AVH53" s="158"/>
      <c r="AVI53" s="158"/>
      <c r="AVJ53" s="158"/>
      <c r="AVK53" s="158"/>
      <c r="AVL53" s="158"/>
      <c r="AVM53" s="158"/>
      <c r="AVN53" s="158"/>
      <c r="AVO53" s="158"/>
      <c r="AVP53" s="158"/>
      <c r="AVQ53" s="158"/>
      <c r="AVR53" s="158"/>
      <c r="AVS53" s="158"/>
      <c r="AVT53" s="158"/>
      <c r="AVU53" s="158"/>
      <c r="AVV53" s="158"/>
      <c r="AVW53" s="158"/>
      <c r="AVX53" s="158"/>
      <c r="AVY53" s="158"/>
      <c r="AVZ53" s="158"/>
      <c r="AWA53" s="158"/>
      <c r="AWB53" s="158"/>
      <c r="AWC53" s="158"/>
      <c r="AWD53" s="158"/>
      <c r="AWE53" s="158"/>
      <c r="AWF53" s="158"/>
      <c r="AWG53" s="158"/>
      <c r="AWH53" s="158"/>
      <c r="AWI53" s="158"/>
      <c r="AWJ53" s="158"/>
      <c r="AWK53" s="158"/>
      <c r="AWL53" s="158"/>
      <c r="AWM53" s="158"/>
      <c r="AWN53" s="158"/>
      <c r="AWO53" s="158"/>
      <c r="AWP53" s="158"/>
      <c r="AWQ53" s="158"/>
      <c r="AWR53" s="158"/>
      <c r="AWS53" s="158"/>
      <c r="AWT53" s="158"/>
      <c r="AWU53" s="158"/>
      <c r="AWV53" s="158"/>
      <c r="AWW53" s="158"/>
      <c r="AWX53" s="158"/>
      <c r="AWY53" s="158"/>
      <c r="AWZ53" s="158"/>
      <c r="AXA53" s="158"/>
      <c r="AXB53" s="158"/>
      <c r="AXC53" s="158"/>
      <c r="AXD53" s="158"/>
      <c r="AXE53" s="158"/>
      <c r="AXF53" s="158"/>
      <c r="AXG53" s="158"/>
      <c r="AXH53" s="158"/>
      <c r="AXI53" s="158"/>
      <c r="AXJ53" s="158"/>
      <c r="AXK53" s="158"/>
      <c r="AXL53" s="158"/>
      <c r="AXM53" s="158"/>
      <c r="AXN53" s="158"/>
      <c r="AXO53" s="158"/>
      <c r="AXP53" s="158"/>
      <c r="AXQ53" s="158"/>
      <c r="AXR53" s="158"/>
      <c r="AXS53" s="158"/>
      <c r="AXT53" s="158"/>
      <c r="AXU53" s="158"/>
      <c r="AXV53" s="158"/>
      <c r="AXW53" s="158"/>
      <c r="AXX53" s="158"/>
      <c r="AXY53" s="158"/>
      <c r="AXZ53" s="158"/>
      <c r="AYA53" s="158"/>
      <c r="AYB53" s="158"/>
      <c r="AYC53" s="158"/>
      <c r="AYD53" s="158"/>
      <c r="AYE53" s="158"/>
      <c r="AYF53" s="158"/>
      <c r="AYG53" s="158"/>
      <c r="AYH53" s="158"/>
      <c r="AYI53" s="158"/>
      <c r="AYJ53" s="158"/>
      <c r="AYK53" s="158"/>
      <c r="AYL53" s="158"/>
      <c r="AYM53" s="158"/>
      <c r="AYN53" s="158"/>
      <c r="AYO53" s="158"/>
      <c r="AYP53" s="158"/>
      <c r="AYQ53" s="158"/>
      <c r="AYR53" s="158"/>
      <c r="AYS53" s="158"/>
      <c r="AYT53" s="158"/>
      <c r="AYU53" s="158"/>
      <c r="AYV53" s="158"/>
      <c r="AYW53" s="158"/>
      <c r="AYX53" s="158"/>
      <c r="AYY53" s="158"/>
      <c r="AYZ53" s="158"/>
      <c r="AZA53" s="158"/>
      <c r="AZB53" s="158"/>
      <c r="AZC53" s="158"/>
      <c r="AZD53" s="158"/>
      <c r="AZE53" s="158"/>
      <c r="AZF53" s="158"/>
      <c r="AZG53" s="158"/>
      <c r="AZH53" s="158"/>
      <c r="AZI53" s="158"/>
      <c r="AZJ53" s="158"/>
      <c r="AZK53" s="158"/>
      <c r="AZL53" s="158"/>
      <c r="AZM53" s="158"/>
      <c r="AZN53" s="158"/>
      <c r="AZO53" s="158"/>
      <c r="AZP53" s="158"/>
      <c r="AZQ53" s="158"/>
      <c r="AZR53" s="158"/>
      <c r="AZS53" s="158"/>
      <c r="AZT53" s="158"/>
      <c r="AZU53" s="158"/>
      <c r="AZV53" s="158"/>
      <c r="AZW53" s="158"/>
      <c r="AZX53" s="158"/>
      <c r="AZY53" s="158"/>
      <c r="AZZ53" s="158"/>
      <c r="BAA53" s="158"/>
      <c r="BAB53" s="158"/>
      <c r="BAC53" s="158"/>
      <c r="BAD53" s="158"/>
      <c r="BAE53" s="158"/>
      <c r="BAF53" s="158"/>
      <c r="BAG53" s="158"/>
      <c r="BAH53" s="158"/>
      <c r="BAI53" s="158"/>
      <c r="BAJ53" s="158"/>
      <c r="BAK53" s="158"/>
      <c r="BAL53" s="158"/>
      <c r="BAM53" s="158"/>
      <c r="BAN53" s="158"/>
      <c r="BAO53" s="158"/>
      <c r="BAP53" s="158"/>
      <c r="BAQ53" s="158"/>
      <c r="BAR53" s="158"/>
      <c r="BAS53" s="158"/>
      <c r="BAT53" s="158"/>
      <c r="BAU53" s="158"/>
      <c r="BAV53" s="158"/>
      <c r="BAW53" s="158"/>
      <c r="BAX53" s="158"/>
      <c r="BAY53" s="158"/>
      <c r="BAZ53" s="158"/>
      <c r="BBA53" s="158"/>
      <c r="BBB53" s="158"/>
      <c r="BBC53" s="158"/>
      <c r="BBD53" s="158"/>
      <c r="BBE53" s="158"/>
      <c r="BBF53" s="158"/>
      <c r="BBG53" s="158"/>
      <c r="BBH53" s="158"/>
      <c r="BBI53" s="158"/>
      <c r="BBJ53" s="158"/>
      <c r="BBK53" s="158"/>
      <c r="BBL53" s="158"/>
      <c r="BBM53" s="158"/>
      <c r="BBN53" s="158"/>
      <c r="BBO53" s="158"/>
      <c r="BBP53" s="158"/>
      <c r="BBQ53" s="158"/>
      <c r="BBR53" s="158"/>
      <c r="BBS53" s="158"/>
      <c r="BBT53" s="158"/>
      <c r="BBU53" s="158"/>
      <c r="BBV53" s="158"/>
      <c r="BBW53" s="158"/>
      <c r="BBX53" s="158"/>
      <c r="BBY53" s="158"/>
      <c r="BBZ53" s="158"/>
      <c r="BCA53" s="158"/>
      <c r="BCB53" s="158"/>
      <c r="BCC53" s="158"/>
      <c r="BCD53" s="158"/>
      <c r="BCE53" s="158"/>
      <c r="BCF53" s="158"/>
      <c r="BCG53" s="158"/>
      <c r="BCH53" s="158"/>
      <c r="BCI53" s="158"/>
      <c r="BCJ53" s="158"/>
      <c r="BCK53" s="158"/>
      <c r="BCL53" s="158"/>
      <c r="BCM53" s="158"/>
      <c r="BCN53" s="158"/>
      <c r="BCO53" s="158"/>
      <c r="BCP53" s="158"/>
      <c r="BCQ53" s="158"/>
      <c r="BCR53" s="158"/>
      <c r="BCS53" s="158"/>
      <c r="BCT53" s="158"/>
      <c r="BCU53" s="158"/>
      <c r="BCV53" s="158"/>
      <c r="BCW53" s="158"/>
      <c r="BCX53" s="158"/>
      <c r="BCY53" s="158"/>
      <c r="BCZ53" s="158"/>
      <c r="BDA53" s="158"/>
      <c r="BDB53" s="158"/>
      <c r="BDC53" s="158"/>
      <c r="BDD53" s="158"/>
      <c r="BDE53" s="158"/>
      <c r="BDF53" s="158"/>
      <c r="BDG53" s="158"/>
      <c r="BDH53" s="158"/>
      <c r="BDI53" s="158"/>
      <c r="BDJ53" s="158"/>
      <c r="BDK53" s="158"/>
      <c r="BDL53" s="158"/>
      <c r="BDM53" s="158"/>
      <c r="BDN53" s="158"/>
      <c r="BDO53" s="158"/>
      <c r="BDP53" s="158"/>
      <c r="BDQ53" s="158"/>
      <c r="BDR53" s="158"/>
      <c r="BDS53" s="158"/>
      <c r="BDT53" s="158"/>
      <c r="BDU53" s="158"/>
      <c r="BDV53" s="158"/>
      <c r="BDW53" s="158"/>
      <c r="BDX53" s="158"/>
      <c r="BDY53" s="158"/>
      <c r="BDZ53" s="158"/>
      <c r="BEA53" s="158"/>
      <c r="BEB53" s="158"/>
      <c r="BEC53" s="158"/>
      <c r="BED53" s="158"/>
      <c r="BEE53" s="158"/>
      <c r="BEF53" s="158"/>
      <c r="BEG53" s="158"/>
      <c r="BEH53" s="158"/>
      <c r="BEI53" s="158"/>
      <c r="BEJ53" s="158"/>
      <c r="BEK53" s="158"/>
      <c r="BEL53" s="158"/>
      <c r="BEM53" s="158"/>
      <c r="BEN53" s="158"/>
      <c r="BEO53" s="158"/>
      <c r="BEP53" s="158"/>
      <c r="BEQ53" s="158"/>
      <c r="BER53" s="158"/>
      <c r="BES53" s="158"/>
      <c r="BET53" s="158"/>
      <c r="BEU53" s="158"/>
      <c r="BEV53" s="158"/>
      <c r="BEW53" s="158"/>
      <c r="BEX53" s="158"/>
      <c r="BEY53" s="158"/>
      <c r="BEZ53" s="158"/>
      <c r="BFA53" s="158"/>
      <c r="BFB53" s="158"/>
      <c r="BFC53" s="158"/>
      <c r="BFD53" s="158"/>
      <c r="BFE53" s="158"/>
      <c r="BFF53" s="158"/>
      <c r="BFG53" s="158"/>
      <c r="BFH53" s="158"/>
      <c r="BFI53" s="158"/>
      <c r="BFJ53" s="158"/>
      <c r="BFK53" s="158"/>
      <c r="BFL53" s="158"/>
      <c r="BFM53" s="158"/>
      <c r="BFN53" s="158"/>
      <c r="BFO53" s="158"/>
      <c r="BFP53" s="158"/>
      <c r="BFQ53" s="158"/>
      <c r="BFR53" s="158"/>
      <c r="BFS53" s="158"/>
      <c r="BFT53" s="158"/>
      <c r="BFU53" s="158"/>
      <c r="BFV53" s="158"/>
      <c r="BFW53" s="158"/>
      <c r="BFX53" s="158"/>
      <c r="BFY53" s="158"/>
      <c r="BFZ53" s="158"/>
      <c r="BGA53" s="158"/>
      <c r="BGB53" s="158"/>
      <c r="BGC53" s="158"/>
      <c r="BGD53" s="158"/>
      <c r="BGE53" s="158"/>
      <c r="BGF53" s="158"/>
      <c r="BGG53" s="158"/>
      <c r="BGH53" s="158"/>
      <c r="BGI53" s="158"/>
      <c r="BGJ53" s="158"/>
      <c r="BGK53" s="158"/>
      <c r="BGL53" s="158"/>
      <c r="BGM53" s="158"/>
      <c r="BGN53" s="158"/>
      <c r="BGO53" s="158"/>
      <c r="BGP53" s="158"/>
      <c r="BGQ53" s="158"/>
      <c r="BGR53" s="158"/>
      <c r="BGS53" s="158"/>
      <c r="BGT53" s="158"/>
      <c r="BGU53" s="158"/>
      <c r="BGV53" s="158"/>
      <c r="BGW53" s="158"/>
      <c r="BGX53" s="158"/>
      <c r="BGY53" s="158"/>
      <c r="BGZ53" s="158"/>
      <c r="BHA53" s="158"/>
      <c r="BHB53" s="158"/>
      <c r="BHC53" s="158"/>
      <c r="BHD53" s="158"/>
      <c r="BHE53" s="158"/>
      <c r="BHF53" s="158"/>
      <c r="BHG53" s="158"/>
      <c r="BHH53" s="158"/>
      <c r="BHI53" s="158"/>
      <c r="BHJ53" s="158"/>
      <c r="BHK53" s="158"/>
      <c r="BHL53" s="158"/>
      <c r="BHM53" s="158"/>
      <c r="BHN53" s="158"/>
      <c r="BHO53" s="158"/>
      <c r="BHP53" s="158"/>
      <c r="BHQ53" s="158"/>
      <c r="BHR53" s="158"/>
      <c r="BHS53" s="158"/>
      <c r="BHT53" s="158"/>
      <c r="BHU53" s="158"/>
      <c r="BHV53" s="158"/>
      <c r="BHW53" s="158"/>
      <c r="BHX53" s="158"/>
      <c r="BHY53" s="158"/>
      <c r="BHZ53" s="158"/>
      <c r="BIA53" s="158"/>
      <c r="BIB53" s="158"/>
      <c r="BIC53" s="158"/>
      <c r="BID53" s="158"/>
      <c r="BIE53" s="158"/>
      <c r="BIF53" s="158"/>
      <c r="BIG53" s="158"/>
      <c r="BIH53" s="158"/>
      <c r="BII53" s="158"/>
      <c r="BIJ53" s="158"/>
      <c r="BIK53" s="158"/>
      <c r="BIL53" s="158"/>
      <c r="BIM53" s="158"/>
      <c r="BIN53" s="158"/>
      <c r="BIO53" s="158"/>
      <c r="BIP53" s="158"/>
      <c r="BIQ53" s="158"/>
      <c r="BIR53" s="158"/>
      <c r="BIS53" s="158"/>
      <c r="BIT53" s="158"/>
      <c r="BIU53" s="158"/>
      <c r="BIV53" s="158"/>
      <c r="BIW53" s="158"/>
      <c r="BIX53" s="158"/>
      <c r="BIY53" s="158"/>
      <c r="BIZ53" s="158"/>
      <c r="BJA53" s="158"/>
      <c r="BJB53" s="158"/>
      <c r="BJC53" s="158"/>
      <c r="BJD53" s="158"/>
      <c r="BJE53" s="158"/>
      <c r="BJF53" s="158"/>
      <c r="BJG53" s="158"/>
      <c r="BJH53" s="158"/>
      <c r="BJI53" s="158"/>
      <c r="BJJ53" s="158"/>
      <c r="BJK53" s="158"/>
      <c r="BJL53" s="158"/>
      <c r="BJM53" s="158"/>
      <c r="BJN53" s="158"/>
      <c r="BJO53" s="158"/>
      <c r="BJP53" s="158"/>
      <c r="BJQ53" s="158"/>
      <c r="BJR53" s="158"/>
      <c r="BJS53" s="158"/>
      <c r="BJT53" s="158"/>
      <c r="BJU53" s="158"/>
      <c r="BJV53" s="158"/>
      <c r="BJW53" s="158"/>
      <c r="BJX53" s="158"/>
      <c r="BJY53" s="158"/>
      <c r="BJZ53" s="158"/>
      <c r="BKA53" s="158"/>
      <c r="BKB53" s="158"/>
      <c r="BKC53" s="158"/>
      <c r="BKD53" s="158"/>
      <c r="BKE53" s="158"/>
      <c r="BKF53" s="158"/>
      <c r="BKG53" s="158"/>
      <c r="BKH53" s="158"/>
      <c r="BKI53" s="158"/>
      <c r="BKJ53" s="158"/>
      <c r="BKK53" s="158"/>
      <c r="BKL53" s="158"/>
      <c r="BKM53" s="158"/>
      <c r="BKN53" s="158"/>
      <c r="BKO53" s="158"/>
      <c r="BKP53" s="158"/>
      <c r="BKQ53" s="158"/>
      <c r="BKR53" s="158"/>
      <c r="BKS53" s="158"/>
      <c r="BKT53" s="158"/>
      <c r="BKU53" s="158"/>
      <c r="BKV53" s="158"/>
      <c r="BKW53" s="158"/>
      <c r="BKX53" s="158"/>
      <c r="BKY53" s="158"/>
      <c r="BKZ53" s="158"/>
      <c r="BLA53" s="158"/>
      <c r="BLB53" s="158"/>
      <c r="BLC53" s="158"/>
      <c r="BLD53" s="158"/>
      <c r="BLE53" s="158"/>
      <c r="BLF53" s="158"/>
      <c r="BLG53" s="158"/>
      <c r="BLH53" s="158"/>
      <c r="BLI53" s="158"/>
      <c r="BLJ53" s="158"/>
      <c r="BLK53" s="158"/>
      <c r="BLL53" s="158"/>
      <c r="BLM53" s="158"/>
      <c r="BLN53" s="158"/>
      <c r="BLO53" s="158"/>
      <c r="BLP53" s="158"/>
      <c r="BLQ53" s="158"/>
      <c r="BLR53" s="158"/>
      <c r="BLS53" s="158"/>
      <c r="BLT53" s="158"/>
      <c r="BLU53" s="158"/>
      <c r="BLV53" s="158"/>
      <c r="BLW53" s="158"/>
      <c r="BLX53" s="158"/>
      <c r="BLY53" s="158"/>
      <c r="BLZ53" s="158"/>
      <c r="BMA53" s="158"/>
      <c r="BMB53" s="158"/>
      <c r="BMC53" s="158"/>
      <c r="BMD53" s="158"/>
      <c r="BME53" s="158"/>
      <c r="BMF53" s="158"/>
      <c r="BMG53" s="158"/>
      <c r="BMH53" s="158"/>
      <c r="BMI53" s="158"/>
      <c r="BMJ53" s="158"/>
      <c r="BMK53" s="158"/>
      <c r="BML53" s="158"/>
      <c r="BMM53" s="158"/>
      <c r="BMN53" s="158"/>
      <c r="BMO53" s="158"/>
      <c r="BMP53" s="158"/>
      <c r="BMQ53" s="158"/>
      <c r="BMR53" s="158"/>
      <c r="BMS53" s="158"/>
      <c r="BMT53" s="158"/>
      <c r="BMU53" s="158"/>
      <c r="BMV53" s="158"/>
      <c r="BMW53" s="158"/>
      <c r="BMX53" s="158"/>
      <c r="BMY53" s="158"/>
      <c r="BMZ53" s="158"/>
      <c r="BNA53" s="158"/>
      <c r="BNB53" s="158"/>
      <c r="BNC53" s="158"/>
      <c r="BND53" s="158"/>
      <c r="BNE53" s="158"/>
      <c r="BNF53" s="158"/>
      <c r="BNG53" s="158"/>
      <c r="BNH53" s="158"/>
      <c r="BNI53" s="158"/>
      <c r="BNJ53" s="158"/>
      <c r="BNK53" s="158"/>
      <c r="BNL53" s="158"/>
      <c r="BNM53" s="158"/>
      <c r="BNN53" s="158"/>
      <c r="BNO53" s="158"/>
      <c r="BNP53" s="158"/>
      <c r="BNQ53" s="158"/>
      <c r="BNR53" s="158"/>
      <c r="BNS53" s="158"/>
      <c r="BNT53" s="158"/>
      <c r="BNU53" s="158"/>
      <c r="BNV53" s="158"/>
      <c r="BNW53" s="158"/>
      <c r="BNX53" s="158"/>
      <c r="BNY53" s="158"/>
      <c r="BNZ53" s="158"/>
      <c r="BOA53" s="158"/>
      <c r="BOB53" s="158"/>
      <c r="BOC53" s="158"/>
      <c r="BOD53" s="158"/>
      <c r="BOE53" s="158"/>
      <c r="BOF53" s="158"/>
      <c r="BOG53" s="158"/>
      <c r="BOH53" s="158"/>
      <c r="BOI53" s="158"/>
      <c r="BOJ53" s="158"/>
      <c r="BOK53" s="158"/>
      <c r="BOL53" s="158"/>
      <c r="BOM53" s="158"/>
      <c r="BON53" s="158"/>
      <c r="BOO53" s="158"/>
      <c r="BOP53" s="158"/>
      <c r="BOQ53" s="158"/>
      <c r="BOR53" s="158"/>
      <c r="BOS53" s="158"/>
      <c r="BOT53" s="158"/>
      <c r="BOU53" s="158"/>
      <c r="BOV53" s="158"/>
      <c r="BOW53" s="158"/>
      <c r="BOX53" s="158"/>
      <c r="BOY53" s="158"/>
      <c r="BOZ53" s="158"/>
      <c r="BPA53" s="158"/>
      <c r="BPB53" s="158"/>
      <c r="BPC53" s="158"/>
      <c r="BPD53" s="158"/>
      <c r="BPE53" s="158"/>
      <c r="BPF53" s="158"/>
      <c r="BPG53" s="158"/>
      <c r="BPH53" s="158"/>
      <c r="BPI53" s="158"/>
      <c r="BPJ53" s="158"/>
      <c r="BPK53" s="158"/>
      <c r="BPL53" s="158"/>
      <c r="BPM53" s="158"/>
      <c r="BPN53" s="158"/>
      <c r="BPO53" s="158"/>
      <c r="BPP53" s="158"/>
      <c r="BPQ53" s="158"/>
      <c r="BPR53" s="158"/>
      <c r="BPS53" s="158"/>
      <c r="BPT53" s="158"/>
      <c r="BPU53" s="158"/>
      <c r="BPV53" s="158"/>
      <c r="BPW53" s="158"/>
      <c r="BPX53" s="158"/>
      <c r="BPY53" s="158"/>
      <c r="BPZ53" s="158"/>
      <c r="BQA53" s="158"/>
      <c r="BQB53" s="158"/>
      <c r="BQC53" s="158"/>
      <c r="BQD53" s="158"/>
      <c r="BQE53" s="158"/>
      <c r="BQF53" s="158"/>
      <c r="BQG53" s="158"/>
      <c r="BQH53" s="158"/>
      <c r="BQI53" s="158"/>
      <c r="BQJ53" s="158"/>
      <c r="BQK53" s="158"/>
      <c r="BQL53" s="158"/>
      <c r="BQM53" s="158"/>
      <c r="BQN53" s="158"/>
      <c r="BQO53" s="158"/>
      <c r="BQP53" s="158"/>
      <c r="BQQ53" s="158"/>
      <c r="BQR53" s="158"/>
      <c r="BQS53" s="158"/>
      <c r="BQT53" s="158"/>
      <c r="BQU53" s="158"/>
      <c r="BQV53" s="158"/>
      <c r="BQW53" s="158"/>
      <c r="BQX53" s="158"/>
      <c r="BQY53" s="158"/>
      <c r="BQZ53" s="158"/>
      <c r="BRA53" s="158"/>
      <c r="BRB53" s="158"/>
      <c r="BRC53" s="158"/>
      <c r="BRD53" s="158"/>
      <c r="BRE53" s="158"/>
      <c r="BRF53" s="158"/>
      <c r="BRG53" s="158"/>
      <c r="BRH53" s="158"/>
      <c r="BRI53" s="158"/>
      <c r="BRJ53" s="158"/>
      <c r="BRK53" s="158"/>
      <c r="BRL53" s="158"/>
      <c r="BRM53" s="158"/>
      <c r="BRN53" s="158"/>
      <c r="BRO53" s="158"/>
      <c r="BRP53" s="158"/>
      <c r="BRQ53" s="158"/>
      <c r="BRR53" s="158"/>
      <c r="BRS53" s="158"/>
      <c r="BRT53" s="158"/>
      <c r="BRU53" s="158"/>
      <c r="BRV53" s="158"/>
      <c r="BRW53" s="158"/>
      <c r="BRX53" s="158"/>
      <c r="BRY53" s="158"/>
      <c r="BRZ53" s="158"/>
      <c r="BSA53" s="158"/>
      <c r="BSB53" s="158"/>
      <c r="BSC53" s="158"/>
      <c r="BSD53" s="158"/>
      <c r="BSE53" s="158"/>
      <c r="BSF53" s="158"/>
      <c r="BSG53" s="158"/>
      <c r="BSH53" s="158"/>
      <c r="BSI53" s="158"/>
      <c r="BSJ53" s="158"/>
      <c r="BSK53" s="158"/>
      <c r="BSL53" s="158"/>
      <c r="BSM53" s="158"/>
      <c r="BSN53" s="158"/>
      <c r="BSO53" s="158"/>
      <c r="BSP53" s="158"/>
      <c r="BSQ53" s="158"/>
      <c r="BSR53" s="158"/>
      <c r="BSS53" s="158"/>
      <c r="BST53" s="158"/>
      <c r="BSU53" s="158"/>
      <c r="BSV53" s="158"/>
      <c r="BSW53" s="158"/>
      <c r="BSX53" s="158"/>
      <c r="BSY53" s="158"/>
      <c r="BSZ53" s="158"/>
      <c r="BTA53" s="158"/>
      <c r="BTB53" s="158"/>
      <c r="BTC53" s="158"/>
      <c r="BTD53" s="158"/>
      <c r="BTE53" s="158"/>
      <c r="BTF53" s="158"/>
      <c r="BTG53" s="158"/>
      <c r="BTH53" s="158"/>
      <c r="BTI53" s="158"/>
      <c r="BTJ53" s="158"/>
      <c r="BTK53" s="158"/>
      <c r="BTL53" s="158"/>
      <c r="BTM53" s="158"/>
      <c r="BTN53" s="158"/>
      <c r="BTO53" s="158"/>
      <c r="BTP53" s="158"/>
      <c r="BTQ53" s="158"/>
      <c r="BTR53" s="158"/>
      <c r="BTS53" s="158"/>
      <c r="BTT53" s="158"/>
      <c r="BTU53" s="158"/>
      <c r="BTV53" s="158"/>
      <c r="BTW53" s="158"/>
      <c r="BTX53" s="158"/>
      <c r="BTY53" s="158"/>
      <c r="BTZ53" s="158"/>
      <c r="BUA53" s="158"/>
      <c r="BUB53" s="158"/>
      <c r="BUC53" s="158"/>
      <c r="BUD53" s="158"/>
      <c r="BUE53" s="158"/>
      <c r="BUF53" s="158"/>
      <c r="BUG53" s="158"/>
      <c r="BUH53" s="158"/>
      <c r="BUI53" s="158"/>
      <c r="BUJ53" s="158"/>
      <c r="BUK53" s="158"/>
      <c r="BUL53" s="158"/>
      <c r="BUM53" s="158"/>
      <c r="BUN53" s="158"/>
      <c r="BUO53" s="158"/>
      <c r="BUP53" s="158"/>
      <c r="BUQ53" s="158"/>
      <c r="BUR53" s="158"/>
      <c r="BUS53" s="158"/>
      <c r="BUT53" s="158"/>
      <c r="BUU53" s="158"/>
      <c r="BUV53" s="158"/>
      <c r="BUW53" s="158"/>
      <c r="BUX53" s="158"/>
      <c r="BUY53" s="158"/>
      <c r="BUZ53" s="158"/>
      <c r="BVA53" s="158"/>
      <c r="BVB53" s="158"/>
      <c r="BVC53" s="158"/>
      <c r="BVD53" s="158"/>
      <c r="BVE53" s="158"/>
      <c r="BVF53" s="158"/>
      <c r="BVG53" s="158"/>
      <c r="BVH53" s="158"/>
      <c r="BVI53" s="158"/>
      <c r="BVJ53" s="158"/>
      <c r="BVK53" s="158"/>
      <c r="BVL53" s="158"/>
      <c r="BVM53" s="158"/>
      <c r="BVN53" s="158"/>
      <c r="BVO53" s="158"/>
      <c r="BVP53" s="158"/>
      <c r="BVQ53" s="158"/>
      <c r="BVR53" s="158"/>
      <c r="BVS53" s="158"/>
      <c r="BVT53" s="158"/>
      <c r="BVU53" s="158"/>
      <c r="BVV53" s="158"/>
      <c r="BVW53" s="158"/>
      <c r="BVX53" s="158"/>
      <c r="BVY53" s="158"/>
      <c r="BVZ53" s="158"/>
      <c r="BWA53" s="158"/>
      <c r="BWB53" s="158"/>
      <c r="BWC53" s="158"/>
      <c r="BWD53" s="158"/>
      <c r="BWE53" s="158"/>
      <c r="BWF53" s="158"/>
      <c r="BWG53" s="158"/>
      <c r="BWH53" s="158"/>
      <c r="BWI53" s="158"/>
      <c r="BWJ53" s="158"/>
      <c r="BWK53" s="158"/>
      <c r="BWL53" s="158"/>
      <c r="BWM53" s="158"/>
      <c r="BWN53" s="158"/>
      <c r="BWO53" s="158"/>
      <c r="BWP53" s="158"/>
      <c r="BWQ53" s="158"/>
      <c r="BWR53" s="158"/>
      <c r="BWS53" s="158"/>
      <c r="BWT53" s="158"/>
      <c r="BWU53" s="158"/>
      <c r="BWV53" s="158"/>
      <c r="BWW53" s="158"/>
      <c r="BWX53" s="158"/>
      <c r="BWY53" s="158"/>
      <c r="BWZ53" s="158"/>
      <c r="BXA53" s="158"/>
      <c r="BXB53" s="158"/>
      <c r="BXC53" s="158"/>
      <c r="BXD53" s="158"/>
      <c r="BXE53" s="158"/>
      <c r="BXF53" s="158"/>
      <c r="BXG53" s="158"/>
      <c r="BXH53" s="158"/>
      <c r="BXI53" s="158"/>
      <c r="BXJ53" s="158"/>
      <c r="BXK53" s="158"/>
      <c r="BXL53" s="158"/>
      <c r="BXM53" s="158"/>
      <c r="BXN53" s="158"/>
      <c r="BXO53" s="158"/>
      <c r="BXP53" s="158"/>
      <c r="BXQ53" s="158"/>
      <c r="BXR53" s="158"/>
      <c r="BXS53" s="158"/>
      <c r="BXT53" s="158"/>
      <c r="BXU53" s="158"/>
      <c r="BXV53" s="158"/>
      <c r="BXW53" s="158"/>
      <c r="BXX53" s="158"/>
      <c r="BXY53" s="158"/>
      <c r="BXZ53" s="158"/>
      <c r="BYA53" s="158"/>
      <c r="BYB53" s="158"/>
      <c r="BYC53" s="158"/>
      <c r="BYD53" s="158"/>
      <c r="BYE53" s="158"/>
      <c r="BYF53" s="158"/>
      <c r="BYG53" s="158"/>
      <c r="BYH53" s="158"/>
      <c r="BYI53" s="158"/>
      <c r="BYJ53" s="158"/>
      <c r="BYK53" s="158"/>
      <c r="BYL53" s="158"/>
      <c r="BYM53" s="158"/>
      <c r="BYN53" s="158"/>
      <c r="BYO53" s="158"/>
      <c r="BYP53" s="158"/>
      <c r="BYQ53" s="158"/>
      <c r="BYR53" s="158"/>
      <c r="BYS53" s="158"/>
      <c r="BYT53" s="158"/>
      <c r="BYU53" s="158"/>
      <c r="BYV53" s="158"/>
      <c r="BYW53" s="158"/>
      <c r="BYX53" s="158"/>
      <c r="BYY53" s="158"/>
      <c r="BYZ53" s="158"/>
      <c r="BZA53" s="158"/>
      <c r="BZB53" s="158"/>
      <c r="BZC53" s="158"/>
      <c r="BZD53" s="158"/>
      <c r="BZE53" s="158"/>
      <c r="BZF53" s="158"/>
      <c r="BZG53" s="158"/>
      <c r="BZH53" s="158"/>
      <c r="BZI53" s="158"/>
      <c r="BZJ53" s="158"/>
      <c r="BZK53" s="158"/>
      <c r="BZL53" s="158"/>
      <c r="BZM53" s="158"/>
      <c r="BZN53" s="158"/>
      <c r="BZO53" s="158"/>
      <c r="BZP53" s="158"/>
      <c r="BZQ53" s="158"/>
      <c r="BZR53" s="158"/>
      <c r="BZS53" s="158"/>
      <c r="BZT53" s="158"/>
      <c r="BZU53" s="158"/>
      <c r="BZV53" s="158"/>
      <c r="BZW53" s="158"/>
      <c r="BZX53" s="158"/>
      <c r="BZY53" s="158"/>
      <c r="BZZ53" s="158"/>
      <c r="CAA53" s="158"/>
      <c r="CAB53" s="158"/>
      <c r="CAC53" s="158"/>
      <c r="CAD53" s="158"/>
      <c r="CAE53" s="158"/>
      <c r="CAF53" s="158"/>
      <c r="CAG53" s="158"/>
      <c r="CAH53" s="158"/>
      <c r="CAI53" s="158"/>
      <c r="CAJ53" s="158"/>
      <c r="CAK53" s="158"/>
      <c r="CAL53" s="158"/>
      <c r="CAM53" s="158"/>
      <c r="CAN53" s="158"/>
      <c r="CAO53" s="158"/>
      <c r="CAP53" s="158"/>
      <c r="CAQ53" s="158"/>
      <c r="CAR53" s="158"/>
      <c r="CAS53" s="158"/>
      <c r="CAT53" s="158"/>
      <c r="CAU53" s="158"/>
      <c r="CAV53" s="158"/>
      <c r="CAW53" s="158"/>
      <c r="CAX53" s="158"/>
      <c r="CAY53" s="158"/>
      <c r="CAZ53" s="158"/>
      <c r="CBA53" s="158"/>
      <c r="CBB53" s="158"/>
      <c r="CBC53" s="158"/>
      <c r="CBD53" s="158"/>
      <c r="CBE53" s="158"/>
      <c r="CBF53" s="158"/>
      <c r="CBG53" s="158"/>
      <c r="CBH53" s="158"/>
      <c r="CBI53" s="158"/>
      <c r="CBJ53" s="158"/>
      <c r="CBK53" s="158"/>
      <c r="CBL53" s="158"/>
      <c r="CBM53" s="158"/>
      <c r="CBN53" s="158"/>
      <c r="CBO53" s="158"/>
      <c r="CBP53" s="158"/>
      <c r="CBQ53" s="158"/>
      <c r="CBR53" s="158"/>
      <c r="CBS53" s="158"/>
      <c r="CBT53" s="158"/>
      <c r="CBU53" s="158"/>
      <c r="CBV53" s="158"/>
      <c r="CBW53" s="158"/>
      <c r="CBX53" s="158"/>
      <c r="CBY53" s="158"/>
      <c r="CBZ53" s="158"/>
      <c r="CCA53" s="158"/>
      <c r="CCB53" s="158"/>
      <c r="CCC53" s="158"/>
      <c r="CCD53" s="158"/>
      <c r="CCE53" s="158"/>
      <c r="CCF53" s="158"/>
      <c r="CCG53" s="158"/>
      <c r="CCH53" s="158"/>
      <c r="CCI53" s="158"/>
      <c r="CCJ53" s="158"/>
      <c r="CCK53" s="158"/>
      <c r="CCL53" s="158"/>
      <c r="CCM53" s="158"/>
      <c r="CCN53" s="158"/>
      <c r="CCO53" s="158"/>
      <c r="CCP53" s="158"/>
      <c r="CCQ53" s="158"/>
      <c r="CCR53" s="158"/>
      <c r="CCS53" s="158"/>
      <c r="CCT53" s="158"/>
      <c r="CCU53" s="158"/>
      <c r="CCV53" s="158"/>
      <c r="CCW53" s="158"/>
      <c r="CCX53" s="158"/>
      <c r="CCY53" s="158"/>
      <c r="CCZ53" s="158"/>
      <c r="CDA53" s="158"/>
      <c r="CDB53" s="158"/>
      <c r="CDC53" s="158"/>
      <c r="CDD53" s="158"/>
      <c r="CDE53" s="158"/>
      <c r="CDF53" s="158"/>
      <c r="CDG53" s="158"/>
      <c r="CDH53" s="158"/>
      <c r="CDI53" s="158"/>
      <c r="CDJ53" s="158"/>
      <c r="CDK53" s="158"/>
      <c r="CDL53" s="158"/>
      <c r="CDM53" s="158"/>
      <c r="CDN53" s="158"/>
      <c r="CDO53" s="158"/>
      <c r="CDP53" s="158"/>
      <c r="CDQ53" s="158"/>
      <c r="CDR53" s="158"/>
      <c r="CDS53" s="158"/>
      <c r="CDT53" s="158"/>
      <c r="CDU53" s="158"/>
      <c r="CDV53" s="158"/>
      <c r="CDW53" s="158"/>
      <c r="CDX53" s="158"/>
      <c r="CDY53" s="158"/>
      <c r="CDZ53" s="158"/>
      <c r="CEA53" s="158"/>
      <c r="CEB53" s="158"/>
      <c r="CEC53" s="158"/>
      <c r="CED53" s="158"/>
      <c r="CEE53" s="158"/>
      <c r="CEF53" s="158"/>
      <c r="CEG53" s="158"/>
      <c r="CEH53" s="158"/>
      <c r="CEI53" s="158"/>
      <c r="CEJ53" s="158"/>
      <c r="CEK53" s="158"/>
      <c r="CEL53" s="158"/>
      <c r="CEM53" s="158"/>
      <c r="CEN53" s="158"/>
      <c r="CEO53" s="158"/>
      <c r="CEP53" s="158"/>
      <c r="CEQ53" s="158"/>
      <c r="CER53" s="158"/>
      <c r="CES53" s="158"/>
      <c r="CET53" s="158"/>
      <c r="CEU53" s="158"/>
      <c r="CEV53" s="158"/>
      <c r="CEW53" s="158"/>
      <c r="CEX53" s="158"/>
      <c r="CEY53" s="158"/>
      <c r="CEZ53" s="158"/>
      <c r="CFA53" s="158"/>
      <c r="CFB53" s="158"/>
      <c r="CFC53" s="158"/>
      <c r="CFD53" s="158"/>
      <c r="CFE53" s="158"/>
      <c r="CFF53" s="158"/>
      <c r="CFG53" s="158"/>
      <c r="CFH53" s="158"/>
      <c r="CFI53" s="158"/>
      <c r="CFJ53" s="158"/>
      <c r="CFK53" s="158"/>
      <c r="CFL53" s="158"/>
      <c r="CFM53" s="158"/>
      <c r="CFN53" s="158"/>
      <c r="CFO53" s="158"/>
      <c r="CFP53" s="158"/>
      <c r="CFQ53" s="158"/>
      <c r="CFR53" s="158"/>
      <c r="CFS53" s="158"/>
      <c r="CFT53" s="158"/>
      <c r="CFU53" s="158"/>
      <c r="CFV53" s="158"/>
      <c r="CFW53" s="158"/>
      <c r="CFX53" s="158"/>
      <c r="CFY53" s="158"/>
      <c r="CFZ53" s="158"/>
      <c r="CGA53" s="158"/>
      <c r="CGB53" s="158"/>
      <c r="CGC53" s="158"/>
      <c r="CGD53" s="158"/>
      <c r="CGE53" s="158"/>
      <c r="CGF53" s="158"/>
      <c r="CGG53" s="158"/>
      <c r="CGH53" s="158"/>
      <c r="CGI53" s="158"/>
      <c r="CGJ53" s="158"/>
      <c r="CGK53" s="158"/>
      <c r="CGL53" s="158"/>
      <c r="CGM53" s="158"/>
      <c r="CGN53" s="158"/>
      <c r="CGO53" s="158"/>
      <c r="CGP53" s="158"/>
      <c r="CGQ53" s="158"/>
      <c r="CGR53" s="158"/>
      <c r="CGS53" s="158"/>
      <c r="CGT53" s="158"/>
      <c r="CGU53" s="158"/>
      <c r="CGV53" s="158"/>
      <c r="CGW53" s="158"/>
      <c r="CGX53" s="158"/>
      <c r="CGY53" s="158"/>
      <c r="CGZ53" s="158"/>
      <c r="CHA53" s="158"/>
      <c r="CHB53" s="158"/>
      <c r="CHC53" s="158"/>
      <c r="CHD53" s="158"/>
      <c r="CHE53" s="158"/>
      <c r="CHF53" s="158"/>
      <c r="CHG53" s="158"/>
      <c r="CHH53" s="158"/>
      <c r="CHI53" s="158"/>
      <c r="CHJ53" s="158"/>
      <c r="CHK53" s="158"/>
      <c r="CHL53" s="158"/>
      <c r="CHM53" s="158"/>
      <c r="CHN53" s="158"/>
      <c r="CHO53" s="158"/>
      <c r="CHP53" s="158"/>
      <c r="CHQ53" s="158"/>
      <c r="CHR53" s="158"/>
      <c r="CHS53" s="158"/>
      <c r="CHT53" s="158"/>
      <c r="CHU53" s="158"/>
      <c r="CHV53" s="158"/>
      <c r="CHW53" s="158"/>
      <c r="CHX53" s="158"/>
      <c r="CHY53" s="158"/>
      <c r="CHZ53" s="158"/>
      <c r="CIA53" s="158"/>
      <c r="CIB53" s="158"/>
      <c r="CIC53" s="158"/>
      <c r="CID53" s="158"/>
      <c r="CIE53" s="158"/>
      <c r="CIF53" s="158"/>
      <c r="CIG53" s="158"/>
      <c r="CIH53" s="158"/>
      <c r="CII53" s="158"/>
      <c r="CIJ53" s="158"/>
      <c r="CIK53" s="158"/>
      <c r="CIL53" s="158"/>
      <c r="CIM53" s="158"/>
      <c r="CIN53" s="158"/>
      <c r="CIO53" s="158"/>
      <c r="CIP53" s="158"/>
      <c r="CIQ53" s="158"/>
      <c r="CIR53" s="158"/>
      <c r="CIS53" s="158"/>
      <c r="CIT53" s="158"/>
      <c r="CIU53" s="158"/>
      <c r="CIV53" s="158"/>
      <c r="CIW53" s="158"/>
      <c r="CIX53" s="158"/>
      <c r="CIY53" s="158"/>
      <c r="CIZ53" s="158"/>
      <c r="CJA53" s="158"/>
      <c r="CJB53" s="158"/>
      <c r="CJC53" s="158"/>
      <c r="CJD53" s="158"/>
      <c r="CJE53" s="158"/>
      <c r="CJF53" s="158"/>
      <c r="CJG53" s="158"/>
      <c r="CJH53" s="158"/>
      <c r="CJI53" s="158"/>
      <c r="CJJ53" s="158"/>
      <c r="CJK53" s="158"/>
      <c r="CJL53" s="158"/>
      <c r="CJM53" s="158"/>
      <c r="CJN53" s="158"/>
      <c r="CJO53" s="158"/>
      <c r="CJP53" s="158"/>
      <c r="CJQ53" s="158"/>
      <c r="CJR53" s="158"/>
      <c r="CJS53" s="158"/>
      <c r="CJT53" s="158"/>
      <c r="CJU53" s="158"/>
      <c r="CJV53" s="158"/>
      <c r="CJW53" s="158"/>
      <c r="CJX53" s="158"/>
      <c r="CJY53" s="158"/>
      <c r="CJZ53" s="158"/>
      <c r="CKA53" s="158"/>
      <c r="CKB53" s="158"/>
      <c r="CKC53" s="158"/>
      <c r="CKD53" s="158"/>
      <c r="CKE53" s="158"/>
      <c r="CKF53" s="158"/>
      <c r="CKG53" s="158"/>
      <c r="CKH53" s="158"/>
      <c r="CKI53" s="158"/>
      <c r="CKJ53" s="158"/>
      <c r="CKK53" s="158"/>
      <c r="CKL53" s="158"/>
      <c r="CKM53" s="158"/>
      <c r="CKN53" s="158"/>
      <c r="CKO53" s="158"/>
      <c r="CKP53" s="158"/>
      <c r="CKQ53" s="158"/>
      <c r="CKR53" s="158"/>
      <c r="CKS53" s="158"/>
      <c r="CKT53" s="158"/>
      <c r="CKU53" s="158"/>
      <c r="CKV53" s="158"/>
      <c r="CKW53" s="158"/>
      <c r="CKX53" s="158"/>
      <c r="CKY53" s="158"/>
      <c r="CKZ53" s="158"/>
      <c r="CLA53" s="158"/>
      <c r="CLB53" s="158"/>
      <c r="CLC53" s="158"/>
      <c r="CLD53" s="158"/>
      <c r="CLE53" s="158"/>
      <c r="CLF53" s="158"/>
      <c r="CLG53" s="158"/>
      <c r="CLH53" s="158"/>
      <c r="CLI53" s="158"/>
      <c r="CLJ53" s="158"/>
      <c r="CLK53" s="158"/>
      <c r="CLL53" s="158"/>
      <c r="CLM53" s="158"/>
      <c r="CLN53" s="158"/>
      <c r="CLO53" s="158"/>
      <c r="CLP53" s="158"/>
      <c r="CLQ53" s="158"/>
      <c r="CLR53" s="158"/>
      <c r="CLS53" s="158"/>
      <c r="CLT53" s="158"/>
      <c r="CLU53" s="158"/>
      <c r="CLV53" s="158"/>
      <c r="CLW53" s="158"/>
      <c r="CLX53" s="158"/>
      <c r="CLY53" s="158"/>
      <c r="CLZ53" s="158"/>
      <c r="CMA53" s="158"/>
      <c r="CMB53" s="158"/>
      <c r="CMC53" s="158"/>
      <c r="CMD53" s="158"/>
      <c r="CME53" s="158"/>
      <c r="CMF53" s="158"/>
      <c r="CMG53" s="158"/>
      <c r="CMH53" s="158"/>
      <c r="CMI53" s="158"/>
      <c r="CMJ53" s="158"/>
      <c r="CMK53" s="158"/>
      <c r="CML53" s="158"/>
      <c r="CMM53" s="158"/>
      <c r="CMN53" s="158"/>
      <c r="CMO53" s="158"/>
      <c r="CMP53" s="158"/>
      <c r="CMQ53" s="158"/>
      <c r="CMR53" s="158"/>
      <c r="CMS53" s="158"/>
      <c r="CMT53" s="158"/>
      <c r="CMU53" s="158"/>
      <c r="CMV53" s="158"/>
      <c r="CMW53" s="158"/>
      <c r="CMX53" s="158"/>
      <c r="CMY53" s="158"/>
      <c r="CMZ53" s="158"/>
      <c r="CNA53" s="158"/>
      <c r="CNB53" s="158"/>
      <c r="CNC53" s="158"/>
      <c r="CND53" s="158"/>
      <c r="CNE53" s="158"/>
      <c r="CNF53" s="158"/>
      <c r="CNG53" s="158"/>
      <c r="CNH53" s="158"/>
      <c r="CNI53" s="158"/>
      <c r="CNJ53" s="158"/>
      <c r="CNK53" s="158"/>
      <c r="CNL53" s="158"/>
      <c r="CNM53" s="158"/>
      <c r="CNN53" s="158"/>
      <c r="CNO53" s="158"/>
      <c r="CNP53" s="158"/>
      <c r="CNQ53" s="158"/>
      <c r="CNR53" s="158"/>
      <c r="CNS53" s="158"/>
      <c r="CNT53" s="158"/>
      <c r="CNU53" s="158"/>
      <c r="CNV53" s="158"/>
      <c r="CNW53" s="158"/>
      <c r="CNX53" s="158"/>
      <c r="CNY53" s="158"/>
      <c r="CNZ53" s="158"/>
      <c r="COA53" s="158"/>
      <c r="COB53" s="158"/>
      <c r="COC53" s="158"/>
      <c r="COD53" s="158"/>
      <c r="COE53" s="158"/>
      <c r="COF53" s="158"/>
      <c r="COG53" s="158"/>
      <c r="COH53" s="158"/>
      <c r="COI53" s="158"/>
      <c r="COJ53" s="158"/>
      <c r="COK53" s="158"/>
      <c r="COL53" s="158"/>
      <c r="COM53" s="158"/>
      <c r="CON53" s="158"/>
      <c r="COO53" s="158"/>
      <c r="COP53" s="158"/>
      <c r="COQ53" s="158"/>
      <c r="COR53" s="158"/>
      <c r="COS53" s="158"/>
      <c r="COT53" s="158"/>
      <c r="COU53" s="158"/>
      <c r="COV53" s="158"/>
      <c r="COW53" s="158"/>
      <c r="COX53" s="158"/>
      <c r="COY53" s="158"/>
      <c r="COZ53" s="158"/>
      <c r="CPA53" s="158"/>
      <c r="CPB53" s="158"/>
      <c r="CPC53" s="158"/>
      <c r="CPD53" s="158"/>
      <c r="CPE53" s="158"/>
      <c r="CPF53" s="158"/>
      <c r="CPG53" s="158"/>
      <c r="CPH53" s="158"/>
      <c r="CPI53" s="158"/>
      <c r="CPJ53" s="158"/>
      <c r="CPK53" s="158"/>
      <c r="CPL53" s="158"/>
      <c r="CPM53" s="158"/>
      <c r="CPN53" s="158"/>
      <c r="CPO53" s="158"/>
      <c r="CPP53" s="158"/>
      <c r="CPQ53" s="158"/>
      <c r="CPR53" s="158"/>
      <c r="CPS53" s="158"/>
      <c r="CPT53" s="158"/>
      <c r="CPU53" s="158"/>
      <c r="CPV53" s="158"/>
      <c r="CPW53" s="158"/>
      <c r="CPX53" s="158"/>
      <c r="CPY53" s="158"/>
      <c r="CPZ53" s="158"/>
      <c r="CQA53" s="158"/>
      <c r="CQB53" s="158"/>
      <c r="CQC53" s="158"/>
      <c r="CQD53" s="158"/>
      <c r="CQE53" s="158"/>
      <c r="CQF53" s="158"/>
      <c r="CQG53" s="158"/>
      <c r="CQH53" s="158"/>
      <c r="CQI53" s="158"/>
      <c r="CQJ53" s="158"/>
      <c r="CQK53" s="158"/>
      <c r="CQL53" s="158"/>
      <c r="CQM53" s="158"/>
      <c r="CQN53" s="158"/>
      <c r="CQO53" s="158"/>
      <c r="CQP53" s="158"/>
      <c r="CQQ53" s="158"/>
      <c r="CQR53" s="158"/>
      <c r="CQS53" s="158"/>
      <c r="CQT53" s="158"/>
      <c r="CQU53" s="158"/>
      <c r="CQV53" s="158"/>
      <c r="CQW53" s="158"/>
      <c r="CQX53" s="158"/>
      <c r="CQY53" s="158"/>
      <c r="CQZ53" s="158"/>
      <c r="CRA53" s="158"/>
      <c r="CRB53" s="158"/>
      <c r="CRC53" s="158"/>
      <c r="CRD53" s="158"/>
      <c r="CRE53" s="158"/>
      <c r="CRF53" s="158"/>
      <c r="CRG53" s="158"/>
      <c r="CRH53" s="158"/>
      <c r="CRI53" s="158"/>
      <c r="CRJ53" s="158"/>
      <c r="CRK53" s="158"/>
      <c r="CRL53" s="158"/>
      <c r="CRM53" s="158"/>
      <c r="CRN53" s="158"/>
      <c r="CRO53" s="158"/>
      <c r="CRP53" s="158"/>
      <c r="CRQ53" s="158"/>
      <c r="CRR53" s="158"/>
      <c r="CRS53" s="158"/>
      <c r="CRT53" s="158"/>
      <c r="CRU53" s="158"/>
      <c r="CRV53" s="158"/>
      <c r="CRW53" s="158"/>
      <c r="CRX53" s="158"/>
      <c r="CRY53" s="158"/>
      <c r="CRZ53" s="158"/>
      <c r="CSA53" s="158"/>
      <c r="CSB53" s="158"/>
      <c r="CSC53" s="158"/>
      <c r="CSD53" s="158"/>
      <c r="CSE53" s="158"/>
      <c r="CSF53" s="158"/>
      <c r="CSG53" s="158"/>
      <c r="CSH53" s="158"/>
      <c r="CSI53" s="158"/>
      <c r="CSJ53" s="158"/>
      <c r="CSK53" s="158"/>
      <c r="CSL53" s="158"/>
      <c r="CSM53" s="158"/>
      <c r="CSN53" s="158"/>
      <c r="CSO53" s="158"/>
      <c r="CSP53" s="158"/>
      <c r="CSQ53" s="158"/>
      <c r="CSR53" s="158"/>
      <c r="CSS53" s="158"/>
      <c r="CST53" s="158"/>
      <c r="CSU53" s="158"/>
      <c r="CSV53" s="158"/>
      <c r="CSW53" s="158"/>
      <c r="CSX53" s="158"/>
      <c r="CSY53" s="158"/>
      <c r="CSZ53" s="158"/>
      <c r="CTA53" s="158"/>
      <c r="CTB53" s="158"/>
      <c r="CTC53" s="158"/>
      <c r="CTD53" s="158"/>
      <c r="CTE53" s="158"/>
      <c r="CTF53" s="158"/>
      <c r="CTG53" s="158"/>
      <c r="CTH53" s="158"/>
      <c r="CTI53" s="158"/>
      <c r="CTJ53" s="158"/>
      <c r="CTK53" s="158"/>
      <c r="CTL53" s="158"/>
      <c r="CTM53" s="158"/>
      <c r="CTN53" s="158"/>
      <c r="CTO53" s="158"/>
      <c r="CTP53" s="158"/>
      <c r="CTQ53" s="158"/>
      <c r="CTR53" s="158"/>
      <c r="CTS53" s="158"/>
      <c r="CTT53" s="158"/>
      <c r="CTU53" s="158"/>
      <c r="CTV53" s="158"/>
      <c r="CTW53" s="158"/>
      <c r="CTX53" s="158"/>
      <c r="CTY53" s="158"/>
      <c r="CTZ53" s="158"/>
      <c r="CUA53" s="158"/>
      <c r="CUB53" s="158"/>
      <c r="CUC53" s="158"/>
      <c r="CUD53" s="158"/>
      <c r="CUE53" s="158"/>
      <c r="CUF53" s="158"/>
      <c r="CUG53" s="158"/>
      <c r="CUH53" s="158"/>
      <c r="CUI53" s="158"/>
      <c r="CUJ53" s="158"/>
      <c r="CUK53" s="158"/>
      <c r="CUL53" s="158"/>
      <c r="CUM53" s="158"/>
      <c r="CUN53" s="158"/>
      <c r="CUO53" s="158"/>
      <c r="CUP53" s="158"/>
      <c r="CUQ53" s="158"/>
      <c r="CUR53" s="158"/>
      <c r="CUS53" s="158"/>
      <c r="CUT53" s="158"/>
      <c r="CUU53" s="158"/>
      <c r="CUV53" s="158"/>
      <c r="CUW53" s="158"/>
      <c r="CUX53" s="158"/>
      <c r="CUY53" s="158"/>
      <c r="CUZ53" s="158"/>
      <c r="CVA53" s="158"/>
      <c r="CVB53" s="158"/>
      <c r="CVC53" s="158"/>
      <c r="CVD53" s="158"/>
      <c r="CVE53" s="158"/>
      <c r="CVF53" s="158"/>
      <c r="CVG53" s="158"/>
      <c r="CVH53" s="158"/>
      <c r="CVI53" s="158"/>
      <c r="CVJ53" s="158"/>
      <c r="CVK53" s="158"/>
      <c r="CVL53" s="158"/>
      <c r="CVM53" s="158"/>
      <c r="CVN53" s="158"/>
      <c r="CVO53" s="158"/>
      <c r="CVP53" s="158"/>
      <c r="CVQ53" s="158"/>
      <c r="CVR53" s="158"/>
      <c r="CVS53" s="158"/>
      <c r="CVT53" s="158"/>
      <c r="CVU53" s="158"/>
      <c r="CVV53" s="158"/>
      <c r="CVW53" s="158"/>
      <c r="CVX53" s="158"/>
      <c r="CVY53" s="158"/>
      <c r="CVZ53" s="158"/>
      <c r="CWA53" s="158"/>
      <c r="CWB53" s="158"/>
      <c r="CWC53" s="158"/>
      <c r="CWD53" s="158"/>
      <c r="CWE53" s="158"/>
      <c r="CWF53" s="158"/>
      <c r="CWG53" s="158"/>
      <c r="CWH53" s="158"/>
      <c r="CWI53" s="158"/>
      <c r="CWJ53" s="158"/>
      <c r="CWK53" s="158"/>
      <c r="CWL53" s="158"/>
      <c r="CWM53" s="158"/>
      <c r="CWN53" s="158"/>
      <c r="CWO53" s="158"/>
      <c r="CWP53" s="158"/>
      <c r="CWQ53" s="158"/>
      <c r="CWR53" s="158"/>
      <c r="CWS53" s="158"/>
      <c r="CWT53" s="158"/>
      <c r="CWU53" s="158"/>
      <c r="CWV53" s="158"/>
      <c r="CWW53" s="158"/>
      <c r="CWX53" s="158"/>
      <c r="CWY53" s="158"/>
      <c r="CWZ53" s="158"/>
      <c r="CXA53" s="158"/>
      <c r="CXB53" s="158"/>
      <c r="CXC53" s="158"/>
      <c r="CXD53" s="158"/>
      <c r="CXE53" s="158"/>
      <c r="CXF53" s="158"/>
      <c r="CXG53" s="158"/>
      <c r="CXH53" s="158"/>
      <c r="CXI53" s="158"/>
      <c r="CXJ53" s="158"/>
      <c r="CXK53" s="158"/>
      <c r="CXL53" s="158"/>
      <c r="CXM53" s="158"/>
      <c r="CXN53" s="158"/>
      <c r="CXO53" s="158"/>
      <c r="CXP53" s="158"/>
      <c r="CXQ53" s="158"/>
      <c r="CXR53" s="158"/>
      <c r="CXS53" s="158"/>
      <c r="CXT53" s="158"/>
      <c r="CXU53" s="158"/>
      <c r="CXV53" s="158"/>
      <c r="CXW53" s="158"/>
      <c r="CXX53" s="158"/>
      <c r="CXY53" s="158"/>
      <c r="CXZ53" s="158"/>
      <c r="CYA53" s="158"/>
      <c r="CYB53" s="158"/>
      <c r="CYC53" s="158"/>
      <c r="CYD53" s="158"/>
      <c r="CYE53" s="158"/>
      <c r="CYF53" s="158"/>
      <c r="CYG53" s="158"/>
      <c r="CYH53" s="158"/>
      <c r="CYI53" s="158"/>
      <c r="CYJ53" s="158"/>
      <c r="CYK53" s="158"/>
      <c r="CYL53" s="158"/>
      <c r="CYM53" s="158"/>
      <c r="CYN53" s="158"/>
      <c r="CYO53" s="158"/>
      <c r="CYP53" s="158"/>
      <c r="CYQ53" s="158"/>
      <c r="CYR53" s="158"/>
      <c r="CYS53" s="158"/>
      <c r="CYT53" s="158"/>
      <c r="CYU53" s="158"/>
      <c r="CYV53" s="158"/>
      <c r="CYW53" s="158"/>
      <c r="CYX53" s="158"/>
      <c r="CYY53" s="158"/>
      <c r="CYZ53" s="158"/>
      <c r="CZA53" s="158"/>
      <c r="CZB53" s="158"/>
      <c r="CZC53" s="158"/>
      <c r="CZD53" s="158"/>
      <c r="CZE53" s="158"/>
      <c r="CZF53" s="158"/>
      <c r="CZG53" s="158"/>
      <c r="CZH53" s="158"/>
      <c r="CZI53" s="158"/>
      <c r="CZJ53" s="158"/>
      <c r="CZK53" s="158"/>
      <c r="CZL53" s="158"/>
      <c r="CZM53" s="158"/>
      <c r="CZN53" s="158"/>
      <c r="CZO53" s="158"/>
      <c r="CZP53" s="158"/>
      <c r="CZQ53" s="158"/>
      <c r="CZR53" s="158"/>
      <c r="CZS53" s="158"/>
      <c r="CZT53" s="158"/>
      <c r="CZU53" s="158"/>
      <c r="CZV53" s="158"/>
      <c r="CZW53" s="158"/>
      <c r="CZX53" s="158"/>
      <c r="CZY53" s="158"/>
      <c r="CZZ53" s="158"/>
      <c r="DAA53" s="158"/>
      <c r="DAB53" s="158"/>
      <c r="DAC53" s="158"/>
      <c r="DAD53" s="158"/>
      <c r="DAE53" s="158"/>
      <c r="DAF53" s="158"/>
      <c r="DAG53" s="158"/>
      <c r="DAH53" s="158"/>
      <c r="DAI53" s="158"/>
      <c r="DAJ53" s="158"/>
      <c r="DAK53" s="158"/>
      <c r="DAL53" s="158"/>
      <c r="DAM53" s="158"/>
      <c r="DAN53" s="158"/>
      <c r="DAO53" s="158"/>
      <c r="DAP53" s="158"/>
      <c r="DAQ53" s="158"/>
      <c r="DAR53" s="158"/>
      <c r="DAS53" s="158"/>
      <c r="DAT53" s="158"/>
      <c r="DAU53" s="158"/>
      <c r="DAV53" s="158"/>
      <c r="DAW53" s="158"/>
      <c r="DAX53" s="158"/>
      <c r="DAY53" s="158"/>
      <c r="DAZ53" s="158"/>
      <c r="DBA53" s="158"/>
      <c r="DBB53" s="158"/>
      <c r="DBC53" s="158"/>
      <c r="DBD53" s="158"/>
      <c r="DBE53" s="158"/>
      <c r="DBF53" s="158"/>
      <c r="DBG53" s="158"/>
      <c r="DBH53" s="158"/>
      <c r="DBI53" s="158"/>
      <c r="DBJ53" s="158"/>
      <c r="DBK53" s="158"/>
      <c r="DBL53" s="158"/>
      <c r="DBM53" s="158"/>
      <c r="DBN53" s="158"/>
      <c r="DBO53" s="158"/>
      <c r="DBP53" s="158"/>
      <c r="DBQ53" s="158"/>
      <c r="DBR53" s="158"/>
      <c r="DBS53" s="158"/>
      <c r="DBT53" s="158"/>
      <c r="DBU53" s="158"/>
      <c r="DBV53" s="158"/>
      <c r="DBW53" s="158"/>
      <c r="DBX53" s="158"/>
      <c r="DBY53" s="158"/>
      <c r="DBZ53" s="158"/>
      <c r="DCA53" s="158"/>
      <c r="DCB53" s="158"/>
      <c r="DCC53" s="158"/>
      <c r="DCD53" s="158"/>
      <c r="DCE53" s="158"/>
      <c r="DCF53" s="158"/>
      <c r="DCG53" s="158"/>
      <c r="DCH53" s="158"/>
      <c r="DCI53" s="158"/>
      <c r="DCJ53" s="158"/>
      <c r="DCK53" s="158"/>
      <c r="DCL53" s="158"/>
      <c r="DCM53" s="158"/>
      <c r="DCN53" s="158"/>
      <c r="DCO53" s="158"/>
      <c r="DCP53" s="158"/>
      <c r="DCQ53" s="158"/>
      <c r="DCR53" s="158"/>
      <c r="DCS53" s="158"/>
      <c r="DCT53" s="158"/>
      <c r="DCU53" s="158"/>
      <c r="DCV53" s="158"/>
      <c r="DCW53" s="158"/>
      <c r="DCX53" s="158"/>
      <c r="DCY53" s="158"/>
      <c r="DCZ53" s="158"/>
      <c r="DDA53" s="158"/>
      <c r="DDB53" s="158"/>
      <c r="DDC53" s="158"/>
      <c r="DDD53" s="158"/>
      <c r="DDE53" s="158"/>
      <c r="DDF53" s="158"/>
      <c r="DDG53" s="158"/>
      <c r="DDH53" s="158"/>
      <c r="DDI53" s="158"/>
      <c r="DDJ53" s="158"/>
      <c r="DDK53" s="158"/>
      <c r="DDL53" s="158"/>
      <c r="DDM53" s="158"/>
      <c r="DDN53" s="158"/>
      <c r="DDO53" s="158"/>
      <c r="DDP53" s="158"/>
      <c r="DDQ53" s="158"/>
      <c r="DDR53" s="158"/>
      <c r="DDS53" s="158"/>
      <c r="DDT53" s="158"/>
      <c r="DDU53" s="158"/>
      <c r="DDV53" s="158"/>
      <c r="DDW53" s="158"/>
      <c r="DDX53" s="158"/>
      <c r="DDY53" s="158"/>
      <c r="DDZ53" s="158"/>
      <c r="DEA53" s="158"/>
      <c r="DEB53" s="158"/>
      <c r="DEC53" s="158"/>
      <c r="DED53" s="158"/>
      <c r="DEE53" s="158"/>
      <c r="DEF53" s="158"/>
      <c r="DEG53" s="158"/>
      <c r="DEH53" s="158"/>
      <c r="DEI53" s="158"/>
      <c r="DEJ53" s="158"/>
      <c r="DEK53" s="158"/>
      <c r="DEL53" s="158"/>
      <c r="DEM53" s="158"/>
      <c r="DEN53" s="158"/>
      <c r="DEO53" s="158"/>
      <c r="DEP53" s="158"/>
      <c r="DEQ53" s="158"/>
      <c r="DER53" s="158"/>
      <c r="DES53" s="158"/>
      <c r="DET53" s="158"/>
      <c r="DEU53" s="158"/>
      <c r="DEV53" s="158"/>
      <c r="DEW53" s="158"/>
      <c r="DEX53" s="158"/>
      <c r="DEY53" s="158"/>
      <c r="DEZ53" s="158"/>
      <c r="DFA53" s="158"/>
      <c r="DFB53" s="158"/>
      <c r="DFC53" s="158"/>
      <c r="DFD53" s="158"/>
      <c r="DFE53" s="158"/>
      <c r="DFF53" s="158"/>
      <c r="DFG53" s="158"/>
      <c r="DFH53" s="158"/>
      <c r="DFI53" s="158"/>
      <c r="DFJ53" s="158"/>
      <c r="DFK53" s="158"/>
      <c r="DFL53" s="158"/>
      <c r="DFM53" s="158"/>
      <c r="DFN53" s="158"/>
      <c r="DFO53" s="158"/>
      <c r="DFP53" s="158"/>
      <c r="DFQ53" s="158"/>
      <c r="DFR53" s="158"/>
      <c r="DFS53" s="158"/>
      <c r="DFT53" s="158"/>
      <c r="DFU53" s="158"/>
      <c r="DFV53" s="158"/>
      <c r="DFW53" s="158"/>
      <c r="DFX53" s="158"/>
      <c r="DFY53" s="158"/>
      <c r="DFZ53" s="158"/>
      <c r="DGA53" s="158"/>
      <c r="DGB53" s="158"/>
      <c r="DGC53" s="158"/>
      <c r="DGD53" s="158"/>
      <c r="DGE53" s="158"/>
      <c r="DGF53" s="158"/>
      <c r="DGG53" s="158"/>
      <c r="DGH53" s="158"/>
      <c r="DGI53" s="158"/>
      <c r="DGJ53" s="158"/>
      <c r="DGK53" s="158"/>
      <c r="DGL53" s="158"/>
      <c r="DGM53" s="158"/>
      <c r="DGN53" s="158"/>
      <c r="DGO53" s="158"/>
      <c r="DGP53" s="158"/>
      <c r="DGQ53" s="158"/>
      <c r="DGR53" s="158"/>
      <c r="DGS53" s="158"/>
      <c r="DGT53" s="158"/>
      <c r="DGU53" s="158"/>
      <c r="DGV53" s="158"/>
      <c r="DGW53" s="158"/>
      <c r="DGX53" s="158"/>
      <c r="DGY53" s="158"/>
      <c r="DGZ53" s="158"/>
      <c r="DHA53" s="158"/>
      <c r="DHB53" s="158"/>
      <c r="DHC53" s="158"/>
      <c r="DHD53" s="158"/>
      <c r="DHE53" s="158"/>
      <c r="DHF53" s="158"/>
      <c r="DHG53" s="158"/>
      <c r="DHH53" s="158"/>
      <c r="DHI53" s="158"/>
      <c r="DHJ53" s="158"/>
      <c r="DHK53" s="158"/>
      <c r="DHL53" s="158"/>
      <c r="DHM53" s="158"/>
      <c r="DHN53" s="158"/>
      <c r="DHO53" s="158"/>
      <c r="DHP53" s="158"/>
      <c r="DHQ53" s="158"/>
      <c r="DHR53" s="158"/>
      <c r="DHS53" s="158"/>
      <c r="DHT53" s="158"/>
      <c r="DHU53" s="158"/>
      <c r="DHV53" s="158"/>
      <c r="DHW53" s="158"/>
      <c r="DHX53" s="158"/>
      <c r="DHY53" s="158"/>
      <c r="DHZ53" s="158"/>
      <c r="DIA53" s="158"/>
      <c r="DIB53" s="158"/>
      <c r="DIC53" s="158"/>
      <c r="DID53" s="158"/>
      <c r="DIE53" s="158"/>
      <c r="DIF53" s="158"/>
      <c r="DIG53" s="158"/>
      <c r="DIH53" s="158"/>
      <c r="DII53" s="158"/>
      <c r="DIJ53" s="158"/>
      <c r="DIK53" s="158"/>
      <c r="DIL53" s="158"/>
      <c r="DIM53" s="158"/>
      <c r="DIN53" s="158"/>
      <c r="DIO53" s="158"/>
      <c r="DIP53" s="158"/>
      <c r="DIQ53" s="158"/>
      <c r="DIR53" s="158"/>
      <c r="DIS53" s="158"/>
      <c r="DIT53" s="158"/>
      <c r="DIU53" s="158"/>
      <c r="DIV53" s="158"/>
      <c r="DIW53" s="158"/>
      <c r="DIX53" s="158"/>
      <c r="DIY53" s="158"/>
      <c r="DIZ53" s="158"/>
      <c r="DJA53" s="158"/>
      <c r="DJB53" s="158"/>
      <c r="DJC53" s="158"/>
      <c r="DJD53" s="158"/>
      <c r="DJE53" s="158"/>
      <c r="DJF53" s="158"/>
      <c r="DJG53" s="158"/>
      <c r="DJH53" s="158"/>
      <c r="DJI53" s="158"/>
      <c r="DJJ53" s="158"/>
      <c r="DJK53" s="158"/>
      <c r="DJL53" s="158"/>
      <c r="DJM53" s="158"/>
      <c r="DJN53" s="158"/>
      <c r="DJO53" s="158"/>
      <c r="DJP53" s="158"/>
      <c r="DJQ53" s="158"/>
      <c r="DJR53" s="158"/>
      <c r="DJS53" s="158"/>
      <c r="DJT53" s="158"/>
      <c r="DJU53" s="158"/>
      <c r="DJV53" s="158"/>
      <c r="DJW53" s="158"/>
      <c r="DJX53" s="158"/>
      <c r="DJY53" s="158"/>
      <c r="DJZ53" s="158"/>
      <c r="DKA53" s="158"/>
      <c r="DKB53" s="158"/>
      <c r="DKC53" s="158"/>
      <c r="DKD53" s="158"/>
      <c r="DKE53" s="158"/>
      <c r="DKF53" s="158"/>
      <c r="DKG53" s="158"/>
      <c r="DKH53" s="158"/>
      <c r="DKI53" s="158"/>
      <c r="DKJ53" s="158"/>
      <c r="DKK53" s="158"/>
      <c r="DKL53" s="158"/>
      <c r="DKM53" s="158"/>
      <c r="DKN53" s="158"/>
      <c r="DKO53" s="158"/>
      <c r="DKP53" s="158"/>
      <c r="DKQ53" s="158"/>
      <c r="DKR53" s="158"/>
      <c r="DKS53" s="158"/>
      <c r="DKT53" s="158"/>
      <c r="DKU53" s="158"/>
      <c r="DKV53" s="158"/>
      <c r="DKW53" s="158"/>
      <c r="DKX53" s="158"/>
      <c r="DKY53" s="158"/>
      <c r="DKZ53" s="158"/>
      <c r="DLA53" s="158"/>
      <c r="DLB53" s="158"/>
      <c r="DLC53" s="158"/>
      <c r="DLD53" s="158"/>
      <c r="DLE53" s="158"/>
      <c r="DLF53" s="158"/>
      <c r="DLG53" s="158"/>
      <c r="DLH53" s="158"/>
      <c r="DLI53" s="158"/>
      <c r="DLJ53" s="158"/>
      <c r="DLK53" s="158"/>
      <c r="DLL53" s="158"/>
      <c r="DLM53" s="158"/>
      <c r="DLN53" s="158"/>
      <c r="DLO53" s="158"/>
      <c r="DLP53" s="158"/>
      <c r="DLQ53" s="158"/>
      <c r="DLR53" s="158"/>
      <c r="DLS53" s="158"/>
      <c r="DLT53" s="158"/>
      <c r="DLU53" s="158"/>
      <c r="DLV53" s="158"/>
      <c r="DLW53" s="158"/>
      <c r="DLX53" s="158"/>
      <c r="DLY53" s="158"/>
      <c r="DLZ53" s="158"/>
      <c r="DMA53" s="158"/>
      <c r="DMB53" s="158"/>
      <c r="DMC53" s="158"/>
      <c r="DMD53" s="158"/>
      <c r="DME53" s="158"/>
      <c r="DMF53" s="158"/>
      <c r="DMG53" s="158"/>
      <c r="DMH53" s="158"/>
      <c r="DMI53" s="158"/>
      <c r="DMJ53" s="158"/>
      <c r="DMK53" s="158"/>
      <c r="DML53" s="158"/>
      <c r="DMM53" s="158"/>
      <c r="DMN53" s="158"/>
      <c r="DMO53" s="158"/>
      <c r="DMP53" s="158"/>
      <c r="DMQ53" s="158"/>
      <c r="DMR53" s="158"/>
      <c r="DMS53" s="158"/>
      <c r="DMT53" s="158"/>
      <c r="DMU53" s="158"/>
      <c r="DMV53" s="158"/>
      <c r="DMW53" s="158"/>
      <c r="DMX53" s="158"/>
      <c r="DMY53" s="158"/>
      <c r="DMZ53" s="158"/>
      <c r="DNA53" s="158"/>
      <c r="DNB53" s="158"/>
      <c r="DNC53" s="158"/>
      <c r="DND53" s="158"/>
      <c r="DNE53" s="158"/>
      <c r="DNF53" s="158"/>
      <c r="DNG53" s="158"/>
      <c r="DNH53" s="158"/>
      <c r="DNI53" s="158"/>
      <c r="DNJ53" s="158"/>
      <c r="DNK53" s="158"/>
      <c r="DNL53" s="158"/>
      <c r="DNM53" s="158"/>
      <c r="DNN53" s="158"/>
      <c r="DNO53" s="158"/>
      <c r="DNP53" s="158"/>
      <c r="DNQ53" s="158"/>
      <c r="DNR53" s="158"/>
      <c r="DNS53" s="158"/>
      <c r="DNT53" s="158"/>
      <c r="DNU53" s="158"/>
      <c r="DNV53" s="158"/>
      <c r="DNW53" s="158"/>
      <c r="DNX53" s="158"/>
      <c r="DNY53" s="158"/>
      <c r="DNZ53" s="158"/>
      <c r="DOA53" s="158"/>
      <c r="DOB53" s="158"/>
      <c r="DOC53" s="158"/>
      <c r="DOD53" s="158"/>
      <c r="DOE53" s="158"/>
      <c r="DOF53" s="158"/>
      <c r="DOG53" s="158"/>
      <c r="DOH53" s="158"/>
      <c r="DOI53" s="158"/>
      <c r="DOJ53" s="158"/>
      <c r="DOK53" s="158"/>
      <c r="DOL53" s="158"/>
      <c r="DOM53" s="158"/>
      <c r="DON53" s="158"/>
      <c r="DOO53" s="158"/>
      <c r="DOP53" s="158"/>
      <c r="DOQ53" s="158"/>
      <c r="DOR53" s="158"/>
      <c r="DOS53" s="158"/>
      <c r="DOT53" s="158"/>
      <c r="DOU53" s="158"/>
      <c r="DOV53" s="158"/>
      <c r="DOW53" s="158"/>
      <c r="DOX53" s="158"/>
      <c r="DOY53" s="158"/>
      <c r="DOZ53" s="158"/>
      <c r="DPA53" s="158"/>
      <c r="DPB53" s="158"/>
      <c r="DPC53" s="158"/>
      <c r="DPD53" s="158"/>
      <c r="DPE53" s="158"/>
      <c r="DPF53" s="158"/>
      <c r="DPG53" s="158"/>
      <c r="DPH53" s="158"/>
      <c r="DPI53" s="158"/>
      <c r="DPJ53" s="158"/>
      <c r="DPK53" s="158"/>
      <c r="DPL53" s="158"/>
      <c r="DPM53" s="158"/>
      <c r="DPN53" s="158"/>
      <c r="DPO53" s="158"/>
      <c r="DPP53" s="158"/>
      <c r="DPQ53" s="158"/>
      <c r="DPR53" s="158"/>
      <c r="DPS53" s="158"/>
      <c r="DPT53" s="158"/>
      <c r="DPU53" s="158"/>
      <c r="DPV53" s="158"/>
      <c r="DPW53" s="158"/>
      <c r="DPX53" s="158"/>
      <c r="DPY53" s="158"/>
      <c r="DPZ53" s="158"/>
      <c r="DQA53" s="158"/>
      <c r="DQB53" s="158"/>
      <c r="DQC53" s="158"/>
      <c r="DQD53" s="158"/>
      <c r="DQE53" s="158"/>
      <c r="DQF53" s="158"/>
      <c r="DQG53" s="158"/>
      <c r="DQH53" s="158"/>
      <c r="DQI53" s="158"/>
      <c r="DQJ53" s="158"/>
      <c r="DQK53" s="158"/>
      <c r="DQL53" s="158"/>
      <c r="DQM53" s="158"/>
      <c r="DQN53" s="158"/>
      <c r="DQO53" s="158"/>
      <c r="DQP53" s="158"/>
      <c r="DQQ53" s="158"/>
      <c r="DQR53" s="158"/>
      <c r="DQS53" s="158"/>
      <c r="DQT53" s="158"/>
      <c r="DQU53" s="158"/>
      <c r="DQV53" s="158"/>
      <c r="DQW53" s="158"/>
      <c r="DQX53" s="158"/>
      <c r="DQY53" s="158"/>
      <c r="DQZ53" s="158"/>
      <c r="DRA53" s="158"/>
      <c r="DRB53" s="158"/>
      <c r="DRC53" s="158"/>
      <c r="DRD53" s="158"/>
      <c r="DRE53" s="158"/>
      <c r="DRF53" s="158"/>
      <c r="DRG53" s="158"/>
      <c r="DRH53" s="158"/>
      <c r="DRI53" s="158"/>
      <c r="DRJ53" s="158"/>
      <c r="DRK53" s="158"/>
      <c r="DRL53" s="158"/>
      <c r="DRM53" s="158"/>
      <c r="DRN53" s="158"/>
      <c r="DRO53" s="158"/>
      <c r="DRP53" s="158"/>
      <c r="DRQ53" s="158"/>
      <c r="DRR53" s="158"/>
      <c r="DRS53" s="158"/>
      <c r="DRT53" s="158"/>
      <c r="DRU53" s="158"/>
      <c r="DRV53" s="158"/>
      <c r="DRW53" s="158"/>
      <c r="DRX53" s="158"/>
      <c r="DRY53" s="158"/>
      <c r="DRZ53" s="158"/>
      <c r="DSA53" s="158"/>
      <c r="DSB53" s="158"/>
      <c r="DSC53" s="158"/>
      <c r="DSD53" s="158"/>
      <c r="DSE53" s="158"/>
      <c r="DSF53" s="158"/>
      <c r="DSG53" s="158"/>
      <c r="DSH53" s="158"/>
      <c r="DSI53" s="158"/>
      <c r="DSJ53" s="158"/>
      <c r="DSK53" s="158"/>
      <c r="DSL53" s="158"/>
      <c r="DSM53" s="158"/>
      <c r="DSN53" s="158"/>
      <c r="DSO53" s="158"/>
      <c r="DSP53" s="158"/>
      <c r="DSQ53" s="158"/>
      <c r="DSR53" s="158"/>
      <c r="DSS53" s="158"/>
      <c r="DST53" s="158"/>
      <c r="DSU53" s="158"/>
      <c r="DSV53" s="158"/>
      <c r="DSW53" s="158"/>
      <c r="DSX53" s="158"/>
      <c r="DSY53" s="158"/>
      <c r="DSZ53" s="158"/>
      <c r="DTA53" s="158"/>
      <c r="DTB53" s="158"/>
      <c r="DTC53" s="158"/>
      <c r="DTD53" s="158"/>
      <c r="DTE53" s="158"/>
      <c r="DTF53" s="158"/>
      <c r="DTG53" s="158"/>
      <c r="DTH53" s="158"/>
      <c r="DTI53" s="158"/>
      <c r="DTJ53" s="158"/>
      <c r="DTK53" s="158"/>
      <c r="DTL53" s="158"/>
      <c r="DTM53" s="158"/>
      <c r="DTN53" s="158"/>
      <c r="DTO53" s="158"/>
      <c r="DTP53" s="158"/>
      <c r="DTQ53" s="158"/>
      <c r="DTR53" s="158"/>
      <c r="DTS53" s="158"/>
      <c r="DTT53" s="158"/>
      <c r="DTU53" s="158"/>
      <c r="DTV53" s="158"/>
      <c r="DTW53" s="158"/>
      <c r="DTX53" s="158"/>
      <c r="DTY53" s="158"/>
      <c r="DTZ53" s="158"/>
      <c r="DUA53" s="158"/>
      <c r="DUB53" s="158"/>
      <c r="DUC53" s="158"/>
      <c r="DUD53" s="158"/>
      <c r="DUE53" s="158"/>
      <c r="DUF53" s="158"/>
      <c r="DUG53" s="158"/>
      <c r="DUH53" s="158"/>
      <c r="DUI53" s="158"/>
      <c r="DUJ53" s="158"/>
      <c r="DUK53" s="158"/>
      <c r="DUL53" s="158"/>
      <c r="DUM53" s="158"/>
      <c r="DUN53" s="158"/>
      <c r="DUO53" s="158"/>
      <c r="DUP53" s="158"/>
      <c r="DUQ53" s="158"/>
      <c r="DUR53" s="158"/>
      <c r="DUS53" s="158"/>
      <c r="DUT53" s="158"/>
      <c r="DUU53" s="158"/>
      <c r="DUV53" s="158"/>
      <c r="DUW53" s="158"/>
      <c r="DUX53" s="158"/>
      <c r="DUY53" s="158"/>
      <c r="DUZ53" s="158"/>
      <c r="DVA53" s="158"/>
      <c r="DVB53" s="158"/>
      <c r="DVC53" s="158"/>
      <c r="DVD53" s="158"/>
      <c r="DVE53" s="158"/>
      <c r="DVF53" s="158"/>
      <c r="DVG53" s="158"/>
      <c r="DVH53" s="158"/>
      <c r="DVI53" s="158"/>
      <c r="DVJ53" s="158"/>
      <c r="DVK53" s="158"/>
      <c r="DVL53" s="158"/>
      <c r="DVM53" s="158"/>
      <c r="DVN53" s="158"/>
      <c r="DVO53" s="158"/>
      <c r="DVP53" s="158"/>
      <c r="DVQ53" s="158"/>
      <c r="DVR53" s="158"/>
      <c r="DVS53" s="158"/>
      <c r="DVT53" s="158"/>
      <c r="DVU53" s="158"/>
      <c r="DVV53" s="158"/>
      <c r="DVW53" s="158"/>
      <c r="DVX53" s="158"/>
      <c r="DVY53" s="158"/>
      <c r="DVZ53" s="158"/>
      <c r="DWA53" s="158"/>
      <c r="DWB53" s="158"/>
      <c r="DWC53" s="158"/>
      <c r="DWD53" s="158"/>
      <c r="DWE53" s="158"/>
      <c r="DWF53" s="158"/>
      <c r="DWG53" s="158"/>
      <c r="DWH53" s="158"/>
      <c r="DWI53" s="158"/>
      <c r="DWJ53" s="158"/>
      <c r="DWK53" s="158"/>
      <c r="DWL53" s="158"/>
      <c r="DWM53" s="158"/>
      <c r="DWN53" s="158"/>
      <c r="DWO53" s="158"/>
      <c r="DWP53" s="158"/>
      <c r="DWQ53" s="158"/>
      <c r="DWR53" s="158"/>
      <c r="DWS53" s="158"/>
      <c r="DWT53" s="158"/>
      <c r="DWU53" s="158"/>
      <c r="DWV53" s="158"/>
      <c r="DWW53" s="158"/>
      <c r="DWX53" s="158"/>
      <c r="DWY53" s="158"/>
      <c r="DWZ53" s="158"/>
      <c r="DXA53" s="158"/>
      <c r="DXB53" s="158"/>
      <c r="DXC53" s="158"/>
      <c r="DXD53" s="158"/>
      <c r="DXE53" s="158"/>
      <c r="DXF53" s="158"/>
      <c r="DXG53" s="158"/>
      <c r="DXH53" s="158"/>
      <c r="DXI53" s="158"/>
      <c r="DXJ53" s="158"/>
      <c r="DXK53" s="158"/>
      <c r="DXL53" s="158"/>
      <c r="DXM53" s="158"/>
      <c r="DXN53" s="158"/>
      <c r="DXO53" s="158"/>
      <c r="DXP53" s="158"/>
      <c r="DXQ53" s="158"/>
      <c r="DXR53" s="158"/>
      <c r="DXS53" s="158"/>
      <c r="DXT53" s="158"/>
      <c r="DXU53" s="158"/>
      <c r="DXV53" s="158"/>
      <c r="DXW53" s="158"/>
      <c r="DXX53" s="158"/>
      <c r="DXY53" s="158"/>
      <c r="DXZ53" s="158"/>
      <c r="DYA53" s="158"/>
      <c r="DYB53" s="158"/>
      <c r="DYC53" s="158"/>
      <c r="DYD53" s="158"/>
      <c r="DYE53" s="158"/>
      <c r="DYF53" s="158"/>
      <c r="DYG53" s="158"/>
      <c r="DYH53" s="158"/>
      <c r="DYI53" s="158"/>
      <c r="DYJ53" s="158"/>
      <c r="DYK53" s="158"/>
      <c r="DYL53" s="158"/>
      <c r="DYM53" s="158"/>
      <c r="DYN53" s="158"/>
      <c r="DYO53" s="158"/>
      <c r="DYP53" s="158"/>
      <c r="DYQ53" s="158"/>
      <c r="DYR53" s="158"/>
      <c r="DYS53" s="158"/>
      <c r="DYT53" s="158"/>
      <c r="DYU53" s="158"/>
      <c r="DYV53" s="158"/>
      <c r="DYW53" s="158"/>
      <c r="DYX53" s="158"/>
      <c r="DYY53" s="158"/>
      <c r="DYZ53" s="158"/>
      <c r="DZA53" s="158"/>
      <c r="DZB53" s="158"/>
      <c r="DZC53" s="158"/>
      <c r="DZD53" s="158"/>
      <c r="DZE53" s="158"/>
      <c r="DZF53" s="158"/>
      <c r="DZG53" s="158"/>
      <c r="DZH53" s="158"/>
      <c r="DZI53" s="158"/>
      <c r="DZJ53" s="158"/>
      <c r="DZK53" s="158"/>
      <c r="DZL53" s="158"/>
      <c r="DZM53" s="158"/>
      <c r="DZN53" s="158"/>
      <c r="DZO53" s="158"/>
      <c r="DZP53" s="158"/>
      <c r="DZQ53" s="158"/>
      <c r="DZR53" s="158"/>
      <c r="DZS53" s="158"/>
      <c r="DZT53" s="158"/>
      <c r="DZU53" s="158"/>
      <c r="DZV53" s="158"/>
      <c r="DZW53" s="158"/>
      <c r="DZX53" s="158"/>
      <c r="DZY53" s="158"/>
      <c r="DZZ53" s="158"/>
      <c r="EAA53" s="158"/>
      <c r="EAB53" s="158"/>
      <c r="EAC53" s="158"/>
      <c r="EAD53" s="158"/>
      <c r="EAE53" s="158"/>
      <c r="EAF53" s="158"/>
      <c r="EAG53" s="158"/>
      <c r="EAH53" s="158"/>
      <c r="EAI53" s="158"/>
      <c r="EAJ53" s="158"/>
      <c r="EAK53" s="158"/>
      <c r="EAL53" s="158"/>
      <c r="EAM53" s="158"/>
      <c r="EAN53" s="158"/>
      <c r="EAO53" s="158"/>
      <c r="EAP53" s="158"/>
      <c r="EAQ53" s="158"/>
      <c r="EAR53" s="158"/>
      <c r="EAS53" s="158"/>
      <c r="EAT53" s="158"/>
      <c r="EAU53" s="158"/>
      <c r="EAV53" s="158"/>
      <c r="EAW53" s="158"/>
      <c r="EAX53" s="158"/>
      <c r="EAY53" s="158"/>
      <c r="EAZ53" s="158"/>
      <c r="EBA53" s="158"/>
      <c r="EBB53" s="158"/>
      <c r="EBC53" s="158"/>
      <c r="EBD53" s="158"/>
      <c r="EBE53" s="158"/>
      <c r="EBF53" s="158"/>
      <c r="EBG53" s="158"/>
      <c r="EBH53" s="158"/>
      <c r="EBI53" s="158"/>
      <c r="EBJ53" s="158"/>
      <c r="EBK53" s="158"/>
      <c r="EBL53" s="158"/>
      <c r="EBM53" s="158"/>
      <c r="EBN53" s="158"/>
      <c r="EBO53" s="158"/>
      <c r="EBP53" s="158"/>
      <c r="EBQ53" s="158"/>
      <c r="EBR53" s="158"/>
      <c r="EBS53" s="158"/>
      <c r="EBT53" s="158"/>
      <c r="EBU53" s="158"/>
      <c r="EBV53" s="158"/>
      <c r="EBW53" s="158"/>
      <c r="EBX53" s="158"/>
      <c r="EBY53" s="158"/>
      <c r="EBZ53" s="158"/>
      <c r="ECA53" s="158"/>
      <c r="ECB53" s="158"/>
      <c r="ECC53" s="158"/>
      <c r="ECD53" s="158"/>
      <c r="ECE53" s="158"/>
      <c r="ECF53" s="158"/>
      <c r="ECG53" s="158"/>
      <c r="ECH53" s="158"/>
      <c r="ECI53" s="158"/>
      <c r="ECJ53" s="158"/>
      <c r="ECK53" s="158"/>
      <c r="ECL53" s="158"/>
      <c r="ECM53" s="158"/>
      <c r="ECN53" s="158"/>
      <c r="ECO53" s="158"/>
      <c r="ECP53" s="158"/>
      <c r="ECQ53" s="158"/>
      <c r="ECR53" s="158"/>
      <c r="ECS53" s="158"/>
      <c r="ECT53" s="158"/>
      <c r="ECU53" s="158"/>
      <c r="ECV53" s="158"/>
      <c r="ECW53" s="158"/>
      <c r="ECX53" s="158"/>
      <c r="ECY53" s="158"/>
      <c r="ECZ53" s="158"/>
      <c r="EDA53" s="158"/>
      <c r="EDB53" s="158"/>
      <c r="EDC53" s="158"/>
      <c r="EDD53" s="158"/>
      <c r="EDE53" s="158"/>
      <c r="EDF53" s="158"/>
      <c r="EDG53" s="158"/>
      <c r="EDH53" s="158"/>
      <c r="EDI53" s="158"/>
      <c r="EDJ53" s="158"/>
      <c r="EDK53" s="158"/>
      <c r="EDL53" s="158"/>
      <c r="EDM53" s="158"/>
      <c r="EDN53" s="158"/>
      <c r="EDO53" s="158"/>
      <c r="EDP53" s="158"/>
      <c r="EDQ53" s="158"/>
      <c r="EDR53" s="158"/>
      <c r="EDS53" s="158"/>
      <c r="EDT53" s="158"/>
      <c r="EDU53" s="158"/>
      <c r="EDV53" s="158"/>
      <c r="EDW53" s="158"/>
      <c r="EDX53" s="158"/>
      <c r="EDY53" s="158"/>
      <c r="EDZ53" s="158"/>
      <c r="EEA53" s="158"/>
      <c r="EEB53" s="158"/>
      <c r="EEC53" s="158"/>
      <c r="EED53" s="158"/>
      <c r="EEE53" s="158"/>
      <c r="EEF53" s="158"/>
      <c r="EEG53" s="158"/>
      <c r="EEH53" s="158"/>
      <c r="EEI53" s="158"/>
      <c r="EEJ53" s="158"/>
      <c r="EEK53" s="158"/>
      <c r="EEL53" s="158"/>
      <c r="EEM53" s="158"/>
      <c r="EEN53" s="158"/>
      <c r="EEO53" s="158"/>
      <c r="EEP53" s="158"/>
      <c r="EEQ53" s="158"/>
      <c r="EER53" s="158"/>
      <c r="EES53" s="158"/>
      <c r="EET53" s="158"/>
      <c r="EEU53" s="158"/>
      <c r="EEV53" s="158"/>
      <c r="EEW53" s="158"/>
      <c r="EEX53" s="158"/>
      <c r="EEY53" s="158"/>
      <c r="EEZ53" s="158"/>
      <c r="EFA53" s="158"/>
      <c r="EFB53" s="158"/>
      <c r="EFC53" s="158"/>
      <c r="EFD53" s="158"/>
      <c r="EFE53" s="158"/>
      <c r="EFF53" s="158"/>
      <c r="EFG53" s="158"/>
      <c r="EFH53" s="158"/>
      <c r="EFI53" s="158"/>
      <c r="EFJ53" s="158"/>
      <c r="EFK53" s="158"/>
      <c r="EFL53" s="158"/>
      <c r="EFM53" s="158"/>
      <c r="EFN53" s="158"/>
      <c r="EFO53" s="158"/>
      <c r="EFP53" s="158"/>
      <c r="EFQ53" s="158"/>
      <c r="EFR53" s="158"/>
      <c r="EFS53" s="158"/>
      <c r="EFT53" s="158"/>
      <c r="EFU53" s="158"/>
      <c r="EFV53" s="158"/>
      <c r="EFW53" s="158"/>
      <c r="EFX53" s="158"/>
      <c r="EFY53" s="158"/>
      <c r="EFZ53" s="158"/>
      <c r="EGA53" s="158"/>
      <c r="EGB53" s="158"/>
      <c r="EGC53" s="158"/>
      <c r="EGD53" s="158"/>
      <c r="EGE53" s="158"/>
      <c r="EGF53" s="158"/>
      <c r="EGG53" s="158"/>
      <c r="EGH53" s="158"/>
      <c r="EGI53" s="158"/>
      <c r="EGJ53" s="158"/>
      <c r="EGK53" s="158"/>
      <c r="EGL53" s="158"/>
      <c r="EGM53" s="158"/>
      <c r="EGN53" s="158"/>
      <c r="EGO53" s="158"/>
      <c r="EGP53" s="158"/>
      <c r="EGQ53" s="158"/>
      <c r="EGR53" s="158"/>
      <c r="EGS53" s="158"/>
      <c r="EGT53" s="158"/>
      <c r="EGU53" s="158"/>
      <c r="EGV53" s="158"/>
      <c r="EGW53" s="158"/>
      <c r="EGX53" s="158"/>
      <c r="EGY53" s="158"/>
      <c r="EGZ53" s="158"/>
      <c r="EHA53" s="158"/>
      <c r="EHB53" s="158"/>
      <c r="EHC53" s="158"/>
      <c r="EHD53" s="158"/>
      <c r="EHE53" s="158"/>
      <c r="EHF53" s="158"/>
      <c r="EHG53" s="158"/>
      <c r="EHH53" s="158"/>
      <c r="EHI53" s="158"/>
      <c r="EHJ53" s="158"/>
      <c r="EHK53" s="158"/>
      <c r="EHL53" s="158"/>
      <c r="EHM53" s="158"/>
      <c r="EHN53" s="158"/>
      <c r="EHO53" s="158"/>
      <c r="EHP53" s="158"/>
      <c r="EHQ53" s="158"/>
      <c r="EHR53" s="158"/>
      <c r="EHS53" s="158"/>
      <c r="EHT53" s="158"/>
      <c r="EHU53" s="158"/>
      <c r="EHV53" s="158"/>
      <c r="EHW53" s="158"/>
      <c r="EHX53" s="158"/>
      <c r="EHY53" s="158"/>
      <c r="EHZ53" s="158"/>
      <c r="EIA53" s="158"/>
      <c r="EIB53" s="158"/>
      <c r="EIC53" s="158"/>
      <c r="EID53" s="158"/>
      <c r="EIE53" s="158"/>
      <c r="EIF53" s="158"/>
      <c r="EIG53" s="158"/>
      <c r="EIH53" s="158"/>
      <c r="EII53" s="158"/>
      <c r="EIJ53" s="158"/>
      <c r="EIK53" s="158"/>
      <c r="EIL53" s="158"/>
      <c r="EIM53" s="158"/>
      <c r="EIN53" s="158"/>
      <c r="EIO53" s="158"/>
      <c r="EIP53" s="158"/>
      <c r="EIQ53" s="158"/>
      <c r="EIR53" s="158"/>
      <c r="EIS53" s="158"/>
      <c r="EIT53" s="158"/>
      <c r="EIU53" s="158"/>
      <c r="EIV53" s="158"/>
      <c r="EIW53" s="158"/>
      <c r="EIX53" s="158"/>
      <c r="EIY53" s="158"/>
      <c r="EIZ53" s="158"/>
      <c r="EJA53" s="158"/>
      <c r="EJB53" s="158"/>
      <c r="EJC53" s="158"/>
      <c r="EJD53" s="158"/>
      <c r="EJE53" s="158"/>
      <c r="EJF53" s="158"/>
      <c r="EJG53" s="158"/>
      <c r="EJH53" s="158"/>
      <c r="EJI53" s="158"/>
      <c r="EJJ53" s="158"/>
      <c r="EJK53" s="158"/>
      <c r="EJL53" s="158"/>
      <c r="EJM53" s="158"/>
      <c r="EJN53" s="158"/>
      <c r="EJO53" s="158"/>
      <c r="EJP53" s="158"/>
      <c r="EJQ53" s="158"/>
      <c r="EJR53" s="158"/>
      <c r="EJS53" s="158"/>
      <c r="EJT53" s="158"/>
      <c r="EJU53" s="158"/>
      <c r="EJV53" s="158"/>
      <c r="EJW53" s="158"/>
      <c r="EJX53" s="158"/>
      <c r="EJY53" s="158"/>
      <c r="EJZ53" s="158"/>
      <c r="EKA53" s="158"/>
      <c r="EKB53" s="158"/>
      <c r="EKC53" s="158"/>
      <c r="EKD53" s="158"/>
      <c r="EKE53" s="158"/>
      <c r="EKF53" s="158"/>
      <c r="EKG53" s="158"/>
      <c r="EKH53" s="158"/>
      <c r="EKI53" s="158"/>
      <c r="EKJ53" s="158"/>
      <c r="EKK53" s="158"/>
      <c r="EKL53" s="158"/>
      <c r="EKM53" s="158"/>
      <c r="EKN53" s="158"/>
      <c r="EKO53" s="158"/>
      <c r="EKP53" s="158"/>
      <c r="EKQ53" s="158"/>
      <c r="EKR53" s="158"/>
      <c r="EKS53" s="158"/>
      <c r="EKT53" s="158"/>
      <c r="EKU53" s="158"/>
      <c r="EKV53" s="158"/>
      <c r="EKW53" s="158"/>
      <c r="EKX53" s="158"/>
      <c r="EKY53" s="158"/>
      <c r="EKZ53" s="158"/>
      <c r="ELA53" s="158"/>
      <c r="ELB53" s="158"/>
      <c r="ELC53" s="158"/>
      <c r="ELD53" s="158"/>
      <c r="ELE53" s="158"/>
      <c r="ELF53" s="158"/>
      <c r="ELG53" s="158"/>
      <c r="ELH53" s="158"/>
      <c r="ELI53" s="158"/>
      <c r="ELJ53" s="158"/>
      <c r="ELK53" s="158"/>
      <c r="ELL53" s="158"/>
      <c r="ELM53" s="158"/>
      <c r="ELN53" s="158"/>
      <c r="ELO53" s="158"/>
      <c r="ELP53" s="158"/>
      <c r="ELQ53" s="158"/>
      <c r="ELR53" s="158"/>
      <c r="ELS53" s="158"/>
      <c r="ELT53" s="158"/>
      <c r="ELU53" s="158"/>
      <c r="ELV53" s="158"/>
      <c r="ELW53" s="158"/>
      <c r="ELX53" s="158"/>
      <c r="ELY53" s="158"/>
      <c r="ELZ53" s="158"/>
      <c r="EMA53" s="158"/>
      <c r="EMB53" s="158"/>
      <c r="EMC53" s="158"/>
      <c r="EMD53" s="158"/>
      <c r="EME53" s="158"/>
      <c r="EMF53" s="158"/>
      <c r="EMG53" s="158"/>
      <c r="EMH53" s="158"/>
      <c r="EMI53" s="158"/>
      <c r="EMJ53" s="158"/>
      <c r="EMK53" s="158"/>
      <c r="EML53" s="158"/>
      <c r="EMM53" s="158"/>
      <c r="EMN53" s="158"/>
      <c r="EMO53" s="158"/>
      <c r="EMP53" s="158"/>
      <c r="EMQ53" s="158"/>
      <c r="EMR53" s="158"/>
      <c r="EMS53" s="158"/>
      <c r="EMT53" s="158"/>
      <c r="EMU53" s="158"/>
      <c r="EMV53" s="158"/>
      <c r="EMW53" s="158"/>
      <c r="EMX53" s="158"/>
      <c r="EMY53" s="158"/>
      <c r="EMZ53" s="158"/>
      <c r="ENA53" s="158"/>
      <c r="ENB53" s="158"/>
      <c r="ENC53" s="158"/>
      <c r="END53" s="158"/>
      <c r="ENE53" s="158"/>
      <c r="ENF53" s="158"/>
      <c r="ENG53" s="158"/>
      <c r="ENH53" s="158"/>
      <c r="ENI53" s="158"/>
      <c r="ENJ53" s="158"/>
      <c r="ENK53" s="158"/>
      <c r="ENL53" s="158"/>
      <c r="ENM53" s="158"/>
      <c r="ENN53" s="158"/>
      <c r="ENO53" s="158"/>
      <c r="ENP53" s="158"/>
      <c r="ENQ53" s="158"/>
      <c r="ENR53" s="158"/>
      <c r="ENS53" s="158"/>
      <c r="ENT53" s="158"/>
      <c r="ENU53" s="158"/>
      <c r="ENV53" s="158"/>
      <c r="ENW53" s="158"/>
      <c r="ENX53" s="158"/>
      <c r="ENY53" s="158"/>
      <c r="ENZ53" s="158"/>
      <c r="EOA53" s="158"/>
      <c r="EOB53" s="158"/>
      <c r="EOC53" s="158"/>
      <c r="EOD53" s="158"/>
      <c r="EOE53" s="158"/>
      <c r="EOF53" s="158"/>
      <c r="EOG53" s="158"/>
      <c r="EOH53" s="158"/>
      <c r="EOI53" s="158"/>
      <c r="EOJ53" s="158"/>
      <c r="EOK53" s="158"/>
      <c r="EOL53" s="158"/>
      <c r="EOM53" s="158"/>
      <c r="EON53" s="158"/>
      <c r="EOO53" s="158"/>
      <c r="EOP53" s="158"/>
      <c r="EOQ53" s="158"/>
      <c r="EOR53" s="158"/>
      <c r="EOS53" s="158"/>
      <c r="EOT53" s="158"/>
      <c r="EOU53" s="158"/>
      <c r="EOV53" s="158"/>
      <c r="EOW53" s="158"/>
      <c r="EOX53" s="158"/>
      <c r="EOY53" s="158"/>
      <c r="EOZ53" s="158"/>
      <c r="EPA53" s="158"/>
      <c r="EPB53" s="158"/>
      <c r="EPC53" s="158"/>
      <c r="EPD53" s="158"/>
      <c r="EPE53" s="158"/>
      <c r="EPF53" s="158"/>
      <c r="EPG53" s="158"/>
      <c r="EPH53" s="158"/>
      <c r="EPI53" s="158"/>
      <c r="EPJ53" s="158"/>
      <c r="EPK53" s="158"/>
      <c r="EPL53" s="158"/>
      <c r="EPM53" s="158"/>
      <c r="EPN53" s="158"/>
      <c r="EPO53" s="158"/>
      <c r="EPP53" s="158"/>
      <c r="EPQ53" s="158"/>
      <c r="EPR53" s="158"/>
      <c r="EPS53" s="158"/>
      <c r="EPT53" s="158"/>
      <c r="EPU53" s="158"/>
      <c r="EPV53" s="158"/>
      <c r="EPW53" s="158"/>
      <c r="EPX53" s="158"/>
      <c r="EPY53" s="158"/>
      <c r="EPZ53" s="158"/>
      <c r="EQA53" s="158"/>
      <c r="EQB53" s="158"/>
      <c r="EQC53" s="158"/>
      <c r="EQD53" s="158"/>
      <c r="EQE53" s="158"/>
      <c r="EQF53" s="158"/>
      <c r="EQG53" s="158"/>
      <c r="EQH53" s="158"/>
      <c r="EQI53" s="158"/>
      <c r="EQJ53" s="158"/>
      <c r="EQK53" s="158"/>
      <c r="EQL53" s="158"/>
      <c r="EQM53" s="158"/>
      <c r="EQN53" s="158"/>
      <c r="EQO53" s="158"/>
      <c r="EQP53" s="158"/>
      <c r="EQQ53" s="158"/>
      <c r="EQR53" s="158"/>
      <c r="EQS53" s="158"/>
      <c r="EQT53" s="158"/>
      <c r="EQU53" s="158"/>
      <c r="EQV53" s="158"/>
      <c r="EQW53" s="158"/>
      <c r="EQX53" s="158"/>
      <c r="EQY53" s="158"/>
      <c r="EQZ53" s="158"/>
      <c r="ERA53" s="158"/>
      <c r="ERB53" s="158"/>
      <c r="ERC53" s="158"/>
      <c r="ERD53" s="158"/>
      <c r="ERE53" s="158"/>
      <c r="ERF53" s="158"/>
      <c r="ERG53" s="158"/>
      <c r="ERH53" s="158"/>
      <c r="ERI53" s="158"/>
      <c r="ERJ53" s="158"/>
      <c r="ERK53" s="158"/>
      <c r="ERL53" s="158"/>
      <c r="ERM53" s="158"/>
      <c r="ERN53" s="158"/>
      <c r="ERO53" s="158"/>
      <c r="ERP53" s="158"/>
      <c r="ERQ53" s="158"/>
      <c r="ERR53" s="158"/>
      <c r="ERS53" s="158"/>
      <c r="ERT53" s="158"/>
      <c r="ERU53" s="158"/>
      <c r="ERV53" s="158"/>
      <c r="ERW53" s="158"/>
      <c r="ERX53" s="158"/>
      <c r="ERY53" s="158"/>
      <c r="ERZ53" s="158"/>
      <c r="ESA53" s="158"/>
      <c r="ESB53" s="158"/>
      <c r="ESC53" s="158"/>
      <c r="ESD53" s="158"/>
      <c r="ESE53" s="158"/>
      <c r="ESF53" s="158"/>
      <c r="ESG53" s="158"/>
      <c r="ESH53" s="158"/>
      <c r="ESI53" s="158"/>
      <c r="ESJ53" s="158"/>
      <c r="ESK53" s="158"/>
      <c r="ESL53" s="158"/>
      <c r="ESM53" s="158"/>
      <c r="ESN53" s="158"/>
      <c r="ESO53" s="158"/>
      <c r="ESP53" s="158"/>
      <c r="ESQ53" s="158"/>
      <c r="ESR53" s="158"/>
      <c r="ESS53" s="158"/>
      <c r="EST53" s="158"/>
      <c r="ESU53" s="158"/>
      <c r="ESV53" s="158"/>
      <c r="ESW53" s="158"/>
      <c r="ESX53" s="158"/>
      <c r="ESY53" s="158"/>
      <c r="ESZ53" s="158"/>
      <c r="ETA53" s="158"/>
      <c r="ETB53" s="158"/>
      <c r="ETC53" s="158"/>
      <c r="ETD53" s="158"/>
      <c r="ETE53" s="158"/>
      <c r="ETF53" s="158"/>
      <c r="ETG53" s="158"/>
      <c r="ETH53" s="158"/>
      <c r="ETI53" s="158"/>
      <c r="ETJ53" s="158"/>
      <c r="ETK53" s="158"/>
      <c r="ETL53" s="158"/>
      <c r="ETM53" s="158"/>
      <c r="ETN53" s="158"/>
      <c r="ETO53" s="158"/>
      <c r="ETP53" s="158"/>
      <c r="ETQ53" s="158"/>
      <c r="ETR53" s="158"/>
      <c r="ETS53" s="158"/>
      <c r="ETT53" s="158"/>
      <c r="ETU53" s="158"/>
      <c r="ETV53" s="158"/>
      <c r="ETW53" s="158"/>
      <c r="ETX53" s="158"/>
      <c r="ETY53" s="158"/>
      <c r="ETZ53" s="158"/>
      <c r="EUA53" s="158"/>
      <c r="EUB53" s="158"/>
      <c r="EUC53" s="158"/>
      <c r="EUD53" s="158"/>
      <c r="EUE53" s="158"/>
      <c r="EUF53" s="158"/>
      <c r="EUG53" s="158"/>
      <c r="EUH53" s="158"/>
      <c r="EUI53" s="158"/>
      <c r="EUJ53" s="158"/>
      <c r="EUK53" s="158"/>
      <c r="EUL53" s="158"/>
      <c r="EUM53" s="158"/>
      <c r="EUN53" s="158"/>
      <c r="EUO53" s="158"/>
      <c r="EUP53" s="158"/>
      <c r="EUQ53" s="158"/>
      <c r="EUR53" s="158"/>
      <c r="EUS53" s="158"/>
      <c r="EUT53" s="158"/>
      <c r="EUU53" s="158"/>
      <c r="EUV53" s="158"/>
      <c r="EUW53" s="158"/>
      <c r="EUX53" s="158"/>
      <c r="EUY53" s="158"/>
      <c r="EUZ53" s="158"/>
      <c r="EVA53" s="158"/>
      <c r="EVB53" s="158"/>
      <c r="EVC53" s="158"/>
      <c r="EVD53" s="158"/>
      <c r="EVE53" s="158"/>
      <c r="EVF53" s="158"/>
      <c r="EVG53" s="158"/>
      <c r="EVH53" s="158"/>
      <c r="EVI53" s="158"/>
      <c r="EVJ53" s="158"/>
      <c r="EVK53" s="158"/>
      <c r="EVL53" s="158"/>
      <c r="EVM53" s="158"/>
      <c r="EVN53" s="158"/>
      <c r="EVO53" s="158"/>
      <c r="EVP53" s="158"/>
      <c r="EVQ53" s="158"/>
      <c r="EVR53" s="158"/>
      <c r="EVS53" s="158"/>
      <c r="EVT53" s="158"/>
      <c r="EVU53" s="158"/>
      <c r="EVV53" s="158"/>
      <c r="EVW53" s="158"/>
      <c r="EVX53" s="158"/>
      <c r="EVY53" s="158"/>
      <c r="EVZ53" s="158"/>
      <c r="EWA53" s="158"/>
      <c r="EWB53" s="158"/>
      <c r="EWC53" s="158"/>
      <c r="EWD53" s="158"/>
      <c r="EWE53" s="158"/>
      <c r="EWF53" s="158"/>
      <c r="EWG53" s="158"/>
      <c r="EWH53" s="158"/>
      <c r="EWI53" s="158"/>
      <c r="EWJ53" s="158"/>
      <c r="EWK53" s="158"/>
      <c r="EWL53" s="158"/>
      <c r="EWM53" s="158"/>
      <c r="EWN53" s="158"/>
      <c r="EWO53" s="158"/>
      <c r="EWP53" s="158"/>
      <c r="EWQ53" s="158"/>
      <c r="EWR53" s="158"/>
      <c r="EWS53" s="158"/>
      <c r="EWT53" s="158"/>
      <c r="EWU53" s="158"/>
      <c r="EWV53" s="158"/>
      <c r="EWW53" s="158"/>
      <c r="EWX53" s="158"/>
      <c r="EWY53" s="158"/>
      <c r="EWZ53" s="158"/>
      <c r="EXA53" s="158"/>
      <c r="EXB53" s="158"/>
      <c r="EXC53" s="158"/>
      <c r="EXD53" s="158"/>
      <c r="EXE53" s="158"/>
      <c r="EXF53" s="158"/>
      <c r="EXG53" s="158"/>
      <c r="EXH53" s="158"/>
      <c r="EXI53" s="158"/>
      <c r="EXJ53" s="158"/>
      <c r="EXK53" s="158"/>
      <c r="EXL53" s="158"/>
      <c r="EXM53" s="158"/>
      <c r="EXN53" s="158"/>
      <c r="EXO53" s="158"/>
      <c r="EXP53" s="158"/>
      <c r="EXQ53" s="158"/>
      <c r="EXR53" s="158"/>
      <c r="EXS53" s="158"/>
      <c r="EXT53" s="158"/>
      <c r="EXU53" s="158"/>
      <c r="EXV53" s="158"/>
      <c r="EXW53" s="158"/>
      <c r="EXX53" s="158"/>
      <c r="EXY53" s="158"/>
      <c r="EXZ53" s="158"/>
      <c r="EYA53" s="158"/>
      <c r="EYB53" s="158"/>
      <c r="EYC53" s="158"/>
      <c r="EYD53" s="158"/>
      <c r="EYE53" s="158"/>
      <c r="EYF53" s="158"/>
      <c r="EYG53" s="158"/>
      <c r="EYH53" s="158"/>
      <c r="EYI53" s="158"/>
      <c r="EYJ53" s="158"/>
      <c r="EYK53" s="158"/>
      <c r="EYL53" s="158"/>
      <c r="EYM53" s="158"/>
      <c r="EYN53" s="158"/>
      <c r="EYO53" s="158"/>
      <c r="EYP53" s="158"/>
      <c r="EYQ53" s="158"/>
      <c r="EYR53" s="158"/>
      <c r="EYS53" s="158"/>
      <c r="EYT53" s="158"/>
      <c r="EYU53" s="158"/>
      <c r="EYV53" s="158"/>
      <c r="EYW53" s="158"/>
      <c r="EYX53" s="158"/>
      <c r="EYY53" s="158"/>
      <c r="EYZ53" s="158"/>
      <c r="EZA53" s="158"/>
      <c r="EZB53" s="158"/>
      <c r="EZC53" s="158"/>
      <c r="EZD53" s="158"/>
      <c r="EZE53" s="158"/>
      <c r="EZF53" s="158"/>
      <c r="EZG53" s="158"/>
      <c r="EZH53" s="158"/>
      <c r="EZI53" s="158"/>
      <c r="EZJ53" s="158"/>
      <c r="EZK53" s="158"/>
      <c r="EZL53" s="158"/>
      <c r="EZM53" s="158"/>
      <c r="EZN53" s="158"/>
      <c r="EZO53" s="158"/>
      <c r="EZP53" s="158"/>
      <c r="EZQ53" s="158"/>
      <c r="EZR53" s="158"/>
      <c r="EZS53" s="158"/>
      <c r="EZT53" s="158"/>
      <c r="EZU53" s="158"/>
      <c r="EZV53" s="158"/>
      <c r="EZW53" s="158"/>
      <c r="EZX53" s="158"/>
      <c r="EZY53" s="158"/>
      <c r="EZZ53" s="158"/>
      <c r="FAA53" s="158"/>
      <c r="FAB53" s="158"/>
      <c r="FAC53" s="158"/>
      <c r="FAD53" s="158"/>
      <c r="FAE53" s="158"/>
      <c r="FAF53" s="158"/>
      <c r="FAG53" s="158"/>
      <c r="FAH53" s="158"/>
      <c r="FAI53" s="158"/>
      <c r="FAJ53" s="158"/>
      <c r="FAK53" s="158"/>
      <c r="FAL53" s="158"/>
      <c r="FAM53" s="158"/>
      <c r="FAN53" s="158"/>
      <c r="FAO53" s="158"/>
      <c r="FAP53" s="158"/>
      <c r="FAQ53" s="158"/>
      <c r="FAR53" s="158"/>
      <c r="FAS53" s="158"/>
      <c r="FAT53" s="158"/>
      <c r="FAU53" s="158"/>
      <c r="FAV53" s="158"/>
      <c r="FAW53" s="158"/>
      <c r="FAX53" s="158"/>
      <c r="FAY53" s="158"/>
      <c r="FAZ53" s="158"/>
      <c r="FBA53" s="158"/>
      <c r="FBB53" s="158"/>
      <c r="FBC53" s="158"/>
      <c r="FBD53" s="158"/>
      <c r="FBE53" s="158"/>
      <c r="FBF53" s="158"/>
      <c r="FBG53" s="158"/>
      <c r="FBH53" s="158"/>
      <c r="FBI53" s="158"/>
      <c r="FBJ53" s="158"/>
      <c r="FBK53" s="158"/>
      <c r="FBL53" s="158"/>
      <c r="FBM53" s="158"/>
      <c r="FBN53" s="158"/>
      <c r="FBO53" s="158"/>
      <c r="FBP53" s="158"/>
      <c r="FBQ53" s="158"/>
      <c r="FBR53" s="158"/>
      <c r="FBS53" s="158"/>
      <c r="FBT53" s="158"/>
      <c r="FBU53" s="158"/>
      <c r="FBV53" s="158"/>
      <c r="FBW53" s="158"/>
      <c r="FBX53" s="158"/>
      <c r="FBY53" s="158"/>
      <c r="FBZ53" s="158"/>
      <c r="FCA53" s="158"/>
      <c r="FCB53" s="158"/>
      <c r="FCC53" s="158"/>
      <c r="FCD53" s="158"/>
      <c r="FCE53" s="158"/>
      <c r="FCF53" s="158"/>
      <c r="FCG53" s="158"/>
      <c r="FCH53" s="158"/>
      <c r="FCI53" s="158"/>
      <c r="FCJ53" s="158"/>
      <c r="FCK53" s="158"/>
      <c r="FCL53" s="158"/>
      <c r="FCM53" s="158"/>
      <c r="FCN53" s="158"/>
      <c r="FCO53" s="158"/>
      <c r="FCP53" s="158"/>
      <c r="FCQ53" s="158"/>
      <c r="FCR53" s="158"/>
      <c r="FCS53" s="158"/>
      <c r="FCT53" s="158"/>
      <c r="FCU53" s="158"/>
      <c r="FCV53" s="158"/>
      <c r="FCW53" s="158"/>
      <c r="FCX53" s="158"/>
      <c r="FCY53" s="158"/>
      <c r="FCZ53" s="158"/>
      <c r="FDA53" s="158"/>
      <c r="FDB53" s="158"/>
      <c r="FDC53" s="158"/>
      <c r="FDD53" s="158"/>
      <c r="FDE53" s="158"/>
      <c r="FDF53" s="158"/>
      <c r="FDG53" s="158"/>
      <c r="FDH53" s="158"/>
      <c r="FDI53" s="158"/>
      <c r="FDJ53" s="158"/>
      <c r="FDK53" s="158"/>
      <c r="FDL53" s="158"/>
      <c r="FDM53" s="158"/>
      <c r="FDN53" s="158"/>
      <c r="FDO53" s="158"/>
      <c r="FDP53" s="158"/>
      <c r="FDQ53" s="158"/>
      <c r="FDR53" s="158"/>
      <c r="FDS53" s="158"/>
      <c r="FDT53" s="158"/>
      <c r="FDU53" s="158"/>
      <c r="FDV53" s="158"/>
      <c r="FDW53" s="158"/>
      <c r="FDX53" s="158"/>
      <c r="FDY53" s="158"/>
      <c r="FDZ53" s="158"/>
      <c r="FEA53" s="158"/>
      <c r="FEB53" s="158"/>
      <c r="FEC53" s="158"/>
      <c r="FED53" s="158"/>
      <c r="FEE53" s="158"/>
      <c r="FEF53" s="158"/>
      <c r="FEG53" s="158"/>
      <c r="FEH53" s="158"/>
      <c r="FEI53" s="158"/>
      <c r="FEJ53" s="158"/>
      <c r="FEK53" s="158"/>
      <c r="FEL53" s="158"/>
      <c r="FEM53" s="158"/>
      <c r="FEN53" s="158"/>
      <c r="FEO53" s="158"/>
      <c r="FEP53" s="158"/>
      <c r="FEQ53" s="158"/>
      <c r="FER53" s="158"/>
      <c r="FES53" s="158"/>
      <c r="FET53" s="158"/>
      <c r="FEU53" s="158"/>
      <c r="FEV53" s="158"/>
      <c r="FEW53" s="158"/>
      <c r="FEX53" s="158"/>
      <c r="FEY53" s="158"/>
      <c r="FEZ53" s="158"/>
      <c r="FFA53" s="158"/>
      <c r="FFB53" s="158"/>
      <c r="FFC53" s="158"/>
      <c r="FFD53" s="158"/>
      <c r="FFE53" s="158"/>
      <c r="FFF53" s="158"/>
      <c r="FFG53" s="158"/>
      <c r="FFH53" s="158"/>
      <c r="FFI53" s="158"/>
      <c r="FFJ53" s="158"/>
      <c r="FFK53" s="158"/>
      <c r="FFL53" s="158"/>
      <c r="FFM53" s="158"/>
      <c r="FFN53" s="158"/>
      <c r="FFO53" s="158"/>
      <c r="FFP53" s="158"/>
      <c r="FFQ53" s="158"/>
      <c r="FFR53" s="158"/>
      <c r="FFS53" s="158"/>
      <c r="FFT53" s="158"/>
      <c r="FFU53" s="158"/>
      <c r="FFV53" s="158"/>
      <c r="FFW53" s="158"/>
      <c r="FFX53" s="158"/>
      <c r="FFY53" s="158"/>
      <c r="FFZ53" s="158"/>
      <c r="FGA53" s="158"/>
      <c r="FGB53" s="158"/>
      <c r="FGC53" s="158"/>
      <c r="FGD53" s="158"/>
      <c r="FGE53" s="158"/>
      <c r="FGF53" s="158"/>
      <c r="FGG53" s="158"/>
      <c r="FGH53" s="158"/>
      <c r="FGI53" s="158"/>
      <c r="FGJ53" s="158"/>
      <c r="FGK53" s="158"/>
      <c r="FGL53" s="158"/>
      <c r="FGM53" s="158"/>
      <c r="FGN53" s="158"/>
      <c r="FGO53" s="158"/>
      <c r="FGP53" s="158"/>
      <c r="FGQ53" s="158"/>
      <c r="FGR53" s="158"/>
      <c r="FGS53" s="158"/>
      <c r="FGT53" s="158"/>
      <c r="FGU53" s="158"/>
      <c r="FGV53" s="158"/>
      <c r="FGW53" s="158"/>
      <c r="FGX53" s="158"/>
      <c r="FGY53" s="158"/>
      <c r="FGZ53" s="158"/>
      <c r="FHA53" s="158"/>
      <c r="FHB53" s="158"/>
      <c r="FHC53" s="158"/>
      <c r="FHD53" s="158"/>
      <c r="FHE53" s="158"/>
      <c r="FHF53" s="158"/>
      <c r="FHG53" s="158"/>
      <c r="FHH53" s="158"/>
      <c r="FHI53" s="158"/>
      <c r="FHJ53" s="158"/>
      <c r="FHK53" s="158"/>
      <c r="FHL53" s="158"/>
      <c r="FHM53" s="158"/>
      <c r="FHN53" s="158"/>
      <c r="FHO53" s="158"/>
      <c r="FHP53" s="158"/>
      <c r="FHQ53" s="158"/>
      <c r="FHR53" s="158"/>
      <c r="FHS53" s="158"/>
      <c r="FHT53" s="158"/>
      <c r="FHU53" s="158"/>
      <c r="FHV53" s="158"/>
      <c r="FHW53" s="158"/>
      <c r="FHX53" s="158"/>
      <c r="FHY53" s="158"/>
      <c r="FHZ53" s="158"/>
      <c r="FIA53" s="158"/>
      <c r="FIB53" s="158"/>
      <c r="FIC53" s="158"/>
      <c r="FID53" s="158"/>
      <c r="FIE53" s="158"/>
      <c r="FIF53" s="158"/>
      <c r="FIG53" s="158"/>
      <c r="FIH53" s="158"/>
      <c r="FII53" s="158"/>
      <c r="FIJ53" s="158"/>
      <c r="FIK53" s="158"/>
      <c r="FIL53" s="158"/>
      <c r="FIM53" s="158"/>
      <c r="FIN53" s="158"/>
      <c r="FIO53" s="158"/>
      <c r="FIP53" s="158"/>
      <c r="FIQ53" s="158"/>
      <c r="FIR53" s="158"/>
      <c r="FIS53" s="158"/>
      <c r="FIT53" s="158"/>
      <c r="FIU53" s="158"/>
      <c r="FIV53" s="158"/>
      <c r="FIW53" s="158"/>
      <c r="FIX53" s="158"/>
      <c r="FIY53" s="158"/>
      <c r="FIZ53" s="158"/>
      <c r="FJA53" s="158"/>
      <c r="FJB53" s="158"/>
      <c r="FJC53" s="158"/>
      <c r="FJD53" s="158"/>
      <c r="FJE53" s="158"/>
      <c r="FJF53" s="158"/>
      <c r="FJG53" s="158"/>
      <c r="FJH53" s="158"/>
      <c r="FJI53" s="158"/>
      <c r="FJJ53" s="158"/>
      <c r="FJK53" s="158"/>
      <c r="FJL53" s="158"/>
      <c r="FJM53" s="158"/>
      <c r="FJN53" s="158"/>
      <c r="FJO53" s="158"/>
      <c r="FJP53" s="158"/>
      <c r="FJQ53" s="158"/>
      <c r="FJR53" s="158"/>
      <c r="FJS53" s="158"/>
      <c r="FJT53" s="158"/>
      <c r="FJU53" s="158"/>
      <c r="FJV53" s="158"/>
      <c r="FJW53" s="158"/>
      <c r="FJX53" s="158"/>
      <c r="FJY53" s="158"/>
      <c r="FJZ53" s="158"/>
      <c r="FKA53" s="158"/>
      <c r="FKB53" s="158"/>
      <c r="FKC53" s="158"/>
      <c r="FKD53" s="158"/>
      <c r="FKE53" s="158"/>
      <c r="FKF53" s="158"/>
      <c r="FKG53" s="158"/>
      <c r="FKH53" s="158"/>
      <c r="FKI53" s="158"/>
      <c r="FKJ53" s="158"/>
      <c r="FKK53" s="158"/>
      <c r="FKL53" s="158"/>
      <c r="FKM53" s="158"/>
      <c r="FKN53" s="158"/>
      <c r="FKO53" s="158"/>
      <c r="FKP53" s="158"/>
      <c r="FKQ53" s="158"/>
      <c r="FKR53" s="158"/>
      <c r="FKS53" s="158"/>
      <c r="FKT53" s="158"/>
      <c r="FKU53" s="158"/>
      <c r="FKV53" s="158"/>
      <c r="FKW53" s="158"/>
      <c r="FKX53" s="158"/>
      <c r="FKY53" s="158"/>
      <c r="FKZ53" s="158"/>
      <c r="FLA53" s="158"/>
      <c r="FLB53" s="158"/>
      <c r="FLC53" s="158"/>
      <c r="FLD53" s="158"/>
      <c r="FLE53" s="158"/>
      <c r="FLF53" s="158"/>
      <c r="FLG53" s="158"/>
      <c r="FLH53" s="158"/>
      <c r="FLI53" s="158"/>
      <c r="FLJ53" s="158"/>
      <c r="FLK53" s="158"/>
      <c r="FLL53" s="158"/>
      <c r="FLM53" s="158"/>
      <c r="FLN53" s="158"/>
      <c r="FLO53" s="158"/>
      <c r="FLP53" s="158"/>
      <c r="FLQ53" s="158"/>
      <c r="FLR53" s="158"/>
      <c r="FLS53" s="158"/>
      <c r="FLT53" s="158"/>
      <c r="FLU53" s="158"/>
      <c r="FLV53" s="158"/>
      <c r="FLW53" s="158"/>
      <c r="FLX53" s="158"/>
      <c r="FLY53" s="158"/>
      <c r="FLZ53" s="158"/>
      <c r="FMA53" s="158"/>
      <c r="FMB53" s="158"/>
      <c r="FMC53" s="158"/>
      <c r="FMD53" s="158"/>
      <c r="FME53" s="158"/>
      <c r="FMF53" s="158"/>
      <c r="FMG53" s="158"/>
      <c r="FMH53" s="158"/>
      <c r="FMI53" s="158"/>
      <c r="FMJ53" s="158"/>
      <c r="FMK53" s="158"/>
      <c r="FML53" s="158"/>
      <c r="FMM53" s="158"/>
      <c r="FMN53" s="158"/>
      <c r="FMO53" s="158"/>
      <c r="FMP53" s="158"/>
      <c r="FMQ53" s="158"/>
      <c r="FMR53" s="158"/>
      <c r="FMS53" s="158"/>
      <c r="FMT53" s="158"/>
      <c r="FMU53" s="158"/>
      <c r="FMV53" s="158"/>
      <c r="FMW53" s="158"/>
      <c r="FMX53" s="158"/>
      <c r="FMY53" s="158"/>
      <c r="FMZ53" s="158"/>
      <c r="FNA53" s="158"/>
      <c r="FNB53" s="158"/>
      <c r="FNC53" s="158"/>
      <c r="FND53" s="158"/>
      <c r="FNE53" s="158"/>
      <c r="FNF53" s="158"/>
      <c r="FNG53" s="158"/>
      <c r="FNH53" s="158"/>
      <c r="FNI53" s="158"/>
      <c r="FNJ53" s="158"/>
      <c r="FNK53" s="158"/>
      <c r="FNL53" s="158"/>
      <c r="FNM53" s="158"/>
      <c r="FNN53" s="158"/>
      <c r="FNO53" s="158"/>
      <c r="FNP53" s="158"/>
      <c r="FNQ53" s="158"/>
      <c r="FNR53" s="158"/>
      <c r="FNS53" s="158"/>
      <c r="FNT53" s="158"/>
      <c r="FNU53" s="158"/>
      <c r="FNV53" s="158"/>
      <c r="FNW53" s="158"/>
      <c r="FNX53" s="158"/>
      <c r="FNY53" s="158"/>
      <c r="FNZ53" s="158"/>
      <c r="FOA53" s="158"/>
      <c r="FOB53" s="158"/>
      <c r="FOC53" s="158"/>
      <c r="FOD53" s="158"/>
      <c r="FOE53" s="158"/>
      <c r="FOF53" s="158"/>
      <c r="FOG53" s="158"/>
      <c r="FOH53" s="158"/>
      <c r="FOI53" s="158"/>
      <c r="FOJ53" s="158"/>
      <c r="FOK53" s="158"/>
      <c r="FOL53" s="158"/>
      <c r="FOM53" s="158"/>
      <c r="FON53" s="158"/>
      <c r="FOO53" s="158"/>
      <c r="FOP53" s="158"/>
      <c r="FOQ53" s="158"/>
      <c r="FOR53" s="158"/>
      <c r="FOS53" s="158"/>
      <c r="FOT53" s="158"/>
      <c r="FOU53" s="158"/>
      <c r="FOV53" s="158"/>
      <c r="FOW53" s="158"/>
      <c r="FOX53" s="158"/>
      <c r="FOY53" s="158"/>
      <c r="FOZ53" s="158"/>
      <c r="FPA53" s="158"/>
      <c r="FPB53" s="158"/>
      <c r="FPC53" s="158"/>
      <c r="FPD53" s="158"/>
      <c r="FPE53" s="158"/>
      <c r="FPF53" s="158"/>
      <c r="FPG53" s="158"/>
      <c r="FPH53" s="158"/>
      <c r="FPI53" s="158"/>
      <c r="FPJ53" s="158"/>
      <c r="FPK53" s="158"/>
      <c r="FPL53" s="158"/>
      <c r="FPM53" s="158"/>
      <c r="FPN53" s="158"/>
      <c r="FPO53" s="158"/>
      <c r="FPP53" s="158"/>
      <c r="FPQ53" s="158"/>
      <c r="FPR53" s="158"/>
      <c r="FPS53" s="158"/>
      <c r="FPT53" s="158"/>
      <c r="FPU53" s="158"/>
      <c r="FPV53" s="158"/>
      <c r="FPW53" s="158"/>
      <c r="FPX53" s="158"/>
      <c r="FPY53" s="158"/>
      <c r="FPZ53" s="158"/>
      <c r="FQA53" s="158"/>
      <c r="FQB53" s="158"/>
      <c r="FQC53" s="158"/>
      <c r="FQD53" s="158"/>
      <c r="FQE53" s="158"/>
      <c r="FQF53" s="158"/>
      <c r="FQG53" s="158"/>
      <c r="FQH53" s="158"/>
      <c r="FQI53" s="158"/>
      <c r="FQJ53" s="158"/>
      <c r="FQK53" s="158"/>
      <c r="FQL53" s="158"/>
      <c r="FQM53" s="158"/>
      <c r="FQN53" s="158"/>
      <c r="FQO53" s="158"/>
      <c r="FQP53" s="158"/>
      <c r="FQQ53" s="158"/>
      <c r="FQR53" s="158"/>
      <c r="FQS53" s="158"/>
      <c r="FQT53" s="158"/>
      <c r="FQU53" s="158"/>
      <c r="FQV53" s="158"/>
      <c r="FQW53" s="158"/>
      <c r="FQX53" s="158"/>
      <c r="FQY53" s="158"/>
      <c r="FQZ53" s="158"/>
      <c r="FRA53" s="158"/>
      <c r="FRB53" s="158"/>
      <c r="FRC53" s="158"/>
      <c r="FRD53" s="158"/>
      <c r="FRE53" s="158"/>
      <c r="FRF53" s="158"/>
      <c r="FRG53" s="158"/>
      <c r="FRH53" s="158"/>
      <c r="FRI53" s="158"/>
      <c r="FRJ53" s="158"/>
      <c r="FRK53" s="158"/>
      <c r="FRL53" s="158"/>
      <c r="FRM53" s="158"/>
      <c r="FRN53" s="158"/>
      <c r="FRO53" s="158"/>
      <c r="FRP53" s="158"/>
      <c r="FRQ53" s="158"/>
      <c r="FRR53" s="158"/>
      <c r="FRS53" s="158"/>
      <c r="FRT53" s="158"/>
      <c r="FRU53" s="158"/>
      <c r="FRV53" s="158"/>
      <c r="FRW53" s="158"/>
      <c r="FRX53" s="158"/>
      <c r="FRY53" s="158"/>
      <c r="FRZ53" s="158"/>
      <c r="FSA53" s="158"/>
      <c r="FSB53" s="158"/>
      <c r="FSC53" s="158"/>
      <c r="FSD53" s="158"/>
      <c r="FSE53" s="158"/>
      <c r="FSF53" s="158"/>
      <c r="FSG53" s="158"/>
      <c r="FSH53" s="158"/>
      <c r="FSI53" s="158"/>
      <c r="FSJ53" s="158"/>
      <c r="FSK53" s="158"/>
      <c r="FSL53" s="158"/>
      <c r="FSM53" s="158"/>
      <c r="FSN53" s="158"/>
      <c r="FSO53" s="158"/>
      <c r="FSP53" s="158"/>
      <c r="FSQ53" s="158"/>
      <c r="FSR53" s="158"/>
      <c r="FSS53" s="158"/>
      <c r="FST53" s="158"/>
      <c r="FSU53" s="158"/>
      <c r="FSV53" s="158"/>
      <c r="FSW53" s="158"/>
      <c r="FSX53" s="158"/>
      <c r="FSY53" s="158"/>
      <c r="FSZ53" s="158"/>
      <c r="FTA53" s="158"/>
      <c r="FTB53" s="158"/>
      <c r="FTC53" s="158"/>
      <c r="FTD53" s="158"/>
      <c r="FTE53" s="158"/>
      <c r="FTF53" s="158"/>
      <c r="FTG53" s="158"/>
      <c r="FTH53" s="158"/>
      <c r="FTI53" s="158"/>
      <c r="FTJ53" s="158"/>
      <c r="FTK53" s="158"/>
      <c r="FTL53" s="158"/>
      <c r="FTM53" s="158"/>
      <c r="FTN53" s="158"/>
      <c r="FTO53" s="158"/>
      <c r="FTP53" s="158"/>
      <c r="FTQ53" s="158"/>
      <c r="FTR53" s="158"/>
      <c r="FTS53" s="158"/>
      <c r="FTT53" s="158"/>
      <c r="FTU53" s="158"/>
      <c r="FTV53" s="158"/>
      <c r="FTW53" s="158"/>
      <c r="FTX53" s="158"/>
      <c r="FTY53" s="158"/>
      <c r="FTZ53" s="158"/>
      <c r="FUA53" s="158"/>
      <c r="FUB53" s="158"/>
      <c r="FUC53" s="158"/>
      <c r="FUD53" s="158"/>
      <c r="FUE53" s="158"/>
      <c r="FUF53" s="158"/>
      <c r="FUG53" s="158"/>
      <c r="FUH53" s="158"/>
      <c r="FUI53" s="158"/>
      <c r="FUJ53" s="158"/>
      <c r="FUK53" s="158"/>
      <c r="FUL53" s="158"/>
      <c r="FUM53" s="158"/>
      <c r="FUN53" s="158"/>
      <c r="FUO53" s="158"/>
      <c r="FUP53" s="158"/>
      <c r="FUQ53" s="158"/>
      <c r="FUR53" s="158"/>
      <c r="FUS53" s="158"/>
      <c r="FUT53" s="158"/>
      <c r="FUU53" s="158"/>
      <c r="FUV53" s="158"/>
      <c r="FUW53" s="158"/>
      <c r="FUX53" s="158"/>
      <c r="FUY53" s="158"/>
      <c r="FUZ53" s="158"/>
      <c r="FVA53" s="158"/>
      <c r="FVB53" s="158"/>
      <c r="FVC53" s="158"/>
      <c r="FVD53" s="158"/>
      <c r="FVE53" s="158"/>
      <c r="FVF53" s="158"/>
      <c r="FVG53" s="158"/>
      <c r="FVH53" s="158"/>
      <c r="FVI53" s="158"/>
      <c r="FVJ53" s="158"/>
      <c r="FVK53" s="158"/>
      <c r="FVL53" s="158"/>
      <c r="FVM53" s="158"/>
      <c r="FVN53" s="158"/>
      <c r="FVO53" s="158"/>
      <c r="FVP53" s="158"/>
      <c r="FVQ53" s="158"/>
      <c r="FVR53" s="158"/>
      <c r="FVS53" s="158"/>
      <c r="FVT53" s="158"/>
      <c r="FVU53" s="158"/>
      <c r="FVV53" s="158"/>
      <c r="FVW53" s="158"/>
      <c r="FVX53" s="158"/>
      <c r="FVY53" s="158"/>
      <c r="FVZ53" s="158"/>
      <c r="FWA53" s="158"/>
      <c r="FWB53" s="158"/>
      <c r="FWC53" s="158"/>
      <c r="FWD53" s="158"/>
      <c r="FWE53" s="158"/>
      <c r="FWF53" s="158"/>
      <c r="FWG53" s="158"/>
      <c r="FWH53" s="158"/>
      <c r="FWI53" s="158"/>
      <c r="FWJ53" s="158"/>
      <c r="FWK53" s="158"/>
      <c r="FWL53" s="158"/>
      <c r="FWM53" s="158"/>
      <c r="FWN53" s="158"/>
      <c r="FWO53" s="158"/>
      <c r="FWP53" s="158"/>
      <c r="FWQ53" s="158"/>
      <c r="FWR53" s="158"/>
      <c r="FWS53" s="158"/>
      <c r="FWT53" s="158"/>
      <c r="FWU53" s="158"/>
      <c r="FWV53" s="158"/>
      <c r="FWW53" s="158"/>
      <c r="FWX53" s="158"/>
      <c r="FWY53" s="158"/>
      <c r="FWZ53" s="158"/>
      <c r="FXA53" s="158"/>
      <c r="FXB53" s="158"/>
      <c r="FXC53" s="158"/>
      <c r="FXD53" s="158"/>
      <c r="FXE53" s="158"/>
      <c r="FXF53" s="158"/>
      <c r="FXG53" s="158"/>
      <c r="FXH53" s="158"/>
      <c r="FXI53" s="158"/>
      <c r="FXJ53" s="158"/>
      <c r="FXK53" s="158"/>
      <c r="FXL53" s="158"/>
      <c r="FXM53" s="158"/>
      <c r="FXN53" s="158"/>
      <c r="FXO53" s="158"/>
      <c r="FXP53" s="158"/>
      <c r="FXQ53" s="158"/>
      <c r="FXR53" s="158"/>
      <c r="FXS53" s="158"/>
      <c r="FXT53" s="158"/>
      <c r="FXU53" s="158"/>
      <c r="FXV53" s="158"/>
      <c r="FXW53" s="158"/>
      <c r="FXX53" s="158"/>
      <c r="FXY53" s="158"/>
      <c r="FXZ53" s="158"/>
      <c r="FYA53" s="158"/>
      <c r="FYB53" s="158"/>
      <c r="FYC53" s="158"/>
      <c r="FYD53" s="158"/>
      <c r="FYE53" s="158"/>
      <c r="FYF53" s="158"/>
      <c r="FYG53" s="158"/>
      <c r="FYH53" s="158"/>
      <c r="FYI53" s="158"/>
      <c r="FYJ53" s="158"/>
      <c r="FYK53" s="158"/>
      <c r="FYL53" s="158"/>
      <c r="FYM53" s="158"/>
      <c r="FYN53" s="158"/>
      <c r="FYO53" s="158"/>
      <c r="FYP53" s="158"/>
      <c r="FYQ53" s="158"/>
      <c r="FYR53" s="158"/>
      <c r="FYS53" s="158"/>
      <c r="FYT53" s="158"/>
      <c r="FYU53" s="158"/>
      <c r="FYV53" s="158"/>
      <c r="FYW53" s="158"/>
      <c r="FYX53" s="158"/>
      <c r="FYY53" s="158"/>
      <c r="FYZ53" s="158"/>
      <c r="FZA53" s="158"/>
      <c r="FZB53" s="158"/>
      <c r="FZC53" s="158"/>
      <c r="FZD53" s="158"/>
      <c r="FZE53" s="158"/>
      <c r="FZF53" s="158"/>
      <c r="FZG53" s="158"/>
      <c r="FZH53" s="158"/>
      <c r="FZI53" s="158"/>
      <c r="FZJ53" s="158"/>
      <c r="FZK53" s="158"/>
      <c r="FZL53" s="158"/>
      <c r="FZM53" s="158"/>
      <c r="FZN53" s="158"/>
      <c r="FZO53" s="158"/>
      <c r="FZP53" s="158"/>
      <c r="FZQ53" s="158"/>
      <c r="FZR53" s="158"/>
      <c r="FZS53" s="158"/>
      <c r="FZT53" s="158"/>
      <c r="FZU53" s="158"/>
      <c r="FZV53" s="158"/>
      <c r="FZW53" s="158"/>
      <c r="FZX53" s="158"/>
      <c r="FZY53" s="158"/>
      <c r="FZZ53" s="158"/>
      <c r="GAA53" s="158"/>
      <c r="GAB53" s="158"/>
      <c r="GAC53" s="158"/>
      <c r="GAD53" s="158"/>
      <c r="GAE53" s="158"/>
      <c r="GAF53" s="158"/>
      <c r="GAG53" s="158"/>
      <c r="GAH53" s="158"/>
      <c r="GAI53" s="158"/>
      <c r="GAJ53" s="158"/>
      <c r="GAK53" s="158"/>
      <c r="GAL53" s="158"/>
      <c r="GAM53" s="158"/>
      <c r="GAN53" s="158"/>
      <c r="GAO53" s="158"/>
      <c r="GAP53" s="158"/>
      <c r="GAQ53" s="158"/>
      <c r="GAR53" s="158"/>
      <c r="GAS53" s="158"/>
      <c r="GAT53" s="158"/>
      <c r="GAU53" s="158"/>
      <c r="GAV53" s="158"/>
      <c r="GAW53" s="158"/>
      <c r="GAX53" s="158"/>
      <c r="GAY53" s="158"/>
      <c r="GAZ53" s="158"/>
      <c r="GBA53" s="158"/>
      <c r="GBB53" s="158"/>
      <c r="GBC53" s="158"/>
      <c r="GBD53" s="158"/>
      <c r="GBE53" s="158"/>
      <c r="GBF53" s="158"/>
      <c r="GBG53" s="158"/>
      <c r="GBH53" s="158"/>
      <c r="GBI53" s="158"/>
      <c r="GBJ53" s="158"/>
      <c r="GBK53" s="158"/>
      <c r="GBL53" s="158"/>
      <c r="GBM53" s="158"/>
      <c r="GBN53" s="158"/>
      <c r="GBO53" s="158"/>
      <c r="GBP53" s="158"/>
      <c r="GBQ53" s="158"/>
      <c r="GBR53" s="158"/>
      <c r="GBS53" s="158"/>
      <c r="GBT53" s="158"/>
      <c r="GBU53" s="158"/>
      <c r="GBV53" s="158"/>
      <c r="GBW53" s="158"/>
      <c r="GBX53" s="158"/>
      <c r="GBY53" s="158"/>
      <c r="GBZ53" s="158"/>
      <c r="GCA53" s="158"/>
      <c r="GCB53" s="158"/>
      <c r="GCC53" s="158"/>
      <c r="GCD53" s="158"/>
      <c r="GCE53" s="158"/>
      <c r="GCF53" s="158"/>
      <c r="GCG53" s="158"/>
      <c r="GCH53" s="158"/>
      <c r="GCI53" s="158"/>
      <c r="GCJ53" s="158"/>
      <c r="GCK53" s="158"/>
      <c r="GCL53" s="158"/>
      <c r="GCM53" s="158"/>
      <c r="GCN53" s="158"/>
      <c r="GCO53" s="158"/>
      <c r="GCP53" s="158"/>
      <c r="GCQ53" s="158"/>
      <c r="GCR53" s="158"/>
      <c r="GCS53" s="158"/>
      <c r="GCT53" s="158"/>
      <c r="GCU53" s="158"/>
      <c r="GCV53" s="158"/>
      <c r="GCW53" s="158"/>
      <c r="GCX53" s="158"/>
      <c r="GCY53" s="158"/>
      <c r="GCZ53" s="158"/>
      <c r="GDA53" s="158"/>
      <c r="GDB53" s="158"/>
      <c r="GDC53" s="158"/>
      <c r="GDD53" s="158"/>
      <c r="GDE53" s="158"/>
      <c r="GDF53" s="158"/>
      <c r="GDG53" s="158"/>
      <c r="GDH53" s="158"/>
      <c r="GDI53" s="158"/>
      <c r="GDJ53" s="158"/>
      <c r="GDK53" s="158"/>
      <c r="GDL53" s="158"/>
      <c r="GDM53" s="158"/>
      <c r="GDN53" s="158"/>
      <c r="GDO53" s="158"/>
      <c r="GDP53" s="158"/>
      <c r="GDQ53" s="158"/>
      <c r="GDR53" s="158"/>
      <c r="GDS53" s="158"/>
      <c r="GDT53" s="158"/>
      <c r="GDU53" s="158"/>
      <c r="GDV53" s="158"/>
      <c r="GDW53" s="158"/>
      <c r="GDX53" s="158"/>
      <c r="GDY53" s="158"/>
      <c r="GDZ53" s="158"/>
      <c r="GEA53" s="158"/>
      <c r="GEB53" s="158"/>
      <c r="GEC53" s="158"/>
      <c r="GED53" s="158"/>
      <c r="GEE53" s="158"/>
      <c r="GEF53" s="158"/>
      <c r="GEG53" s="158"/>
      <c r="GEH53" s="158"/>
      <c r="GEI53" s="158"/>
      <c r="GEJ53" s="158"/>
      <c r="GEK53" s="158"/>
      <c r="GEL53" s="158"/>
      <c r="GEM53" s="158"/>
      <c r="GEN53" s="158"/>
      <c r="GEO53" s="158"/>
      <c r="GEP53" s="158"/>
      <c r="GEQ53" s="158"/>
      <c r="GER53" s="158"/>
      <c r="GES53" s="158"/>
      <c r="GET53" s="158"/>
      <c r="GEU53" s="158"/>
      <c r="GEV53" s="158"/>
      <c r="GEW53" s="158"/>
      <c r="GEX53" s="158"/>
      <c r="GEY53" s="158"/>
      <c r="GEZ53" s="158"/>
      <c r="GFA53" s="158"/>
      <c r="GFB53" s="158"/>
      <c r="GFC53" s="158"/>
      <c r="GFD53" s="158"/>
      <c r="GFE53" s="158"/>
      <c r="GFF53" s="158"/>
      <c r="GFG53" s="158"/>
      <c r="GFH53" s="158"/>
      <c r="GFI53" s="158"/>
      <c r="GFJ53" s="158"/>
      <c r="GFK53" s="158"/>
      <c r="GFL53" s="158"/>
      <c r="GFM53" s="158"/>
      <c r="GFN53" s="158"/>
      <c r="GFO53" s="158"/>
      <c r="GFP53" s="158"/>
      <c r="GFQ53" s="158"/>
      <c r="GFR53" s="158"/>
      <c r="GFS53" s="158"/>
      <c r="GFT53" s="158"/>
      <c r="GFU53" s="158"/>
      <c r="GFV53" s="158"/>
      <c r="GFW53" s="158"/>
      <c r="GFX53" s="158"/>
      <c r="GFY53" s="158"/>
      <c r="GFZ53" s="158"/>
      <c r="GGA53" s="158"/>
      <c r="GGB53" s="158"/>
      <c r="GGC53" s="158"/>
      <c r="GGD53" s="158"/>
      <c r="GGE53" s="158"/>
      <c r="GGF53" s="158"/>
      <c r="GGG53" s="158"/>
      <c r="GGH53" s="158"/>
      <c r="GGI53" s="158"/>
      <c r="GGJ53" s="158"/>
      <c r="GGK53" s="158"/>
      <c r="GGL53" s="158"/>
      <c r="GGM53" s="158"/>
      <c r="GGN53" s="158"/>
      <c r="GGO53" s="158"/>
      <c r="GGP53" s="158"/>
      <c r="GGQ53" s="158"/>
      <c r="GGR53" s="158"/>
      <c r="GGS53" s="158"/>
      <c r="GGT53" s="158"/>
      <c r="GGU53" s="158"/>
      <c r="GGV53" s="158"/>
      <c r="GGW53" s="158"/>
      <c r="GGX53" s="158"/>
      <c r="GGY53" s="158"/>
      <c r="GGZ53" s="158"/>
      <c r="GHA53" s="158"/>
      <c r="GHB53" s="158"/>
      <c r="GHC53" s="158"/>
      <c r="GHD53" s="158"/>
      <c r="GHE53" s="158"/>
      <c r="GHF53" s="158"/>
      <c r="GHG53" s="158"/>
      <c r="GHH53" s="158"/>
      <c r="GHI53" s="158"/>
      <c r="GHJ53" s="158"/>
      <c r="GHK53" s="158"/>
      <c r="GHL53" s="158"/>
      <c r="GHM53" s="158"/>
      <c r="GHN53" s="158"/>
      <c r="GHO53" s="158"/>
      <c r="GHP53" s="158"/>
      <c r="GHQ53" s="158"/>
      <c r="GHR53" s="158"/>
      <c r="GHS53" s="158"/>
      <c r="GHT53" s="158"/>
      <c r="GHU53" s="158"/>
      <c r="GHV53" s="158"/>
      <c r="GHW53" s="158"/>
      <c r="GHX53" s="158"/>
      <c r="GHY53" s="158"/>
      <c r="GHZ53" s="158"/>
      <c r="GIA53" s="158"/>
      <c r="GIB53" s="158"/>
      <c r="GIC53" s="158"/>
      <c r="GID53" s="158"/>
      <c r="GIE53" s="158"/>
      <c r="GIF53" s="158"/>
      <c r="GIG53" s="158"/>
      <c r="GIH53" s="158"/>
      <c r="GII53" s="158"/>
      <c r="GIJ53" s="158"/>
      <c r="GIK53" s="158"/>
      <c r="GIL53" s="158"/>
      <c r="GIM53" s="158"/>
      <c r="GIN53" s="158"/>
      <c r="GIO53" s="158"/>
      <c r="GIP53" s="158"/>
      <c r="GIQ53" s="158"/>
      <c r="GIR53" s="158"/>
      <c r="GIS53" s="158"/>
      <c r="GIT53" s="158"/>
      <c r="GIU53" s="158"/>
      <c r="GIV53" s="158"/>
      <c r="GIW53" s="158"/>
      <c r="GIX53" s="158"/>
      <c r="GIY53" s="158"/>
      <c r="GIZ53" s="158"/>
      <c r="GJA53" s="158"/>
      <c r="GJB53" s="158"/>
      <c r="GJC53" s="158"/>
      <c r="GJD53" s="158"/>
      <c r="GJE53" s="158"/>
      <c r="GJF53" s="158"/>
      <c r="GJG53" s="158"/>
      <c r="GJH53" s="158"/>
      <c r="GJI53" s="158"/>
      <c r="GJJ53" s="158"/>
      <c r="GJK53" s="158"/>
      <c r="GJL53" s="158"/>
      <c r="GJM53" s="158"/>
      <c r="GJN53" s="158"/>
      <c r="GJO53" s="158"/>
      <c r="GJP53" s="158"/>
      <c r="GJQ53" s="158"/>
      <c r="GJR53" s="158"/>
      <c r="GJS53" s="158"/>
      <c r="GJT53" s="158"/>
      <c r="GJU53" s="158"/>
      <c r="GJV53" s="158"/>
      <c r="GJW53" s="158"/>
      <c r="GJX53" s="158"/>
      <c r="GJY53" s="158"/>
      <c r="GJZ53" s="158"/>
      <c r="GKA53" s="158"/>
      <c r="GKB53" s="158"/>
      <c r="GKC53" s="158"/>
      <c r="GKD53" s="158"/>
      <c r="GKE53" s="158"/>
      <c r="GKF53" s="158"/>
      <c r="GKG53" s="158"/>
      <c r="GKH53" s="158"/>
      <c r="GKI53" s="158"/>
      <c r="GKJ53" s="158"/>
      <c r="GKK53" s="158"/>
      <c r="GKL53" s="158"/>
      <c r="GKM53" s="158"/>
      <c r="GKN53" s="158"/>
      <c r="GKO53" s="158"/>
      <c r="GKP53" s="158"/>
      <c r="GKQ53" s="158"/>
      <c r="GKR53" s="158"/>
      <c r="GKS53" s="158"/>
      <c r="GKT53" s="158"/>
      <c r="GKU53" s="158"/>
      <c r="GKV53" s="158"/>
      <c r="GKW53" s="158"/>
      <c r="GKX53" s="158"/>
      <c r="GKY53" s="158"/>
      <c r="GKZ53" s="158"/>
      <c r="GLA53" s="158"/>
      <c r="GLB53" s="158"/>
      <c r="GLC53" s="158"/>
      <c r="GLD53" s="158"/>
      <c r="GLE53" s="158"/>
      <c r="GLF53" s="158"/>
      <c r="GLG53" s="158"/>
      <c r="GLH53" s="158"/>
      <c r="GLI53" s="158"/>
      <c r="GLJ53" s="158"/>
      <c r="GLK53" s="158"/>
      <c r="GLL53" s="158"/>
      <c r="GLM53" s="158"/>
      <c r="GLN53" s="158"/>
      <c r="GLO53" s="158"/>
      <c r="GLP53" s="158"/>
      <c r="GLQ53" s="158"/>
      <c r="GLR53" s="158"/>
      <c r="GLS53" s="158"/>
      <c r="GLT53" s="158"/>
      <c r="GLU53" s="158"/>
      <c r="GLV53" s="158"/>
      <c r="GLW53" s="158"/>
      <c r="GLX53" s="158"/>
      <c r="GLY53" s="158"/>
      <c r="GLZ53" s="158"/>
      <c r="GMA53" s="158"/>
      <c r="GMB53" s="158"/>
      <c r="GMC53" s="158"/>
      <c r="GMD53" s="158"/>
      <c r="GME53" s="158"/>
      <c r="GMF53" s="158"/>
      <c r="GMG53" s="158"/>
      <c r="GMH53" s="158"/>
      <c r="GMI53" s="158"/>
      <c r="GMJ53" s="158"/>
      <c r="GMK53" s="158"/>
      <c r="GML53" s="158"/>
      <c r="GMM53" s="158"/>
      <c r="GMN53" s="158"/>
      <c r="GMO53" s="158"/>
      <c r="GMP53" s="158"/>
      <c r="GMQ53" s="158"/>
      <c r="GMR53" s="158"/>
      <c r="GMS53" s="158"/>
      <c r="GMT53" s="158"/>
      <c r="GMU53" s="158"/>
      <c r="GMV53" s="158"/>
      <c r="GMW53" s="158"/>
      <c r="GMX53" s="158"/>
      <c r="GMY53" s="158"/>
      <c r="GMZ53" s="158"/>
      <c r="GNA53" s="158"/>
      <c r="GNB53" s="158"/>
      <c r="GNC53" s="158"/>
      <c r="GND53" s="158"/>
      <c r="GNE53" s="158"/>
      <c r="GNF53" s="158"/>
      <c r="GNG53" s="158"/>
      <c r="GNH53" s="158"/>
      <c r="GNI53" s="158"/>
      <c r="GNJ53" s="158"/>
      <c r="GNK53" s="158"/>
      <c r="GNL53" s="158"/>
      <c r="GNM53" s="158"/>
      <c r="GNN53" s="158"/>
      <c r="GNO53" s="158"/>
      <c r="GNP53" s="158"/>
      <c r="GNQ53" s="158"/>
      <c r="GNR53" s="158"/>
      <c r="GNS53" s="158"/>
      <c r="GNT53" s="158"/>
      <c r="GNU53" s="158"/>
      <c r="GNV53" s="158"/>
      <c r="GNW53" s="158"/>
      <c r="GNX53" s="158"/>
      <c r="GNY53" s="158"/>
      <c r="GNZ53" s="158"/>
      <c r="GOA53" s="158"/>
      <c r="GOB53" s="158"/>
      <c r="GOC53" s="158"/>
      <c r="GOD53" s="158"/>
      <c r="GOE53" s="158"/>
      <c r="GOF53" s="158"/>
      <c r="GOG53" s="158"/>
      <c r="GOH53" s="158"/>
      <c r="GOI53" s="158"/>
      <c r="GOJ53" s="158"/>
      <c r="GOK53" s="158"/>
      <c r="GOL53" s="158"/>
      <c r="GOM53" s="158"/>
      <c r="GON53" s="158"/>
      <c r="GOO53" s="158"/>
      <c r="GOP53" s="158"/>
      <c r="GOQ53" s="158"/>
      <c r="GOR53" s="158"/>
      <c r="GOS53" s="158"/>
      <c r="GOT53" s="158"/>
      <c r="GOU53" s="158"/>
      <c r="GOV53" s="158"/>
      <c r="GOW53" s="158"/>
      <c r="GOX53" s="158"/>
      <c r="GOY53" s="158"/>
      <c r="GOZ53" s="158"/>
      <c r="GPA53" s="158"/>
      <c r="GPB53" s="158"/>
      <c r="GPC53" s="158"/>
      <c r="GPD53" s="158"/>
      <c r="GPE53" s="158"/>
      <c r="GPF53" s="158"/>
      <c r="GPG53" s="158"/>
      <c r="GPH53" s="158"/>
      <c r="GPI53" s="158"/>
      <c r="GPJ53" s="158"/>
      <c r="GPK53" s="158"/>
      <c r="GPL53" s="158"/>
      <c r="GPM53" s="158"/>
      <c r="GPN53" s="158"/>
      <c r="GPO53" s="158"/>
      <c r="GPP53" s="158"/>
      <c r="GPQ53" s="158"/>
      <c r="GPR53" s="158"/>
      <c r="GPS53" s="158"/>
      <c r="GPT53" s="158"/>
      <c r="GPU53" s="158"/>
      <c r="GPV53" s="158"/>
      <c r="GPW53" s="158"/>
      <c r="GPX53" s="158"/>
      <c r="GPY53" s="158"/>
      <c r="GPZ53" s="158"/>
      <c r="GQA53" s="158"/>
      <c r="GQB53" s="158"/>
      <c r="GQC53" s="158"/>
      <c r="GQD53" s="158"/>
      <c r="GQE53" s="158"/>
      <c r="GQF53" s="158"/>
      <c r="GQG53" s="158"/>
      <c r="GQH53" s="158"/>
      <c r="GQI53" s="158"/>
      <c r="GQJ53" s="158"/>
      <c r="GQK53" s="158"/>
      <c r="GQL53" s="158"/>
      <c r="GQM53" s="158"/>
      <c r="GQN53" s="158"/>
      <c r="GQO53" s="158"/>
      <c r="GQP53" s="158"/>
      <c r="GQQ53" s="158"/>
      <c r="GQR53" s="158"/>
      <c r="GQS53" s="158"/>
      <c r="GQT53" s="158"/>
      <c r="GQU53" s="158"/>
      <c r="GQV53" s="158"/>
      <c r="GQW53" s="158"/>
      <c r="GQX53" s="158"/>
      <c r="GQY53" s="158"/>
      <c r="GQZ53" s="158"/>
      <c r="GRA53" s="158"/>
      <c r="GRB53" s="158"/>
      <c r="GRC53" s="158"/>
      <c r="GRD53" s="158"/>
      <c r="GRE53" s="158"/>
      <c r="GRF53" s="158"/>
      <c r="GRG53" s="158"/>
      <c r="GRH53" s="158"/>
      <c r="GRI53" s="158"/>
      <c r="GRJ53" s="158"/>
      <c r="GRK53" s="158"/>
      <c r="GRL53" s="158"/>
      <c r="GRM53" s="158"/>
      <c r="GRN53" s="158"/>
      <c r="GRO53" s="158"/>
      <c r="GRP53" s="158"/>
      <c r="GRQ53" s="158"/>
      <c r="GRR53" s="158"/>
      <c r="GRS53" s="158"/>
      <c r="GRT53" s="158"/>
      <c r="GRU53" s="158"/>
      <c r="GRV53" s="158"/>
      <c r="GRW53" s="158"/>
      <c r="GRX53" s="158"/>
      <c r="GRY53" s="158"/>
      <c r="GRZ53" s="158"/>
      <c r="GSA53" s="158"/>
      <c r="GSB53" s="158"/>
      <c r="GSC53" s="158"/>
      <c r="GSD53" s="158"/>
      <c r="GSE53" s="158"/>
      <c r="GSF53" s="158"/>
      <c r="GSG53" s="158"/>
      <c r="GSH53" s="158"/>
      <c r="GSI53" s="158"/>
      <c r="GSJ53" s="158"/>
      <c r="GSK53" s="158"/>
      <c r="GSL53" s="158"/>
      <c r="GSM53" s="158"/>
      <c r="GSN53" s="158"/>
      <c r="GSO53" s="158"/>
      <c r="GSP53" s="158"/>
      <c r="GSQ53" s="158"/>
      <c r="GSR53" s="158"/>
      <c r="GSS53" s="158"/>
      <c r="GST53" s="158"/>
      <c r="GSU53" s="158"/>
      <c r="GSV53" s="158"/>
      <c r="GSW53" s="158"/>
      <c r="GSX53" s="158"/>
      <c r="GSY53" s="158"/>
      <c r="GSZ53" s="158"/>
      <c r="GTA53" s="158"/>
      <c r="GTB53" s="158"/>
      <c r="GTC53" s="158"/>
      <c r="GTD53" s="158"/>
      <c r="GTE53" s="158"/>
      <c r="GTF53" s="158"/>
      <c r="GTG53" s="158"/>
      <c r="GTH53" s="158"/>
      <c r="GTI53" s="158"/>
      <c r="GTJ53" s="158"/>
      <c r="GTK53" s="158"/>
      <c r="GTL53" s="158"/>
      <c r="GTM53" s="158"/>
      <c r="GTN53" s="158"/>
      <c r="GTO53" s="158"/>
      <c r="GTP53" s="158"/>
      <c r="GTQ53" s="158"/>
      <c r="GTR53" s="158"/>
      <c r="GTS53" s="158"/>
      <c r="GTT53" s="158"/>
      <c r="GTU53" s="158"/>
      <c r="GTV53" s="158"/>
      <c r="GTW53" s="158"/>
      <c r="GTX53" s="158"/>
      <c r="GTY53" s="158"/>
      <c r="GTZ53" s="158"/>
      <c r="GUA53" s="158"/>
      <c r="GUB53" s="158"/>
      <c r="GUC53" s="158"/>
      <c r="GUD53" s="158"/>
      <c r="GUE53" s="158"/>
      <c r="GUF53" s="158"/>
      <c r="GUG53" s="158"/>
      <c r="GUH53" s="158"/>
      <c r="GUI53" s="158"/>
      <c r="GUJ53" s="158"/>
      <c r="GUK53" s="158"/>
      <c r="GUL53" s="158"/>
      <c r="GUM53" s="158"/>
      <c r="GUN53" s="158"/>
      <c r="GUO53" s="158"/>
      <c r="GUP53" s="158"/>
      <c r="GUQ53" s="158"/>
      <c r="GUR53" s="158"/>
      <c r="GUS53" s="158"/>
      <c r="GUT53" s="158"/>
      <c r="GUU53" s="158"/>
      <c r="GUV53" s="158"/>
      <c r="GUW53" s="158"/>
      <c r="GUX53" s="158"/>
      <c r="GUY53" s="158"/>
      <c r="GUZ53" s="158"/>
      <c r="GVA53" s="158"/>
      <c r="GVB53" s="158"/>
      <c r="GVC53" s="158"/>
      <c r="GVD53" s="158"/>
      <c r="GVE53" s="158"/>
      <c r="GVF53" s="158"/>
      <c r="GVG53" s="158"/>
      <c r="GVH53" s="158"/>
      <c r="GVI53" s="158"/>
      <c r="GVJ53" s="158"/>
      <c r="GVK53" s="158"/>
      <c r="GVL53" s="158"/>
      <c r="GVM53" s="158"/>
      <c r="GVN53" s="158"/>
      <c r="GVO53" s="158"/>
      <c r="GVP53" s="158"/>
      <c r="GVQ53" s="158"/>
      <c r="GVR53" s="158"/>
      <c r="GVS53" s="158"/>
      <c r="GVT53" s="158"/>
      <c r="GVU53" s="158"/>
      <c r="GVV53" s="158"/>
      <c r="GVW53" s="158"/>
      <c r="GVX53" s="158"/>
      <c r="GVY53" s="158"/>
      <c r="GVZ53" s="158"/>
      <c r="GWA53" s="158"/>
      <c r="GWB53" s="158"/>
      <c r="GWC53" s="158"/>
      <c r="GWD53" s="158"/>
      <c r="GWE53" s="158"/>
      <c r="GWF53" s="158"/>
      <c r="GWG53" s="158"/>
      <c r="GWH53" s="158"/>
      <c r="GWI53" s="158"/>
      <c r="GWJ53" s="158"/>
      <c r="GWK53" s="158"/>
      <c r="GWL53" s="158"/>
      <c r="GWM53" s="158"/>
      <c r="GWN53" s="158"/>
      <c r="GWO53" s="158"/>
      <c r="GWP53" s="158"/>
      <c r="GWQ53" s="158"/>
      <c r="GWR53" s="158"/>
      <c r="GWS53" s="158"/>
      <c r="GWT53" s="158"/>
      <c r="GWU53" s="158"/>
      <c r="GWV53" s="158"/>
      <c r="GWW53" s="158"/>
      <c r="GWX53" s="158"/>
      <c r="GWY53" s="158"/>
      <c r="GWZ53" s="158"/>
      <c r="GXA53" s="158"/>
      <c r="GXB53" s="158"/>
      <c r="GXC53" s="158"/>
      <c r="GXD53" s="158"/>
      <c r="GXE53" s="158"/>
      <c r="GXF53" s="158"/>
      <c r="GXG53" s="158"/>
      <c r="GXH53" s="158"/>
      <c r="GXI53" s="158"/>
      <c r="GXJ53" s="158"/>
      <c r="GXK53" s="158"/>
      <c r="GXL53" s="158"/>
      <c r="GXM53" s="158"/>
      <c r="GXN53" s="158"/>
      <c r="GXO53" s="158"/>
      <c r="GXP53" s="158"/>
      <c r="GXQ53" s="158"/>
      <c r="GXR53" s="158"/>
      <c r="GXS53" s="158"/>
      <c r="GXT53" s="158"/>
      <c r="GXU53" s="158"/>
      <c r="GXV53" s="158"/>
      <c r="GXW53" s="158"/>
      <c r="GXX53" s="158"/>
      <c r="GXY53" s="158"/>
      <c r="GXZ53" s="158"/>
      <c r="GYA53" s="158"/>
      <c r="GYB53" s="158"/>
      <c r="GYC53" s="158"/>
      <c r="GYD53" s="158"/>
      <c r="GYE53" s="158"/>
      <c r="GYF53" s="158"/>
      <c r="GYG53" s="158"/>
      <c r="GYH53" s="158"/>
      <c r="GYI53" s="158"/>
      <c r="GYJ53" s="158"/>
      <c r="GYK53" s="158"/>
      <c r="GYL53" s="158"/>
      <c r="GYM53" s="158"/>
      <c r="GYN53" s="158"/>
      <c r="GYO53" s="158"/>
      <c r="GYP53" s="158"/>
      <c r="GYQ53" s="158"/>
      <c r="GYR53" s="158"/>
      <c r="GYS53" s="158"/>
      <c r="GYT53" s="158"/>
      <c r="GYU53" s="158"/>
      <c r="GYV53" s="158"/>
      <c r="GYW53" s="158"/>
      <c r="GYX53" s="158"/>
      <c r="GYY53" s="158"/>
      <c r="GYZ53" s="158"/>
      <c r="GZA53" s="158"/>
      <c r="GZB53" s="158"/>
      <c r="GZC53" s="158"/>
      <c r="GZD53" s="158"/>
      <c r="GZE53" s="158"/>
      <c r="GZF53" s="158"/>
      <c r="GZG53" s="158"/>
      <c r="GZH53" s="158"/>
      <c r="GZI53" s="158"/>
      <c r="GZJ53" s="158"/>
      <c r="GZK53" s="158"/>
      <c r="GZL53" s="158"/>
      <c r="GZM53" s="158"/>
      <c r="GZN53" s="158"/>
      <c r="GZO53" s="158"/>
      <c r="GZP53" s="158"/>
      <c r="GZQ53" s="158"/>
      <c r="GZR53" s="158"/>
      <c r="GZS53" s="158"/>
      <c r="GZT53" s="158"/>
      <c r="GZU53" s="158"/>
      <c r="GZV53" s="158"/>
      <c r="GZW53" s="158"/>
      <c r="GZX53" s="158"/>
      <c r="GZY53" s="158"/>
      <c r="GZZ53" s="158"/>
      <c r="HAA53" s="158"/>
      <c r="HAB53" s="158"/>
      <c r="HAC53" s="158"/>
      <c r="HAD53" s="158"/>
      <c r="HAE53" s="158"/>
      <c r="HAF53" s="158"/>
      <c r="HAG53" s="158"/>
      <c r="HAH53" s="158"/>
      <c r="HAI53" s="158"/>
      <c r="HAJ53" s="158"/>
      <c r="HAK53" s="158"/>
      <c r="HAL53" s="158"/>
      <c r="HAM53" s="158"/>
      <c r="HAN53" s="158"/>
      <c r="HAO53" s="158"/>
      <c r="HAP53" s="158"/>
      <c r="HAQ53" s="158"/>
      <c r="HAR53" s="158"/>
      <c r="HAS53" s="158"/>
      <c r="HAT53" s="158"/>
      <c r="HAU53" s="158"/>
      <c r="HAV53" s="158"/>
      <c r="HAW53" s="158"/>
      <c r="HAX53" s="158"/>
      <c r="HAY53" s="158"/>
      <c r="HAZ53" s="158"/>
      <c r="HBA53" s="158"/>
      <c r="HBB53" s="158"/>
      <c r="HBC53" s="158"/>
      <c r="HBD53" s="158"/>
      <c r="HBE53" s="158"/>
      <c r="HBF53" s="158"/>
      <c r="HBG53" s="158"/>
      <c r="HBH53" s="158"/>
      <c r="HBI53" s="158"/>
      <c r="HBJ53" s="158"/>
      <c r="HBK53" s="158"/>
      <c r="HBL53" s="158"/>
      <c r="HBM53" s="158"/>
      <c r="HBN53" s="158"/>
      <c r="HBO53" s="158"/>
      <c r="HBP53" s="158"/>
      <c r="HBQ53" s="158"/>
      <c r="HBR53" s="158"/>
      <c r="HBS53" s="158"/>
      <c r="HBT53" s="158"/>
      <c r="HBU53" s="158"/>
      <c r="HBV53" s="158"/>
      <c r="HBW53" s="158"/>
      <c r="HBX53" s="158"/>
      <c r="HBY53" s="158"/>
      <c r="HBZ53" s="158"/>
      <c r="HCA53" s="158"/>
      <c r="HCB53" s="158"/>
      <c r="HCC53" s="158"/>
      <c r="HCD53" s="158"/>
      <c r="HCE53" s="158"/>
      <c r="HCF53" s="158"/>
      <c r="HCG53" s="158"/>
      <c r="HCH53" s="158"/>
      <c r="HCI53" s="158"/>
      <c r="HCJ53" s="158"/>
      <c r="HCK53" s="158"/>
      <c r="HCL53" s="158"/>
      <c r="HCM53" s="158"/>
      <c r="HCN53" s="158"/>
      <c r="HCO53" s="158"/>
      <c r="HCP53" s="158"/>
      <c r="HCQ53" s="158"/>
      <c r="HCR53" s="158"/>
      <c r="HCS53" s="158"/>
      <c r="HCT53" s="158"/>
      <c r="HCU53" s="158"/>
      <c r="HCV53" s="158"/>
      <c r="HCW53" s="158"/>
      <c r="HCX53" s="158"/>
      <c r="HCY53" s="158"/>
      <c r="HCZ53" s="158"/>
      <c r="HDA53" s="158"/>
      <c r="HDB53" s="158"/>
      <c r="HDC53" s="158"/>
      <c r="HDD53" s="158"/>
      <c r="HDE53" s="158"/>
      <c r="HDF53" s="158"/>
      <c r="HDG53" s="158"/>
      <c r="HDH53" s="158"/>
      <c r="HDI53" s="158"/>
      <c r="HDJ53" s="158"/>
      <c r="HDK53" s="158"/>
      <c r="HDL53" s="158"/>
      <c r="HDM53" s="158"/>
      <c r="HDN53" s="158"/>
      <c r="HDO53" s="158"/>
      <c r="HDP53" s="158"/>
      <c r="HDQ53" s="158"/>
      <c r="HDR53" s="158"/>
      <c r="HDS53" s="158"/>
      <c r="HDT53" s="158"/>
      <c r="HDU53" s="158"/>
      <c r="HDV53" s="158"/>
      <c r="HDW53" s="158"/>
      <c r="HDX53" s="158"/>
      <c r="HDY53" s="158"/>
      <c r="HDZ53" s="158"/>
      <c r="HEA53" s="158"/>
      <c r="HEB53" s="158"/>
      <c r="HEC53" s="158"/>
      <c r="HED53" s="158"/>
      <c r="HEE53" s="158"/>
      <c r="HEF53" s="158"/>
      <c r="HEG53" s="158"/>
      <c r="HEH53" s="158"/>
      <c r="HEI53" s="158"/>
      <c r="HEJ53" s="158"/>
      <c r="HEK53" s="158"/>
      <c r="HEL53" s="158"/>
      <c r="HEM53" s="158"/>
      <c r="HEN53" s="158"/>
      <c r="HEO53" s="158"/>
      <c r="HEP53" s="158"/>
      <c r="HEQ53" s="158"/>
      <c r="HER53" s="158"/>
      <c r="HES53" s="158"/>
      <c r="HET53" s="158"/>
      <c r="HEU53" s="158"/>
      <c r="HEV53" s="158"/>
      <c r="HEW53" s="158"/>
      <c r="HEX53" s="158"/>
      <c r="HEY53" s="158"/>
      <c r="HEZ53" s="158"/>
      <c r="HFA53" s="158"/>
      <c r="HFB53" s="158"/>
      <c r="HFC53" s="158"/>
      <c r="HFD53" s="158"/>
      <c r="HFE53" s="158"/>
      <c r="HFF53" s="158"/>
      <c r="HFG53" s="158"/>
      <c r="HFH53" s="158"/>
      <c r="HFI53" s="158"/>
      <c r="HFJ53" s="158"/>
      <c r="HFK53" s="158"/>
      <c r="HFL53" s="158"/>
      <c r="HFM53" s="158"/>
      <c r="HFN53" s="158"/>
      <c r="HFO53" s="158"/>
      <c r="HFP53" s="158"/>
      <c r="HFQ53" s="158"/>
      <c r="HFR53" s="158"/>
      <c r="HFS53" s="158"/>
      <c r="HFT53" s="158"/>
      <c r="HFU53" s="158"/>
      <c r="HFV53" s="158"/>
      <c r="HFW53" s="158"/>
      <c r="HFX53" s="158"/>
      <c r="HFY53" s="158"/>
      <c r="HFZ53" s="158"/>
      <c r="HGA53" s="158"/>
      <c r="HGB53" s="158"/>
      <c r="HGC53" s="158"/>
      <c r="HGD53" s="158"/>
      <c r="HGE53" s="158"/>
      <c r="HGF53" s="158"/>
      <c r="HGG53" s="158"/>
      <c r="HGH53" s="158"/>
      <c r="HGI53" s="158"/>
      <c r="HGJ53" s="158"/>
      <c r="HGK53" s="158"/>
      <c r="HGL53" s="158"/>
      <c r="HGM53" s="158"/>
      <c r="HGN53" s="158"/>
      <c r="HGO53" s="158"/>
      <c r="HGP53" s="158"/>
      <c r="HGQ53" s="158"/>
      <c r="HGR53" s="158"/>
      <c r="HGS53" s="158"/>
      <c r="HGT53" s="158"/>
      <c r="HGU53" s="158"/>
      <c r="HGV53" s="158"/>
      <c r="HGW53" s="158"/>
      <c r="HGX53" s="158"/>
      <c r="HGY53" s="158"/>
      <c r="HGZ53" s="158"/>
      <c r="HHA53" s="158"/>
      <c r="HHB53" s="158"/>
      <c r="HHC53" s="158"/>
      <c r="HHD53" s="158"/>
      <c r="HHE53" s="158"/>
      <c r="HHF53" s="158"/>
      <c r="HHG53" s="158"/>
      <c r="HHH53" s="158"/>
      <c r="HHI53" s="158"/>
      <c r="HHJ53" s="158"/>
      <c r="HHK53" s="158"/>
      <c r="HHL53" s="158"/>
      <c r="HHM53" s="158"/>
      <c r="HHN53" s="158"/>
      <c r="HHO53" s="158"/>
      <c r="HHP53" s="158"/>
      <c r="HHQ53" s="158"/>
      <c r="HHR53" s="158"/>
      <c r="HHS53" s="158"/>
      <c r="HHT53" s="158"/>
      <c r="HHU53" s="158"/>
      <c r="HHV53" s="158"/>
      <c r="HHW53" s="158"/>
      <c r="HHX53" s="158"/>
      <c r="HHY53" s="158"/>
      <c r="HHZ53" s="158"/>
      <c r="HIA53" s="158"/>
      <c r="HIB53" s="158"/>
      <c r="HIC53" s="158"/>
      <c r="HID53" s="158"/>
      <c r="HIE53" s="158"/>
      <c r="HIF53" s="158"/>
      <c r="HIG53" s="158"/>
      <c r="HIH53" s="158"/>
      <c r="HII53" s="158"/>
      <c r="HIJ53" s="158"/>
      <c r="HIK53" s="158"/>
      <c r="HIL53" s="158"/>
      <c r="HIM53" s="158"/>
      <c r="HIN53" s="158"/>
      <c r="HIO53" s="158"/>
      <c r="HIP53" s="158"/>
      <c r="HIQ53" s="158"/>
      <c r="HIR53" s="158"/>
      <c r="HIS53" s="158"/>
      <c r="HIT53" s="158"/>
      <c r="HIU53" s="158"/>
      <c r="HIV53" s="158"/>
      <c r="HIW53" s="158"/>
      <c r="HIX53" s="158"/>
      <c r="HIY53" s="158"/>
      <c r="HIZ53" s="158"/>
      <c r="HJA53" s="158"/>
      <c r="HJB53" s="158"/>
      <c r="HJC53" s="158"/>
      <c r="HJD53" s="158"/>
      <c r="HJE53" s="158"/>
      <c r="HJF53" s="158"/>
      <c r="HJG53" s="158"/>
      <c r="HJH53" s="158"/>
      <c r="HJI53" s="158"/>
      <c r="HJJ53" s="158"/>
      <c r="HJK53" s="158"/>
      <c r="HJL53" s="158"/>
      <c r="HJM53" s="158"/>
      <c r="HJN53" s="158"/>
      <c r="HJO53" s="158"/>
      <c r="HJP53" s="158"/>
      <c r="HJQ53" s="158"/>
      <c r="HJR53" s="158"/>
      <c r="HJS53" s="158"/>
      <c r="HJT53" s="158"/>
      <c r="HJU53" s="158"/>
      <c r="HJV53" s="158"/>
      <c r="HJW53" s="158"/>
      <c r="HJX53" s="158"/>
      <c r="HJY53" s="158"/>
      <c r="HJZ53" s="158"/>
      <c r="HKA53" s="158"/>
      <c r="HKB53" s="158"/>
      <c r="HKC53" s="158"/>
      <c r="HKD53" s="158"/>
      <c r="HKE53" s="158"/>
      <c r="HKF53" s="158"/>
      <c r="HKG53" s="158"/>
      <c r="HKH53" s="158"/>
      <c r="HKI53" s="158"/>
      <c r="HKJ53" s="158"/>
      <c r="HKK53" s="158"/>
      <c r="HKL53" s="158"/>
      <c r="HKM53" s="158"/>
      <c r="HKN53" s="158"/>
      <c r="HKO53" s="158"/>
      <c r="HKP53" s="158"/>
      <c r="HKQ53" s="158"/>
      <c r="HKR53" s="158"/>
      <c r="HKS53" s="158"/>
      <c r="HKT53" s="158"/>
      <c r="HKU53" s="158"/>
      <c r="HKV53" s="158"/>
      <c r="HKW53" s="158"/>
      <c r="HKX53" s="158"/>
      <c r="HKY53" s="158"/>
      <c r="HKZ53" s="158"/>
      <c r="HLA53" s="158"/>
      <c r="HLB53" s="158"/>
      <c r="HLC53" s="158"/>
      <c r="HLD53" s="158"/>
      <c r="HLE53" s="158"/>
      <c r="HLF53" s="158"/>
      <c r="HLG53" s="158"/>
      <c r="HLH53" s="158"/>
      <c r="HLI53" s="158"/>
      <c r="HLJ53" s="158"/>
      <c r="HLK53" s="158"/>
      <c r="HLL53" s="158"/>
      <c r="HLM53" s="158"/>
      <c r="HLN53" s="158"/>
      <c r="HLO53" s="158"/>
      <c r="HLP53" s="158"/>
      <c r="HLQ53" s="158"/>
      <c r="HLR53" s="158"/>
      <c r="HLS53" s="158"/>
      <c r="HLT53" s="158"/>
      <c r="HLU53" s="158"/>
      <c r="HLV53" s="158"/>
      <c r="HLW53" s="158"/>
      <c r="HLX53" s="158"/>
      <c r="HLY53" s="158"/>
      <c r="HLZ53" s="158"/>
      <c r="HMA53" s="158"/>
      <c r="HMB53" s="158"/>
      <c r="HMC53" s="158"/>
      <c r="HMD53" s="158"/>
      <c r="HME53" s="158"/>
      <c r="HMF53" s="158"/>
      <c r="HMG53" s="158"/>
      <c r="HMH53" s="158"/>
      <c r="HMI53" s="158"/>
      <c r="HMJ53" s="158"/>
      <c r="HMK53" s="158"/>
      <c r="HML53" s="158"/>
      <c r="HMM53" s="158"/>
      <c r="HMN53" s="158"/>
      <c r="HMO53" s="158"/>
      <c r="HMP53" s="158"/>
      <c r="HMQ53" s="158"/>
      <c r="HMR53" s="158"/>
      <c r="HMS53" s="158"/>
      <c r="HMT53" s="158"/>
      <c r="HMU53" s="158"/>
      <c r="HMV53" s="158"/>
      <c r="HMW53" s="158"/>
      <c r="HMX53" s="158"/>
      <c r="HMY53" s="158"/>
      <c r="HMZ53" s="158"/>
      <c r="HNA53" s="158"/>
      <c r="HNB53" s="158"/>
      <c r="HNC53" s="158"/>
      <c r="HND53" s="158"/>
      <c r="HNE53" s="158"/>
      <c r="HNF53" s="158"/>
      <c r="HNG53" s="158"/>
      <c r="HNH53" s="158"/>
      <c r="HNI53" s="158"/>
      <c r="HNJ53" s="158"/>
      <c r="HNK53" s="158"/>
      <c r="HNL53" s="158"/>
      <c r="HNM53" s="158"/>
      <c r="HNN53" s="158"/>
      <c r="HNO53" s="158"/>
      <c r="HNP53" s="158"/>
      <c r="HNQ53" s="158"/>
      <c r="HNR53" s="158"/>
      <c r="HNS53" s="158"/>
      <c r="HNT53" s="158"/>
      <c r="HNU53" s="158"/>
      <c r="HNV53" s="158"/>
      <c r="HNW53" s="158"/>
      <c r="HNX53" s="158"/>
      <c r="HNY53" s="158"/>
      <c r="HNZ53" s="158"/>
      <c r="HOA53" s="158"/>
      <c r="HOB53" s="158"/>
      <c r="HOC53" s="158"/>
      <c r="HOD53" s="158"/>
      <c r="HOE53" s="158"/>
      <c r="HOF53" s="158"/>
      <c r="HOG53" s="158"/>
      <c r="HOH53" s="158"/>
      <c r="HOI53" s="158"/>
      <c r="HOJ53" s="158"/>
      <c r="HOK53" s="158"/>
      <c r="HOL53" s="158"/>
      <c r="HOM53" s="158"/>
      <c r="HON53" s="158"/>
      <c r="HOO53" s="158"/>
      <c r="HOP53" s="158"/>
      <c r="HOQ53" s="158"/>
      <c r="HOR53" s="158"/>
      <c r="HOS53" s="158"/>
      <c r="HOT53" s="158"/>
      <c r="HOU53" s="158"/>
      <c r="HOV53" s="158"/>
      <c r="HOW53" s="158"/>
      <c r="HOX53" s="158"/>
      <c r="HOY53" s="158"/>
      <c r="HOZ53" s="158"/>
      <c r="HPA53" s="158"/>
      <c r="HPB53" s="158"/>
      <c r="HPC53" s="158"/>
      <c r="HPD53" s="158"/>
      <c r="HPE53" s="158"/>
      <c r="HPF53" s="158"/>
      <c r="HPG53" s="158"/>
      <c r="HPH53" s="158"/>
      <c r="HPI53" s="158"/>
      <c r="HPJ53" s="158"/>
      <c r="HPK53" s="158"/>
      <c r="HPL53" s="158"/>
      <c r="HPM53" s="158"/>
      <c r="HPN53" s="158"/>
      <c r="HPO53" s="158"/>
      <c r="HPP53" s="158"/>
      <c r="HPQ53" s="158"/>
      <c r="HPR53" s="158"/>
      <c r="HPS53" s="158"/>
      <c r="HPT53" s="158"/>
      <c r="HPU53" s="158"/>
      <c r="HPV53" s="158"/>
      <c r="HPW53" s="158"/>
      <c r="HPX53" s="158"/>
      <c r="HPY53" s="158"/>
      <c r="HPZ53" s="158"/>
      <c r="HQA53" s="158"/>
      <c r="HQB53" s="158"/>
      <c r="HQC53" s="158"/>
      <c r="HQD53" s="158"/>
      <c r="HQE53" s="158"/>
      <c r="HQF53" s="158"/>
      <c r="HQG53" s="158"/>
      <c r="HQH53" s="158"/>
      <c r="HQI53" s="158"/>
      <c r="HQJ53" s="158"/>
      <c r="HQK53" s="158"/>
      <c r="HQL53" s="158"/>
      <c r="HQM53" s="158"/>
      <c r="HQN53" s="158"/>
      <c r="HQO53" s="158"/>
      <c r="HQP53" s="158"/>
      <c r="HQQ53" s="158"/>
      <c r="HQR53" s="158"/>
      <c r="HQS53" s="158"/>
      <c r="HQT53" s="158"/>
      <c r="HQU53" s="158"/>
      <c r="HQV53" s="158"/>
      <c r="HQW53" s="158"/>
      <c r="HQX53" s="158"/>
      <c r="HQY53" s="158"/>
      <c r="HQZ53" s="158"/>
      <c r="HRA53" s="158"/>
      <c r="HRB53" s="158"/>
      <c r="HRC53" s="158"/>
      <c r="HRD53" s="158"/>
      <c r="HRE53" s="158"/>
      <c r="HRF53" s="158"/>
      <c r="HRG53" s="158"/>
      <c r="HRH53" s="158"/>
      <c r="HRI53" s="158"/>
      <c r="HRJ53" s="158"/>
      <c r="HRK53" s="158"/>
      <c r="HRL53" s="158"/>
      <c r="HRM53" s="158"/>
      <c r="HRN53" s="158"/>
      <c r="HRO53" s="158"/>
      <c r="HRP53" s="158"/>
      <c r="HRQ53" s="158"/>
      <c r="HRR53" s="158"/>
      <c r="HRS53" s="158"/>
      <c r="HRT53" s="158"/>
      <c r="HRU53" s="158"/>
      <c r="HRV53" s="158"/>
      <c r="HRW53" s="158"/>
      <c r="HRX53" s="158"/>
      <c r="HRY53" s="158"/>
      <c r="HRZ53" s="158"/>
      <c r="HSA53" s="158"/>
      <c r="HSB53" s="158"/>
      <c r="HSC53" s="158"/>
      <c r="HSD53" s="158"/>
      <c r="HSE53" s="158"/>
      <c r="HSF53" s="158"/>
      <c r="HSG53" s="158"/>
      <c r="HSH53" s="158"/>
      <c r="HSI53" s="158"/>
      <c r="HSJ53" s="158"/>
      <c r="HSK53" s="158"/>
      <c r="HSL53" s="158"/>
      <c r="HSM53" s="158"/>
      <c r="HSN53" s="158"/>
      <c r="HSO53" s="158"/>
      <c r="HSP53" s="158"/>
      <c r="HSQ53" s="158"/>
      <c r="HSR53" s="158"/>
      <c r="HSS53" s="158"/>
      <c r="HST53" s="158"/>
      <c r="HSU53" s="158"/>
      <c r="HSV53" s="158"/>
      <c r="HSW53" s="158"/>
      <c r="HSX53" s="158"/>
      <c r="HSY53" s="158"/>
      <c r="HSZ53" s="158"/>
      <c r="HTA53" s="158"/>
      <c r="HTB53" s="158"/>
      <c r="HTC53" s="158"/>
      <c r="HTD53" s="158"/>
      <c r="HTE53" s="158"/>
      <c r="HTF53" s="158"/>
      <c r="HTG53" s="158"/>
      <c r="HTH53" s="158"/>
      <c r="HTI53" s="158"/>
      <c r="HTJ53" s="158"/>
      <c r="HTK53" s="158"/>
      <c r="HTL53" s="158"/>
      <c r="HTM53" s="158"/>
      <c r="HTN53" s="158"/>
      <c r="HTO53" s="158"/>
      <c r="HTP53" s="158"/>
      <c r="HTQ53" s="158"/>
      <c r="HTR53" s="158"/>
      <c r="HTS53" s="158"/>
      <c r="HTT53" s="158"/>
      <c r="HTU53" s="158"/>
      <c r="HTV53" s="158"/>
      <c r="HTW53" s="158"/>
      <c r="HTX53" s="158"/>
      <c r="HTY53" s="158"/>
      <c r="HTZ53" s="158"/>
      <c r="HUA53" s="158"/>
      <c r="HUB53" s="158"/>
      <c r="HUC53" s="158"/>
      <c r="HUD53" s="158"/>
      <c r="HUE53" s="158"/>
      <c r="HUF53" s="158"/>
      <c r="HUG53" s="158"/>
      <c r="HUH53" s="158"/>
      <c r="HUI53" s="158"/>
      <c r="HUJ53" s="158"/>
      <c r="HUK53" s="158"/>
      <c r="HUL53" s="158"/>
      <c r="HUM53" s="158"/>
      <c r="HUN53" s="158"/>
      <c r="HUO53" s="158"/>
      <c r="HUP53" s="158"/>
      <c r="HUQ53" s="158"/>
      <c r="HUR53" s="158"/>
      <c r="HUS53" s="158"/>
      <c r="HUT53" s="158"/>
      <c r="HUU53" s="158"/>
      <c r="HUV53" s="158"/>
      <c r="HUW53" s="158"/>
      <c r="HUX53" s="158"/>
      <c r="HUY53" s="158"/>
      <c r="HUZ53" s="158"/>
      <c r="HVA53" s="158"/>
      <c r="HVB53" s="158"/>
      <c r="HVC53" s="158"/>
      <c r="HVD53" s="158"/>
      <c r="HVE53" s="158"/>
      <c r="HVF53" s="158"/>
      <c r="HVG53" s="158"/>
      <c r="HVH53" s="158"/>
      <c r="HVI53" s="158"/>
      <c r="HVJ53" s="158"/>
      <c r="HVK53" s="158"/>
      <c r="HVL53" s="158"/>
      <c r="HVM53" s="158"/>
      <c r="HVN53" s="158"/>
      <c r="HVO53" s="158"/>
      <c r="HVP53" s="158"/>
      <c r="HVQ53" s="158"/>
      <c r="HVR53" s="158"/>
      <c r="HVS53" s="158"/>
      <c r="HVT53" s="158"/>
      <c r="HVU53" s="158"/>
      <c r="HVV53" s="158"/>
      <c r="HVW53" s="158"/>
      <c r="HVX53" s="158"/>
      <c r="HVY53" s="158"/>
      <c r="HVZ53" s="158"/>
      <c r="HWA53" s="158"/>
      <c r="HWB53" s="158"/>
      <c r="HWC53" s="158"/>
      <c r="HWD53" s="158"/>
      <c r="HWE53" s="158"/>
      <c r="HWF53" s="158"/>
      <c r="HWG53" s="158"/>
      <c r="HWH53" s="158"/>
      <c r="HWI53" s="158"/>
      <c r="HWJ53" s="158"/>
      <c r="HWK53" s="158"/>
      <c r="HWL53" s="158"/>
      <c r="HWM53" s="158"/>
      <c r="HWN53" s="158"/>
      <c r="HWO53" s="158"/>
      <c r="HWP53" s="158"/>
      <c r="HWQ53" s="158"/>
      <c r="HWR53" s="158"/>
      <c r="HWS53" s="158"/>
      <c r="HWT53" s="158"/>
      <c r="HWU53" s="158"/>
      <c r="HWV53" s="158"/>
      <c r="HWW53" s="158"/>
      <c r="HWX53" s="158"/>
      <c r="HWY53" s="158"/>
      <c r="HWZ53" s="158"/>
      <c r="HXA53" s="158"/>
      <c r="HXB53" s="158"/>
      <c r="HXC53" s="158"/>
      <c r="HXD53" s="158"/>
      <c r="HXE53" s="158"/>
      <c r="HXF53" s="158"/>
      <c r="HXG53" s="158"/>
      <c r="HXH53" s="158"/>
      <c r="HXI53" s="158"/>
      <c r="HXJ53" s="158"/>
      <c r="HXK53" s="158"/>
      <c r="HXL53" s="158"/>
      <c r="HXM53" s="158"/>
      <c r="HXN53" s="158"/>
      <c r="HXO53" s="158"/>
      <c r="HXP53" s="158"/>
      <c r="HXQ53" s="158"/>
      <c r="HXR53" s="158"/>
      <c r="HXS53" s="158"/>
      <c r="HXT53" s="158"/>
      <c r="HXU53" s="158"/>
      <c r="HXV53" s="158"/>
      <c r="HXW53" s="158"/>
      <c r="HXX53" s="158"/>
      <c r="HXY53" s="158"/>
      <c r="HXZ53" s="158"/>
      <c r="HYA53" s="158"/>
      <c r="HYB53" s="158"/>
      <c r="HYC53" s="158"/>
      <c r="HYD53" s="158"/>
      <c r="HYE53" s="158"/>
      <c r="HYF53" s="158"/>
      <c r="HYG53" s="158"/>
      <c r="HYH53" s="158"/>
      <c r="HYI53" s="158"/>
      <c r="HYJ53" s="158"/>
      <c r="HYK53" s="158"/>
      <c r="HYL53" s="158"/>
      <c r="HYM53" s="158"/>
      <c r="HYN53" s="158"/>
      <c r="HYO53" s="158"/>
      <c r="HYP53" s="158"/>
      <c r="HYQ53" s="158"/>
      <c r="HYR53" s="158"/>
      <c r="HYS53" s="158"/>
      <c r="HYT53" s="158"/>
      <c r="HYU53" s="158"/>
      <c r="HYV53" s="158"/>
      <c r="HYW53" s="158"/>
      <c r="HYX53" s="158"/>
      <c r="HYY53" s="158"/>
      <c r="HYZ53" s="158"/>
      <c r="HZA53" s="158"/>
      <c r="HZB53" s="158"/>
      <c r="HZC53" s="158"/>
      <c r="HZD53" s="158"/>
      <c r="HZE53" s="158"/>
      <c r="HZF53" s="158"/>
      <c r="HZG53" s="158"/>
      <c r="HZH53" s="158"/>
      <c r="HZI53" s="158"/>
      <c r="HZJ53" s="158"/>
      <c r="HZK53" s="158"/>
      <c r="HZL53" s="158"/>
      <c r="HZM53" s="158"/>
      <c r="HZN53" s="158"/>
      <c r="HZO53" s="158"/>
      <c r="HZP53" s="158"/>
      <c r="HZQ53" s="158"/>
      <c r="HZR53" s="158"/>
      <c r="HZS53" s="158"/>
      <c r="HZT53" s="158"/>
      <c r="HZU53" s="158"/>
      <c r="HZV53" s="158"/>
      <c r="HZW53" s="158"/>
      <c r="HZX53" s="158"/>
      <c r="HZY53" s="158"/>
      <c r="HZZ53" s="158"/>
      <c r="IAA53" s="158"/>
      <c r="IAB53" s="158"/>
      <c r="IAC53" s="158"/>
      <c r="IAD53" s="158"/>
      <c r="IAE53" s="158"/>
      <c r="IAF53" s="158"/>
      <c r="IAG53" s="158"/>
      <c r="IAH53" s="158"/>
      <c r="IAI53" s="158"/>
      <c r="IAJ53" s="158"/>
      <c r="IAK53" s="158"/>
      <c r="IAL53" s="158"/>
      <c r="IAM53" s="158"/>
      <c r="IAN53" s="158"/>
      <c r="IAO53" s="158"/>
      <c r="IAP53" s="158"/>
      <c r="IAQ53" s="158"/>
      <c r="IAR53" s="158"/>
      <c r="IAS53" s="158"/>
      <c r="IAT53" s="158"/>
      <c r="IAU53" s="158"/>
      <c r="IAV53" s="158"/>
      <c r="IAW53" s="158"/>
      <c r="IAX53" s="158"/>
      <c r="IAY53" s="158"/>
      <c r="IAZ53" s="158"/>
      <c r="IBA53" s="158"/>
      <c r="IBB53" s="158"/>
      <c r="IBC53" s="158"/>
      <c r="IBD53" s="158"/>
      <c r="IBE53" s="158"/>
      <c r="IBF53" s="158"/>
      <c r="IBG53" s="158"/>
      <c r="IBH53" s="158"/>
      <c r="IBI53" s="158"/>
      <c r="IBJ53" s="158"/>
      <c r="IBK53" s="158"/>
      <c r="IBL53" s="158"/>
      <c r="IBM53" s="158"/>
      <c r="IBN53" s="158"/>
      <c r="IBO53" s="158"/>
      <c r="IBP53" s="158"/>
      <c r="IBQ53" s="158"/>
      <c r="IBR53" s="158"/>
      <c r="IBS53" s="158"/>
      <c r="IBT53" s="158"/>
      <c r="IBU53" s="158"/>
      <c r="IBV53" s="158"/>
      <c r="IBW53" s="158"/>
      <c r="IBX53" s="158"/>
      <c r="IBY53" s="158"/>
      <c r="IBZ53" s="158"/>
      <c r="ICA53" s="158"/>
      <c r="ICB53" s="158"/>
      <c r="ICC53" s="158"/>
      <c r="ICD53" s="158"/>
      <c r="ICE53" s="158"/>
      <c r="ICF53" s="158"/>
      <c r="ICG53" s="158"/>
      <c r="ICH53" s="158"/>
      <c r="ICI53" s="158"/>
      <c r="ICJ53" s="158"/>
      <c r="ICK53" s="158"/>
      <c r="ICL53" s="158"/>
      <c r="ICM53" s="158"/>
      <c r="ICN53" s="158"/>
      <c r="ICO53" s="158"/>
      <c r="ICP53" s="158"/>
      <c r="ICQ53" s="158"/>
      <c r="ICR53" s="158"/>
      <c r="ICS53" s="158"/>
      <c r="ICT53" s="158"/>
      <c r="ICU53" s="158"/>
      <c r="ICV53" s="158"/>
      <c r="ICW53" s="158"/>
      <c r="ICX53" s="158"/>
      <c r="ICY53" s="158"/>
      <c r="ICZ53" s="158"/>
      <c r="IDA53" s="158"/>
      <c r="IDB53" s="158"/>
      <c r="IDC53" s="158"/>
      <c r="IDD53" s="158"/>
      <c r="IDE53" s="158"/>
      <c r="IDF53" s="158"/>
      <c r="IDG53" s="158"/>
      <c r="IDH53" s="158"/>
      <c r="IDI53" s="158"/>
      <c r="IDJ53" s="158"/>
      <c r="IDK53" s="158"/>
      <c r="IDL53" s="158"/>
      <c r="IDM53" s="158"/>
      <c r="IDN53" s="158"/>
      <c r="IDO53" s="158"/>
      <c r="IDP53" s="158"/>
      <c r="IDQ53" s="158"/>
      <c r="IDR53" s="158"/>
      <c r="IDS53" s="158"/>
      <c r="IDT53" s="158"/>
      <c r="IDU53" s="158"/>
      <c r="IDV53" s="158"/>
      <c r="IDW53" s="158"/>
      <c r="IDX53" s="158"/>
      <c r="IDY53" s="158"/>
      <c r="IDZ53" s="158"/>
      <c r="IEA53" s="158"/>
      <c r="IEB53" s="158"/>
      <c r="IEC53" s="158"/>
      <c r="IED53" s="158"/>
      <c r="IEE53" s="158"/>
      <c r="IEF53" s="158"/>
      <c r="IEG53" s="158"/>
      <c r="IEH53" s="158"/>
      <c r="IEI53" s="158"/>
      <c r="IEJ53" s="158"/>
      <c r="IEK53" s="158"/>
      <c r="IEL53" s="158"/>
      <c r="IEM53" s="158"/>
      <c r="IEN53" s="158"/>
      <c r="IEO53" s="158"/>
      <c r="IEP53" s="158"/>
      <c r="IEQ53" s="158"/>
      <c r="IER53" s="158"/>
      <c r="IES53" s="158"/>
      <c r="IET53" s="158"/>
      <c r="IEU53" s="158"/>
      <c r="IEV53" s="158"/>
      <c r="IEW53" s="158"/>
      <c r="IEX53" s="158"/>
      <c r="IEY53" s="158"/>
      <c r="IEZ53" s="158"/>
      <c r="IFA53" s="158"/>
      <c r="IFB53" s="158"/>
      <c r="IFC53" s="158"/>
      <c r="IFD53" s="158"/>
      <c r="IFE53" s="158"/>
      <c r="IFF53" s="158"/>
      <c r="IFG53" s="158"/>
      <c r="IFH53" s="158"/>
      <c r="IFI53" s="158"/>
      <c r="IFJ53" s="158"/>
      <c r="IFK53" s="158"/>
      <c r="IFL53" s="158"/>
      <c r="IFM53" s="158"/>
      <c r="IFN53" s="158"/>
      <c r="IFO53" s="158"/>
      <c r="IFP53" s="158"/>
      <c r="IFQ53" s="158"/>
      <c r="IFR53" s="158"/>
      <c r="IFS53" s="158"/>
      <c r="IFT53" s="158"/>
      <c r="IFU53" s="158"/>
      <c r="IFV53" s="158"/>
      <c r="IFW53" s="158"/>
      <c r="IFX53" s="158"/>
      <c r="IFY53" s="158"/>
      <c r="IFZ53" s="158"/>
      <c r="IGA53" s="158"/>
      <c r="IGB53" s="158"/>
      <c r="IGC53" s="158"/>
      <c r="IGD53" s="158"/>
      <c r="IGE53" s="158"/>
      <c r="IGF53" s="158"/>
      <c r="IGG53" s="158"/>
      <c r="IGH53" s="158"/>
      <c r="IGI53" s="158"/>
      <c r="IGJ53" s="158"/>
      <c r="IGK53" s="158"/>
      <c r="IGL53" s="158"/>
      <c r="IGM53" s="158"/>
      <c r="IGN53" s="158"/>
      <c r="IGO53" s="158"/>
      <c r="IGP53" s="158"/>
      <c r="IGQ53" s="158"/>
      <c r="IGR53" s="158"/>
      <c r="IGS53" s="158"/>
      <c r="IGT53" s="158"/>
      <c r="IGU53" s="158"/>
      <c r="IGV53" s="158"/>
      <c r="IGW53" s="158"/>
      <c r="IGX53" s="158"/>
      <c r="IGY53" s="158"/>
      <c r="IGZ53" s="158"/>
      <c r="IHA53" s="158"/>
      <c r="IHB53" s="158"/>
      <c r="IHC53" s="158"/>
      <c r="IHD53" s="158"/>
      <c r="IHE53" s="158"/>
      <c r="IHF53" s="158"/>
      <c r="IHG53" s="158"/>
      <c r="IHH53" s="158"/>
      <c r="IHI53" s="158"/>
      <c r="IHJ53" s="158"/>
      <c r="IHK53" s="158"/>
      <c r="IHL53" s="158"/>
      <c r="IHM53" s="158"/>
      <c r="IHN53" s="158"/>
      <c r="IHO53" s="158"/>
      <c r="IHP53" s="158"/>
      <c r="IHQ53" s="158"/>
      <c r="IHR53" s="158"/>
      <c r="IHS53" s="158"/>
      <c r="IHT53" s="158"/>
      <c r="IHU53" s="158"/>
      <c r="IHV53" s="158"/>
      <c r="IHW53" s="158"/>
      <c r="IHX53" s="158"/>
      <c r="IHY53" s="158"/>
      <c r="IHZ53" s="158"/>
      <c r="IIA53" s="158"/>
      <c r="IIB53" s="158"/>
      <c r="IIC53" s="158"/>
      <c r="IID53" s="158"/>
      <c r="IIE53" s="158"/>
      <c r="IIF53" s="158"/>
      <c r="IIG53" s="158"/>
      <c r="IIH53" s="158"/>
      <c r="III53" s="158"/>
      <c r="IIJ53" s="158"/>
      <c r="IIK53" s="158"/>
      <c r="IIL53" s="158"/>
      <c r="IIM53" s="158"/>
      <c r="IIN53" s="158"/>
      <c r="IIO53" s="158"/>
      <c r="IIP53" s="158"/>
      <c r="IIQ53" s="158"/>
      <c r="IIR53" s="158"/>
      <c r="IIS53" s="158"/>
      <c r="IIT53" s="158"/>
      <c r="IIU53" s="158"/>
      <c r="IIV53" s="158"/>
      <c r="IIW53" s="158"/>
      <c r="IIX53" s="158"/>
      <c r="IIY53" s="158"/>
      <c r="IIZ53" s="158"/>
      <c r="IJA53" s="158"/>
      <c r="IJB53" s="158"/>
      <c r="IJC53" s="158"/>
      <c r="IJD53" s="158"/>
      <c r="IJE53" s="158"/>
      <c r="IJF53" s="158"/>
      <c r="IJG53" s="158"/>
      <c r="IJH53" s="158"/>
      <c r="IJI53" s="158"/>
      <c r="IJJ53" s="158"/>
      <c r="IJK53" s="158"/>
      <c r="IJL53" s="158"/>
      <c r="IJM53" s="158"/>
      <c r="IJN53" s="158"/>
      <c r="IJO53" s="158"/>
      <c r="IJP53" s="158"/>
      <c r="IJQ53" s="158"/>
      <c r="IJR53" s="158"/>
      <c r="IJS53" s="158"/>
      <c r="IJT53" s="158"/>
      <c r="IJU53" s="158"/>
      <c r="IJV53" s="158"/>
      <c r="IJW53" s="158"/>
      <c r="IJX53" s="158"/>
      <c r="IJY53" s="158"/>
      <c r="IJZ53" s="158"/>
      <c r="IKA53" s="158"/>
      <c r="IKB53" s="158"/>
      <c r="IKC53" s="158"/>
      <c r="IKD53" s="158"/>
      <c r="IKE53" s="158"/>
      <c r="IKF53" s="158"/>
      <c r="IKG53" s="158"/>
      <c r="IKH53" s="158"/>
      <c r="IKI53" s="158"/>
      <c r="IKJ53" s="158"/>
      <c r="IKK53" s="158"/>
      <c r="IKL53" s="158"/>
      <c r="IKM53" s="158"/>
      <c r="IKN53" s="158"/>
      <c r="IKO53" s="158"/>
      <c r="IKP53" s="158"/>
      <c r="IKQ53" s="158"/>
      <c r="IKR53" s="158"/>
      <c r="IKS53" s="158"/>
      <c r="IKT53" s="158"/>
      <c r="IKU53" s="158"/>
      <c r="IKV53" s="158"/>
      <c r="IKW53" s="158"/>
      <c r="IKX53" s="158"/>
      <c r="IKY53" s="158"/>
      <c r="IKZ53" s="158"/>
      <c r="ILA53" s="158"/>
      <c r="ILB53" s="158"/>
      <c r="ILC53" s="158"/>
      <c r="ILD53" s="158"/>
      <c r="ILE53" s="158"/>
      <c r="ILF53" s="158"/>
      <c r="ILG53" s="158"/>
      <c r="ILH53" s="158"/>
      <c r="ILI53" s="158"/>
      <c r="ILJ53" s="158"/>
      <c r="ILK53" s="158"/>
      <c r="ILL53" s="158"/>
      <c r="ILM53" s="158"/>
      <c r="ILN53" s="158"/>
      <c r="ILO53" s="158"/>
      <c r="ILP53" s="158"/>
      <c r="ILQ53" s="158"/>
      <c r="ILR53" s="158"/>
      <c r="ILS53" s="158"/>
      <c r="ILT53" s="158"/>
      <c r="ILU53" s="158"/>
      <c r="ILV53" s="158"/>
      <c r="ILW53" s="158"/>
      <c r="ILX53" s="158"/>
      <c r="ILY53" s="158"/>
      <c r="ILZ53" s="158"/>
      <c r="IMA53" s="158"/>
      <c r="IMB53" s="158"/>
      <c r="IMC53" s="158"/>
      <c r="IMD53" s="158"/>
      <c r="IME53" s="158"/>
      <c r="IMF53" s="158"/>
      <c r="IMG53" s="158"/>
      <c r="IMH53" s="158"/>
      <c r="IMI53" s="158"/>
      <c r="IMJ53" s="158"/>
      <c r="IMK53" s="158"/>
      <c r="IML53" s="158"/>
      <c r="IMM53" s="158"/>
      <c r="IMN53" s="158"/>
      <c r="IMO53" s="158"/>
      <c r="IMP53" s="158"/>
      <c r="IMQ53" s="158"/>
      <c r="IMR53" s="158"/>
      <c r="IMS53" s="158"/>
      <c r="IMT53" s="158"/>
      <c r="IMU53" s="158"/>
      <c r="IMV53" s="158"/>
      <c r="IMW53" s="158"/>
      <c r="IMX53" s="158"/>
      <c r="IMY53" s="158"/>
      <c r="IMZ53" s="158"/>
      <c r="INA53" s="158"/>
      <c r="INB53" s="158"/>
      <c r="INC53" s="158"/>
      <c r="IND53" s="158"/>
      <c r="INE53" s="158"/>
      <c r="INF53" s="158"/>
      <c r="ING53" s="158"/>
      <c r="INH53" s="158"/>
      <c r="INI53" s="158"/>
      <c r="INJ53" s="158"/>
      <c r="INK53" s="158"/>
      <c r="INL53" s="158"/>
      <c r="INM53" s="158"/>
      <c r="INN53" s="158"/>
      <c r="INO53" s="158"/>
      <c r="INP53" s="158"/>
      <c r="INQ53" s="158"/>
      <c r="INR53" s="158"/>
      <c r="INS53" s="158"/>
      <c r="INT53" s="158"/>
      <c r="INU53" s="158"/>
      <c r="INV53" s="158"/>
      <c r="INW53" s="158"/>
      <c r="INX53" s="158"/>
      <c r="INY53" s="158"/>
      <c r="INZ53" s="158"/>
      <c r="IOA53" s="158"/>
      <c r="IOB53" s="158"/>
      <c r="IOC53" s="158"/>
      <c r="IOD53" s="158"/>
      <c r="IOE53" s="158"/>
      <c r="IOF53" s="158"/>
      <c r="IOG53" s="158"/>
      <c r="IOH53" s="158"/>
      <c r="IOI53" s="158"/>
      <c r="IOJ53" s="158"/>
      <c r="IOK53" s="158"/>
      <c r="IOL53" s="158"/>
      <c r="IOM53" s="158"/>
      <c r="ION53" s="158"/>
      <c r="IOO53" s="158"/>
      <c r="IOP53" s="158"/>
      <c r="IOQ53" s="158"/>
      <c r="IOR53" s="158"/>
      <c r="IOS53" s="158"/>
      <c r="IOT53" s="158"/>
      <c r="IOU53" s="158"/>
      <c r="IOV53" s="158"/>
      <c r="IOW53" s="158"/>
      <c r="IOX53" s="158"/>
      <c r="IOY53" s="158"/>
      <c r="IOZ53" s="158"/>
      <c r="IPA53" s="158"/>
      <c r="IPB53" s="158"/>
      <c r="IPC53" s="158"/>
      <c r="IPD53" s="158"/>
      <c r="IPE53" s="158"/>
      <c r="IPF53" s="158"/>
      <c r="IPG53" s="158"/>
      <c r="IPH53" s="158"/>
      <c r="IPI53" s="158"/>
      <c r="IPJ53" s="158"/>
      <c r="IPK53" s="158"/>
      <c r="IPL53" s="158"/>
      <c r="IPM53" s="158"/>
      <c r="IPN53" s="158"/>
      <c r="IPO53" s="158"/>
      <c r="IPP53" s="158"/>
      <c r="IPQ53" s="158"/>
      <c r="IPR53" s="158"/>
      <c r="IPS53" s="158"/>
      <c r="IPT53" s="158"/>
      <c r="IPU53" s="158"/>
      <c r="IPV53" s="158"/>
      <c r="IPW53" s="158"/>
      <c r="IPX53" s="158"/>
      <c r="IPY53" s="158"/>
      <c r="IPZ53" s="158"/>
      <c r="IQA53" s="158"/>
      <c r="IQB53" s="158"/>
      <c r="IQC53" s="158"/>
      <c r="IQD53" s="158"/>
      <c r="IQE53" s="158"/>
      <c r="IQF53" s="158"/>
      <c r="IQG53" s="158"/>
      <c r="IQH53" s="158"/>
      <c r="IQI53" s="158"/>
      <c r="IQJ53" s="158"/>
      <c r="IQK53" s="158"/>
      <c r="IQL53" s="158"/>
      <c r="IQM53" s="158"/>
      <c r="IQN53" s="158"/>
      <c r="IQO53" s="158"/>
      <c r="IQP53" s="158"/>
      <c r="IQQ53" s="158"/>
      <c r="IQR53" s="158"/>
      <c r="IQS53" s="158"/>
      <c r="IQT53" s="158"/>
      <c r="IQU53" s="158"/>
      <c r="IQV53" s="158"/>
      <c r="IQW53" s="158"/>
      <c r="IQX53" s="158"/>
      <c r="IQY53" s="158"/>
      <c r="IQZ53" s="158"/>
      <c r="IRA53" s="158"/>
      <c r="IRB53" s="158"/>
      <c r="IRC53" s="158"/>
      <c r="IRD53" s="158"/>
      <c r="IRE53" s="158"/>
      <c r="IRF53" s="158"/>
      <c r="IRG53" s="158"/>
      <c r="IRH53" s="158"/>
      <c r="IRI53" s="158"/>
      <c r="IRJ53" s="158"/>
      <c r="IRK53" s="158"/>
      <c r="IRL53" s="158"/>
      <c r="IRM53" s="158"/>
      <c r="IRN53" s="158"/>
      <c r="IRO53" s="158"/>
      <c r="IRP53" s="158"/>
      <c r="IRQ53" s="158"/>
      <c r="IRR53" s="158"/>
      <c r="IRS53" s="158"/>
      <c r="IRT53" s="158"/>
      <c r="IRU53" s="158"/>
      <c r="IRV53" s="158"/>
      <c r="IRW53" s="158"/>
      <c r="IRX53" s="158"/>
      <c r="IRY53" s="158"/>
      <c r="IRZ53" s="158"/>
      <c r="ISA53" s="158"/>
      <c r="ISB53" s="158"/>
      <c r="ISC53" s="158"/>
      <c r="ISD53" s="158"/>
      <c r="ISE53" s="158"/>
      <c r="ISF53" s="158"/>
      <c r="ISG53" s="158"/>
      <c r="ISH53" s="158"/>
      <c r="ISI53" s="158"/>
      <c r="ISJ53" s="158"/>
      <c r="ISK53" s="158"/>
      <c r="ISL53" s="158"/>
      <c r="ISM53" s="158"/>
      <c r="ISN53" s="158"/>
      <c r="ISO53" s="158"/>
      <c r="ISP53" s="158"/>
      <c r="ISQ53" s="158"/>
      <c r="ISR53" s="158"/>
      <c r="ISS53" s="158"/>
      <c r="IST53" s="158"/>
      <c r="ISU53" s="158"/>
      <c r="ISV53" s="158"/>
      <c r="ISW53" s="158"/>
      <c r="ISX53" s="158"/>
      <c r="ISY53" s="158"/>
      <c r="ISZ53" s="158"/>
      <c r="ITA53" s="158"/>
      <c r="ITB53" s="158"/>
      <c r="ITC53" s="158"/>
      <c r="ITD53" s="158"/>
      <c r="ITE53" s="158"/>
      <c r="ITF53" s="158"/>
      <c r="ITG53" s="158"/>
      <c r="ITH53" s="158"/>
      <c r="ITI53" s="158"/>
      <c r="ITJ53" s="158"/>
      <c r="ITK53" s="158"/>
      <c r="ITL53" s="158"/>
      <c r="ITM53" s="158"/>
      <c r="ITN53" s="158"/>
      <c r="ITO53" s="158"/>
      <c r="ITP53" s="158"/>
      <c r="ITQ53" s="158"/>
      <c r="ITR53" s="158"/>
      <c r="ITS53" s="158"/>
      <c r="ITT53" s="158"/>
      <c r="ITU53" s="158"/>
      <c r="ITV53" s="158"/>
      <c r="ITW53" s="158"/>
      <c r="ITX53" s="158"/>
      <c r="ITY53" s="158"/>
      <c r="ITZ53" s="158"/>
      <c r="IUA53" s="158"/>
      <c r="IUB53" s="158"/>
      <c r="IUC53" s="158"/>
      <c r="IUD53" s="158"/>
      <c r="IUE53" s="158"/>
      <c r="IUF53" s="158"/>
      <c r="IUG53" s="158"/>
      <c r="IUH53" s="158"/>
      <c r="IUI53" s="158"/>
      <c r="IUJ53" s="158"/>
      <c r="IUK53" s="158"/>
      <c r="IUL53" s="158"/>
      <c r="IUM53" s="158"/>
      <c r="IUN53" s="158"/>
      <c r="IUO53" s="158"/>
      <c r="IUP53" s="158"/>
      <c r="IUQ53" s="158"/>
      <c r="IUR53" s="158"/>
      <c r="IUS53" s="158"/>
      <c r="IUT53" s="158"/>
      <c r="IUU53" s="158"/>
      <c r="IUV53" s="158"/>
      <c r="IUW53" s="158"/>
      <c r="IUX53" s="158"/>
      <c r="IUY53" s="158"/>
      <c r="IUZ53" s="158"/>
      <c r="IVA53" s="158"/>
      <c r="IVB53" s="158"/>
      <c r="IVC53" s="158"/>
      <c r="IVD53" s="158"/>
      <c r="IVE53" s="158"/>
      <c r="IVF53" s="158"/>
      <c r="IVG53" s="158"/>
      <c r="IVH53" s="158"/>
      <c r="IVI53" s="158"/>
      <c r="IVJ53" s="158"/>
      <c r="IVK53" s="158"/>
      <c r="IVL53" s="158"/>
      <c r="IVM53" s="158"/>
      <c r="IVN53" s="158"/>
      <c r="IVO53" s="158"/>
      <c r="IVP53" s="158"/>
      <c r="IVQ53" s="158"/>
      <c r="IVR53" s="158"/>
      <c r="IVS53" s="158"/>
      <c r="IVT53" s="158"/>
      <c r="IVU53" s="158"/>
      <c r="IVV53" s="158"/>
      <c r="IVW53" s="158"/>
      <c r="IVX53" s="158"/>
      <c r="IVY53" s="158"/>
      <c r="IVZ53" s="158"/>
      <c r="IWA53" s="158"/>
      <c r="IWB53" s="158"/>
      <c r="IWC53" s="158"/>
      <c r="IWD53" s="158"/>
      <c r="IWE53" s="158"/>
      <c r="IWF53" s="158"/>
      <c r="IWG53" s="158"/>
      <c r="IWH53" s="158"/>
      <c r="IWI53" s="158"/>
      <c r="IWJ53" s="158"/>
      <c r="IWK53" s="158"/>
      <c r="IWL53" s="158"/>
      <c r="IWM53" s="158"/>
      <c r="IWN53" s="158"/>
      <c r="IWO53" s="158"/>
      <c r="IWP53" s="158"/>
      <c r="IWQ53" s="158"/>
      <c r="IWR53" s="158"/>
      <c r="IWS53" s="158"/>
      <c r="IWT53" s="158"/>
      <c r="IWU53" s="158"/>
      <c r="IWV53" s="158"/>
      <c r="IWW53" s="158"/>
      <c r="IWX53" s="158"/>
      <c r="IWY53" s="158"/>
      <c r="IWZ53" s="158"/>
      <c r="IXA53" s="158"/>
      <c r="IXB53" s="158"/>
      <c r="IXC53" s="158"/>
      <c r="IXD53" s="158"/>
      <c r="IXE53" s="158"/>
      <c r="IXF53" s="158"/>
      <c r="IXG53" s="158"/>
      <c r="IXH53" s="158"/>
      <c r="IXI53" s="158"/>
      <c r="IXJ53" s="158"/>
      <c r="IXK53" s="158"/>
      <c r="IXL53" s="158"/>
      <c r="IXM53" s="158"/>
      <c r="IXN53" s="158"/>
      <c r="IXO53" s="158"/>
      <c r="IXP53" s="158"/>
      <c r="IXQ53" s="158"/>
      <c r="IXR53" s="158"/>
      <c r="IXS53" s="158"/>
      <c r="IXT53" s="158"/>
      <c r="IXU53" s="158"/>
      <c r="IXV53" s="158"/>
      <c r="IXW53" s="158"/>
      <c r="IXX53" s="158"/>
      <c r="IXY53" s="158"/>
      <c r="IXZ53" s="158"/>
      <c r="IYA53" s="158"/>
      <c r="IYB53" s="158"/>
      <c r="IYC53" s="158"/>
      <c r="IYD53" s="158"/>
      <c r="IYE53" s="158"/>
      <c r="IYF53" s="158"/>
      <c r="IYG53" s="158"/>
      <c r="IYH53" s="158"/>
      <c r="IYI53" s="158"/>
      <c r="IYJ53" s="158"/>
      <c r="IYK53" s="158"/>
      <c r="IYL53" s="158"/>
      <c r="IYM53" s="158"/>
      <c r="IYN53" s="158"/>
      <c r="IYO53" s="158"/>
      <c r="IYP53" s="158"/>
      <c r="IYQ53" s="158"/>
      <c r="IYR53" s="158"/>
      <c r="IYS53" s="158"/>
      <c r="IYT53" s="158"/>
      <c r="IYU53" s="158"/>
      <c r="IYV53" s="158"/>
      <c r="IYW53" s="158"/>
      <c r="IYX53" s="158"/>
      <c r="IYY53" s="158"/>
      <c r="IYZ53" s="158"/>
      <c r="IZA53" s="158"/>
      <c r="IZB53" s="158"/>
      <c r="IZC53" s="158"/>
      <c r="IZD53" s="158"/>
      <c r="IZE53" s="158"/>
      <c r="IZF53" s="158"/>
      <c r="IZG53" s="158"/>
      <c r="IZH53" s="158"/>
      <c r="IZI53" s="158"/>
      <c r="IZJ53" s="158"/>
      <c r="IZK53" s="158"/>
      <c r="IZL53" s="158"/>
      <c r="IZM53" s="158"/>
      <c r="IZN53" s="158"/>
      <c r="IZO53" s="158"/>
      <c r="IZP53" s="158"/>
      <c r="IZQ53" s="158"/>
      <c r="IZR53" s="158"/>
      <c r="IZS53" s="158"/>
      <c r="IZT53" s="158"/>
      <c r="IZU53" s="158"/>
      <c r="IZV53" s="158"/>
      <c r="IZW53" s="158"/>
      <c r="IZX53" s="158"/>
      <c r="IZY53" s="158"/>
      <c r="IZZ53" s="158"/>
      <c r="JAA53" s="158"/>
      <c r="JAB53" s="158"/>
      <c r="JAC53" s="158"/>
      <c r="JAD53" s="158"/>
      <c r="JAE53" s="158"/>
      <c r="JAF53" s="158"/>
      <c r="JAG53" s="158"/>
      <c r="JAH53" s="158"/>
      <c r="JAI53" s="158"/>
      <c r="JAJ53" s="158"/>
      <c r="JAK53" s="158"/>
      <c r="JAL53" s="158"/>
      <c r="JAM53" s="158"/>
      <c r="JAN53" s="158"/>
      <c r="JAO53" s="158"/>
      <c r="JAP53" s="158"/>
      <c r="JAQ53" s="158"/>
      <c r="JAR53" s="158"/>
      <c r="JAS53" s="158"/>
      <c r="JAT53" s="158"/>
      <c r="JAU53" s="158"/>
      <c r="JAV53" s="158"/>
      <c r="JAW53" s="158"/>
      <c r="JAX53" s="158"/>
      <c r="JAY53" s="158"/>
      <c r="JAZ53" s="158"/>
      <c r="JBA53" s="158"/>
      <c r="JBB53" s="158"/>
      <c r="JBC53" s="158"/>
      <c r="JBD53" s="158"/>
      <c r="JBE53" s="158"/>
      <c r="JBF53" s="158"/>
      <c r="JBG53" s="158"/>
      <c r="JBH53" s="158"/>
      <c r="JBI53" s="158"/>
      <c r="JBJ53" s="158"/>
      <c r="JBK53" s="158"/>
      <c r="JBL53" s="158"/>
      <c r="JBM53" s="158"/>
      <c r="JBN53" s="158"/>
      <c r="JBO53" s="158"/>
      <c r="JBP53" s="158"/>
      <c r="JBQ53" s="158"/>
      <c r="JBR53" s="158"/>
      <c r="JBS53" s="158"/>
      <c r="JBT53" s="158"/>
      <c r="JBU53" s="158"/>
      <c r="JBV53" s="158"/>
      <c r="JBW53" s="158"/>
      <c r="JBX53" s="158"/>
      <c r="JBY53" s="158"/>
      <c r="JBZ53" s="158"/>
      <c r="JCA53" s="158"/>
      <c r="JCB53" s="158"/>
      <c r="JCC53" s="158"/>
      <c r="JCD53" s="158"/>
      <c r="JCE53" s="158"/>
      <c r="JCF53" s="158"/>
      <c r="JCG53" s="158"/>
      <c r="JCH53" s="158"/>
      <c r="JCI53" s="158"/>
      <c r="JCJ53" s="158"/>
      <c r="JCK53" s="158"/>
      <c r="JCL53" s="158"/>
      <c r="JCM53" s="158"/>
      <c r="JCN53" s="158"/>
      <c r="JCO53" s="158"/>
      <c r="JCP53" s="158"/>
      <c r="JCQ53" s="158"/>
      <c r="JCR53" s="158"/>
      <c r="JCS53" s="158"/>
      <c r="JCT53" s="158"/>
      <c r="JCU53" s="158"/>
      <c r="JCV53" s="158"/>
      <c r="JCW53" s="158"/>
      <c r="JCX53" s="158"/>
      <c r="JCY53" s="158"/>
      <c r="JCZ53" s="158"/>
      <c r="JDA53" s="158"/>
      <c r="JDB53" s="158"/>
      <c r="JDC53" s="158"/>
      <c r="JDD53" s="158"/>
      <c r="JDE53" s="158"/>
      <c r="JDF53" s="158"/>
      <c r="JDG53" s="158"/>
      <c r="JDH53" s="158"/>
      <c r="JDI53" s="158"/>
      <c r="JDJ53" s="158"/>
      <c r="JDK53" s="158"/>
      <c r="JDL53" s="158"/>
      <c r="JDM53" s="158"/>
      <c r="JDN53" s="158"/>
      <c r="JDO53" s="158"/>
      <c r="JDP53" s="158"/>
      <c r="JDQ53" s="158"/>
      <c r="JDR53" s="158"/>
      <c r="JDS53" s="158"/>
      <c r="JDT53" s="158"/>
      <c r="JDU53" s="158"/>
      <c r="JDV53" s="158"/>
      <c r="JDW53" s="158"/>
      <c r="JDX53" s="158"/>
      <c r="JDY53" s="158"/>
      <c r="JDZ53" s="158"/>
      <c r="JEA53" s="158"/>
      <c r="JEB53" s="158"/>
      <c r="JEC53" s="158"/>
      <c r="JED53" s="158"/>
      <c r="JEE53" s="158"/>
      <c r="JEF53" s="158"/>
      <c r="JEG53" s="158"/>
      <c r="JEH53" s="158"/>
      <c r="JEI53" s="158"/>
      <c r="JEJ53" s="158"/>
      <c r="JEK53" s="158"/>
      <c r="JEL53" s="158"/>
      <c r="JEM53" s="158"/>
      <c r="JEN53" s="158"/>
      <c r="JEO53" s="158"/>
      <c r="JEP53" s="158"/>
      <c r="JEQ53" s="158"/>
      <c r="JER53" s="158"/>
      <c r="JES53" s="158"/>
      <c r="JET53" s="158"/>
      <c r="JEU53" s="158"/>
      <c r="JEV53" s="158"/>
      <c r="JEW53" s="158"/>
      <c r="JEX53" s="158"/>
      <c r="JEY53" s="158"/>
      <c r="JEZ53" s="158"/>
      <c r="JFA53" s="158"/>
      <c r="JFB53" s="158"/>
      <c r="JFC53" s="158"/>
      <c r="JFD53" s="158"/>
      <c r="JFE53" s="158"/>
      <c r="JFF53" s="158"/>
      <c r="JFG53" s="158"/>
      <c r="JFH53" s="158"/>
      <c r="JFI53" s="158"/>
      <c r="JFJ53" s="158"/>
      <c r="JFK53" s="158"/>
      <c r="JFL53" s="158"/>
      <c r="JFM53" s="158"/>
      <c r="JFN53" s="158"/>
      <c r="JFO53" s="158"/>
      <c r="JFP53" s="158"/>
      <c r="JFQ53" s="158"/>
    </row>
    <row r="54" spans="1:6933">
      <c r="A54" s="281">
        <v>4</v>
      </c>
      <c r="B54" s="248">
        <v>81</v>
      </c>
      <c r="C54" s="172">
        <v>300</v>
      </c>
      <c r="D54" s="172">
        <v>0</v>
      </c>
      <c r="E54" s="172">
        <v>100</v>
      </c>
      <c r="F54" s="172">
        <v>0</v>
      </c>
      <c r="G54" s="172">
        <v>100</v>
      </c>
      <c r="H54" s="172">
        <v>100</v>
      </c>
      <c r="I54" s="172">
        <v>200</v>
      </c>
      <c r="J54" s="245">
        <f t="shared" si="0"/>
        <v>800</v>
      </c>
      <c r="K54" s="246">
        <v>335</v>
      </c>
      <c r="L54" s="172">
        <f t="shared" si="1"/>
        <v>465</v>
      </c>
      <c r="M54" s="176">
        <f>B.wt.!J54</f>
        <v>5</v>
      </c>
      <c r="N54" s="179">
        <f t="shared" si="2"/>
        <v>93</v>
      </c>
      <c r="O54" s="172">
        <v>350</v>
      </c>
      <c r="P54" s="154">
        <v>200</v>
      </c>
      <c r="Q54" s="172">
        <v>250</v>
      </c>
      <c r="R54" s="172">
        <v>100</v>
      </c>
      <c r="S54" s="172">
        <v>200</v>
      </c>
      <c r="T54" s="172">
        <v>300</v>
      </c>
      <c r="U54" s="172">
        <v>350</v>
      </c>
      <c r="V54" s="173">
        <f t="shared" si="3"/>
        <v>1750</v>
      </c>
      <c r="W54" s="174">
        <v>137</v>
      </c>
      <c r="X54" s="172">
        <f t="shared" si="4"/>
        <v>1613</v>
      </c>
      <c r="Y54" s="172">
        <v>5</v>
      </c>
      <c r="Z54" s="175">
        <f t="shared" si="28"/>
        <v>322.60000000000002</v>
      </c>
      <c r="AA54" s="175">
        <f t="shared" si="6"/>
        <v>2078</v>
      </c>
      <c r="AB54" s="179">
        <f t="shared" si="7"/>
        <v>415.6</v>
      </c>
      <c r="AC54" s="154">
        <v>500</v>
      </c>
      <c r="AD54" s="172">
        <v>400</v>
      </c>
      <c r="AE54" s="172">
        <v>400</v>
      </c>
      <c r="AF54" s="172">
        <v>400</v>
      </c>
      <c r="AG54" s="172">
        <v>400</v>
      </c>
      <c r="AH54" s="172">
        <v>600</v>
      </c>
      <c r="AI54" s="172">
        <v>400</v>
      </c>
      <c r="AJ54" s="173">
        <f t="shared" si="8"/>
        <v>3100</v>
      </c>
      <c r="AK54" s="174">
        <v>83</v>
      </c>
      <c r="AL54" s="156">
        <f t="shared" si="29"/>
        <v>3017</v>
      </c>
      <c r="AM54" s="176">
        <v>5</v>
      </c>
      <c r="AN54" s="175">
        <f t="shared" si="10"/>
        <v>603.4</v>
      </c>
      <c r="AO54" s="175">
        <f t="shared" si="11"/>
        <v>5095</v>
      </c>
      <c r="AP54" s="179">
        <f t="shared" si="12"/>
        <v>1019</v>
      </c>
      <c r="AQ54" s="172">
        <v>600</v>
      </c>
      <c r="AR54" s="172">
        <v>600</v>
      </c>
      <c r="AS54" s="172">
        <v>500</v>
      </c>
      <c r="AT54" s="172">
        <v>500</v>
      </c>
      <c r="AU54" s="172">
        <v>800</v>
      </c>
      <c r="AV54" s="172">
        <v>500</v>
      </c>
      <c r="AW54" s="172">
        <v>500</v>
      </c>
      <c r="AX54" s="173">
        <f t="shared" si="13"/>
        <v>4000</v>
      </c>
      <c r="AY54" s="250">
        <v>136</v>
      </c>
      <c r="AZ54" s="176">
        <f t="shared" si="31"/>
        <v>3976</v>
      </c>
      <c r="BA54" s="251">
        <v>5</v>
      </c>
      <c r="BB54" s="156">
        <f t="shared" si="15"/>
        <v>9071</v>
      </c>
      <c r="BC54" s="175">
        <f t="shared" si="16"/>
        <v>795.2</v>
      </c>
      <c r="BD54" s="179">
        <f t="shared" si="17"/>
        <v>1814.2</v>
      </c>
      <c r="BE54" s="172">
        <v>800</v>
      </c>
      <c r="BF54" s="172">
        <v>800</v>
      </c>
      <c r="BG54" s="172">
        <v>900</v>
      </c>
      <c r="BH54" s="172">
        <v>800</v>
      </c>
      <c r="BI54" s="172">
        <v>600</v>
      </c>
      <c r="BJ54" s="172">
        <v>600</v>
      </c>
      <c r="BK54" s="172">
        <v>700</v>
      </c>
      <c r="BL54" s="173">
        <f t="shared" si="18"/>
        <v>5200</v>
      </c>
      <c r="BM54" s="174">
        <v>32</v>
      </c>
      <c r="BN54" s="176">
        <f t="shared" si="19"/>
        <v>5168</v>
      </c>
      <c r="BO54" s="176">
        <v>4</v>
      </c>
      <c r="BP54" s="156">
        <f t="shared" si="20"/>
        <v>14239</v>
      </c>
      <c r="BQ54" s="175">
        <f t="shared" si="21"/>
        <v>1292</v>
      </c>
      <c r="BR54" s="179">
        <f t="shared" si="22"/>
        <v>3106.2</v>
      </c>
      <c r="BS54" s="154">
        <v>1000</v>
      </c>
      <c r="BT54" s="154">
        <v>800</v>
      </c>
      <c r="BU54" s="154">
        <v>0</v>
      </c>
      <c r="BV54" s="154">
        <v>0</v>
      </c>
      <c r="BW54" s="154"/>
      <c r="BX54" s="156"/>
      <c r="BY54" s="156"/>
      <c r="BZ54" s="173">
        <f t="shared" si="23"/>
        <v>1800</v>
      </c>
      <c r="CA54" s="177">
        <v>0</v>
      </c>
      <c r="CB54" s="176">
        <f t="shared" si="24"/>
        <v>1800</v>
      </c>
      <c r="CC54" s="176">
        <v>2</v>
      </c>
      <c r="CD54" s="256">
        <f t="shared" si="25"/>
        <v>16039</v>
      </c>
      <c r="CE54" s="175">
        <f t="shared" si="26"/>
        <v>900</v>
      </c>
      <c r="CF54" s="175">
        <f t="shared" si="27"/>
        <v>4006.2</v>
      </c>
      <c r="CG54" s="158"/>
      <c r="CH54" s="158"/>
      <c r="CI54" s="158"/>
      <c r="CJ54" s="158"/>
      <c r="CK54" s="158"/>
      <c r="CL54" s="158"/>
      <c r="CM54" s="158"/>
      <c r="CN54" s="158"/>
      <c r="CO54" s="158"/>
      <c r="CP54" s="158"/>
      <c r="CQ54" s="158"/>
      <c r="CR54" s="158"/>
      <c r="CS54" s="158"/>
      <c r="CT54" s="158"/>
      <c r="CU54" s="158"/>
      <c r="CV54" s="158"/>
      <c r="CW54" s="158"/>
      <c r="CX54" s="158"/>
      <c r="CY54" s="158"/>
      <c r="CZ54" s="158"/>
      <c r="DA54" s="158"/>
      <c r="DB54" s="158"/>
      <c r="DC54" s="158"/>
      <c r="DD54" s="158"/>
      <c r="DE54" s="158"/>
      <c r="DF54" s="158"/>
      <c r="DG54" s="158"/>
      <c r="DH54" s="158"/>
      <c r="DI54" s="158"/>
      <c r="DJ54" s="158"/>
      <c r="DK54" s="158"/>
      <c r="DL54" s="158"/>
      <c r="DM54" s="158"/>
      <c r="DN54" s="158"/>
      <c r="DO54" s="158"/>
      <c r="DP54" s="158"/>
      <c r="DQ54" s="158"/>
      <c r="DR54" s="158"/>
      <c r="DS54" s="158"/>
      <c r="DT54" s="158"/>
      <c r="DU54" s="158"/>
      <c r="DV54" s="158"/>
      <c r="DW54" s="158"/>
      <c r="DX54" s="158"/>
      <c r="DY54" s="158"/>
      <c r="DZ54" s="158"/>
      <c r="EA54" s="158"/>
      <c r="EB54" s="158"/>
      <c r="EC54" s="158"/>
      <c r="ED54" s="158"/>
      <c r="EE54" s="158"/>
      <c r="EF54" s="158"/>
      <c r="EG54" s="158"/>
      <c r="EH54" s="158"/>
      <c r="EI54" s="158"/>
      <c r="EJ54" s="158"/>
      <c r="EK54" s="158"/>
      <c r="EL54" s="158"/>
      <c r="EM54" s="158"/>
      <c r="EN54" s="158"/>
      <c r="EO54" s="158"/>
      <c r="EP54" s="158"/>
      <c r="EQ54" s="158"/>
      <c r="ER54" s="158"/>
      <c r="ES54" s="158"/>
      <c r="ET54" s="158"/>
      <c r="EU54" s="158"/>
      <c r="EV54" s="158"/>
      <c r="EW54" s="158"/>
      <c r="EX54" s="158"/>
      <c r="EY54" s="158"/>
      <c r="EZ54" s="158"/>
      <c r="FA54" s="158"/>
      <c r="FB54" s="158"/>
      <c r="FC54" s="158"/>
      <c r="FD54" s="158"/>
      <c r="FE54" s="158"/>
      <c r="FF54" s="158"/>
      <c r="FG54" s="158"/>
      <c r="FH54" s="158"/>
      <c r="FI54" s="158"/>
      <c r="FJ54" s="158"/>
      <c r="FK54" s="158"/>
      <c r="FL54" s="158"/>
      <c r="FM54" s="158"/>
      <c r="FN54" s="158"/>
      <c r="FO54" s="158"/>
      <c r="FP54" s="158"/>
      <c r="FQ54" s="158"/>
      <c r="FR54" s="158"/>
      <c r="FS54" s="158"/>
      <c r="FT54" s="158"/>
      <c r="FU54" s="158"/>
      <c r="FV54" s="158"/>
      <c r="FW54" s="158"/>
      <c r="FX54" s="158"/>
      <c r="FY54" s="158"/>
      <c r="FZ54" s="158"/>
      <c r="GA54" s="158"/>
      <c r="GB54" s="158"/>
      <c r="GC54" s="158"/>
      <c r="GD54" s="158"/>
      <c r="GE54" s="158"/>
      <c r="GF54" s="158"/>
      <c r="GG54" s="158"/>
      <c r="GH54" s="158"/>
      <c r="GI54" s="158"/>
      <c r="GJ54" s="158"/>
      <c r="GK54" s="158"/>
      <c r="GL54" s="158"/>
      <c r="GM54" s="158"/>
      <c r="GN54" s="158"/>
      <c r="GO54" s="158"/>
      <c r="GP54" s="158"/>
      <c r="GQ54" s="158"/>
      <c r="GR54" s="158"/>
      <c r="GS54" s="158"/>
      <c r="GT54" s="158"/>
      <c r="GU54" s="158"/>
      <c r="GV54" s="158"/>
      <c r="GW54" s="158"/>
      <c r="GX54" s="158"/>
      <c r="GY54" s="158"/>
      <c r="GZ54" s="158"/>
      <c r="HA54" s="158"/>
      <c r="HB54" s="158"/>
      <c r="HC54" s="158"/>
      <c r="HD54" s="158"/>
      <c r="HE54" s="158"/>
      <c r="HF54" s="158"/>
      <c r="HG54" s="158"/>
      <c r="HH54" s="158"/>
      <c r="HI54" s="158"/>
      <c r="HJ54" s="158"/>
      <c r="HK54" s="158"/>
      <c r="HL54" s="158"/>
      <c r="HM54" s="158"/>
      <c r="HN54" s="158"/>
      <c r="HO54" s="158"/>
      <c r="HP54" s="158"/>
      <c r="HQ54" s="158"/>
      <c r="HR54" s="158"/>
      <c r="HS54" s="158"/>
      <c r="HT54" s="158"/>
      <c r="HU54" s="158"/>
      <c r="HV54" s="158"/>
      <c r="HW54" s="158"/>
      <c r="HX54" s="158"/>
      <c r="HY54" s="158"/>
      <c r="HZ54" s="158"/>
      <c r="IA54" s="158"/>
      <c r="IB54" s="158"/>
      <c r="IC54" s="158"/>
      <c r="ID54" s="158"/>
      <c r="IE54" s="158"/>
      <c r="IF54" s="158"/>
      <c r="IG54" s="158"/>
      <c r="IH54" s="158"/>
      <c r="II54" s="158"/>
      <c r="IJ54" s="158"/>
      <c r="IK54" s="158"/>
      <c r="IL54" s="158"/>
      <c r="IM54" s="158"/>
      <c r="IN54" s="158"/>
      <c r="IO54" s="158"/>
      <c r="IP54" s="158"/>
      <c r="IQ54" s="158"/>
      <c r="IR54" s="158"/>
      <c r="IS54" s="158"/>
      <c r="IT54" s="158"/>
      <c r="IU54" s="158"/>
      <c r="IV54" s="158"/>
      <c r="IW54" s="158"/>
      <c r="IX54" s="158"/>
      <c r="IY54" s="158"/>
      <c r="IZ54" s="158"/>
      <c r="JA54" s="158"/>
      <c r="JB54" s="158"/>
      <c r="JC54" s="158"/>
      <c r="JD54" s="158"/>
      <c r="JE54" s="158"/>
      <c r="JF54" s="158"/>
      <c r="JG54" s="158"/>
      <c r="JH54" s="158"/>
      <c r="JI54" s="158"/>
      <c r="JJ54" s="158"/>
      <c r="JK54" s="158"/>
      <c r="JL54" s="158"/>
      <c r="JM54" s="158"/>
      <c r="JN54" s="158"/>
      <c r="JO54" s="158"/>
      <c r="JP54" s="158"/>
      <c r="JQ54" s="158"/>
      <c r="JR54" s="158"/>
      <c r="JS54" s="158"/>
      <c r="JT54" s="158"/>
      <c r="JU54" s="158"/>
      <c r="JV54" s="158"/>
      <c r="JW54" s="158"/>
      <c r="JX54" s="158"/>
      <c r="JY54" s="158"/>
      <c r="JZ54" s="158"/>
      <c r="KA54" s="158"/>
      <c r="KB54" s="158"/>
      <c r="KC54" s="158"/>
      <c r="KD54" s="158"/>
      <c r="KE54" s="158"/>
      <c r="KF54" s="158"/>
      <c r="KG54" s="158"/>
      <c r="KH54" s="158"/>
      <c r="KI54" s="158"/>
      <c r="KJ54" s="158"/>
      <c r="KK54" s="158"/>
      <c r="KL54" s="158"/>
      <c r="KM54" s="158"/>
      <c r="KN54" s="158"/>
      <c r="KO54" s="158"/>
      <c r="KP54" s="158"/>
      <c r="KQ54" s="158"/>
      <c r="KR54" s="158"/>
      <c r="KS54" s="158"/>
      <c r="KT54" s="158"/>
      <c r="KU54" s="158"/>
      <c r="KV54" s="158"/>
      <c r="KW54" s="158"/>
      <c r="KX54" s="158"/>
      <c r="KY54" s="158"/>
      <c r="KZ54" s="158"/>
      <c r="LA54" s="158"/>
      <c r="LB54" s="158"/>
      <c r="LC54" s="158"/>
      <c r="LD54" s="158"/>
      <c r="LE54" s="158"/>
      <c r="LF54" s="158"/>
      <c r="LG54" s="158"/>
      <c r="LH54" s="158"/>
      <c r="LI54" s="158"/>
      <c r="LJ54" s="158"/>
      <c r="LK54" s="158"/>
      <c r="LL54" s="158"/>
      <c r="LM54" s="158"/>
      <c r="LN54" s="158"/>
      <c r="LO54" s="158"/>
      <c r="LP54" s="158"/>
      <c r="LQ54" s="158"/>
      <c r="LR54" s="158"/>
      <c r="LS54" s="158"/>
      <c r="LT54" s="158"/>
      <c r="LU54" s="158"/>
      <c r="LV54" s="158"/>
      <c r="LW54" s="158"/>
      <c r="LX54" s="158"/>
      <c r="LY54" s="158"/>
      <c r="LZ54" s="158"/>
      <c r="MA54" s="158"/>
      <c r="MB54" s="158"/>
      <c r="MC54" s="158"/>
      <c r="MD54" s="158"/>
      <c r="ME54" s="158"/>
      <c r="MF54" s="158"/>
      <c r="MG54" s="158"/>
      <c r="MH54" s="158"/>
      <c r="MI54" s="158"/>
      <c r="MJ54" s="158"/>
      <c r="MK54" s="158"/>
      <c r="ML54" s="158"/>
      <c r="MM54" s="158"/>
      <c r="MN54" s="158"/>
      <c r="MO54" s="158"/>
      <c r="MP54" s="158"/>
      <c r="MQ54" s="158"/>
      <c r="MR54" s="158"/>
      <c r="MS54" s="158"/>
      <c r="MT54" s="158"/>
      <c r="MU54" s="158"/>
      <c r="MV54" s="158"/>
      <c r="MW54" s="158"/>
      <c r="MX54" s="158"/>
      <c r="MY54" s="158"/>
      <c r="MZ54" s="158"/>
      <c r="NA54" s="158"/>
      <c r="NB54" s="158"/>
      <c r="NC54" s="158"/>
      <c r="ND54" s="158"/>
      <c r="NE54" s="158"/>
      <c r="NF54" s="158"/>
      <c r="NG54" s="158"/>
      <c r="NH54" s="158"/>
      <c r="NI54" s="158"/>
      <c r="NJ54" s="158"/>
      <c r="NK54" s="158"/>
      <c r="NL54" s="158"/>
      <c r="NM54" s="158"/>
      <c r="NN54" s="158"/>
      <c r="NO54" s="158"/>
      <c r="NP54" s="158"/>
      <c r="NQ54" s="158"/>
      <c r="NR54" s="158"/>
      <c r="NS54" s="158"/>
      <c r="NT54" s="158"/>
      <c r="NU54" s="158"/>
      <c r="NV54" s="158"/>
      <c r="NW54" s="158"/>
      <c r="NX54" s="158"/>
      <c r="NY54" s="158"/>
      <c r="NZ54" s="158"/>
      <c r="OA54" s="158"/>
      <c r="OB54" s="158"/>
      <c r="OC54" s="158"/>
      <c r="OD54" s="158"/>
      <c r="OE54" s="158"/>
      <c r="OF54" s="158"/>
      <c r="OG54" s="158"/>
      <c r="OH54" s="158"/>
      <c r="OI54" s="158"/>
      <c r="OJ54" s="158"/>
      <c r="OK54" s="158"/>
      <c r="OL54" s="158"/>
      <c r="OM54" s="158"/>
      <c r="ON54" s="158"/>
      <c r="OO54" s="158"/>
      <c r="OP54" s="158"/>
      <c r="OQ54" s="158"/>
      <c r="OR54" s="158"/>
      <c r="OS54" s="158"/>
      <c r="OT54" s="158"/>
      <c r="OU54" s="158"/>
      <c r="OV54" s="158"/>
      <c r="OW54" s="158"/>
      <c r="OX54" s="158"/>
      <c r="OY54" s="158"/>
      <c r="OZ54" s="158"/>
      <c r="PA54" s="158"/>
      <c r="PB54" s="158"/>
      <c r="PC54" s="158"/>
      <c r="PD54" s="158"/>
      <c r="PE54" s="158"/>
      <c r="PF54" s="158"/>
      <c r="PG54" s="158"/>
      <c r="PH54" s="158"/>
      <c r="PI54" s="158"/>
      <c r="PJ54" s="158"/>
      <c r="PK54" s="158"/>
      <c r="PL54" s="158"/>
      <c r="PM54" s="158"/>
      <c r="PN54" s="158"/>
      <c r="PO54" s="158"/>
      <c r="PP54" s="158"/>
      <c r="PQ54" s="158"/>
      <c r="PR54" s="158"/>
      <c r="PS54" s="158"/>
      <c r="PT54" s="158"/>
      <c r="PU54" s="158"/>
      <c r="PV54" s="158"/>
      <c r="PW54" s="158"/>
      <c r="PX54" s="158"/>
      <c r="PY54" s="158"/>
      <c r="PZ54" s="158"/>
      <c r="QA54" s="158"/>
      <c r="QB54" s="158"/>
      <c r="QC54" s="158"/>
      <c r="QD54" s="158"/>
      <c r="QE54" s="158"/>
      <c r="QF54" s="158"/>
      <c r="QG54" s="158"/>
      <c r="QH54" s="158"/>
      <c r="QI54" s="158"/>
      <c r="QJ54" s="158"/>
      <c r="QK54" s="158"/>
      <c r="QL54" s="158"/>
      <c r="QM54" s="158"/>
      <c r="QN54" s="158"/>
      <c r="QO54" s="158"/>
      <c r="QP54" s="158"/>
      <c r="QQ54" s="158"/>
      <c r="QR54" s="158"/>
      <c r="QS54" s="158"/>
      <c r="QT54" s="158"/>
      <c r="QU54" s="158"/>
      <c r="QV54" s="158"/>
      <c r="QW54" s="158"/>
      <c r="QX54" s="158"/>
      <c r="QY54" s="158"/>
      <c r="QZ54" s="158"/>
      <c r="RA54" s="158"/>
      <c r="RB54" s="158"/>
      <c r="RC54" s="158"/>
      <c r="RD54" s="158"/>
      <c r="RE54" s="158"/>
      <c r="RF54" s="158"/>
      <c r="RG54" s="158"/>
      <c r="RH54" s="158"/>
      <c r="RI54" s="158"/>
      <c r="RJ54" s="158"/>
      <c r="RK54" s="158"/>
      <c r="RL54" s="158"/>
      <c r="RM54" s="158"/>
      <c r="RN54" s="158"/>
      <c r="RO54" s="158"/>
      <c r="RP54" s="158"/>
      <c r="RQ54" s="158"/>
      <c r="RR54" s="158"/>
      <c r="RS54" s="158"/>
      <c r="RT54" s="158"/>
      <c r="RU54" s="158"/>
      <c r="RV54" s="158"/>
      <c r="RW54" s="158"/>
      <c r="RX54" s="158"/>
      <c r="RY54" s="158"/>
      <c r="RZ54" s="158"/>
      <c r="SA54" s="158"/>
      <c r="SB54" s="158"/>
      <c r="SC54" s="158"/>
      <c r="SD54" s="158"/>
      <c r="SE54" s="158"/>
      <c r="SF54" s="158"/>
      <c r="SG54" s="158"/>
      <c r="SH54" s="158"/>
      <c r="SI54" s="158"/>
      <c r="SJ54" s="158"/>
      <c r="SK54" s="158"/>
      <c r="SL54" s="158"/>
      <c r="SM54" s="158"/>
      <c r="SN54" s="158"/>
      <c r="SO54" s="158"/>
      <c r="SP54" s="158"/>
      <c r="SQ54" s="158"/>
      <c r="SR54" s="158"/>
      <c r="SS54" s="158"/>
      <c r="ST54" s="158"/>
      <c r="SU54" s="158"/>
      <c r="SV54" s="158"/>
      <c r="SW54" s="158"/>
      <c r="SX54" s="158"/>
      <c r="SY54" s="158"/>
      <c r="SZ54" s="158"/>
      <c r="TA54" s="158"/>
      <c r="TB54" s="158"/>
      <c r="TC54" s="158"/>
      <c r="TD54" s="158"/>
      <c r="TE54" s="158"/>
      <c r="TF54" s="158"/>
      <c r="TG54" s="158"/>
      <c r="TH54" s="158"/>
      <c r="TI54" s="158"/>
      <c r="TJ54" s="158"/>
      <c r="TK54" s="158"/>
      <c r="TL54" s="158"/>
      <c r="TM54" s="158"/>
      <c r="TN54" s="158"/>
      <c r="TO54" s="158"/>
      <c r="TP54" s="158"/>
      <c r="TQ54" s="158"/>
      <c r="TR54" s="158"/>
      <c r="TS54" s="158"/>
      <c r="TT54" s="158"/>
      <c r="TU54" s="158"/>
      <c r="TV54" s="158"/>
      <c r="TW54" s="158"/>
      <c r="TX54" s="158"/>
      <c r="TY54" s="158"/>
      <c r="TZ54" s="158"/>
      <c r="UA54" s="158"/>
      <c r="UB54" s="158"/>
      <c r="UC54" s="158"/>
      <c r="UD54" s="158"/>
      <c r="UE54" s="158"/>
      <c r="UF54" s="158"/>
      <c r="UG54" s="158"/>
      <c r="UH54" s="158"/>
      <c r="UI54" s="158"/>
      <c r="UJ54" s="158"/>
      <c r="UK54" s="158"/>
      <c r="UL54" s="158"/>
      <c r="UM54" s="158"/>
      <c r="UN54" s="158"/>
      <c r="UO54" s="158"/>
      <c r="UP54" s="158"/>
      <c r="UQ54" s="158"/>
      <c r="UR54" s="158"/>
      <c r="US54" s="158"/>
      <c r="UT54" s="158"/>
      <c r="UU54" s="158"/>
      <c r="UV54" s="158"/>
      <c r="UW54" s="158"/>
      <c r="UX54" s="158"/>
      <c r="UY54" s="158"/>
      <c r="UZ54" s="158"/>
      <c r="VA54" s="158"/>
      <c r="VB54" s="158"/>
      <c r="VC54" s="158"/>
      <c r="VD54" s="158"/>
      <c r="VE54" s="158"/>
      <c r="VF54" s="158"/>
      <c r="VG54" s="158"/>
      <c r="VH54" s="158"/>
      <c r="VI54" s="158"/>
      <c r="VJ54" s="158"/>
      <c r="VK54" s="158"/>
      <c r="VL54" s="158"/>
      <c r="VM54" s="158"/>
      <c r="VN54" s="158"/>
      <c r="VO54" s="158"/>
      <c r="VP54" s="158"/>
      <c r="VQ54" s="158"/>
      <c r="VR54" s="158"/>
      <c r="VS54" s="158"/>
      <c r="VT54" s="158"/>
      <c r="VU54" s="158"/>
      <c r="VV54" s="158"/>
      <c r="VW54" s="158"/>
      <c r="VX54" s="158"/>
      <c r="VY54" s="158"/>
      <c r="VZ54" s="158"/>
      <c r="WA54" s="158"/>
      <c r="WB54" s="158"/>
      <c r="WC54" s="158"/>
      <c r="WD54" s="158"/>
      <c r="WE54" s="158"/>
      <c r="WF54" s="158"/>
      <c r="WG54" s="158"/>
      <c r="WH54" s="158"/>
      <c r="WI54" s="158"/>
      <c r="WJ54" s="158"/>
      <c r="WK54" s="158"/>
      <c r="WL54" s="158"/>
      <c r="WM54" s="158"/>
      <c r="WN54" s="158"/>
      <c r="WO54" s="158"/>
      <c r="WP54" s="158"/>
      <c r="WQ54" s="158"/>
      <c r="WR54" s="158"/>
      <c r="WS54" s="158"/>
      <c r="WT54" s="158"/>
      <c r="WU54" s="158"/>
      <c r="WV54" s="158"/>
      <c r="WW54" s="158"/>
      <c r="WX54" s="158"/>
      <c r="WY54" s="158"/>
      <c r="WZ54" s="158"/>
      <c r="XA54" s="158"/>
      <c r="XB54" s="158"/>
      <c r="XC54" s="158"/>
      <c r="XD54" s="158"/>
      <c r="XE54" s="158"/>
      <c r="XF54" s="158"/>
      <c r="XG54" s="158"/>
      <c r="XH54" s="158"/>
      <c r="XI54" s="158"/>
      <c r="XJ54" s="158"/>
      <c r="XK54" s="158"/>
      <c r="XL54" s="158"/>
      <c r="XM54" s="158"/>
      <c r="XN54" s="158"/>
      <c r="XO54" s="158"/>
      <c r="XP54" s="158"/>
      <c r="XQ54" s="158"/>
      <c r="XR54" s="158"/>
      <c r="XS54" s="158"/>
      <c r="XT54" s="158"/>
      <c r="XU54" s="158"/>
      <c r="XV54" s="158"/>
      <c r="XW54" s="158"/>
      <c r="XX54" s="158"/>
      <c r="XY54" s="158"/>
      <c r="XZ54" s="158"/>
      <c r="YA54" s="158"/>
      <c r="YB54" s="158"/>
      <c r="YC54" s="158"/>
      <c r="YD54" s="158"/>
      <c r="YE54" s="158"/>
      <c r="YF54" s="158"/>
      <c r="YG54" s="158"/>
      <c r="YH54" s="158"/>
      <c r="YI54" s="158"/>
      <c r="YJ54" s="158"/>
      <c r="YK54" s="158"/>
      <c r="YL54" s="158"/>
      <c r="YM54" s="158"/>
      <c r="YN54" s="158"/>
      <c r="YO54" s="158"/>
      <c r="YP54" s="158"/>
      <c r="YQ54" s="158"/>
      <c r="YR54" s="158"/>
      <c r="YS54" s="158"/>
      <c r="YT54" s="158"/>
      <c r="YU54" s="158"/>
      <c r="YV54" s="158"/>
      <c r="YW54" s="158"/>
      <c r="YX54" s="158"/>
      <c r="YY54" s="158"/>
      <c r="YZ54" s="158"/>
      <c r="ZA54" s="158"/>
      <c r="ZB54" s="158"/>
      <c r="ZC54" s="158"/>
      <c r="ZD54" s="158"/>
      <c r="ZE54" s="158"/>
      <c r="ZF54" s="158"/>
      <c r="ZG54" s="158"/>
      <c r="ZH54" s="158"/>
      <c r="ZI54" s="158"/>
      <c r="ZJ54" s="158"/>
      <c r="ZK54" s="158"/>
      <c r="ZL54" s="158"/>
      <c r="ZM54" s="158"/>
      <c r="ZN54" s="158"/>
      <c r="ZO54" s="158"/>
      <c r="ZP54" s="158"/>
      <c r="ZQ54" s="158"/>
      <c r="ZR54" s="158"/>
      <c r="ZS54" s="158"/>
      <c r="ZT54" s="158"/>
      <c r="ZU54" s="158"/>
      <c r="ZV54" s="158"/>
      <c r="ZW54" s="158"/>
      <c r="ZX54" s="158"/>
      <c r="ZY54" s="158"/>
      <c r="ZZ54" s="158"/>
      <c r="AAA54" s="158"/>
      <c r="AAB54" s="158"/>
      <c r="AAC54" s="158"/>
      <c r="AAD54" s="158"/>
      <c r="AAE54" s="158"/>
      <c r="AAF54" s="158"/>
      <c r="AAG54" s="158"/>
      <c r="AAH54" s="158"/>
      <c r="AAI54" s="158"/>
      <c r="AAJ54" s="158"/>
      <c r="AAK54" s="158"/>
      <c r="AAL54" s="158"/>
      <c r="AAM54" s="158"/>
      <c r="AAN54" s="158"/>
      <c r="AAO54" s="158"/>
      <c r="AAP54" s="158"/>
      <c r="AAQ54" s="158"/>
      <c r="AAR54" s="158"/>
      <c r="AAS54" s="158"/>
      <c r="AAT54" s="158"/>
      <c r="AAU54" s="158"/>
      <c r="AAV54" s="158"/>
      <c r="AAW54" s="158"/>
      <c r="AAX54" s="158"/>
      <c r="AAY54" s="158"/>
      <c r="AAZ54" s="158"/>
      <c r="ABA54" s="158"/>
      <c r="ABB54" s="158"/>
      <c r="ABC54" s="158"/>
      <c r="ABD54" s="158"/>
      <c r="ABE54" s="158"/>
      <c r="ABF54" s="158"/>
      <c r="ABG54" s="158"/>
      <c r="ABH54" s="158"/>
      <c r="ABI54" s="158"/>
      <c r="ABJ54" s="158"/>
      <c r="ABK54" s="158"/>
      <c r="ABL54" s="158"/>
      <c r="ABM54" s="158"/>
      <c r="ABN54" s="158"/>
      <c r="ABO54" s="158"/>
      <c r="ABP54" s="158"/>
      <c r="ABQ54" s="158"/>
      <c r="ABR54" s="158"/>
      <c r="ABS54" s="158"/>
      <c r="ABT54" s="158"/>
      <c r="ABU54" s="158"/>
      <c r="ABV54" s="158"/>
      <c r="ABW54" s="158"/>
      <c r="ABX54" s="158"/>
      <c r="ABY54" s="158"/>
      <c r="ABZ54" s="158"/>
      <c r="ACA54" s="158"/>
      <c r="ACB54" s="158"/>
      <c r="ACC54" s="158"/>
      <c r="ACD54" s="158"/>
      <c r="ACE54" s="158"/>
      <c r="ACF54" s="158"/>
      <c r="ACG54" s="158"/>
      <c r="ACH54" s="158"/>
      <c r="ACI54" s="158"/>
      <c r="ACJ54" s="158"/>
      <c r="ACK54" s="158"/>
      <c r="ACL54" s="158"/>
      <c r="ACM54" s="158"/>
      <c r="ACN54" s="158"/>
      <c r="ACO54" s="158"/>
      <c r="ACP54" s="158"/>
      <c r="ACQ54" s="158"/>
      <c r="ACR54" s="158"/>
      <c r="ACS54" s="158"/>
      <c r="ACT54" s="158"/>
      <c r="ACU54" s="158"/>
      <c r="ACV54" s="158"/>
      <c r="ACW54" s="158"/>
      <c r="ACX54" s="158"/>
      <c r="ACY54" s="158"/>
      <c r="ACZ54" s="158"/>
      <c r="ADA54" s="158"/>
      <c r="ADB54" s="158"/>
      <c r="ADC54" s="158"/>
      <c r="ADD54" s="158"/>
      <c r="ADE54" s="158"/>
      <c r="ADF54" s="158"/>
      <c r="ADG54" s="158"/>
      <c r="ADH54" s="158"/>
      <c r="ADI54" s="158"/>
      <c r="ADJ54" s="158"/>
      <c r="ADK54" s="158"/>
      <c r="ADL54" s="158"/>
      <c r="ADM54" s="158"/>
      <c r="ADN54" s="158"/>
      <c r="ADO54" s="158"/>
      <c r="ADP54" s="158"/>
      <c r="ADQ54" s="158"/>
      <c r="ADR54" s="158"/>
      <c r="ADS54" s="158"/>
      <c r="ADT54" s="158"/>
      <c r="ADU54" s="158"/>
      <c r="ADV54" s="158"/>
      <c r="ADW54" s="158"/>
      <c r="ADX54" s="158"/>
      <c r="ADY54" s="158"/>
      <c r="ADZ54" s="158"/>
      <c r="AEA54" s="158"/>
      <c r="AEB54" s="158"/>
      <c r="AEC54" s="158"/>
      <c r="AED54" s="158"/>
      <c r="AEE54" s="158"/>
      <c r="AEF54" s="158"/>
      <c r="AEG54" s="158"/>
      <c r="AEH54" s="158"/>
      <c r="AEI54" s="158"/>
      <c r="AEJ54" s="158"/>
      <c r="AEK54" s="158"/>
      <c r="AEL54" s="158"/>
      <c r="AEM54" s="158"/>
      <c r="AEN54" s="158"/>
      <c r="AEO54" s="158"/>
      <c r="AEP54" s="158"/>
      <c r="AEQ54" s="158"/>
      <c r="AER54" s="158"/>
      <c r="AES54" s="158"/>
      <c r="AET54" s="158"/>
      <c r="AEU54" s="158"/>
      <c r="AEV54" s="158"/>
      <c r="AEW54" s="158"/>
      <c r="AEX54" s="158"/>
      <c r="AEY54" s="158"/>
      <c r="AEZ54" s="158"/>
      <c r="AFA54" s="158"/>
      <c r="AFB54" s="158"/>
      <c r="AFC54" s="158"/>
      <c r="AFD54" s="158"/>
      <c r="AFE54" s="158"/>
      <c r="AFF54" s="158"/>
      <c r="AFG54" s="158"/>
      <c r="AFH54" s="158"/>
      <c r="AFI54" s="158"/>
      <c r="AFJ54" s="158"/>
      <c r="AFK54" s="158"/>
      <c r="AFL54" s="158"/>
      <c r="AFM54" s="158"/>
      <c r="AFN54" s="158"/>
      <c r="AFO54" s="158"/>
      <c r="AFP54" s="158"/>
      <c r="AFQ54" s="158"/>
      <c r="AFR54" s="158"/>
      <c r="AFS54" s="158"/>
      <c r="AFT54" s="158"/>
      <c r="AFU54" s="158"/>
      <c r="AFV54" s="158"/>
      <c r="AFW54" s="158"/>
      <c r="AFX54" s="158"/>
      <c r="AFY54" s="158"/>
      <c r="AFZ54" s="158"/>
      <c r="AGA54" s="158"/>
      <c r="AGB54" s="158"/>
      <c r="AGC54" s="158"/>
      <c r="AGD54" s="158"/>
      <c r="AGE54" s="158"/>
      <c r="AGF54" s="158"/>
      <c r="AGG54" s="158"/>
      <c r="AGH54" s="158"/>
      <c r="AGI54" s="158"/>
      <c r="AGJ54" s="158"/>
      <c r="AGK54" s="158"/>
      <c r="AGL54" s="158"/>
      <c r="AGM54" s="158"/>
      <c r="AGN54" s="158"/>
      <c r="AGO54" s="158"/>
      <c r="AGP54" s="158"/>
      <c r="AGQ54" s="158"/>
      <c r="AGR54" s="158"/>
      <c r="AGS54" s="158"/>
      <c r="AGT54" s="158"/>
      <c r="AGU54" s="158"/>
      <c r="AGV54" s="158"/>
      <c r="AGW54" s="158"/>
      <c r="AGX54" s="158"/>
      <c r="AGY54" s="158"/>
      <c r="AGZ54" s="158"/>
      <c r="AHA54" s="158"/>
      <c r="AHB54" s="158"/>
      <c r="AHC54" s="158"/>
      <c r="AHD54" s="158"/>
      <c r="AHE54" s="158"/>
      <c r="AHF54" s="158"/>
      <c r="AHG54" s="158"/>
      <c r="AHH54" s="158"/>
      <c r="AHI54" s="158"/>
      <c r="AHJ54" s="158"/>
      <c r="AHK54" s="158"/>
      <c r="AHL54" s="158"/>
      <c r="AHM54" s="158"/>
      <c r="AHN54" s="158"/>
      <c r="AHO54" s="158"/>
      <c r="AHP54" s="158"/>
      <c r="AHQ54" s="158"/>
      <c r="AHR54" s="158"/>
      <c r="AHS54" s="158"/>
      <c r="AHT54" s="158"/>
      <c r="AHU54" s="158"/>
      <c r="AHV54" s="158"/>
      <c r="AHW54" s="158"/>
      <c r="AHX54" s="158"/>
      <c r="AHY54" s="158"/>
      <c r="AHZ54" s="158"/>
      <c r="AIA54" s="158"/>
      <c r="AIB54" s="158"/>
      <c r="AIC54" s="158"/>
      <c r="AID54" s="158"/>
      <c r="AIE54" s="158"/>
      <c r="AIF54" s="158"/>
      <c r="AIG54" s="158"/>
      <c r="AIH54" s="158"/>
      <c r="AII54" s="158"/>
      <c r="AIJ54" s="158"/>
      <c r="AIK54" s="158"/>
      <c r="AIL54" s="158"/>
      <c r="AIM54" s="158"/>
      <c r="AIN54" s="158"/>
      <c r="AIO54" s="158"/>
      <c r="AIP54" s="158"/>
      <c r="AIQ54" s="158"/>
      <c r="AIR54" s="158"/>
      <c r="AIS54" s="158"/>
      <c r="AIT54" s="158"/>
      <c r="AIU54" s="158"/>
      <c r="AIV54" s="158"/>
      <c r="AIW54" s="158"/>
      <c r="AIX54" s="158"/>
      <c r="AIY54" s="158"/>
      <c r="AIZ54" s="158"/>
      <c r="AJA54" s="158"/>
      <c r="AJB54" s="158"/>
      <c r="AJC54" s="158"/>
      <c r="AJD54" s="158"/>
      <c r="AJE54" s="158"/>
      <c r="AJF54" s="158"/>
      <c r="AJG54" s="158"/>
      <c r="AJH54" s="158"/>
      <c r="AJI54" s="158"/>
      <c r="AJJ54" s="158"/>
      <c r="AJK54" s="158"/>
      <c r="AJL54" s="158"/>
      <c r="AJM54" s="158"/>
      <c r="AJN54" s="158"/>
      <c r="AJO54" s="158"/>
      <c r="AJP54" s="158"/>
      <c r="AJQ54" s="158"/>
      <c r="AJR54" s="158"/>
      <c r="AJS54" s="158"/>
      <c r="AJT54" s="158"/>
      <c r="AJU54" s="158"/>
      <c r="AJV54" s="158"/>
      <c r="AJW54" s="158"/>
      <c r="AJX54" s="158"/>
      <c r="AJY54" s="158"/>
      <c r="AJZ54" s="158"/>
      <c r="AKA54" s="158"/>
      <c r="AKB54" s="158"/>
      <c r="AKC54" s="158"/>
      <c r="AKD54" s="158"/>
      <c r="AKE54" s="158"/>
      <c r="AKF54" s="158"/>
      <c r="AKG54" s="158"/>
      <c r="AKH54" s="158"/>
      <c r="AKI54" s="158"/>
      <c r="AKJ54" s="158"/>
      <c r="AKK54" s="158"/>
      <c r="AKL54" s="158"/>
      <c r="AKM54" s="158"/>
      <c r="AKN54" s="158"/>
      <c r="AKO54" s="158"/>
      <c r="AKP54" s="158"/>
      <c r="AKQ54" s="158"/>
      <c r="AKR54" s="158"/>
      <c r="AKS54" s="158"/>
      <c r="AKT54" s="158"/>
      <c r="AKU54" s="158"/>
      <c r="AKV54" s="158"/>
      <c r="AKW54" s="158"/>
      <c r="AKX54" s="158"/>
      <c r="AKY54" s="158"/>
      <c r="AKZ54" s="158"/>
      <c r="ALA54" s="158"/>
      <c r="ALB54" s="158"/>
      <c r="ALC54" s="158"/>
      <c r="ALD54" s="158"/>
      <c r="ALE54" s="158"/>
      <c r="ALF54" s="158"/>
      <c r="ALG54" s="158"/>
      <c r="ALH54" s="158"/>
      <c r="ALI54" s="158"/>
      <c r="ALJ54" s="158"/>
      <c r="ALK54" s="158"/>
      <c r="ALL54" s="158"/>
      <c r="ALM54" s="158"/>
      <c r="ALN54" s="158"/>
      <c r="ALO54" s="158"/>
      <c r="ALP54" s="158"/>
      <c r="ALQ54" s="158"/>
      <c r="ALR54" s="158"/>
      <c r="ALS54" s="158"/>
      <c r="ALT54" s="158"/>
      <c r="ALU54" s="158"/>
      <c r="ALV54" s="158"/>
      <c r="ALW54" s="158"/>
      <c r="ALX54" s="158"/>
      <c r="ALY54" s="158"/>
      <c r="ALZ54" s="158"/>
      <c r="AMA54" s="158"/>
      <c r="AMB54" s="158"/>
      <c r="AMC54" s="158"/>
      <c r="AMD54" s="158"/>
      <c r="AME54" s="158"/>
      <c r="AMF54" s="158"/>
      <c r="AMG54" s="158"/>
      <c r="AMH54" s="158"/>
      <c r="AMI54" s="158"/>
      <c r="AMJ54" s="158"/>
      <c r="AMK54" s="158"/>
      <c r="AML54" s="158"/>
      <c r="AMM54" s="158"/>
      <c r="AMN54" s="158"/>
      <c r="AMO54" s="158"/>
      <c r="AMP54" s="158"/>
      <c r="AMQ54" s="158"/>
      <c r="AMR54" s="158"/>
      <c r="AMS54" s="158"/>
      <c r="AMT54" s="158"/>
      <c r="AMU54" s="158"/>
      <c r="AMV54" s="158"/>
      <c r="AMW54" s="158"/>
      <c r="AMX54" s="158"/>
      <c r="AMY54" s="158"/>
      <c r="AMZ54" s="158"/>
      <c r="ANA54" s="158"/>
      <c r="ANB54" s="158"/>
      <c r="ANC54" s="158"/>
      <c r="AND54" s="158"/>
      <c r="ANE54" s="158"/>
      <c r="ANF54" s="158"/>
      <c r="ANG54" s="158"/>
      <c r="ANH54" s="158"/>
      <c r="ANI54" s="158"/>
      <c r="ANJ54" s="158"/>
      <c r="ANK54" s="158"/>
      <c r="ANL54" s="158"/>
      <c r="ANM54" s="158"/>
      <c r="ANN54" s="158"/>
      <c r="ANO54" s="158"/>
      <c r="ANP54" s="158"/>
      <c r="ANQ54" s="158"/>
      <c r="ANR54" s="158"/>
      <c r="ANS54" s="158"/>
      <c r="ANT54" s="158"/>
      <c r="ANU54" s="158"/>
      <c r="ANV54" s="158"/>
      <c r="ANW54" s="158"/>
      <c r="ANX54" s="158"/>
      <c r="ANY54" s="158"/>
      <c r="ANZ54" s="158"/>
      <c r="AOA54" s="158"/>
      <c r="AOB54" s="158"/>
      <c r="AOC54" s="158"/>
      <c r="AOD54" s="158"/>
      <c r="AOE54" s="158"/>
      <c r="AOF54" s="158"/>
      <c r="AOG54" s="158"/>
      <c r="AOH54" s="158"/>
      <c r="AOI54" s="158"/>
      <c r="AOJ54" s="158"/>
      <c r="AOK54" s="158"/>
      <c r="AOL54" s="158"/>
      <c r="AOM54" s="158"/>
      <c r="AON54" s="158"/>
      <c r="AOO54" s="158"/>
      <c r="AOP54" s="158"/>
      <c r="AOQ54" s="158"/>
      <c r="AOR54" s="158"/>
      <c r="AOS54" s="158"/>
      <c r="AOT54" s="158"/>
      <c r="AOU54" s="158"/>
      <c r="AOV54" s="158"/>
      <c r="AOW54" s="158"/>
      <c r="AOX54" s="158"/>
      <c r="AOY54" s="158"/>
      <c r="AOZ54" s="158"/>
      <c r="APA54" s="158"/>
      <c r="APB54" s="158"/>
      <c r="APC54" s="158"/>
      <c r="APD54" s="158"/>
      <c r="APE54" s="158"/>
      <c r="APF54" s="158"/>
      <c r="APG54" s="158"/>
      <c r="APH54" s="158"/>
      <c r="API54" s="158"/>
      <c r="APJ54" s="158"/>
      <c r="APK54" s="158"/>
      <c r="APL54" s="158"/>
      <c r="APM54" s="158"/>
      <c r="APN54" s="158"/>
      <c r="APO54" s="158"/>
      <c r="APP54" s="158"/>
      <c r="APQ54" s="158"/>
      <c r="APR54" s="158"/>
      <c r="APS54" s="158"/>
      <c r="APT54" s="158"/>
      <c r="APU54" s="158"/>
      <c r="APV54" s="158"/>
      <c r="APW54" s="158"/>
      <c r="APX54" s="158"/>
      <c r="APY54" s="158"/>
      <c r="APZ54" s="158"/>
      <c r="AQA54" s="158"/>
      <c r="AQB54" s="158"/>
      <c r="AQC54" s="158"/>
      <c r="AQD54" s="158"/>
      <c r="AQE54" s="158"/>
      <c r="AQF54" s="158"/>
      <c r="AQG54" s="158"/>
      <c r="AQH54" s="158"/>
      <c r="AQI54" s="158"/>
      <c r="AQJ54" s="158"/>
      <c r="AQK54" s="158"/>
      <c r="AQL54" s="158"/>
      <c r="AQM54" s="158"/>
      <c r="AQN54" s="158"/>
      <c r="AQO54" s="158"/>
      <c r="AQP54" s="158"/>
      <c r="AQQ54" s="158"/>
      <c r="AQR54" s="158"/>
      <c r="AQS54" s="158"/>
      <c r="AQT54" s="158"/>
      <c r="AQU54" s="158"/>
      <c r="AQV54" s="158"/>
      <c r="AQW54" s="158"/>
      <c r="AQX54" s="158"/>
      <c r="AQY54" s="158"/>
      <c r="AQZ54" s="158"/>
      <c r="ARA54" s="158"/>
      <c r="ARB54" s="158"/>
      <c r="ARC54" s="158"/>
      <c r="ARD54" s="158"/>
      <c r="ARE54" s="158"/>
      <c r="ARF54" s="158"/>
      <c r="ARG54" s="158"/>
      <c r="ARH54" s="158"/>
      <c r="ARI54" s="158"/>
      <c r="ARJ54" s="158"/>
      <c r="ARK54" s="158"/>
      <c r="ARL54" s="158"/>
      <c r="ARM54" s="158"/>
      <c r="ARN54" s="158"/>
      <c r="ARO54" s="158"/>
      <c r="ARP54" s="158"/>
      <c r="ARQ54" s="158"/>
      <c r="ARR54" s="158"/>
      <c r="ARS54" s="158"/>
      <c r="ART54" s="158"/>
      <c r="ARU54" s="158"/>
      <c r="ARV54" s="158"/>
      <c r="ARW54" s="158"/>
      <c r="ARX54" s="158"/>
      <c r="ARY54" s="158"/>
      <c r="ARZ54" s="158"/>
      <c r="ASA54" s="158"/>
      <c r="ASB54" s="158"/>
      <c r="ASC54" s="158"/>
      <c r="ASD54" s="158"/>
      <c r="ASE54" s="158"/>
      <c r="ASF54" s="158"/>
      <c r="ASG54" s="158"/>
      <c r="ASH54" s="158"/>
      <c r="ASI54" s="158"/>
      <c r="ASJ54" s="158"/>
      <c r="ASK54" s="158"/>
      <c r="ASL54" s="158"/>
      <c r="ASM54" s="158"/>
      <c r="ASN54" s="158"/>
      <c r="ASO54" s="158"/>
      <c r="ASP54" s="158"/>
      <c r="ASQ54" s="158"/>
      <c r="ASR54" s="158"/>
      <c r="ASS54" s="158"/>
      <c r="AST54" s="158"/>
      <c r="ASU54" s="158"/>
      <c r="ASV54" s="158"/>
      <c r="ASW54" s="158"/>
      <c r="ASX54" s="158"/>
      <c r="ASY54" s="158"/>
      <c r="ASZ54" s="158"/>
      <c r="ATA54" s="158"/>
      <c r="ATB54" s="158"/>
      <c r="ATC54" s="158"/>
      <c r="ATD54" s="158"/>
      <c r="ATE54" s="158"/>
      <c r="ATF54" s="158"/>
      <c r="ATG54" s="158"/>
      <c r="ATH54" s="158"/>
      <c r="ATI54" s="158"/>
      <c r="ATJ54" s="158"/>
      <c r="ATK54" s="158"/>
      <c r="ATL54" s="158"/>
      <c r="ATM54" s="158"/>
      <c r="ATN54" s="158"/>
      <c r="ATO54" s="158"/>
      <c r="ATP54" s="158"/>
      <c r="ATQ54" s="158"/>
      <c r="ATR54" s="158"/>
      <c r="ATS54" s="158"/>
      <c r="ATT54" s="158"/>
      <c r="ATU54" s="158"/>
      <c r="ATV54" s="158"/>
      <c r="ATW54" s="158"/>
      <c r="ATX54" s="158"/>
      <c r="ATY54" s="158"/>
      <c r="ATZ54" s="158"/>
      <c r="AUA54" s="158"/>
      <c r="AUB54" s="158"/>
      <c r="AUC54" s="158"/>
      <c r="AUD54" s="158"/>
      <c r="AUE54" s="158"/>
      <c r="AUF54" s="158"/>
      <c r="AUG54" s="158"/>
      <c r="AUH54" s="158"/>
      <c r="AUI54" s="158"/>
      <c r="AUJ54" s="158"/>
      <c r="AUK54" s="158"/>
      <c r="AUL54" s="158"/>
      <c r="AUM54" s="158"/>
      <c r="AUN54" s="158"/>
      <c r="AUO54" s="158"/>
      <c r="AUP54" s="158"/>
      <c r="AUQ54" s="158"/>
      <c r="AUR54" s="158"/>
      <c r="AUS54" s="158"/>
      <c r="AUT54" s="158"/>
      <c r="AUU54" s="158"/>
      <c r="AUV54" s="158"/>
      <c r="AUW54" s="158"/>
      <c r="AUX54" s="158"/>
      <c r="AUY54" s="158"/>
      <c r="AUZ54" s="158"/>
      <c r="AVA54" s="158"/>
      <c r="AVB54" s="158"/>
      <c r="AVC54" s="158"/>
      <c r="AVD54" s="158"/>
      <c r="AVE54" s="158"/>
      <c r="AVF54" s="158"/>
      <c r="AVG54" s="158"/>
      <c r="AVH54" s="158"/>
      <c r="AVI54" s="158"/>
      <c r="AVJ54" s="158"/>
      <c r="AVK54" s="158"/>
      <c r="AVL54" s="158"/>
      <c r="AVM54" s="158"/>
      <c r="AVN54" s="158"/>
      <c r="AVO54" s="158"/>
      <c r="AVP54" s="158"/>
      <c r="AVQ54" s="158"/>
      <c r="AVR54" s="158"/>
      <c r="AVS54" s="158"/>
      <c r="AVT54" s="158"/>
      <c r="AVU54" s="158"/>
      <c r="AVV54" s="158"/>
      <c r="AVW54" s="158"/>
      <c r="AVX54" s="158"/>
      <c r="AVY54" s="158"/>
      <c r="AVZ54" s="158"/>
      <c r="AWA54" s="158"/>
      <c r="AWB54" s="158"/>
      <c r="AWC54" s="158"/>
      <c r="AWD54" s="158"/>
      <c r="AWE54" s="158"/>
      <c r="AWF54" s="158"/>
      <c r="AWG54" s="158"/>
      <c r="AWH54" s="158"/>
      <c r="AWI54" s="158"/>
      <c r="AWJ54" s="158"/>
      <c r="AWK54" s="158"/>
      <c r="AWL54" s="158"/>
      <c r="AWM54" s="158"/>
      <c r="AWN54" s="158"/>
      <c r="AWO54" s="158"/>
      <c r="AWP54" s="158"/>
      <c r="AWQ54" s="158"/>
      <c r="AWR54" s="158"/>
      <c r="AWS54" s="158"/>
      <c r="AWT54" s="158"/>
      <c r="AWU54" s="158"/>
      <c r="AWV54" s="158"/>
      <c r="AWW54" s="158"/>
      <c r="AWX54" s="158"/>
      <c r="AWY54" s="158"/>
      <c r="AWZ54" s="158"/>
      <c r="AXA54" s="158"/>
      <c r="AXB54" s="158"/>
      <c r="AXC54" s="158"/>
      <c r="AXD54" s="158"/>
      <c r="AXE54" s="158"/>
      <c r="AXF54" s="158"/>
      <c r="AXG54" s="158"/>
      <c r="AXH54" s="158"/>
      <c r="AXI54" s="158"/>
      <c r="AXJ54" s="158"/>
      <c r="AXK54" s="158"/>
      <c r="AXL54" s="158"/>
      <c r="AXM54" s="158"/>
      <c r="AXN54" s="158"/>
      <c r="AXO54" s="158"/>
      <c r="AXP54" s="158"/>
      <c r="AXQ54" s="158"/>
      <c r="AXR54" s="158"/>
      <c r="AXS54" s="158"/>
      <c r="AXT54" s="158"/>
      <c r="AXU54" s="158"/>
      <c r="AXV54" s="158"/>
      <c r="AXW54" s="158"/>
      <c r="AXX54" s="158"/>
      <c r="AXY54" s="158"/>
      <c r="AXZ54" s="158"/>
      <c r="AYA54" s="158"/>
      <c r="AYB54" s="158"/>
      <c r="AYC54" s="158"/>
      <c r="AYD54" s="158"/>
      <c r="AYE54" s="158"/>
      <c r="AYF54" s="158"/>
      <c r="AYG54" s="158"/>
      <c r="AYH54" s="158"/>
      <c r="AYI54" s="158"/>
      <c r="AYJ54" s="158"/>
      <c r="AYK54" s="158"/>
      <c r="AYL54" s="158"/>
      <c r="AYM54" s="158"/>
      <c r="AYN54" s="158"/>
      <c r="AYO54" s="158"/>
      <c r="AYP54" s="158"/>
      <c r="AYQ54" s="158"/>
      <c r="AYR54" s="158"/>
      <c r="AYS54" s="158"/>
      <c r="AYT54" s="158"/>
      <c r="AYU54" s="158"/>
      <c r="AYV54" s="158"/>
      <c r="AYW54" s="158"/>
      <c r="AYX54" s="158"/>
      <c r="AYY54" s="158"/>
      <c r="AYZ54" s="158"/>
      <c r="AZA54" s="158"/>
      <c r="AZB54" s="158"/>
      <c r="AZC54" s="158"/>
      <c r="AZD54" s="158"/>
      <c r="AZE54" s="158"/>
      <c r="AZF54" s="158"/>
      <c r="AZG54" s="158"/>
      <c r="AZH54" s="158"/>
      <c r="AZI54" s="158"/>
      <c r="AZJ54" s="158"/>
      <c r="AZK54" s="158"/>
      <c r="AZL54" s="158"/>
      <c r="AZM54" s="158"/>
      <c r="AZN54" s="158"/>
      <c r="AZO54" s="158"/>
      <c r="AZP54" s="158"/>
      <c r="AZQ54" s="158"/>
      <c r="AZR54" s="158"/>
      <c r="AZS54" s="158"/>
      <c r="AZT54" s="158"/>
      <c r="AZU54" s="158"/>
      <c r="AZV54" s="158"/>
      <c r="AZW54" s="158"/>
      <c r="AZX54" s="158"/>
      <c r="AZY54" s="158"/>
      <c r="AZZ54" s="158"/>
      <c r="BAA54" s="158"/>
      <c r="BAB54" s="158"/>
      <c r="BAC54" s="158"/>
      <c r="BAD54" s="158"/>
      <c r="BAE54" s="158"/>
      <c r="BAF54" s="158"/>
      <c r="BAG54" s="158"/>
      <c r="BAH54" s="158"/>
      <c r="BAI54" s="158"/>
      <c r="BAJ54" s="158"/>
      <c r="BAK54" s="158"/>
      <c r="BAL54" s="158"/>
      <c r="BAM54" s="158"/>
      <c r="BAN54" s="158"/>
      <c r="BAO54" s="158"/>
      <c r="BAP54" s="158"/>
      <c r="BAQ54" s="158"/>
      <c r="BAR54" s="158"/>
      <c r="BAS54" s="158"/>
      <c r="BAT54" s="158"/>
      <c r="BAU54" s="158"/>
      <c r="BAV54" s="158"/>
      <c r="BAW54" s="158"/>
      <c r="BAX54" s="158"/>
      <c r="BAY54" s="158"/>
      <c r="BAZ54" s="158"/>
      <c r="BBA54" s="158"/>
      <c r="BBB54" s="158"/>
      <c r="BBC54" s="158"/>
      <c r="BBD54" s="158"/>
      <c r="BBE54" s="158"/>
      <c r="BBF54" s="158"/>
      <c r="BBG54" s="158"/>
      <c r="BBH54" s="158"/>
      <c r="BBI54" s="158"/>
      <c r="BBJ54" s="158"/>
      <c r="BBK54" s="158"/>
      <c r="BBL54" s="158"/>
      <c r="BBM54" s="158"/>
      <c r="BBN54" s="158"/>
      <c r="BBO54" s="158"/>
      <c r="BBP54" s="158"/>
      <c r="BBQ54" s="158"/>
      <c r="BBR54" s="158"/>
      <c r="BBS54" s="158"/>
      <c r="BBT54" s="158"/>
      <c r="BBU54" s="158"/>
      <c r="BBV54" s="158"/>
      <c r="BBW54" s="158"/>
      <c r="BBX54" s="158"/>
      <c r="BBY54" s="158"/>
      <c r="BBZ54" s="158"/>
      <c r="BCA54" s="158"/>
      <c r="BCB54" s="158"/>
      <c r="BCC54" s="158"/>
      <c r="BCD54" s="158"/>
      <c r="BCE54" s="158"/>
      <c r="BCF54" s="158"/>
      <c r="BCG54" s="158"/>
      <c r="BCH54" s="158"/>
      <c r="BCI54" s="158"/>
      <c r="BCJ54" s="158"/>
      <c r="BCK54" s="158"/>
      <c r="BCL54" s="158"/>
      <c r="BCM54" s="158"/>
      <c r="BCN54" s="158"/>
      <c r="BCO54" s="158"/>
      <c r="BCP54" s="158"/>
      <c r="BCQ54" s="158"/>
      <c r="BCR54" s="158"/>
      <c r="BCS54" s="158"/>
      <c r="BCT54" s="158"/>
      <c r="BCU54" s="158"/>
      <c r="BCV54" s="158"/>
      <c r="BCW54" s="158"/>
      <c r="BCX54" s="158"/>
      <c r="BCY54" s="158"/>
      <c r="BCZ54" s="158"/>
      <c r="BDA54" s="158"/>
      <c r="BDB54" s="158"/>
      <c r="BDC54" s="158"/>
      <c r="BDD54" s="158"/>
      <c r="BDE54" s="158"/>
      <c r="BDF54" s="158"/>
      <c r="BDG54" s="158"/>
      <c r="BDH54" s="158"/>
      <c r="BDI54" s="158"/>
      <c r="BDJ54" s="158"/>
      <c r="BDK54" s="158"/>
      <c r="BDL54" s="158"/>
      <c r="BDM54" s="158"/>
      <c r="BDN54" s="158"/>
      <c r="BDO54" s="158"/>
      <c r="BDP54" s="158"/>
      <c r="BDQ54" s="158"/>
      <c r="BDR54" s="158"/>
      <c r="BDS54" s="158"/>
      <c r="BDT54" s="158"/>
      <c r="BDU54" s="158"/>
      <c r="BDV54" s="158"/>
      <c r="BDW54" s="158"/>
      <c r="BDX54" s="158"/>
      <c r="BDY54" s="158"/>
      <c r="BDZ54" s="158"/>
      <c r="BEA54" s="158"/>
      <c r="BEB54" s="158"/>
      <c r="BEC54" s="158"/>
      <c r="BED54" s="158"/>
      <c r="BEE54" s="158"/>
      <c r="BEF54" s="158"/>
      <c r="BEG54" s="158"/>
      <c r="BEH54" s="158"/>
      <c r="BEI54" s="158"/>
      <c r="BEJ54" s="158"/>
      <c r="BEK54" s="158"/>
      <c r="BEL54" s="158"/>
      <c r="BEM54" s="158"/>
      <c r="BEN54" s="158"/>
      <c r="BEO54" s="158"/>
      <c r="BEP54" s="158"/>
      <c r="BEQ54" s="158"/>
      <c r="BER54" s="158"/>
      <c r="BES54" s="158"/>
      <c r="BET54" s="158"/>
      <c r="BEU54" s="158"/>
      <c r="BEV54" s="158"/>
      <c r="BEW54" s="158"/>
      <c r="BEX54" s="158"/>
      <c r="BEY54" s="158"/>
      <c r="BEZ54" s="158"/>
      <c r="BFA54" s="158"/>
      <c r="BFB54" s="158"/>
      <c r="BFC54" s="158"/>
      <c r="BFD54" s="158"/>
      <c r="BFE54" s="158"/>
      <c r="BFF54" s="158"/>
      <c r="BFG54" s="158"/>
      <c r="BFH54" s="158"/>
      <c r="BFI54" s="158"/>
      <c r="BFJ54" s="158"/>
      <c r="BFK54" s="158"/>
      <c r="BFL54" s="158"/>
      <c r="BFM54" s="158"/>
      <c r="BFN54" s="158"/>
      <c r="BFO54" s="158"/>
      <c r="BFP54" s="158"/>
      <c r="BFQ54" s="158"/>
      <c r="BFR54" s="158"/>
      <c r="BFS54" s="158"/>
      <c r="BFT54" s="158"/>
      <c r="BFU54" s="158"/>
      <c r="BFV54" s="158"/>
      <c r="BFW54" s="158"/>
      <c r="BFX54" s="158"/>
      <c r="BFY54" s="158"/>
      <c r="BFZ54" s="158"/>
      <c r="BGA54" s="158"/>
      <c r="BGB54" s="158"/>
      <c r="BGC54" s="158"/>
      <c r="BGD54" s="158"/>
      <c r="BGE54" s="158"/>
      <c r="BGF54" s="158"/>
      <c r="BGG54" s="158"/>
      <c r="BGH54" s="158"/>
      <c r="BGI54" s="158"/>
      <c r="BGJ54" s="158"/>
      <c r="BGK54" s="158"/>
      <c r="BGL54" s="158"/>
      <c r="BGM54" s="158"/>
      <c r="BGN54" s="158"/>
      <c r="BGO54" s="158"/>
      <c r="BGP54" s="158"/>
      <c r="BGQ54" s="158"/>
      <c r="BGR54" s="158"/>
      <c r="BGS54" s="158"/>
      <c r="BGT54" s="158"/>
      <c r="BGU54" s="158"/>
      <c r="BGV54" s="158"/>
      <c r="BGW54" s="158"/>
      <c r="BGX54" s="158"/>
      <c r="BGY54" s="158"/>
      <c r="BGZ54" s="158"/>
      <c r="BHA54" s="158"/>
      <c r="BHB54" s="158"/>
      <c r="BHC54" s="158"/>
      <c r="BHD54" s="158"/>
      <c r="BHE54" s="158"/>
      <c r="BHF54" s="158"/>
      <c r="BHG54" s="158"/>
      <c r="BHH54" s="158"/>
      <c r="BHI54" s="158"/>
      <c r="BHJ54" s="158"/>
      <c r="BHK54" s="158"/>
      <c r="BHL54" s="158"/>
      <c r="BHM54" s="158"/>
      <c r="BHN54" s="158"/>
      <c r="BHO54" s="158"/>
      <c r="BHP54" s="158"/>
      <c r="BHQ54" s="158"/>
      <c r="BHR54" s="158"/>
      <c r="BHS54" s="158"/>
      <c r="BHT54" s="158"/>
      <c r="BHU54" s="158"/>
      <c r="BHV54" s="158"/>
      <c r="BHW54" s="158"/>
      <c r="BHX54" s="158"/>
      <c r="BHY54" s="158"/>
      <c r="BHZ54" s="158"/>
      <c r="BIA54" s="158"/>
      <c r="BIB54" s="158"/>
      <c r="BIC54" s="158"/>
      <c r="BID54" s="158"/>
      <c r="BIE54" s="158"/>
      <c r="BIF54" s="158"/>
      <c r="BIG54" s="158"/>
      <c r="BIH54" s="158"/>
      <c r="BII54" s="158"/>
      <c r="BIJ54" s="158"/>
      <c r="BIK54" s="158"/>
      <c r="BIL54" s="158"/>
      <c r="BIM54" s="158"/>
      <c r="BIN54" s="158"/>
      <c r="BIO54" s="158"/>
      <c r="BIP54" s="158"/>
      <c r="BIQ54" s="158"/>
      <c r="BIR54" s="158"/>
      <c r="BIS54" s="158"/>
      <c r="BIT54" s="158"/>
      <c r="BIU54" s="158"/>
      <c r="BIV54" s="158"/>
      <c r="BIW54" s="158"/>
      <c r="BIX54" s="158"/>
      <c r="BIY54" s="158"/>
      <c r="BIZ54" s="158"/>
      <c r="BJA54" s="158"/>
      <c r="BJB54" s="158"/>
      <c r="BJC54" s="158"/>
      <c r="BJD54" s="158"/>
      <c r="BJE54" s="158"/>
      <c r="BJF54" s="158"/>
      <c r="BJG54" s="158"/>
      <c r="BJH54" s="158"/>
      <c r="BJI54" s="158"/>
      <c r="BJJ54" s="158"/>
      <c r="BJK54" s="158"/>
      <c r="BJL54" s="158"/>
      <c r="BJM54" s="158"/>
      <c r="BJN54" s="158"/>
      <c r="BJO54" s="158"/>
      <c r="BJP54" s="158"/>
      <c r="BJQ54" s="158"/>
      <c r="BJR54" s="158"/>
      <c r="BJS54" s="158"/>
      <c r="BJT54" s="158"/>
      <c r="BJU54" s="158"/>
      <c r="BJV54" s="158"/>
      <c r="BJW54" s="158"/>
      <c r="BJX54" s="158"/>
      <c r="BJY54" s="158"/>
      <c r="BJZ54" s="158"/>
      <c r="BKA54" s="158"/>
      <c r="BKB54" s="158"/>
      <c r="BKC54" s="158"/>
      <c r="BKD54" s="158"/>
      <c r="BKE54" s="158"/>
      <c r="BKF54" s="158"/>
      <c r="BKG54" s="158"/>
      <c r="BKH54" s="158"/>
      <c r="BKI54" s="158"/>
      <c r="BKJ54" s="158"/>
      <c r="BKK54" s="158"/>
      <c r="BKL54" s="158"/>
      <c r="BKM54" s="158"/>
      <c r="BKN54" s="158"/>
      <c r="BKO54" s="158"/>
      <c r="BKP54" s="158"/>
      <c r="BKQ54" s="158"/>
      <c r="BKR54" s="158"/>
      <c r="BKS54" s="158"/>
      <c r="BKT54" s="158"/>
      <c r="BKU54" s="158"/>
      <c r="BKV54" s="158"/>
      <c r="BKW54" s="158"/>
      <c r="BKX54" s="158"/>
      <c r="BKY54" s="158"/>
      <c r="BKZ54" s="158"/>
      <c r="BLA54" s="158"/>
      <c r="BLB54" s="158"/>
      <c r="BLC54" s="158"/>
      <c r="BLD54" s="158"/>
      <c r="BLE54" s="158"/>
      <c r="BLF54" s="158"/>
      <c r="BLG54" s="158"/>
      <c r="BLH54" s="158"/>
      <c r="BLI54" s="158"/>
      <c r="BLJ54" s="158"/>
      <c r="BLK54" s="158"/>
      <c r="BLL54" s="158"/>
      <c r="BLM54" s="158"/>
      <c r="BLN54" s="158"/>
      <c r="BLO54" s="158"/>
      <c r="BLP54" s="158"/>
      <c r="BLQ54" s="158"/>
      <c r="BLR54" s="158"/>
      <c r="BLS54" s="158"/>
      <c r="BLT54" s="158"/>
      <c r="BLU54" s="158"/>
      <c r="BLV54" s="158"/>
      <c r="BLW54" s="158"/>
      <c r="BLX54" s="158"/>
      <c r="BLY54" s="158"/>
      <c r="BLZ54" s="158"/>
      <c r="BMA54" s="158"/>
      <c r="BMB54" s="158"/>
      <c r="BMC54" s="158"/>
      <c r="BMD54" s="158"/>
      <c r="BME54" s="158"/>
      <c r="BMF54" s="158"/>
      <c r="BMG54" s="158"/>
      <c r="BMH54" s="158"/>
      <c r="BMI54" s="158"/>
      <c r="BMJ54" s="158"/>
      <c r="BMK54" s="158"/>
      <c r="BML54" s="158"/>
      <c r="BMM54" s="158"/>
      <c r="BMN54" s="158"/>
      <c r="BMO54" s="158"/>
      <c r="BMP54" s="158"/>
      <c r="BMQ54" s="158"/>
      <c r="BMR54" s="158"/>
      <c r="BMS54" s="158"/>
      <c r="BMT54" s="158"/>
      <c r="BMU54" s="158"/>
      <c r="BMV54" s="158"/>
      <c r="BMW54" s="158"/>
      <c r="BMX54" s="158"/>
      <c r="BMY54" s="158"/>
      <c r="BMZ54" s="158"/>
      <c r="BNA54" s="158"/>
      <c r="BNB54" s="158"/>
      <c r="BNC54" s="158"/>
      <c r="BND54" s="158"/>
      <c r="BNE54" s="158"/>
      <c r="BNF54" s="158"/>
      <c r="BNG54" s="158"/>
      <c r="BNH54" s="158"/>
      <c r="BNI54" s="158"/>
      <c r="BNJ54" s="158"/>
      <c r="BNK54" s="158"/>
      <c r="BNL54" s="158"/>
      <c r="BNM54" s="158"/>
      <c r="BNN54" s="158"/>
      <c r="BNO54" s="158"/>
      <c r="BNP54" s="158"/>
      <c r="BNQ54" s="158"/>
      <c r="BNR54" s="158"/>
      <c r="BNS54" s="158"/>
      <c r="BNT54" s="158"/>
      <c r="BNU54" s="158"/>
      <c r="BNV54" s="158"/>
      <c r="BNW54" s="158"/>
      <c r="BNX54" s="158"/>
      <c r="BNY54" s="158"/>
      <c r="BNZ54" s="158"/>
      <c r="BOA54" s="158"/>
      <c r="BOB54" s="158"/>
      <c r="BOC54" s="158"/>
      <c r="BOD54" s="158"/>
      <c r="BOE54" s="158"/>
      <c r="BOF54" s="158"/>
      <c r="BOG54" s="158"/>
      <c r="BOH54" s="158"/>
      <c r="BOI54" s="158"/>
      <c r="BOJ54" s="158"/>
      <c r="BOK54" s="158"/>
      <c r="BOL54" s="158"/>
      <c r="BOM54" s="158"/>
      <c r="BON54" s="158"/>
      <c r="BOO54" s="158"/>
      <c r="BOP54" s="158"/>
      <c r="BOQ54" s="158"/>
      <c r="BOR54" s="158"/>
      <c r="BOS54" s="158"/>
      <c r="BOT54" s="158"/>
      <c r="BOU54" s="158"/>
      <c r="BOV54" s="158"/>
      <c r="BOW54" s="158"/>
      <c r="BOX54" s="158"/>
      <c r="BOY54" s="158"/>
      <c r="BOZ54" s="158"/>
      <c r="BPA54" s="158"/>
      <c r="BPB54" s="158"/>
      <c r="BPC54" s="158"/>
      <c r="BPD54" s="158"/>
      <c r="BPE54" s="158"/>
      <c r="BPF54" s="158"/>
      <c r="BPG54" s="158"/>
      <c r="BPH54" s="158"/>
      <c r="BPI54" s="158"/>
      <c r="BPJ54" s="158"/>
      <c r="BPK54" s="158"/>
      <c r="BPL54" s="158"/>
      <c r="BPM54" s="158"/>
      <c r="BPN54" s="158"/>
      <c r="BPO54" s="158"/>
      <c r="BPP54" s="158"/>
      <c r="BPQ54" s="158"/>
      <c r="BPR54" s="158"/>
      <c r="BPS54" s="158"/>
      <c r="BPT54" s="158"/>
      <c r="BPU54" s="158"/>
      <c r="BPV54" s="158"/>
      <c r="BPW54" s="158"/>
      <c r="BPX54" s="158"/>
      <c r="BPY54" s="158"/>
      <c r="BPZ54" s="158"/>
      <c r="BQA54" s="158"/>
      <c r="BQB54" s="158"/>
      <c r="BQC54" s="158"/>
      <c r="BQD54" s="158"/>
      <c r="BQE54" s="158"/>
      <c r="BQF54" s="158"/>
      <c r="BQG54" s="158"/>
      <c r="BQH54" s="158"/>
      <c r="BQI54" s="158"/>
      <c r="BQJ54" s="158"/>
      <c r="BQK54" s="158"/>
      <c r="BQL54" s="158"/>
      <c r="BQM54" s="158"/>
      <c r="BQN54" s="158"/>
      <c r="BQO54" s="158"/>
      <c r="BQP54" s="158"/>
      <c r="BQQ54" s="158"/>
      <c r="BQR54" s="158"/>
      <c r="BQS54" s="158"/>
      <c r="BQT54" s="158"/>
      <c r="BQU54" s="158"/>
      <c r="BQV54" s="158"/>
      <c r="BQW54" s="158"/>
      <c r="BQX54" s="158"/>
      <c r="BQY54" s="158"/>
      <c r="BQZ54" s="158"/>
      <c r="BRA54" s="158"/>
      <c r="BRB54" s="158"/>
      <c r="BRC54" s="158"/>
      <c r="BRD54" s="158"/>
      <c r="BRE54" s="158"/>
      <c r="BRF54" s="158"/>
      <c r="BRG54" s="158"/>
      <c r="BRH54" s="158"/>
      <c r="BRI54" s="158"/>
      <c r="BRJ54" s="158"/>
      <c r="BRK54" s="158"/>
      <c r="BRL54" s="158"/>
      <c r="BRM54" s="158"/>
      <c r="BRN54" s="158"/>
      <c r="BRO54" s="158"/>
      <c r="BRP54" s="158"/>
      <c r="BRQ54" s="158"/>
      <c r="BRR54" s="158"/>
      <c r="BRS54" s="158"/>
      <c r="BRT54" s="158"/>
      <c r="BRU54" s="158"/>
      <c r="BRV54" s="158"/>
      <c r="BRW54" s="158"/>
      <c r="BRX54" s="158"/>
      <c r="BRY54" s="158"/>
      <c r="BRZ54" s="158"/>
      <c r="BSA54" s="158"/>
      <c r="BSB54" s="158"/>
      <c r="BSC54" s="158"/>
      <c r="BSD54" s="158"/>
      <c r="BSE54" s="158"/>
      <c r="BSF54" s="158"/>
      <c r="BSG54" s="158"/>
      <c r="BSH54" s="158"/>
      <c r="BSI54" s="158"/>
      <c r="BSJ54" s="158"/>
      <c r="BSK54" s="158"/>
      <c r="BSL54" s="158"/>
      <c r="BSM54" s="158"/>
      <c r="BSN54" s="158"/>
      <c r="BSO54" s="158"/>
      <c r="BSP54" s="158"/>
      <c r="BSQ54" s="158"/>
      <c r="BSR54" s="158"/>
      <c r="BSS54" s="158"/>
      <c r="BST54" s="158"/>
      <c r="BSU54" s="158"/>
      <c r="BSV54" s="158"/>
      <c r="BSW54" s="158"/>
      <c r="BSX54" s="158"/>
      <c r="BSY54" s="158"/>
      <c r="BSZ54" s="158"/>
      <c r="BTA54" s="158"/>
      <c r="BTB54" s="158"/>
      <c r="BTC54" s="158"/>
      <c r="BTD54" s="158"/>
      <c r="BTE54" s="158"/>
      <c r="BTF54" s="158"/>
      <c r="BTG54" s="158"/>
      <c r="BTH54" s="158"/>
      <c r="BTI54" s="158"/>
      <c r="BTJ54" s="158"/>
      <c r="BTK54" s="158"/>
      <c r="BTL54" s="158"/>
      <c r="BTM54" s="158"/>
      <c r="BTN54" s="158"/>
      <c r="BTO54" s="158"/>
      <c r="BTP54" s="158"/>
      <c r="BTQ54" s="158"/>
      <c r="BTR54" s="158"/>
      <c r="BTS54" s="158"/>
      <c r="BTT54" s="158"/>
      <c r="BTU54" s="158"/>
      <c r="BTV54" s="158"/>
      <c r="BTW54" s="158"/>
      <c r="BTX54" s="158"/>
      <c r="BTY54" s="158"/>
      <c r="BTZ54" s="158"/>
      <c r="BUA54" s="158"/>
      <c r="BUB54" s="158"/>
      <c r="BUC54" s="158"/>
      <c r="BUD54" s="158"/>
      <c r="BUE54" s="158"/>
      <c r="BUF54" s="158"/>
      <c r="BUG54" s="158"/>
      <c r="BUH54" s="158"/>
      <c r="BUI54" s="158"/>
      <c r="BUJ54" s="158"/>
      <c r="BUK54" s="158"/>
      <c r="BUL54" s="158"/>
      <c r="BUM54" s="158"/>
      <c r="BUN54" s="158"/>
      <c r="BUO54" s="158"/>
      <c r="BUP54" s="158"/>
      <c r="BUQ54" s="158"/>
      <c r="BUR54" s="158"/>
      <c r="BUS54" s="158"/>
      <c r="BUT54" s="158"/>
      <c r="BUU54" s="158"/>
      <c r="BUV54" s="158"/>
      <c r="BUW54" s="158"/>
      <c r="BUX54" s="158"/>
      <c r="BUY54" s="158"/>
      <c r="BUZ54" s="158"/>
      <c r="BVA54" s="158"/>
      <c r="BVB54" s="158"/>
      <c r="BVC54" s="158"/>
      <c r="BVD54" s="158"/>
      <c r="BVE54" s="158"/>
      <c r="BVF54" s="158"/>
      <c r="BVG54" s="158"/>
      <c r="BVH54" s="158"/>
      <c r="BVI54" s="158"/>
      <c r="BVJ54" s="158"/>
      <c r="BVK54" s="158"/>
      <c r="BVL54" s="158"/>
      <c r="BVM54" s="158"/>
      <c r="BVN54" s="158"/>
      <c r="BVO54" s="158"/>
      <c r="BVP54" s="158"/>
      <c r="BVQ54" s="158"/>
      <c r="BVR54" s="158"/>
      <c r="BVS54" s="158"/>
      <c r="BVT54" s="158"/>
      <c r="BVU54" s="158"/>
      <c r="BVV54" s="158"/>
      <c r="BVW54" s="158"/>
      <c r="BVX54" s="158"/>
      <c r="BVY54" s="158"/>
      <c r="BVZ54" s="158"/>
      <c r="BWA54" s="158"/>
      <c r="BWB54" s="158"/>
      <c r="BWC54" s="158"/>
      <c r="BWD54" s="158"/>
      <c r="BWE54" s="158"/>
      <c r="BWF54" s="158"/>
      <c r="BWG54" s="158"/>
      <c r="BWH54" s="158"/>
      <c r="BWI54" s="158"/>
      <c r="BWJ54" s="158"/>
      <c r="BWK54" s="158"/>
      <c r="BWL54" s="158"/>
      <c r="BWM54" s="158"/>
      <c r="BWN54" s="158"/>
      <c r="BWO54" s="158"/>
      <c r="BWP54" s="158"/>
      <c r="BWQ54" s="158"/>
      <c r="BWR54" s="158"/>
      <c r="BWS54" s="158"/>
      <c r="BWT54" s="158"/>
      <c r="BWU54" s="158"/>
      <c r="BWV54" s="158"/>
      <c r="BWW54" s="158"/>
      <c r="BWX54" s="158"/>
      <c r="BWY54" s="158"/>
      <c r="BWZ54" s="158"/>
      <c r="BXA54" s="158"/>
      <c r="BXB54" s="158"/>
      <c r="BXC54" s="158"/>
      <c r="BXD54" s="158"/>
      <c r="BXE54" s="158"/>
      <c r="BXF54" s="158"/>
      <c r="BXG54" s="158"/>
      <c r="BXH54" s="158"/>
      <c r="BXI54" s="158"/>
      <c r="BXJ54" s="158"/>
      <c r="BXK54" s="158"/>
      <c r="BXL54" s="158"/>
      <c r="BXM54" s="158"/>
      <c r="BXN54" s="158"/>
      <c r="BXO54" s="158"/>
      <c r="BXP54" s="158"/>
      <c r="BXQ54" s="158"/>
      <c r="BXR54" s="158"/>
      <c r="BXS54" s="158"/>
      <c r="BXT54" s="158"/>
      <c r="BXU54" s="158"/>
      <c r="BXV54" s="158"/>
      <c r="BXW54" s="158"/>
      <c r="BXX54" s="158"/>
      <c r="BXY54" s="158"/>
      <c r="BXZ54" s="158"/>
      <c r="BYA54" s="158"/>
      <c r="BYB54" s="158"/>
      <c r="BYC54" s="158"/>
      <c r="BYD54" s="158"/>
      <c r="BYE54" s="158"/>
      <c r="BYF54" s="158"/>
      <c r="BYG54" s="158"/>
      <c r="BYH54" s="158"/>
      <c r="BYI54" s="158"/>
      <c r="BYJ54" s="158"/>
      <c r="BYK54" s="158"/>
      <c r="BYL54" s="158"/>
      <c r="BYM54" s="158"/>
      <c r="BYN54" s="158"/>
      <c r="BYO54" s="158"/>
      <c r="BYP54" s="158"/>
      <c r="BYQ54" s="158"/>
      <c r="BYR54" s="158"/>
      <c r="BYS54" s="158"/>
      <c r="BYT54" s="158"/>
      <c r="BYU54" s="158"/>
      <c r="BYV54" s="158"/>
      <c r="BYW54" s="158"/>
      <c r="BYX54" s="158"/>
      <c r="BYY54" s="158"/>
      <c r="BYZ54" s="158"/>
      <c r="BZA54" s="158"/>
      <c r="BZB54" s="158"/>
      <c r="BZC54" s="158"/>
      <c r="BZD54" s="158"/>
      <c r="BZE54" s="158"/>
      <c r="BZF54" s="158"/>
      <c r="BZG54" s="158"/>
      <c r="BZH54" s="158"/>
      <c r="BZI54" s="158"/>
      <c r="BZJ54" s="158"/>
      <c r="BZK54" s="158"/>
      <c r="BZL54" s="158"/>
      <c r="BZM54" s="158"/>
      <c r="BZN54" s="158"/>
      <c r="BZO54" s="158"/>
      <c r="BZP54" s="158"/>
      <c r="BZQ54" s="158"/>
      <c r="BZR54" s="158"/>
      <c r="BZS54" s="158"/>
      <c r="BZT54" s="158"/>
      <c r="BZU54" s="158"/>
      <c r="BZV54" s="158"/>
      <c r="BZW54" s="158"/>
      <c r="BZX54" s="158"/>
      <c r="BZY54" s="158"/>
      <c r="BZZ54" s="158"/>
      <c r="CAA54" s="158"/>
      <c r="CAB54" s="158"/>
      <c r="CAC54" s="158"/>
      <c r="CAD54" s="158"/>
      <c r="CAE54" s="158"/>
      <c r="CAF54" s="158"/>
      <c r="CAG54" s="158"/>
      <c r="CAH54" s="158"/>
      <c r="CAI54" s="158"/>
      <c r="CAJ54" s="158"/>
      <c r="CAK54" s="158"/>
      <c r="CAL54" s="158"/>
      <c r="CAM54" s="158"/>
      <c r="CAN54" s="158"/>
      <c r="CAO54" s="158"/>
      <c r="CAP54" s="158"/>
      <c r="CAQ54" s="158"/>
      <c r="CAR54" s="158"/>
      <c r="CAS54" s="158"/>
      <c r="CAT54" s="158"/>
      <c r="CAU54" s="158"/>
      <c r="CAV54" s="158"/>
      <c r="CAW54" s="158"/>
      <c r="CAX54" s="158"/>
      <c r="CAY54" s="158"/>
      <c r="CAZ54" s="158"/>
      <c r="CBA54" s="158"/>
      <c r="CBB54" s="158"/>
      <c r="CBC54" s="158"/>
      <c r="CBD54" s="158"/>
      <c r="CBE54" s="158"/>
      <c r="CBF54" s="158"/>
      <c r="CBG54" s="158"/>
      <c r="CBH54" s="158"/>
      <c r="CBI54" s="158"/>
      <c r="CBJ54" s="158"/>
      <c r="CBK54" s="158"/>
      <c r="CBL54" s="158"/>
      <c r="CBM54" s="158"/>
      <c r="CBN54" s="158"/>
      <c r="CBO54" s="158"/>
      <c r="CBP54" s="158"/>
      <c r="CBQ54" s="158"/>
      <c r="CBR54" s="158"/>
      <c r="CBS54" s="158"/>
      <c r="CBT54" s="158"/>
      <c r="CBU54" s="158"/>
      <c r="CBV54" s="158"/>
      <c r="CBW54" s="158"/>
      <c r="CBX54" s="158"/>
      <c r="CBY54" s="158"/>
      <c r="CBZ54" s="158"/>
      <c r="CCA54" s="158"/>
      <c r="CCB54" s="158"/>
      <c r="CCC54" s="158"/>
      <c r="CCD54" s="158"/>
      <c r="CCE54" s="158"/>
      <c r="CCF54" s="158"/>
      <c r="CCG54" s="158"/>
      <c r="CCH54" s="158"/>
      <c r="CCI54" s="158"/>
      <c r="CCJ54" s="158"/>
      <c r="CCK54" s="158"/>
      <c r="CCL54" s="158"/>
      <c r="CCM54" s="158"/>
      <c r="CCN54" s="158"/>
      <c r="CCO54" s="158"/>
      <c r="CCP54" s="158"/>
      <c r="CCQ54" s="158"/>
      <c r="CCR54" s="158"/>
      <c r="CCS54" s="158"/>
      <c r="CCT54" s="158"/>
      <c r="CCU54" s="158"/>
      <c r="CCV54" s="158"/>
      <c r="CCW54" s="158"/>
      <c r="CCX54" s="158"/>
      <c r="CCY54" s="158"/>
      <c r="CCZ54" s="158"/>
      <c r="CDA54" s="158"/>
      <c r="CDB54" s="158"/>
      <c r="CDC54" s="158"/>
      <c r="CDD54" s="158"/>
      <c r="CDE54" s="158"/>
      <c r="CDF54" s="158"/>
      <c r="CDG54" s="158"/>
      <c r="CDH54" s="158"/>
      <c r="CDI54" s="158"/>
      <c r="CDJ54" s="158"/>
      <c r="CDK54" s="158"/>
      <c r="CDL54" s="158"/>
      <c r="CDM54" s="158"/>
      <c r="CDN54" s="158"/>
      <c r="CDO54" s="158"/>
      <c r="CDP54" s="158"/>
      <c r="CDQ54" s="158"/>
      <c r="CDR54" s="158"/>
      <c r="CDS54" s="158"/>
      <c r="CDT54" s="158"/>
      <c r="CDU54" s="158"/>
      <c r="CDV54" s="158"/>
      <c r="CDW54" s="158"/>
      <c r="CDX54" s="158"/>
      <c r="CDY54" s="158"/>
      <c r="CDZ54" s="158"/>
      <c r="CEA54" s="158"/>
      <c r="CEB54" s="158"/>
      <c r="CEC54" s="158"/>
      <c r="CED54" s="158"/>
      <c r="CEE54" s="158"/>
      <c r="CEF54" s="158"/>
      <c r="CEG54" s="158"/>
      <c r="CEH54" s="158"/>
      <c r="CEI54" s="158"/>
      <c r="CEJ54" s="158"/>
      <c r="CEK54" s="158"/>
      <c r="CEL54" s="158"/>
      <c r="CEM54" s="158"/>
      <c r="CEN54" s="158"/>
      <c r="CEO54" s="158"/>
      <c r="CEP54" s="158"/>
      <c r="CEQ54" s="158"/>
      <c r="CER54" s="158"/>
      <c r="CES54" s="158"/>
      <c r="CET54" s="158"/>
      <c r="CEU54" s="158"/>
      <c r="CEV54" s="158"/>
      <c r="CEW54" s="158"/>
      <c r="CEX54" s="158"/>
      <c r="CEY54" s="158"/>
      <c r="CEZ54" s="158"/>
      <c r="CFA54" s="158"/>
      <c r="CFB54" s="158"/>
      <c r="CFC54" s="158"/>
      <c r="CFD54" s="158"/>
      <c r="CFE54" s="158"/>
      <c r="CFF54" s="158"/>
      <c r="CFG54" s="158"/>
      <c r="CFH54" s="158"/>
      <c r="CFI54" s="158"/>
      <c r="CFJ54" s="158"/>
      <c r="CFK54" s="158"/>
      <c r="CFL54" s="158"/>
      <c r="CFM54" s="158"/>
      <c r="CFN54" s="158"/>
      <c r="CFO54" s="158"/>
      <c r="CFP54" s="158"/>
      <c r="CFQ54" s="158"/>
      <c r="CFR54" s="158"/>
      <c r="CFS54" s="158"/>
      <c r="CFT54" s="158"/>
      <c r="CFU54" s="158"/>
      <c r="CFV54" s="158"/>
      <c r="CFW54" s="158"/>
      <c r="CFX54" s="158"/>
      <c r="CFY54" s="158"/>
      <c r="CFZ54" s="158"/>
      <c r="CGA54" s="158"/>
      <c r="CGB54" s="158"/>
      <c r="CGC54" s="158"/>
      <c r="CGD54" s="158"/>
      <c r="CGE54" s="158"/>
      <c r="CGF54" s="158"/>
      <c r="CGG54" s="158"/>
      <c r="CGH54" s="158"/>
      <c r="CGI54" s="158"/>
      <c r="CGJ54" s="158"/>
      <c r="CGK54" s="158"/>
      <c r="CGL54" s="158"/>
      <c r="CGM54" s="158"/>
      <c r="CGN54" s="158"/>
      <c r="CGO54" s="158"/>
      <c r="CGP54" s="158"/>
      <c r="CGQ54" s="158"/>
      <c r="CGR54" s="158"/>
      <c r="CGS54" s="158"/>
      <c r="CGT54" s="158"/>
      <c r="CGU54" s="158"/>
      <c r="CGV54" s="158"/>
      <c r="CGW54" s="158"/>
      <c r="CGX54" s="158"/>
      <c r="CGY54" s="158"/>
      <c r="CGZ54" s="158"/>
      <c r="CHA54" s="158"/>
      <c r="CHB54" s="158"/>
      <c r="CHC54" s="158"/>
      <c r="CHD54" s="158"/>
      <c r="CHE54" s="158"/>
      <c r="CHF54" s="158"/>
      <c r="CHG54" s="158"/>
      <c r="CHH54" s="158"/>
      <c r="CHI54" s="158"/>
      <c r="CHJ54" s="158"/>
      <c r="CHK54" s="158"/>
      <c r="CHL54" s="158"/>
      <c r="CHM54" s="158"/>
      <c r="CHN54" s="158"/>
      <c r="CHO54" s="158"/>
      <c r="CHP54" s="158"/>
      <c r="CHQ54" s="158"/>
      <c r="CHR54" s="158"/>
      <c r="CHS54" s="158"/>
      <c r="CHT54" s="158"/>
      <c r="CHU54" s="158"/>
      <c r="CHV54" s="158"/>
      <c r="CHW54" s="158"/>
      <c r="CHX54" s="158"/>
      <c r="CHY54" s="158"/>
      <c r="CHZ54" s="158"/>
      <c r="CIA54" s="158"/>
      <c r="CIB54" s="158"/>
      <c r="CIC54" s="158"/>
      <c r="CID54" s="158"/>
      <c r="CIE54" s="158"/>
      <c r="CIF54" s="158"/>
      <c r="CIG54" s="158"/>
      <c r="CIH54" s="158"/>
      <c r="CII54" s="158"/>
      <c r="CIJ54" s="158"/>
      <c r="CIK54" s="158"/>
      <c r="CIL54" s="158"/>
      <c r="CIM54" s="158"/>
      <c r="CIN54" s="158"/>
      <c r="CIO54" s="158"/>
      <c r="CIP54" s="158"/>
      <c r="CIQ54" s="158"/>
      <c r="CIR54" s="158"/>
      <c r="CIS54" s="158"/>
      <c r="CIT54" s="158"/>
      <c r="CIU54" s="158"/>
      <c r="CIV54" s="158"/>
      <c r="CIW54" s="158"/>
      <c r="CIX54" s="158"/>
      <c r="CIY54" s="158"/>
      <c r="CIZ54" s="158"/>
      <c r="CJA54" s="158"/>
      <c r="CJB54" s="158"/>
      <c r="CJC54" s="158"/>
      <c r="CJD54" s="158"/>
      <c r="CJE54" s="158"/>
      <c r="CJF54" s="158"/>
      <c r="CJG54" s="158"/>
      <c r="CJH54" s="158"/>
      <c r="CJI54" s="158"/>
      <c r="CJJ54" s="158"/>
      <c r="CJK54" s="158"/>
      <c r="CJL54" s="158"/>
      <c r="CJM54" s="158"/>
      <c r="CJN54" s="158"/>
      <c r="CJO54" s="158"/>
      <c r="CJP54" s="158"/>
      <c r="CJQ54" s="158"/>
      <c r="CJR54" s="158"/>
      <c r="CJS54" s="158"/>
      <c r="CJT54" s="158"/>
      <c r="CJU54" s="158"/>
      <c r="CJV54" s="158"/>
      <c r="CJW54" s="158"/>
      <c r="CJX54" s="158"/>
      <c r="CJY54" s="158"/>
      <c r="CJZ54" s="158"/>
      <c r="CKA54" s="158"/>
      <c r="CKB54" s="158"/>
      <c r="CKC54" s="158"/>
      <c r="CKD54" s="158"/>
      <c r="CKE54" s="158"/>
      <c r="CKF54" s="158"/>
      <c r="CKG54" s="158"/>
      <c r="CKH54" s="158"/>
      <c r="CKI54" s="158"/>
      <c r="CKJ54" s="158"/>
      <c r="CKK54" s="158"/>
      <c r="CKL54" s="158"/>
      <c r="CKM54" s="158"/>
      <c r="CKN54" s="158"/>
      <c r="CKO54" s="158"/>
      <c r="CKP54" s="158"/>
      <c r="CKQ54" s="158"/>
      <c r="CKR54" s="158"/>
      <c r="CKS54" s="158"/>
      <c r="CKT54" s="158"/>
      <c r="CKU54" s="158"/>
      <c r="CKV54" s="158"/>
      <c r="CKW54" s="158"/>
      <c r="CKX54" s="158"/>
      <c r="CKY54" s="158"/>
      <c r="CKZ54" s="158"/>
      <c r="CLA54" s="158"/>
      <c r="CLB54" s="158"/>
      <c r="CLC54" s="158"/>
      <c r="CLD54" s="158"/>
      <c r="CLE54" s="158"/>
      <c r="CLF54" s="158"/>
      <c r="CLG54" s="158"/>
      <c r="CLH54" s="158"/>
      <c r="CLI54" s="158"/>
      <c r="CLJ54" s="158"/>
      <c r="CLK54" s="158"/>
      <c r="CLL54" s="158"/>
      <c r="CLM54" s="158"/>
      <c r="CLN54" s="158"/>
      <c r="CLO54" s="158"/>
      <c r="CLP54" s="158"/>
      <c r="CLQ54" s="158"/>
      <c r="CLR54" s="158"/>
      <c r="CLS54" s="158"/>
      <c r="CLT54" s="158"/>
      <c r="CLU54" s="158"/>
      <c r="CLV54" s="158"/>
      <c r="CLW54" s="158"/>
      <c r="CLX54" s="158"/>
      <c r="CLY54" s="158"/>
      <c r="CLZ54" s="158"/>
      <c r="CMA54" s="158"/>
      <c r="CMB54" s="158"/>
      <c r="CMC54" s="158"/>
      <c r="CMD54" s="158"/>
      <c r="CME54" s="158"/>
      <c r="CMF54" s="158"/>
      <c r="CMG54" s="158"/>
      <c r="CMH54" s="158"/>
      <c r="CMI54" s="158"/>
      <c r="CMJ54" s="158"/>
      <c r="CMK54" s="158"/>
      <c r="CML54" s="158"/>
      <c r="CMM54" s="158"/>
      <c r="CMN54" s="158"/>
      <c r="CMO54" s="158"/>
      <c r="CMP54" s="158"/>
      <c r="CMQ54" s="158"/>
      <c r="CMR54" s="158"/>
      <c r="CMS54" s="158"/>
      <c r="CMT54" s="158"/>
      <c r="CMU54" s="158"/>
      <c r="CMV54" s="158"/>
      <c r="CMW54" s="158"/>
      <c r="CMX54" s="158"/>
      <c r="CMY54" s="158"/>
      <c r="CMZ54" s="158"/>
      <c r="CNA54" s="158"/>
      <c r="CNB54" s="158"/>
      <c r="CNC54" s="158"/>
      <c r="CND54" s="158"/>
      <c r="CNE54" s="158"/>
      <c r="CNF54" s="158"/>
      <c r="CNG54" s="158"/>
      <c r="CNH54" s="158"/>
      <c r="CNI54" s="158"/>
      <c r="CNJ54" s="158"/>
      <c r="CNK54" s="158"/>
      <c r="CNL54" s="158"/>
      <c r="CNM54" s="158"/>
      <c r="CNN54" s="158"/>
      <c r="CNO54" s="158"/>
      <c r="CNP54" s="158"/>
      <c r="CNQ54" s="158"/>
      <c r="CNR54" s="158"/>
      <c r="CNS54" s="158"/>
      <c r="CNT54" s="158"/>
      <c r="CNU54" s="158"/>
      <c r="CNV54" s="158"/>
      <c r="CNW54" s="158"/>
      <c r="CNX54" s="158"/>
      <c r="CNY54" s="158"/>
      <c r="CNZ54" s="158"/>
      <c r="COA54" s="158"/>
      <c r="COB54" s="158"/>
      <c r="COC54" s="158"/>
      <c r="COD54" s="158"/>
      <c r="COE54" s="158"/>
      <c r="COF54" s="158"/>
      <c r="COG54" s="158"/>
      <c r="COH54" s="158"/>
      <c r="COI54" s="158"/>
      <c r="COJ54" s="158"/>
      <c r="COK54" s="158"/>
      <c r="COL54" s="158"/>
      <c r="COM54" s="158"/>
      <c r="CON54" s="158"/>
      <c r="COO54" s="158"/>
      <c r="COP54" s="158"/>
      <c r="COQ54" s="158"/>
      <c r="COR54" s="158"/>
      <c r="COS54" s="158"/>
      <c r="COT54" s="158"/>
      <c r="COU54" s="158"/>
      <c r="COV54" s="158"/>
      <c r="COW54" s="158"/>
      <c r="COX54" s="158"/>
      <c r="COY54" s="158"/>
      <c r="COZ54" s="158"/>
      <c r="CPA54" s="158"/>
      <c r="CPB54" s="158"/>
      <c r="CPC54" s="158"/>
      <c r="CPD54" s="158"/>
      <c r="CPE54" s="158"/>
      <c r="CPF54" s="158"/>
      <c r="CPG54" s="158"/>
      <c r="CPH54" s="158"/>
      <c r="CPI54" s="158"/>
      <c r="CPJ54" s="158"/>
      <c r="CPK54" s="158"/>
      <c r="CPL54" s="158"/>
      <c r="CPM54" s="158"/>
      <c r="CPN54" s="158"/>
      <c r="CPO54" s="158"/>
      <c r="CPP54" s="158"/>
      <c r="CPQ54" s="158"/>
      <c r="CPR54" s="158"/>
      <c r="CPS54" s="158"/>
      <c r="CPT54" s="158"/>
      <c r="CPU54" s="158"/>
      <c r="CPV54" s="158"/>
      <c r="CPW54" s="158"/>
      <c r="CPX54" s="158"/>
      <c r="CPY54" s="158"/>
      <c r="CPZ54" s="158"/>
      <c r="CQA54" s="158"/>
      <c r="CQB54" s="158"/>
      <c r="CQC54" s="158"/>
      <c r="CQD54" s="158"/>
      <c r="CQE54" s="158"/>
      <c r="CQF54" s="158"/>
      <c r="CQG54" s="158"/>
      <c r="CQH54" s="158"/>
      <c r="CQI54" s="158"/>
      <c r="CQJ54" s="158"/>
      <c r="CQK54" s="158"/>
      <c r="CQL54" s="158"/>
      <c r="CQM54" s="158"/>
      <c r="CQN54" s="158"/>
      <c r="CQO54" s="158"/>
      <c r="CQP54" s="158"/>
      <c r="CQQ54" s="158"/>
      <c r="CQR54" s="158"/>
      <c r="CQS54" s="158"/>
      <c r="CQT54" s="158"/>
      <c r="CQU54" s="158"/>
      <c r="CQV54" s="158"/>
      <c r="CQW54" s="158"/>
      <c r="CQX54" s="158"/>
      <c r="CQY54" s="158"/>
      <c r="CQZ54" s="158"/>
      <c r="CRA54" s="158"/>
      <c r="CRB54" s="158"/>
      <c r="CRC54" s="158"/>
      <c r="CRD54" s="158"/>
      <c r="CRE54" s="158"/>
      <c r="CRF54" s="158"/>
      <c r="CRG54" s="158"/>
      <c r="CRH54" s="158"/>
      <c r="CRI54" s="158"/>
      <c r="CRJ54" s="158"/>
      <c r="CRK54" s="158"/>
      <c r="CRL54" s="158"/>
      <c r="CRM54" s="158"/>
      <c r="CRN54" s="158"/>
      <c r="CRO54" s="158"/>
      <c r="CRP54" s="158"/>
      <c r="CRQ54" s="158"/>
      <c r="CRR54" s="158"/>
      <c r="CRS54" s="158"/>
      <c r="CRT54" s="158"/>
      <c r="CRU54" s="158"/>
      <c r="CRV54" s="158"/>
      <c r="CRW54" s="158"/>
      <c r="CRX54" s="158"/>
      <c r="CRY54" s="158"/>
      <c r="CRZ54" s="158"/>
      <c r="CSA54" s="158"/>
      <c r="CSB54" s="158"/>
      <c r="CSC54" s="158"/>
      <c r="CSD54" s="158"/>
      <c r="CSE54" s="158"/>
      <c r="CSF54" s="158"/>
      <c r="CSG54" s="158"/>
      <c r="CSH54" s="158"/>
      <c r="CSI54" s="158"/>
      <c r="CSJ54" s="158"/>
      <c r="CSK54" s="158"/>
      <c r="CSL54" s="158"/>
      <c r="CSM54" s="158"/>
      <c r="CSN54" s="158"/>
      <c r="CSO54" s="158"/>
      <c r="CSP54" s="158"/>
      <c r="CSQ54" s="158"/>
      <c r="CSR54" s="158"/>
      <c r="CSS54" s="158"/>
      <c r="CST54" s="158"/>
      <c r="CSU54" s="158"/>
      <c r="CSV54" s="158"/>
      <c r="CSW54" s="158"/>
      <c r="CSX54" s="158"/>
      <c r="CSY54" s="158"/>
      <c r="CSZ54" s="158"/>
      <c r="CTA54" s="158"/>
      <c r="CTB54" s="158"/>
      <c r="CTC54" s="158"/>
      <c r="CTD54" s="158"/>
      <c r="CTE54" s="158"/>
      <c r="CTF54" s="158"/>
      <c r="CTG54" s="158"/>
      <c r="CTH54" s="158"/>
      <c r="CTI54" s="158"/>
      <c r="CTJ54" s="158"/>
      <c r="CTK54" s="158"/>
      <c r="CTL54" s="158"/>
      <c r="CTM54" s="158"/>
      <c r="CTN54" s="158"/>
      <c r="CTO54" s="158"/>
      <c r="CTP54" s="158"/>
      <c r="CTQ54" s="158"/>
      <c r="CTR54" s="158"/>
      <c r="CTS54" s="158"/>
      <c r="CTT54" s="158"/>
      <c r="CTU54" s="158"/>
      <c r="CTV54" s="158"/>
      <c r="CTW54" s="158"/>
      <c r="CTX54" s="158"/>
      <c r="CTY54" s="158"/>
      <c r="CTZ54" s="158"/>
      <c r="CUA54" s="158"/>
      <c r="CUB54" s="158"/>
      <c r="CUC54" s="158"/>
      <c r="CUD54" s="158"/>
      <c r="CUE54" s="158"/>
      <c r="CUF54" s="158"/>
      <c r="CUG54" s="158"/>
      <c r="CUH54" s="158"/>
      <c r="CUI54" s="158"/>
      <c r="CUJ54" s="158"/>
      <c r="CUK54" s="158"/>
      <c r="CUL54" s="158"/>
      <c r="CUM54" s="158"/>
      <c r="CUN54" s="158"/>
      <c r="CUO54" s="158"/>
      <c r="CUP54" s="158"/>
      <c r="CUQ54" s="158"/>
      <c r="CUR54" s="158"/>
      <c r="CUS54" s="158"/>
      <c r="CUT54" s="158"/>
      <c r="CUU54" s="158"/>
      <c r="CUV54" s="158"/>
      <c r="CUW54" s="158"/>
      <c r="CUX54" s="158"/>
      <c r="CUY54" s="158"/>
      <c r="CUZ54" s="158"/>
      <c r="CVA54" s="158"/>
      <c r="CVB54" s="158"/>
      <c r="CVC54" s="158"/>
      <c r="CVD54" s="158"/>
      <c r="CVE54" s="158"/>
      <c r="CVF54" s="158"/>
      <c r="CVG54" s="158"/>
      <c r="CVH54" s="158"/>
      <c r="CVI54" s="158"/>
      <c r="CVJ54" s="158"/>
      <c r="CVK54" s="158"/>
      <c r="CVL54" s="158"/>
      <c r="CVM54" s="158"/>
      <c r="CVN54" s="158"/>
      <c r="CVO54" s="158"/>
      <c r="CVP54" s="158"/>
      <c r="CVQ54" s="158"/>
      <c r="CVR54" s="158"/>
      <c r="CVS54" s="158"/>
      <c r="CVT54" s="158"/>
      <c r="CVU54" s="158"/>
      <c r="CVV54" s="158"/>
      <c r="CVW54" s="158"/>
      <c r="CVX54" s="158"/>
      <c r="CVY54" s="158"/>
      <c r="CVZ54" s="158"/>
      <c r="CWA54" s="158"/>
      <c r="CWB54" s="158"/>
      <c r="CWC54" s="158"/>
      <c r="CWD54" s="158"/>
      <c r="CWE54" s="158"/>
      <c r="CWF54" s="158"/>
      <c r="CWG54" s="158"/>
      <c r="CWH54" s="158"/>
      <c r="CWI54" s="158"/>
      <c r="CWJ54" s="158"/>
      <c r="CWK54" s="158"/>
      <c r="CWL54" s="158"/>
      <c r="CWM54" s="158"/>
      <c r="CWN54" s="158"/>
      <c r="CWO54" s="158"/>
      <c r="CWP54" s="158"/>
      <c r="CWQ54" s="158"/>
      <c r="CWR54" s="158"/>
      <c r="CWS54" s="158"/>
      <c r="CWT54" s="158"/>
      <c r="CWU54" s="158"/>
      <c r="CWV54" s="158"/>
      <c r="CWW54" s="158"/>
      <c r="CWX54" s="158"/>
      <c r="CWY54" s="158"/>
      <c r="CWZ54" s="158"/>
      <c r="CXA54" s="158"/>
      <c r="CXB54" s="158"/>
      <c r="CXC54" s="158"/>
      <c r="CXD54" s="158"/>
      <c r="CXE54" s="158"/>
      <c r="CXF54" s="158"/>
      <c r="CXG54" s="158"/>
      <c r="CXH54" s="158"/>
      <c r="CXI54" s="158"/>
      <c r="CXJ54" s="158"/>
      <c r="CXK54" s="158"/>
      <c r="CXL54" s="158"/>
      <c r="CXM54" s="158"/>
      <c r="CXN54" s="158"/>
      <c r="CXO54" s="158"/>
      <c r="CXP54" s="158"/>
      <c r="CXQ54" s="158"/>
      <c r="CXR54" s="158"/>
      <c r="CXS54" s="158"/>
      <c r="CXT54" s="158"/>
      <c r="CXU54" s="158"/>
      <c r="CXV54" s="158"/>
      <c r="CXW54" s="158"/>
      <c r="CXX54" s="158"/>
      <c r="CXY54" s="158"/>
      <c r="CXZ54" s="158"/>
      <c r="CYA54" s="158"/>
      <c r="CYB54" s="158"/>
      <c r="CYC54" s="158"/>
      <c r="CYD54" s="158"/>
      <c r="CYE54" s="158"/>
      <c r="CYF54" s="158"/>
      <c r="CYG54" s="158"/>
      <c r="CYH54" s="158"/>
      <c r="CYI54" s="158"/>
      <c r="CYJ54" s="158"/>
      <c r="CYK54" s="158"/>
      <c r="CYL54" s="158"/>
      <c r="CYM54" s="158"/>
      <c r="CYN54" s="158"/>
      <c r="CYO54" s="158"/>
      <c r="CYP54" s="158"/>
      <c r="CYQ54" s="158"/>
      <c r="CYR54" s="158"/>
      <c r="CYS54" s="158"/>
      <c r="CYT54" s="158"/>
      <c r="CYU54" s="158"/>
      <c r="CYV54" s="158"/>
      <c r="CYW54" s="158"/>
      <c r="CYX54" s="158"/>
      <c r="CYY54" s="158"/>
      <c r="CYZ54" s="158"/>
      <c r="CZA54" s="158"/>
      <c r="CZB54" s="158"/>
      <c r="CZC54" s="158"/>
      <c r="CZD54" s="158"/>
      <c r="CZE54" s="158"/>
      <c r="CZF54" s="158"/>
      <c r="CZG54" s="158"/>
      <c r="CZH54" s="158"/>
      <c r="CZI54" s="158"/>
      <c r="CZJ54" s="158"/>
      <c r="CZK54" s="158"/>
      <c r="CZL54" s="158"/>
      <c r="CZM54" s="158"/>
      <c r="CZN54" s="158"/>
      <c r="CZO54" s="158"/>
      <c r="CZP54" s="158"/>
      <c r="CZQ54" s="158"/>
      <c r="CZR54" s="158"/>
      <c r="CZS54" s="158"/>
      <c r="CZT54" s="158"/>
      <c r="CZU54" s="158"/>
      <c r="CZV54" s="158"/>
      <c r="CZW54" s="158"/>
      <c r="CZX54" s="158"/>
      <c r="CZY54" s="158"/>
      <c r="CZZ54" s="158"/>
      <c r="DAA54" s="158"/>
      <c r="DAB54" s="158"/>
      <c r="DAC54" s="158"/>
      <c r="DAD54" s="158"/>
      <c r="DAE54" s="158"/>
      <c r="DAF54" s="158"/>
      <c r="DAG54" s="158"/>
      <c r="DAH54" s="158"/>
      <c r="DAI54" s="158"/>
      <c r="DAJ54" s="158"/>
      <c r="DAK54" s="158"/>
      <c r="DAL54" s="158"/>
      <c r="DAM54" s="158"/>
      <c r="DAN54" s="158"/>
      <c r="DAO54" s="158"/>
      <c r="DAP54" s="158"/>
      <c r="DAQ54" s="158"/>
      <c r="DAR54" s="158"/>
      <c r="DAS54" s="158"/>
      <c r="DAT54" s="158"/>
      <c r="DAU54" s="158"/>
      <c r="DAV54" s="158"/>
      <c r="DAW54" s="158"/>
      <c r="DAX54" s="158"/>
      <c r="DAY54" s="158"/>
      <c r="DAZ54" s="158"/>
      <c r="DBA54" s="158"/>
      <c r="DBB54" s="158"/>
      <c r="DBC54" s="158"/>
      <c r="DBD54" s="158"/>
      <c r="DBE54" s="158"/>
      <c r="DBF54" s="158"/>
      <c r="DBG54" s="158"/>
      <c r="DBH54" s="158"/>
      <c r="DBI54" s="158"/>
      <c r="DBJ54" s="158"/>
      <c r="DBK54" s="158"/>
      <c r="DBL54" s="158"/>
      <c r="DBM54" s="158"/>
      <c r="DBN54" s="158"/>
      <c r="DBO54" s="158"/>
      <c r="DBP54" s="158"/>
      <c r="DBQ54" s="158"/>
      <c r="DBR54" s="158"/>
      <c r="DBS54" s="158"/>
      <c r="DBT54" s="158"/>
      <c r="DBU54" s="158"/>
      <c r="DBV54" s="158"/>
      <c r="DBW54" s="158"/>
      <c r="DBX54" s="158"/>
      <c r="DBY54" s="158"/>
      <c r="DBZ54" s="158"/>
      <c r="DCA54" s="158"/>
      <c r="DCB54" s="158"/>
      <c r="DCC54" s="158"/>
      <c r="DCD54" s="158"/>
      <c r="DCE54" s="158"/>
      <c r="DCF54" s="158"/>
      <c r="DCG54" s="158"/>
      <c r="DCH54" s="158"/>
      <c r="DCI54" s="158"/>
      <c r="DCJ54" s="158"/>
      <c r="DCK54" s="158"/>
      <c r="DCL54" s="158"/>
      <c r="DCM54" s="158"/>
      <c r="DCN54" s="158"/>
      <c r="DCO54" s="158"/>
      <c r="DCP54" s="158"/>
      <c r="DCQ54" s="158"/>
      <c r="DCR54" s="158"/>
      <c r="DCS54" s="158"/>
      <c r="DCT54" s="158"/>
      <c r="DCU54" s="158"/>
      <c r="DCV54" s="158"/>
      <c r="DCW54" s="158"/>
      <c r="DCX54" s="158"/>
      <c r="DCY54" s="158"/>
      <c r="DCZ54" s="158"/>
      <c r="DDA54" s="158"/>
      <c r="DDB54" s="158"/>
      <c r="DDC54" s="158"/>
      <c r="DDD54" s="158"/>
      <c r="DDE54" s="158"/>
      <c r="DDF54" s="158"/>
      <c r="DDG54" s="158"/>
      <c r="DDH54" s="158"/>
      <c r="DDI54" s="158"/>
      <c r="DDJ54" s="158"/>
      <c r="DDK54" s="158"/>
      <c r="DDL54" s="158"/>
      <c r="DDM54" s="158"/>
      <c r="DDN54" s="158"/>
      <c r="DDO54" s="158"/>
      <c r="DDP54" s="158"/>
      <c r="DDQ54" s="158"/>
      <c r="DDR54" s="158"/>
      <c r="DDS54" s="158"/>
      <c r="DDT54" s="158"/>
      <c r="DDU54" s="158"/>
      <c r="DDV54" s="158"/>
      <c r="DDW54" s="158"/>
      <c r="DDX54" s="158"/>
      <c r="DDY54" s="158"/>
      <c r="DDZ54" s="158"/>
      <c r="DEA54" s="158"/>
      <c r="DEB54" s="158"/>
      <c r="DEC54" s="158"/>
      <c r="DED54" s="158"/>
      <c r="DEE54" s="158"/>
      <c r="DEF54" s="158"/>
      <c r="DEG54" s="158"/>
      <c r="DEH54" s="158"/>
      <c r="DEI54" s="158"/>
      <c r="DEJ54" s="158"/>
      <c r="DEK54" s="158"/>
      <c r="DEL54" s="158"/>
      <c r="DEM54" s="158"/>
      <c r="DEN54" s="158"/>
      <c r="DEO54" s="158"/>
      <c r="DEP54" s="158"/>
      <c r="DEQ54" s="158"/>
      <c r="DER54" s="158"/>
      <c r="DES54" s="158"/>
      <c r="DET54" s="158"/>
      <c r="DEU54" s="158"/>
      <c r="DEV54" s="158"/>
      <c r="DEW54" s="158"/>
      <c r="DEX54" s="158"/>
      <c r="DEY54" s="158"/>
      <c r="DEZ54" s="158"/>
      <c r="DFA54" s="158"/>
      <c r="DFB54" s="158"/>
      <c r="DFC54" s="158"/>
      <c r="DFD54" s="158"/>
      <c r="DFE54" s="158"/>
      <c r="DFF54" s="158"/>
      <c r="DFG54" s="158"/>
      <c r="DFH54" s="158"/>
      <c r="DFI54" s="158"/>
      <c r="DFJ54" s="158"/>
      <c r="DFK54" s="158"/>
      <c r="DFL54" s="158"/>
      <c r="DFM54" s="158"/>
      <c r="DFN54" s="158"/>
      <c r="DFO54" s="158"/>
      <c r="DFP54" s="158"/>
      <c r="DFQ54" s="158"/>
      <c r="DFR54" s="158"/>
      <c r="DFS54" s="158"/>
      <c r="DFT54" s="158"/>
      <c r="DFU54" s="158"/>
      <c r="DFV54" s="158"/>
      <c r="DFW54" s="158"/>
      <c r="DFX54" s="158"/>
      <c r="DFY54" s="158"/>
      <c r="DFZ54" s="158"/>
      <c r="DGA54" s="158"/>
      <c r="DGB54" s="158"/>
      <c r="DGC54" s="158"/>
      <c r="DGD54" s="158"/>
      <c r="DGE54" s="158"/>
      <c r="DGF54" s="158"/>
      <c r="DGG54" s="158"/>
      <c r="DGH54" s="158"/>
      <c r="DGI54" s="158"/>
      <c r="DGJ54" s="158"/>
      <c r="DGK54" s="158"/>
      <c r="DGL54" s="158"/>
      <c r="DGM54" s="158"/>
      <c r="DGN54" s="158"/>
      <c r="DGO54" s="158"/>
      <c r="DGP54" s="158"/>
      <c r="DGQ54" s="158"/>
      <c r="DGR54" s="158"/>
      <c r="DGS54" s="158"/>
      <c r="DGT54" s="158"/>
      <c r="DGU54" s="158"/>
      <c r="DGV54" s="158"/>
      <c r="DGW54" s="158"/>
      <c r="DGX54" s="158"/>
      <c r="DGY54" s="158"/>
      <c r="DGZ54" s="158"/>
      <c r="DHA54" s="158"/>
      <c r="DHB54" s="158"/>
      <c r="DHC54" s="158"/>
      <c r="DHD54" s="158"/>
      <c r="DHE54" s="158"/>
      <c r="DHF54" s="158"/>
      <c r="DHG54" s="158"/>
      <c r="DHH54" s="158"/>
      <c r="DHI54" s="158"/>
      <c r="DHJ54" s="158"/>
      <c r="DHK54" s="158"/>
      <c r="DHL54" s="158"/>
      <c r="DHM54" s="158"/>
      <c r="DHN54" s="158"/>
      <c r="DHO54" s="158"/>
      <c r="DHP54" s="158"/>
      <c r="DHQ54" s="158"/>
      <c r="DHR54" s="158"/>
      <c r="DHS54" s="158"/>
      <c r="DHT54" s="158"/>
      <c r="DHU54" s="158"/>
      <c r="DHV54" s="158"/>
      <c r="DHW54" s="158"/>
      <c r="DHX54" s="158"/>
      <c r="DHY54" s="158"/>
      <c r="DHZ54" s="158"/>
      <c r="DIA54" s="158"/>
      <c r="DIB54" s="158"/>
      <c r="DIC54" s="158"/>
      <c r="DID54" s="158"/>
      <c r="DIE54" s="158"/>
      <c r="DIF54" s="158"/>
      <c r="DIG54" s="158"/>
      <c r="DIH54" s="158"/>
      <c r="DII54" s="158"/>
      <c r="DIJ54" s="158"/>
      <c r="DIK54" s="158"/>
      <c r="DIL54" s="158"/>
      <c r="DIM54" s="158"/>
      <c r="DIN54" s="158"/>
      <c r="DIO54" s="158"/>
      <c r="DIP54" s="158"/>
      <c r="DIQ54" s="158"/>
      <c r="DIR54" s="158"/>
      <c r="DIS54" s="158"/>
      <c r="DIT54" s="158"/>
      <c r="DIU54" s="158"/>
      <c r="DIV54" s="158"/>
      <c r="DIW54" s="158"/>
      <c r="DIX54" s="158"/>
      <c r="DIY54" s="158"/>
      <c r="DIZ54" s="158"/>
      <c r="DJA54" s="158"/>
      <c r="DJB54" s="158"/>
      <c r="DJC54" s="158"/>
      <c r="DJD54" s="158"/>
      <c r="DJE54" s="158"/>
      <c r="DJF54" s="158"/>
      <c r="DJG54" s="158"/>
      <c r="DJH54" s="158"/>
      <c r="DJI54" s="158"/>
      <c r="DJJ54" s="158"/>
      <c r="DJK54" s="158"/>
      <c r="DJL54" s="158"/>
      <c r="DJM54" s="158"/>
      <c r="DJN54" s="158"/>
      <c r="DJO54" s="158"/>
      <c r="DJP54" s="158"/>
      <c r="DJQ54" s="158"/>
      <c r="DJR54" s="158"/>
      <c r="DJS54" s="158"/>
      <c r="DJT54" s="158"/>
      <c r="DJU54" s="158"/>
      <c r="DJV54" s="158"/>
      <c r="DJW54" s="158"/>
      <c r="DJX54" s="158"/>
      <c r="DJY54" s="158"/>
      <c r="DJZ54" s="158"/>
      <c r="DKA54" s="158"/>
      <c r="DKB54" s="158"/>
      <c r="DKC54" s="158"/>
      <c r="DKD54" s="158"/>
      <c r="DKE54" s="158"/>
      <c r="DKF54" s="158"/>
      <c r="DKG54" s="158"/>
      <c r="DKH54" s="158"/>
      <c r="DKI54" s="158"/>
      <c r="DKJ54" s="158"/>
      <c r="DKK54" s="158"/>
      <c r="DKL54" s="158"/>
      <c r="DKM54" s="158"/>
      <c r="DKN54" s="158"/>
      <c r="DKO54" s="158"/>
      <c r="DKP54" s="158"/>
      <c r="DKQ54" s="158"/>
      <c r="DKR54" s="158"/>
      <c r="DKS54" s="158"/>
      <c r="DKT54" s="158"/>
      <c r="DKU54" s="158"/>
      <c r="DKV54" s="158"/>
      <c r="DKW54" s="158"/>
      <c r="DKX54" s="158"/>
      <c r="DKY54" s="158"/>
      <c r="DKZ54" s="158"/>
      <c r="DLA54" s="158"/>
      <c r="DLB54" s="158"/>
      <c r="DLC54" s="158"/>
      <c r="DLD54" s="158"/>
      <c r="DLE54" s="158"/>
      <c r="DLF54" s="158"/>
      <c r="DLG54" s="158"/>
      <c r="DLH54" s="158"/>
      <c r="DLI54" s="158"/>
      <c r="DLJ54" s="158"/>
      <c r="DLK54" s="158"/>
      <c r="DLL54" s="158"/>
      <c r="DLM54" s="158"/>
      <c r="DLN54" s="158"/>
      <c r="DLO54" s="158"/>
      <c r="DLP54" s="158"/>
      <c r="DLQ54" s="158"/>
      <c r="DLR54" s="158"/>
      <c r="DLS54" s="158"/>
      <c r="DLT54" s="158"/>
      <c r="DLU54" s="158"/>
      <c r="DLV54" s="158"/>
      <c r="DLW54" s="158"/>
      <c r="DLX54" s="158"/>
      <c r="DLY54" s="158"/>
      <c r="DLZ54" s="158"/>
      <c r="DMA54" s="158"/>
      <c r="DMB54" s="158"/>
      <c r="DMC54" s="158"/>
      <c r="DMD54" s="158"/>
      <c r="DME54" s="158"/>
      <c r="DMF54" s="158"/>
      <c r="DMG54" s="158"/>
      <c r="DMH54" s="158"/>
      <c r="DMI54" s="158"/>
      <c r="DMJ54" s="158"/>
      <c r="DMK54" s="158"/>
      <c r="DML54" s="158"/>
      <c r="DMM54" s="158"/>
      <c r="DMN54" s="158"/>
      <c r="DMO54" s="158"/>
      <c r="DMP54" s="158"/>
      <c r="DMQ54" s="158"/>
      <c r="DMR54" s="158"/>
      <c r="DMS54" s="158"/>
      <c r="DMT54" s="158"/>
      <c r="DMU54" s="158"/>
      <c r="DMV54" s="158"/>
      <c r="DMW54" s="158"/>
      <c r="DMX54" s="158"/>
      <c r="DMY54" s="158"/>
      <c r="DMZ54" s="158"/>
      <c r="DNA54" s="158"/>
      <c r="DNB54" s="158"/>
      <c r="DNC54" s="158"/>
      <c r="DND54" s="158"/>
      <c r="DNE54" s="158"/>
      <c r="DNF54" s="158"/>
      <c r="DNG54" s="158"/>
      <c r="DNH54" s="158"/>
      <c r="DNI54" s="158"/>
      <c r="DNJ54" s="158"/>
      <c r="DNK54" s="158"/>
      <c r="DNL54" s="158"/>
      <c r="DNM54" s="158"/>
      <c r="DNN54" s="158"/>
      <c r="DNO54" s="158"/>
      <c r="DNP54" s="158"/>
      <c r="DNQ54" s="158"/>
      <c r="DNR54" s="158"/>
      <c r="DNS54" s="158"/>
      <c r="DNT54" s="158"/>
      <c r="DNU54" s="158"/>
      <c r="DNV54" s="158"/>
      <c r="DNW54" s="158"/>
      <c r="DNX54" s="158"/>
      <c r="DNY54" s="158"/>
      <c r="DNZ54" s="158"/>
      <c r="DOA54" s="158"/>
      <c r="DOB54" s="158"/>
      <c r="DOC54" s="158"/>
      <c r="DOD54" s="158"/>
      <c r="DOE54" s="158"/>
      <c r="DOF54" s="158"/>
      <c r="DOG54" s="158"/>
      <c r="DOH54" s="158"/>
      <c r="DOI54" s="158"/>
      <c r="DOJ54" s="158"/>
      <c r="DOK54" s="158"/>
      <c r="DOL54" s="158"/>
      <c r="DOM54" s="158"/>
      <c r="DON54" s="158"/>
      <c r="DOO54" s="158"/>
      <c r="DOP54" s="158"/>
      <c r="DOQ54" s="158"/>
      <c r="DOR54" s="158"/>
      <c r="DOS54" s="158"/>
      <c r="DOT54" s="158"/>
      <c r="DOU54" s="158"/>
      <c r="DOV54" s="158"/>
      <c r="DOW54" s="158"/>
      <c r="DOX54" s="158"/>
      <c r="DOY54" s="158"/>
      <c r="DOZ54" s="158"/>
      <c r="DPA54" s="158"/>
      <c r="DPB54" s="158"/>
      <c r="DPC54" s="158"/>
      <c r="DPD54" s="158"/>
      <c r="DPE54" s="158"/>
      <c r="DPF54" s="158"/>
      <c r="DPG54" s="158"/>
      <c r="DPH54" s="158"/>
      <c r="DPI54" s="158"/>
      <c r="DPJ54" s="158"/>
      <c r="DPK54" s="158"/>
      <c r="DPL54" s="158"/>
      <c r="DPM54" s="158"/>
      <c r="DPN54" s="158"/>
      <c r="DPO54" s="158"/>
      <c r="DPP54" s="158"/>
      <c r="DPQ54" s="158"/>
      <c r="DPR54" s="158"/>
      <c r="DPS54" s="158"/>
      <c r="DPT54" s="158"/>
      <c r="DPU54" s="158"/>
      <c r="DPV54" s="158"/>
      <c r="DPW54" s="158"/>
      <c r="DPX54" s="158"/>
      <c r="DPY54" s="158"/>
      <c r="DPZ54" s="158"/>
      <c r="DQA54" s="158"/>
      <c r="DQB54" s="158"/>
      <c r="DQC54" s="158"/>
      <c r="DQD54" s="158"/>
      <c r="DQE54" s="158"/>
      <c r="DQF54" s="158"/>
      <c r="DQG54" s="158"/>
      <c r="DQH54" s="158"/>
      <c r="DQI54" s="158"/>
      <c r="DQJ54" s="158"/>
      <c r="DQK54" s="158"/>
      <c r="DQL54" s="158"/>
      <c r="DQM54" s="158"/>
      <c r="DQN54" s="158"/>
      <c r="DQO54" s="158"/>
      <c r="DQP54" s="158"/>
      <c r="DQQ54" s="158"/>
      <c r="DQR54" s="158"/>
      <c r="DQS54" s="158"/>
      <c r="DQT54" s="158"/>
      <c r="DQU54" s="158"/>
      <c r="DQV54" s="158"/>
      <c r="DQW54" s="158"/>
      <c r="DQX54" s="158"/>
      <c r="DQY54" s="158"/>
      <c r="DQZ54" s="158"/>
      <c r="DRA54" s="158"/>
      <c r="DRB54" s="158"/>
      <c r="DRC54" s="158"/>
      <c r="DRD54" s="158"/>
      <c r="DRE54" s="158"/>
      <c r="DRF54" s="158"/>
      <c r="DRG54" s="158"/>
      <c r="DRH54" s="158"/>
      <c r="DRI54" s="158"/>
      <c r="DRJ54" s="158"/>
      <c r="DRK54" s="158"/>
      <c r="DRL54" s="158"/>
      <c r="DRM54" s="158"/>
      <c r="DRN54" s="158"/>
      <c r="DRO54" s="158"/>
      <c r="DRP54" s="158"/>
      <c r="DRQ54" s="158"/>
      <c r="DRR54" s="158"/>
      <c r="DRS54" s="158"/>
      <c r="DRT54" s="158"/>
      <c r="DRU54" s="158"/>
      <c r="DRV54" s="158"/>
      <c r="DRW54" s="158"/>
      <c r="DRX54" s="158"/>
      <c r="DRY54" s="158"/>
      <c r="DRZ54" s="158"/>
      <c r="DSA54" s="158"/>
      <c r="DSB54" s="158"/>
      <c r="DSC54" s="158"/>
      <c r="DSD54" s="158"/>
      <c r="DSE54" s="158"/>
      <c r="DSF54" s="158"/>
      <c r="DSG54" s="158"/>
      <c r="DSH54" s="158"/>
      <c r="DSI54" s="158"/>
      <c r="DSJ54" s="158"/>
      <c r="DSK54" s="158"/>
      <c r="DSL54" s="158"/>
      <c r="DSM54" s="158"/>
      <c r="DSN54" s="158"/>
      <c r="DSO54" s="158"/>
      <c r="DSP54" s="158"/>
      <c r="DSQ54" s="158"/>
      <c r="DSR54" s="158"/>
      <c r="DSS54" s="158"/>
      <c r="DST54" s="158"/>
      <c r="DSU54" s="158"/>
      <c r="DSV54" s="158"/>
      <c r="DSW54" s="158"/>
      <c r="DSX54" s="158"/>
      <c r="DSY54" s="158"/>
      <c r="DSZ54" s="158"/>
      <c r="DTA54" s="158"/>
      <c r="DTB54" s="158"/>
      <c r="DTC54" s="158"/>
      <c r="DTD54" s="158"/>
      <c r="DTE54" s="158"/>
      <c r="DTF54" s="158"/>
      <c r="DTG54" s="158"/>
      <c r="DTH54" s="158"/>
      <c r="DTI54" s="158"/>
      <c r="DTJ54" s="158"/>
      <c r="DTK54" s="158"/>
      <c r="DTL54" s="158"/>
      <c r="DTM54" s="158"/>
      <c r="DTN54" s="158"/>
      <c r="DTO54" s="158"/>
      <c r="DTP54" s="158"/>
      <c r="DTQ54" s="158"/>
      <c r="DTR54" s="158"/>
      <c r="DTS54" s="158"/>
      <c r="DTT54" s="158"/>
      <c r="DTU54" s="158"/>
      <c r="DTV54" s="158"/>
      <c r="DTW54" s="158"/>
      <c r="DTX54" s="158"/>
      <c r="DTY54" s="158"/>
      <c r="DTZ54" s="158"/>
      <c r="DUA54" s="158"/>
      <c r="DUB54" s="158"/>
      <c r="DUC54" s="158"/>
      <c r="DUD54" s="158"/>
      <c r="DUE54" s="158"/>
      <c r="DUF54" s="158"/>
      <c r="DUG54" s="158"/>
      <c r="DUH54" s="158"/>
      <c r="DUI54" s="158"/>
      <c r="DUJ54" s="158"/>
      <c r="DUK54" s="158"/>
      <c r="DUL54" s="158"/>
      <c r="DUM54" s="158"/>
      <c r="DUN54" s="158"/>
      <c r="DUO54" s="158"/>
      <c r="DUP54" s="158"/>
      <c r="DUQ54" s="158"/>
      <c r="DUR54" s="158"/>
      <c r="DUS54" s="158"/>
      <c r="DUT54" s="158"/>
      <c r="DUU54" s="158"/>
      <c r="DUV54" s="158"/>
      <c r="DUW54" s="158"/>
      <c r="DUX54" s="158"/>
      <c r="DUY54" s="158"/>
      <c r="DUZ54" s="158"/>
      <c r="DVA54" s="158"/>
      <c r="DVB54" s="158"/>
      <c r="DVC54" s="158"/>
      <c r="DVD54" s="158"/>
      <c r="DVE54" s="158"/>
      <c r="DVF54" s="158"/>
      <c r="DVG54" s="158"/>
      <c r="DVH54" s="158"/>
      <c r="DVI54" s="158"/>
      <c r="DVJ54" s="158"/>
      <c r="DVK54" s="158"/>
      <c r="DVL54" s="158"/>
      <c r="DVM54" s="158"/>
      <c r="DVN54" s="158"/>
      <c r="DVO54" s="158"/>
      <c r="DVP54" s="158"/>
      <c r="DVQ54" s="158"/>
      <c r="DVR54" s="158"/>
      <c r="DVS54" s="158"/>
      <c r="DVT54" s="158"/>
      <c r="DVU54" s="158"/>
      <c r="DVV54" s="158"/>
      <c r="DVW54" s="158"/>
      <c r="DVX54" s="158"/>
      <c r="DVY54" s="158"/>
      <c r="DVZ54" s="158"/>
      <c r="DWA54" s="158"/>
      <c r="DWB54" s="158"/>
      <c r="DWC54" s="158"/>
      <c r="DWD54" s="158"/>
      <c r="DWE54" s="158"/>
      <c r="DWF54" s="158"/>
      <c r="DWG54" s="158"/>
      <c r="DWH54" s="158"/>
      <c r="DWI54" s="158"/>
      <c r="DWJ54" s="158"/>
      <c r="DWK54" s="158"/>
      <c r="DWL54" s="158"/>
      <c r="DWM54" s="158"/>
      <c r="DWN54" s="158"/>
      <c r="DWO54" s="158"/>
      <c r="DWP54" s="158"/>
      <c r="DWQ54" s="158"/>
      <c r="DWR54" s="158"/>
      <c r="DWS54" s="158"/>
      <c r="DWT54" s="158"/>
      <c r="DWU54" s="158"/>
      <c r="DWV54" s="158"/>
      <c r="DWW54" s="158"/>
      <c r="DWX54" s="158"/>
      <c r="DWY54" s="158"/>
      <c r="DWZ54" s="158"/>
      <c r="DXA54" s="158"/>
      <c r="DXB54" s="158"/>
      <c r="DXC54" s="158"/>
      <c r="DXD54" s="158"/>
      <c r="DXE54" s="158"/>
      <c r="DXF54" s="158"/>
      <c r="DXG54" s="158"/>
      <c r="DXH54" s="158"/>
      <c r="DXI54" s="158"/>
      <c r="DXJ54" s="158"/>
      <c r="DXK54" s="158"/>
      <c r="DXL54" s="158"/>
      <c r="DXM54" s="158"/>
      <c r="DXN54" s="158"/>
      <c r="DXO54" s="158"/>
      <c r="DXP54" s="158"/>
      <c r="DXQ54" s="158"/>
      <c r="DXR54" s="158"/>
      <c r="DXS54" s="158"/>
      <c r="DXT54" s="158"/>
      <c r="DXU54" s="158"/>
      <c r="DXV54" s="158"/>
      <c r="DXW54" s="158"/>
      <c r="DXX54" s="158"/>
      <c r="DXY54" s="158"/>
      <c r="DXZ54" s="158"/>
      <c r="DYA54" s="158"/>
      <c r="DYB54" s="158"/>
      <c r="DYC54" s="158"/>
      <c r="DYD54" s="158"/>
      <c r="DYE54" s="158"/>
      <c r="DYF54" s="158"/>
      <c r="DYG54" s="158"/>
      <c r="DYH54" s="158"/>
      <c r="DYI54" s="158"/>
      <c r="DYJ54" s="158"/>
      <c r="DYK54" s="158"/>
      <c r="DYL54" s="158"/>
      <c r="DYM54" s="158"/>
      <c r="DYN54" s="158"/>
      <c r="DYO54" s="158"/>
      <c r="DYP54" s="158"/>
      <c r="DYQ54" s="158"/>
      <c r="DYR54" s="158"/>
      <c r="DYS54" s="158"/>
      <c r="DYT54" s="158"/>
      <c r="DYU54" s="158"/>
      <c r="DYV54" s="158"/>
      <c r="DYW54" s="158"/>
      <c r="DYX54" s="158"/>
      <c r="DYY54" s="158"/>
      <c r="DYZ54" s="158"/>
      <c r="DZA54" s="158"/>
      <c r="DZB54" s="158"/>
      <c r="DZC54" s="158"/>
      <c r="DZD54" s="158"/>
      <c r="DZE54" s="158"/>
      <c r="DZF54" s="158"/>
      <c r="DZG54" s="158"/>
      <c r="DZH54" s="158"/>
      <c r="DZI54" s="158"/>
      <c r="DZJ54" s="158"/>
      <c r="DZK54" s="158"/>
      <c r="DZL54" s="158"/>
      <c r="DZM54" s="158"/>
      <c r="DZN54" s="158"/>
      <c r="DZO54" s="158"/>
      <c r="DZP54" s="158"/>
      <c r="DZQ54" s="158"/>
      <c r="DZR54" s="158"/>
      <c r="DZS54" s="158"/>
      <c r="DZT54" s="158"/>
      <c r="DZU54" s="158"/>
      <c r="DZV54" s="158"/>
      <c r="DZW54" s="158"/>
      <c r="DZX54" s="158"/>
      <c r="DZY54" s="158"/>
      <c r="DZZ54" s="158"/>
      <c r="EAA54" s="158"/>
      <c r="EAB54" s="158"/>
      <c r="EAC54" s="158"/>
      <c r="EAD54" s="158"/>
      <c r="EAE54" s="158"/>
      <c r="EAF54" s="158"/>
      <c r="EAG54" s="158"/>
      <c r="EAH54" s="158"/>
      <c r="EAI54" s="158"/>
      <c r="EAJ54" s="158"/>
      <c r="EAK54" s="158"/>
      <c r="EAL54" s="158"/>
      <c r="EAM54" s="158"/>
      <c r="EAN54" s="158"/>
      <c r="EAO54" s="158"/>
      <c r="EAP54" s="158"/>
      <c r="EAQ54" s="158"/>
      <c r="EAR54" s="158"/>
      <c r="EAS54" s="158"/>
      <c r="EAT54" s="158"/>
      <c r="EAU54" s="158"/>
      <c r="EAV54" s="158"/>
      <c r="EAW54" s="158"/>
      <c r="EAX54" s="158"/>
      <c r="EAY54" s="158"/>
      <c r="EAZ54" s="158"/>
      <c r="EBA54" s="158"/>
      <c r="EBB54" s="158"/>
      <c r="EBC54" s="158"/>
      <c r="EBD54" s="158"/>
      <c r="EBE54" s="158"/>
      <c r="EBF54" s="158"/>
      <c r="EBG54" s="158"/>
      <c r="EBH54" s="158"/>
      <c r="EBI54" s="158"/>
      <c r="EBJ54" s="158"/>
      <c r="EBK54" s="158"/>
      <c r="EBL54" s="158"/>
      <c r="EBM54" s="158"/>
      <c r="EBN54" s="158"/>
      <c r="EBO54" s="158"/>
      <c r="EBP54" s="158"/>
      <c r="EBQ54" s="158"/>
      <c r="EBR54" s="158"/>
      <c r="EBS54" s="158"/>
      <c r="EBT54" s="158"/>
      <c r="EBU54" s="158"/>
      <c r="EBV54" s="158"/>
      <c r="EBW54" s="158"/>
      <c r="EBX54" s="158"/>
      <c r="EBY54" s="158"/>
      <c r="EBZ54" s="158"/>
      <c r="ECA54" s="158"/>
      <c r="ECB54" s="158"/>
      <c r="ECC54" s="158"/>
      <c r="ECD54" s="158"/>
      <c r="ECE54" s="158"/>
      <c r="ECF54" s="158"/>
      <c r="ECG54" s="158"/>
      <c r="ECH54" s="158"/>
      <c r="ECI54" s="158"/>
      <c r="ECJ54" s="158"/>
      <c r="ECK54" s="158"/>
      <c r="ECL54" s="158"/>
      <c r="ECM54" s="158"/>
      <c r="ECN54" s="158"/>
      <c r="ECO54" s="158"/>
      <c r="ECP54" s="158"/>
      <c r="ECQ54" s="158"/>
      <c r="ECR54" s="158"/>
      <c r="ECS54" s="158"/>
      <c r="ECT54" s="158"/>
      <c r="ECU54" s="158"/>
      <c r="ECV54" s="158"/>
      <c r="ECW54" s="158"/>
      <c r="ECX54" s="158"/>
      <c r="ECY54" s="158"/>
      <c r="ECZ54" s="158"/>
      <c r="EDA54" s="158"/>
      <c r="EDB54" s="158"/>
      <c r="EDC54" s="158"/>
      <c r="EDD54" s="158"/>
      <c r="EDE54" s="158"/>
      <c r="EDF54" s="158"/>
      <c r="EDG54" s="158"/>
      <c r="EDH54" s="158"/>
      <c r="EDI54" s="158"/>
      <c r="EDJ54" s="158"/>
      <c r="EDK54" s="158"/>
      <c r="EDL54" s="158"/>
      <c r="EDM54" s="158"/>
      <c r="EDN54" s="158"/>
      <c r="EDO54" s="158"/>
      <c r="EDP54" s="158"/>
      <c r="EDQ54" s="158"/>
      <c r="EDR54" s="158"/>
      <c r="EDS54" s="158"/>
      <c r="EDT54" s="158"/>
      <c r="EDU54" s="158"/>
      <c r="EDV54" s="158"/>
      <c r="EDW54" s="158"/>
      <c r="EDX54" s="158"/>
      <c r="EDY54" s="158"/>
      <c r="EDZ54" s="158"/>
      <c r="EEA54" s="158"/>
      <c r="EEB54" s="158"/>
      <c r="EEC54" s="158"/>
      <c r="EED54" s="158"/>
      <c r="EEE54" s="158"/>
      <c r="EEF54" s="158"/>
      <c r="EEG54" s="158"/>
      <c r="EEH54" s="158"/>
      <c r="EEI54" s="158"/>
      <c r="EEJ54" s="158"/>
      <c r="EEK54" s="158"/>
      <c r="EEL54" s="158"/>
      <c r="EEM54" s="158"/>
      <c r="EEN54" s="158"/>
      <c r="EEO54" s="158"/>
      <c r="EEP54" s="158"/>
      <c r="EEQ54" s="158"/>
      <c r="EER54" s="158"/>
      <c r="EES54" s="158"/>
      <c r="EET54" s="158"/>
      <c r="EEU54" s="158"/>
      <c r="EEV54" s="158"/>
      <c r="EEW54" s="158"/>
      <c r="EEX54" s="158"/>
      <c r="EEY54" s="158"/>
      <c r="EEZ54" s="158"/>
      <c r="EFA54" s="158"/>
      <c r="EFB54" s="158"/>
      <c r="EFC54" s="158"/>
      <c r="EFD54" s="158"/>
      <c r="EFE54" s="158"/>
      <c r="EFF54" s="158"/>
      <c r="EFG54" s="158"/>
      <c r="EFH54" s="158"/>
      <c r="EFI54" s="158"/>
      <c r="EFJ54" s="158"/>
      <c r="EFK54" s="158"/>
      <c r="EFL54" s="158"/>
      <c r="EFM54" s="158"/>
      <c r="EFN54" s="158"/>
      <c r="EFO54" s="158"/>
      <c r="EFP54" s="158"/>
      <c r="EFQ54" s="158"/>
      <c r="EFR54" s="158"/>
      <c r="EFS54" s="158"/>
      <c r="EFT54" s="158"/>
      <c r="EFU54" s="158"/>
      <c r="EFV54" s="158"/>
      <c r="EFW54" s="158"/>
      <c r="EFX54" s="158"/>
      <c r="EFY54" s="158"/>
      <c r="EFZ54" s="158"/>
      <c r="EGA54" s="158"/>
      <c r="EGB54" s="158"/>
      <c r="EGC54" s="158"/>
      <c r="EGD54" s="158"/>
      <c r="EGE54" s="158"/>
      <c r="EGF54" s="158"/>
      <c r="EGG54" s="158"/>
      <c r="EGH54" s="158"/>
      <c r="EGI54" s="158"/>
      <c r="EGJ54" s="158"/>
      <c r="EGK54" s="158"/>
      <c r="EGL54" s="158"/>
      <c r="EGM54" s="158"/>
      <c r="EGN54" s="158"/>
      <c r="EGO54" s="158"/>
      <c r="EGP54" s="158"/>
      <c r="EGQ54" s="158"/>
      <c r="EGR54" s="158"/>
      <c r="EGS54" s="158"/>
      <c r="EGT54" s="158"/>
      <c r="EGU54" s="158"/>
      <c r="EGV54" s="158"/>
      <c r="EGW54" s="158"/>
      <c r="EGX54" s="158"/>
      <c r="EGY54" s="158"/>
      <c r="EGZ54" s="158"/>
      <c r="EHA54" s="158"/>
      <c r="EHB54" s="158"/>
      <c r="EHC54" s="158"/>
      <c r="EHD54" s="158"/>
      <c r="EHE54" s="158"/>
      <c r="EHF54" s="158"/>
      <c r="EHG54" s="158"/>
      <c r="EHH54" s="158"/>
      <c r="EHI54" s="158"/>
      <c r="EHJ54" s="158"/>
      <c r="EHK54" s="158"/>
      <c r="EHL54" s="158"/>
      <c r="EHM54" s="158"/>
      <c r="EHN54" s="158"/>
      <c r="EHO54" s="158"/>
      <c r="EHP54" s="158"/>
      <c r="EHQ54" s="158"/>
      <c r="EHR54" s="158"/>
      <c r="EHS54" s="158"/>
      <c r="EHT54" s="158"/>
      <c r="EHU54" s="158"/>
      <c r="EHV54" s="158"/>
      <c r="EHW54" s="158"/>
      <c r="EHX54" s="158"/>
      <c r="EHY54" s="158"/>
      <c r="EHZ54" s="158"/>
      <c r="EIA54" s="158"/>
      <c r="EIB54" s="158"/>
      <c r="EIC54" s="158"/>
      <c r="EID54" s="158"/>
      <c r="EIE54" s="158"/>
      <c r="EIF54" s="158"/>
      <c r="EIG54" s="158"/>
      <c r="EIH54" s="158"/>
      <c r="EII54" s="158"/>
      <c r="EIJ54" s="158"/>
      <c r="EIK54" s="158"/>
      <c r="EIL54" s="158"/>
      <c r="EIM54" s="158"/>
      <c r="EIN54" s="158"/>
      <c r="EIO54" s="158"/>
      <c r="EIP54" s="158"/>
      <c r="EIQ54" s="158"/>
      <c r="EIR54" s="158"/>
      <c r="EIS54" s="158"/>
      <c r="EIT54" s="158"/>
      <c r="EIU54" s="158"/>
      <c r="EIV54" s="158"/>
      <c r="EIW54" s="158"/>
      <c r="EIX54" s="158"/>
      <c r="EIY54" s="158"/>
      <c r="EIZ54" s="158"/>
      <c r="EJA54" s="158"/>
      <c r="EJB54" s="158"/>
      <c r="EJC54" s="158"/>
      <c r="EJD54" s="158"/>
      <c r="EJE54" s="158"/>
      <c r="EJF54" s="158"/>
      <c r="EJG54" s="158"/>
      <c r="EJH54" s="158"/>
      <c r="EJI54" s="158"/>
      <c r="EJJ54" s="158"/>
      <c r="EJK54" s="158"/>
      <c r="EJL54" s="158"/>
      <c r="EJM54" s="158"/>
      <c r="EJN54" s="158"/>
      <c r="EJO54" s="158"/>
      <c r="EJP54" s="158"/>
      <c r="EJQ54" s="158"/>
      <c r="EJR54" s="158"/>
      <c r="EJS54" s="158"/>
      <c r="EJT54" s="158"/>
      <c r="EJU54" s="158"/>
      <c r="EJV54" s="158"/>
      <c r="EJW54" s="158"/>
      <c r="EJX54" s="158"/>
      <c r="EJY54" s="158"/>
      <c r="EJZ54" s="158"/>
      <c r="EKA54" s="158"/>
      <c r="EKB54" s="158"/>
      <c r="EKC54" s="158"/>
      <c r="EKD54" s="158"/>
      <c r="EKE54" s="158"/>
      <c r="EKF54" s="158"/>
      <c r="EKG54" s="158"/>
      <c r="EKH54" s="158"/>
      <c r="EKI54" s="158"/>
      <c r="EKJ54" s="158"/>
      <c r="EKK54" s="158"/>
      <c r="EKL54" s="158"/>
      <c r="EKM54" s="158"/>
      <c r="EKN54" s="158"/>
      <c r="EKO54" s="158"/>
      <c r="EKP54" s="158"/>
      <c r="EKQ54" s="158"/>
      <c r="EKR54" s="158"/>
      <c r="EKS54" s="158"/>
      <c r="EKT54" s="158"/>
      <c r="EKU54" s="158"/>
      <c r="EKV54" s="158"/>
      <c r="EKW54" s="158"/>
      <c r="EKX54" s="158"/>
      <c r="EKY54" s="158"/>
      <c r="EKZ54" s="158"/>
      <c r="ELA54" s="158"/>
      <c r="ELB54" s="158"/>
      <c r="ELC54" s="158"/>
      <c r="ELD54" s="158"/>
      <c r="ELE54" s="158"/>
      <c r="ELF54" s="158"/>
      <c r="ELG54" s="158"/>
      <c r="ELH54" s="158"/>
      <c r="ELI54" s="158"/>
      <c r="ELJ54" s="158"/>
      <c r="ELK54" s="158"/>
      <c r="ELL54" s="158"/>
      <c r="ELM54" s="158"/>
      <c r="ELN54" s="158"/>
      <c r="ELO54" s="158"/>
      <c r="ELP54" s="158"/>
      <c r="ELQ54" s="158"/>
      <c r="ELR54" s="158"/>
      <c r="ELS54" s="158"/>
      <c r="ELT54" s="158"/>
      <c r="ELU54" s="158"/>
      <c r="ELV54" s="158"/>
      <c r="ELW54" s="158"/>
      <c r="ELX54" s="158"/>
      <c r="ELY54" s="158"/>
      <c r="ELZ54" s="158"/>
      <c r="EMA54" s="158"/>
      <c r="EMB54" s="158"/>
      <c r="EMC54" s="158"/>
      <c r="EMD54" s="158"/>
      <c r="EME54" s="158"/>
      <c r="EMF54" s="158"/>
      <c r="EMG54" s="158"/>
      <c r="EMH54" s="158"/>
      <c r="EMI54" s="158"/>
      <c r="EMJ54" s="158"/>
      <c r="EMK54" s="158"/>
      <c r="EML54" s="158"/>
      <c r="EMM54" s="158"/>
      <c r="EMN54" s="158"/>
      <c r="EMO54" s="158"/>
      <c r="EMP54" s="158"/>
      <c r="EMQ54" s="158"/>
      <c r="EMR54" s="158"/>
      <c r="EMS54" s="158"/>
      <c r="EMT54" s="158"/>
      <c r="EMU54" s="158"/>
      <c r="EMV54" s="158"/>
      <c r="EMW54" s="158"/>
      <c r="EMX54" s="158"/>
      <c r="EMY54" s="158"/>
      <c r="EMZ54" s="158"/>
      <c r="ENA54" s="158"/>
      <c r="ENB54" s="158"/>
      <c r="ENC54" s="158"/>
      <c r="END54" s="158"/>
      <c r="ENE54" s="158"/>
      <c r="ENF54" s="158"/>
      <c r="ENG54" s="158"/>
      <c r="ENH54" s="158"/>
      <c r="ENI54" s="158"/>
      <c r="ENJ54" s="158"/>
      <c r="ENK54" s="158"/>
      <c r="ENL54" s="158"/>
      <c r="ENM54" s="158"/>
      <c r="ENN54" s="158"/>
      <c r="ENO54" s="158"/>
      <c r="ENP54" s="158"/>
      <c r="ENQ54" s="158"/>
      <c r="ENR54" s="158"/>
      <c r="ENS54" s="158"/>
      <c r="ENT54" s="158"/>
      <c r="ENU54" s="158"/>
      <c r="ENV54" s="158"/>
      <c r="ENW54" s="158"/>
      <c r="ENX54" s="158"/>
      <c r="ENY54" s="158"/>
      <c r="ENZ54" s="158"/>
      <c r="EOA54" s="158"/>
      <c r="EOB54" s="158"/>
      <c r="EOC54" s="158"/>
      <c r="EOD54" s="158"/>
      <c r="EOE54" s="158"/>
      <c r="EOF54" s="158"/>
      <c r="EOG54" s="158"/>
      <c r="EOH54" s="158"/>
      <c r="EOI54" s="158"/>
      <c r="EOJ54" s="158"/>
      <c r="EOK54" s="158"/>
      <c r="EOL54" s="158"/>
      <c r="EOM54" s="158"/>
      <c r="EON54" s="158"/>
      <c r="EOO54" s="158"/>
      <c r="EOP54" s="158"/>
      <c r="EOQ54" s="158"/>
      <c r="EOR54" s="158"/>
      <c r="EOS54" s="158"/>
      <c r="EOT54" s="158"/>
      <c r="EOU54" s="158"/>
      <c r="EOV54" s="158"/>
      <c r="EOW54" s="158"/>
      <c r="EOX54" s="158"/>
      <c r="EOY54" s="158"/>
      <c r="EOZ54" s="158"/>
      <c r="EPA54" s="158"/>
      <c r="EPB54" s="158"/>
      <c r="EPC54" s="158"/>
      <c r="EPD54" s="158"/>
      <c r="EPE54" s="158"/>
      <c r="EPF54" s="158"/>
      <c r="EPG54" s="158"/>
      <c r="EPH54" s="158"/>
      <c r="EPI54" s="158"/>
      <c r="EPJ54" s="158"/>
      <c r="EPK54" s="158"/>
      <c r="EPL54" s="158"/>
      <c r="EPM54" s="158"/>
      <c r="EPN54" s="158"/>
      <c r="EPO54" s="158"/>
      <c r="EPP54" s="158"/>
      <c r="EPQ54" s="158"/>
      <c r="EPR54" s="158"/>
      <c r="EPS54" s="158"/>
      <c r="EPT54" s="158"/>
      <c r="EPU54" s="158"/>
      <c r="EPV54" s="158"/>
      <c r="EPW54" s="158"/>
      <c r="EPX54" s="158"/>
      <c r="EPY54" s="158"/>
      <c r="EPZ54" s="158"/>
      <c r="EQA54" s="158"/>
      <c r="EQB54" s="158"/>
      <c r="EQC54" s="158"/>
      <c r="EQD54" s="158"/>
      <c r="EQE54" s="158"/>
      <c r="EQF54" s="158"/>
      <c r="EQG54" s="158"/>
      <c r="EQH54" s="158"/>
      <c r="EQI54" s="158"/>
      <c r="EQJ54" s="158"/>
      <c r="EQK54" s="158"/>
      <c r="EQL54" s="158"/>
      <c r="EQM54" s="158"/>
      <c r="EQN54" s="158"/>
      <c r="EQO54" s="158"/>
      <c r="EQP54" s="158"/>
      <c r="EQQ54" s="158"/>
      <c r="EQR54" s="158"/>
      <c r="EQS54" s="158"/>
      <c r="EQT54" s="158"/>
      <c r="EQU54" s="158"/>
      <c r="EQV54" s="158"/>
      <c r="EQW54" s="158"/>
      <c r="EQX54" s="158"/>
      <c r="EQY54" s="158"/>
      <c r="EQZ54" s="158"/>
      <c r="ERA54" s="158"/>
      <c r="ERB54" s="158"/>
      <c r="ERC54" s="158"/>
      <c r="ERD54" s="158"/>
      <c r="ERE54" s="158"/>
      <c r="ERF54" s="158"/>
      <c r="ERG54" s="158"/>
      <c r="ERH54" s="158"/>
      <c r="ERI54" s="158"/>
      <c r="ERJ54" s="158"/>
      <c r="ERK54" s="158"/>
      <c r="ERL54" s="158"/>
      <c r="ERM54" s="158"/>
      <c r="ERN54" s="158"/>
      <c r="ERO54" s="158"/>
      <c r="ERP54" s="158"/>
      <c r="ERQ54" s="158"/>
      <c r="ERR54" s="158"/>
      <c r="ERS54" s="158"/>
      <c r="ERT54" s="158"/>
      <c r="ERU54" s="158"/>
      <c r="ERV54" s="158"/>
      <c r="ERW54" s="158"/>
      <c r="ERX54" s="158"/>
      <c r="ERY54" s="158"/>
      <c r="ERZ54" s="158"/>
      <c r="ESA54" s="158"/>
      <c r="ESB54" s="158"/>
      <c r="ESC54" s="158"/>
      <c r="ESD54" s="158"/>
      <c r="ESE54" s="158"/>
      <c r="ESF54" s="158"/>
      <c r="ESG54" s="158"/>
      <c r="ESH54" s="158"/>
      <c r="ESI54" s="158"/>
      <c r="ESJ54" s="158"/>
      <c r="ESK54" s="158"/>
      <c r="ESL54" s="158"/>
      <c r="ESM54" s="158"/>
      <c r="ESN54" s="158"/>
      <c r="ESO54" s="158"/>
      <c r="ESP54" s="158"/>
      <c r="ESQ54" s="158"/>
      <c r="ESR54" s="158"/>
      <c r="ESS54" s="158"/>
      <c r="EST54" s="158"/>
      <c r="ESU54" s="158"/>
      <c r="ESV54" s="158"/>
      <c r="ESW54" s="158"/>
      <c r="ESX54" s="158"/>
      <c r="ESY54" s="158"/>
      <c r="ESZ54" s="158"/>
      <c r="ETA54" s="158"/>
      <c r="ETB54" s="158"/>
      <c r="ETC54" s="158"/>
      <c r="ETD54" s="158"/>
      <c r="ETE54" s="158"/>
      <c r="ETF54" s="158"/>
      <c r="ETG54" s="158"/>
      <c r="ETH54" s="158"/>
      <c r="ETI54" s="158"/>
      <c r="ETJ54" s="158"/>
      <c r="ETK54" s="158"/>
      <c r="ETL54" s="158"/>
      <c r="ETM54" s="158"/>
      <c r="ETN54" s="158"/>
      <c r="ETO54" s="158"/>
      <c r="ETP54" s="158"/>
      <c r="ETQ54" s="158"/>
      <c r="ETR54" s="158"/>
      <c r="ETS54" s="158"/>
      <c r="ETT54" s="158"/>
      <c r="ETU54" s="158"/>
      <c r="ETV54" s="158"/>
      <c r="ETW54" s="158"/>
      <c r="ETX54" s="158"/>
      <c r="ETY54" s="158"/>
      <c r="ETZ54" s="158"/>
      <c r="EUA54" s="158"/>
      <c r="EUB54" s="158"/>
      <c r="EUC54" s="158"/>
      <c r="EUD54" s="158"/>
      <c r="EUE54" s="158"/>
      <c r="EUF54" s="158"/>
      <c r="EUG54" s="158"/>
      <c r="EUH54" s="158"/>
      <c r="EUI54" s="158"/>
      <c r="EUJ54" s="158"/>
      <c r="EUK54" s="158"/>
      <c r="EUL54" s="158"/>
      <c r="EUM54" s="158"/>
      <c r="EUN54" s="158"/>
      <c r="EUO54" s="158"/>
      <c r="EUP54" s="158"/>
      <c r="EUQ54" s="158"/>
      <c r="EUR54" s="158"/>
      <c r="EUS54" s="158"/>
      <c r="EUT54" s="158"/>
      <c r="EUU54" s="158"/>
      <c r="EUV54" s="158"/>
      <c r="EUW54" s="158"/>
      <c r="EUX54" s="158"/>
      <c r="EUY54" s="158"/>
      <c r="EUZ54" s="158"/>
      <c r="EVA54" s="158"/>
      <c r="EVB54" s="158"/>
      <c r="EVC54" s="158"/>
      <c r="EVD54" s="158"/>
      <c r="EVE54" s="158"/>
      <c r="EVF54" s="158"/>
      <c r="EVG54" s="158"/>
      <c r="EVH54" s="158"/>
      <c r="EVI54" s="158"/>
      <c r="EVJ54" s="158"/>
      <c r="EVK54" s="158"/>
      <c r="EVL54" s="158"/>
      <c r="EVM54" s="158"/>
      <c r="EVN54" s="158"/>
      <c r="EVO54" s="158"/>
      <c r="EVP54" s="158"/>
      <c r="EVQ54" s="158"/>
      <c r="EVR54" s="158"/>
      <c r="EVS54" s="158"/>
      <c r="EVT54" s="158"/>
      <c r="EVU54" s="158"/>
      <c r="EVV54" s="158"/>
      <c r="EVW54" s="158"/>
      <c r="EVX54" s="158"/>
      <c r="EVY54" s="158"/>
      <c r="EVZ54" s="158"/>
      <c r="EWA54" s="158"/>
      <c r="EWB54" s="158"/>
      <c r="EWC54" s="158"/>
      <c r="EWD54" s="158"/>
      <c r="EWE54" s="158"/>
      <c r="EWF54" s="158"/>
      <c r="EWG54" s="158"/>
      <c r="EWH54" s="158"/>
      <c r="EWI54" s="158"/>
      <c r="EWJ54" s="158"/>
      <c r="EWK54" s="158"/>
      <c r="EWL54" s="158"/>
      <c r="EWM54" s="158"/>
      <c r="EWN54" s="158"/>
      <c r="EWO54" s="158"/>
      <c r="EWP54" s="158"/>
      <c r="EWQ54" s="158"/>
      <c r="EWR54" s="158"/>
      <c r="EWS54" s="158"/>
      <c r="EWT54" s="158"/>
      <c r="EWU54" s="158"/>
      <c r="EWV54" s="158"/>
      <c r="EWW54" s="158"/>
      <c r="EWX54" s="158"/>
      <c r="EWY54" s="158"/>
      <c r="EWZ54" s="158"/>
      <c r="EXA54" s="158"/>
      <c r="EXB54" s="158"/>
      <c r="EXC54" s="158"/>
      <c r="EXD54" s="158"/>
      <c r="EXE54" s="158"/>
      <c r="EXF54" s="158"/>
      <c r="EXG54" s="158"/>
      <c r="EXH54" s="158"/>
      <c r="EXI54" s="158"/>
      <c r="EXJ54" s="158"/>
      <c r="EXK54" s="158"/>
      <c r="EXL54" s="158"/>
      <c r="EXM54" s="158"/>
      <c r="EXN54" s="158"/>
      <c r="EXO54" s="158"/>
      <c r="EXP54" s="158"/>
      <c r="EXQ54" s="158"/>
      <c r="EXR54" s="158"/>
      <c r="EXS54" s="158"/>
      <c r="EXT54" s="158"/>
      <c r="EXU54" s="158"/>
      <c r="EXV54" s="158"/>
      <c r="EXW54" s="158"/>
      <c r="EXX54" s="158"/>
      <c r="EXY54" s="158"/>
      <c r="EXZ54" s="158"/>
      <c r="EYA54" s="158"/>
      <c r="EYB54" s="158"/>
      <c r="EYC54" s="158"/>
      <c r="EYD54" s="158"/>
      <c r="EYE54" s="158"/>
      <c r="EYF54" s="158"/>
      <c r="EYG54" s="158"/>
      <c r="EYH54" s="158"/>
      <c r="EYI54" s="158"/>
      <c r="EYJ54" s="158"/>
      <c r="EYK54" s="158"/>
      <c r="EYL54" s="158"/>
      <c r="EYM54" s="158"/>
      <c r="EYN54" s="158"/>
      <c r="EYO54" s="158"/>
      <c r="EYP54" s="158"/>
      <c r="EYQ54" s="158"/>
      <c r="EYR54" s="158"/>
      <c r="EYS54" s="158"/>
      <c r="EYT54" s="158"/>
      <c r="EYU54" s="158"/>
      <c r="EYV54" s="158"/>
      <c r="EYW54" s="158"/>
      <c r="EYX54" s="158"/>
      <c r="EYY54" s="158"/>
      <c r="EYZ54" s="158"/>
      <c r="EZA54" s="158"/>
      <c r="EZB54" s="158"/>
      <c r="EZC54" s="158"/>
      <c r="EZD54" s="158"/>
      <c r="EZE54" s="158"/>
      <c r="EZF54" s="158"/>
      <c r="EZG54" s="158"/>
      <c r="EZH54" s="158"/>
      <c r="EZI54" s="158"/>
      <c r="EZJ54" s="158"/>
      <c r="EZK54" s="158"/>
      <c r="EZL54" s="158"/>
      <c r="EZM54" s="158"/>
      <c r="EZN54" s="158"/>
      <c r="EZO54" s="158"/>
      <c r="EZP54" s="158"/>
      <c r="EZQ54" s="158"/>
      <c r="EZR54" s="158"/>
      <c r="EZS54" s="158"/>
      <c r="EZT54" s="158"/>
      <c r="EZU54" s="158"/>
      <c r="EZV54" s="158"/>
      <c r="EZW54" s="158"/>
      <c r="EZX54" s="158"/>
      <c r="EZY54" s="158"/>
      <c r="EZZ54" s="158"/>
      <c r="FAA54" s="158"/>
      <c r="FAB54" s="158"/>
      <c r="FAC54" s="158"/>
      <c r="FAD54" s="158"/>
      <c r="FAE54" s="158"/>
      <c r="FAF54" s="158"/>
      <c r="FAG54" s="158"/>
      <c r="FAH54" s="158"/>
      <c r="FAI54" s="158"/>
      <c r="FAJ54" s="158"/>
      <c r="FAK54" s="158"/>
      <c r="FAL54" s="158"/>
      <c r="FAM54" s="158"/>
      <c r="FAN54" s="158"/>
      <c r="FAO54" s="158"/>
      <c r="FAP54" s="158"/>
      <c r="FAQ54" s="158"/>
      <c r="FAR54" s="158"/>
      <c r="FAS54" s="158"/>
      <c r="FAT54" s="158"/>
      <c r="FAU54" s="158"/>
      <c r="FAV54" s="158"/>
      <c r="FAW54" s="158"/>
      <c r="FAX54" s="158"/>
      <c r="FAY54" s="158"/>
      <c r="FAZ54" s="158"/>
      <c r="FBA54" s="158"/>
      <c r="FBB54" s="158"/>
      <c r="FBC54" s="158"/>
      <c r="FBD54" s="158"/>
      <c r="FBE54" s="158"/>
      <c r="FBF54" s="158"/>
      <c r="FBG54" s="158"/>
      <c r="FBH54" s="158"/>
      <c r="FBI54" s="158"/>
      <c r="FBJ54" s="158"/>
      <c r="FBK54" s="158"/>
      <c r="FBL54" s="158"/>
      <c r="FBM54" s="158"/>
      <c r="FBN54" s="158"/>
      <c r="FBO54" s="158"/>
      <c r="FBP54" s="158"/>
      <c r="FBQ54" s="158"/>
      <c r="FBR54" s="158"/>
      <c r="FBS54" s="158"/>
      <c r="FBT54" s="158"/>
      <c r="FBU54" s="158"/>
      <c r="FBV54" s="158"/>
      <c r="FBW54" s="158"/>
      <c r="FBX54" s="158"/>
      <c r="FBY54" s="158"/>
      <c r="FBZ54" s="158"/>
      <c r="FCA54" s="158"/>
      <c r="FCB54" s="158"/>
      <c r="FCC54" s="158"/>
      <c r="FCD54" s="158"/>
      <c r="FCE54" s="158"/>
      <c r="FCF54" s="158"/>
      <c r="FCG54" s="158"/>
      <c r="FCH54" s="158"/>
      <c r="FCI54" s="158"/>
      <c r="FCJ54" s="158"/>
      <c r="FCK54" s="158"/>
      <c r="FCL54" s="158"/>
      <c r="FCM54" s="158"/>
      <c r="FCN54" s="158"/>
      <c r="FCO54" s="158"/>
      <c r="FCP54" s="158"/>
      <c r="FCQ54" s="158"/>
      <c r="FCR54" s="158"/>
      <c r="FCS54" s="158"/>
      <c r="FCT54" s="158"/>
      <c r="FCU54" s="158"/>
      <c r="FCV54" s="158"/>
      <c r="FCW54" s="158"/>
      <c r="FCX54" s="158"/>
      <c r="FCY54" s="158"/>
      <c r="FCZ54" s="158"/>
      <c r="FDA54" s="158"/>
      <c r="FDB54" s="158"/>
      <c r="FDC54" s="158"/>
      <c r="FDD54" s="158"/>
      <c r="FDE54" s="158"/>
      <c r="FDF54" s="158"/>
      <c r="FDG54" s="158"/>
      <c r="FDH54" s="158"/>
      <c r="FDI54" s="158"/>
      <c r="FDJ54" s="158"/>
      <c r="FDK54" s="158"/>
      <c r="FDL54" s="158"/>
      <c r="FDM54" s="158"/>
      <c r="FDN54" s="158"/>
      <c r="FDO54" s="158"/>
      <c r="FDP54" s="158"/>
      <c r="FDQ54" s="158"/>
      <c r="FDR54" s="158"/>
      <c r="FDS54" s="158"/>
      <c r="FDT54" s="158"/>
      <c r="FDU54" s="158"/>
      <c r="FDV54" s="158"/>
      <c r="FDW54" s="158"/>
      <c r="FDX54" s="158"/>
      <c r="FDY54" s="158"/>
      <c r="FDZ54" s="158"/>
      <c r="FEA54" s="158"/>
      <c r="FEB54" s="158"/>
      <c r="FEC54" s="158"/>
      <c r="FED54" s="158"/>
      <c r="FEE54" s="158"/>
      <c r="FEF54" s="158"/>
      <c r="FEG54" s="158"/>
      <c r="FEH54" s="158"/>
      <c r="FEI54" s="158"/>
      <c r="FEJ54" s="158"/>
      <c r="FEK54" s="158"/>
      <c r="FEL54" s="158"/>
      <c r="FEM54" s="158"/>
      <c r="FEN54" s="158"/>
      <c r="FEO54" s="158"/>
      <c r="FEP54" s="158"/>
      <c r="FEQ54" s="158"/>
      <c r="FER54" s="158"/>
      <c r="FES54" s="158"/>
      <c r="FET54" s="158"/>
      <c r="FEU54" s="158"/>
      <c r="FEV54" s="158"/>
      <c r="FEW54" s="158"/>
      <c r="FEX54" s="158"/>
      <c r="FEY54" s="158"/>
      <c r="FEZ54" s="158"/>
      <c r="FFA54" s="158"/>
      <c r="FFB54" s="158"/>
      <c r="FFC54" s="158"/>
      <c r="FFD54" s="158"/>
      <c r="FFE54" s="158"/>
      <c r="FFF54" s="158"/>
      <c r="FFG54" s="158"/>
      <c r="FFH54" s="158"/>
      <c r="FFI54" s="158"/>
      <c r="FFJ54" s="158"/>
      <c r="FFK54" s="158"/>
      <c r="FFL54" s="158"/>
      <c r="FFM54" s="158"/>
      <c r="FFN54" s="158"/>
      <c r="FFO54" s="158"/>
      <c r="FFP54" s="158"/>
      <c r="FFQ54" s="158"/>
      <c r="FFR54" s="158"/>
      <c r="FFS54" s="158"/>
      <c r="FFT54" s="158"/>
      <c r="FFU54" s="158"/>
      <c r="FFV54" s="158"/>
      <c r="FFW54" s="158"/>
      <c r="FFX54" s="158"/>
      <c r="FFY54" s="158"/>
      <c r="FFZ54" s="158"/>
      <c r="FGA54" s="158"/>
      <c r="FGB54" s="158"/>
      <c r="FGC54" s="158"/>
      <c r="FGD54" s="158"/>
      <c r="FGE54" s="158"/>
      <c r="FGF54" s="158"/>
      <c r="FGG54" s="158"/>
      <c r="FGH54" s="158"/>
      <c r="FGI54" s="158"/>
      <c r="FGJ54" s="158"/>
      <c r="FGK54" s="158"/>
      <c r="FGL54" s="158"/>
      <c r="FGM54" s="158"/>
      <c r="FGN54" s="158"/>
      <c r="FGO54" s="158"/>
      <c r="FGP54" s="158"/>
      <c r="FGQ54" s="158"/>
      <c r="FGR54" s="158"/>
      <c r="FGS54" s="158"/>
      <c r="FGT54" s="158"/>
      <c r="FGU54" s="158"/>
      <c r="FGV54" s="158"/>
      <c r="FGW54" s="158"/>
      <c r="FGX54" s="158"/>
      <c r="FGY54" s="158"/>
      <c r="FGZ54" s="158"/>
      <c r="FHA54" s="158"/>
      <c r="FHB54" s="158"/>
      <c r="FHC54" s="158"/>
      <c r="FHD54" s="158"/>
      <c r="FHE54" s="158"/>
      <c r="FHF54" s="158"/>
      <c r="FHG54" s="158"/>
      <c r="FHH54" s="158"/>
      <c r="FHI54" s="158"/>
      <c r="FHJ54" s="158"/>
      <c r="FHK54" s="158"/>
      <c r="FHL54" s="158"/>
      <c r="FHM54" s="158"/>
      <c r="FHN54" s="158"/>
      <c r="FHO54" s="158"/>
      <c r="FHP54" s="158"/>
      <c r="FHQ54" s="158"/>
      <c r="FHR54" s="158"/>
      <c r="FHS54" s="158"/>
      <c r="FHT54" s="158"/>
      <c r="FHU54" s="158"/>
      <c r="FHV54" s="158"/>
      <c r="FHW54" s="158"/>
      <c r="FHX54" s="158"/>
      <c r="FHY54" s="158"/>
      <c r="FHZ54" s="158"/>
      <c r="FIA54" s="158"/>
      <c r="FIB54" s="158"/>
      <c r="FIC54" s="158"/>
      <c r="FID54" s="158"/>
      <c r="FIE54" s="158"/>
      <c r="FIF54" s="158"/>
      <c r="FIG54" s="158"/>
      <c r="FIH54" s="158"/>
      <c r="FII54" s="158"/>
      <c r="FIJ54" s="158"/>
      <c r="FIK54" s="158"/>
      <c r="FIL54" s="158"/>
      <c r="FIM54" s="158"/>
      <c r="FIN54" s="158"/>
      <c r="FIO54" s="158"/>
      <c r="FIP54" s="158"/>
      <c r="FIQ54" s="158"/>
      <c r="FIR54" s="158"/>
      <c r="FIS54" s="158"/>
      <c r="FIT54" s="158"/>
      <c r="FIU54" s="158"/>
      <c r="FIV54" s="158"/>
      <c r="FIW54" s="158"/>
      <c r="FIX54" s="158"/>
      <c r="FIY54" s="158"/>
      <c r="FIZ54" s="158"/>
      <c r="FJA54" s="158"/>
      <c r="FJB54" s="158"/>
      <c r="FJC54" s="158"/>
      <c r="FJD54" s="158"/>
      <c r="FJE54" s="158"/>
      <c r="FJF54" s="158"/>
      <c r="FJG54" s="158"/>
      <c r="FJH54" s="158"/>
      <c r="FJI54" s="158"/>
      <c r="FJJ54" s="158"/>
      <c r="FJK54" s="158"/>
      <c r="FJL54" s="158"/>
      <c r="FJM54" s="158"/>
      <c r="FJN54" s="158"/>
      <c r="FJO54" s="158"/>
      <c r="FJP54" s="158"/>
      <c r="FJQ54" s="158"/>
      <c r="FJR54" s="158"/>
      <c r="FJS54" s="158"/>
      <c r="FJT54" s="158"/>
      <c r="FJU54" s="158"/>
      <c r="FJV54" s="158"/>
      <c r="FJW54" s="158"/>
      <c r="FJX54" s="158"/>
      <c r="FJY54" s="158"/>
      <c r="FJZ54" s="158"/>
      <c r="FKA54" s="158"/>
      <c r="FKB54" s="158"/>
      <c r="FKC54" s="158"/>
      <c r="FKD54" s="158"/>
      <c r="FKE54" s="158"/>
      <c r="FKF54" s="158"/>
      <c r="FKG54" s="158"/>
      <c r="FKH54" s="158"/>
      <c r="FKI54" s="158"/>
      <c r="FKJ54" s="158"/>
      <c r="FKK54" s="158"/>
      <c r="FKL54" s="158"/>
      <c r="FKM54" s="158"/>
      <c r="FKN54" s="158"/>
      <c r="FKO54" s="158"/>
      <c r="FKP54" s="158"/>
      <c r="FKQ54" s="158"/>
      <c r="FKR54" s="158"/>
      <c r="FKS54" s="158"/>
      <c r="FKT54" s="158"/>
      <c r="FKU54" s="158"/>
      <c r="FKV54" s="158"/>
      <c r="FKW54" s="158"/>
      <c r="FKX54" s="158"/>
      <c r="FKY54" s="158"/>
      <c r="FKZ54" s="158"/>
      <c r="FLA54" s="158"/>
      <c r="FLB54" s="158"/>
      <c r="FLC54" s="158"/>
      <c r="FLD54" s="158"/>
      <c r="FLE54" s="158"/>
      <c r="FLF54" s="158"/>
      <c r="FLG54" s="158"/>
      <c r="FLH54" s="158"/>
      <c r="FLI54" s="158"/>
      <c r="FLJ54" s="158"/>
      <c r="FLK54" s="158"/>
      <c r="FLL54" s="158"/>
      <c r="FLM54" s="158"/>
      <c r="FLN54" s="158"/>
      <c r="FLO54" s="158"/>
      <c r="FLP54" s="158"/>
      <c r="FLQ54" s="158"/>
      <c r="FLR54" s="158"/>
      <c r="FLS54" s="158"/>
      <c r="FLT54" s="158"/>
      <c r="FLU54" s="158"/>
      <c r="FLV54" s="158"/>
      <c r="FLW54" s="158"/>
      <c r="FLX54" s="158"/>
      <c r="FLY54" s="158"/>
      <c r="FLZ54" s="158"/>
      <c r="FMA54" s="158"/>
      <c r="FMB54" s="158"/>
      <c r="FMC54" s="158"/>
      <c r="FMD54" s="158"/>
      <c r="FME54" s="158"/>
      <c r="FMF54" s="158"/>
      <c r="FMG54" s="158"/>
      <c r="FMH54" s="158"/>
      <c r="FMI54" s="158"/>
      <c r="FMJ54" s="158"/>
      <c r="FMK54" s="158"/>
      <c r="FML54" s="158"/>
      <c r="FMM54" s="158"/>
      <c r="FMN54" s="158"/>
      <c r="FMO54" s="158"/>
      <c r="FMP54" s="158"/>
      <c r="FMQ54" s="158"/>
      <c r="FMR54" s="158"/>
      <c r="FMS54" s="158"/>
      <c r="FMT54" s="158"/>
      <c r="FMU54" s="158"/>
      <c r="FMV54" s="158"/>
      <c r="FMW54" s="158"/>
      <c r="FMX54" s="158"/>
      <c r="FMY54" s="158"/>
      <c r="FMZ54" s="158"/>
      <c r="FNA54" s="158"/>
      <c r="FNB54" s="158"/>
      <c r="FNC54" s="158"/>
      <c r="FND54" s="158"/>
      <c r="FNE54" s="158"/>
      <c r="FNF54" s="158"/>
      <c r="FNG54" s="158"/>
      <c r="FNH54" s="158"/>
      <c r="FNI54" s="158"/>
      <c r="FNJ54" s="158"/>
      <c r="FNK54" s="158"/>
      <c r="FNL54" s="158"/>
      <c r="FNM54" s="158"/>
      <c r="FNN54" s="158"/>
      <c r="FNO54" s="158"/>
      <c r="FNP54" s="158"/>
      <c r="FNQ54" s="158"/>
      <c r="FNR54" s="158"/>
      <c r="FNS54" s="158"/>
      <c r="FNT54" s="158"/>
      <c r="FNU54" s="158"/>
      <c r="FNV54" s="158"/>
      <c r="FNW54" s="158"/>
      <c r="FNX54" s="158"/>
      <c r="FNY54" s="158"/>
      <c r="FNZ54" s="158"/>
      <c r="FOA54" s="158"/>
      <c r="FOB54" s="158"/>
      <c r="FOC54" s="158"/>
      <c r="FOD54" s="158"/>
      <c r="FOE54" s="158"/>
      <c r="FOF54" s="158"/>
      <c r="FOG54" s="158"/>
      <c r="FOH54" s="158"/>
      <c r="FOI54" s="158"/>
      <c r="FOJ54" s="158"/>
      <c r="FOK54" s="158"/>
      <c r="FOL54" s="158"/>
      <c r="FOM54" s="158"/>
      <c r="FON54" s="158"/>
      <c r="FOO54" s="158"/>
      <c r="FOP54" s="158"/>
      <c r="FOQ54" s="158"/>
      <c r="FOR54" s="158"/>
      <c r="FOS54" s="158"/>
      <c r="FOT54" s="158"/>
      <c r="FOU54" s="158"/>
      <c r="FOV54" s="158"/>
      <c r="FOW54" s="158"/>
      <c r="FOX54" s="158"/>
      <c r="FOY54" s="158"/>
      <c r="FOZ54" s="158"/>
      <c r="FPA54" s="158"/>
      <c r="FPB54" s="158"/>
      <c r="FPC54" s="158"/>
      <c r="FPD54" s="158"/>
      <c r="FPE54" s="158"/>
      <c r="FPF54" s="158"/>
      <c r="FPG54" s="158"/>
      <c r="FPH54" s="158"/>
      <c r="FPI54" s="158"/>
      <c r="FPJ54" s="158"/>
      <c r="FPK54" s="158"/>
      <c r="FPL54" s="158"/>
      <c r="FPM54" s="158"/>
      <c r="FPN54" s="158"/>
      <c r="FPO54" s="158"/>
      <c r="FPP54" s="158"/>
      <c r="FPQ54" s="158"/>
      <c r="FPR54" s="158"/>
      <c r="FPS54" s="158"/>
      <c r="FPT54" s="158"/>
      <c r="FPU54" s="158"/>
      <c r="FPV54" s="158"/>
      <c r="FPW54" s="158"/>
      <c r="FPX54" s="158"/>
      <c r="FPY54" s="158"/>
      <c r="FPZ54" s="158"/>
      <c r="FQA54" s="158"/>
      <c r="FQB54" s="158"/>
      <c r="FQC54" s="158"/>
      <c r="FQD54" s="158"/>
      <c r="FQE54" s="158"/>
      <c r="FQF54" s="158"/>
      <c r="FQG54" s="158"/>
      <c r="FQH54" s="158"/>
      <c r="FQI54" s="158"/>
      <c r="FQJ54" s="158"/>
      <c r="FQK54" s="158"/>
      <c r="FQL54" s="158"/>
      <c r="FQM54" s="158"/>
      <c r="FQN54" s="158"/>
      <c r="FQO54" s="158"/>
      <c r="FQP54" s="158"/>
      <c r="FQQ54" s="158"/>
      <c r="FQR54" s="158"/>
      <c r="FQS54" s="158"/>
      <c r="FQT54" s="158"/>
      <c r="FQU54" s="158"/>
      <c r="FQV54" s="158"/>
      <c r="FQW54" s="158"/>
      <c r="FQX54" s="158"/>
      <c r="FQY54" s="158"/>
      <c r="FQZ54" s="158"/>
      <c r="FRA54" s="158"/>
      <c r="FRB54" s="158"/>
      <c r="FRC54" s="158"/>
      <c r="FRD54" s="158"/>
      <c r="FRE54" s="158"/>
      <c r="FRF54" s="158"/>
      <c r="FRG54" s="158"/>
      <c r="FRH54" s="158"/>
      <c r="FRI54" s="158"/>
      <c r="FRJ54" s="158"/>
      <c r="FRK54" s="158"/>
      <c r="FRL54" s="158"/>
      <c r="FRM54" s="158"/>
      <c r="FRN54" s="158"/>
      <c r="FRO54" s="158"/>
      <c r="FRP54" s="158"/>
      <c r="FRQ54" s="158"/>
      <c r="FRR54" s="158"/>
      <c r="FRS54" s="158"/>
      <c r="FRT54" s="158"/>
      <c r="FRU54" s="158"/>
      <c r="FRV54" s="158"/>
      <c r="FRW54" s="158"/>
      <c r="FRX54" s="158"/>
      <c r="FRY54" s="158"/>
      <c r="FRZ54" s="158"/>
      <c r="FSA54" s="158"/>
      <c r="FSB54" s="158"/>
      <c r="FSC54" s="158"/>
      <c r="FSD54" s="158"/>
      <c r="FSE54" s="158"/>
      <c r="FSF54" s="158"/>
      <c r="FSG54" s="158"/>
      <c r="FSH54" s="158"/>
      <c r="FSI54" s="158"/>
      <c r="FSJ54" s="158"/>
      <c r="FSK54" s="158"/>
      <c r="FSL54" s="158"/>
      <c r="FSM54" s="158"/>
      <c r="FSN54" s="158"/>
      <c r="FSO54" s="158"/>
      <c r="FSP54" s="158"/>
      <c r="FSQ54" s="158"/>
      <c r="FSR54" s="158"/>
      <c r="FSS54" s="158"/>
      <c r="FST54" s="158"/>
      <c r="FSU54" s="158"/>
      <c r="FSV54" s="158"/>
      <c r="FSW54" s="158"/>
      <c r="FSX54" s="158"/>
      <c r="FSY54" s="158"/>
      <c r="FSZ54" s="158"/>
      <c r="FTA54" s="158"/>
      <c r="FTB54" s="158"/>
      <c r="FTC54" s="158"/>
      <c r="FTD54" s="158"/>
      <c r="FTE54" s="158"/>
      <c r="FTF54" s="158"/>
      <c r="FTG54" s="158"/>
      <c r="FTH54" s="158"/>
      <c r="FTI54" s="158"/>
      <c r="FTJ54" s="158"/>
      <c r="FTK54" s="158"/>
      <c r="FTL54" s="158"/>
      <c r="FTM54" s="158"/>
      <c r="FTN54" s="158"/>
      <c r="FTO54" s="158"/>
      <c r="FTP54" s="158"/>
      <c r="FTQ54" s="158"/>
      <c r="FTR54" s="158"/>
      <c r="FTS54" s="158"/>
      <c r="FTT54" s="158"/>
      <c r="FTU54" s="158"/>
      <c r="FTV54" s="158"/>
      <c r="FTW54" s="158"/>
      <c r="FTX54" s="158"/>
      <c r="FTY54" s="158"/>
      <c r="FTZ54" s="158"/>
      <c r="FUA54" s="158"/>
      <c r="FUB54" s="158"/>
      <c r="FUC54" s="158"/>
      <c r="FUD54" s="158"/>
      <c r="FUE54" s="158"/>
      <c r="FUF54" s="158"/>
      <c r="FUG54" s="158"/>
      <c r="FUH54" s="158"/>
      <c r="FUI54" s="158"/>
      <c r="FUJ54" s="158"/>
      <c r="FUK54" s="158"/>
      <c r="FUL54" s="158"/>
      <c r="FUM54" s="158"/>
      <c r="FUN54" s="158"/>
      <c r="FUO54" s="158"/>
      <c r="FUP54" s="158"/>
      <c r="FUQ54" s="158"/>
      <c r="FUR54" s="158"/>
      <c r="FUS54" s="158"/>
      <c r="FUT54" s="158"/>
      <c r="FUU54" s="158"/>
      <c r="FUV54" s="158"/>
      <c r="FUW54" s="158"/>
      <c r="FUX54" s="158"/>
      <c r="FUY54" s="158"/>
      <c r="FUZ54" s="158"/>
      <c r="FVA54" s="158"/>
      <c r="FVB54" s="158"/>
      <c r="FVC54" s="158"/>
      <c r="FVD54" s="158"/>
      <c r="FVE54" s="158"/>
      <c r="FVF54" s="158"/>
      <c r="FVG54" s="158"/>
      <c r="FVH54" s="158"/>
      <c r="FVI54" s="158"/>
      <c r="FVJ54" s="158"/>
      <c r="FVK54" s="158"/>
      <c r="FVL54" s="158"/>
      <c r="FVM54" s="158"/>
      <c r="FVN54" s="158"/>
      <c r="FVO54" s="158"/>
      <c r="FVP54" s="158"/>
      <c r="FVQ54" s="158"/>
      <c r="FVR54" s="158"/>
      <c r="FVS54" s="158"/>
      <c r="FVT54" s="158"/>
      <c r="FVU54" s="158"/>
      <c r="FVV54" s="158"/>
      <c r="FVW54" s="158"/>
      <c r="FVX54" s="158"/>
      <c r="FVY54" s="158"/>
      <c r="FVZ54" s="158"/>
      <c r="FWA54" s="158"/>
      <c r="FWB54" s="158"/>
      <c r="FWC54" s="158"/>
      <c r="FWD54" s="158"/>
      <c r="FWE54" s="158"/>
      <c r="FWF54" s="158"/>
      <c r="FWG54" s="158"/>
      <c r="FWH54" s="158"/>
      <c r="FWI54" s="158"/>
      <c r="FWJ54" s="158"/>
      <c r="FWK54" s="158"/>
      <c r="FWL54" s="158"/>
      <c r="FWM54" s="158"/>
      <c r="FWN54" s="158"/>
      <c r="FWO54" s="158"/>
      <c r="FWP54" s="158"/>
      <c r="FWQ54" s="158"/>
      <c r="FWR54" s="158"/>
      <c r="FWS54" s="158"/>
      <c r="FWT54" s="158"/>
      <c r="FWU54" s="158"/>
      <c r="FWV54" s="158"/>
      <c r="FWW54" s="158"/>
      <c r="FWX54" s="158"/>
      <c r="FWY54" s="158"/>
      <c r="FWZ54" s="158"/>
      <c r="FXA54" s="158"/>
      <c r="FXB54" s="158"/>
      <c r="FXC54" s="158"/>
      <c r="FXD54" s="158"/>
      <c r="FXE54" s="158"/>
      <c r="FXF54" s="158"/>
      <c r="FXG54" s="158"/>
      <c r="FXH54" s="158"/>
      <c r="FXI54" s="158"/>
      <c r="FXJ54" s="158"/>
      <c r="FXK54" s="158"/>
      <c r="FXL54" s="158"/>
      <c r="FXM54" s="158"/>
      <c r="FXN54" s="158"/>
      <c r="FXO54" s="158"/>
      <c r="FXP54" s="158"/>
      <c r="FXQ54" s="158"/>
      <c r="FXR54" s="158"/>
      <c r="FXS54" s="158"/>
      <c r="FXT54" s="158"/>
      <c r="FXU54" s="158"/>
      <c r="FXV54" s="158"/>
      <c r="FXW54" s="158"/>
      <c r="FXX54" s="158"/>
      <c r="FXY54" s="158"/>
      <c r="FXZ54" s="158"/>
      <c r="FYA54" s="158"/>
      <c r="FYB54" s="158"/>
      <c r="FYC54" s="158"/>
      <c r="FYD54" s="158"/>
      <c r="FYE54" s="158"/>
      <c r="FYF54" s="158"/>
      <c r="FYG54" s="158"/>
      <c r="FYH54" s="158"/>
      <c r="FYI54" s="158"/>
      <c r="FYJ54" s="158"/>
      <c r="FYK54" s="158"/>
      <c r="FYL54" s="158"/>
      <c r="FYM54" s="158"/>
      <c r="FYN54" s="158"/>
      <c r="FYO54" s="158"/>
      <c r="FYP54" s="158"/>
      <c r="FYQ54" s="158"/>
      <c r="FYR54" s="158"/>
      <c r="FYS54" s="158"/>
      <c r="FYT54" s="158"/>
      <c r="FYU54" s="158"/>
      <c r="FYV54" s="158"/>
      <c r="FYW54" s="158"/>
      <c r="FYX54" s="158"/>
      <c r="FYY54" s="158"/>
      <c r="FYZ54" s="158"/>
      <c r="FZA54" s="158"/>
      <c r="FZB54" s="158"/>
      <c r="FZC54" s="158"/>
      <c r="FZD54" s="158"/>
      <c r="FZE54" s="158"/>
      <c r="FZF54" s="158"/>
      <c r="FZG54" s="158"/>
      <c r="FZH54" s="158"/>
      <c r="FZI54" s="158"/>
      <c r="FZJ54" s="158"/>
      <c r="FZK54" s="158"/>
      <c r="FZL54" s="158"/>
      <c r="FZM54" s="158"/>
      <c r="FZN54" s="158"/>
      <c r="FZO54" s="158"/>
      <c r="FZP54" s="158"/>
      <c r="FZQ54" s="158"/>
      <c r="FZR54" s="158"/>
      <c r="FZS54" s="158"/>
      <c r="FZT54" s="158"/>
      <c r="FZU54" s="158"/>
      <c r="FZV54" s="158"/>
      <c r="FZW54" s="158"/>
      <c r="FZX54" s="158"/>
      <c r="FZY54" s="158"/>
      <c r="FZZ54" s="158"/>
      <c r="GAA54" s="158"/>
      <c r="GAB54" s="158"/>
      <c r="GAC54" s="158"/>
      <c r="GAD54" s="158"/>
      <c r="GAE54" s="158"/>
      <c r="GAF54" s="158"/>
      <c r="GAG54" s="158"/>
      <c r="GAH54" s="158"/>
      <c r="GAI54" s="158"/>
      <c r="GAJ54" s="158"/>
      <c r="GAK54" s="158"/>
      <c r="GAL54" s="158"/>
      <c r="GAM54" s="158"/>
      <c r="GAN54" s="158"/>
      <c r="GAO54" s="158"/>
      <c r="GAP54" s="158"/>
      <c r="GAQ54" s="158"/>
      <c r="GAR54" s="158"/>
      <c r="GAS54" s="158"/>
      <c r="GAT54" s="158"/>
      <c r="GAU54" s="158"/>
      <c r="GAV54" s="158"/>
      <c r="GAW54" s="158"/>
      <c r="GAX54" s="158"/>
      <c r="GAY54" s="158"/>
      <c r="GAZ54" s="158"/>
      <c r="GBA54" s="158"/>
      <c r="GBB54" s="158"/>
      <c r="GBC54" s="158"/>
      <c r="GBD54" s="158"/>
      <c r="GBE54" s="158"/>
      <c r="GBF54" s="158"/>
      <c r="GBG54" s="158"/>
      <c r="GBH54" s="158"/>
      <c r="GBI54" s="158"/>
      <c r="GBJ54" s="158"/>
      <c r="GBK54" s="158"/>
      <c r="GBL54" s="158"/>
      <c r="GBM54" s="158"/>
      <c r="GBN54" s="158"/>
      <c r="GBO54" s="158"/>
      <c r="GBP54" s="158"/>
      <c r="GBQ54" s="158"/>
      <c r="GBR54" s="158"/>
      <c r="GBS54" s="158"/>
      <c r="GBT54" s="158"/>
      <c r="GBU54" s="158"/>
      <c r="GBV54" s="158"/>
      <c r="GBW54" s="158"/>
      <c r="GBX54" s="158"/>
      <c r="GBY54" s="158"/>
      <c r="GBZ54" s="158"/>
      <c r="GCA54" s="158"/>
      <c r="GCB54" s="158"/>
      <c r="GCC54" s="158"/>
      <c r="GCD54" s="158"/>
      <c r="GCE54" s="158"/>
      <c r="GCF54" s="158"/>
      <c r="GCG54" s="158"/>
      <c r="GCH54" s="158"/>
      <c r="GCI54" s="158"/>
      <c r="GCJ54" s="158"/>
      <c r="GCK54" s="158"/>
      <c r="GCL54" s="158"/>
      <c r="GCM54" s="158"/>
      <c r="GCN54" s="158"/>
      <c r="GCO54" s="158"/>
      <c r="GCP54" s="158"/>
      <c r="GCQ54" s="158"/>
      <c r="GCR54" s="158"/>
      <c r="GCS54" s="158"/>
      <c r="GCT54" s="158"/>
      <c r="GCU54" s="158"/>
      <c r="GCV54" s="158"/>
      <c r="GCW54" s="158"/>
      <c r="GCX54" s="158"/>
      <c r="GCY54" s="158"/>
      <c r="GCZ54" s="158"/>
      <c r="GDA54" s="158"/>
      <c r="GDB54" s="158"/>
      <c r="GDC54" s="158"/>
      <c r="GDD54" s="158"/>
      <c r="GDE54" s="158"/>
      <c r="GDF54" s="158"/>
      <c r="GDG54" s="158"/>
      <c r="GDH54" s="158"/>
      <c r="GDI54" s="158"/>
      <c r="GDJ54" s="158"/>
      <c r="GDK54" s="158"/>
      <c r="GDL54" s="158"/>
      <c r="GDM54" s="158"/>
      <c r="GDN54" s="158"/>
      <c r="GDO54" s="158"/>
      <c r="GDP54" s="158"/>
      <c r="GDQ54" s="158"/>
      <c r="GDR54" s="158"/>
      <c r="GDS54" s="158"/>
      <c r="GDT54" s="158"/>
      <c r="GDU54" s="158"/>
      <c r="GDV54" s="158"/>
      <c r="GDW54" s="158"/>
      <c r="GDX54" s="158"/>
      <c r="GDY54" s="158"/>
      <c r="GDZ54" s="158"/>
      <c r="GEA54" s="158"/>
      <c r="GEB54" s="158"/>
      <c r="GEC54" s="158"/>
      <c r="GED54" s="158"/>
      <c r="GEE54" s="158"/>
      <c r="GEF54" s="158"/>
      <c r="GEG54" s="158"/>
      <c r="GEH54" s="158"/>
      <c r="GEI54" s="158"/>
      <c r="GEJ54" s="158"/>
      <c r="GEK54" s="158"/>
      <c r="GEL54" s="158"/>
      <c r="GEM54" s="158"/>
      <c r="GEN54" s="158"/>
      <c r="GEO54" s="158"/>
      <c r="GEP54" s="158"/>
      <c r="GEQ54" s="158"/>
      <c r="GER54" s="158"/>
      <c r="GES54" s="158"/>
      <c r="GET54" s="158"/>
      <c r="GEU54" s="158"/>
      <c r="GEV54" s="158"/>
      <c r="GEW54" s="158"/>
      <c r="GEX54" s="158"/>
      <c r="GEY54" s="158"/>
      <c r="GEZ54" s="158"/>
      <c r="GFA54" s="158"/>
      <c r="GFB54" s="158"/>
      <c r="GFC54" s="158"/>
      <c r="GFD54" s="158"/>
      <c r="GFE54" s="158"/>
      <c r="GFF54" s="158"/>
      <c r="GFG54" s="158"/>
      <c r="GFH54" s="158"/>
      <c r="GFI54" s="158"/>
      <c r="GFJ54" s="158"/>
      <c r="GFK54" s="158"/>
      <c r="GFL54" s="158"/>
      <c r="GFM54" s="158"/>
      <c r="GFN54" s="158"/>
      <c r="GFO54" s="158"/>
      <c r="GFP54" s="158"/>
      <c r="GFQ54" s="158"/>
      <c r="GFR54" s="158"/>
      <c r="GFS54" s="158"/>
      <c r="GFT54" s="158"/>
      <c r="GFU54" s="158"/>
      <c r="GFV54" s="158"/>
      <c r="GFW54" s="158"/>
      <c r="GFX54" s="158"/>
      <c r="GFY54" s="158"/>
      <c r="GFZ54" s="158"/>
      <c r="GGA54" s="158"/>
      <c r="GGB54" s="158"/>
      <c r="GGC54" s="158"/>
      <c r="GGD54" s="158"/>
      <c r="GGE54" s="158"/>
      <c r="GGF54" s="158"/>
      <c r="GGG54" s="158"/>
      <c r="GGH54" s="158"/>
      <c r="GGI54" s="158"/>
      <c r="GGJ54" s="158"/>
      <c r="GGK54" s="158"/>
      <c r="GGL54" s="158"/>
      <c r="GGM54" s="158"/>
      <c r="GGN54" s="158"/>
      <c r="GGO54" s="158"/>
      <c r="GGP54" s="158"/>
      <c r="GGQ54" s="158"/>
      <c r="GGR54" s="158"/>
      <c r="GGS54" s="158"/>
      <c r="GGT54" s="158"/>
      <c r="GGU54" s="158"/>
      <c r="GGV54" s="158"/>
      <c r="GGW54" s="158"/>
      <c r="GGX54" s="158"/>
      <c r="GGY54" s="158"/>
      <c r="GGZ54" s="158"/>
      <c r="GHA54" s="158"/>
      <c r="GHB54" s="158"/>
      <c r="GHC54" s="158"/>
      <c r="GHD54" s="158"/>
      <c r="GHE54" s="158"/>
      <c r="GHF54" s="158"/>
      <c r="GHG54" s="158"/>
      <c r="GHH54" s="158"/>
      <c r="GHI54" s="158"/>
      <c r="GHJ54" s="158"/>
      <c r="GHK54" s="158"/>
      <c r="GHL54" s="158"/>
      <c r="GHM54" s="158"/>
      <c r="GHN54" s="158"/>
      <c r="GHO54" s="158"/>
      <c r="GHP54" s="158"/>
      <c r="GHQ54" s="158"/>
      <c r="GHR54" s="158"/>
      <c r="GHS54" s="158"/>
      <c r="GHT54" s="158"/>
      <c r="GHU54" s="158"/>
      <c r="GHV54" s="158"/>
      <c r="GHW54" s="158"/>
      <c r="GHX54" s="158"/>
      <c r="GHY54" s="158"/>
      <c r="GHZ54" s="158"/>
      <c r="GIA54" s="158"/>
      <c r="GIB54" s="158"/>
      <c r="GIC54" s="158"/>
      <c r="GID54" s="158"/>
      <c r="GIE54" s="158"/>
      <c r="GIF54" s="158"/>
      <c r="GIG54" s="158"/>
      <c r="GIH54" s="158"/>
      <c r="GII54" s="158"/>
      <c r="GIJ54" s="158"/>
      <c r="GIK54" s="158"/>
      <c r="GIL54" s="158"/>
      <c r="GIM54" s="158"/>
      <c r="GIN54" s="158"/>
      <c r="GIO54" s="158"/>
      <c r="GIP54" s="158"/>
      <c r="GIQ54" s="158"/>
      <c r="GIR54" s="158"/>
      <c r="GIS54" s="158"/>
      <c r="GIT54" s="158"/>
      <c r="GIU54" s="158"/>
      <c r="GIV54" s="158"/>
      <c r="GIW54" s="158"/>
      <c r="GIX54" s="158"/>
      <c r="GIY54" s="158"/>
      <c r="GIZ54" s="158"/>
      <c r="GJA54" s="158"/>
      <c r="GJB54" s="158"/>
      <c r="GJC54" s="158"/>
      <c r="GJD54" s="158"/>
      <c r="GJE54" s="158"/>
      <c r="GJF54" s="158"/>
      <c r="GJG54" s="158"/>
      <c r="GJH54" s="158"/>
      <c r="GJI54" s="158"/>
      <c r="GJJ54" s="158"/>
      <c r="GJK54" s="158"/>
      <c r="GJL54" s="158"/>
      <c r="GJM54" s="158"/>
      <c r="GJN54" s="158"/>
      <c r="GJO54" s="158"/>
      <c r="GJP54" s="158"/>
      <c r="GJQ54" s="158"/>
      <c r="GJR54" s="158"/>
      <c r="GJS54" s="158"/>
      <c r="GJT54" s="158"/>
      <c r="GJU54" s="158"/>
      <c r="GJV54" s="158"/>
      <c r="GJW54" s="158"/>
      <c r="GJX54" s="158"/>
      <c r="GJY54" s="158"/>
      <c r="GJZ54" s="158"/>
      <c r="GKA54" s="158"/>
      <c r="GKB54" s="158"/>
      <c r="GKC54" s="158"/>
      <c r="GKD54" s="158"/>
      <c r="GKE54" s="158"/>
      <c r="GKF54" s="158"/>
      <c r="GKG54" s="158"/>
      <c r="GKH54" s="158"/>
      <c r="GKI54" s="158"/>
      <c r="GKJ54" s="158"/>
      <c r="GKK54" s="158"/>
      <c r="GKL54" s="158"/>
      <c r="GKM54" s="158"/>
      <c r="GKN54" s="158"/>
      <c r="GKO54" s="158"/>
      <c r="GKP54" s="158"/>
      <c r="GKQ54" s="158"/>
      <c r="GKR54" s="158"/>
      <c r="GKS54" s="158"/>
      <c r="GKT54" s="158"/>
      <c r="GKU54" s="158"/>
      <c r="GKV54" s="158"/>
      <c r="GKW54" s="158"/>
      <c r="GKX54" s="158"/>
      <c r="GKY54" s="158"/>
      <c r="GKZ54" s="158"/>
      <c r="GLA54" s="158"/>
      <c r="GLB54" s="158"/>
      <c r="GLC54" s="158"/>
      <c r="GLD54" s="158"/>
      <c r="GLE54" s="158"/>
      <c r="GLF54" s="158"/>
      <c r="GLG54" s="158"/>
      <c r="GLH54" s="158"/>
      <c r="GLI54" s="158"/>
      <c r="GLJ54" s="158"/>
      <c r="GLK54" s="158"/>
      <c r="GLL54" s="158"/>
      <c r="GLM54" s="158"/>
      <c r="GLN54" s="158"/>
      <c r="GLO54" s="158"/>
      <c r="GLP54" s="158"/>
      <c r="GLQ54" s="158"/>
      <c r="GLR54" s="158"/>
      <c r="GLS54" s="158"/>
      <c r="GLT54" s="158"/>
      <c r="GLU54" s="158"/>
      <c r="GLV54" s="158"/>
      <c r="GLW54" s="158"/>
      <c r="GLX54" s="158"/>
      <c r="GLY54" s="158"/>
      <c r="GLZ54" s="158"/>
      <c r="GMA54" s="158"/>
      <c r="GMB54" s="158"/>
      <c r="GMC54" s="158"/>
      <c r="GMD54" s="158"/>
      <c r="GME54" s="158"/>
      <c r="GMF54" s="158"/>
      <c r="GMG54" s="158"/>
      <c r="GMH54" s="158"/>
      <c r="GMI54" s="158"/>
      <c r="GMJ54" s="158"/>
      <c r="GMK54" s="158"/>
      <c r="GML54" s="158"/>
      <c r="GMM54" s="158"/>
      <c r="GMN54" s="158"/>
      <c r="GMO54" s="158"/>
      <c r="GMP54" s="158"/>
      <c r="GMQ54" s="158"/>
      <c r="GMR54" s="158"/>
      <c r="GMS54" s="158"/>
      <c r="GMT54" s="158"/>
      <c r="GMU54" s="158"/>
      <c r="GMV54" s="158"/>
      <c r="GMW54" s="158"/>
      <c r="GMX54" s="158"/>
      <c r="GMY54" s="158"/>
      <c r="GMZ54" s="158"/>
      <c r="GNA54" s="158"/>
      <c r="GNB54" s="158"/>
      <c r="GNC54" s="158"/>
      <c r="GND54" s="158"/>
      <c r="GNE54" s="158"/>
      <c r="GNF54" s="158"/>
      <c r="GNG54" s="158"/>
      <c r="GNH54" s="158"/>
      <c r="GNI54" s="158"/>
      <c r="GNJ54" s="158"/>
      <c r="GNK54" s="158"/>
      <c r="GNL54" s="158"/>
      <c r="GNM54" s="158"/>
      <c r="GNN54" s="158"/>
      <c r="GNO54" s="158"/>
      <c r="GNP54" s="158"/>
      <c r="GNQ54" s="158"/>
      <c r="GNR54" s="158"/>
      <c r="GNS54" s="158"/>
      <c r="GNT54" s="158"/>
      <c r="GNU54" s="158"/>
      <c r="GNV54" s="158"/>
      <c r="GNW54" s="158"/>
      <c r="GNX54" s="158"/>
      <c r="GNY54" s="158"/>
      <c r="GNZ54" s="158"/>
      <c r="GOA54" s="158"/>
      <c r="GOB54" s="158"/>
      <c r="GOC54" s="158"/>
      <c r="GOD54" s="158"/>
      <c r="GOE54" s="158"/>
      <c r="GOF54" s="158"/>
      <c r="GOG54" s="158"/>
      <c r="GOH54" s="158"/>
      <c r="GOI54" s="158"/>
      <c r="GOJ54" s="158"/>
      <c r="GOK54" s="158"/>
      <c r="GOL54" s="158"/>
      <c r="GOM54" s="158"/>
      <c r="GON54" s="158"/>
      <c r="GOO54" s="158"/>
      <c r="GOP54" s="158"/>
      <c r="GOQ54" s="158"/>
      <c r="GOR54" s="158"/>
      <c r="GOS54" s="158"/>
      <c r="GOT54" s="158"/>
      <c r="GOU54" s="158"/>
      <c r="GOV54" s="158"/>
      <c r="GOW54" s="158"/>
      <c r="GOX54" s="158"/>
      <c r="GOY54" s="158"/>
      <c r="GOZ54" s="158"/>
      <c r="GPA54" s="158"/>
      <c r="GPB54" s="158"/>
      <c r="GPC54" s="158"/>
      <c r="GPD54" s="158"/>
      <c r="GPE54" s="158"/>
      <c r="GPF54" s="158"/>
      <c r="GPG54" s="158"/>
      <c r="GPH54" s="158"/>
      <c r="GPI54" s="158"/>
      <c r="GPJ54" s="158"/>
      <c r="GPK54" s="158"/>
      <c r="GPL54" s="158"/>
      <c r="GPM54" s="158"/>
      <c r="GPN54" s="158"/>
      <c r="GPO54" s="158"/>
      <c r="GPP54" s="158"/>
      <c r="GPQ54" s="158"/>
      <c r="GPR54" s="158"/>
      <c r="GPS54" s="158"/>
      <c r="GPT54" s="158"/>
      <c r="GPU54" s="158"/>
      <c r="GPV54" s="158"/>
      <c r="GPW54" s="158"/>
      <c r="GPX54" s="158"/>
      <c r="GPY54" s="158"/>
      <c r="GPZ54" s="158"/>
      <c r="GQA54" s="158"/>
      <c r="GQB54" s="158"/>
      <c r="GQC54" s="158"/>
      <c r="GQD54" s="158"/>
      <c r="GQE54" s="158"/>
      <c r="GQF54" s="158"/>
      <c r="GQG54" s="158"/>
      <c r="GQH54" s="158"/>
      <c r="GQI54" s="158"/>
      <c r="GQJ54" s="158"/>
      <c r="GQK54" s="158"/>
      <c r="GQL54" s="158"/>
      <c r="GQM54" s="158"/>
      <c r="GQN54" s="158"/>
      <c r="GQO54" s="158"/>
      <c r="GQP54" s="158"/>
      <c r="GQQ54" s="158"/>
      <c r="GQR54" s="158"/>
      <c r="GQS54" s="158"/>
      <c r="GQT54" s="158"/>
      <c r="GQU54" s="158"/>
      <c r="GQV54" s="158"/>
      <c r="GQW54" s="158"/>
      <c r="GQX54" s="158"/>
      <c r="GQY54" s="158"/>
      <c r="GQZ54" s="158"/>
      <c r="GRA54" s="158"/>
      <c r="GRB54" s="158"/>
      <c r="GRC54" s="158"/>
      <c r="GRD54" s="158"/>
      <c r="GRE54" s="158"/>
      <c r="GRF54" s="158"/>
      <c r="GRG54" s="158"/>
      <c r="GRH54" s="158"/>
      <c r="GRI54" s="158"/>
      <c r="GRJ54" s="158"/>
      <c r="GRK54" s="158"/>
      <c r="GRL54" s="158"/>
      <c r="GRM54" s="158"/>
      <c r="GRN54" s="158"/>
      <c r="GRO54" s="158"/>
      <c r="GRP54" s="158"/>
      <c r="GRQ54" s="158"/>
      <c r="GRR54" s="158"/>
      <c r="GRS54" s="158"/>
      <c r="GRT54" s="158"/>
      <c r="GRU54" s="158"/>
      <c r="GRV54" s="158"/>
      <c r="GRW54" s="158"/>
      <c r="GRX54" s="158"/>
      <c r="GRY54" s="158"/>
      <c r="GRZ54" s="158"/>
      <c r="GSA54" s="158"/>
      <c r="GSB54" s="158"/>
      <c r="GSC54" s="158"/>
      <c r="GSD54" s="158"/>
      <c r="GSE54" s="158"/>
      <c r="GSF54" s="158"/>
      <c r="GSG54" s="158"/>
      <c r="GSH54" s="158"/>
      <c r="GSI54" s="158"/>
      <c r="GSJ54" s="158"/>
      <c r="GSK54" s="158"/>
      <c r="GSL54" s="158"/>
      <c r="GSM54" s="158"/>
      <c r="GSN54" s="158"/>
      <c r="GSO54" s="158"/>
      <c r="GSP54" s="158"/>
      <c r="GSQ54" s="158"/>
      <c r="GSR54" s="158"/>
      <c r="GSS54" s="158"/>
      <c r="GST54" s="158"/>
      <c r="GSU54" s="158"/>
      <c r="GSV54" s="158"/>
      <c r="GSW54" s="158"/>
      <c r="GSX54" s="158"/>
      <c r="GSY54" s="158"/>
      <c r="GSZ54" s="158"/>
      <c r="GTA54" s="158"/>
      <c r="GTB54" s="158"/>
      <c r="GTC54" s="158"/>
      <c r="GTD54" s="158"/>
      <c r="GTE54" s="158"/>
      <c r="GTF54" s="158"/>
      <c r="GTG54" s="158"/>
      <c r="GTH54" s="158"/>
      <c r="GTI54" s="158"/>
      <c r="GTJ54" s="158"/>
      <c r="GTK54" s="158"/>
      <c r="GTL54" s="158"/>
      <c r="GTM54" s="158"/>
      <c r="GTN54" s="158"/>
      <c r="GTO54" s="158"/>
      <c r="GTP54" s="158"/>
      <c r="GTQ54" s="158"/>
      <c r="GTR54" s="158"/>
      <c r="GTS54" s="158"/>
      <c r="GTT54" s="158"/>
      <c r="GTU54" s="158"/>
      <c r="GTV54" s="158"/>
      <c r="GTW54" s="158"/>
      <c r="GTX54" s="158"/>
      <c r="GTY54" s="158"/>
      <c r="GTZ54" s="158"/>
      <c r="GUA54" s="158"/>
      <c r="GUB54" s="158"/>
      <c r="GUC54" s="158"/>
      <c r="GUD54" s="158"/>
      <c r="GUE54" s="158"/>
      <c r="GUF54" s="158"/>
      <c r="GUG54" s="158"/>
      <c r="GUH54" s="158"/>
      <c r="GUI54" s="158"/>
      <c r="GUJ54" s="158"/>
      <c r="GUK54" s="158"/>
      <c r="GUL54" s="158"/>
      <c r="GUM54" s="158"/>
      <c r="GUN54" s="158"/>
      <c r="GUO54" s="158"/>
      <c r="GUP54" s="158"/>
      <c r="GUQ54" s="158"/>
      <c r="GUR54" s="158"/>
      <c r="GUS54" s="158"/>
      <c r="GUT54" s="158"/>
      <c r="GUU54" s="158"/>
      <c r="GUV54" s="158"/>
      <c r="GUW54" s="158"/>
      <c r="GUX54" s="158"/>
      <c r="GUY54" s="158"/>
      <c r="GUZ54" s="158"/>
      <c r="GVA54" s="158"/>
      <c r="GVB54" s="158"/>
      <c r="GVC54" s="158"/>
      <c r="GVD54" s="158"/>
      <c r="GVE54" s="158"/>
      <c r="GVF54" s="158"/>
      <c r="GVG54" s="158"/>
      <c r="GVH54" s="158"/>
      <c r="GVI54" s="158"/>
      <c r="GVJ54" s="158"/>
      <c r="GVK54" s="158"/>
      <c r="GVL54" s="158"/>
      <c r="GVM54" s="158"/>
      <c r="GVN54" s="158"/>
      <c r="GVO54" s="158"/>
      <c r="GVP54" s="158"/>
      <c r="GVQ54" s="158"/>
      <c r="GVR54" s="158"/>
      <c r="GVS54" s="158"/>
      <c r="GVT54" s="158"/>
      <c r="GVU54" s="158"/>
      <c r="GVV54" s="158"/>
      <c r="GVW54" s="158"/>
      <c r="GVX54" s="158"/>
      <c r="GVY54" s="158"/>
      <c r="GVZ54" s="158"/>
      <c r="GWA54" s="158"/>
      <c r="GWB54" s="158"/>
      <c r="GWC54" s="158"/>
      <c r="GWD54" s="158"/>
      <c r="GWE54" s="158"/>
      <c r="GWF54" s="158"/>
      <c r="GWG54" s="158"/>
      <c r="GWH54" s="158"/>
      <c r="GWI54" s="158"/>
      <c r="GWJ54" s="158"/>
      <c r="GWK54" s="158"/>
      <c r="GWL54" s="158"/>
      <c r="GWM54" s="158"/>
      <c r="GWN54" s="158"/>
      <c r="GWO54" s="158"/>
      <c r="GWP54" s="158"/>
      <c r="GWQ54" s="158"/>
      <c r="GWR54" s="158"/>
      <c r="GWS54" s="158"/>
      <c r="GWT54" s="158"/>
      <c r="GWU54" s="158"/>
      <c r="GWV54" s="158"/>
      <c r="GWW54" s="158"/>
      <c r="GWX54" s="158"/>
      <c r="GWY54" s="158"/>
      <c r="GWZ54" s="158"/>
      <c r="GXA54" s="158"/>
      <c r="GXB54" s="158"/>
      <c r="GXC54" s="158"/>
      <c r="GXD54" s="158"/>
      <c r="GXE54" s="158"/>
      <c r="GXF54" s="158"/>
      <c r="GXG54" s="158"/>
      <c r="GXH54" s="158"/>
      <c r="GXI54" s="158"/>
      <c r="GXJ54" s="158"/>
      <c r="GXK54" s="158"/>
      <c r="GXL54" s="158"/>
      <c r="GXM54" s="158"/>
      <c r="GXN54" s="158"/>
      <c r="GXO54" s="158"/>
      <c r="GXP54" s="158"/>
      <c r="GXQ54" s="158"/>
      <c r="GXR54" s="158"/>
      <c r="GXS54" s="158"/>
      <c r="GXT54" s="158"/>
      <c r="GXU54" s="158"/>
      <c r="GXV54" s="158"/>
      <c r="GXW54" s="158"/>
      <c r="GXX54" s="158"/>
      <c r="GXY54" s="158"/>
      <c r="GXZ54" s="158"/>
      <c r="GYA54" s="158"/>
      <c r="GYB54" s="158"/>
      <c r="GYC54" s="158"/>
      <c r="GYD54" s="158"/>
      <c r="GYE54" s="158"/>
      <c r="GYF54" s="158"/>
      <c r="GYG54" s="158"/>
      <c r="GYH54" s="158"/>
      <c r="GYI54" s="158"/>
      <c r="GYJ54" s="158"/>
      <c r="GYK54" s="158"/>
      <c r="GYL54" s="158"/>
      <c r="GYM54" s="158"/>
      <c r="GYN54" s="158"/>
      <c r="GYO54" s="158"/>
      <c r="GYP54" s="158"/>
      <c r="GYQ54" s="158"/>
      <c r="GYR54" s="158"/>
      <c r="GYS54" s="158"/>
      <c r="GYT54" s="158"/>
      <c r="GYU54" s="158"/>
      <c r="GYV54" s="158"/>
      <c r="GYW54" s="158"/>
      <c r="GYX54" s="158"/>
      <c r="GYY54" s="158"/>
      <c r="GYZ54" s="158"/>
      <c r="GZA54" s="158"/>
      <c r="GZB54" s="158"/>
      <c r="GZC54" s="158"/>
      <c r="GZD54" s="158"/>
      <c r="GZE54" s="158"/>
      <c r="GZF54" s="158"/>
      <c r="GZG54" s="158"/>
      <c r="GZH54" s="158"/>
      <c r="GZI54" s="158"/>
      <c r="GZJ54" s="158"/>
      <c r="GZK54" s="158"/>
      <c r="GZL54" s="158"/>
      <c r="GZM54" s="158"/>
      <c r="GZN54" s="158"/>
      <c r="GZO54" s="158"/>
      <c r="GZP54" s="158"/>
      <c r="GZQ54" s="158"/>
      <c r="GZR54" s="158"/>
      <c r="GZS54" s="158"/>
      <c r="GZT54" s="158"/>
      <c r="GZU54" s="158"/>
      <c r="GZV54" s="158"/>
      <c r="GZW54" s="158"/>
      <c r="GZX54" s="158"/>
      <c r="GZY54" s="158"/>
      <c r="GZZ54" s="158"/>
      <c r="HAA54" s="158"/>
      <c r="HAB54" s="158"/>
      <c r="HAC54" s="158"/>
      <c r="HAD54" s="158"/>
      <c r="HAE54" s="158"/>
      <c r="HAF54" s="158"/>
      <c r="HAG54" s="158"/>
      <c r="HAH54" s="158"/>
      <c r="HAI54" s="158"/>
      <c r="HAJ54" s="158"/>
      <c r="HAK54" s="158"/>
      <c r="HAL54" s="158"/>
      <c r="HAM54" s="158"/>
      <c r="HAN54" s="158"/>
      <c r="HAO54" s="158"/>
      <c r="HAP54" s="158"/>
      <c r="HAQ54" s="158"/>
      <c r="HAR54" s="158"/>
      <c r="HAS54" s="158"/>
      <c r="HAT54" s="158"/>
      <c r="HAU54" s="158"/>
      <c r="HAV54" s="158"/>
      <c r="HAW54" s="158"/>
      <c r="HAX54" s="158"/>
      <c r="HAY54" s="158"/>
      <c r="HAZ54" s="158"/>
      <c r="HBA54" s="158"/>
      <c r="HBB54" s="158"/>
      <c r="HBC54" s="158"/>
      <c r="HBD54" s="158"/>
      <c r="HBE54" s="158"/>
      <c r="HBF54" s="158"/>
      <c r="HBG54" s="158"/>
      <c r="HBH54" s="158"/>
      <c r="HBI54" s="158"/>
      <c r="HBJ54" s="158"/>
      <c r="HBK54" s="158"/>
      <c r="HBL54" s="158"/>
      <c r="HBM54" s="158"/>
      <c r="HBN54" s="158"/>
      <c r="HBO54" s="158"/>
      <c r="HBP54" s="158"/>
      <c r="HBQ54" s="158"/>
      <c r="HBR54" s="158"/>
      <c r="HBS54" s="158"/>
      <c r="HBT54" s="158"/>
      <c r="HBU54" s="158"/>
      <c r="HBV54" s="158"/>
      <c r="HBW54" s="158"/>
      <c r="HBX54" s="158"/>
      <c r="HBY54" s="158"/>
      <c r="HBZ54" s="158"/>
      <c r="HCA54" s="158"/>
      <c r="HCB54" s="158"/>
      <c r="HCC54" s="158"/>
      <c r="HCD54" s="158"/>
      <c r="HCE54" s="158"/>
      <c r="HCF54" s="158"/>
      <c r="HCG54" s="158"/>
      <c r="HCH54" s="158"/>
      <c r="HCI54" s="158"/>
      <c r="HCJ54" s="158"/>
      <c r="HCK54" s="158"/>
      <c r="HCL54" s="158"/>
      <c r="HCM54" s="158"/>
      <c r="HCN54" s="158"/>
      <c r="HCO54" s="158"/>
      <c r="HCP54" s="158"/>
      <c r="HCQ54" s="158"/>
      <c r="HCR54" s="158"/>
      <c r="HCS54" s="158"/>
      <c r="HCT54" s="158"/>
      <c r="HCU54" s="158"/>
      <c r="HCV54" s="158"/>
      <c r="HCW54" s="158"/>
      <c r="HCX54" s="158"/>
      <c r="HCY54" s="158"/>
      <c r="HCZ54" s="158"/>
      <c r="HDA54" s="158"/>
      <c r="HDB54" s="158"/>
      <c r="HDC54" s="158"/>
      <c r="HDD54" s="158"/>
      <c r="HDE54" s="158"/>
      <c r="HDF54" s="158"/>
      <c r="HDG54" s="158"/>
      <c r="HDH54" s="158"/>
      <c r="HDI54" s="158"/>
      <c r="HDJ54" s="158"/>
      <c r="HDK54" s="158"/>
      <c r="HDL54" s="158"/>
      <c r="HDM54" s="158"/>
      <c r="HDN54" s="158"/>
      <c r="HDO54" s="158"/>
      <c r="HDP54" s="158"/>
      <c r="HDQ54" s="158"/>
      <c r="HDR54" s="158"/>
      <c r="HDS54" s="158"/>
      <c r="HDT54" s="158"/>
      <c r="HDU54" s="158"/>
      <c r="HDV54" s="158"/>
      <c r="HDW54" s="158"/>
      <c r="HDX54" s="158"/>
      <c r="HDY54" s="158"/>
      <c r="HDZ54" s="158"/>
      <c r="HEA54" s="158"/>
      <c r="HEB54" s="158"/>
      <c r="HEC54" s="158"/>
      <c r="HED54" s="158"/>
      <c r="HEE54" s="158"/>
      <c r="HEF54" s="158"/>
      <c r="HEG54" s="158"/>
      <c r="HEH54" s="158"/>
      <c r="HEI54" s="158"/>
      <c r="HEJ54" s="158"/>
      <c r="HEK54" s="158"/>
      <c r="HEL54" s="158"/>
      <c r="HEM54" s="158"/>
      <c r="HEN54" s="158"/>
      <c r="HEO54" s="158"/>
      <c r="HEP54" s="158"/>
      <c r="HEQ54" s="158"/>
      <c r="HER54" s="158"/>
      <c r="HES54" s="158"/>
      <c r="HET54" s="158"/>
      <c r="HEU54" s="158"/>
      <c r="HEV54" s="158"/>
      <c r="HEW54" s="158"/>
      <c r="HEX54" s="158"/>
      <c r="HEY54" s="158"/>
      <c r="HEZ54" s="158"/>
      <c r="HFA54" s="158"/>
      <c r="HFB54" s="158"/>
      <c r="HFC54" s="158"/>
      <c r="HFD54" s="158"/>
      <c r="HFE54" s="158"/>
      <c r="HFF54" s="158"/>
      <c r="HFG54" s="158"/>
      <c r="HFH54" s="158"/>
      <c r="HFI54" s="158"/>
      <c r="HFJ54" s="158"/>
      <c r="HFK54" s="158"/>
      <c r="HFL54" s="158"/>
      <c r="HFM54" s="158"/>
      <c r="HFN54" s="158"/>
      <c r="HFO54" s="158"/>
      <c r="HFP54" s="158"/>
      <c r="HFQ54" s="158"/>
      <c r="HFR54" s="158"/>
      <c r="HFS54" s="158"/>
      <c r="HFT54" s="158"/>
      <c r="HFU54" s="158"/>
      <c r="HFV54" s="158"/>
      <c r="HFW54" s="158"/>
      <c r="HFX54" s="158"/>
      <c r="HFY54" s="158"/>
      <c r="HFZ54" s="158"/>
      <c r="HGA54" s="158"/>
      <c r="HGB54" s="158"/>
      <c r="HGC54" s="158"/>
      <c r="HGD54" s="158"/>
      <c r="HGE54" s="158"/>
      <c r="HGF54" s="158"/>
      <c r="HGG54" s="158"/>
      <c r="HGH54" s="158"/>
      <c r="HGI54" s="158"/>
      <c r="HGJ54" s="158"/>
      <c r="HGK54" s="158"/>
      <c r="HGL54" s="158"/>
      <c r="HGM54" s="158"/>
      <c r="HGN54" s="158"/>
      <c r="HGO54" s="158"/>
      <c r="HGP54" s="158"/>
      <c r="HGQ54" s="158"/>
      <c r="HGR54" s="158"/>
      <c r="HGS54" s="158"/>
      <c r="HGT54" s="158"/>
      <c r="HGU54" s="158"/>
      <c r="HGV54" s="158"/>
      <c r="HGW54" s="158"/>
      <c r="HGX54" s="158"/>
      <c r="HGY54" s="158"/>
      <c r="HGZ54" s="158"/>
      <c r="HHA54" s="158"/>
      <c r="HHB54" s="158"/>
      <c r="HHC54" s="158"/>
      <c r="HHD54" s="158"/>
      <c r="HHE54" s="158"/>
      <c r="HHF54" s="158"/>
      <c r="HHG54" s="158"/>
      <c r="HHH54" s="158"/>
      <c r="HHI54" s="158"/>
      <c r="HHJ54" s="158"/>
      <c r="HHK54" s="158"/>
      <c r="HHL54" s="158"/>
      <c r="HHM54" s="158"/>
      <c r="HHN54" s="158"/>
      <c r="HHO54" s="158"/>
      <c r="HHP54" s="158"/>
      <c r="HHQ54" s="158"/>
      <c r="HHR54" s="158"/>
      <c r="HHS54" s="158"/>
      <c r="HHT54" s="158"/>
      <c r="HHU54" s="158"/>
      <c r="HHV54" s="158"/>
      <c r="HHW54" s="158"/>
      <c r="HHX54" s="158"/>
      <c r="HHY54" s="158"/>
      <c r="HHZ54" s="158"/>
      <c r="HIA54" s="158"/>
      <c r="HIB54" s="158"/>
      <c r="HIC54" s="158"/>
      <c r="HID54" s="158"/>
      <c r="HIE54" s="158"/>
      <c r="HIF54" s="158"/>
      <c r="HIG54" s="158"/>
      <c r="HIH54" s="158"/>
      <c r="HII54" s="158"/>
      <c r="HIJ54" s="158"/>
      <c r="HIK54" s="158"/>
      <c r="HIL54" s="158"/>
      <c r="HIM54" s="158"/>
      <c r="HIN54" s="158"/>
      <c r="HIO54" s="158"/>
      <c r="HIP54" s="158"/>
      <c r="HIQ54" s="158"/>
      <c r="HIR54" s="158"/>
      <c r="HIS54" s="158"/>
      <c r="HIT54" s="158"/>
      <c r="HIU54" s="158"/>
      <c r="HIV54" s="158"/>
      <c r="HIW54" s="158"/>
      <c r="HIX54" s="158"/>
      <c r="HIY54" s="158"/>
      <c r="HIZ54" s="158"/>
      <c r="HJA54" s="158"/>
      <c r="HJB54" s="158"/>
      <c r="HJC54" s="158"/>
      <c r="HJD54" s="158"/>
      <c r="HJE54" s="158"/>
      <c r="HJF54" s="158"/>
      <c r="HJG54" s="158"/>
      <c r="HJH54" s="158"/>
      <c r="HJI54" s="158"/>
      <c r="HJJ54" s="158"/>
      <c r="HJK54" s="158"/>
      <c r="HJL54" s="158"/>
      <c r="HJM54" s="158"/>
      <c r="HJN54" s="158"/>
      <c r="HJO54" s="158"/>
      <c r="HJP54" s="158"/>
      <c r="HJQ54" s="158"/>
      <c r="HJR54" s="158"/>
      <c r="HJS54" s="158"/>
      <c r="HJT54" s="158"/>
      <c r="HJU54" s="158"/>
      <c r="HJV54" s="158"/>
      <c r="HJW54" s="158"/>
      <c r="HJX54" s="158"/>
      <c r="HJY54" s="158"/>
      <c r="HJZ54" s="158"/>
      <c r="HKA54" s="158"/>
      <c r="HKB54" s="158"/>
      <c r="HKC54" s="158"/>
      <c r="HKD54" s="158"/>
      <c r="HKE54" s="158"/>
      <c r="HKF54" s="158"/>
      <c r="HKG54" s="158"/>
      <c r="HKH54" s="158"/>
      <c r="HKI54" s="158"/>
      <c r="HKJ54" s="158"/>
      <c r="HKK54" s="158"/>
      <c r="HKL54" s="158"/>
      <c r="HKM54" s="158"/>
      <c r="HKN54" s="158"/>
      <c r="HKO54" s="158"/>
      <c r="HKP54" s="158"/>
      <c r="HKQ54" s="158"/>
      <c r="HKR54" s="158"/>
      <c r="HKS54" s="158"/>
      <c r="HKT54" s="158"/>
      <c r="HKU54" s="158"/>
      <c r="HKV54" s="158"/>
      <c r="HKW54" s="158"/>
      <c r="HKX54" s="158"/>
      <c r="HKY54" s="158"/>
      <c r="HKZ54" s="158"/>
      <c r="HLA54" s="158"/>
      <c r="HLB54" s="158"/>
      <c r="HLC54" s="158"/>
      <c r="HLD54" s="158"/>
      <c r="HLE54" s="158"/>
      <c r="HLF54" s="158"/>
      <c r="HLG54" s="158"/>
      <c r="HLH54" s="158"/>
      <c r="HLI54" s="158"/>
      <c r="HLJ54" s="158"/>
      <c r="HLK54" s="158"/>
      <c r="HLL54" s="158"/>
      <c r="HLM54" s="158"/>
      <c r="HLN54" s="158"/>
      <c r="HLO54" s="158"/>
      <c r="HLP54" s="158"/>
      <c r="HLQ54" s="158"/>
      <c r="HLR54" s="158"/>
      <c r="HLS54" s="158"/>
      <c r="HLT54" s="158"/>
      <c r="HLU54" s="158"/>
      <c r="HLV54" s="158"/>
      <c r="HLW54" s="158"/>
      <c r="HLX54" s="158"/>
      <c r="HLY54" s="158"/>
      <c r="HLZ54" s="158"/>
      <c r="HMA54" s="158"/>
      <c r="HMB54" s="158"/>
      <c r="HMC54" s="158"/>
      <c r="HMD54" s="158"/>
      <c r="HME54" s="158"/>
      <c r="HMF54" s="158"/>
      <c r="HMG54" s="158"/>
      <c r="HMH54" s="158"/>
      <c r="HMI54" s="158"/>
      <c r="HMJ54" s="158"/>
      <c r="HMK54" s="158"/>
      <c r="HML54" s="158"/>
      <c r="HMM54" s="158"/>
      <c r="HMN54" s="158"/>
      <c r="HMO54" s="158"/>
      <c r="HMP54" s="158"/>
      <c r="HMQ54" s="158"/>
      <c r="HMR54" s="158"/>
      <c r="HMS54" s="158"/>
      <c r="HMT54" s="158"/>
      <c r="HMU54" s="158"/>
      <c r="HMV54" s="158"/>
      <c r="HMW54" s="158"/>
      <c r="HMX54" s="158"/>
      <c r="HMY54" s="158"/>
      <c r="HMZ54" s="158"/>
      <c r="HNA54" s="158"/>
      <c r="HNB54" s="158"/>
      <c r="HNC54" s="158"/>
      <c r="HND54" s="158"/>
      <c r="HNE54" s="158"/>
      <c r="HNF54" s="158"/>
      <c r="HNG54" s="158"/>
      <c r="HNH54" s="158"/>
      <c r="HNI54" s="158"/>
      <c r="HNJ54" s="158"/>
      <c r="HNK54" s="158"/>
      <c r="HNL54" s="158"/>
      <c r="HNM54" s="158"/>
      <c r="HNN54" s="158"/>
      <c r="HNO54" s="158"/>
      <c r="HNP54" s="158"/>
      <c r="HNQ54" s="158"/>
      <c r="HNR54" s="158"/>
      <c r="HNS54" s="158"/>
      <c r="HNT54" s="158"/>
      <c r="HNU54" s="158"/>
      <c r="HNV54" s="158"/>
      <c r="HNW54" s="158"/>
      <c r="HNX54" s="158"/>
      <c r="HNY54" s="158"/>
      <c r="HNZ54" s="158"/>
      <c r="HOA54" s="158"/>
      <c r="HOB54" s="158"/>
      <c r="HOC54" s="158"/>
      <c r="HOD54" s="158"/>
      <c r="HOE54" s="158"/>
      <c r="HOF54" s="158"/>
      <c r="HOG54" s="158"/>
      <c r="HOH54" s="158"/>
      <c r="HOI54" s="158"/>
      <c r="HOJ54" s="158"/>
      <c r="HOK54" s="158"/>
      <c r="HOL54" s="158"/>
      <c r="HOM54" s="158"/>
      <c r="HON54" s="158"/>
      <c r="HOO54" s="158"/>
      <c r="HOP54" s="158"/>
      <c r="HOQ54" s="158"/>
      <c r="HOR54" s="158"/>
      <c r="HOS54" s="158"/>
      <c r="HOT54" s="158"/>
      <c r="HOU54" s="158"/>
      <c r="HOV54" s="158"/>
      <c r="HOW54" s="158"/>
      <c r="HOX54" s="158"/>
      <c r="HOY54" s="158"/>
      <c r="HOZ54" s="158"/>
      <c r="HPA54" s="158"/>
      <c r="HPB54" s="158"/>
      <c r="HPC54" s="158"/>
      <c r="HPD54" s="158"/>
      <c r="HPE54" s="158"/>
      <c r="HPF54" s="158"/>
      <c r="HPG54" s="158"/>
      <c r="HPH54" s="158"/>
      <c r="HPI54" s="158"/>
      <c r="HPJ54" s="158"/>
      <c r="HPK54" s="158"/>
      <c r="HPL54" s="158"/>
      <c r="HPM54" s="158"/>
      <c r="HPN54" s="158"/>
      <c r="HPO54" s="158"/>
      <c r="HPP54" s="158"/>
      <c r="HPQ54" s="158"/>
      <c r="HPR54" s="158"/>
      <c r="HPS54" s="158"/>
      <c r="HPT54" s="158"/>
      <c r="HPU54" s="158"/>
      <c r="HPV54" s="158"/>
      <c r="HPW54" s="158"/>
      <c r="HPX54" s="158"/>
      <c r="HPY54" s="158"/>
      <c r="HPZ54" s="158"/>
      <c r="HQA54" s="158"/>
      <c r="HQB54" s="158"/>
      <c r="HQC54" s="158"/>
      <c r="HQD54" s="158"/>
      <c r="HQE54" s="158"/>
      <c r="HQF54" s="158"/>
      <c r="HQG54" s="158"/>
      <c r="HQH54" s="158"/>
      <c r="HQI54" s="158"/>
      <c r="HQJ54" s="158"/>
      <c r="HQK54" s="158"/>
      <c r="HQL54" s="158"/>
      <c r="HQM54" s="158"/>
      <c r="HQN54" s="158"/>
      <c r="HQO54" s="158"/>
      <c r="HQP54" s="158"/>
      <c r="HQQ54" s="158"/>
      <c r="HQR54" s="158"/>
      <c r="HQS54" s="158"/>
      <c r="HQT54" s="158"/>
      <c r="HQU54" s="158"/>
      <c r="HQV54" s="158"/>
      <c r="HQW54" s="158"/>
      <c r="HQX54" s="158"/>
      <c r="HQY54" s="158"/>
      <c r="HQZ54" s="158"/>
      <c r="HRA54" s="158"/>
      <c r="HRB54" s="158"/>
      <c r="HRC54" s="158"/>
      <c r="HRD54" s="158"/>
      <c r="HRE54" s="158"/>
      <c r="HRF54" s="158"/>
      <c r="HRG54" s="158"/>
      <c r="HRH54" s="158"/>
      <c r="HRI54" s="158"/>
      <c r="HRJ54" s="158"/>
      <c r="HRK54" s="158"/>
      <c r="HRL54" s="158"/>
      <c r="HRM54" s="158"/>
      <c r="HRN54" s="158"/>
      <c r="HRO54" s="158"/>
      <c r="HRP54" s="158"/>
      <c r="HRQ54" s="158"/>
      <c r="HRR54" s="158"/>
      <c r="HRS54" s="158"/>
      <c r="HRT54" s="158"/>
      <c r="HRU54" s="158"/>
      <c r="HRV54" s="158"/>
      <c r="HRW54" s="158"/>
      <c r="HRX54" s="158"/>
      <c r="HRY54" s="158"/>
      <c r="HRZ54" s="158"/>
      <c r="HSA54" s="158"/>
      <c r="HSB54" s="158"/>
      <c r="HSC54" s="158"/>
      <c r="HSD54" s="158"/>
      <c r="HSE54" s="158"/>
      <c r="HSF54" s="158"/>
      <c r="HSG54" s="158"/>
      <c r="HSH54" s="158"/>
      <c r="HSI54" s="158"/>
      <c r="HSJ54" s="158"/>
      <c r="HSK54" s="158"/>
      <c r="HSL54" s="158"/>
      <c r="HSM54" s="158"/>
      <c r="HSN54" s="158"/>
      <c r="HSO54" s="158"/>
      <c r="HSP54" s="158"/>
      <c r="HSQ54" s="158"/>
      <c r="HSR54" s="158"/>
      <c r="HSS54" s="158"/>
      <c r="HST54" s="158"/>
      <c r="HSU54" s="158"/>
      <c r="HSV54" s="158"/>
      <c r="HSW54" s="158"/>
      <c r="HSX54" s="158"/>
      <c r="HSY54" s="158"/>
      <c r="HSZ54" s="158"/>
      <c r="HTA54" s="158"/>
      <c r="HTB54" s="158"/>
      <c r="HTC54" s="158"/>
      <c r="HTD54" s="158"/>
      <c r="HTE54" s="158"/>
      <c r="HTF54" s="158"/>
      <c r="HTG54" s="158"/>
      <c r="HTH54" s="158"/>
      <c r="HTI54" s="158"/>
      <c r="HTJ54" s="158"/>
      <c r="HTK54" s="158"/>
      <c r="HTL54" s="158"/>
      <c r="HTM54" s="158"/>
      <c r="HTN54" s="158"/>
      <c r="HTO54" s="158"/>
      <c r="HTP54" s="158"/>
      <c r="HTQ54" s="158"/>
      <c r="HTR54" s="158"/>
      <c r="HTS54" s="158"/>
      <c r="HTT54" s="158"/>
      <c r="HTU54" s="158"/>
      <c r="HTV54" s="158"/>
      <c r="HTW54" s="158"/>
      <c r="HTX54" s="158"/>
      <c r="HTY54" s="158"/>
      <c r="HTZ54" s="158"/>
      <c r="HUA54" s="158"/>
      <c r="HUB54" s="158"/>
      <c r="HUC54" s="158"/>
      <c r="HUD54" s="158"/>
      <c r="HUE54" s="158"/>
      <c r="HUF54" s="158"/>
      <c r="HUG54" s="158"/>
      <c r="HUH54" s="158"/>
      <c r="HUI54" s="158"/>
      <c r="HUJ54" s="158"/>
      <c r="HUK54" s="158"/>
      <c r="HUL54" s="158"/>
      <c r="HUM54" s="158"/>
      <c r="HUN54" s="158"/>
      <c r="HUO54" s="158"/>
      <c r="HUP54" s="158"/>
      <c r="HUQ54" s="158"/>
      <c r="HUR54" s="158"/>
      <c r="HUS54" s="158"/>
      <c r="HUT54" s="158"/>
      <c r="HUU54" s="158"/>
      <c r="HUV54" s="158"/>
      <c r="HUW54" s="158"/>
      <c r="HUX54" s="158"/>
      <c r="HUY54" s="158"/>
      <c r="HUZ54" s="158"/>
      <c r="HVA54" s="158"/>
      <c r="HVB54" s="158"/>
      <c r="HVC54" s="158"/>
      <c r="HVD54" s="158"/>
      <c r="HVE54" s="158"/>
      <c r="HVF54" s="158"/>
      <c r="HVG54" s="158"/>
      <c r="HVH54" s="158"/>
      <c r="HVI54" s="158"/>
      <c r="HVJ54" s="158"/>
      <c r="HVK54" s="158"/>
      <c r="HVL54" s="158"/>
      <c r="HVM54" s="158"/>
      <c r="HVN54" s="158"/>
      <c r="HVO54" s="158"/>
      <c r="HVP54" s="158"/>
      <c r="HVQ54" s="158"/>
      <c r="HVR54" s="158"/>
      <c r="HVS54" s="158"/>
      <c r="HVT54" s="158"/>
      <c r="HVU54" s="158"/>
      <c r="HVV54" s="158"/>
      <c r="HVW54" s="158"/>
      <c r="HVX54" s="158"/>
      <c r="HVY54" s="158"/>
      <c r="HVZ54" s="158"/>
      <c r="HWA54" s="158"/>
      <c r="HWB54" s="158"/>
      <c r="HWC54" s="158"/>
      <c r="HWD54" s="158"/>
      <c r="HWE54" s="158"/>
      <c r="HWF54" s="158"/>
      <c r="HWG54" s="158"/>
      <c r="HWH54" s="158"/>
      <c r="HWI54" s="158"/>
      <c r="HWJ54" s="158"/>
      <c r="HWK54" s="158"/>
      <c r="HWL54" s="158"/>
      <c r="HWM54" s="158"/>
      <c r="HWN54" s="158"/>
      <c r="HWO54" s="158"/>
      <c r="HWP54" s="158"/>
      <c r="HWQ54" s="158"/>
      <c r="HWR54" s="158"/>
      <c r="HWS54" s="158"/>
      <c r="HWT54" s="158"/>
      <c r="HWU54" s="158"/>
      <c r="HWV54" s="158"/>
      <c r="HWW54" s="158"/>
      <c r="HWX54" s="158"/>
      <c r="HWY54" s="158"/>
      <c r="HWZ54" s="158"/>
      <c r="HXA54" s="158"/>
      <c r="HXB54" s="158"/>
      <c r="HXC54" s="158"/>
      <c r="HXD54" s="158"/>
      <c r="HXE54" s="158"/>
      <c r="HXF54" s="158"/>
      <c r="HXG54" s="158"/>
      <c r="HXH54" s="158"/>
      <c r="HXI54" s="158"/>
      <c r="HXJ54" s="158"/>
      <c r="HXK54" s="158"/>
      <c r="HXL54" s="158"/>
      <c r="HXM54" s="158"/>
      <c r="HXN54" s="158"/>
      <c r="HXO54" s="158"/>
      <c r="HXP54" s="158"/>
      <c r="HXQ54" s="158"/>
      <c r="HXR54" s="158"/>
      <c r="HXS54" s="158"/>
      <c r="HXT54" s="158"/>
      <c r="HXU54" s="158"/>
      <c r="HXV54" s="158"/>
      <c r="HXW54" s="158"/>
      <c r="HXX54" s="158"/>
      <c r="HXY54" s="158"/>
      <c r="HXZ54" s="158"/>
      <c r="HYA54" s="158"/>
      <c r="HYB54" s="158"/>
      <c r="HYC54" s="158"/>
      <c r="HYD54" s="158"/>
      <c r="HYE54" s="158"/>
      <c r="HYF54" s="158"/>
      <c r="HYG54" s="158"/>
      <c r="HYH54" s="158"/>
      <c r="HYI54" s="158"/>
      <c r="HYJ54" s="158"/>
      <c r="HYK54" s="158"/>
      <c r="HYL54" s="158"/>
      <c r="HYM54" s="158"/>
      <c r="HYN54" s="158"/>
      <c r="HYO54" s="158"/>
      <c r="HYP54" s="158"/>
      <c r="HYQ54" s="158"/>
      <c r="HYR54" s="158"/>
      <c r="HYS54" s="158"/>
      <c r="HYT54" s="158"/>
      <c r="HYU54" s="158"/>
      <c r="HYV54" s="158"/>
      <c r="HYW54" s="158"/>
      <c r="HYX54" s="158"/>
      <c r="HYY54" s="158"/>
      <c r="HYZ54" s="158"/>
      <c r="HZA54" s="158"/>
      <c r="HZB54" s="158"/>
      <c r="HZC54" s="158"/>
      <c r="HZD54" s="158"/>
      <c r="HZE54" s="158"/>
      <c r="HZF54" s="158"/>
      <c r="HZG54" s="158"/>
      <c r="HZH54" s="158"/>
      <c r="HZI54" s="158"/>
      <c r="HZJ54" s="158"/>
      <c r="HZK54" s="158"/>
      <c r="HZL54" s="158"/>
      <c r="HZM54" s="158"/>
      <c r="HZN54" s="158"/>
      <c r="HZO54" s="158"/>
      <c r="HZP54" s="158"/>
      <c r="HZQ54" s="158"/>
      <c r="HZR54" s="158"/>
      <c r="HZS54" s="158"/>
      <c r="HZT54" s="158"/>
      <c r="HZU54" s="158"/>
      <c r="HZV54" s="158"/>
      <c r="HZW54" s="158"/>
      <c r="HZX54" s="158"/>
      <c r="HZY54" s="158"/>
      <c r="HZZ54" s="158"/>
      <c r="IAA54" s="158"/>
      <c r="IAB54" s="158"/>
      <c r="IAC54" s="158"/>
      <c r="IAD54" s="158"/>
      <c r="IAE54" s="158"/>
      <c r="IAF54" s="158"/>
      <c r="IAG54" s="158"/>
      <c r="IAH54" s="158"/>
      <c r="IAI54" s="158"/>
      <c r="IAJ54" s="158"/>
      <c r="IAK54" s="158"/>
      <c r="IAL54" s="158"/>
      <c r="IAM54" s="158"/>
      <c r="IAN54" s="158"/>
      <c r="IAO54" s="158"/>
      <c r="IAP54" s="158"/>
      <c r="IAQ54" s="158"/>
      <c r="IAR54" s="158"/>
      <c r="IAS54" s="158"/>
      <c r="IAT54" s="158"/>
      <c r="IAU54" s="158"/>
      <c r="IAV54" s="158"/>
      <c r="IAW54" s="158"/>
      <c r="IAX54" s="158"/>
      <c r="IAY54" s="158"/>
      <c r="IAZ54" s="158"/>
      <c r="IBA54" s="158"/>
      <c r="IBB54" s="158"/>
      <c r="IBC54" s="158"/>
      <c r="IBD54" s="158"/>
      <c r="IBE54" s="158"/>
      <c r="IBF54" s="158"/>
      <c r="IBG54" s="158"/>
      <c r="IBH54" s="158"/>
      <c r="IBI54" s="158"/>
      <c r="IBJ54" s="158"/>
      <c r="IBK54" s="158"/>
      <c r="IBL54" s="158"/>
      <c r="IBM54" s="158"/>
      <c r="IBN54" s="158"/>
      <c r="IBO54" s="158"/>
      <c r="IBP54" s="158"/>
      <c r="IBQ54" s="158"/>
      <c r="IBR54" s="158"/>
      <c r="IBS54" s="158"/>
      <c r="IBT54" s="158"/>
      <c r="IBU54" s="158"/>
      <c r="IBV54" s="158"/>
      <c r="IBW54" s="158"/>
      <c r="IBX54" s="158"/>
      <c r="IBY54" s="158"/>
      <c r="IBZ54" s="158"/>
      <c r="ICA54" s="158"/>
      <c r="ICB54" s="158"/>
      <c r="ICC54" s="158"/>
      <c r="ICD54" s="158"/>
      <c r="ICE54" s="158"/>
      <c r="ICF54" s="158"/>
      <c r="ICG54" s="158"/>
      <c r="ICH54" s="158"/>
      <c r="ICI54" s="158"/>
      <c r="ICJ54" s="158"/>
      <c r="ICK54" s="158"/>
      <c r="ICL54" s="158"/>
      <c r="ICM54" s="158"/>
      <c r="ICN54" s="158"/>
      <c r="ICO54" s="158"/>
      <c r="ICP54" s="158"/>
      <c r="ICQ54" s="158"/>
      <c r="ICR54" s="158"/>
      <c r="ICS54" s="158"/>
      <c r="ICT54" s="158"/>
      <c r="ICU54" s="158"/>
      <c r="ICV54" s="158"/>
      <c r="ICW54" s="158"/>
      <c r="ICX54" s="158"/>
      <c r="ICY54" s="158"/>
      <c r="ICZ54" s="158"/>
      <c r="IDA54" s="158"/>
      <c r="IDB54" s="158"/>
      <c r="IDC54" s="158"/>
      <c r="IDD54" s="158"/>
      <c r="IDE54" s="158"/>
      <c r="IDF54" s="158"/>
      <c r="IDG54" s="158"/>
      <c r="IDH54" s="158"/>
      <c r="IDI54" s="158"/>
      <c r="IDJ54" s="158"/>
      <c r="IDK54" s="158"/>
      <c r="IDL54" s="158"/>
      <c r="IDM54" s="158"/>
      <c r="IDN54" s="158"/>
      <c r="IDO54" s="158"/>
      <c r="IDP54" s="158"/>
      <c r="IDQ54" s="158"/>
      <c r="IDR54" s="158"/>
      <c r="IDS54" s="158"/>
      <c r="IDT54" s="158"/>
      <c r="IDU54" s="158"/>
      <c r="IDV54" s="158"/>
      <c r="IDW54" s="158"/>
      <c r="IDX54" s="158"/>
      <c r="IDY54" s="158"/>
      <c r="IDZ54" s="158"/>
      <c r="IEA54" s="158"/>
      <c r="IEB54" s="158"/>
      <c r="IEC54" s="158"/>
      <c r="IED54" s="158"/>
      <c r="IEE54" s="158"/>
      <c r="IEF54" s="158"/>
      <c r="IEG54" s="158"/>
      <c r="IEH54" s="158"/>
      <c r="IEI54" s="158"/>
      <c r="IEJ54" s="158"/>
      <c r="IEK54" s="158"/>
      <c r="IEL54" s="158"/>
      <c r="IEM54" s="158"/>
      <c r="IEN54" s="158"/>
      <c r="IEO54" s="158"/>
      <c r="IEP54" s="158"/>
      <c r="IEQ54" s="158"/>
      <c r="IER54" s="158"/>
      <c r="IES54" s="158"/>
      <c r="IET54" s="158"/>
      <c r="IEU54" s="158"/>
      <c r="IEV54" s="158"/>
      <c r="IEW54" s="158"/>
      <c r="IEX54" s="158"/>
      <c r="IEY54" s="158"/>
      <c r="IEZ54" s="158"/>
      <c r="IFA54" s="158"/>
      <c r="IFB54" s="158"/>
      <c r="IFC54" s="158"/>
      <c r="IFD54" s="158"/>
      <c r="IFE54" s="158"/>
      <c r="IFF54" s="158"/>
      <c r="IFG54" s="158"/>
      <c r="IFH54" s="158"/>
      <c r="IFI54" s="158"/>
      <c r="IFJ54" s="158"/>
      <c r="IFK54" s="158"/>
      <c r="IFL54" s="158"/>
      <c r="IFM54" s="158"/>
      <c r="IFN54" s="158"/>
      <c r="IFO54" s="158"/>
      <c r="IFP54" s="158"/>
      <c r="IFQ54" s="158"/>
      <c r="IFR54" s="158"/>
      <c r="IFS54" s="158"/>
      <c r="IFT54" s="158"/>
      <c r="IFU54" s="158"/>
      <c r="IFV54" s="158"/>
      <c r="IFW54" s="158"/>
      <c r="IFX54" s="158"/>
      <c r="IFY54" s="158"/>
      <c r="IFZ54" s="158"/>
      <c r="IGA54" s="158"/>
      <c r="IGB54" s="158"/>
      <c r="IGC54" s="158"/>
      <c r="IGD54" s="158"/>
      <c r="IGE54" s="158"/>
      <c r="IGF54" s="158"/>
      <c r="IGG54" s="158"/>
      <c r="IGH54" s="158"/>
      <c r="IGI54" s="158"/>
      <c r="IGJ54" s="158"/>
      <c r="IGK54" s="158"/>
      <c r="IGL54" s="158"/>
      <c r="IGM54" s="158"/>
      <c r="IGN54" s="158"/>
      <c r="IGO54" s="158"/>
      <c r="IGP54" s="158"/>
      <c r="IGQ54" s="158"/>
      <c r="IGR54" s="158"/>
      <c r="IGS54" s="158"/>
      <c r="IGT54" s="158"/>
      <c r="IGU54" s="158"/>
      <c r="IGV54" s="158"/>
      <c r="IGW54" s="158"/>
      <c r="IGX54" s="158"/>
      <c r="IGY54" s="158"/>
      <c r="IGZ54" s="158"/>
      <c r="IHA54" s="158"/>
      <c r="IHB54" s="158"/>
      <c r="IHC54" s="158"/>
      <c r="IHD54" s="158"/>
      <c r="IHE54" s="158"/>
      <c r="IHF54" s="158"/>
      <c r="IHG54" s="158"/>
      <c r="IHH54" s="158"/>
      <c r="IHI54" s="158"/>
      <c r="IHJ54" s="158"/>
      <c r="IHK54" s="158"/>
      <c r="IHL54" s="158"/>
      <c r="IHM54" s="158"/>
      <c r="IHN54" s="158"/>
      <c r="IHO54" s="158"/>
      <c r="IHP54" s="158"/>
      <c r="IHQ54" s="158"/>
      <c r="IHR54" s="158"/>
      <c r="IHS54" s="158"/>
      <c r="IHT54" s="158"/>
      <c r="IHU54" s="158"/>
      <c r="IHV54" s="158"/>
      <c r="IHW54" s="158"/>
      <c r="IHX54" s="158"/>
      <c r="IHY54" s="158"/>
      <c r="IHZ54" s="158"/>
      <c r="IIA54" s="158"/>
      <c r="IIB54" s="158"/>
      <c r="IIC54" s="158"/>
      <c r="IID54" s="158"/>
      <c r="IIE54" s="158"/>
      <c r="IIF54" s="158"/>
      <c r="IIG54" s="158"/>
      <c r="IIH54" s="158"/>
      <c r="III54" s="158"/>
      <c r="IIJ54" s="158"/>
      <c r="IIK54" s="158"/>
      <c r="IIL54" s="158"/>
      <c r="IIM54" s="158"/>
      <c r="IIN54" s="158"/>
      <c r="IIO54" s="158"/>
      <c r="IIP54" s="158"/>
      <c r="IIQ54" s="158"/>
      <c r="IIR54" s="158"/>
      <c r="IIS54" s="158"/>
      <c r="IIT54" s="158"/>
      <c r="IIU54" s="158"/>
      <c r="IIV54" s="158"/>
      <c r="IIW54" s="158"/>
      <c r="IIX54" s="158"/>
      <c r="IIY54" s="158"/>
      <c r="IIZ54" s="158"/>
      <c r="IJA54" s="158"/>
      <c r="IJB54" s="158"/>
      <c r="IJC54" s="158"/>
      <c r="IJD54" s="158"/>
      <c r="IJE54" s="158"/>
      <c r="IJF54" s="158"/>
      <c r="IJG54" s="158"/>
      <c r="IJH54" s="158"/>
      <c r="IJI54" s="158"/>
      <c r="IJJ54" s="158"/>
      <c r="IJK54" s="158"/>
      <c r="IJL54" s="158"/>
      <c r="IJM54" s="158"/>
      <c r="IJN54" s="158"/>
      <c r="IJO54" s="158"/>
      <c r="IJP54" s="158"/>
      <c r="IJQ54" s="158"/>
      <c r="IJR54" s="158"/>
      <c r="IJS54" s="158"/>
      <c r="IJT54" s="158"/>
      <c r="IJU54" s="158"/>
      <c r="IJV54" s="158"/>
      <c r="IJW54" s="158"/>
      <c r="IJX54" s="158"/>
      <c r="IJY54" s="158"/>
      <c r="IJZ54" s="158"/>
      <c r="IKA54" s="158"/>
      <c r="IKB54" s="158"/>
      <c r="IKC54" s="158"/>
      <c r="IKD54" s="158"/>
      <c r="IKE54" s="158"/>
      <c r="IKF54" s="158"/>
      <c r="IKG54" s="158"/>
      <c r="IKH54" s="158"/>
      <c r="IKI54" s="158"/>
      <c r="IKJ54" s="158"/>
      <c r="IKK54" s="158"/>
      <c r="IKL54" s="158"/>
      <c r="IKM54" s="158"/>
      <c r="IKN54" s="158"/>
      <c r="IKO54" s="158"/>
      <c r="IKP54" s="158"/>
      <c r="IKQ54" s="158"/>
      <c r="IKR54" s="158"/>
      <c r="IKS54" s="158"/>
      <c r="IKT54" s="158"/>
      <c r="IKU54" s="158"/>
      <c r="IKV54" s="158"/>
      <c r="IKW54" s="158"/>
      <c r="IKX54" s="158"/>
      <c r="IKY54" s="158"/>
      <c r="IKZ54" s="158"/>
      <c r="ILA54" s="158"/>
      <c r="ILB54" s="158"/>
      <c r="ILC54" s="158"/>
      <c r="ILD54" s="158"/>
      <c r="ILE54" s="158"/>
      <c r="ILF54" s="158"/>
      <c r="ILG54" s="158"/>
      <c r="ILH54" s="158"/>
      <c r="ILI54" s="158"/>
      <c r="ILJ54" s="158"/>
      <c r="ILK54" s="158"/>
      <c r="ILL54" s="158"/>
      <c r="ILM54" s="158"/>
      <c r="ILN54" s="158"/>
      <c r="ILO54" s="158"/>
      <c r="ILP54" s="158"/>
      <c r="ILQ54" s="158"/>
      <c r="ILR54" s="158"/>
      <c r="ILS54" s="158"/>
      <c r="ILT54" s="158"/>
      <c r="ILU54" s="158"/>
      <c r="ILV54" s="158"/>
      <c r="ILW54" s="158"/>
      <c r="ILX54" s="158"/>
      <c r="ILY54" s="158"/>
      <c r="ILZ54" s="158"/>
      <c r="IMA54" s="158"/>
      <c r="IMB54" s="158"/>
      <c r="IMC54" s="158"/>
      <c r="IMD54" s="158"/>
      <c r="IME54" s="158"/>
      <c r="IMF54" s="158"/>
      <c r="IMG54" s="158"/>
      <c r="IMH54" s="158"/>
      <c r="IMI54" s="158"/>
      <c r="IMJ54" s="158"/>
      <c r="IMK54" s="158"/>
      <c r="IML54" s="158"/>
      <c r="IMM54" s="158"/>
      <c r="IMN54" s="158"/>
      <c r="IMO54" s="158"/>
      <c r="IMP54" s="158"/>
      <c r="IMQ54" s="158"/>
      <c r="IMR54" s="158"/>
      <c r="IMS54" s="158"/>
      <c r="IMT54" s="158"/>
      <c r="IMU54" s="158"/>
      <c r="IMV54" s="158"/>
      <c r="IMW54" s="158"/>
      <c r="IMX54" s="158"/>
      <c r="IMY54" s="158"/>
      <c r="IMZ54" s="158"/>
      <c r="INA54" s="158"/>
      <c r="INB54" s="158"/>
      <c r="INC54" s="158"/>
      <c r="IND54" s="158"/>
      <c r="INE54" s="158"/>
      <c r="INF54" s="158"/>
      <c r="ING54" s="158"/>
      <c r="INH54" s="158"/>
      <c r="INI54" s="158"/>
      <c r="INJ54" s="158"/>
      <c r="INK54" s="158"/>
      <c r="INL54" s="158"/>
      <c r="INM54" s="158"/>
      <c r="INN54" s="158"/>
      <c r="INO54" s="158"/>
      <c r="INP54" s="158"/>
      <c r="INQ54" s="158"/>
      <c r="INR54" s="158"/>
      <c r="INS54" s="158"/>
      <c r="INT54" s="158"/>
      <c r="INU54" s="158"/>
      <c r="INV54" s="158"/>
      <c r="INW54" s="158"/>
      <c r="INX54" s="158"/>
      <c r="INY54" s="158"/>
      <c r="INZ54" s="158"/>
      <c r="IOA54" s="158"/>
      <c r="IOB54" s="158"/>
      <c r="IOC54" s="158"/>
      <c r="IOD54" s="158"/>
      <c r="IOE54" s="158"/>
      <c r="IOF54" s="158"/>
      <c r="IOG54" s="158"/>
      <c r="IOH54" s="158"/>
      <c r="IOI54" s="158"/>
      <c r="IOJ54" s="158"/>
      <c r="IOK54" s="158"/>
      <c r="IOL54" s="158"/>
      <c r="IOM54" s="158"/>
      <c r="ION54" s="158"/>
      <c r="IOO54" s="158"/>
      <c r="IOP54" s="158"/>
      <c r="IOQ54" s="158"/>
      <c r="IOR54" s="158"/>
      <c r="IOS54" s="158"/>
      <c r="IOT54" s="158"/>
      <c r="IOU54" s="158"/>
      <c r="IOV54" s="158"/>
      <c r="IOW54" s="158"/>
      <c r="IOX54" s="158"/>
      <c r="IOY54" s="158"/>
      <c r="IOZ54" s="158"/>
      <c r="IPA54" s="158"/>
      <c r="IPB54" s="158"/>
      <c r="IPC54" s="158"/>
      <c r="IPD54" s="158"/>
      <c r="IPE54" s="158"/>
      <c r="IPF54" s="158"/>
      <c r="IPG54" s="158"/>
      <c r="IPH54" s="158"/>
      <c r="IPI54" s="158"/>
      <c r="IPJ54" s="158"/>
      <c r="IPK54" s="158"/>
      <c r="IPL54" s="158"/>
      <c r="IPM54" s="158"/>
      <c r="IPN54" s="158"/>
      <c r="IPO54" s="158"/>
      <c r="IPP54" s="158"/>
      <c r="IPQ54" s="158"/>
      <c r="IPR54" s="158"/>
      <c r="IPS54" s="158"/>
      <c r="IPT54" s="158"/>
      <c r="IPU54" s="158"/>
      <c r="IPV54" s="158"/>
      <c r="IPW54" s="158"/>
      <c r="IPX54" s="158"/>
      <c r="IPY54" s="158"/>
      <c r="IPZ54" s="158"/>
      <c r="IQA54" s="158"/>
      <c r="IQB54" s="158"/>
      <c r="IQC54" s="158"/>
      <c r="IQD54" s="158"/>
      <c r="IQE54" s="158"/>
      <c r="IQF54" s="158"/>
      <c r="IQG54" s="158"/>
      <c r="IQH54" s="158"/>
      <c r="IQI54" s="158"/>
      <c r="IQJ54" s="158"/>
      <c r="IQK54" s="158"/>
      <c r="IQL54" s="158"/>
      <c r="IQM54" s="158"/>
      <c r="IQN54" s="158"/>
      <c r="IQO54" s="158"/>
      <c r="IQP54" s="158"/>
      <c r="IQQ54" s="158"/>
      <c r="IQR54" s="158"/>
      <c r="IQS54" s="158"/>
      <c r="IQT54" s="158"/>
      <c r="IQU54" s="158"/>
      <c r="IQV54" s="158"/>
      <c r="IQW54" s="158"/>
      <c r="IQX54" s="158"/>
      <c r="IQY54" s="158"/>
      <c r="IQZ54" s="158"/>
      <c r="IRA54" s="158"/>
      <c r="IRB54" s="158"/>
      <c r="IRC54" s="158"/>
      <c r="IRD54" s="158"/>
      <c r="IRE54" s="158"/>
      <c r="IRF54" s="158"/>
      <c r="IRG54" s="158"/>
      <c r="IRH54" s="158"/>
      <c r="IRI54" s="158"/>
      <c r="IRJ54" s="158"/>
      <c r="IRK54" s="158"/>
      <c r="IRL54" s="158"/>
      <c r="IRM54" s="158"/>
      <c r="IRN54" s="158"/>
      <c r="IRO54" s="158"/>
      <c r="IRP54" s="158"/>
      <c r="IRQ54" s="158"/>
      <c r="IRR54" s="158"/>
      <c r="IRS54" s="158"/>
      <c r="IRT54" s="158"/>
      <c r="IRU54" s="158"/>
      <c r="IRV54" s="158"/>
      <c r="IRW54" s="158"/>
      <c r="IRX54" s="158"/>
      <c r="IRY54" s="158"/>
      <c r="IRZ54" s="158"/>
      <c r="ISA54" s="158"/>
      <c r="ISB54" s="158"/>
      <c r="ISC54" s="158"/>
      <c r="ISD54" s="158"/>
      <c r="ISE54" s="158"/>
      <c r="ISF54" s="158"/>
      <c r="ISG54" s="158"/>
      <c r="ISH54" s="158"/>
      <c r="ISI54" s="158"/>
      <c r="ISJ54" s="158"/>
      <c r="ISK54" s="158"/>
      <c r="ISL54" s="158"/>
      <c r="ISM54" s="158"/>
      <c r="ISN54" s="158"/>
      <c r="ISO54" s="158"/>
      <c r="ISP54" s="158"/>
      <c r="ISQ54" s="158"/>
      <c r="ISR54" s="158"/>
      <c r="ISS54" s="158"/>
      <c r="IST54" s="158"/>
      <c r="ISU54" s="158"/>
      <c r="ISV54" s="158"/>
      <c r="ISW54" s="158"/>
      <c r="ISX54" s="158"/>
      <c r="ISY54" s="158"/>
      <c r="ISZ54" s="158"/>
      <c r="ITA54" s="158"/>
      <c r="ITB54" s="158"/>
      <c r="ITC54" s="158"/>
      <c r="ITD54" s="158"/>
      <c r="ITE54" s="158"/>
      <c r="ITF54" s="158"/>
      <c r="ITG54" s="158"/>
      <c r="ITH54" s="158"/>
      <c r="ITI54" s="158"/>
      <c r="ITJ54" s="158"/>
      <c r="ITK54" s="158"/>
      <c r="ITL54" s="158"/>
      <c r="ITM54" s="158"/>
      <c r="ITN54" s="158"/>
      <c r="ITO54" s="158"/>
      <c r="ITP54" s="158"/>
      <c r="ITQ54" s="158"/>
      <c r="ITR54" s="158"/>
      <c r="ITS54" s="158"/>
      <c r="ITT54" s="158"/>
      <c r="ITU54" s="158"/>
      <c r="ITV54" s="158"/>
      <c r="ITW54" s="158"/>
      <c r="ITX54" s="158"/>
      <c r="ITY54" s="158"/>
      <c r="ITZ54" s="158"/>
      <c r="IUA54" s="158"/>
      <c r="IUB54" s="158"/>
      <c r="IUC54" s="158"/>
      <c r="IUD54" s="158"/>
      <c r="IUE54" s="158"/>
      <c r="IUF54" s="158"/>
      <c r="IUG54" s="158"/>
      <c r="IUH54" s="158"/>
      <c r="IUI54" s="158"/>
      <c r="IUJ54" s="158"/>
      <c r="IUK54" s="158"/>
      <c r="IUL54" s="158"/>
      <c r="IUM54" s="158"/>
      <c r="IUN54" s="158"/>
      <c r="IUO54" s="158"/>
      <c r="IUP54" s="158"/>
      <c r="IUQ54" s="158"/>
      <c r="IUR54" s="158"/>
      <c r="IUS54" s="158"/>
      <c r="IUT54" s="158"/>
      <c r="IUU54" s="158"/>
      <c r="IUV54" s="158"/>
      <c r="IUW54" s="158"/>
      <c r="IUX54" s="158"/>
      <c r="IUY54" s="158"/>
      <c r="IUZ54" s="158"/>
      <c r="IVA54" s="158"/>
      <c r="IVB54" s="158"/>
      <c r="IVC54" s="158"/>
      <c r="IVD54" s="158"/>
      <c r="IVE54" s="158"/>
      <c r="IVF54" s="158"/>
      <c r="IVG54" s="158"/>
      <c r="IVH54" s="158"/>
      <c r="IVI54" s="158"/>
      <c r="IVJ54" s="158"/>
      <c r="IVK54" s="158"/>
      <c r="IVL54" s="158"/>
      <c r="IVM54" s="158"/>
      <c r="IVN54" s="158"/>
      <c r="IVO54" s="158"/>
      <c r="IVP54" s="158"/>
      <c r="IVQ54" s="158"/>
      <c r="IVR54" s="158"/>
      <c r="IVS54" s="158"/>
      <c r="IVT54" s="158"/>
      <c r="IVU54" s="158"/>
      <c r="IVV54" s="158"/>
      <c r="IVW54" s="158"/>
      <c r="IVX54" s="158"/>
      <c r="IVY54" s="158"/>
      <c r="IVZ54" s="158"/>
      <c r="IWA54" s="158"/>
      <c r="IWB54" s="158"/>
      <c r="IWC54" s="158"/>
      <c r="IWD54" s="158"/>
      <c r="IWE54" s="158"/>
      <c r="IWF54" s="158"/>
      <c r="IWG54" s="158"/>
      <c r="IWH54" s="158"/>
      <c r="IWI54" s="158"/>
      <c r="IWJ54" s="158"/>
      <c r="IWK54" s="158"/>
      <c r="IWL54" s="158"/>
      <c r="IWM54" s="158"/>
      <c r="IWN54" s="158"/>
      <c r="IWO54" s="158"/>
      <c r="IWP54" s="158"/>
      <c r="IWQ54" s="158"/>
      <c r="IWR54" s="158"/>
      <c r="IWS54" s="158"/>
      <c r="IWT54" s="158"/>
      <c r="IWU54" s="158"/>
      <c r="IWV54" s="158"/>
      <c r="IWW54" s="158"/>
      <c r="IWX54" s="158"/>
      <c r="IWY54" s="158"/>
      <c r="IWZ54" s="158"/>
      <c r="IXA54" s="158"/>
      <c r="IXB54" s="158"/>
      <c r="IXC54" s="158"/>
      <c r="IXD54" s="158"/>
      <c r="IXE54" s="158"/>
      <c r="IXF54" s="158"/>
      <c r="IXG54" s="158"/>
      <c r="IXH54" s="158"/>
      <c r="IXI54" s="158"/>
      <c r="IXJ54" s="158"/>
      <c r="IXK54" s="158"/>
      <c r="IXL54" s="158"/>
      <c r="IXM54" s="158"/>
      <c r="IXN54" s="158"/>
      <c r="IXO54" s="158"/>
      <c r="IXP54" s="158"/>
      <c r="IXQ54" s="158"/>
      <c r="IXR54" s="158"/>
      <c r="IXS54" s="158"/>
      <c r="IXT54" s="158"/>
      <c r="IXU54" s="158"/>
      <c r="IXV54" s="158"/>
      <c r="IXW54" s="158"/>
      <c r="IXX54" s="158"/>
      <c r="IXY54" s="158"/>
      <c r="IXZ54" s="158"/>
      <c r="IYA54" s="158"/>
      <c r="IYB54" s="158"/>
      <c r="IYC54" s="158"/>
      <c r="IYD54" s="158"/>
      <c r="IYE54" s="158"/>
      <c r="IYF54" s="158"/>
      <c r="IYG54" s="158"/>
      <c r="IYH54" s="158"/>
      <c r="IYI54" s="158"/>
      <c r="IYJ54" s="158"/>
      <c r="IYK54" s="158"/>
      <c r="IYL54" s="158"/>
      <c r="IYM54" s="158"/>
      <c r="IYN54" s="158"/>
      <c r="IYO54" s="158"/>
      <c r="IYP54" s="158"/>
      <c r="IYQ54" s="158"/>
      <c r="IYR54" s="158"/>
      <c r="IYS54" s="158"/>
      <c r="IYT54" s="158"/>
      <c r="IYU54" s="158"/>
      <c r="IYV54" s="158"/>
      <c r="IYW54" s="158"/>
      <c r="IYX54" s="158"/>
      <c r="IYY54" s="158"/>
      <c r="IYZ54" s="158"/>
      <c r="IZA54" s="158"/>
      <c r="IZB54" s="158"/>
      <c r="IZC54" s="158"/>
      <c r="IZD54" s="158"/>
      <c r="IZE54" s="158"/>
      <c r="IZF54" s="158"/>
      <c r="IZG54" s="158"/>
      <c r="IZH54" s="158"/>
      <c r="IZI54" s="158"/>
      <c r="IZJ54" s="158"/>
      <c r="IZK54" s="158"/>
      <c r="IZL54" s="158"/>
      <c r="IZM54" s="158"/>
      <c r="IZN54" s="158"/>
      <c r="IZO54" s="158"/>
      <c r="IZP54" s="158"/>
      <c r="IZQ54" s="158"/>
      <c r="IZR54" s="158"/>
      <c r="IZS54" s="158"/>
      <c r="IZT54" s="158"/>
      <c r="IZU54" s="158"/>
      <c r="IZV54" s="158"/>
      <c r="IZW54" s="158"/>
      <c r="IZX54" s="158"/>
      <c r="IZY54" s="158"/>
      <c r="IZZ54" s="158"/>
      <c r="JAA54" s="158"/>
      <c r="JAB54" s="158"/>
      <c r="JAC54" s="158"/>
      <c r="JAD54" s="158"/>
      <c r="JAE54" s="158"/>
      <c r="JAF54" s="158"/>
      <c r="JAG54" s="158"/>
      <c r="JAH54" s="158"/>
      <c r="JAI54" s="158"/>
      <c r="JAJ54" s="158"/>
      <c r="JAK54" s="158"/>
      <c r="JAL54" s="158"/>
      <c r="JAM54" s="158"/>
      <c r="JAN54" s="158"/>
      <c r="JAO54" s="158"/>
      <c r="JAP54" s="158"/>
      <c r="JAQ54" s="158"/>
      <c r="JAR54" s="158"/>
      <c r="JAS54" s="158"/>
      <c r="JAT54" s="158"/>
      <c r="JAU54" s="158"/>
      <c r="JAV54" s="158"/>
      <c r="JAW54" s="158"/>
      <c r="JAX54" s="158"/>
      <c r="JAY54" s="158"/>
      <c r="JAZ54" s="158"/>
      <c r="JBA54" s="158"/>
      <c r="JBB54" s="158"/>
      <c r="JBC54" s="158"/>
      <c r="JBD54" s="158"/>
      <c r="JBE54" s="158"/>
      <c r="JBF54" s="158"/>
      <c r="JBG54" s="158"/>
      <c r="JBH54" s="158"/>
      <c r="JBI54" s="158"/>
      <c r="JBJ54" s="158"/>
      <c r="JBK54" s="158"/>
      <c r="JBL54" s="158"/>
      <c r="JBM54" s="158"/>
      <c r="JBN54" s="158"/>
      <c r="JBO54" s="158"/>
      <c r="JBP54" s="158"/>
      <c r="JBQ54" s="158"/>
      <c r="JBR54" s="158"/>
      <c r="JBS54" s="158"/>
      <c r="JBT54" s="158"/>
      <c r="JBU54" s="158"/>
      <c r="JBV54" s="158"/>
      <c r="JBW54" s="158"/>
      <c r="JBX54" s="158"/>
      <c r="JBY54" s="158"/>
      <c r="JBZ54" s="158"/>
      <c r="JCA54" s="158"/>
      <c r="JCB54" s="158"/>
      <c r="JCC54" s="158"/>
      <c r="JCD54" s="158"/>
      <c r="JCE54" s="158"/>
      <c r="JCF54" s="158"/>
      <c r="JCG54" s="158"/>
      <c r="JCH54" s="158"/>
      <c r="JCI54" s="158"/>
      <c r="JCJ54" s="158"/>
      <c r="JCK54" s="158"/>
      <c r="JCL54" s="158"/>
      <c r="JCM54" s="158"/>
      <c r="JCN54" s="158"/>
      <c r="JCO54" s="158"/>
      <c r="JCP54" s="158"/>
      <c r="JCQ54" s="158"/>
      <c r="JCR54" s="158"/>
      <c r="JCS54" s="158"/>
      <c r="JCT54" s="158"/>
      <c r="JCU54" s="158"/>
      <c r="JCV54" s="158"/>
      <c r="JCW54" s="158"/>
      <c r="JCX54" s="158"/>
      <c r="JCY54" s="158"/>
      <c r="JCZ54" s="158"/>
      <c r="JDA54" s="158"/>
      <c r="JDB54" s="158"/>
      <c r="JDC54" s="158"/>
      <c r="JDD54" s="158"/>
      <c r="JDE54" s="158"/>
      <c r="JDF54" s="158"/>
      <c r="JDG54" s="158"/>
      <c r="JDH54" s="158"/>
      <c r="JDI54" s="158"/>
      <c r="JDJ54" s="158"/>
      <c r="JDK54" s="158"/>
      <c r="JDL54" s="158"/>
      <c r="JDM54" s="158"/>
      <c r="JDN54" s="158"/>
      <c r="JDO54" s="158"/>
      <c r="JDP54" s="158"/>
      <c r="JDQ54" s="158"/>
      <c r="JDR54" s="158"/>
      <c r="JDS54" s="158"/>
      <c r="JDT54" s="158"/>
      <c r="JDU54" s="158"/>
      <c r="JDV54" s="158"/>
      <c r="JDW54" s="158"/>
      <c r="JDX54" s="158"/>
      <c r="JDY54" s="158"/>
      <c r="JDZ54" s="158"/>
      <c r="JEA54" s="158"/>
      <c r="JEB54" s="158"/>
      <c r="JEC54" s="158"/>
      <c r="JED54" s="158"/>
      <c r="JEE54" s="158"/>
      <c r="JEF54" s="158"/>
      <c r="JEG54" s="158"/>
      <c r="JEH54" s="158"/>
      <c r="JEI54" s="158"/>
      <c r="JEJ54" s="158"/>
      <c r="JEK54" s="158"/>
      <c r="JEL54" s="158"/>
      <c r="JEM54" s="158"/>
      <c r="JEN54" s="158"/>
      <c r="JEO54" s="158"/>
      <c r="JEP54" s="158"/>
      <c r="JEQ54" s="158"/>
      <c r="JER54" s="158"/>
      <c r="JES54" s="158"/>
      <c r="JET54" s="158"/>
      <c r="JEU54" s="158"/>
      <c r="JEV54" s="158"/>
      <c r="JEW54" s="158"/>
      <c r="JEX54" s="158"/>
      <c r="JEY54" s="158"/>
      <c r="JEZ54" s="158"/>
      <c r="JFA54" s="158"/>
      <c r="JFB54" s="158"/>
      <c r="JFC54" s="158"/>
      <c r="JFD54" s="158"/>
      <c r="JFE54" s="158"/>
      <c r="JFF54" s="158"/>
      <c r="JFG54" s="158"/>
      <c r="JFH54" s="158"/>
      <c r="JFI54" s="158"/>
      <c r="JFJ54" s="158"/>
      <c r="JFK54" s="158"/>
      <c r="JFL54" s="158"/>
      <c r="JFM54" s="158"/>
      <c r="JFN54" s="158"/>
      <c r="JFO54" s="158"/>
      <c r="JFP54" s="158"/>
      <c r="JFQ54" s="158"/>
    </row>
    <row r="55" spans="1:6933">
      <c r="A55" s="282">
        <v>5</v>
      </c>
      <c r="B55" s="248">
        <v>5</v>
      </c>
      <c r="C55" s="172">
        <v>300</v>
      </c>
      <c r="D55" s="172">
        <v>0</v>
      </c>
      <c r="E55" s="172">
        <v>100</v>
      </c>
      <c r="F55" s="172">
        <v>100</v>
      </c>
      <c r="G55" s="172">
        <v>100</v>
      </c>
      <c r="H55" s="172">
        <v>100</v>
      </c>
      <c r="I55" s="172">
        <v>200</v>
      </c>
      <c r="J55" s="245">
        <f t="shared" si="0"/>
        <v>900</v>
      </c>
      <c r="K55" s="246">
        <v>326</v>
      </c>
      <c r="L55" s="172">
        <f t="shared" si="1"/>
        <v>574</v>
      </c>
      <c r="M55" s="176">
        <f>B.wt.!J55</f>
        <v>5</v>
      </c>
      <c r="N55" s="179">
        <f t="shared" si="2"/>
        <v>114.8</v>
      </c>
      <c r="O55" s="172">
        <v>350</v>
      </c>
      <c r="P55" s="154">
        <v>200</v>
      </c>
      <c r="Q55" s="172">
        <v>250</v>
      </c>
      <c r="R55" s="172">
        <v>100</v>
      </c>
      <c r="S55" s="172">
        <v>200</v>
      </c>
      <c r="T55" s="172">
        <v>300</v>
      </c>
      <c r="U55" s="172">
        <v>350</v>
      </c>
      <c r="V55" s="173">
        <f t="shared" si="3"/>
        <v>1750</v>
      </c>
      <c r="W55" s="174">
        <v>187</v>
      </c>
      <c r="X55" s="172">
        <f t="shared" si="4"/>
        <v>1563</v>
      </c>
      <c r="Y55" s="172">
        <v>5</v>
      </c>
      <c r="Z55" s="175">
        <f t="shared" si="28"/>
        <v>312.60000000000002</v>
      </c>
      <c r="AA55" s="175">
        <f t="shared" si="6"/>
        <v>2137</v>
      </c>
      <c r="AB55" s="179">
        <f t="shared" si="7"/>
        <v>427.40000000000003</v>
      </c>
      <c r="AC55" s="154">
        <v>500</v>
      </c>
      <c r="AD55" s="172">
        <v>400</v>
      </c>
      <c r="AE55" s="172">
        <v>400</v>
      </c>
      <c r="AF55" s="172">
        <v>400</v>
      </c>
      <c r="AG55" s="172">
        <v>400</v>
      </c>
      <c r="AH55" s="172">
        <v>400</v>
      </c>
      <c r="AI55" s="172">
        <v>600</v>
      </c>
      <c r="AJ55" s="173">
        <f t="shared" si="8"/>
        <v>3100</v>
      </c>
      <c r="AK55" s="174">
        <v>405</v>
      </c>
      <c r="AL55" s="156">
        <f t="shared" si="29"/>
        <v>2695</v>
      </c>
      <c r="AM55" s="176">
        <v>5</v>
      </c>
      <c r="AN55" s="175">
        <f t="shared" si="10"/>
        <v>539</v>
      </c>
      <c r="AO55" s="175">
        <f t="shared" si="11"/>
        <v>4832</v>
      </c>
      <c r="AP55" s="179">
        <f t="shared" si="12"/>
        <v>966.40000000000009</v>
      </c>
      <c r="AQ55" s="172">
        <v>600</v>
      </c>
      <c r="AR55" s="172">
        <v>600</v>
      </c>
      <c r="AS55" s="172">
        <v>500</v>
      </c>
      <c r="AT55" s="172">
        <v>500</v>
      </c>
      <c r="AU55" s="172">
        <v>800</v>
      </c>
      <c r="AV55" s="172">
        <v>500</v>
      </c>
      <c r="AW55" s="172">
        <v>500</v>
      </c>
      <c r="AX55" s="173">
        <f t="shared" si="13"/>
        <v>4000</v>
      </c>
      <c r="AY55" s="250">
        <v>572</v>
      </c>
      <c r="AZ55" s="176">
        <f t="shared" si="31"/>
        <v>3864</v>
      </c>
      <c r="BA55" s="251">
        <v>5</v>
      </c>
      <c r="BB55" s="156">
        <f t="shared" si="15"/>
        <v>8696</v>
      </c>
      <c r="BC55" s="175">
        <f t="shared" si="16"/>
        <v>772.8</v>
      </c>
      <c r="BD55" s="179">
        <f t="shared" si="17"/>
        <v>1739.2</v>
      </c>
      <c r="BE55" s="172">
        <v>800</v>
      </c>
      <c r="BF55" s="172">
        <v>800</v>
      </c>
      <c r="BG55" s="172">
        <v>900</v>
      </c>
      <c r="BH55" s="172">
        <v>500</v>
      </c>
      <c r="BI55" s="172">
        <v>600</v>
      </c>
      <c r="BJ55" s="172">
        <v>600</v>
      </c>
      <c r="BK55" s="172">
        <v>700</v>
      </c>
      <c r="BL55" s="173">
        <f t="shared" si="18"/>
        <v>4900</v>
      </c>
      <c r="BM55" s="174">
        <v>214</v>
      </c>
      <c r="BN55" s="176">
        <f t="shared" si="19"/>
        <v>4686</v>
      </c>
      <c r="BO55" s="176">
        <v>5</v>
      </c>
      <c r="BP55" s="156">
        <f t="shared" si="20"/>
        <v>13382</v>
      </c>
      <c r="BQ55" s="175">
        <f t="shared" si="21"/>
        <v>937.2</v>
      </c>
      <c r="BR55" s="179">
        <f t="shared" si="22"/>
        <v>2676.4</v>
      </c>
      <c r="BS55" s="154">
        <v>1000</v>
      </c>
      <c r="BT55" s="154">
        <v>1000</v>
      </c>
      <c r="BU55" s="154">
        <v>0</v>
      </c>
      <c r="BV55" s="154">
        <v>0</v>
      </c>
      <c r="BW55" s="154"/>
      <c r="BX55" s="156"/>
      <c r="BY55" s="156"/>
      <c r="BZ55" s="173">
        <f t="shared" si="23"/>
        <v>2000</v>
      </c>
      <c r="CA55" s="177">
        <v>0</v>
      </c>
      <c r="CB55" s="176">
        <f t="shared" si="24"/>
        <v>2000</v>
      </c>
      <c r="CC55" s="176">
        <v>5</v>
      </c>
      <c r="CD55" s="256">
        <f t="shared" si="25"/>
        <v>15382</v>
      </c>
      <c r="CE55" s="175">
        <f t="shared" si="26"/>
        <v>400</v>
      </c>
      <c r="CF55" s="175">
        <f t="shared" si="27"/>
        <v>3076.4</v>
      </c>
      <c r="CG55" s="158"/>
      <c r="CH55" s="158"/>
      <c r="CI55" s="158"/>
      <c r="CJ55" s="158"/>
      <c r="CK55" s="158"/>
      <c r="CL55" s="158"/>
      <c r="CM55" s="158"/>
      <c r="CN55" s="158"/>
      <c r="CO55" s="158"/>
      <c r="CP55" s="158"/>
      <c r="CQ55" s="158"/>
      <c r="CR55" s="158"/>
      <c r="CS55" s="158"/>
      <c r="CT55" s="158"/>
      <c r="CU55" s="158"/>
      <c r="CV55" s="158"/>
      <c r="CW55" s="158"/>
      <c r="CX55" s="158"/>
      <c r="CY55" s="158"/>
      <c r="CZ55" s="158"/>
      <c r="DA55" s="158"/>
      <c r="DB55" s="158"/>
      <c r="DC55" s="158"/>
      <c r="DD55" s="158"/>
      <c r="DE55" s="158"/>
      <c r="DF55" s="158"/>
      <c r="DG55" s="158"/>
      <c r="DH55" s="158"/>
      <c r="DI55" s="158"/>
      <c r="DJ55" s="158"/>
      <c r="DK55" s="158"/>
      <c r="DL55" s="158"/>
      <c r="DM55" s="158"/>
      <c r="DN55" s="158"/>
      <c r="DO55" s="158"/>
      <c r="DP55" s="158"/>
      <c r="DQ55" s="158"/>
      <c r="DR55" s="158"/>
      <c r="DS55" s="158"/>
      <c r="DT55" s="158"/>
      <c r="DU55" s="158"/>
      <c r="DV55" s="158"/>
      <c r="DW55" s="158"/>
      <c r="DX55" s="158"/>
      <c r="DY55" s="158"/>
      <c r="DZ55" s="158"/>
      <c r="EA55" s="158"/>
      <c r="EB55" s="158"/>
      <c r="EC55" s="158"/>
      <c r="ED55" s="158"/>
      <c r="EE55" s="158"/>
      <c r="EF55" s="158"/>
      <c r="EG55" s="158"/>
      <c r="EH55" s="158"/>
      <c r="EI55" s="158"/>
      <c r="EJ55" s="158"/>
      <c r="EK55" s="158"/>
      <c r="EL55" s="158"/>
      <c r="EM55" s="158"/>
      <c r="EN55" s="158"/>
      <c r="EO55" s="158"/>
      <c r="EP55" s="158"/>
      <c r="EQ55" s="158"/>
      <c r="ER55" s="158"/>
      <c r="ES55" s="158"/>
      <c r="ET55" s="158"/>
      <c r="EU55" s="158"/>
      <c r="EV55" s="158"/>
      <c r="EW55" s="158"/>
      <c r="EX55" s="158"/>
      <c r="EY55" s="158"/>
      <c r="EZ55" s="158"/>
      <c r="FA55" s="158"/>
      <c r="FB55" s="158"/>
      <c r="FC55" s="158"/>
      <c r="FD55" s="158"/>
      <c r="FE55" s="158"/>
      <c r="FF55" s="158"/>
      <c r="FG55" s="158"/>
      <c r="FH55" s="158"/>
      <c r="FI55" s="158"/>
      <c r="FJ55" s="158"/>
      <c r="FK55" s="158"/>
      <c r="FL55" s="158"/>
      <c r="FM55" s="158"/>
      <c r="FN55" s="158"/>
      <c r="FO55" s="158"/>
      <c r="FP55" s="158"/>
      <c r="FQ55" s="158"/>
      <c r="FR55" s="158"/>
      <c r="FS55" s="158"/>
      <c r="FT55" s="158"/>
      <c r="FU55" s="158"/>
      <c r="FV55" s="158"/>
      <c r="FW55" s="158"/>
      <c r="FX55" s="158"/>
      <c r="FY55" s="158"/>
      <c r="FZ55" s="158"/>
      <c r="GA55" s="158"/>
      <c r="GB55" s="158"/>
      <c r="GC55" s="158"/>
      <c r="GD55" s="158"/>
      <c r="GE55" s="158"/>
      <c r="GF55" s="158"/>
      <c r="GG55" s="158"/>
      <c r="GH55" s="158"/>
      <c r="GI55" s="158"/>
      <c r="GJ55" s="158"/>
      <c r="GK55" s="158"/>
      <c r="GL55" s="158"/>
      <c r="GM55" s="158"/>
      <c r="GN55" s="158"/>
      <c r="GO55" s="158"/>
      <c r="GP55" s="158"/>
      <c r="GQ55" s="158"/>
      <c r="GR55" s="158"/>
      <c r="GS55" s="158"/>
      <c r="GT55" s="158"/>
      <c r="GU55" s="158"/>
      <c r="GV55" s="158"/>
      <c r="GW55" s="158"/>
      <c r="GX55" s="158"/>
      <c r="GY55" s="158"/>
      <c r="GZ55" s="158"/>
      <c r="HA55" s="158"/>
      <c r="HB55" s="158"/>
      <c r="HC55" s="158"/>
      <c r="HD55" s="158"/>
      <c r="HE55" s="158"/>
      <c r="HF55" s="158"/>
      <c r="HG55" s="158"/>
      <c r="HH55" s="158"/>
      <c r="HI55" s="158"/>
      <c r="HJ55" s="158"/>
      <c r="HK55" s="158"/>
      <c r="HL55" s="158"/>
      <c r="HM55" s="158"/>
      <c r="HN55" s="158"/>
      <c r="HO55" s="158"/>
      <c r="HP55" s="158"/>
      <c r="HQ55" s="158"/>
      <c r="HR55" s="158"/>
      <c r="HS55" s="158"/>
      <c r="HT55" s="158"/>
      <c r="HU55" s="158"/>
      <c r="HV55" s="158"/>
      <c r="HW55" s="158"/>
      <c r="HX55" s="158"/>
      <c r="HY55" s="158"/>
      <c r="HZ55" s="158"/>
      <c r="IA55" s="158"/>
      <c r="IB55" s="158"/>
      <c r="IC55" s="158"/>
      <c r="ID55" s="158"/>
      <c r="IE55" s="158"/>
      <c r="IF55" s="158"/>
      <c r="IG55" s="158"/>
      <c r="IH55" s="158"/>
      <c r="II55" s="158"/>
      <c r="IJ55" s="158"/>
      <c r="IK55" s="158"/>
      <c r="IL55" s="158"/>
      <c r="IM55" s="158"/>
      <c r="IN55" s="158"/>
      <c r="IO55" s="158"/>
      <c r="IP55" s="158"/>
      <c r="IQ55" s="158"/>
      <c r="IR55" s="158"/>
      <c r="IS55" s="158"/>
      <c r="IT55" s="158"/>
      <c r="IU55" s="158"/>
      <c r="IV55" s="158"/>
      <c r="IW55" s="158"/>
      <c r="IX55" s="158"/>
      <c r="IY55" s="158"/>
      <c r="IZ55" s="158"/>
      <c r="JA55" s="158"/>
      <c r="JB55" s="158"/>
      <c r="JC55" s="158"/>
      <c r="JD55" s="158"/>
      <c r="JE55" s="158"/>
      <c r="JF55" s="158"/>
      <c r="JG55" s="158"/>
      <c r="JH55" s="158"/>
      <c r="JI55" s="158"/>
      <c r="JJ55" s="158"/>
      <c r="JK55" s="158"/>
      <c r="JL55" s="158"/>
      <c r="JM55" s="158"/>
      <c r="JN55" s="158"/>
      <c r="JO55" s="158"/>
      <c r="JP55" s="158"/>
      <c r="JQ55" s="158"/>
      <c r="JR55" s="158"/>
      <c r="JS55" s="158"/>
      <c r="JT55" s="158"/>
      <c r="JU55" s="158"/>
      <c r="JV55" s="158"/>
      <c r="JW55" s="158"/>
      <c r="JX55" s="158"/>
      <c r="JY55" s="158"/>
      <c r="JZ55" s="158"/>
      <c r="KA55" s="158"/>
      <c r="KB55" s="158"/>
      <c r="KC55" s="158"/>
      <c r="KD55" s="158"/>
      <c r="KE55" s="158"/>
      <c r="KF55" s="158"/>
      <c r="KG55" s="158"/>
      <c r="KH55" s="158"/>
      <c r="KI55" s="158"/>
      <c r="KJ55" s="158"/>
      <c r="KK55" s="158"/>
      <c r="KL55" s="158"/>
      <c r="KM55" s="158"/>
      <c r="KN55" s="158"/>
      <c r="KO55" s="158"/>
      <c r="KP55" s="158"/>
      <c r="KQ55" s="158"/>
      <c r="KR55" s="158"/>
      <c r="KS55" s="158"/>
      <c r="KT55" s="158"/>
      <c r="KU55" s="158"/>
      <c r="KV55" s="158"/>
      <c r="KW55" s="158"/>
      <c r="KX55" s="158"/>
      <c r="KY55" s="158"/>
      <c r="KZ55" s="158"/>
      <c r="LA55" s="158"/>
      <c r="LB55" s="158"/>
      <c r="LC55" s="158"/>
      <c r="LD55" s="158"/>
      <c r="LE55" s="158"/>
      <c r="LF55" s="158"/>
      <c r="LG55" s="158"/>
      <c r="LH55" s="158"/>
      <c r="LI55" s="158"/>
      <c r="LJ55" s="158"/>
      <c r="LK55" s="158"/>
      <c r="LL55" s="158"/>
      <c r="LM55" s="158"/>
      <c r="LN55" s="158"/>
      <c r="LO55" s="158"/>
      <c r="LP55" s="158"/>
      <c r="LQ55" s="158"/>
      <c r="LR55" s="158"/>
      <c r="LS55" s="158"/>
      <c r="LT55" s="158"/>
      <c r="LU55" s="158"/>
      <c r="LV55" s="158"/>
      <c r="LW55" s="158"/>
      <c r="LX55" s="158"/>
      <c r="LY55" s="158"/>
      <c r="LZ55" s="158"/>
      <c r="MA55" s="158"/>
      <c r="MB55" s="158"/>
      <c r="MC55" s="158"/>
      <c r="MD55" s="158"/>
      <c r="ME55" s="158"/>
      <c r="MF55" s="158"/>
      <c r="MG55" s="158"/>
      <c r="MH55" s="158"/>
      <c r="MI55" s="158"/>
      <c r="MJ55" s="158"/>
      <c r="MK55" s="158"/>
      <c r="ML55" s="158"/>
      <c r="MM55" s="158"/>
      <c r="MN55" s="158"/>
      <c r="MO55" s="158"/>
      <c r="MP55" s="158"/>
      <c r="MQ55" s="158"/>
      <c r="MR55" s="158"/>
      <c r="MS55" s="158"/>
      <c r="MT55" s="158"/>
      <c r="MU55" s="158"/>
      <c r="MV55" s="158"/>
      <c r="MW55" s="158"/>
      <c r="MX55" s="158"/>
      <c r="MY55" s="158"/>
      <c r="MZ55" s="158"/>
      <c r="NA55" s="158"/>
      <c r="NB55" s="158"/>
      <c r="NC55" s="158"/>
      <c r="ND55" s="158"/>
      <c r="NE55" s="158"/>
      <c r="NF55" s="158"/>
      <c r="NG55" s="158"/>
      <c r="NH55" s="158"/>
      <c r="NI55" s="158"/>
      <c r="NJ55" s="158"/>
      <c r="NK55" s="158"/>
      <c r="NL55" s="158"/>
      <c r="NM55" s="158"/>
      <c r="NN55" s="158"/>
      <c r="NO55" s="158"/>
      <c r="NP55" s="158"/>
      <c r="NQ55" s="158"/>
      <c r="NR55" s="158"/>
      <c r="NS55" s="158"/>
      <c r="NT55" s="158"/>
      <c r="NU55" s="158"/>
      <c r="NV55" s="158"/>
      <c r="NW55" s="158"/>
      <c r="NX55" s="158"/>
      <c r="NY55" s="158"/>
      <c r="NZ55" s="158"/>
      <c r="OA55" s="158"/>
      <c r="OB55" s="158"/>
      <c r="OC55" s="158"/>
      <c r="OD55" s="158"/>
      <c r="OE55" s="158"/>
      <c r="OF55" s="158"/>
      <c r="OG55" s="158"/>
      <c r="OH55" s="158"/>
      <c r="OI55" s="158"/>
      <c r="OJ55" s="158"/>
      <c r="OK55" s="158"/>
      <c r="OL55" s="158"/>
      <c r="OM55" s="158"/>
      <c r="ON55" s="158"/>
      <c r="OO55" s="158"/>
      <c r="OP55" s="158"/>
      <c r="OQ55" s="158"/>
      <c r="OR55" s="158"/>
      <c r="OS55" s="158"/>
      <c r="OT55" s="158"/>
      <c r="OU55" s="158"/>
      <c r="OV55" s="158"/>
      <c r="OW55" s="158"/>
      <c r="OX55" s="158"/>
      <c r="OY55" s="158"/>
      <c r="OZ55" s="158"/>
      <c r="PA55" s="158"/>
      <c r="PB55" s="158"/>
      <c r="PC55" s="158"/>
      <c r="PD55" s="158"/>
      <c r="PE55" s="158"/>
      <c r="PF55" s="158"/>
      <c r="PG55" s="158"/>
      <c r="PH55" s="158"/>
      <c r="PI55" s="158"/>
      <c r="PJ55" s="158"/>
      <c r="PK55" s="158"/>
      <c r="PL55" s="158"/>
      <c r="PM55" s="158"/>
      <c r="PN55" s="158"/>
      <c r="PO55" s="158"/>
      <c r="PP55" s="158"/>
      <c r="PQ55" s="158"/>
      <c r="PR55" s="158"/>
      <c r="PS55" s="158"/>
      <c r="PT55" s="158"/>
      <c r="PU55" s="158"/>
      <c r="PV55" s="158"/>
      <c r="PW55" s="158"/>
      <c r="PX55" s="158"/>
      <c r="PY55" s="158"/>
      <c r="PZ55" s="158"/>
      <c r="QA55" s="158"/>
      <c r="QB55" s="158"/>
      <c r="QC55" s="158"/>
      <c r="QD55" s="158"/>
      <c r="QE55" s="158"/>
      <c r="QF55" s="158"/>
      <c r="QG55" s="158"/>
      <c r="QH55" s="158"/>
      <c r="QI55" s="158"/>
      <c r="QJ55" s="158"/>
      <c r="QK55" s="158"/>
      <c r="QL55" s="158"/>
      <c r="QM55" s="158"/>
      <c r="QN55" s="158"/>
      <c r="QO55" s="158"/>
      <c r="QP55" s="158"/>
      <c r="QQ55" s="158"/>
      <c r="QR55" s="158"/>
      <c r="QS55" s="158"/>
      <c r="QT55" s="158"/>
      <c r="QU55" s="158"/>
      <c r="QV55" s="158"/>
      <c r="QW55" s="158"/>
      <c r="QX55" s="158"/>
      <c r="QY55" s="158"/>
      <c r="QZ55" s="158"/>
      <c r="RA55" s="158"/>
      <c r="RB55" s="158"/>
      <c r="RC55" s="158"/>
      <c r="RD55" s="158"/>
      <c r="RE55" s="158"/>
      <c r="RF55" s="158"/>
      <c r="RG55" s="158"/>
      <c r="RH55" s="158"/>
      <c r="RI55" s="158"/>
      <c r="RJ55" s="158"/>
      <c r="RK55" s="158"/>
      <c r="RL55" s="158"/>
      <c r="RM55" s="158"/>
      <c r="RN55" s="158"/>
      <c r="RO55" s="158"/>
      <c r="RP55" s="158"/>
      <c r="RQ55" s="158"/>
      <c r="RR55" s="158"/>
      <c r="RS55" s="158"/>
      <c r="RT55" s="158"/>
      <c r="RU55" s="158"/>
      <c r="RV55" s="158"/>
      <c r="RW55" s="158"/>
      <c r="RX55" s="158"/>
      <c r="RY55" s="158"/>
      <c r="RZ55" s="158"/>
      <c r="SA55" s="158"/>
      <c r="SB55" s="158"/>
      <c r="SC55" s="158"/>
      <c r="SD55" s="158"/>
      <c r="SE55" s="158"/>
      <c r="SF55" s="158"/>
      <c r="SG55" s="158"/>
      <c r="SH55" s="158"/>
      <c r="SI55" s="158"/>
      <c r="SJ55" s="158"/>
      <c r="SK55" s="158"/>
      <c r="SL55" s="158"/>
      <c r="SM55" s="158"/>
      <c r="SN55" s="158"/>
      <c r="SO55" s="158"/>
      <c r="SP55" s="158"/>
      <c r="SQ55" s="158"/>
      <c r="SR55" s="158"/>
      <c r="SS55" s="158"/>
      <c r="ST55" s="158"/>
      <c r="SU55" s="158"/>
      <c r="SV55" s="158"/>
      <c r="SW55" s="158"/>
      <c r="SX55" s="158"/>
      <c r="SY55" s="158"/>
      <c r="SZ55" s="158"/>
      <c r="TA55" s="158"/>
      <c r="TB55" s="158"/>
      <c r="TC55" s="158"/>
      <c r="TD55" s="158"/>
      <c r="TE55" s="158"/>
      <c r="TF55" s="158"/>
      <c r="TG55" s="158"/>
      <c r="TH55" s="158"/>
      <c r="TI55" s="158"/>
      <c r="TJ55" s="158"/>
      <c r="TK55" s="158"/>
      <c r="TL55" s="158"/>
      <c r="TM55" s="158"/>
      <c r="TN55" s="158"/>
      <c r="TO55" s="158"/>
      <c r="TP55" s="158"/>
      <c r="TQ55" s="158"/>
      <c r="TR55" s="158"/>
      <c r="TS55" s="158"/>
      <c r="TT55" s="158"/>
      <c r="TU55" s="158"/>
      <c r="TV55" s="158"/>
      <c r="TW55" s="158"/>
      <c r="TX55" s="158"/>
      <c r="TY55" s="158"/>
      <c r="TZ55" s="158"/>
      <c r="UA55" s="158"/>
      <c r="UB55" s="158"/>
      <c r="UC55" s="158"/>
      <c r="UD55" s="158"/>
      <c r="UE55" s="158"/>
      <c r="UF55" s="158"/>
      <c r="UG55" s="158"/>
      <c r="UH55" s="158"/>
      <c r="UI55" s="158"/>
      <c r="UJ55" s="158"/>
      <c r="UK55" s="158"/>
      <c r="UL55" s="158"/>
      <c r="UM55" s="158"/>
      <c r="UN55" s="158"/>
      <c r="UO55" s="158"/>
      <c r="UP55" s="158"/>
      <c r="UQ55" s="158"/>
      <c r="UR55" s="158"/>
      <c r="US55" s="158"/>
      <c r="UT55" s="158"/>
      <c r="UU55" s="158"/>
      <c r="UV55" s="158"/>
      <c r="UW55" s="158"/>
      <c r="UX55" s="158"/>
      <c r="UY55" s="158"/>
      <c r="UZ55" s="158"/>
      <c r="VA55" s="158"/>
      <c r="VB55" s="158"/>
      <c r="VC55" s="158"/>
      <c r="VD55" s="158"/>
      <c r="VE55" s="158"/>
      <c r="VF55" s="158"/>
      <c r="VG55" s="158"/>
      <c r="VH55" s="158"/>
      <c r="VI55" s="158"/>
      <c r="VJ55" s="158"/>
      <c r="VK55" s="158"/>
      <c r="VL55" s="158"/>
      <c r="VM55" s="158"/>
      <c r="VN55" s="158"/>
      <c r="VO55" s="158"/>
      <c r="VP55" s="158"/>
      <c r="VQ55" s="158"/>
      <c r="VR55" s="158"/>
      <c r="VS55" s="158"/>
      <c r="VT55" s="158"/>
      <c r="VU55" s="158"/>
      <c r="VV55" s="158"/>
      <c r="VW55" s="158"/>
      <c r="VX55" s="158"/>
      <c r="VY55" s="158"/>
      <c r="VZ55" s="158"/>
      <c r="WA55" s="158"/>
      <c r="WB55" s="158"/>
      <c r="WC55" s="158"/>
      <c r="WD55" s="158"/>
      <c r="WE55" s="158"/>
      <c r="WF55" s="158"/>
      <c r="WG55" s="158"/>
      <c r="WH55" s="158"/>
      <c r="WI55" s="158"/>
      <c r="WJ55" s="158"/>
      <c r="WK55" s="158"/>
      <c r="WL55" s="158"/>
      <c r="WM55" s="158"/>
      <c r="WN55" s="158"/>
      <c r="WO55" s="158"/>
      <c r="WP55" s="158"/>
      <c r="WQ55" s="158"/>
      <c r="WR55" s="158"/>
      <c r="WS55" s="158"/>
      <c r="WT55" s="158"/>
      <c r="WU55" s="158"/>
      <c r="WV55" s="158"/>
      <c r="WW55" s="158"/>
      <c r="WX55" s="158"/>
      <c r="WY55" s="158"/>
      <c r="WZ55" s="158"/>
      <c r="XA55" s="158"/>
      <c r="XB55" s="158"/>
      <c r="XC55" s="158"/>
      <c r="XD55" s="158"/>
      <c r="XE55" s="158"/>
      <c r="XF55" s="158"/>
      <c r="XG55" s="158"/>
      <c r="XH55" s="158"/>
      <c r="XI55" s="158"/>
      <c r="XJ55" s="158"/>
      <c r="XK55" s="158"/>
      <c r="XL55" s="158"/>
      <c r="XM55" s="158"/>
      <c r="XN55" s="158"/>
      <c r="XO55" s="158"/>
      <c r="XP55" s="158"/>
      <c r="XQ55" s="158"/>
      <c r="XR55" s="158"/>
      <c r="XS55" s="158"/>
      <c r="XT55" s="158"/>
      <c r="XU55" s="158"/>
      <c r="XV55" s="158"/>
      <c r="XW55" s="158"/>
      <c r="XX55" s="158"/>
      <c r="XY55" s="158"/>
      <c r="XZ55" s="158"/>
      <c r="YA55" s="158"/>
      <c r="YB55" s="158"/>
      <c r="YC55" s="158"/>
      <c r="YD55" s="158"/>
      <c r="YE55" s="158"/>
      <c r="YF55" s="158"/>
      <c r="YG55" s="158"/>
      <c r="YH55" s="158"/>
      <c r="YI55" s="158"/>
      <c r="YJ55" s="158"/>
      <c r="YK55" s="158"/>
      <c r="YL55" s="158"/>
      <c r="YM55" s="158"/>
      <c r="YN55" s="158"/>
      <c r="YO55" s="158"/>
      <c r="YP55" s="158"/>
      <c r="YQ55" s="158"/>
      <c r="YR55" s="158"/>
      <c r="YS55" s="158"/>
      <c r="YT55" s="158"/>
      <c r="YU55" s="158"/>
      <c r="YV55" s="158"/>
      <c r="YW55" s="158"/>
      <c r="YX55" s="158"/>
      <c r="YY55" s="158"/>
      <c r="YZ55" s="158"/>
      <c r="ZA55" s="158"/>
      <c r="ZB55" s="158"/>
      <c r="ZC55" s="158"/>
      <c r="ZD55" s="158"/>
      <c r="ZE55" s="158"/>
      <c r="ZF55" s="158"/>
      <c r="ZG55" s="158"/>
      <c r="ZH55" s="158"/>
      <c r="ZI55" s="158"/>
      <c r="ZJ55" s="158"/>
      <c r="ZK55" s="158"/>
      <c r="ZL55" s="158"/>
      <c r="ZM55" s="158"/>
      <c r="ZN55" s="158"/>
      <c r="ZO55" s="158"/>
      <c r="ZP55" s="158"/>
      <c r="ZQ55" s="158"/>
      <c r="ZR55" s="158"/>
      <c r="ZS55" s="158"/>
      <c r="ZT55" s="158"/>
      <c r="ZU55" s="158"/>
      <c r="ZV55" s="158"/>
      <c r="ZW55" s="158"/>
      <c r="ZX55" s="158"/>
      <c r="ZY55" s="158"/>
      <c r="ZZ55" s="158"/>
      <c r="AAA55" s="158"/>
      <c r="AAB55" s="158"/>
      <c r="AAC55" s="158"/>
      <c r="AAD55" s="158"/>
      <c r="AAE55" s="158"/>
      <c r="AAF55" s="158"/>
      <c r="AAG55" s="158"/>
      <c r="AAH55" s="158"/>
      <c r="AAI55" s="158"/>
      <c r="AAJ55" s="158"/>
      <c r="AAK55" s="158"/>
      <c r="AAL55" s="158"/>
      <c r="AAM55" s="158"/>
      <c r="AAN55" s="158"/>
      <c r="AAO55" s="158"/>
      <c r="AAP55" s="158"/>
      <c r="AAQ55" s="158"/>
      <c r="AAR55" s="158"/>
      <c r="AAS55" s="158"/>
      <c r="AAT55" s="158"/>
      <c r="AAU55" s="158"/>
      <c r="AAV55" s="158"/>
      <c r="AAW55" s="158"/>
      <c r="AAX55" s="158"/>
      <c r="AAY55" s="158"/>
      <c r="AAZ55" s="158"/>
      <c r="ABA55" s="158"/>
      <c r="ABB55" s="158"/>
      <c r="ABC55" s="158"/>
      <c r="ABD55" s="158"/>
      <c r="ABE55" s="158"/>
      <c r="ABF55" s="158"/>
      <c r="ABG55" s="158"/>
      <c r="ABH55" s="158"/>
      <c r="ABI55" s="158"/>
      <c r="ABJ55" s="158"/>
      <c r="ABK55" s="158"/>
      <c r="ABL55" s="158"/>
      <c r="ABM55" s="158"/>
      <c r="ABN55" s="158"/>
      <c r="ABO55" s="158"/>
      <c r="ABP55" s="158"/>
      <c r="ABQ55" s="158"/>
      <c r="ABR55" s="158"/>
      <c r="ABS55" s="158"/>
      <c r="ABT55" s="158"/>
      <c r="ABU55" s="158"/>
      <c r="ABV55" s="158"/>
      <c r="ABW55" s="158"/>
      <c r="ABX55" s="158"/>
      <c r="ABY55" s="158"/>
      <c r="ABZ55" s="158"/>
      <c r="ACA55" s="158"/>
      <c r="ACB55" s="158"/>
      <c r="ACC55" s="158"/>
      <c r="ACD55" s="158"/>
      <c r="ACE55" s="158"/>
      <c r="ACF55" s="158"/>
      <c r="ACG55" s="158"/>
      <c r="ACH55" s="158"/>
      <c r="ACI55" s="158"/>
      <c r="ACJ55" s="158"/>
      <c r="ACK55" s="158"/>
      <c r="ACL55" s="158"/>
      <c r="ACM55" s="158"/>
      <c r="ACN55" s="158"/>
      <c r="ACO55" s="158"/>
      <c r="ACP55" s="158"/>
      <c r="ACQ55" s="158"/>
      <c r="ACR55" s="158"/>
      <c r="ACS55" s="158"/>
      <c r="ACT55" s="158"/>
      <c r="ACU55" s="158"/>
      <c r="ACV55" s="158"/>
      <c r="ACW55" s="158"/>
      <c r="ACX55" s="158"/>
      <c r="ACY55" s="158"/>
      <c r="ACZ55" s="158"/>
      <c r="ADA55" s="158"/>
      <c r="ADB55" s="158"/>
      <c r="ADC55" s="158"/>
      <c r="ADD55" s="158"/>
      <c r="ADE55" s="158"/>
      <c r="ADF55" s="158"/>
      <c r="ADG55" s="158"/>
      <c r="ADH55" s="158"/>
      <c r="ADI55" s="158"/>
      <c r="ADJ55" s="158"/>
      <c r="ADK55" s="158"/>
      <c r="ADL55" s="158"/>
      <c r="ADM55" s="158"/>
      <c r="ADN55" s="158"/>
      <c r="ADO55" s="158"/>
      <c r="ADP55" s="158"/>
      <c r="ADQ55" s="158"/>
      <c r="ADR55" s="158"/>
      <c r="ADS55" s="158"/>
      <c r="ADT55" s="158"/>
      <c r="ADU55" s="158"/>
      <c r="ADV55" s="158"/>
      <c r="ADW55" s="158"/>
      <c r="ADX55" s="158"/>
      <c r="ADY55" s="158"/>
      <c r="ADZ55" s="158"/>
      <c r="AEA55" s="158"/>
      <c r="AEB55" s="158"/>
      <c r="AEC55" s="158"/>
      <c r="AED55" s="158"/>
      <c r="AEE55" s="158"/>
      <c r="AEF55" s="158"/>
      <c r="AEG55" s="158"/>
      <c r="AEH55" s="158"/>
      <c r="AEI55" s="158"/>
      <c r="AEJ55" s="158"/>
      <c r="AEK55" s="158"/>
      <c r="AEL55" s="158"/>
      <c r="AEM55" s="158"/>
      <c r="AEN55" s="158"/>
      <c r="AEO55" s="158"/>
      <c r="AEP55" s="158"/>
      <c r="AEQ55" s="158"/>
      <c r="AER55" s="158"/>
      <c r="AES55" s="158"/>
      <c r="AET55" s="158"/>
      <c r="AEU55" s="158"/>
      <c r="AEV55" s="158"/>
      <c r="AEW55" s="158"/>
      <c r="AEX55" s="158"/>
      <c r="AEY55" s="158"/>
      <c r="AEZ55" s="158"/>
      <c r="AFA55" s="158"/>
      <c r="AFB55" s="158"/>
      <c r="AFC55" s="158"/>
      <c r="AFD55" s="158"/>
      <c r="AFE55" s="158"/>
      <c r="AFF55" s="158"/>
      <c r="AFG55" s="158"/>
      <c r="AFH55" s="158"/>
      <c r="AFI55" s="158"/>
      <c r="AFJ55" s="158"/>
      <c r="AFK55" s="158"/>
      <c r="AFL55" s="158"/>
      <c r="AFM55" s="158"/>
      <c r="AFN55" s="158"/>
      <c r="AFO55" s="158"/>
      <c r="AFP55" s="158"/>
      <c r="AFQ55" s="158"/>
      <c r="AFR55" s="158"/>
      <c r="AFS55" s="158"/>
      <c r="AFT55" s="158"/>
      <c r="AFU55" s="158"/>
      <c r="AFV55" s="158"/>
      <c r="AFW55" s="158"/>
      <c r="AFX55" s="158"/>
      <c r="AFY55" s="158"/>
      <c r="AFZ55" s="158"/>
      <c r="AGA55" s="158"/>
      <c r="AGB55" s="158"/>
      <c r="AGC55" s="158"/>
      <c r="AGD55" s="158"/>
      <c r="AGE55" s="158"/>
      <c r="AGF55" s="158"/>
      <c r="AGG55" s="158"/>
      <c r="AGH55" s="158"/>
      <c r="AGI55" s="158"/>
      <c r="AGJ55" s="158"/>
      <c r="AGK55" s="158"/>
      <c r="AGL55" s="158"/>
      <c r="AGM55" s="158"/>
      <c r="AGN55" s="158"/>
      <c r="AGO55" s="158"/>
      <c r="AGP55" s="158"/>
      <c r="AGQ55" s="158"/>
      <c r="AGR55" s="158"/>
      <c r="AGS55" s="158"/>
      <c r="AGT55" s="158"/>
      <c r="AGU55" s="158"/>
      <c r="AGV55" s="158"/>
      <c r="AGW55" s="158"/>
      <c r="AGX55" s="158"/>
      <c r="AGY55" s="158"/>
      <c r="AGZ55" s="158"/>
      <c r="AHA55" s="158"/>
      <c r="AHB55" s="158"/>
      <c r="AHC55" s="158"/>
      <c r="AHD55" s="158"/>
      <c r="AHE55" s="158"/>
      <c r="AHF55" s="158"/>
      <c r="AHG55" s="158"/>
      <c r="AHH55" s="158"/>
      <c r="AHI55" s="158"/>
      <c r="AHJ55" s="158"/>
      <c r="AHK55" s="158"/>
      <c r="AHL55" s="158"/>
      <c r="AHM55" s="158"/>
      <c r="AHN55" s="158"/>
      <c r="AHO55" s="158"/>
      <c r="AHP55" s="158"/>
      <c r="AHQ55" s="158"/>
      <c r="AHR55" s="158"/>
      <c r="AHS55" s="158"/>
      <c r="AHT55" s="158"/>
      <c r="AHU55" s="158"/>
      <c r="AHV55" s="158"/>
      <c r="AHW55" s="158"/>
      <c r="AHX55" s="158"/>
      <c r="AHY55" s="158"/>
      <c r="AHZ55" s="158"/>
      <c r="AIA55" s="158"/>
      <c r="AIB55" s="158"/>
      <c r="AIC55" s="158"/>
      <c r="AID55" s="158"/>
      <c r="AIE55" s="158"/>
      <c r="AIF55" s="158"/>
      <c r="AIG55" s="158"/>
      <c r="AIH55" s="158"/>
      <c r="AII55" s="158"/>
      <c r="AIJ55" s="158"/>
      <c r="AIK55" s="158"/>
      <c r="AIL55" s="158"/>
      <c r="AIM55" s="158"/>
      <c r="AIN55" s="158"/>
      <c r="AIO55" s="158"/>
      <c r="AIP55" s="158"/>
      <c r="AIQ55" s="158"/>
      <c r="AIR55" s="158"/>
      <c r="AIS55" s="158"/>
      <c r="AIT55" s="158"/>
      <c r="AIU55" s="158"/>
      <c r="AIV55" s="158"/>
      <c r="AIW55" s="158"/>
      <c r="AIX55" s="158"/>
      <c r="AIY55" s="158"/>
      <c r="AIZ55" s="158"/>
      <c r="AJA55" s="158"/>
      <c r="AJB55" s="158"/>
      <c r="AJC55" s="158"/>
      <c r="AJD55" s="158"/>
      <c r="AJE55" s="158"/>
      <c r="AJF55" s="158"/>
      <c r="AJG55" s="158"/>
      <c r="AJH55" s="158"/>
      <c r="AJI55" s="158"/>
      <c r="AJJ55" s="158"/>
      <c r="AJK55" s="158"/>
      <c r="AJL55" s="158"/>
      <c r="AJM55" s="158"/>
      <c r="AJN55" s="158"/>
      <c r="AJO55" s="158"/>
      <c r="AJP55" s="158"/>
      <c r="AJQ55" s="158"/>
      <c r="AJR55" s="158"/>
      <c r="AJS55" s="158"/>
      <c r="AJT55" s="158"/>
      <c r="AJU55" s="158"/>
      <c r="AJV55" s="158"/>
      <c r="AJW55" s="158"/>
      <c r="AJX55" s="158"/>
      <c r="AJY55" s="158"/>
      <c r="AJZ55" s="158"/>
      <c r="AKA55" s="158"/>
      <c r="AKB55" s="158"/>
      <c r="AKC55" s="158"/>
      <c r="AKD55" s="158"/>
      <c r="AKE55" s="158"/>
      <c r="AKF55" s="158"/>
      <c r="AKG55" s="158"/>
      <c r="AKH55" s="158"/>
      <c r="AKI55" s="158"/>
      <c r="AKJ55" s="158"/>
      <c r="AKK55" s="158"/>
      <c r="AKL55" s="158"/>
      <c r="AKM55" s="158"/>
      <c r="AKN55" s="158"/>
      <c r="AKO55" s="158"/>
      <c r="AKP55" s="158"/>
      <c r="AKQ55" s="158"/>
      <c r="AKR55" s="158"/>
      <c r="AKS55" s="158"/>
      <c r="AKT55" s="158"/>
      <c r="AKU55" s="158"/>
      <c r="AKV55" s="158"/>
      <c r="AKW55" s="158"/>
      <c r="AKX55" s="158"/>
      <c r="AKY55" s="158"/>
      <c r="AKZ55" s="158"/>
      <c r="ALA55" s="158"/>
      <c r="ALB55" s="158"/>
      <c r="ALC55" s="158"/>
      <c r="ALD55" s="158"/>
      <c r="ALE55" s="158"/>
      <c r="ALF55" s="158"/>
      <c r="ALG55" s="158"/>
      <c r="ALH55" s="158"/>
      <c r="ALI55" s="158"/>
      <c r="ALJ55" s="158"/>
      <c r="ALK55" s="158"/>
      <c r="ALL55" s="158"/>
      <c r="ALM55" s="158"/>
      <c r="ALN55" s="158"/>
      <c r="ALO55" s="158"/>
      <c r="ALP55" s="158"/>
      <c r="ALQ55" s="158"/>
      <c r="ALR55" s="158"/>
      <c r="ALS55" s="158"/>
      <c r="ALT55" s="158"/>
      <c r="ALU55" s="158"/>
      <c r="ALV55" s="158"/>
      <c r="ALW55" s="158"/>
      <c r="ALX55" s="158"/>
      <c r="ALY55" s="158"/>
      <c r="ALZ55" s="158"/>
      <c r="AMA55" s="158"/>
      <c r="AMB55" s="158"/>
      <c r="AMC55" s="158"/>
      <c r="AMD55" s="158"/>
      <c r="AME55" s="158"/>
      <c r="AMF55" s="158"/>
      <c r="AMG55" s="158"/>
      <c r="AMH55" s="158"/>
      <c r="AMI55" s="158"/>
      <c r="AMJ55" s="158"/>
      <c r="AMK55" s="158"/>
      <c r="AML55" s="158"/>
      <c r="AMM55" s="158"/>
      <c r="AMN55" s="158"/>
      <c r="AMO55" s="158"/>
      <c r="AMP55" s="158"/>
      <c r="AMQ55" s="158"/>
      <c r="AMR55" s="158"/>
      <c r="AMS55" s="158"/>
      <c r="AMT55" s="158"/>
      <c r="AMU55" s="158"/>
      <c r="AMV55" s="158"/>
      <c r="AMW55" s="158"/>
      <c r="AMX55" s="158"/>
      <c r="AMY55" s="158"/>
      <c r="AMZ55" s="158"/>
      <c r="ANA55" s="158"/>
      <c r="ANB55" s="158"/>
      <c r="ANC55" s="158"/>
      <c r="AND55" s="158"/>
      <c r="ANE55" s="158"/>
      <c r="ANF55" s="158"/>
      <c r="ANG55" s="158"/>
      <c r="ANH55" s="158"/>
      <c r="ANI55" s="158"/>
      <c r="ANJ55" s="158"/>
      <c r="ANK55" s="158"/>
      <c r="ANL55" s="158"/>
      <c r="ANM55" s="158"/>
      <c r="ANN55" s="158"/>
      <c r="ANO55" s="158"/>
      <c r="ANP55" s="158"/>
      <c r="ANQ55" s="158"/>
      <c r="ANR55" s="158"/>
      <c r="ANS55" s="158"/>
      <c r="ANT55" s="158"/>
      <c r="ANU55" s="158"/>
      <c r="ANV55" s="158"/>
      <c r="ANW55" s="158"/>
      <c r="ANX55" s="158"/>
      <c r="ANY55" s="158"/>
      <c r="ANZ55" s="158"/>
      <c r="AOA55" s="158"/>
      <c r="AOB55" s="158"/>
      <c r="AOC55" s="158"/>
      <c r="AOD55" s="158"/>
      <c r="AOE55" s="158"/>
      <c r="AOF55" s="158"/>
      <c r="AOG55" s="158"/>
      <c r="AOH55" s="158"/>
      <c r="AOI55" s="158"/>
      <c r="AOJ55" s="158"/>
      <c r="AOK55" s="158"/>
      <c r="AOL55" s="158"/>
      <c r="AOM55" s="158"/>
      <c r="AON55" s="158"/>
      <c r="AOO55" s="158"/>
      <c r="AOP55" s="158"/>
      <c r="AOQ55" s="158"/>
      <c r="AOR55" s="158"/>
      <c r="AOS55" s="158"/>
      <c r="AOT55" s="158"/>
      <c r="AOU55" s="158"/>
      <c r="AOV55" s="158"/>
      <c r="AOW55" s="158"/>
      <c r="AOX55" s="158"/>
      <c r="AOY55" s="158"/>
      <c r="AOZ55" s="158"/>
      <c r="APA55" s="158"/>
      <c r="APB55" s="158"/>
      <c r="APC55" s="158"/>
      <c r="APD55" s="158"/>
      <c r="APE55" s="158"/>
      <c r="APF55" s="158"/>
      <c r="APG55" s="158"/>
      <c r="APH55" s="158"/>
      <c r="API55" s="158"/>
      <c r="APJ55" s="158"/>
      <c r="APK55" s="158"/>
      <c r="APL55" s="158"/>
      <c r="APM55" s="158"/>
      <c r="APN55" s="158"/>
      <c r="APO55" s="158"/>
      <c r="APP55" s="158"/>
      <c r="APQ55" s="158"/>
      <c r="APR55" s="158"/>
      <c r="APS55" s="158"/>
      <c r="APT55" s="158"/>
      <c r="APU55" s="158"/>
      <c r="APV55" s="158"/>
      <c r="APW55" s="158"/>
      <c r="APX55" s="158"/>
      <c r="APY55" s="158"/>
      <c r="APZ55" s="158"/>
      <c r="AQA55" s="158"/>
      <c r="AQB55" s="158"/>
      <c r="AQC55" s="158"/>
      <c r="AQD55" s="158"/>
      <c r="AQE55" s="158"/>
      <c r="AQF55" s="158"/>
      <c r="AQG55" s="158"/>
      <c r="AQH55" s="158"/>
      <c r="AQI55" s="158"/>
      <c r="AQJ55" s="158"/>
      <c r="AQK55" s="158"/>
      <c r="AQL55" s="158"/>
      <c r="AQM55" s="158"/>
      <c r="AQN55" s="158"/>
      <c r="AQO55" s="158"/>
      <c r="AQP55" s="158"/>
      <c r="AQQ55" s="158"/>
      <c r="AQR55" s="158"/>
      <c r="AQS55" s="158"/>
      <c r="AQT55" s="158"/>
      <c r="AQU55" s="158"/>
      <c r="AQV55" s="158"/>
      <c r="AQW55" s="158"/>
      <c r="AQX55" s="158"/>
      <c r="AQY55" s="158"/>
      <c r="AQZ55" s="158"/>
      <c r="ARA55" s="158"/>
      <c r="ARB55" s="158"/>
      <c r="ARC55" s="158"/>
      <c r="ARD55" s="158"/>
      <c r="ARE55" s="158"/>
      <c r="ARF55" s="158"/>
      <c r="ARG55" s="158"/>
      <c r="ARH55" s="158"/>
      <c r="ARI55" s="158"/>
      <c r="ARJ55" s="158"/>
      <c r="ARK55" s="158"/>
      <c r="ARL55" s="158"/>
      <c r="ARM55" s="158"/>
      <c r="ARN55" s="158"/>
      <c r="ARO55" s="158"/>
      <c r="ARP55" s="158"/>
      <c r="ARQ55" s="158"/>
      <c r="ARR55" s="158"/>
      <c r="ARS55" s="158"/>
      <c r="ART55" s="158"/>
      <c r="ARU55" s="158"/>
      <c r="ARV55" s="158"/>
      <c r="ARW55" s="158"/>
      <c r="ARX55" s="158"/>
      <c r="ARY55" s="158"/>
      <c r="ARZ55" s="158"/>
      <c r="ASA55" s="158"/>
      <c r="ASB55" s="158"/>
      <c r="ASC55" s="158"/>
      <c r="ASD55" s="158"/>
      <c r="ASE55" s="158"/>
      <c r="ASF55" s="158"/>
      <c r="ASG55" s="158"/>
      <c r="ASH55" s="158"/>
      <c r="ASI55" s="158"/>
      <c r="ASJ55" s="158"/>
      <c r="ASK55" s="158"/>
      <c r="ASL55" s="158"/>
      <c r="ASM55" s="158"/>
      <c r="ASN55" s="158"/>
      <c r="ASO55" s="158"/>
      <c r="ASP55" s="158"/>
      <c r="ASQ55" s="158"/>
      <c r="ASR55" s="158"/>
      <c r="ASS55" s="158"/>
      <c r="AST55" s="158"/>
      <c r="ASU55" s="158"/>
      <c r="ASV55" s="158"/>
      <c r="ASW55" s="158"/>
      <c r="ASX55" s="158"/>
      <c r="ASY55" s="158"/>
      <c r="ASZ55" s="158"/>
      <c r="ATA55" s="158"/>
      <c r="ATB55" s="158"/>
      <c r="ATC55" s="158"/>
      <c r="ATD55" s="158"/>
      <c r="ATE55" s="158"/>
      <c r="ATF55" s="158"/>
      <c r="ATG55" s="158"/>
      <c r="ATH55" s="158"/>
      <c r="ATI55" s="158"/>
      <c r="ATJ55" s="158"/>
      <c r="ATK55" s="158"/>
      <c r="ATL55" s="158"/>
      <c r="ATM55" s="158"/>
      <c r="ATN55" s="158"/>
      <c r="ATO55" s="158"/>
      <c r="ATP55" s="158"/>
      <c r="ATQ55" s="158"/>
      <c r="ATR55" s="158"/>
      <c r="ATS55" s="158"/>
      <c r="ATT55" s="158"/>
      <c r="ATU55" s="158"/>
      <c r="ATV55" s="158"/>
      <c r="ATW55" s="158"/>
      <c r="ATX55" s="158"/>
      <c r="ATY55" s="158"/>
      <c r="ATZ55" s="158"/>
      <c r="AUA55" s="158"/>
      <c r="AUB55" s="158"/>
      <c r="AUC55" s="158"/>
      <c r="AUD55" s="158"/>
      <c r="AUE55" s="158"/>
      <c r="AUF55" s="158"/>
      <c r="AUG55" s="158"/>
      <c r="AUH55" s="158"/>
      <c r="AUI55" s="158"/>
      <c r="AUJ55" s="158"/>
      <c r="AUK55" s="158"/>
      <c r="AUL55" s="158"/>
      <c r="AUM55" s="158"/>
      <c r="AUN55" s="158"/>
      <c r="AUO55" s="158"/>
      <c r="AUP55" s="158"/>
      <c r="AUQ55" s="158"/>
      <c r="AUR55" s="158"/>
      <c r="AUS55" s="158"/>
      <c r="AUT55" s="158"/>
      <c r="AUU55" s="158"/>
      <c r="AUV55" s="158"/>
      <c r="AUW55" s="158"/>
      <c r="AUX55" s="158"/>
      <c r="AUY55" s="158"/>
      <c r="AUZ55" s="158"/>
      <c r="AVA55" s="158"/>
      <c r="AVB55" s="158"/>
      <c r="AVC55" s="158"/>
      <c r="AVD55" s="158"/>
      <c r="AVE55" s="158"/>
      <c r="AVF55" s="158"/>
      <c r="AVG55" s="158"/>
      <c r="AVH55" s="158"/>
      <c r="AVI55" s="158"/>
      <c r="AVJ55" s="158"/>
      <c r="AVK55" s="158"/>
      <c r="AVL55" s="158"/>
      <c r="AVM55" s="158"/>
      <c r="AVN55" s="158"/>
      <c r="AVO55" s="158"/>
      <c r="AVP55" s="158"/>
      <c r="AVQ55" s="158"/>
      <c r="AVR55" s="158"/>
      <c r="AVS55" s="158"/>
      <c r="AVT55" s="158"/>
      <c r="AVU55" s="158"/>
      <c r="AVV55" s="158"/>
      <c r="AVW55" s="158"/>
      <c r="AVX55" s="158"/>
      <c r="AVY55" s="158"/>
      <c r="AVZ55" s="158"/>
      <c r="AWA55" s="158"/>
      <c r="AWB55" s="158"/>
      <c r="AWC55" s="158"/>
      <c r="AWD55" s="158"/>
      <c r="AWE55" s="158"/>
      <c r="AWF55" s="158"/>
      <c r="AWG55" s="158"/>
      <c r="AWH55" s="158"/>
      <c r="AWI55" s="158"/>
      <c r="AWJ55" s="158"/>
      <c r="AWK55" s="158"/>
      <c r="AWL55" s="158"/>
      <c r="AWM55" s="158"/>
      <c r="AWN55" s="158"/>
      <c r="AWO55" s="158"/>
      <c r="AWP55" s="158"/>
      <c r="AWQ55" s="158"/>
      <c r="AWR55" s="158"/>
      <c r="AWS55" s="158"/>
      <c r="AWT55" s="158"/>
      <c r="AWU55" s="158"/>
      <c r="AWV55" s="158"/>
      <c r="AWW55" s="158"/>
      <c r="AWX55" s="158"/>
      <c r="AWY55" s="158"/>
      <c r="AWZ55" s="158"/>
      <c r="AXA55" s="158"/>
      <c r="AXB55" s="158"/>
      <c r="AXC55" s="158"/>
      <c r="AXD55" s="158"/>
      <c r="AXE55" s="158"/>
      <c r="AXF55" s="158"/>
      <c r="AXG55" s="158"/>
      <c r="AXH55" s="158"/>
      <c r="AXI55" s="158"/>
      <c r="AXJ55" s="158"/>
      <c r="AXK55" s="158"/>
      <c r="AXL55" s="158"/>
      <c r="AXM55" s="158"/>
      <c r="AXN55" s="158"/>
      <c r="AXO55" s="158"/>
      <c r="AXP55" s="158"/>
      <c r="AXQ55" s="158"/>
      <c r="AXR55" s="158"/>
      <c r="AXS55" s="158"/>
      <c r="AXT55" s="158"/>
      <c r="AXU55" s="158"/>
      <c r="AXV55" s="158"/>
      <c r="AXW55" s="158"/>
      <c r="AXX55" s="158"/>
      <c r="AXY55" s="158"/>
      <c r="AXZ55" s="158"/>
      <c r="AYA55" s="158"/>
      <c r="AYB55" s="158"/>
      <c r="AYC55" s="158"/>
      <c r="AYD55" s="158"/>
      <c r="AYE55" s="158"/>
      <c r="AYF55" s="158"/>
      <c r="AYG55" s="158"/>
      <c r="AYH55" s="158"/>
      <c r="AYI55" s="158"/>
      <c r="AYJ55" s="158"/>
      <c r="AYK55" s="158"/>
      <c r="AYL55" s="158"/>
      <c r="AYM55" s="158"/>
      <c r="AYN55" s="158"/>
      <c r="AYO55" s="158"/>
      <c r="AYP55" s="158"/>
      <c r="AYQ55" s="158"/>
      <c r="AYR55" s="158"/>
      <c r="AYS55" s="158"/>
      <c r="AYT55" s="158"/>
      <c r="AYU55" s="158"/>
      <c r="AYV55" s="158"/>
      <c r="AYW55" s="158"/>
      <c r="AYX55" s="158"/>
      <c r="AYY55" s="158"/>
      <c r="AYZ55" s="158"/>
      <c r="AZA55" s="158"/>
      <c r="AZB55" s="158"/>
      <c r="AZC55" s="158"/>
      <c r="AZD55" s="158"/>
      <c r="AZE55" s="158"/>
      <c r="AZF55" s="158"/>
      <c r="AZG55" s="158"/>
      <c r="AZH55" s="158"/>
      <c r="AZI55" s="158"/>
      <c r="AZJ55" s="158"/>
      <c r="AZK55" s="158"/>
      <c r="AZL55" s="158"/>
      <c r="AZM55" s="158"/>
      <c r="AZN55" s="158"/>
      <c r="AZO55" s="158"/>
      <c r="AZP55" s="158"/>
      <c r="AZQ55" s="158"/>
      <c r="AZR55" s="158"/>
      <c r="AZS55" s="158"/>
      <c r="AZT55" s="158"/>
      <c r="AZU55" s="158"/>
      <c r="AZV55" s="158"/>
      <c r="AZW55" s="158"/>
      <c r="AZX55" s="158"/>
      <c r="AZY55" s="158"/>
      <c r="AZZ55" s="158"/>
      <c r="BAA55" s="158"/>
      <c r="BAB55" s="158"/>
      <c r="BAC55" s="158"/>
      <c r="BAD55" s="158"/>
      <c r="BAE55" s="158"/>
      <c r="BAF55" s="158"/>
      <c r="BAG55" s="158"/>
      <c r="BAH55" s="158"/>
      <c r="BAI55" s="158"/>
      <c r="BAJ55" s="158"/>
      <c r="BAK55" s="158"/>
      <c r="BAL55" s="158"/>
      <c r="BAM55" s="158"/>
      <c r="BAN55" s="158"/>
      <c r="BAO55" s="158"/>
      <c r="BAP55" s="158"/>
      <c r="BAQ55" s="158"/>
      <c r="BAR55" s="158"/>
      <c r="BAS55" s="158"/>
      <c r="BAT55" s="158"/>
      <c r="BAU55" s="158"/>
      <c r="BAV55" s="158"/>
      <c r="BAW55" s="158"/>
      <c r="BAX55" s="158"/>
      <c r="BAY55" s="158"/>
      <c r="BAZ55" s="158"/>
      <c r="BBA55" s="158"/>
      <c r="BBB55" s="158"/>
      <c r="BBC55" s="158"/>
      <c r="BBD55" s="158"/>
      <c r="BBE55" s="158"/>
      <c r="BBF55" s="158"/>
      <c r="BBG55" s="158"/>
      <c r="BBH55" s="158"/>
      <c r="BBI55" s="158"/>
      <c r="BBJ55" s="158"/>
      <c r="BBK55" s="158"/>
      <c r="BBL55" s="158"/>
      <c r="BBM55" s="158"/>
      <c r="BBN55" s="158"/>
      <c r="BBO55" s="158"/>
      <c r="BBP55" s="158"/>
      <c r="BBQ55" s="158"/>
      <c r="BBR55" s="158"/>
      <c r="BBS55" s="158"/>
      <c r="BBT55" s="158"/>
      <c r="BBU55" s="158"/>
      <c r="BBV55" s="158"/>
      <c r="BBW55" s="158"/>
      <c r="BBX55" s="158"/>
      <c r="BBY55" s="158"/>
      <c r="BBZ55" s="158"/>
      <c r="BCA55" s="158"/>
      <c r="BCB55" s="158"/>
      <c r="BCC55" s="158"/>
      <c r="BCD55" s="158"/>
      <c r="BCE55" s="158"/>
      <c r="BCF55" s="158"/>
      <c r="BCG55" s="158"/>
      <c r="BCH55" s="158"/>
      <c r="BCI55" s="158"/>
      <c r="BCJ55" s="158"/>
      <c r="BCK55" s="158"/>
      <c r="BCL55" s="158"/>
      <c r="BCM55" s="158"/>
      <c r="BCN55" s="158"/>
      <c r="BCO55" s="158"/>
      <c r="BCP55" s="158"/>
      <c r="BCQ55" s="158"/>
      <c r="BCR55" s="158"/>
      <c r="BCS55" s="158"/>
      <c r="BCT55" s="158"/>
      <c r="BCU55" s="158"/>
      <c r="BCV55" s="158"/>
      <c r="BCW55" s="158"/>
      <c r="BCX55" s="158"/>
      <c r="BCY55" s="158"/>
      <c r="BCZ55" s="158"/>
      <c r="BDA55" s="158"/>
      <c r="BDB55" s="158"/>
      <c r="BDC55" s="158"/>
      <c r="BDD55" s="158"/>
      <c r="BDE55" s="158"/>
      <c r="BDF55" s="158"/>
      <c r="BDG55" s="158"/>
      <c r="BDH55" s="158"/>
      <c r="BDI55" s="158"/>
      <c r="BDJ55" s="158"/>
      <c r="BDK55" s="158"/>
      <c r="BDL55" s="158"/>
      <c r="BDM55" s="158"/>
      <c r="BDN55" s="158"/>
      <c r="BDO55" s="158"/>
      <c r="BDP55" s="158"/>
      <c r="BDQ55" s="158"/>
      <c r="BDR55" s="158"/>
      <c r="BDS55" s="158"/>
      <c r="BDT55" s="158"/>
      <c r="BDU55" s="158"/>
      <c r="BDV55" s="158"/>
      <c r="BDW55" s="158"/>
      <c r="BDX55" s="158"/>
      <c r="BDY55" s="158"/>
      <c r="BDZ55" s="158"/>
      <c r="BEA55" s="158"/>
      <c r="BEB55" s="158"/>
      <c r="BEC55" s="158"/>
      <c r="BED55" s="158"/>
      <c r="BEE55" s="158"/>
      <c r="BEF55" s="158"/>
      <c r="BEG55" s="158"/>
      <c r="BEH55" s="158"/>
      <c r="BEI55" s="158"/>
      <c r="BEJ55" s="158"/>
      <c r="BEK55" s="158"/>
      <c r="BEL55" s="158"/>
      <c r="BEM55" s="158"/>
      <c r="BEN55" s="158"/>
      <c r="BEO55" s="158"/>
      <c r="BEP55" s="158"/>
      <c r="BEQ55" s="158"/>
      <c r="BER55" s="158"/>
      <c r="BES55" s="158"/>
      <c r="BET55" s="158"/>
      <c r="BEU55" s="158"/>
      <c r="BEV55" s="158"/>
      <c r="BEW55" s="158"/>
      <c r="BEX55" s="158"/>
      <c r="BEY55" s="158"/>
      <c r="BEZ55" s="158"/>
      <c r="BFA55" s="158"/>
      <c r="BFB55" s="158"/>
      <c r="BFC55" s="158"/>
      <c r="BFD55" s="158"/>
      <c r="BFE55" s="158"/>
      <c r="BFF55" s="158"/>
      <c r="BFG55" s="158"/>
      <c r="BFH55" s="158"/>
      <c r="BFI55" s="158"/>
      <c r="BFJ55" s="158"/>
      <c r="BFK55" s="158"/>
      <c r="BFL55" s="158"/>
      <c r="BFM55" s="158"/>
      <c r="BFN55" s="158"/>
      <c r="BFO55" s="158"/>
      <c r="BFP55" s="158"/>
      <c r="BFQ55" s="158"/>
      <c r="BFR55" s="158"/>
      <c r="BFS55" s="158"/>
      <c r="BFT55" s="158"/>
      <c r="BFU55" s="158"/>
      <c r="BFV55" s="158"/>
      <c r="BFW55" s="158"/>
      <c r="BFX55" s="158"/>
      <c r="BFY55" s="158"/>
      <c r="BFZ55" s="158"/>
      <c r="BGA55" s="158"/>
      <c r="BGB55" s="158"/>
      <c r="BGC55" s="158"/>
      <c r="BGD55" s="158"/>
      <c r="BGE55" s="158"/>
      <c r="BGF55" s="158"/>
      <c r="BGG55" s="158"/>
      <c r="BGH55" s="158"/>
      <c r="BGI55" s="158"/>
      <c r="BGJ55" s="158"/>
      <c r="BGK55" s="158"/>
      <c r="BGL55" s="158"/>
      <c r="BGM55" s="158"/>
      <c r="BGN55" s="158"/>
      <c r="BGO55" s="158"/>
      <c r="BGP55" s="158"/>
      <c r="BGQ55" s="158"/>
      <c r="BGR55" s="158"/>
      <c r="BGS55" s="158"/>
      <c r="BGT55" s="158"/>
      <c r="BGU55" s="158"/>
      <c r="BGV55" s="158"/>
      <c r="BGW55" s="158"/>
      <c r="BGX55" s="158"/>
      <c r="BGY55" s="158"/>
      <c r="BGZ55" s="158"/>
      <c r="BHA55" s="158"/>
      <c r="BHB55" s="158"/>
      <c r="BHC55" s="158"/>
      <c r="BHD55" s="158"/>
      <c r="BHE55" s="158"/>
      <c r="BHF55" s="158"/>
      <c r="BHG55" s="158"/>
      <c r="BHH55" s="158"/>
      <c r="BHI55" s="158"/>
      <c r="BHJ55" s="158"/>
      <c r="BHK55" s="158"/>
      <c r="BHL55" s="158"/>
      <c r="BHM55" s="158"/>
      <c r="BHN55" s="158"/>
      <c r="BHO55" s="158"/>
      <c r="BHP55" s="158"/>
      <c r="BHQ55" s="158"/>
      <c r="BHR55" s="158"/>
      <c r="BHS55" s="158"/>
      <c r="BHT55" s="158"/>
      <c r="BHU55" s="158"/>
      <c r="BHV55" s="158"/>
      <c r="BHW55" s="158"/>
      <c r="BHX55" s="158"/>
      <c r="BHY55" s="158"/>
      <c r="BHZ55" s="158"/>
      <c r="BIA55" s="158"/>
      <c r="BIB55" s="158"/>
      <c r="BIC55" s="158"/>
      <c r="BID55" s="158"/>
      <c r="BIE55" s="158"/>
      <c r="BIF55" s="158"/>
      <c r="BIG55" s="158"/>
      <c r="BIH55" s="158"/>
      <c r="BII55" s="158"/>
      <c r="BIJ55" s="158"/>
      <c r="BIK55" s="158"/>
      <c r="BIL55" s="158"/>
      <c r="BIM55" s="158"/>
      <c r="BIN55" s="158"/>
      <c r="BIO55" s="158"/>
      <c r="BIP55" s="158"/>
      <c r="BIQ55" s="158"/>
      <c r="BIR55" s="158"/>
      <c r="BIS55" s="158"/>
      <c r="BIT55" s="158"/>
      <c r="BIU55" s="158"/>
      <c r="BIV55" s="158"/>
      <c r="BIW55" s="158"/>
      <c r="BIX55" s="158"/>
      <c r="BIY55" s="158"/>
      <c r="BIZ55" s="158"/>
      <c r="BJA55" s="158"/>
      <c r="BJB55" s="158"/>
      <c r="BJC55" s="158"/>
      <c r="BJD55" s="158"/>
      <c r="BJE55" s="158"/>
      <c r="BJF55" s="158"/>
      <c r="BJG55" s="158"/>
      <c r="BJH55" s="158"/>
      <c r="BJI55" s="158"/>
      <c r="BJJ55" s="158"/>
      <c r="BJK55" s="158"/>
      <c r="BJL55" s="158"/>
      <c r="BJM55" s="158"/>
      <c r="BJN55" s="158"/>
      <c r="BJO55" s="158"/>
      <c r="BJP55" s="158"/>
      <c r="BJQ55" s="158"/>
      <c r="BJR55" s="158"/>
      <c r="BJS55" s="158"/>
      <c r="BJT55" s="158"/>
      <c r="BJU55" s="158"/>
      <c r="BJV55" s="158"/>
      <c r="BJW55" s="158"/>
      <c r="BJX55" s="158"/>
      <c r="BJY55" s="158"/>
      <c r="BJZ55" s="158"/>
      <c r="BKA55" s="158"/>
      <c r="BKB55" s="158"/>
      <c r="BKC55" s="158"/>
      <c r="BKD55" s="158"/>
      <c r="BKE55" s="158"/>
      <c r="BKF55" s="158"/>
      <c r="BKG55" s="158"/>
      <c r="BKH55" s="158"/>
      <c r="BKI55" s="158"/>
      <c r="BKJ55" s="158"/>
      <c r="BKK55" s="158"/>
      <c r="BKL55" s="158"/>
      <c r="BKM55" s="158"/>
      <c r="BKN55" s="158"/>
      <c r="BKO55" s="158"/>
      <c r="BKP55" s="158"/>
      <c r="BKQ55" s="158"/>
      <c r="BKR55" s="158"/>
      <c r="BKS55" s="158"/>
      <c r="BKT55" s="158"/>
      <c r="BKU55" s="158"/>
      <c r="BKV55" s="158"/>
      <c r="BKW55" s="158"/>
      <c r="BKX55" s="158"/>
      <c r="BKY55" s="158"/>
      <c r="BKZ55" s="158"/>
      <c r="BLA55" s="158"/>
      <c r="BLB55" s="158"/>
      <c r="BLC55" s="158"/>
      <c r="BLD55" s="158"/>
      <c r="BLE55" s="158"/>
      <c r="BLF55" s="158"/>
      <c r="BLG55" s="158"/>
      <c r="BLH55" s="158"/>
      <c r="BLI55" s="158"/>
      <c r="BLJ55" s="158"/>
      <c r="BLK55" s="158"/>
      <c r="BLL55" s="158"/>
      <c r="BLM55" s="158"/>
      <c r="BLN55" s="158"/>
      <c r="BLO55" s="158"/>
      <c r="BLP55" s="158"/>
      <c r="BLQ55" s="158"/>
      <c r="BLR55" s="158"/>
      <c r="BLS55" s="158"/>
      <c r="BLT55" s="158"/>
      <c r="BLU55" s="158"/>
      <c r="BLV55" s="158"/>
      <c r="BLW55" s="158"/>
      <c r="BLX55" s="158"/>
      <c r="BLY55" s="158"/>
      <c r="BLZ55" s="158"/>
      <c r="BMA55" s="158"/>
      <c r="BMB55" s="158"/>
      <c r="BMC55" s="158"/>
      <c r="BMD55" s="158"/>
      <c r="BME55" s="158"/>
      <c r="BMF55" s="158"/>
      <c r="BMG55" s="158"/>
      <c r="BMH55" s="158"/>
      <c r="BMI55" s="158"/>
      <c r="BMJ55" s="158"/>
      <c r="BMK55" s="158"/>
      <c r="BML55" s="158"/>
      <c r="BMM55" s="158"/>
      <c r="BMN55" s="158"/>
      <c r="BMO55" s="158"/>
      <c r="BMP55" s="158"/>
      <c r="BMQ55" s="158"/>
      <c r="BMR55" s="158"/>
      <c r="BMS55" s="158"/>
      <c r="BMT55" s="158"/>
      <c r="BMU55" s="158"/>
      <c r="BMV55" s="158"/>
      <c r="BMW55" s="158"/>
      <c r="BMX55" s="158"/>
      <c r="BMY55" s="158"/>
      <c r="BMZ55" s="158"/>
      <c r="BNA55" s="158"/>
      <c r="BNB55" s="158"/>
      <c r="BNC55" s="158"/>
      <c r="BND55" s="158"/>
      <c r="BNE55" s="158"/>
      <c r="BNF55" s="158"/>
      <c r="BNG55" s="158"/>
      <c r="BNH55" s="158"/>
      <c r="BNI55" s="158"/>
      <c r="BNJ55" s="158"/>
      <c r="BNK55" s="158"/>
      <c r="BNL55" s="158"/>
      <c r="BNM55" s="158"/>
      <c r="BNN55" s="158"/>
      <c r="BNO55" s="158"/>
      <c r="BNP55" s="158"/>
      <c r="BNQ55" s="158"/>
      <c r="BNR55" s="158"/>
      <c r="BNS55" s="158"/>
      <c r="BNT55" s="158"/>
      <c r="BNU55" s="158"/>
      <c r="BNV55" s="158"/>
      <c r="BNW55" s="158"/>
      <c r="BNX55" s="158"/>
      <c r="BNY55" s="158"/>
      <c r="BNZ55" s="158"/>
      <c r="BOA55" s="158"/>
      <c r="BOB55" s="158"/>
      <c r="BOC55" s="158"/>
      <c r="BOD55" s="158"/>
      <c r="BOE55" s="158"/>
      <c r="BOF55" s="158"/>
      <c r="BOG55" s="158"/>
      <c r="BOH55" s="158"/>
      <c r="BOI55" s="158"/>
      <c r="BOJ55" s="158"/>
      <c r="BOK55" s="158"/>
      <c r="BOL55" s="158"/>
      <c r="BOM55" s="158"/>
      <c r="BON55" s="158"/>
      <c r="BOO55" s="158"/>
      <c r="BOP55" s="158"/>
      <c r="BOQ55" s="158"/>
      <c r="BOR55" s="158"/>
      <c r="BOS55" s="158"/>
      <c r="BOT55" s="158"/>
      <c r="BOU55" s="158"/>
      <c r="BOV55" s="158"/>
      <c r="BOW55" s="158"/>
      <c r="BOX55" s="158"/>
      <c r="BOY55" s="158"/>
      <c r="BOZ55" s="158"/>
      <c r="BPA55" s="158"/>
      <c r="BPB55" s="158"/>
      <c r="BPC55" s="158"/>
      <c r="BPD55" s="158"/>
      <c r="BPE55" s="158"/>
      <c r="BPF55" s="158"/>
      <c r="BPG55" s="158"/>
      <c r="BPH55" s="158"/>
      <c r="BPI55" s="158"/>
      <c r="BPJ55" s="158"/>
      <c r="BPK55" s="158"/>
      <c r="BPL55" s="158"/>
      <c r="BPM55" s="158"/>
      <c r="BPN55" s="158"/>
      <c r="BPO55" s="158"/>
      <c r="BPP55" s="158"/>
      <c r="BPQ55" s="158"/>
      <c r="BPR55" s="158"/>
      <c r="BPS55" s="158"/>
      <c r="BPT55" s="158"/>
      <c r="BPU55" s="158"/>
      <c r="BPV55" s="158"/>
      <c r="BPW55" s="158"/>
      <c r="BPX55" s="158"/>
      <c r="BPY55" s="158"/>
      <c r="BPZ55" s="158"/>
      <c r="BQA55" s="158"/>
      <c r="BQB55" s="158"/>
      <c r="BQC55" s="158"/>
      <c r="BQD55" s="158"/>
      <c r="BQE55" s="158"/>
      <c r="BQF55" s="158"/>
      <c r="BQG55" s="158"/>
      <c r="BQH55" s="158"/>
      <c r="BQI55" s="158"/>
      <c r="BQJ55" s="158"/>
      <c r="BQK55" s="158"/>
      <c r="BQL55" s="158"/>
      <c r="BQM55" s="158"/>
      <c r="BQN55" s="158"/>
      <c r="BQO55" s="158"/>
      <c r="BQP55" s="158"/>
      <c r="BQQ55" s="158"/>
      <c r="BQR55" s="158"/>
      <c r="BQS55" s="158"/>
      <c r="BQT55" s="158"/>
      <c r="BQU55" s="158"/>
      <c r="BQV55" s="158"/>
      <c r="BQW55" s="158"/>
      <c r="BQX55" s="158"/>
      <c r="BQY55" s="158"/>
      <c r="BQZ55" s="158"/>
      <c r="BRA55" s="158"/>
      <c r="BRB55" s="158"/>
      <c r="BRC55" s="158"/>
      <c r="BRD55" s="158"/>
      <c r="BRE55" s="158"/>
      <c r="BRF55" s="158"/>
      <c r="BRG55" s="158"/>
      <c r="BRH55" s="158"/>
      <c r="BRI55" s="158"/>
      <c r="BRJ55" s="158"/>
      <c r="BRK55" s="158"/>
      <c r="BRL55" s="158"/>
      <c r="BRM55" s="158"/>
      <c r="BRN55" s="158"/>
      <c r="BRO55" s="158"/>
      <c r="BRP55" s="158"/>
      <c r="BRQ55" s="158"/>
      <c r="BRR55" s="158"/>
      <c r="BRS55" s="158"/>
      <c r="BRT55" s="158"/>
      <c r="BRU55" s="158"/>
      <c r="BRV55" s="158"/>
      <c r="BRW55" s="158"/>
      <c r="BRX55" s="158"/>
      <c r="BRY55" s="158"/>
      <c r="BRZ55" s="158"/>
      <c r="BSA55" s="158"/>
      <c r="BSB55" s="158"/>
      <c r="BSC55" s="158"/>
      <c r="BSD55" s="158"/>
      <c r="BSE55" s="158"/>
      <c r="BSF55" s="158"/>
      <c r="BSG55" s="158"/>
      <c r="BSH55" s="158"/>
      <c r="BSI55" s="158"/>
      <c r="BSJ55" s="158"/>
      <c r="BSK55" s="158"/>
      <c r="BSL55" s="158"/>
      <c r="BSM55" s="158"/>
      <c r="BSN55" s="158"/>
      <c r="BSO55" s="158"/>
      <c r="BSP55" s="158"/>
      <c r="BSQ55" s="158"/>
      <c r="BSR55" s="158"/>
      <c r="BSS55" s="158"/>
      <c r="BST55" s="158"/>
      <c r="BSU55" s="158"/>
      <c r="BSV55" s="158"/>
      <c r="BSW55" s="158"/>
      <c r="BSX55" s="158"/>
      <c r="BSY55" s="158"/>
      <c r="BSZ55" s="158"/>
      <c r="BTA55" s="158"/>
      <c r="BTB55" s="158"/>
      <c r="BTC55" s="158"/>
      <c r="BTD55" s="158"/>
      <c r="BTE55" s="158"/>
      <c r="BTF55" s="158"/>
      <c r="BTG55" s="158"/>
      <c r="BTH55" s="158"/>
      <c r="BTI55" s="158"/>
      <c r="BTJ55" s="158"/>
      <c r="BTK55" s="158"/>
      <c r="BTL55" s="158"/>
      <c r="BTM55" s="158"/>
      <c r="BTN55" s="158"/>
      <c r="BTO55" s="158"/>
      <c r="BTP55" s="158"/>
      <c r="BTQ55" s="158"/>
      <c r="BTR55" s="158"/>
      <c r="BTS55" s="158"/>
      <c r="BTT55" s="158"/>
      <c r="BTU55" s="158"/>
      <c r="BTV55" s="158"/>
      <c r="BTW55" s="158"/>
      <c r="BTX55" s="158"/>
      <c r="BTY55" s="158"/>
      <c r="BTZ55" s="158"/>
      <c r="BUA55" s="158"/>
      <c r="BUB55" s="158"/>
      <c r="BUC55" s="158"/>
      <c r="BUD55" s="158"/>
      <c r="BUE55" s="158"/>
      <c r="BUF55" s="158"/>
      <c r="BUG55" s="158"/>
      <c r="BUH55" s="158"/>
      <c r="BUI55" s="158"/>
      <c r="BUJ55" s="158"/>
      <c r="BUK55" s="158"/>
      <c r="BUL55" s="158"/>
      <c r="BUM55" s="158"/>
      <c r="BUN55" s="158"/>
      <c r="BUO55" s="158"/>
      <c r="BUP55" s="158"/>
      <c r="BUQ55" s="158"/>
      <c r="BUR55" s="158"/>
      <c r="BUS55" s="158"/>
      <c r="BUT55" s="158"/>
      <c r="BUU55" s="158"/>
      <c r="BUV55" s="158"/>
      <c r="BUW55" s="158"/>
      <c r="BUX55" s="158"/>
      <c r="BUY55" s="158"/>
      <c r="BUZ55" s="158"/>
      <c r="BVA55" s="158"/>
      <c r="BVB55" s="158"/>
      <c r="BVC55" s="158"/>
      <c r="BVD55" s="158"/>
      <c r="BVE55" s="158"/>
      <c r="BVF55" s="158"/>
      <c r="BVG55" s="158"/>
      <c r="BVH55" s="158"/>
      <c r="BVI55" s="158"/>
      <c r="BVJ55" s="158"/>
      <c r="BVK55" s="158"/>
      <c r="BVL55" s="158"/>
      <c r="BVM55" s="158"/>
      <c r="BVN55" s="158"/>
      <c r="BVO55" s="158"/>
      <c r="BVP55" s="158"/>
      <c r="BVQ55" s="158"/>
      <c r="BVR55" s="158"/>
      <c r="BVS55" s="158"/>
      <c r="BVT55" s="158"/>
      <c r="BVU55" s="158"/>
      <c r="BVV55" s="158"/>
      <c r="BVW55" s="158"/>
      <c r="BVX55" s="158"/>
      <c r="BVY55" s="158"/>
      <c r="BVZ55" s="158"/>
      <c r="BWA55" s="158"/>
      <c r="BWB55" s="158"/>
      <c r="BWC55" s="158"/>
      <c r="BWD55" s="158"/>
      <c r="BWE55" s="158"/>
      <c r="BWF55" s="158"/>
      <c r="BWG55" s="158"/>
      <c r="BWH55" s="158"/>
      <c r="BWI55" s="158"/>
      <c r="BWJ55" s="158"/>
      <c r="BWK55" s="158"/>
      <c r="BWL55" s="158"/>
      <c r="BWM55" s="158"/>
      <c r="BWN55" s="158"/>
      <c r="BWO55" s="158"/>
      <c r="BWP55" s="158"/>
      <c r="BWQ55" s="158"/>
      <c r="BWR55" s="158"/>
      <c r="BWS55" s="158"/>
      <c r="BWT55" s="158"/>
      <c r="BWU55" s="158"/>
      <c r="BWV55" s="158"/>
      <c r="BWW55" s="158"/>
      <c r="BWX55" s="158"/>
      <c r="BWY55" s="158"/>
      <c r="BWZ55" s="158"/>
      <c r="BXA55" s="158"/>
      <c r="BXB55" s="158"/>
      <c r="BXC55" s="158"/>
      <c r="BXD55" s="158"/>
      <c r="BXE55" s="158"/>
      <c r="BXF55" s="158"/>
      <c r="BXG55" s="158"/>
      <c r="BXH55" s="158"/>
      <c r="BXI55" s="158"/>
      <c r="BXJ55" s="158"/>
      <c r="BXK55" s="158"/>
      <c r="BXL55" s="158"/>
      <c r="BXM55" s="158"/>
      <c r="BXN55" s="158"/>
      <c r="BXO55" s="158"/>
      <c r="BXP55" s="158"/>
      <c r="BXQ55" s="158"/>
      <c r="BXR55" s="158"/>
      <c r="BXS55" s="158"/>
      <c r="BXT55" s="158"/>
      <c r="BXU55" s="158"/>
      <c r="BXV55" s="158"/>
      <c r="BXW55" s="158"/>
      <c r="BXX55" s="158"/>
      <c r="BXY55" s="158"/>
      <c r="BXZ55" s="158"/>
      <c r="BYA55" s="158"/>
      <c r="BYB55" s="158"/>
      <c r="BYC55" s="158"/>
      <c r="BYD55" s="158"/>
      <c r="BYE55" s="158"/>
      <c r="BYF55" s="158"/>
      <c r="BYG55" s="158"/>
      <c r="BYH55" s="158"/>
      <c r="BYI55" s="158"/>
      <c r="BYJ55" s="158"/>
      <c r="BYK55" s="158"/>
      <c r="BYL55" s="158"/>
      <c r="BYM55" s="158"/>
      <c r="BYN55" s="158"/>
      <c r="BYO55" s="158"/>
      <c r="BYP55" s="158"/>
      <c r="BYQ55" s="158"/>
      <c r="BYR55" s="158"/>
      <c r="BYS55" s="158"/>
      <c r="BYT55" s="158"/>
      <c r="BYU55" s="158"/>
      <c r="BYV55" s="158"/>
      <c r="BYW55" s="158"/>
      <c r="BYX55" s="158"/>
      <c r="BYY55" s="158"/>
      <c r="BYZ55" s="158"/>
      <c r="BZA55" s="158"/>
      <c r="BZB55" s="158"/>
      <c r="BZC55" s="158"/>
      <c r="BZD55" s="158"/>
      <c r="BZE55" s="158"/>
      <c r="BZF55" s="158"/>
      <c r="BZG55" s="158"/>
      <c r="BZH55" s="158"/>
      <c r="BZI55" s="158"/>
      <c r="BZJ55" s="158"/>
      <c r="BZK55" s="158"/>
      <c r="BZL55" s="158"/>
      <c r="BZM55" s="158"/>
      <c r="BZN55" s="158"/>
      <c r="BZO55" s="158"/>
      <c r="BZP55" s="158"/>
      <c r="BZQ55" s="158"/>
      <c r="BZR55" s="158"/>
      <c r="BZS55" s="158"/>
      <c r="BZT55" s="158"/>
      <c r="BZU55" s="158"/>
      <c r="BZV55" s="158"/>
      <c r="BZW55" s="158"/>
      <c r="BZX55" s="158"/>
      <c r="BZY55" s="158"/>
      <c r="BZZ55" s="158"/>
      <c r="CAA55" s="158"/>
      <c r="CAB55" s="158"/>
      <c r="CAC55" s="158"/>
      <c r="CAD55" s="158"/>
      <c r="CAE55" s="158"/>
      <c r="CAF55" s="158"/>
      <c r="CAG55" s="158"/>
      <c r="CAH55" s="158"/>
      <c r="CAI55" s="158"/>
      <c r="CAJ55" s="158"/>
      <c r="CAK55" s="158"/>
      <c r="CAL55" s="158"/>
      <c r="CAM55" s="158"/>
      <c r="CAN55" s="158"/>
      <c r="CAO55" s="158"/>
      <c r="CAP55" s="158"/>
      <c r="CAQ55" s="158"/>
      <c r="CAR55" s="158"/>
      <c r="CAS55" s="158"/>
      <c r="CAT55" s="158"/>
      <c r="CAU55" s="158"/>
      <c r="CAV55" s="158"/>
      <c r="CAW55" s="158"/>
      <c r="CAX55" s="158"/>
      <c r="CAY55" s="158"/>
      <c r="CAZ55" s="158"/>
      <c r="CBA55" s="158"/>
      <c r="CBB55" s="158"/>
      <c r="CBC55" s="158"/>
      <c r="CBD55" s="158"/>
      <c r="CBE55" s="158"/>
      <c r="CBF55" s="158"/>
      <c r="CBG55" s="158"/>
      <c r="CBH55" s="158"/>
      <c r="CBI55" s="158"/>
      <c r="CBJ55" s="158"/>
      <c r="CBK55" s="158"/>
      <c r="CBL55" s="158"/>
      <c r="CBM55" s="158"/>
      <c r="CBN55" s="158"/>
      <c r="CBO55" s="158"/>
      <c r="CBP55" s="158"/>
      <c r="CBQ55" s="158"/>
      <c r="CBR55" s="158"/>
      <c r="CBS55" s="158"/>
      <c r="CBT55" s="158"/>
      <c r="CBU55" s="158"/>
      <c r="CBV55" s="158"/>
      <c r="CBW55" s="158"/>
      <c r="CBX55" s="158"/>
      <c r="CBY55" s="158"/>
      <c r="CBZ55" s="158"/>
      <c r="CCA55" s="158"/>
      <c r="CCB55" s="158"/>
      <c r="CCC55" s="158"/>
      <c r="CCD55" s="158"/>
      <c r="CCE55" s="158"/>
      <c r="CCF55" s="158"/>
      <c r="CCG55" s="158"/>
      <c r="CCH55" s="158"/>
      <c r="CCI55" s="158"/>
      <c r="CCJ55" s="158"/>
      <c r="CCK55" s="158"/>
      <c r="CCL55" s="158"/>
      <c r="CCM55" s="158"/>
      <c r="CCN55" s="158"/>
      <c r="CCO55" s="158"/>
      <c r="CCP55" s="158"/>
      <c r="CCQ55" s="158"/>
      <c r="CCR55" s="158"/>
      <c r="CCS55" s="158"/>
      <c r="CCT55" s="158"/>
      <c r="CCU55" s="158"/>
      <c r="CCV55" s="158"/>
      <c r="CCW55" s="158"/>
      <c r="CCX55" s="158"/>
      <c r="CCY55" s="158"/>
      <c r="CCZ55" s="158"/>
      <c r="CDA55" s="158"/>
      <c r="CDB55" s="158"/>
      <c r="CDC55" s="158"/>
      <c r="CDD55" s="158"/>
      <c r="CDE55" s="158"/>
      <c r="CDF55" s="158"/>
      <c r="CDG55" s="158"/>
      <c r="CDH55" s="158"/>
      <c r="CDI55" s="158"/>
      <c r="CDJ55" s="158"/>
      <c r="CDK55" s="158"/>
      <c r="CDL55" s="158"/>
      <c r="CDM55" s="158"/>
      <c r="CDN55" s="158"/>
      <c r="CDO55" s="158"/>
      <c r="CDP55" s="158"/>
      <c r="CDQ55" s="158"/>
      <c r="CDR55" s="158"/>
      <c r="CDS55" s="158"/>
      <c r="CDT55" s="158"/>
      <c r="CDU55" s="158"/>
      <c r="CDV55" s="158"/>
      <c r="CDW55" s="158"/>
      <c r="CDX55" s="158"/>
      <c r="CDY55" s="158"/>
      <c r="CDZ55" s="158"/>
      <c r="CEA55" s="158"/>
      <c r="CEB55" s="158"/>
      <c r="CEC55" s="158"/>
      <c r="CED55" s="158"/>
      <c r="CEE55" s="158"/>
      <c r="CEF55" s="158"/>
      <c r="CEG55" s="158"/>
      <c r="CEH55" s="158"/>
      <c r="CEI55" s="158"/>
      <c r="CEJ55" s="158"/>
      <c r="CEK55" s="158"/>
      <c r="CEL55" s="158"/>
      <c r="CEM55" s="158"/>
      <c r="CEN55" s="158"/>
      <c r="CEO55" s="158"/>
      <c r="CEP55" s="158"/>
      <c r="CEQ55" s="158"/>
      <c r="CER55" s="158"/>
      <c r="CES55" s="158"/>
      <c r="CET55" s="158"/>
      <c r="CEU55" s="158"/>
      <c r="CEV55" s="158"/>
      <c r="CEW55" s="158"/>
      <c r="CEX55" s="158"/>
      <c r="CEY55" s="158"/>
      <c r="CEZ55" s="158"/>
      <c r="CFA55" s="158"/>
      <c r="CFB55" s="158"/>
      <c r="CFC55" s="158"/>
      <c r="CFD55" s="158"/>
      <c r="CFE55" s="158"/>
      <c r="CFF55" s="158"/>
      <c r="CFG55" s="158"/>
      <c r="CFH55" s="158"/>
      <c r="CFI55" s="158"/>
      <c r="CFJ55" s="158"/>
      <c r="CFK55" s="158"/>
      <c r="CFL55" s="158"/>
      <c r="CFM55" s="158"/>
      <c r="CFN55" s="158"/>
      <c r="CFO55" s="158"/>
      <c r="CFP55" s="158"/>
      <c r="CFQ55" s="158"/>
      <c r="CFR55" s="158"/>
      <c r="CFS55" s="158"/>
      <c r="CFT55" s="158"/>
      <c r="CFU55" s="158"/>
      <c r="CFV55" s="158"/>
      <c r="CFW55" s="158"/>
      <c r="CFX55" s="158"/>
      <c r="CFY55" s="158"/>
      <c r="CFZ55" s="158"/>
      <c r="CGA55" s="158"/>
      <c r="CGB55" s="158"/>
      <c r="CGC55" s="158"/>
      <c r="CGD55" s="158"/>
      <c r="CGE55" s="158"/>
      <c r="CGF55" s="158"/>
      <c r="CGG55" s="158"/>
      <c r="CGH55" s="158"/>
      <c r="CGI55" s="158"/>
      <c r="CGJ55" s="158"/>
      <c r="CGK55" s="158"/>
      <c r="CGL55" s="158"/>
      <c r="CGM55" s="158"/>
      <c r="CGN55" s="158"/>
      <c r="CGO55" s="158"/>
      <c r="CGP55" s="158"/>
      <c r="CGQ55" s="158"/>
      <c r="CGR55" s="158"/>
      <c r="CGS55" s="158"/>
      <c r="CGT55" s="158"/>
      <c r="CGU55" s="158"/>
      <c r="CGV55" s="158"/>
      <c r="CGW55" s="158"/>
      <c r="CGX55" s="158"/>
      <c r="CGY55" s="158"/>
      <c r="CGZ55" s="158"/>
      <c r="CHA55" s="158"/>
      <c r="CHB55" s="158"/>
      <c r="CHC55" s="158"/>
      <c r="CHD55" s="158"/>
      <c r="CHE55" s="158"/>
      <c r="CHF55" s="158"/>
      <c r="CHG55" s="158"/>
      <c r="CHH55" s="158"/>
      <c r="CHI55" s="158"/>
      <c r="CHJ55" s="158"/>
      <c r="CHK55" s="158"/>
      <c r="CHL55" s="158"/>
      <c r="CHM55" s="158"/>
      <c r="CHN55" s="158"/>
      <c r="CHO55" s="158"/>
      <c r="CHP55" s="158"/>
      <c r="CHQ55" s="158"/>
      <c r="CHR55" s="158"/>
      <c r="CHS55" s="158"/>
      <c r="CHT55" s="158"/>
      <c r="CHU55" s="158"/>
      <c r="CHV55" s="158"/>
      <c r="CHW55" s="158"/>
      <c r="CHX55" s="158"/>
      <c r="CHY55" s="158"/>
      <c r="CHZ55" s="158"/>
      <c r="CIA55" s="158"/>
      <c r="CIB55" s="158"/>
      <c r="CIC55" s="158"/>
      <c r="CID55" s="158"/>
      <c r="CIE55" s="158"/>
      <c r="CIF55" s="158"/>
      <c r="CIG55" s="158"/>
      <c r="CIH55" s="158"/>
      <c r="CII55" s="158"/>
      <c r="CIJ55" s="158"/>
      <c r="CIK55" s="158"/>
      <c r="CIL55" s="158"/>
      <c r="CIM55" s="158"/>
      <c r="CIN55" s="158"/>
      <c r="CIO55" s="158"/>
      <c r="CIP55" s="158"/>
      <c r="CIQ55" s="158"/>
      <c r="CIR55" s="158"/>
      <c r="CIS55" s="158"/>
      <c r="CIT55" s="158"/>
      <c r="CIU55" s="158"/>
      <c r="CIV55" s="158"/>
      <c r="CIW55" s="158"/>
      <c r="CIX55" s="158"/>
      <c r="CIY55" s="158"/>
      <c r="CIZ55" s="158"/>
      <c r="CJA55" s="158"/>
      <c r="CJB55" s="158"/>
      <c r="CJC55" s="158"/>
      <c r="CJD55" s="158"/>
      <c r="CJE55" s="158"/>
      <c r="CJF55" s="158"/>
      <c r="CJG55" s="158"/>
      <c r="CJH55" s="158"/>
      <c r="CJI55" s="158"/>
      <c r="CJJ55" s="158"/>
      <c r="CJK55" s="158"/>
      <c r="CJL55" s="158"/>
      <c r="CJM55" s="158"/>
      <c r="CJN55" s="158"/>
      <c r="CJO55" s="158"/>
      <c r="CJP55" s="158"/>
      <c r="CJQ55" s="158"/>
      <c r="CJR55" s="158"/>
      <c r="CJS55" s="158"/>
      <c r="CJT55" s="158"/>
      <c r="CJU55" s="158"/>
      <c r="CJV55" s="158"/>
      <c r="CJW55" s="158"/>
      <c r="CJX55" s="158"/>
      <c r="CJY55" s="158"/>
      <c r="CJZ55" s="158"/>
      <c r="CKA55" s="158"/>
      <c r="CKB55" s="158"/>
      <c r="CKC55" s="158"/>
      <c r="CKD55" s="158"/>
      <c r="CKE55" s="158"/>
      <c r="CKF55" s="158"/>
      <c r="CKG55" s="158"/>
      <c r="CKH55" s="158"/>
      <c r="CKI55" s="158"/>
      <c r="CKJ55" s="158"/>
      <c r="CKK55" s="158"/>
      <c r="CKL55" s="158"/>
      <c r="CKM55" s="158"/>
      <c r="CKN55" s="158"/>
      <c r="CKO55" s="158"/>
      <c r="CKP55" s="158"/>
      <c r="CKQ55" s="158"/>
      <c r="CKR55" s="158"/>
      <c r="CKS55" s="158"/>
      <c r="CKT55" s="158"/>
      <c r="CKU55" s="158"/>
      <c r="CKV55" s="158"/>
      <c r="CKW55" s="158"/>
      <c r="CKX55" s="158"/>
      <c r="CKY55" s="158"/>
      <c r="CKZ55" s="158"/>
      <c r="CLA55" s="158"/>
      <c r="CLB55" s="158"/>
      <c r="CLC55" s="158"/>
      <c r="CLD55" s="158"/>
      <c r="CLE55" s="158"/>
      <c r="CLF55" s="158"/>
      <c r="CLG55" s="158"/>
      <c r="CLH55" s="158"/>
      <c r="CLI55" s="158"/>
      <c r="CLJ55" s="158"/>
      <c r="CLK55" s="158"/>
      <c r="CLL55" s="158"/>
      <c r="CLM55" s="158"/>
      <c r="CLN55" s="158"/>
      <c r="CLO55" s="158"/>
      <c r="CLP55" s="158"/>
      <c r="CLQ55" s="158"/>
      <c r="CLR55" s="158"/>
      <c r="CLS55" s="158"/>
      <c r="CLT55" s="158"/>
      <c r="CLU55" s="158"/>
      <c r="CLV55" s="158"/>
      <c r="CLW55" s="158"/>
      <c r="CLX55" s="158"/>
      <c r="CLY55" s="158"/>
      <c r="CLZ55" s="158"/>
      <c r="CMA55" s="158"/>
      <c r="CMB55" s="158"/>
      <c r="CMC55" s="158"/>
      <c r="CMD55" s="158"/>
      <c r="CME55" s="158"/>
      <c r="CMF55" s="158"/>
      <c r="CMG55" s="158"/>
      <c r="CMH55" s="158"/>
      <c r="CMI55" s="158"/>
      <c r="CMJ55" s="158"/>
      <c r="CMK55" s="158"/>
      <c r="CML55" s="158"/>
      <c r="CMM55" s="158"/>
      <c r="CMN55" s="158"/>
      <c r="CMO55" s="158"/>
      <c r="CMP55" s="158"/>
      <c r="CMQ55" s="158"/>
      <c r="CMR55" s="158"/>
      <c r="CMS55" s="158"/>
      <c r="CMT55" s="158"/>
      <c r="CMU55" s="158"/>
      <c r="CMV55" s="158"/>
      <c r="CMW55" s="158"/>
      <c r="CMX55" s="158"/>
      <c r="CMY55" s="158"/>
      <c r="CMZ55" s="158"/>
      <c r="CNA55" s="158"/>
      <c r="CNB55" s="158"/>
      <c r="CNC55" s="158"/>
      <c r="CND55" s="158"/>
      <c r="CNE55" s="158"/>
      <c r="CNF55" s="158"/>
      <c r="CNG55" s="158"/>
      <c r="CNH55" s="158"/>
      <c r="CNI55" s="158"/>
      <c r="CNJ55" s="158"/>
      <c r="CNK55" s="158"/>
      <c r="CNL55" s="158"/>
      <c r="CNM55" s="158"/>
      <c r="CNN55" s="158"/>
      <c r="CNO55" s="158"/>
      <c r="CNP55" s="158"/>
      <c r="CNQ55" s="158"/>
      <c r="CNR55" s="158"/>
      <c r="CNS55" s="158"/>
      <c r="CNT55" s="158"/>
      <c r="CNU55" s="158"/>
      <c r="CNV55" s="158"/>
      <c r="CNW55" s="158"/>
      <c r="CNX55" s="158"/>
      <c r="CNY55" s="158"/>
      <c r="CNZ55" s="158"/>
      <c r="COA55" s="158"/>
      <c r="COB55" s="158"/>
      <c r="COC55" s="158"/>
      <c r="COD55" s="158"/>
      <c r="COE55" s="158"/>
      <c r="COF55" s="158"/>
      <c r="COG55" s="158"/>
      <c r="COH55" s="158"/>
      <c r="COI55" s="158"/>
      <c r="COJ55" s="158"/>
      <c r="COK55" s="158"/>
      <c r="COL55" s="158"/>
      <c r="COM55" s="158"/>
      <c r="CON55" s="158"/>
      <c r="COO55" s="158"/>
      <c r="COP55" s="158"/>
      <c r="COQ55" s="158"/>
      <c r="COR55" s="158"/>
      <c r="COS55" s="158"/>
      <c r="COT55" s="158"/>
      <c r="COU55" s="158"/>
      <c r="COV55" s="158"/>
      <c r="COW55" s="158"/>
      <c r="COX55" s="158"/>
      <c r="COY55" s="158"/>
      <c r="COZ55" s="158"/>
      <c r="CPA55" s="158"/>
      <c r="CPB55" s="158"/>
      <c r="CPC55" s="158"/>
      <c r="CPD55" s="158"/>
      <c r="CPE55" s="158"/>
      <c r="CPF55" s="158"/>
      <c r="CPG55" s="158"/>
      <c r="CPH55" s="158"/>
      <c r="CPI55" s="158"/>
      <c r="CPJ55" s="158"/>
      <c r="CPK55" s="158"/>
      <c r="CPL55" s="158"/>
      <c r="CPM55" s="158"/>
      <c r="CPN55" s="158"/>
      <c r="CPO55" s="158"/>
      <c r="CPP55" s="158"/>
      <c r="CPQ55" s="158"/>
      <c r="CPR55" s="158"/>
      <c r="CPS55" s="158"/>
      <c r="CPT55" s="158"/>
      <c r="CPU55" s="158"/>
      <c r="CPV55" s="158"/>
      <c r="CPW55" s="158"/>
      <c r="CPX55" s="158"/>
      <c r="CPY55" s="158"/>
      <c r="CPZ55" s="158"/>
      <c r="CQA55" s="158"/>
      <c r="CQB55" s="158"/>
      <c r="CQC55" s="158"/>
      <c r="CQD55" s="158"/>
      <c r="CQE55" s="158"/>
      <c r="CQF55" s="158"/>
      <c r="CQG55" s="158"/>
      <c r="CQH55" s="158"/>
      <c r="CQI55" s="158"/>
      <c r="CQJ55" s="158"/>
      <c r="CQK55" s="158"/>
      <c r="CQL55" s="158"/>
      <c r="CQM55" s="158"/>
      <c r="CQN55" s="158"/>
      <c r="CQO55" s="158"/>
      <c r="CQP55" s="158"/>
      <c r="CQQ55" s="158"/>
      <c r="CQR55" s="158"/>
      <c r="CQS55" s="158"/>
      <c r="CQT55" s="158"/>
      <c r="CQU55" s="158"/>
      <c r="CQV55" s="158"/>
      <c r="CQW55" s="158"/>
      <c r="CQX55" s="158"/>
      <c r="CQY55" s="158"/>
      <c r="CQZ55" s="158"/>
      <c r="CRA55" s="158"/>
      <c r="CRB55" s="158"/>
      <c r="CRC55" s="158"/>
      <c r="CRD55" s="158"/>
      <c r="CRE55" s="158"/>
      <c r="CRF55" s="158"/>
      <c r="CRG55" s="158"/>
      <c r="CRH55" s="158"/>
      <c r="CRI55" s="158"/>
      <c r="CRJ55" s="158"/>
      <c r="CRK55" s="158"/>
      <c r="CRL55" s="158"/>
      <c r="CRM55" s="158"/>
      <c r="CRN55" s="158"/>
      <c r="CRO55" s="158"/>
      <c r="CRP55" s="158"/>
      <c r="CRQ55" s="158"/>
      <c r="CRR55" s="158"/>
      <c r="CRS55" s="158"/>
      <c r="CRT55" s="158"/>
      <c r="CRU55" s="158"/>
      <c r="CRV55" s="158"/>
      <c r="CRW55" s="158"/>
      <c r="CRX55" s="158"/>
      <c r="CRY55" s="158"/>
      <c r="CRZ55" s="158"/>
      <c r="CSA55" s="158"/>
      <c r="CSB55" s="158"/>
      <c r="CSC55" s="158"/>
      <c r="CSD55" s="158"/>
      <c r="CSE55" s="158"/>
      <c r="CSF55" s="158"/>
      <c r="CSG55" s="158"/>
      <c r="CSH55" s="158"/>
      <c r="CSI55" s="158"/>
      <c r="CSJ55" s="158"/>
      <c r="CSK55" s="158"/>
      <c r="CSL55" s="158"/>
      <c r="CSM55" s="158"/>
      <c r="CSN55" s="158"/>
      <c r="CSO55" s="158"/>
      <c r="CSP55" s="158"/>
      <c r="CSQ55" s="158"/>
      <c r="CSR55" s="158"/>
      <c r="CSS55" s="158"/>
      <c r="CST55" s="158"/>
      <c r="CSU55" s="158"/>
      <c r="CSV55" s="158"/>
      <c r="CSW55" s="158"/>
      <c r="CSX55" s="158"/>
      <c r="CSY55" s="158"/>
      <c r="CSZ55" s="158"/>
      <c r="CTA55" s="158"/>
      <c r="CTB55" s="158"/>
      <c r="CTC55" s="158"/>
      <c r="CTD55" s="158"/>
      <c r="CTE55" s="158"/>
      <c r="CTF55" s="158"/>
      <c r="CTG55" s="158"/>
      <c r="CTH55" s="158"/>
      <c r="CTI55" s="158"/>
      <c r="CTJ55" s="158"/>
      <c r="CTK55" s="158"/>
      <c r="CTL55" s="158"/>
      <c r="CTM55" s="158"/>
      <c r="CTN55" s="158"/>
      <c r="CTO55" s="158"/>
      <c r="CTP55" s="158"/>
      <c r="CTQ55" s="158"/>
      <c r="CTR55" s="158"/>
      <c r="CTS55" s="158"/>
      <c r="CTT55" s="158"/>
      <c r="CTU55" s="158"/>
      <c r="CTV55" s="158"/>
      <c r="CTW55" s="158"/>
      <c r="CTX55" s="158"/>
      <c r="CTY55" s="158"/>
      <c r="CTZ55" s="158"/>
      <c r="CUA55" s="158"/>
      <c r="CUB55" s="158"/>
      <c r="CUC55" s="158"/>
      <c r="CUD55" s="158"/>
      <c r="CUE55" s="158"/>
      <c r="CUF55" s="158"/>
      <c r="CUG55" s="158"/>
      <c r="CUH55" s="158"/>
      <c r="CUI55" s="158"/>
      <c r="CUJ55" s="158"/>
      <c r="CUK55" s="158"/>
      <c r="CUL55" s="158"/>
      <c r="CUM55" s="158"/>
      <c r="CUN55" s="158"/>
      <c r="CUO55" s="158"/>
      <c r="CUP55" s="158"/>
      <c r="CUQ55" s="158"/>
      <c r="CUR55" s="158"/>
      <c r="CUS55" s="158"/>
      <c r="CUT55" s="158"/>
      <c r="CUU55" s="158"/>
      <c r="CUV55" s="158"/>
      <c r="CUW55" s="158"/>
      <c r="CUX55" s="158"/>
      <c r="CUY55" s="158"/>
      <c r="CUZ55" s="158"/>
      <c r="CVA55" s="158"/>
      <c r="CVB55" s="158"/>
      <c r="CVC55" s="158"/>
      <c r="CVD55" s="158"/>
      <c r="CVE55" s="158"/>
      <c r="CVF55" s="158"/>
      <c r="CVG55" s="158"/>
      <c r="CVH55" s="158"/>
      <c r="CVI55" s="158"/>
      <c r="CVJ55" s="158"/>
      <c r="CVK55" s="158"/>
      <c r="CVL55" s="158"/>
      <c r="CVM55" s="158"/>
      <c r="CVN55" s="158"/>
      <c r="CVO55" s="158"/>
      <c r="CVP55" s="158"/>
      <c r="CVQ55" s="158"/>
      <c r="CVR55" s="158"/>
      <c r="CVS55" s="158"/>
      <c r="CVT55" s="158"/>
      <c r="CVU55" s="158"/>
      <c r="CVV55" s="158"/>
      <c r="CVW55" s="158"/>
      <c r="CVX55" s="158"/>
      <c r="CVY55" s="158"/>
      <c r="CVZ55" s="158"/>
      <c r="CWA55" s="158"/>
      <c r="CWB55" s="158"/>
      <c r="CWC55" s="158"/>
      <c r="CWD55" s="158"/>
      <c r="CWE55" s="158"/>
      <c r="CWF55" s="158"/>
      <c r="CWG55" s="158"/>
      <c r="CWH55" s="158"/>
      <c r="CWI55" s="158"/>
      <c r="CWJ55" s="158"/>
      <c r="CWK55" s="158"/>
      <c r="CWL55" s="158"/>
      <c r="CWM55" s="158"/>
      <c r="CWN55" s="158"/>
      <c r="CWO55" s="158"/>
      <c r="CWP55" s="158"/>
      <c r="CWQ55" s="158"/>
      <c r="CWR55" s="158"/>
      <c r="CWS55" s="158"/>
      <c r="CWT55" s="158"/>
      <c r="CWU55" s="158"/>
      <c r="CWV55" s="158"/>
      <c r="CWW55" s="158"/>
      <c r="CWX55" s="158"/>
      <c r="CWY55" s="158"/>
      <c r="CWZ55" s="158"/>
      <c r="CXA55" s="158"/>
      <c r="CXB55" s="158"/>
      <c r="CXC55" s="158"/>
      <c r="CXD55" s="158"/>
      <c r="CXE55" s="158"/>
      <c r="CXF55" s="158"/>
      <c r="CXG55" s="158"/>
      <c r="CXH55" s="158"/>
      <c r="CXI55" s="158"/>
      <c r="CXJ55" s="158"/>
      <c r="CXK55" s="158"/>
      <c r="CXL55" s="158"/>
      <c r="CXM55" s="158"/>
      <c r="CXN55" s="158"/>
      <c r="CXO55" s="158"/>
      <c r="CXP55" s="158"/>
      <c r="CXQ55" s="158"/>
      <c r="CXR55" s="158"/>
      <c r="CXS55" s="158"/>
      <c r="CXT55" s="158"/>
      <c r="CXU55" s="158"/>
      <c r="CXV55" s="158"/>
      <c r="CXW55" s="158"/>
      <c r="CXX55" s="158"/>
      <c r="CXY55" s="158"/>
      <c r="CXZ55" s="158"/>
      <c r="CYA55" s="158"/>
      <c r="CYB55" s="158"/>
      <c r="CYC55" s="158"/>
      <c r="CYD55" s="158"/>
      <c r="CYE55" s="158"/>
      <c r="CYF55" s="158"/>
      <c r="CYG55" s="158"/>
      <c r="CYH55" s="158"/>
      <c r="CYI55" s="158"/>
      <c r="CYJ55" s="158"/>
      <c r="CYK55" s="158"/>
      <c r="CYL55" s="158"/>
      <c r="CYM55" s="158"/>
      <c r="CYN55" s="158"/>
      <c r="CYO55" s="158"/>
      <c r="CYP55" s="158"/>
      <c r="CYQ55" s="158"/>
      <c r="CYR55" s="158"/>
      <c r="CYS55" s="158"/>
      <c r="CYT55" s="158"/>
      <c r="CYU55" s="158"/>
      <c r="CYV55" s="158"/>
      <c r="CYW55" s="158"/>
      <c r="CYX55" s="158"/>
      <c r="CYY55" s="158"/>
      <c r="CYZ55" s="158"/>
      <c r="CZA55" s="158"/>
      <c r="CZB55" s="158"/>
      <c r="CZC55" s="158"/>
      <c r="CZD55" s="158"/>
      <c r="CZE55" s="158"/>
      <c r="CZF55" s="158"/>
      <c r="CZG55" s="158"/>
      <c r="CZH55" s="158"/>
      <c r="CZI55" s="158"/>
      <c r="CZJ55" s="158"/>
      <c r="CZK55" s="158"/>
      <c r="CZL55" s="158"/>
      <c r="CZM55" s="158"/>
      <c r="CZN55" s="158"/>
      <c r="CZO55" s="158"/>
      <c r="CZP55" s="158"/>
      <c r="CZQ55" s="158"/>
      <c r="CZR55" s="158"/>
      <c r="CZS55" s="158"/>
      <c r="CZT55" s="158"/>
      <c r="CZU55" s="158"/>
      <c r="CZV55" s="158"/>
      <c r="CZW55" s="158"/>
      <c r="CZX55" s="158"/>
      <c r="CZY55" s="158"/>
      <c r="CZZ55" s="158"/>
      <c r="DAA55" s="158"/>
      <c r="DAB55" s="158"/>
      <c r="DAC55" s="158"/>
      <c r="DAD55" s="158"/>
      <c r="DAE55" s="158"/>
      <c r="DAF55" s="158"/>
      <c r="DAG55" s="158"/>
      <c r="DAH55" s="158"/>
      <c r="DAI55" s="158"/>
      <c r="DAJ55" s="158"/>
      <c r="DAK55" s="158"/>
      <c r="DAL55" s="158"/>
      <c r="DAM55" s="158"/>
      <c r="DAN55" s="158"/>
      <c r="DAO55" s="158"/>
      <c r="DAP55" s="158"/>
      <c r="DAQ55" s="158"/>
      <c r="DAR55" s="158"/>
      <c r="DAS55" s="158"/>
      <c r="DAT55" s="158"/>
      <c r="DAU55" s="158"/>
      <c r="DAV55" s="158"/>
      <c r="DAW55" s="158"/>
      <c r="DAX55" s="158"/>
      <c r="DAY55" s="158"/>
      <c r="DAZ55" s="158"/>
      <c r="DBA55" s="158"/>
      <c r="DBB55" s="158"/>
      <c r="DBC55" s="158"/>
      <c r="DBD55" s="158"/>
      <c r="DBE55" s="158"/>
      <c r="DBF55" s="158"/>
      <c r="DBG55" s="158"/>
      <c r="DBH55" s="158"/>
      <c r="DBI55" s="158"/>
      <c r="DBJ55" s="158"/>
      <c r="DBK55" s="158"/>
      <c r="DBL55" s="158"/>
      <c r="DBM55" s="158"/>
      <c r="DBN55" s="158"/>
      <c r="DBO55" s="158"/>
      <c r="DBP55" s="158"/>
      <c r="DBQ55" s="158"/>
      <c r="DBR55" s="158"/>
      <c r="DBS55" s="158"/>
      <c r="DBT55" s="158"/>
      <c r="DBU55" s="158"/>
      <c r="DBV55" s="158"/>
      <c r="DBW55" s="158"/>
      <c r="DBX55" s="158"/>
      <c r="DBY55" s="158"/>
      <c r="DBZ55" s="158"/>
      <c r="DCA55" s="158"/>
      <c r="DCB55" s="158"/>
      <c r="DCC55" s="158"/>
      <c r="DCD55" s="158"/>
      <c r="DCE55" s="158"/>
      <c r="DCF55" s="158"/>
      <c r="DCG55" s="158"/>
      <c r="DCH55" s="158"/>
      <c r="DCI55" s="158"/>
      <c r="DCJ55" s="158"/>
      <c r="DCK55" s="158"/>
      <c r="DCL55" s="158"/>
      <c r="DCM55" s="158"/>
      <c r="DCN55" s="158"/>
      <c r="DCO55" s="158"/>
      <c r="DCP55" s="158"/>
      <c r="DCQ55" s="158"/>
      <c r="DCR55" s="158"/>
      <c r="DCS55" s="158"/>
      <c r="DCT55" s="158"/>
      <c r="DCU55" s="158"/>
      <c r="DCV55" s="158"/>
      <c r="DCW55" s="158"/>
      <c r="DCX55" s="158"/>
      <c r="DCY55" s="158"/>
      <c r="DCZ55" s="158"/>
      <c r="DDA55" s="158"/>
      <c r="DDB55" s="158"/>
      <c r="DDC55" s="158"/>
      <c r="DDD55" s="158"/>
      <c r="DDE55" s="158"/>
      <c r="DDF55" s="158"/>
      <c r="DDG55" s="158"/>
      <c r="DDH55" s="158"/>
      <c r="DDI55" s="158"/>
      <c r="DDJ55" s="158"/>
      <c r="DDK55" s="158"/>
      <c r="DDL55" s="158"/>
      <c r="DDM55" s="158"/>
      <c r="DDN55" s="158"/>
      <c r="DDO55" s="158"/>
      <c r="DDP55" s="158"/>
      <c r="DDQ55" s="158"/>
      <c r="DDR55" s="158"/>
      <c r="DDS55" s="158"/>
      <c r="DDT55" s="158"/>
      <c r="DDU55" s="158"/>
      <c r="DDV55" s="158"/>
      <c r="DDW55" s="158"/>
      <c r="DDX55" s="158"/>
      <c r="DDY55" s="158"/>
      <c r="DDZ55" s="158"/>
      <c r="DEA55" s="158"/>
      <c r="DEB55" s="158"/>
      <c r="DEC55" s="158"/>
      <c r="DED55" s="158"/>
      <c r="DEE55" s="158"/>
      <c r="DEF55" s="158"/>
      <c r="DEG55" s="158"/>
      <c r="DEH55" s="158"/>
      <c r="DEI55" s="158"/>
      <c r="DEJ55" s="158"/>
      <c r="DEK55" s="158"/>
      <c r="DEL55" s="158"/>
      <c r="DEM55" s="158"/>
      <c r="DEN55" s="158"/>
      <c r="DEO55" s="158"/>
      <c r="DEP55" s="158"/>
      <c r="DEQ55" s="158"/>
      <c r="DER55" s="158"/>
      <c r="DES55" s="158"/>
      <c r="DET55" s="158"/>
      <c r="DEU55" s="158"/>
      <c r="DEV55" s="158"/>
      <c r="DEW55" s="158"/>
      <c r="DEX55" s="158"/>
      <c r="DEY55" s="158"/>
      <c r="DEZ55" s="158"/>
      <c r="DFA55" s="158"/>
      <c r="DFB55" s="158"/>
      <c r="DFC55" s="158"/>
      <c r="DFD55" s="158"/>
      <c r="DFE55" s="158"/>
      <c r="DFF55" s="158"/>
      <c r="DFG55" s="158"/>
      <c r="DFH55" s="158"/>
      <c r="DFI55" s="158"/>
      <c r="DFJ55" s="158"/>
      <c r="DFK55" s="158"/>
      <c r="DFL55" s="158"/>
      <c r="DFM55" s="158"/>
      <c r="DFN55" s="158"/>
      <c r="DFO55" s="158"/>
      <c r="DFP55" s="158"/>
      <c r="DFQ55" s="158"/>
      <c r="DFR55" s="158"/>
      <c r="DFS55" s="158"/>
      <c r="DFT55" s="158"/>
      <c r="DFU55" s="158"/>
      <c r="DFV55" s="158"/>
      <c r="DFW55" s="158"/>
      <c r="DFX55" s="158"/>
      <c r="DFY55" s="158"/>
      <c r="DFZ55" s="158"/>
      <c r="DGA55" s="158"/>
      <c r="DGB55" s="158"/>
      <c r="DGC55" s="158"/>
      <c r="DGD55" s="158"/>
      <c r="DGE55" s="158"/>
      <c r="DGF55" s="158"/>
      <c r="DGG55" s="158"/>
      <c r="DGH55" s="158"/>
      <c r="DGI55" s="158"/>
      <c r="DGJ55" s="158"/>
      <c r="DGK55" s="158"/>
      <c r="DGL55" s="158"/>
      <c r="DGM55" s="158"/>
      <c r="DGN55" s="158"/>
      <c r="DGO55" s="158"/>
      <c r="DGP55" s="158"/>
      <c r="DGQ55" s="158"/>
      <c r="DGR55" s="158"/>
      <c r="DGS55" s="158"/>
      <c r="DGT55" s="158"/>
      <c r="DGU55" s="158"/>
      <c r="DGV55" s="158"/>
      <c r="DGW55" s="158"/>
      <c r="DGX55" s="158"/>
      <c r="DGY55" s="158"/>
      <c r="DGZ55" s="158"/>
      <c r="DHA55" s="158"/>
      <c r="DHB55" s="158"/>
      <c r="DHC55" s="158"/>
      <c r="DHD55" s="158"/>
      <c r="DHE55" s="158"/>
      <c r="DHF55" s="158"/>
      <c r="DHG55" s="158"/>
      <c r="DHH55" s="158"/>
      <c r="DHI55" s="158"/>
      <c r="DHJ55" s="158"/>
      <c r="DHK55" s="158"/>
      <c r="DHL55" s="158"/>
      <c r="DHM55" s="158"/>
      <c r="DHN55" s="158"/>
      <c r="DHO55" s="158"/>
      <c r="DHP55" s="158"/>
      <c r="DHQ55" s="158"/>
      <c r="DHR55" s="158"/>
      <c r="DHS55" s="158"/>
      <c r="DHT55" s="158"/>
      <c r="DHU55" s="158"/>
      <c r="DHV55" s="158"/>
      <c r="DHW55" s="158"/>
      <c r="DHX55" s="158"/>
      <c r="DHY55" s="158"/>
      <c r="DHZ55" s="158"/>
      <c r="DIA55" s="158"/>
      <c r="DIB55" s="158"/>
      <c r="DIC55" s="158"/>
      <c r="DID55" s="158"/>
      <c r="DIE55" s="158"/>
      <c r="DIF55" s="158"/>
      <c r="DIG55" s="158"/>
      <c r="DIH55" s="158"/>
      <c r="DII55" s="158"/>
      <c r="DIJ55" s="158"/>
      <c r="DIK55" s="158"/>
      <c r="DIL55" s="158"/>
      <c r="DIM55" s="158"/>
      <c r="DIN55" s="158"/>
      <c r="DIO55" s="158"/>
      <c r="DIP55" s="158"/>
      <c r="DIQ55" s="158"/>
      <c r="DIR55" s="158"/>
      <c r="DIS55" s="158"/>
      <c r="DIT55" s="158"/>
      <c r="DIU55" s="158"/>
      <c r="DIV55" s="158"/>
      <c r="DIW55" s="158"/>
      <c r="DIX55" s="158"/>
      <c r="DIY55" s="158"/>
      <c r="DIZ55" s="158"/>
      <c r="DJA55" s="158"/>
      <c r="DJB55" s="158"/>
      <c r="DJC55" s="158"/>
      <c r="DJD55" s="158"/>
      <c r="DJE55" s="158"/>
      <c r="DJF55" s="158"/>
      <c r="DJG55" s="158"/>
      <c r="DJH55" s="158"/>
      <c r="DJI55" s="158"/>
      <c r="DJJ55" s="158"/>
      <c r="DJK55" s="158"/>
      <c r="DJL55" s="158"/>
      <c r="DJM55" s="158"/>
      <c r="DJN55" s="158"/>
      <c r="DJO55" s="158"/>
      <c r="DJP55" s="158"/>
      <c r="DJQ55" s="158"/>
      <c r="DJR55" s="158"/>
      <c r="DJS55" s="158"/>
      <c r="DJT55" s="158"/>
      <c r="DJU55" s="158"/>
      <c r="DJV55" s="158"/>
      <c r="DJW55" s="158"/>
      <c r="DJX55" s="158"/>
      <c r="DJY55" s="158"/>
      <c r="DJZ55" s="158"/>
      <c r="DKA55" s="158"/>
      <c r="DKB55" s="158"/>
      <c r="DKC55" s="158"/>
      <c r="DKD55" s="158"/>
      <c r="DKE55" s="158"/>
      <c r="DKF55" s="158"/>
      <c r="DKG55" s="158"/>
      <c r="DKH55" s="158"/>
      <c r="DKI55" s="158"/>
      <c r="DKJ55" s="158"/>
      <c r="DKK55" s="158"/>
      <c r="DKL55" s="158"/>
      <c r="DKM55" s="158"/>
      <c r="DKN55" s="158"/>
      <c r="DKO55" s="158"/>
      <c r="DKP55" s="158"/>
      <c r="DKQ55" s="158"/>
      <c r="DKR55" s="158"/>
      <c r="DKS55" s="158"/>
      <c r="DKT55" s="158"/>
      <c r="DKU55" s="158"/>
      <c r="DKV55" s="158"/>
      <c r="DKW55" s="158"/>
      <c r="DKX55" s="158"/>
      <c r="DKY55" s="158"/>
      <c r="DKZ55" s="158"/>
      <c r="DLA55" s="158"/>
      <c r="DLB55" s="158"/>
      <c r="DLC55" s="158"/>
      <c r="DLD55" s="158"/>
      <c r="DLE55" s="158"/>
      <c r="DLF55" s="158"/>
      <c r="DLG55" s="158"/>
      <c r="DLH55" s="158"/>
      <c r="DLI55" s="158"/>
      <c r="DLJ55" s="158"/>
      <c r="DLK55" s="158"/>
      <c r="DLL55" s="158"/>
      <c r="DLM55" s="158"/>
      <c r="DLN55" s="158"/>
      <c r="DLO55" s="158"/>
      <c r="DLP55" s="158"/>
      <c r="DLQ55" s="158"/>
      <c r="DLR55" s="158"/>
      <c r="DLS55" s="158"/>
      <c r="DLT55" s="158"/>
      <c r="DLU55" s="158"/>
      <c r="DLV55" s="158"/>
      <c r="DLW55" s="158"/>
      <c r="DLX55" s="158"/>
      <c r="DLY55" s="158"/>
      <c r="DLZ55" s="158"/>
      <c r="DMA55" s="158"/>
      <c r="DMB55" s="158"/>
      <c r="DMC55" s="158"/>
      <c r="DMD55" s="158"/>
      <c r="DME55" s="158"/>
      <c r="DMF55" s="158"/>
      <c r="DMG55" s="158"/>
      <c r="DMH55" s="158"/>
      <c r="DMI55" s="158"/>
      <c r="DMJ55" s="158"/>
      <c r="DMK55" s="158"/>
      <c r="DML55" s="158"/>
      <c r="DMM55" s="158"/>
      <c r="DMN55" s="158"/>
      <c r="DMO55" s="158"/>
      <c r="DMP55" s="158"/>
      <c r="DMQ55" s="158"/>
      <c r="DMR55" s="158"/>
      <c r="DMS55" s="158"/>
      <c r="DMT55" s="158"/>
      <c r="DMU55" s="158"/>
      <c r="DMV55" s="158"/>
      <c r="DMW55" s="158"/>
      <c r="DMX55" s="158"/>
      <c r="DMY55" s="158"/>
      <c r="DMZ55" s="158"/>
      <c r="DNA55" s="158"/>
      <c r="DNB55" s="158"/>
      <c r="DNC55" s="158"/>
      <c r="DND55" s="158"/>
      <c r="DNE55" s="158"/>
      <c r="DNF55" s="158"/>
      <c r="DNG55" s="158"/>
      <c r="DNH55" s="158"/>
      <c r="DNI55" s="158"/>
      <c r="DNJ55" s="158"/>
      <c r="DNK55" s="158"/>
      <c r="DNL55" s="158"/>
      <c r="DNM55" s="158"/>
      <c r="DNN55" s="158"/>
      <c r="DNO55" s="158"/>
      <c r="DNP55" s="158"/>
      <c r="DNQ55" s="158"/>
      <c r="DNR55" s="158"/>
      <c r="DNS55" s="158"/>
      <c r="DNT55" s="158"/>
      <c r="DNU55" s="158"/>
      <c r="DNV55" s="158"/>
      <c r="DNW55" s="158"/>
      <c r="DNX55" s="158"/>
      <c r="DNY55" s="158"/>
      <c r="DNZ55" s="158"/>
      <c r="DOA55" s="158"/>
      <c r="DOB55" s="158"/>
      <c r="DOC55" s="158"/>
      <c r="DOD55" s="158"/>
      <c r="DOE55" s="158"/>
      <c r="DOF55" s="158"/>
      <c r="DOG55" s="158"/>
      <c r="DOH55" s="158"/>
      <c r="DOI55" s="158"/>
      <c r="DOJ55" s="158"/>
      <c r="DOK55" s="158"/>
      <c r="DOL55" s="158"/>
      <c r="DOM55" s="158"/>
      <c r="DON55" s="158"/>
      <c r="DOO55" s="158"/>
      <c r="DOP55" s="158"/>
      <c r="DOQ55" s="158"/>
      <c r="DOR55" s="158"/>
      <c r="DOS55" s="158"/>
      <c r="DOT55" s="158"/>
      <c r="DOU55" s="158"/>
      <c r="DOV55" s="158"/>
      <c r="DOW55" s="158"/>
      <c r="DOX55" s="158"/>
      <c r="DOY55" s="158"/>
      <c r="DOZ55" s="158"/>
      <c r="DPA55" s="158"/>
      <c r="DPB55" s="158"/>
      <c r="DPC55" s="158"/>
      <c r="DPD55" s="158"/>
      <c r="DPE55" s="158"/>
      <c r="DPF55" s="158"/>
      <c r="DPG55" s="158"/>
      <c r="DPH55" s="158"/>
      <c r="DPI55" s="158"/>
      <c r="DPJ55" s="158"/>
      <c r="DPK55" s="158"/>
      <c r="DPL55" s="158"/>
      <c r="DPM55" s="158"/>
      <c r="DPN55" s="158"/>
      <c r="DPO55" s="158"/>
      <c r="DPP55" s="158"/>
      <c r="DPQ55" s="158"/>
      <c r="DPR55" s="158"/>
      <c r="DPS55" s="158"/>
      <c r="DPT55" s="158"/>
      <c r="DPU55" s="158"/>
      <c r="DPV55" s="158"/>
      <c r="DPW55" s="158"/>
      <c r="DPX55" s="158"/>
      <c r="DPY55" s="158"/>
      <c r="DPZ55" s="158"/>
      <c r="DQA55" s="158"/>
      <c r="DQB55" s="158"/>
      <c r="DQC55" s="158"/>
      <c r="DQD55" s="158"/>
      <c r="DQE55" s="158"/>
      <c r="DQF55" s="158"/>
      <c r="DQG55" s="158"/>
      <c r="DQH55" s="158"/>
      <c r="DQI55" s="158"/>
      <c r="DQJ55" s="158"/>
      <c r="DQK55" s="158"/>
      <c r="DQL55" s="158"/>
      <c r="DQM55" s="158"/>
      <c r="DQN55" s="158"/>
      <c r="DQO55" s="158"/>
      <c r="DQP55" s="158"/>
      <c r="DQQ55" s="158"/>
      <c r="DQR55" s="158"/>
      <c r="DQS55" s="158"/>
      <c r="DQT55" s="158"/>
      <c r="DQU55" s="158"/>
      <c r="DQV55" s="158"/>
      <c r="DQW55" s="158"/>
      <c r="DQX55" s="158"/>
      <c r="DQY55" s="158"/>
      <c r="DQZ55" s="158"/>
      <c r="DRA55" s="158"/>
      <c r="DRB55" s="158"/>
      <c r="DRC55" s="158"/>
      <c r="DRD55" s="158"/>
      <c r="DRE55" s="158"/>
      <c r="DRF55" s="158"/>
      <c r="DRG55" s="158"/>
      <c r="DRH55" s="158"/>
      <c r="DRI55" s="158"/>
      <c r="DRJ55" s="158"/>
      <c r="DRK55" s="158"/>
      <c r="DRL55" s="158"/>
      <c r="DRM55" s="158"/>
      <c r="DRN55" s="158"/>
      <c r="DRO55" s="158"/>
      <c r="DRP55" s="158"/>
      <c r="DRQ55" s="158"/>
      <c r="DRR55" s="158"/>
      <c r="DRS55" s="158"/>
      <c r="DRT55" s="158"/>
      <c r="DRU55" s="158"/>
      <c r="DRV55" s="158"/>
      <c r="DRW55" s="158"/>
      <c r="DRX55" s="158"/>
      <c r="DRY55" s="158"/>
      <c r="DRZ55" s="158"/>
      <c r="DSA55" s="158"/>
      <c r="DSB55" s="158"/>
      <c r="DSC55" s="158"/>
      <c r="DSD55" s="158"/>
      <c r="DSE55" s="158"/>
      <c r="DSF55" s="158"/>
      <c r="DSG55" s="158"/>
      <c r="DSH55" s="158"/>
      <c r="DSI55" s="158"/>
      <c r="DSJ55" s="158"/>
      <c r="DSK55" s="158"/>
      <c r="DSL55" s="158"/>
      <c r="DSM55" s="158"/>
      <c r="DSN55" s="158"/>
      <c r="DSO55" s="158"/>
      <c r="DSP55" s="158"/>
      <c r="DSQ55" s="158"/>
      <c r="DSR55" s="158"/>
      <c r="DSS55" s="158"/>
      <c r="DST55" s="158"/>
      <c r="DSU55" s="158"/>
      <c r="DSV55" s="158"/>
      <c r="DSW55" s="158"/>
      <c r="DSX55" s="158"/>
      <c r="DSY55" s="158"/>
      <c r="DSZ55" s="158"/>
      <c r="DTA55" s="158"/>
      <c r="DTB55" s="158"/>
      <c r="DTC55" s="158"/>
      <c r="DTD55" s="158"/>
      <c r="DTE55" s="158"/>
      <c r="DTF55" s="158"/>
      <c r="DTG55" s="158"/>
      <c r="DTH55" s="158"/>
      <c r="DTI55" s="158"/>
      <c r="DTJ55" s="158"/>
      <c r="DTK55" s="158"/>
      <c r="DTL55" s="158"/>
      <c r="DTM55" s="158"/>
      <c r="DTN55" s="158"/>
      <c r="DTO55" s="158"/>
      <c r="DTP55" s="158"/>
      <c r="DTQ55" s="158"/>
      <c r="DTR55" s="158"/>
      <c r="DTS55" s="158"/>
      <c r="DTT55" s="158"/>
      <c r="DTU55" s="158"/>
      <c r="DTV55" s="158"/>
      <c r="DTW55" s="158"/>
      <c r="DTX55" s="158"/>
      <c r="DTY55" s="158"/>
      <c r="DTZ55" s="158"/>
      <c r="DUA55" s="158"/>
      <c r="DUB55" s="158"/>
      <c r="DUC55" s="158"/>
      <c r="DUD55" s="158"/>
      <c r="DUE55" s="158"/>
      <c r="DUF55" s="158"/>
      <c r="DUG55" s="158"/>
      <c r="DUH55" s="158"/>
      <c r="DUI55" s="158"/>
      <c r="DUJ55" s="158"/>
      <c r="DUK55" s="158"/>
      <c r="DUL55" s="158"/>
      <c r="DUM55" s="158"/>
      <c r="DUN55" s="158"/>
      <c r="DUO55" s="158"/>
      <c r="DUP55" s="158"/>
      <c r="DUQ55" s="158"/>
      <c r="DUR55" s="158"/>
      <c r="DUS55" s="158"/>
      <c r="DUT55" s="158"/>
      <c r="DUU55" s="158"/>
      <c r="DUV55" s="158"/>
      <c r="DUW55" s="158"/>
      <c r="DUX55" s="158"/>
      <c r="DUY55" s="158"/>
      <c r="DUZ55" s="158"/>
      <c r="DVA55" s="158"/>
      <c r="DVB55" s="158"/>
      <c r="DVC55" s="158"/>
      <c r="DVD55" s="158"/>
      <c r="DVE55" s="158"/>
      <c r="DVF55" s="158"/>
      <c r="DVG55" s="158"/>
      <c r="DVH55" s="158"/>
      <c r="DVI55" s="158"/>
      <c r="DVJ55" s="158"/>
      <c r="DVK55" s="158"/>
      <c r="DVL55" s="158"/>
      <c r="DVM55" s="158"/>
      <c r="DVN55" s="158"/>
      <c r="DVO55" s="158"/>
      <c r="DVP55" s="158"/>
      <c r="DVQ55" s="158"/>
      <c r="DVR55" s="158"/>
      <c r="DVS55" s="158"/>
      <c r="DVT55" s="158"/>
      <c r="DVU55" s="158"/>
      <c r="DVV55" s="158"/>
      <c r="DVW55" s="158"/>
      <c r="DVX55" s="158"/>
      <c r="DVY55" s="158"/>
      <c r="DVZ55" s="158"/>
      <c r="DWA55" s="158"/>
      <c r="DWB55" s="158"/>
      <c r="DWC55" s="158"/>
      <c r="DWD55" s="158"/>
      <c r="DWE55" s="158"/>
      <c r="DWF55" s="158"/>
      <c r="DWG55" s="158"/>
      <c r="DWH55" s="158"/>
      <c r="DWI55" s="158"/>
      <c r="DWJ55" s="158"/>
      <c r="DWK55" s="158"/>
      <c r="DWL55" s="158"/>
      <c r="DWM55" s="158"/>
      <c r="DWN55" s="158"/>
      <c r="DWO55" s="158"/>
      <c r="DWP55" s="158"/>
      <c r="DWQ55" s="158"/>
      <c r="DWR55" s="158"/>
      <c r="DWS55" s="158"/>
      <c r="DWT55" s="158"/>
      <c r="DWU55" s="158"/>
      <c r="DWV55" s="158"/>
      <c r="DWW55" s="158"/>
      <c r="DWX55" s="158"/>
      <c r="DWY55" s="158"/>
      <c r="DWZ55" s="158"/>
      <c r="DXA55" s="158"/>
      <c r="DXB55" s="158"/>
      <c r="DXC55" s="158"/>
      <c r="DXD55" s="158"/>
      <c r="DXE55" s="158"/>
      <c r="DXF55" s="158"/>
      <c r="DXG55" s="158"/>
      <c r="DXH55" s="158"/>
      <c r="DXI55" s="158"/>
      <c r="DXJ55" s="158"/>
      <c r="DXK55" s="158"/>
      <c r="DXL55" s="158"/>
      <c r="DXM55" s="158"/>
      <c r="DXN55" s="158"/>
      <c r="DXO55" s="158"/>
      <c r="DXP55" s="158"/>
      <c r="DXQ55" s="158"/>
      <c r="DXR55" s="158"/>
      <c r="DXS55" s="158"/>
      <c r="DXT55" s="158"/>
      <c r="DXU55" s="158"/>
      <c r="DXV55" s="158"/>
      <c r="DXW55" s="158"/>
      <c r="DXX55" s="158"/>
      <c r="DXY55" s="158"/>
      <c r="DXZ55" s="158"/>
      <c r="DYA55" s="158"/>
      <c r="DYB55" s="158"/>
      <c r="DYC55" s="158"/>
      <c r="DYD55" s="158"/>
      <c r="DYE55" s="158"/>
      <c r="DYF55" s="158"/>
      <c r="DYG55" s="158"/>
      <c r="DYH55" s="158"/>
      <c r="DYI55" s="158"/>
      <c r="DYJ55" s="158"/>
      <c r="DYK55" s="158"/>
      <c r="DYL55" s="158"/>
      <c r="DYM55" s="158"/>
      <c r="DYN55" s="158"/>
      <c r="DYO55" s="158"/>
      <c r="DYP55" s="158"/>
      <c r="DYQ55" s="158"/>
      <c r="DYR55" s="158"/>
      <c r="DYS55" s="158"/>
      <c r="DYT55" s="158"/>
      <c r="DYU55" s="158"/>
      <c r="DYV55" s="158"/>
      <c r="DYW55" s="158"/>
      <c r="DYX55" s="158"/>
      <c r="DYY55" s="158"/>
      <c r="DYZ55" s="158"/>
      <c r="DZA55" s="158"/>
      <c r="DZB55" s="158"/>
      <c r="DZC55" s="158"/>
      <c r="DZD55" s="158"/>
      <c r="DZE55" s="158"/>
      <c r="DZF55" s="158"/>
      <c r="DZG55" s="158"/>
      <c r="DZH55" s="158"/>
      <c r="DZI55" s="158"/>
      <c r="DZJ55" s="158"/>
      <c r="DZK55" s="158"/>
      <c r="DZL55" s="158"/>
      <c r="DZM55" s="158"/>
      <c r="DZN55" s="158"/>
      <c r="DZO55" s="158"/>
      <c r="DZP55" s="158"/>
      <c r="DZQ55" s="158"/>
      <c r="DZR55" s="158"/>
      <c r="DZS55" s="158"/>
      <c r="DZT55" s="158"/>
      <c r="DZU55" s="158"/>
      <c r="DZV55" s="158"/>
      <c r="DZW55" s="158"/>
      <c r="DZX55" s="158"/>
      <c r="DZY55" s="158"/>
      <c r="DZZ55" s="158"/>
      <c r="EAA55" s="158"/>
      <c r="EAB55" s="158"/>
      <c r="EAC55" s="158"/>
      <c r="EAD55" s="158"/>
      <c r="EAE55" s="158"/>
      <c r="EAF55" s="158"/>
      <c r="EAG55" s="158"/>
      <c r="EAH55" s="158"/>
      <c r="EAI55" s="158"/>
      <c r="EAJ55" s="158"/>
      <c r="EAK55" s="158"/>
      <c r="EAL55" s="158"/>
      <c r="EAM55" s="158"/>
      <c r="EAN55" s="158"/>
      <c r="EAO55" s="158"/>
      <c r="EAP55" s="158"/>
      <c r="EAQ55" s="158"/>
      <c r="EAR55" s="158"/>
      <c r="EAS55" s="158"/>
      <c r="EAT55" s="158"/>
      <c r="EAU55" s="158"/>
      <c r="EAV55" s="158"/>
      <c r="EAW55" s="158"/>
      <c r="EAX55" s="158"/>
      <c r="EAY55" s="158"/>
      <c r="EAZ55" s="158"/>
      <c r="EBA55" s="158"/>
      <c r="EBB55" s="158"/>
      <c r="EBC55" s="158"/>
      <c r="EBD55" s="158"/>
      <c r="EBE55" s="158"/>
      <c r="EBF55" s="158"/>
      <c r="EBG55" s="158"/>
      <c r="EBH55" s="158"/>
      <c r="EBI55" s="158"/>
      <c r="EBJ55" s="158"/>
      <c r="EBK55" s="158"/>
      <c r="EBL55" s="158"/>
      <c r="EBM55" s="158"/>
      <c r="EBN55" s="158"/>
      <c r="EBO55" s="158"/>
      <c r="EBP55" s="158"/>
      <c r="EBQ55" s="158"/>
      <c r="EBR55" s="158"/>
      <c r="EBS55" s="158"/>
      <c r="EBT55" s="158"/>
      <c r="EBU55" s="158"/>
      <c r="EBV55" s="158"/>
      <c r="EBW55" s="158"/>
      <c r="EBX55" s="158"/>
      <c r="EBY55" s="158"/>
      <c r="EBZ55" s="158"/>
      <c r="ECA55" s="158"/>
      <c r="ECB55" s="158"/>
      <c r="ECC55" s="158"/>
      <c r="ECD55" s="158"/>
      <c r="ECE55" s="158"/>
      <c r="ECF55" s="158"/>
      <c r="ECG55" s="158"/>
      <c r="ECH55" s="158"/>
      <c r="ECI55" s="158"/>
      <c r="ECJ55" s="158"/>
      <c r="ECK55" s="158"/>
      <c r="ECL55" s="158"/>
      <c r="ECM55" s="158"/>
      <c r="ECN55" s="158"/>
      <c r="ECO55" s="158"/>
      <c r="ECP55" s="158"/>
      <c r="ECQ55" s="158"/>
      <c r="ECR55" s="158"/>
      <c r="ECS55" s="158"/>
      <c r="ECT55" s="158"/>
      <c r="ECU55" s="158"/>
      <c r="ECV55" s="158"/>
      <c r="ECW55" s="158"/>
      <c r="ECX55" s="158"/>
      <c r="ECY55" s="158"/>
      <c r="ECZ55" s="158"/>
      <c r="EDA55" s="158"/>
      <c r="EDB55" s="158"/>
      <c r="EDC55" s="158"/>
      <c r="EDD55" s="158"/>
      <c r="EDE55" s="158"/>
      <c r="EDF55" s="158"/>
      <c r="EDG55" s="158"/>
      <c r="EDH55" s="158"/>
      <c r="EDI55" s="158"/>
      <c r="EDJ55" s="158"/>
      <c r="EDK55" s="158"/>
      <c r="EDL55" s="158"/>
      <c r="EDM55" s="158"/>
      <c r="EDN55" s="158"/>
      <c r="EDO55" s="158"/>
      <c r="EDP55" s="158"/>
      <c r="EDQ55" s="158"/>
      <c r="EDR55" s="158"/>
      <c r="EDS55" s="158"/>
      <c r="EDT55" s="158"/>
      <c r="EDU55" s="158"/>
      <c r="EDV55" s="158"/>
      <c r="EDW55" s="158"/>
      <c r="EDX55" s="158"/>
      <c r="EDY55" s="158"/>
      <c r="EDZ55" s="158"/>
      <c r="EEA55" s="158"/>
      <c r="EEB55" s="158"/>
      <c r="EEC55" s="158"/>
      <c r="EED55" s="158"/>
      <c r="EEE55" s="158"/>
      <c r="EEF55" s="158"/>
      <c r="EEG55" s="158"/>
      <c r="EEH55" s="158"/>
      <c r="EEI55" s="158"/>
      <c r="EEJ55" s="158"/>
      <c r="EEK55" s="158"/>
      <c r="EEL55" s="158"/>
      <c r="EEM55" s="158"/>
      <c r="EEN55" s="158"/>
      <c r="EEO55" s="158"/>
      <c r="EEP55" s="158"/>
      <c r="EEQ55" s="158"/>
      <c r="EER55" s="158"/>
      <c r="EES55" s="158"/>
      <c r="EET55" s="158"/>
      <c r="EEU55" s="158"/>
      <c r="EEV55" s="158"/>
      <c r="EEW55" s="158"/>
      <c r="EEX55" s="158"/>
      <c r="EEY55" s="158"/>
      <c r="EEZ55" s="158"/>
      <c r="EFA55" s="158"/>
      <c r="EFB55" s="158"/>
      <c r="EFC55" s="158"/>
      <c r="EFD55" s="158"/>
      <c r="EFE55" s="158"/>
      <c r="EFF55" s="158"/>
      <c r="EFG55" s="158"/>
      <c r="EFH55" s="158"/>
      <c r="EFI55" s="158"/>
      <c r="EFJ55" s="158"/>
      <c r="EFK55" s="158"/>
      <c r="EFL55" s="158"/>
      <c r="EFM55" s="158"/>
      <c r="EFN55" s="158"/>
      <c r="EFO55" s="158"/>
      <c r="EFP55" s="158"/>
      <c r="EFQ55" s="158"/>
      <c r="EFR55" s="158"/>
      <c r="EFS55" s="158"/>
      <c r="EFT55" s="158"/>
      <c r="EFU55" s="158"/>
      <c r="EFV55" s="158"/>
      <c r="EFW55" s="158"/>
      <c r="EFX55" s="158"/>
      <c r="EFY55" s="158"/>
      <c r="EFZ55" s="158"/>
      <c r="EGA55" s="158"/>
      <c r="EGB55" s="158"/>
      <c r="EGC55" s="158"/>
      <c r="EGD55" s="158"/>
      <c r="EGE55" s="158"/>
      <c r="EGF55" s="158"/>
      <c r="EGG55" s="158"/>
      <c r="EGH55" s="158"/>
      <c r="EGI55" s="158"/>
      <c r="EGJ55" s="158"/>
      <c r="EGK55" s="158"/>
      <c r="EGL55" s="158"/>
      <c r="EGM55" s="158"/>
      <c r="EGN55" s="158"/>
      <c r="EGO55" s="158"/>
      <c r="EGP55" s="158"/>
      <c r="EGQ55" s="158"/>
      <c r="EGR55" s="158"/>
      <c r="EGS55" s="158"/>
      <c r="EGT55" s="158"/>
      <c r="EGU55" s="158"/>
      <c r="EGV55" s="158"/>
      <c r="EGW55" s="158"/>
      <c r="EGX55" s="158"/>
      <c r="EGY55" s="158"/>
      <c r="EGZ55" s="158"/>
      <c r="EHA55" s="158"/>
      <c r="EHB55" s="158"/>
      <c r="EHC55" s="158"/>
      <c r="EHD55" s="158"/>
      <c r="EHE55" s="158"/>
      <c r="EHF55" s="158"/>
      <c r="EHG55" s="158"/>
      <c r="EHH55" s="158"/>
      <c r="EHI55" s="158"/>
      <c r="EHJ55" s="158"/>
      <c r="EHK55" s="158"/>
      <c r="EHL55" s="158"/>
      <c r="EHM55" s="158"/>
      <c r="EHN55" s="158"/>
      <c r="EHO55" s="158"/>
      <c r="EHP55" s="158"/>
      <c r="EHQ55" s="158"/>
      <c r="EHR55" s="158"/>
      <c r="EHS55" s="158"/>
      <c r="EHT55" s="158"/>
      <c r="EHU55" s="158"/>
      <c r="EHV55" s="158"/>
      <c r="EHW55" s="158"/>
      <c r="EHX55" s="158"/>
      <c r="EHY55" s="158"/>
      <c r="EHZ55" s="158"/>
      <c r="EIA55" s="158"/>
      <c r="EIB55" s="158"/>
      <c r="EIC55" s="158"/>
      <c r="EID55" s="158"/>
      <c r="EIE55" s="158"/>
      <c r="EIF55" s="158"/>
      <c r="EIG55" s="158"/>
      <c r="EIH55" s="158"/>
      <c r="EII55" s="158"/>
      <c r="EIJ55" s="158"/>
      <c r="EIK55" s="158"/>
      <c r="EIL55" s="158"/>
      <c r="EIM55" s="158"/>
      <c r="EIN55" s="158"/>
      <c r="EIO55" s="158"/>
      <c r="EIP55" s="158"/>
      <c r="EIQ55" s="158"/>
      <c r="EIR55" s="158"/>
      <c r="EIS55" s="158"/>
      <c r="EIT55" s="158"/>
      <c r="EIU55" s="158"/>
      <c r="EIV55" s="158"/>
      <c r="EIW55" s="158"/>
      <c r="EIX55" s="158"/>
      <c r="EIY55" s="158"/>
      <c r="EIZ55" s="158"/>
      <c r="EJA55" s="158"/>
      <c r="EJB55" s="158"/>
      <c r="EJC55" s="158"/>
      <c r="EJD55" s="158"/>
      <c r="EJE55" s="158"/>
      <c r="EJF55" s="158"/>
      <c r="EJG55" s="158"/>
      <c r="EJH55" s="158"/>
      <c r="EJI55" s="158"/>
      <c r="EJJ55" s="158"/>
      <c r="EJK55" s="158"/>
      <c r="EJL55" s="158"/>
      <c r="EJM55" s="158"/>
      <c r="EJN55" s="158"/>
      <c r="EJO55" s="158"/>
      <c r="EJP55" s="158"/>
      <c r="EJQ55" s="158"/>
      <c r="EJR55" s="158"/>
      <c r="EJS55" s="158"/>
      <c r="EJT55" s="158"/>
      <c r="EJU55" s="158"/>
      <c r="EJV55" s="158"/>
      <c r="EJW55" s="158"/>
      <c r="EJX55" s="158"/>
      <c r="EJY55" s="158"/>
      <c r="EJZ55" s="158"/>
      <c r="EKA55" s="158"/>
      <c r="EKB55" s="158"/>
      <c r="EKC55" s="158"/>
      <c r="EKD55" s="158"/>
      <c r="EKE55" s="158"/>
      <c r="EKF55" s="158"/>
      <c r="EKG55" s="158"/>
      <c r="EKH55" s="158"/>
      <c r="EKI55" s="158"/>
      <c r="EKJ55" s="158"/>
      <c r="EKK55" s="158"/>
      <c r="EKL55" s="158"/>
      <c r="EKM55" s="158"/>
      <c r="EKN55" s="158"/>
      <c r="EKO55" s="158"/>
      <c r="EKP55" s="158"/>
      <c r="EKQ55" s="158"/>
      <c r="EKR55" s="158"/>
      <c r="EKS55" s="158"/>
      <c r="EKT55" s="158"/>
      <c r="EKU55" s="158"/>
      <c r="EKV55" s="158"/>
      <c r="EKW55" s="158"/>
      <c r="EKX55" s="158"/>
      <c r="EKY55" s="158"/>
      <c r="EKZ55" s="158"/>
      <c r="ELA55" s="158"/>
      <c r="ELB55" s="158"/>
      <c r="ELC55" s="158"/>
      <c r="ELD55" s="158"/>
      <c r="ELE55" s="158"/>
      <c r="ELF55" s="158"/>
      <c r="ELG55" s="158"/>
      <c r="ELH55" s="158"/>
      <c r="ELI55" s="158"/>
      <c r="ELJ55" s="158"/>
      <c r="ELK55" s="158"/>
      <c r="ELL55" s="158"/>
      <c r="ELM55" s="158"/>
      <c r="ELN55" s="158"/>
      <c r="ELO55" s="158"/>
      <c r="ELP55" s="158"/>
      <c r="ELQ55" s="158"/>
      <c r="ELR55" s="158"/>
      <c r="ELS55" s="158"/>
      <c r="ELT55" s="158"/>
      <c r="ELU55" s="158"/>
      <c r="ELV55" s="158"/>
      <c r="ELW55" s="158"/>
      <c r="ELX55" s="158"/>
      <c r="ELY55" s="158"/>
      <c r="ELZ55" s="158"/>
      <c r="EMA55" s="158"/>
      <c r="EMB55" s="158"/>
      <c r="EMC55" s="158"/>
      <c r="EMD55" s="158"/>
      <c r="EME55" s="158"/>
      <c r="EMF55" s="158"/>
      <c r="EMG55" s="158"/>
      <c r="EMH55" s="158"/>
      <c r="EMI55" s="158"/>
      <c r="EMJ55" s="158"/>
      <c r="EMK55" s="158"/>
      <c r="EML55" s="158"/>
      <c r="EMM55" s="158"/>
      <c r="EMN55" s="158"/>
      <c r="EMO55" s="158"/>
      <c r="EMP55" s="158"/>
      <c r="EMQ55" s="158"/>
      <c r="EMR55" s="158"/>
      <c r="EMS55" s="158"/>
      <c r="EMT55" s="158"/>
      <c r="EMU55" s="158"/>
      <c r="EMV55" s="158"/>
      <c r="EMW55" s="158"/>
      <c r="EMX55" s="158"/>
      <c r="EMY55" s="158"/>
      <c r="EMZ55" s="158"/>
      <c r="ENA55" s="158"/>
      <c r="ENB55" s="158"/>
      <c r="ENC55" s="158"/>
      <c r="END55" s="158"/>
      <c r="ENE55" s="158"/>
      <c r="ENF55" s="158"/>
      <c r="ENG55" s="158"/>
      <c r="ENH55" s="158"/>
      <c r="ENI55" s="158"/>
      <c r="ENJ55" s="158"/>
      <c r="ENK55" s="158"/>
      <c r="ENL55" s="158"/>
      <c r="ENM55" s="158"/>
      <c r="ENN55" s="158"/>
      <c r="ENO55" s="158"/>
      <c r="ENP55" s="158"/>
      <c r="ENQ55" s="158"/>
      <c r="ENR55" s="158"/>
      <c r="ENS55" s="158"/>
      <c r="ENT55" s="158"/>
      <c r="ENU55" s="158"/>
      <c r="ENV55" s="158"/>
      <c r="ENW55" s="158"/>
      <c r="ENX55" s="158"/>
      <c r="ENY55" s="158"/>
      <c r="ENZ55" s="158"/>
      <c r="EOA55" s="158"/>
      <c r="EOB55" s="158"/>
      <c r="EOC55" s="158"/>
      <c r="EOD55" s="158"/>
      <c r="EOE55" s="158"/>
      <c r="EOF55" s="158"/>
      <c r="EOG55" s="158"/>
      <c r="EOH55" s="158"/>
      <c r="EOI55" s="158"/>
      <c r="EOJ55" s="158"/>
      <c r="EOK55" s="158"/>
      <c r="EOL55" s="158"/>
      <c r="EOM55" s="158"/>
      <c r="EON55" s="158"/>
      <c r="EOO55" s="158"/>
      <c r="EOP55" s="158"/>
      <c r="EOQ55" s="158"/>
      <c r="EOR55" s="158"/>
      <c r="EOS55" s="158"/>
      <c r="EOT55" s="158"/>
      <c r="EOU55" s="158"/>
      <c r="EOV55" s="158"/>
      <c r="EOW55" s="158"/>
      <c r="EOX55" s="158"/>
      <c r="EOY55" s="158"/>
      <c r="EOZ55" s="158"/>
      <c r="EPA55" s="158"/>
      <c r="EPB55" s="158"/>
      <c r="EPC55" s="158"/>
      <c r="EPD55" s="158"/>
      <c r="EPE55" s="158"/>
      <c r="EPF55" s="158"/>
      <c r="EPG55" s="158"/>
      <c r="EPH55" s="158"/>
      <c r="EPI55" s="158"/>
      <c r="EPJ55" s="158"/>
      <c r="EPK55" s="158"/>
      <c r="EPL55" s="158"/>
      <c r="EPM55" s="158"/>
      <c r="EPN55" s="158"/>
      <c r="EPO55" s="158"/>
      <c r="EPP55" s="158"/>
      <c r="EPQ55" s="158"/>
      <c r="EPR55" s="158"/>
      <c r="EPS55" s="158"/>
      <c r="EPT55" s="158"/>
      <c r="EPU55" s="158"/>
      <c r="EPV55" s="158"/>
      <c r="EPW55" s="158"/>
      <c r="EPX55" s="158"/>
      <c r="EPY55" s="158"/>
      <c r="EPZ55" s="158"/>
      <c r="EQA55" s="158"/>
      <c r="EQB55" s="158"/>
      <c r="EQC55" s="158"/>
      <c r="EQD55" s="158"/>
      <c r="EQE55" s="158"/>
      <c r="EQF55" s="158"/>
      <c r="EQG55" s="158"/>
      <c r="EQH55" s="158"/>
      <c r="EQI55" s="158"/>
      <c r="EQJ55" s="158"/>
      <c r="EQK55" s="158"/>
      <c r="EQL55" s="158"/>
      <c r="EQM55" s="158"/>
      <c r="EQN55" s="158"/>
      <c r="EQO55" s="158"/>
      <c r="EQP55" s="158"/>
      <c r="EQQ55" s="158"/>
      <c r="EQR55" s="158"/>
      <c r="EQS55" s="158"/>
      <c r="EQT55" s="158"/>
      <c r="EQU55" s="158"/>
      <c r="EQV55" s="158"/>
      <c r="EQW55" s="158"/>
      <c r="EQX55" s="158"/>
      <c r="EQY55" s="158"/>
      <c r="EQZ55" s="158"/>
      <c r="ERA55" s="158"/>
      <c r="ERB55" s="158"/>
      <c r="ERC55" s="158"/>
      <c r="ERD55" s="158"/>
      <c r="ERE55" s="158"/>
      <c r="ERF55" s="158"/>
      <c r="ERG55" s="158"/>
      <c r="ERH55" s="158"/>
      <c r="ERI55" s="158"/>
      <c r="ERJ55" s="158"/>
      <c r="ERK55" s="158"/>
      <c r="ERL55" s="158"/>
      <c r="ERM55" s="158"/>
      <c r="ERN55" s="158"/>
      <c r="ERO55" s="158"/>
      <c r="ERP55" s="158"/>
      <c r="ERQ55" s="158"/>
      <c r="ERR55" s="158"/>
      <c r="ERS55" s="158"/>
      <c r="ERT55" s="158"/>
      <c r="ERU55" s="158"/>
      <c r="ERV55" s="158"/>
      <c r="ERW55" s="158"/>
      <c r="ERX55" s="158"/>
      <c r="ERY55" s="158"/>
      <c r="ERZ55" s="158"/>
      <c r="ESA55" s="158"/>
      <c r="ESB55" s="158"/>
      <c r="ESC55" s="158"/>
      <c r="ESD55" s="158"/>
      <c r="ESE55" s="158"/>
      <c r="ESF55" s="158"/>
      <c r="ESG55" s="158"/>
      <c r="ESH55" s="158"/>
      <c r="ESI55" s="158"/>
      <c r="ESJ55" s="158"/>
      <c r="ESK55" s="158"/>
      <c r="ESL55" s="158"/>
      <c r="ESM55" s="158"/>
      <c r="ESN55" s="158"/>
      <c r="ESO55" s="158"/>
      <c r="ESP55" s="158"/>
      <c r="ESQ55" s="158"/>
      <c r="ESR55" s="158"/>
      <c r="ESS55" s="158"/>
      <c r="EST55" s="158"/>
      <c r="ESU55" s="158"/>
      <c r="ESV55" s="158"/>
      <c r="ESW55" s="158"/>
      <c r="ESX55" s="158"/>
      <c r="ESY55" s="158"/>
      <c r="ESZ55" s="158"/>
      <c r="ETA55" s="158"/>
      <c r="ETB55" s="158"/>
      <c r="ETC55" s="158"/>
      <c r="ETD55" s="158"/>
      <c r="ETE55" s="158"/>
      <c r="ETF55" s="158"/>
      <c r="ETG55" s="158"/>
      <c r="ETH55" s="158"/>
      <c r="ETI55" s="158"/>
      <c r="ETJ55" s="158"/>
      <c r="ETK55" s="158"/>
      <c r="ETL55" s="158"/>
      <c r="ETM55" s="158"/>
      <c r="ETN55" s="158"/>
      <c r="ETO55" s="158"/>
      <c r="ETP55" s="158"/>
      <c r="ETQ55" s="158"/>
      <c r="ETR55" s="158"/>
      <c r="ETS55" s="158"/>
      <c r="ETT55" s="158"/>
      <c r="ETU55" s="158"/>
      <c r="ETV55" s="158"/>
      <c r="ETW55" s="158"/>
      <c r="ETX55" s="158"/>
      <c r="ETY55" s="158"/>
      <c r="ETZ55" s="158"/>
      <c r="EUA55" s="158"/>
      <c r="EUB55" s="158"/>
      <c r="EUC55" s="158"/>
      <c r="EUD55" s="158"/>
      <c r="EUE55" s="158"/>
      <c r="EUF55" s="158"/>
      <c r="EUG55" s="158"/>
      <c r="EUH55" s="158"/>
      <c r="EUI55" s="158"/>
      <c r="EUJ55" s="158"/>
      <c r="EUK55" s="158"/>
      <c r="EUL55" s="158"/>
      <c r="EUM55" s="158"/>
      <c r="EUN55" s="158"/>
      <c r="EUO55" s="158"/>
      <c r="EUP55" s="158"/>
      <c r="EUQ55" s="158"/>
      <c r="EUR55" s="158"/>
      <c r="EUS55" s="158"/>
      <c r="EUT55" s="158"/>
      <c r="EUU55" s="158"/>
      <c r="EUV55" s="158"/>
      <c r="EUW55" s="158"/>
      <c r="EUX55" s="158"/>
      <c r="EUY55" s="158"/>
      <c r="EUZ55" s="158"/>
      <c r="EVA55" s="158"/>
      <c r="EVB55" s="158"/>
      <c r="EVC55" s="158"/>
      <c r="EVD55" s="158"/>
      <c r="EVE55" s="158"/>
      <c r="EVF55" s="158"/>
      <c r="EVG55" s="158"/>
      <c r="EVH55" s="158"/>
      <c r="EVI55" s="158"/>
      <c r="EVJ55" s="158"/>
      <c r="EVK55" s="158"/>
      <c r="EVL55" s="158"/>
      <c r="EVM55" s="158"/>
      <c r="EVN55" s="158"/>
      <c r="EVO55" s="158"/>
      <c r="EVP55" s="158"/>
      <c r="EVQ55" s="158"/>
      <c r="EVR55" s="158"/>
      <c r="EVS55" s="158"/>
      <c r="EVT55" s="158"/>
      <c r="EVU55" s="158"/>
      <c r="EVV55" s="158"/>
      <c r="EVW55" s="158"/>
      <c r="EVX55" s="158"/>
      <c r="EVY55" s="158"/>
      <c r="EVZ55" s="158"/>
      <c r="EWA55" s="158"/>
      <c r="EWB55" s="158"/>
      <c r="EWC55" s="158"/>
      <c r="EWD55" s="158"/>
      <c r="EWE55" s="158"/>
      <c r="EWF55" s="158"/>
      <c r="EWG55" s="158"/>
      <c r="EWH55" s="158"/>
      <c r="EWI55" s="158"/>
      <c r="EWJ55" s="158"/>
      <c r="EWK55" s="158"/>
      <c r="EWL55" s="158"/>
      <c r="EWM55" s="158"/>
      <c r="EWN55" s="158"/>
      <c r="EWO55" s="158"/>
      <c r="EWP55" s="158"/>
      <c r="EWQ55" s="158"/>
      <c r="EWR55" s="158"/>
      <c r="EWS55" s="158"/>
      <c r="EWT55" s="158"/>
      <c r="EWU55" s="158"/>
      <c r="EWV55" s="158"/>
      <c r="EWW55" s="158"/>
      <c r="EWX55" s="158"/>
      <c r="EWY55" s="158"/>
      <c r="EWZ55" s="158"/>
      <c r="EXA55" s="158"/>
      <c r="EXB55" s="158"/>
      <c r="EXC55" s="158"/>
      <c r="EXD55" s="158"/>
      <c r="EXE55" s="158"/>
      <c r="EXF55" s="158"/>
      <c r="EXG55" s="158"/>
      <c r="EXH55" s="158"/>
      <c r="EXI55" s="158"/>
      <c r="EXJ55" s="158"/>
      <c r="EXK55" s="158"/>
      <c r="EXL55" s="158"/>
      <c r="EXM55" s="158"/>
      <c r="EXN55" s="158"/>
      <c r="EXO55" s="158"/>
      <c r="EXP55" s="158"/>
      <c r="EXQ55" s="158"/>
      <c r="EXR55" s="158"/>
      <c r="EXS55" s="158"/>
      <c r="EXT55" s="158"/>
      <c r="EXU55" s="158"/>
      <c r="EXV55" s="158"/>
      <c r="EXW55" s="158"/>
      <c r="EXX55" s="158"/>
      <c r="EXY55" s="158"/>
      <c r="EXZ55" s="158"/>
      <c r="EYA55" s="158"/>
      <c r="EYB55" s="158"/>
      <c r="EYC55" s="158"/>
      <c r="EYD55" s="158"/>
      <c r="EYE55" s="158"/>
      <c r="EYF55" s="158"/>
      <c r="EYG55" s="158"/>
      <c r="EYH55" s="158"/>
      <c r="EYI55" s="158"/>
      <c r="EYJ55" s="158"/>
      <c r="EYK55" s="158"/>
      <c r="EYL55" s="158"/>
      <c r="EYM55" s="158"/>
      <c r="EYN55" s="158"/>
      <c r="EYO55" s="158"/>
      <c r="EYP55" s="158"/>
      <c r="EYQ55" s="158"/>
      <c r="EYR55" s="158"/>
      <c r="EYS55" s="158"/>
      <c r="EYT55" s="158"/>
      <c r="EYU55" s="158"/>
      <c r="EYV55" s="158"/>
      <c r="EYW55" s="158"/>
      <c r="EYX55" s="158"/>
      <c r="EYY55" s="158"/>
      <c r="EYZ55" s="158"/>
      <c r="EZA55" s="158"/>
      <c r="EZB55" s="158"/>
      <c r="EZC55" s="158"/>
      <c r="EZD55" s="158"/>
      <c r="EZE55" s="158"/>
      <c r="EZF55" s="158"/>
      <c r="EZG55" s="158"/>
      <c r="EZH55" s="158"/>
      <c r="EZI55" s="158"/>
      <c r="EZJ55" s="158"/>
      <c r="EZK55" s="158"/>
      <c r="EZL55" s="158"/>
      <c r="EZM55" s="158"/>
      <c r="EZN55" s="158"/>
      <c r="EZO55" s="158"/>
      <c r="EZP55" s="158"/>
      <c r="EZQ55" s="158"/>
      <c r="EZR55" s="158"/>
      <c r="EZS55" s="158"/>
      <c r="EZT55" s="158"/>
      <c r="EZU55" s="158"/>
      <c r="EZV55" s="158"/>
      <c r="EZW55" s="158"/>
      <c r="EZX55" s="158"/>
      <c r="EZY55" s="158"/>
      <c r="EZZ55" s="158"/>
      <c r="FAA55" s="158"/>
      <c r="FAB55" s="158"/>
      <c r="FAC55" s="158"/>
      <c r="FAD55" s="158"/>
      <c r="FAE55" s="158"/>
      <c r="FAF55" s="158"/>
      <c r="FAG55" s="158"/>
      <c r="FAH55" s="158"/>
      <c r="FAI55" s="158"/>
      <c r="FAJ55" s="158"/>
      <c r="FAK55" s="158"/>
      <c r="FAL55" s="158"/>
      <c r="FAM55" s="158"/>
      <c r="FAN55" s="158"/>
      <c r="FAO55" s="158"/>
      <c r="FAP55" s="158"/>
      <c r="FAQ55" s="158"/>
      <c r="FAR55" s="158"/>
      <c r="FAS55" s="158"/>
      <c r="FAT55" s="158"/>
      <c r="FAU55" s="158"/>
      <c r="FAV55" s="158"/>
      <c r="FAW55" s="158"/>
      <c r="FAX55" s="158"/>
      <c r="FAY55" s="158"/>
      <c r="FAZ55" s="158"/>
      <c r="FBA55" s="158"/>
      <c r="FBB55" s="158"/>
      <c r="FBC55" s="158"/>
      <c r="FBD55" s="158"/>
      <c r="FBE55" s="158"/>
      <c r="FBF55" s="158"/>
      <c r="FBG55" s="158"/>
      <c r="FBH55" s="158"/>
      <c r="FBI55" s="158"/>
      <c r="FBJ55" s="158"/>
      <c r="FBK55" s="158"/>
      <c r="FBL55" s="158"/>
      <c r="FBM55" s="158"/>
      <c r="FBN55" s="158"/>
      <c r="FBO55" s="158"/>
      <c r="FBP55" s="158"/>
      <c r="FBQ55" s="158"/>
      <c r="FBR55" s="158"/>
      <c r="FBS55" s="158"/>
      <c r="FBT55" s="158"/>
      <c r="FBU55" s="158"/>
      <c r="FBV55" s="158"/>
      <c r="FBW55" s="158"/>
      <c r="FBX55" s="158"/>
      <c r="FBY55" s="158"/>
      <c r="FBZ55" s="158"/>
      <c r="FCA55" s="158"/>
      <c r="FCB55" s="158"/>
      <c r="FCC55" s="158"/>
      <c r="FCD55" s="158"/>
      <c r="FCE55" s="158"/>
      <c r="FCF55" s="158"/>
      <c r="FCG55" s="158"/>
      <c r="FCH55" s="158"/>
      <c r="FCI55" s="158"/>
      <c r="FCJ55" s="158"/>
      <c r="FCK55" s="158"/>
      <c r="FCL55" s="158"/>
      <c r="FCM55" s="158"/>
      <c r="FCN55" s="158"/>
      <c r="FCO55" s="158"/>
      <c r="FCP55" s="158"/>
      <c r="FCQ55" s="158"/>
      <c r="FCR55" s="158"/>
      <c r="FCS55" s="158"/>
      <c r="FCT55" s="158"/>
      <c r="FCU55" s="158"/>
      <c r="FCV55" s="158"/>
      <c r="FCW55" s="158"/>
      <c r="FCX55" s="158"/>
      <c r="FCY55" s="158"/>
      <c r="FCZ55" s="158"/>
      <c r="FDA55" s="158"/>
      <c r="FDB55" s="158"/>
      <c r="FDC55" s="158"/>
      <c r="FDD55" s="158"/>
      <c r="FDE55" s="158"/>
      <c r="FDF55" s="158"/>
      <c r="FDG55" s="158"/>
      <c r="FDH55" s="158"/>
      <c r="FDI55" s="158"/>
      <c r="FDJ55" s="158"/>
      <c r="FDK55" s="158"/>
      <c r="FDL55" s="158"/>
      <c r="FDM55" s="158"/>
      <c r="FDN55" s="158"/>
      <c r="FDO55" s="158"/>
      <c r="FDP55" s="158"/>
      <c r="FDQ55" s="158"/>
      <c r="FDR55" s="158"/>
      <c r="FDS55" s="158"/>
      <c r="FDT55" s="158"/>
      <c r="FDU55" s="158"/>
      <c r="FDV55" s="158"/>
      <c r="FDW55" s="158"/>
      <c r="FDX55" s="158"/>
      <c r="FDY55" s="158"/>
      <c r="FDZ55" s="158"/>
      <c r="FEA55" s="158"/>
      <c r="FEB55" s="158"/>
      <c r="FEC55" s="158"/>
      <c r="FED55" s="158"/>
      <c r="FEE55" s="158"/>
      <c r="FEF55" s="158"/>
      <c r="FEG55" s="158"/>
      <c r="FEH55" s="158"/>
      <c r="FEI55" s="158"/>
      <c r="FEJ55" s="158"/>
      <c r="FEK55" s="158"/>
      <c r="FEL55" s="158"/>
      <c r="FEM55" s="158"/>
      <c r="FEN55" s="158"/>
      <c r="FEO55" s="158"/>
      <c r="FEP55" s="158"/>
      <c r="FEQ55" s="158"/>
      <c r="FER55" s="158"/>
      <c r="FES55" s="158"/>
      <c r="FET55" s="158"/>
      <c r="FEU55" s="158"/>
      <c r="FEV55" s="158"/>
      <c r="FEW55" s="158"/>
      <c r="FEX55" s="158"/>
      <c r="FEY55" s="158"/>
      <c r="FEZ55" s="158"/>
      <c r="FFA55" s="158"/>
      <c r="FFB55" s="158"/>
      <c r="FFC55" s="158"/>
      <c r="FFD55" s="158"/>
      <c r="FFE55" s="158"/>
      <c r="FFF55" s="158"/>
      <c r="FFG55" s="158"/>
      <c r="FFH55" s="158"/>
      <c r="FFI55" s="158"/>
      <c r="FFJ55" s="158"/>
      <c r="FFK55" s="158"/>
      <c r="FFL55" s="158"/>
      <c r="FFM55" s="158"/>
      <c r="FFN55" s="158"/>
      <c r="FFO55" s="158"/>
      <c r="FFP55" s="158"/>
      <c r="FFQ55" s="158"/>
      <c r="FFR55" s="158"/>
      <c r="FFS55" s="158"/>
      <c r="FFT55" s="158"/>
      <c r="FFU55" s="158"/>
      <c r="FFV55" s="158"/>
      <c r="FFW55" s="158"/>
      <c r="FFX55" s="158"/>
      <c r="FFY55" s="158"/>
      <c r="FFZ55" s="158"/>
      <c r="FGA55" s="158"/>
      <c r="FGB55" s="158"/>
      <c r="FGC55" s="158"/>
      <c r="FGD55" s="158"/>
      <c r="FGE55" s="158"/>
      <c r="FGF55" s="158"/>
      <c r="FGG55" s="158"/>
      <c r="FGH55" s="158"/>
      <c r="FGI55" s="158"/>
      <c r="FGJ55" s="158"/>
      <c r="FGK55" s="158"/>
      <c r="FGL55" s="158"/>
      <c r="FGM55" s="158"/>
      <c r="FGN55" s="158"/>
      <c r="FGO55" s="158"/>
      <c r="FGP55" s="158"/>
      <c r="FGQ55" s="158"/>
      <c r="FGR55" s="158"/>
      <c r="FGS55" s="158"/>
      <c r="FGT55" s="158"/>
      <c r="FGU55" s="158"/>
      <c r="FGV55" s="158"/>
      <c r="FGW55" s="158"/>
      <c r="FGX55" s="158"/>
      <c r="FGY55" s="158"/>
      <c r="FGZ55" s="158"/>
      <c r="FHA55" s="158"/>
      <c r="FHB55" s="158"/>
      <c r="FHC55" s="158"/>
      <c r="FHD55" s="158"/>
      <c r="FHE55" s="158"/>
      <c r="FHF55" s="158"/>
      <c r="FHG55" s="158"/>
      <c r="FHH55" s="158"/>
      <c r="FHI55" s="158"/>
      <c r="FHJ55" s="158"/>
      <c r="FHK55" s="158"/>
      <c r="FHL55" s="158"/>
      <c r="FHM55" s="158"/>
      <c r="FHN55" s="158"/>
      <c r="FHO55" s="158"/>
      <c r="FHP55" s="158"/>
      <c r="FHQ55" s="158"/>
      <c r="FHR55" s="158"/>
      <c r="FHS55" s="158"/>
      <c r="FHT55" s="158"/>
      <c r="FHU55" s="158"/>
      <c r="FHV55" s="158"/>
      <c r="FHW55" s="158"/>
      <c r="FHX55" s="158"/>
      <c r="FHY55" s="158"/>
      <c r="FHZ55" s="158"/>
      <c r="FIA55" s="158"/>
      <c r="FIB55" s="158"/>
      <c r="FIC55" s="158"/>
      <c r="FID55" s="158"/>
      <c r="FIE55" s="158"/>
      <c r="FIF55" s="158"/>
      <c r="FIG55" s="158"/>
      <c r="FIH55" s="158"/>
      <c r="FII55" s="158"/>
      <c r="FIJ55" s="158"/>
      <c r="FIK55" s="158"/>
      <c r="FIL55" s="158"/>
      <c r="FIM55" s="158"/>
      <c r="FIN55" s="158"/>
      <c r="FIO55" s="158"/>
      <c r="FIP55" s="158"/>
      <c r="FIQ55" s="158"/>
      <c r="FIR55" s="158"/>
      <c r="FIS55" s="158"/>
      <c r="FIT55" s="158"/>
      <c r="FIU55" s="158"/>
      <c r="FIV55" s="158"/>
      <c r="FIW55" s="158"/>
      <c r="FIX55" s="158"/>
      <c r="FIY55" s="158"/>
      <c r="FIZ55" s="158"/>
      <c r="FJA55" s="158"/>
      <c r="FJB55" s="158"/>
      <c r="FJC55" s="158"/>
      <c r="FJD55" s="158"/>
      <c r="FJE55" s="158"/>
      <c r="FJF55" s="158"/>
      <c r="FJG55" s="158"/>
      <c r="FJH55" s="158"/>
      <c r="FJI55" s="158"/>
      <c r="FJJ55" s="158"/>
      <c r="FJK55" s="158"/>
      <c r="FJL55" s="158"/>
      <c r="FJM55" s="158"/>
      <c r="FJN55" s="158"/>
      <c r="FJO55" s="158"/>
      <c r="FJP55" s="158"/>
      <c r="FJQ55" s="158"/>
      <c r="FJR55" s="158"/>
      <c r="FJS55" s="158"/>
      <c r="FJT55" s="158"/>
      <c r="FJU55" s="158"/>
      <c r="FJV55" s="158"/>
      <c r="FJW55" s="158"/>
      <c r="FJX55" s="158"/>
      <c r="FJY55" s="158"/>
      <c r="FJZ55" s="158"/>
      <c r="FKA55" s="158"/>
      <c r="FKB55" s="158"/>
      <c r="FKC55" s="158"/>
      <c r="FKD55" s="158"/>
      <c r="FKE55" s="158"/>
      <c r="FKF55" s="158"/>
      <c r="FKG55" s="158"/>
      <c r="FKH55" s="158"/>
      <c r="FKI55" s="158"/>
      <c r="FKJ55" s="158"/>
      <c r="FKK55" s="158"/>
      <c r="FKL55" s="158"/>
      <c r="FKM55" s="158"/>
      <c r="FKN55" s="158"/>
      <c r="FKO55" s="158"/>
      <c r="FKP55" s="158"/>
      <c r="FKQ55" s="158"/>
      <c r="FKR55" s="158"/>
      <c r="FKS55" s="158"/>
      <c r="FKT55" s="158"/>
      <c r="FKU55" s="158"/>
      <c r="FKV55" s="158"/>
      <c r="FKW55" s="158"/>
      <c r="FKX55" s="158"/>
      <c r="FKY55" s="158"/>
      <c r="FKZ55" s="158"/>
      <c r="FLA55" s="158"/>
      <c r="FLB55" s="158"/>
      <c r="FLC55" s="158"/>
      <c r="FLD55" s="158"/>
      <c r="FLE55" s="158"/>
      <c r="FLF55" s="158"/>
      <c r="FLG55" s="158"/>
      <c r="FLH55" s="158"/>
      <c r="FLI55" s="158"/>
      <c r="FLJ55" s="158"/>
      <c r="FLK55" s="158"/>
      <c r="FLL55" s="158"/>
      <c r="FLM55" s="158"/>
      <c r="FLN55" s="158"/>
      <c r="FLO55" s="158"/>
      <c r="FLP55" s="158"/>
      <c r="FLQ55" s="158"/>
      <c r="FLR55" s="158"/>
      <c r="FLS55" s="158"/>
      <c r="FLT55" s="158"/>
      <c r="FLU55" s="158"/>
      <c r="FLV55" s="158"/>
      <c r="FLW55" s="158"/>
      <c r="FLX55" s="158"/>
      <c r="FLY55" s="158"/>
      <c r="FLZ55" s="158"/>
      <c r="FMA55" s="158"/>
      <c r="FMB55" s="158"/>
      <c r="FMC55" s="158"/>
      <c r="FMD55" s="158"/>
      <c r="FME55" s="158"/>
      <c r="FMF55" s="158"/>
      <c r="FMG55" s="158"/>
      <c r="FMH55" s="158"/>
      <c r="FMI55" s="158"/>
      <c r="FMJ55" s="158"/>
      <c r="FMK55" s="158"/>
      <c r="FML55" s="158"/>
      <c r="FMM55" s="158"/>
      <c r="FMN55" s="158"/>
      <c r="FMO55" s="158"/>
      <c r="FMP55" s="158"/>
      <c r="FMQ55" s="158"/>
      <c r="FMR55" s="158"/>
      <c r="FMS55" s="158"/>
      <c r="FMT55" s="158"/>
      <c r="FMU55" s="158"/>
      <c r="FMV55" s="158"/>
      <c r="FMW55" s="158"/>
      <c r="FMX55" s="158"/>
      <c r="FMY55" s="158"/>
      <c r="FMZ55" s="158"/>
      <c r="FNA55" s="158"/>
      <c r="FNB55" s="158"/>
      <c r="FNC55" s="158"/>
      <c r="FND55" s="158"/>
      <c r="FNE55" s="158"/>
      <c r="FNF55" s="158"/>
      <c r="FNG55" s="158"/>
      <c r="FNH55" s="158"/>
      <c r="FNI55" s="158"/>
      <c r="FNJ55" s="158"/>
      <c r="FNK55" s="158"/>
      <c r="FNL55" s="158"/>
      <c r="FNM55" s="158"/>
      <c r="FNN55" s="158"/>
      <c r="FNO55" s="158"/>
      <c r="FNP55" s="158"/>
      <c r="FNQ55" s="158"/>
      <c r="FNR55" s="158"/>
      <c r="FNS55" s="158"/>
      <c r="FNT55" s="158"/>
      <c r="FNU55" s="158"/>
      <c r="FNV55" s="158"/>
      <c r="FNW55" s="158"/>
      <c r="FNX55" s="158"/>
      <c r="FNY55" s="158"/>
      <c r="FNZ55" s="158"/>
      <c r="FOA55" s="158"/>
      <c r="FOB55" s="158"/>
      <c r="FOC55" s="158"/>
      <c r="FOD55" s="158"/>
      <c r="FOE55" s="158"/>
      <c r="FOF55" s="158"/>
      <c r="FOG55" s="158"/>
      <c r="FOH55" s="158"/>
      <c r="FOI55" s="158"/>
      <c r="FOJ55" s="158"/>
      <c r="FOK55" s="158"/>
      <c r="FOL55" s="158"/>
      <c r="FOM55" s="158"/>
      <c r="FON55" s="158"/>
      <c r="FOO55" s="158"/>
      <c r="FOP55" s="158"/>
      <c r="FOQ55" s="158"/>
      <c r="FOR55" s="158"/>
      <c r="FOS55" s="158"/>
      <c r="FOT55" s="158"/>
      <c r="FOU55" s="158"/>
      <c r="FOV55" s="158"/>
      <c r="FOW55" s="158"/>
      <c r="FOX55" s="158"/>
      <c r="FOY55" s="158"/>
      <c r="FOZ55" s="158"/>
      <c r="FPA55" s="158"/>
      <c r="FPB55" s="158"/>
      <c r="FPC55" s="158"/>
      <c r="FPD55" s="158"/>
      <c r="FPE55" s="158"/>
      <c r="FPF55" s="158"/>
      <c r="FPG55" s="158"/>
      <c r="FPH55" s="158"/>
      <c r="FPI55" s="158"/>
      <c r="FPJ55" s="158"/>
      <c r="FPK55" s="158"/>
      <c r="FPL55" s="158"/>
      <c r="FPM55" s="158"/>
      <c r="FPN55" s="158"/>
      <c r="FPO55" s="158"/>
      <c r="FPP55" s="158"/>
      <c r="FPQ55" s="158"/>
      <c r="FPR55" s="158"/>
      <c r="FPS55" s="158"/>
      <c r="FPT55" s="158"/>
      <c r="FPU55" s="158"/>
      <c r="FPV55" s="158"/>
      <c r="FPW55" s="158"/>
      <c r="FPX55" s="158"/>
      <c r="FPY55" s="158"/>
      <c r="FPZ55" s="158"/>
      <c r="FQA55" s="158"/>
      <c r="FQB55" s="158"/>
      <c r="FQC55" s="158"/>
      <c r="FQD55" s="158"/>
      <c r="FQE55" s="158"/>
      <c r="FQF55" s="158"/>
      <c r="FQG55" s="158"/>
      <c r="FQH55" s="158"/>
      <c r="FQI55" s="158"/>
      <c r="FQJ55" s="158"/>
      <c r="FQK55" s="158"/>
      <c r="FQL55" s="158"/>
      <c r="FQM55" s="158"/>
      <c r="FQN55" s="158"/>
      <c r="FQO55" s="158"/>
      <c r="FQP55" s="158"/>
      <c r="FQQ55" s="158"/>
      <c r="FQR55" s="158"/>
      <c r="FQS55" s="158"/>
      <c r="FQT55" s="158"/>
      <c r="FQU55" s="158"/>
      <c r="FQV55" s="158"/>
      <c r="FQW55" s="158"/>
      <c r="FQX55" s="158"/>
      <c r="FQY55" s="158"/>
      <c r="FQZ55" s="158"/>
      <c r="FRA55" s="158"/>
      <c r="FRB55" s="158"/>
      <c r="FRC55" s="158"/>
      <c r="FRD55" s="158"/>
      <c r="FRE55" s="158"/>
      <c r="FRF55" s="158"/>
      <c r="FRG55" s="158"/>
      <c r="FRH55" s="158"/>
      <c r="FRI55" s="158"/>
      <c r="FRJ55" s="158"/>
      <c r="FRK55" s="158"/>
      <c r="FRL55" s="158"/>
      <c r="FRM55" s="158"/>
      <c r="FRN55" s="158"/>
      <c r="FRO55" s="158"/>
      <c r="FRP55" s="158"/>
      <c r="FRQ55" s="158"/>
      <c r="FRR55" s="158"/>
      <c r="FRS55" s="158"/>
      <c r="FRT55" s="158"/>
      <c r="FRU55" s="158"/>
      <c r="FRV55" s="158"/>
      <c r="FRW55" s="158"/>
      <c r="FRX55" s="158"/>
      <c r="FRY55" s="158"/>
      <c r="FRZ55" s="158"/>
      <c r="FSA55" s="158"/>
      <c r="FSB55" s="158"/>
      <c r="FSC55" s="158"/>
      <c r="FSD55" s="158"/>
      <c r="FSE55" s="158"/>
      <c r="FSF55" s="158"/>
      <c r="FSG55" s="158"/>
      <c r="FSH55" s="158"/>
      <c r="FSI55" s="158"/>
      <c r="FSJ55" s="158"/>
      <c r="FSK55" s="158"/>
      <c r="FSL55" s="158"/>
      <c r="FSM55" s="158"/>
      <c r="FSN55" s="158"/>
      <c r="FSO55" s="158"/>
      <c r="FSP55" s="158"/>
      <c r="FSQ55" s="158"/>
      <c r="FSR55" s="158"/>
      <c r="FSS55" s="158"/>
      <c r="FST55" s="158"/>
      <c r="FSU55" s="158"/>
      <c r="FSV55" s="158"/>
      <c r="FSW55" s="158"/>
      <c r="FSX55" s="158"/>
      <c r="FSY55" s="158"/>
      <c r="FSZ55" s="158"/>
      <c r="FTA55" s="158"/>
      <c r="FTB55" s="158"/>
      <c r="FTC55" s="158"/>
      <c r="FTD55" s="158"/>
      <c r="FTE55" s="158"/>
      <c r="FTF55" s="158"/>
      <c r="FTG55" s="158"/>
      <c r="FTH55" s="158"/>
      <c r="FTI55" s="158"/>
      <c r="FTJ55" s="158"/>
      <c r="FTK55" s="158"/>
      <c r="FTL55" s="158"/>
      <c r="FTM55" s="158"/>
      <c r="FTN55" s="158"/>
      <c r="FTO55" s="158"/>
      <c r="FTP55" s="158"/>
      <c r="FTQ55" s="158"/>
      <c r="FTR55" s="158"/>
      <c r="FTS55" s="158"/>
      <c r="FTT55" s="158"/>
      <c r="FTU55" s="158"/>
      <c r="FTV55" s="158"/>
      <c r="FTW55" s="158"/>
      <c r="FTX55" s="158"/>
      <c r="FTY55" s="158"/>
      <c r="FTZ55" s="158"/>
      <c r="FUA55" s="158"/>
      <c r="FUB55" s="158"/>
      <c r="FUC55" s="158"/>
      <c r="FUD55" s="158"/>
      <c r="FUE55" s="158"/>
      <c r="FUF55" s="158"/>
      <c r="FUG55" s="158"/>
      <c r="FUH55" s="158"/>
      <c r="FUI55" s="158"/>
      <c r="FUJ55" s="158"/>
      <c r="FUK55" s="158"/>
      <c r="FUL55" s="158"/>
      <c r="FUM55" s="158"/>
      <c r="FUN55" s="158"/>
      <c r="FUO55" s="158"/>
      <c r="FUP55" s="158"/>
      <c r="FUQ55" s="158"/>
      <c r="FUR55" s="158"/>
      <c r="FUS55" s="158"/>
      <c r="FUT55" s="158"/>
      <c r="FUU55" s="158"/>
      <c r="FUV55" s="158"/>
      <c r="FUW55" s="158"/>
      <c r="FUX55" s="158"/>
      <c r="FUY55" s="158"/>
      <c r="FUZ55" s="158"/>
      <c r="FVA55" s="158"/>
      <c r="FVB55" s="158"/>
      <c r="FVC55" s="158"/>
      <c r="FVD55" s="158"/>
      <c r="FVE55" s="158"/>
      <c r="FVF55" s="158"/>
      <c r="FVG55" s="158"/>
      <c r="FVH55" s="158"/>
      <c r="FVI55" s="158"/>
      <c r="FVJ55" s="158"/>
      <c r="FVK55" s="158"/>
      <c r="FVL55" s="158"/>
      <c r="FVM55" s="158"/>
      <c r="FVN55" s="158"/>
      <c r="FVO55" s="158"/>
      <c r="FVP55" s="158"/>
      <c r="FVQ55" s="158"/>
      <c r="FVR55" s="158"/>
      <c r="FVS55" s="158"/>
      <c r="FVT55" s="158"/>
      <c r="FVU55" s="158"/>
      <c r="FVV55" s="158"/>
      <c r="FVW55" s="158"/>
      <c r="FVX55" s="158"/>
      <c r="FVY55" s="158"/>
      <c r="FVZ55" s="158"/>
      <c r="FWA55" s="158"/>
      <c r="FWB55" s="158"/>
      <c r="FWC55" s="158"/>
      <c r="FWD55" s="158"/>
      <c r="FWE55" s="158"/>
      <c r="FWF55" s="158"/>
      <c r="FWG55" s="158"/>
      <c r="FWH55" s="158"/>
      <c r="FWI55" s="158"/>
      <c r="FWJ55" s="158"/>
      <c r="FWK55" s="158"/>
      <c r="FWL55" s="158"/>
      <c r="FWM55" s="158"/>
      <c r="FWN55" s="158"/>
      <c r="FWO55" s="158"/>
      <c r="FWP55" s="158"/>
      <c r="FWQ55" s="158"/>
      <c r="FWR55" s="158"/>
      <c r="FWS55" s="158"/>
      <c r="FWT55" s="158"/>
      <c r="FWU55" s="158"/>
      <c r="FWV55" s="158"/>
      <c r="FWW55" s="158"/>
      <c r="FWX55" s="158"/>
      <c r="FWY55" s="158"/>
      <c r="FWZ55" s="158"/>
      <c r="FXA55" s="158"/>
      <c r="FXB55" s="158"/>
      <c r="FXC55" s="158"/>
      <c r="FXD55" s="158"/>
      <c r="FXE55" s="158"/>
      <c r="FXF55" s="158"/>
      <c r="FXG55" s="158"/>
      <c r="FXH55" s="158"/>
      <c r="FXI55" s="158"/>
      <c r="FXJ55" s="158"/>
      <c r="FXK55" s="158"/>
      <c r="FXL55" s="158"/>
      <c r="FXM55" s="158"/>
      <c r="FXN55" s="158"/>
      <c r="FXO55" s="158"/>
      <c r="FXP55" s="158"/>
      <c r="FXQ55" s="158"/>
      <c r="FXR55" s="158"/>
      <c r="FXS55" s="158"/>
      <c r="FXT55" s="158"/>
      <c r="FXU55" s="158"/>
      <c r="FXV55" s="158"/>
      <c r="FXW55" s="158"/>
      <c r="FXX55" s="158"/>
      <c r="FXY55" s="158"/>
      <c r="FXZ55" s="158"/>
      <c r="FYA55" s="158"/>
      <c r="FYB55" s="158"/>
      <c r="FYC55" s="158"/>
      <c r="FYD55" s="158"/>
      <c r="FYE55" s="158"/>
      <c r="FYF55" s="158"/>
      <c r="FYG55" s="158"/>
      <c r="FYH55" s="158"/>
      <c r="FYI55" s="158"/>
      <c r="FYJ55" s="158"/>
      <c r="FYK55" s="158"/>
      <c r="FYL55" s="158"/>
      <c r="FYM55" s="158"/>
      <c r="FYN55" s="158"/>
      <c r="FYO55" s="158"/>
      <c r="FYP55" s="158"/>
      <c r="FYQ55" s="158"/>
      <c r="FYR55" s="158"/>
      <c r="FYS55" s="158"/>
      <c r="FYT55" s="158"/>
      <c r="FYU55" s="158"/>
      <c r="FYV55" s="158"/>
      <c r="FYW55" s="158"/>
      <c r="FYX55" s="158"/>
      <c r="FYY55" s="158"/>
      <c r="FYZ55" s="158"/>
      <c r="FZA55" s="158"/>
      <c r="FZB55" s="158"/>
      <c r="FZC55" s="158"/>
      <c r="FZD55" s="158"/>
      <c r="FZE55" s="158"/>
      <c r="FZF55" s="158"/>
      <c r="FZG55" s="158"/>
      <c r="FZH55" s="158"/>
      <c r="FZI55" s="158"/>
      <c r="FZJ55" s="158"/>
      <c r="FZK55" s="158"/>
      <c r="FZL55" s="158"/>
      <c r="FZM55" s="158"/>
      <c r="FZN55" s="158"/>
      <c r="FZO55" s="158"/>
      <c r="FZP55" s="158"/>
      <c r="FZQ55" s="158"/>
      <c r="FZR55" s="158"/>
      <c r="FZS55" s="158"/>
      <c r="FZT55" s="158"/>
      <c r="FZU55" s="158"/>
      <c r="FZV55" s="158"/>
      <c r="FZW55" s="158"/>
      <c r="FZX55" s="158"/>
      <c r="FZY55" s="158"/>
      <c r="FZZ55" s="158"/>
      <c r="GAA55" s="158"/>
      <c r="GAB55" s="158"/>
      <c r="GAC55" s="158"/>
      <c r="GAD55" s="158"/>
      <c r="GAE55" s="158"/>
      <c r="GAF55" s="158"/>
      <c r="GAG55" s="158"/>
      <c r="GAH55" s="158"/>
      <c r="GAI55" s="158"/>
      <c r="GAJ55" s="158"/>
      <c r="GAK55" s="158"/>
      <c r="GAL55" s="158"/>
      <c r="GAM55" s="158"/>
      <c r="GAN55" s="158"/>
      <c r="GAO55" s="158"/>
      <c r="GAP55" s="158"/>
      <c r="GAQ55" s="158"/>
      <c r="GAR55" s="158"/>
      <c r="GAS55" s="158"/>
      <c r="GAT55" s="158"/>
      <c r="GAU55" s="158"/>
      <c r="GAV55" s="158"/>
      <c r="GAW55" s="158"/>
      <c r="GAX55" s="158"/>
      <c r="GAY55" s="158"/>
      <c r="GAZ55" s="158"/>
      <c r="GBA55" s="158"/>
      <c r="GBB55" s="158"/>
      <c r="GBC55" s="158"/>
      <c r="GBD55" s="158"/>
      <c r="GBE55" s="158"/>
      <c r="GBF55" s="158"/>
      <c r="GBG55" s="158"/>
      <c r="GBH55" s="158"/>
      <c r="GBI55" s="158"/>
      <c r="GBJ55" s="158"/>
      <c r="GBK55" s="158"/>
      <c r="GBL55" s="158"/>
      <c r="GBM55" s="158"/>
      <c r="GBN55" s="158"/>
      <c r="GBO55" s="158"/>
      <c r="GBP55" s="158"/>
      <c r="GBQ55" s="158"/>
      <c r="GBR55" s="158"/>
      <c r="GBS55" s="158"/>
      <c r="GBT55" s="158"/>
      <c r="GBU55" s="158"/>
      <c r="GBV55" s="158"/>
      <c r="GBW55" s="158"/>
      <c r="GBX55" s="158"/>
      <c r="GBY55" s="158"/>
      <c r="GBZ55" s="158"/>
      <c r="GCA55" s="158"/>
      <c r="GCB55" s="158"/>
      <c r="GCC55" s="158"/>
      <c r="GCD55" s="158"/>
      <c r="GCE55" s="158"/>
      <c r="GCF55" s="158"/>
      <c r="GCG55" s="158"/>
      <c r="GCH55" s="158"/>
      <c r="GCI55" s="158"/>
      <c r="GCJ55" s="158"/>
      <c r="GCK55" s="158"/>
      <c r="GCL55" s="158"/>
      <c r="GCM55" s="158"/>
      <c r="GCN55" s="158"/>
      <c r="GCO55" s="158"/>
      <c r="GCP55" s="158"/>
      <c r="GCQ55" s="158"/>
      <c r="GCR55" s="158"/>
      <c r="GCS55" s="158"/>
      <c r="GCT55" s="158"/>
      <c r="GCU55" s="158"/>
      <c r="GCV55" s="158"/>
      <c r="GCW55" s="158"/>
      <c r="GCX55" s="158"/>
      <c r="GCY55" s="158"/>
      <c r="GCZ55" s="158"/>
      <c r="GDA55" s="158"/>
      <c r="GDB55" s="158"/>
      <c r="GDC55" s="158"/>
      <c r="GDD55" s="158"/>
      <c r="GDE55" s="158"/>
      <c r="GDF55" s="158"/>
      <c r="GDG55" s="158"/>
      <c r="GDH55" s="158"/>
      <c r="GDI55" s="158"/>
      <c r="GDJ55" s="158"/>
      <c r="GDK55" s="158"/>
      <c r="GDL55" s="158"/>
      <c r="GDM55" s="158"/>
      <c r="GDN55" s="158"/>
      <c r="GDO55" s="158"/>
      <c r="GDP55" s="158"/>
      <c r="GDQ55" s="158"/>
      <c r="GDR55" s="158"/>
      <c r="GDS55" s="158"/>
      <c r="GDT55" s="158"/>
      <c r="GDU55" s="158"/>
      <c r="GDV55" s="158"/>
      <c r="GDW55" s="158"/>
      <c r="GDX55" s="158"/>
      <c r="GDY55" s="158"/>
      <c r="GDZ55" s="158"/>
      <c r="GEA55" s="158"/>
      <c r="GEB55" s="158"/>
      <c r="GEC55" s="158"/>
      <c r="GED55" s="158"/>
      <c r="GEE55" s="158"/>
      <c r="GEF55" s="158"/>
      <c r="GEG55" s="158"/>
      <c r="GEH55" s="158"/>
      <c r="GEI55" s="158"/>
      <c r="GEJ55" s="158"/>
      <c r="GEK55" s="158"/>
      <c r="GEL55" s="158"/>
      <c r="GEM55" s="158"/>
      <c r="GEN55" s="158"/>
      <c r="GEO55" s="158"/>
      <c r="GEP55" s="158"/>
      <c r="GEQ55" s="158"/>
      <c r="GER55" s="158"/>
      <c r="GES55" s="158"/>
      <c r="GET55" s="158"/>
      <c r="GEU55" s="158"/>
      <c r="GEV55" s="158"/>
      <c r="GEW55" s="158"/>
      <c r="GEX55" s="158"/>
      <c r="GEY55" s="158"/>
      <c r="GEZ55" s="158"/>
      <c r="GFA55" s="158"/>
      <c r="GFB55" s="158"/>
      <c r="GFC55" s="158"/>
      <c r="GFD55" s="158"/>
      <c r="GFE55" s="158"/>
      <c r="GFF55" s="158"/>
      <c r="GFG55" s="158"/>
      <c r="GFH55" s="158"/>
      <c r="GFI55" s="158"/>
      <c r="GFJ55" s="158"/>
      <c r="GFK55" s="158"/>
      <c r="GFL55" s="158"/>
      <c r="GFM55" s="158"/>
      <c r="GFN55" s="158"/>
      <c r="GFO55" s="158"/>
      <c r="GFP55" s="158"/>
      <c r="GFQ55" s="158"/>
      <c r="GFR55" s="158"/>
      <c r="GFS55" s="158"/>
      <c r="GFT55" s="158"/>
      <c r="GFU55" s="158"/>
      <c r="GFV55" s="158"/>
      <c r="GFW55" s="158"/>
      <c r="GFX55" s="158"/>
      <c r="GFY55" s="158"/>
      <c r="GFZ55" s="158"/>
      <c r="GGA55" s="158"/>
      <c r="GGB55" s="158"/>
      <c r="GGC55" s="158"/>
      <c r="GGD55" s="158"/>
      <c r="GGE55" s="158"/>
      <c r="GGF55" s="158"/>
      <c r="GGG55" s="158"/>
      <c r="GGH55" s="158"/>
      <c r="GGI55" s="158"/>
      <c r="GGJ55" s="158"/>
      <c r="GGK55" s="158"/>
      <c r="GGL55" s="158"/>
      <c r="GGM55" s="158"/>
      <c r="GGN55" s="158"/>
      <c r="GGO55" s="158"/>
      <c r="GGP55" s="158"/>
      <c r="GGQ55" s="158"/>
      <c r="GGR55" s="158"/>
      <c r="GGS55" s="158"/>
      <c r="GGT55" s="158"/>
      <c r="GGU55" s="158"/>
      <c r="GGV55" s="158"/>
      <c r="GGW55" s="158"/>
      <c r="GGX55" s="158"/>
      <c r="GGY55" s="158"/>
      <c r="GGZ55" s="158"/>
      <c r="GHA55" s="158"/>
      <c r="GHB55" s="158"/>
      <c r="GHC55" s="158"/>
      <c r="GHD55" s="158"/>
      <c r="GHE55" s="158"/>
      <c r="GHF55" s="158"/>
      <c r="GHG55" s="158"/>
      <c r="GHH55" s="158"/>
      <c r="GHI55" s="158"/>
      <c r="GHJ55" s="158"/>
      <c r="GHK55" s="158"/>
      <c r="GHL55" s="158"/>
      <c r="GHM55" s="158"/>
      <c r="GHN55" s="158"/>
      <c r="GHO55" s="158"/>
      <c r="GHP55" s="158"/>
      <c r="GHQ55" s="158"/>
      <c r="GHR55" s="158"/>
      <c r="GHS55" s="158"/>
      <c r="GHT55" s="158"/>
      <c r="GHU55" s="158"/>
      <c r="GHV55" s="158"/>
      <c r="GHW55" s="158"/>
      <c r="GHX55" s="158"/>
      <c r="GHY55" s="158"/>
      <c r="GHZ55" s="158"/>
      <c r="GIA55" s="158"/>
      <c r="GIB55" s="158"/>
      <c r="GIC55" s="158"/>
      <c r="GID55" s="158"/>
      <c r="GIE55" s="158"/>
      <c r="GIF55" s="158"/>
      <c r="GIG55" s="158"/>
      <c r="GIH55" s="158"/>
      <c r="GII55" s="158"/>
      <c r="GIJ55" s="158"/>
      <c r="GIK55" s="158"/>
      <c r="GIL55" s="158"/>
      <c r="GIM55" s="158"/>
      <c r="GIN55" s="158"/>
      <c r="GIO55" s="158"/>
      <c r="GIP55" s="158"/>
      <c r="GIQ55" s="158"/>
      <c r="GIR55" s="158"/>
      <c r="GIS55" s="158"/>
      <c r="GIT55" s="158"/>
      <c r="GIU55" s="158"/>
      <c r="GIV55" s="158"/>
      <c r="GIW55" s="158"/>
      <c r="GIX55" s="158"/>
      <c r="GIY55" s="158"/>
      <c r="GIZ55" s="158"/>
      <c r="GJA55" s="158"/>
      <c r="GJB55" s="158"/>
      <c r="GJC55" s="158"/>
      <c r="GJD55" s="158"/>
      <c r="GJE55" s="158"/>
      <c r="GJF55" s="158"/>
      <c r="GJG55" s="158"/>
      <c r="GJH55" s="158"/>
      <c r="GJI55" s="158"/>
      <c r="GJJ55" s="158"/>
      <c r="GJK55" s="158"/>
      <c r="GJL55" s="158"/>
      <c r="GJM55" s="158"/>
      <c r="GJN55" s="158"/>
      <c r="GJO55" s="158"/>
      <c r="GJP55" s="158"/>
      <c r="GJQ55" s="158"/>
      <c r="GJR55" s="158"/>
      <c r="GJS55" s="158"/>
      <c r="GJT55" s="158"/>
      <c r="GJU55" s="158"/>
      <c r="GJV55" s="158"/>
      <c r="GJW55" s="158"/>
      <c r="GJX55" s="158"/>
      <c r="GJY55" s="158"/>
      <c r="GJZ55" s="158"/>
      <c r="GKA55" s="158"/>
      <c r="GKB55" s="158"/>
      <c r="GKC55" s="158"/>
      <c r="GKD55" s="158"/>
      <c r="GKE55" s="158"/>
      <c r="GKF55" s="158"/>
      <c r="GKG55" s="158"/>
      <c r="GKH55" s="158"/>
      <c r="GKI55" s="158"/>
      <c r="GKJ55" s="158"/>
      <c r="GKK55" s="158"/>
      <c r="GKL55" s="158"/>
      <c r="GKM55" s="158"/>
      <c r="GKN55" s="158"/>
      <c r="GKO55" s="158"/>
      <c r="GKP55" s="158"/>
      <c r="GKQ55" s="158"/>
      <c r="GKR55" s="158"/>
      <c r="GKS55" s="158"/>
      <c r="GKT55" s="158"/>
      <c r="GKU55" s="158"/>
      <c r="GKV55" s="158"/>
      <c r="GKW55" s="158"/>
      <c r="GKX55" s="158"/>
      <c r="GKY55" s="158"/>
      <c r="GKZ55" s="158"/>
      <c r="GLA55" s="158"/>
      <c r="GLB55" s="158"/>
      <c r="GLC55" s="158"/>
      <c r="GLD55" s="158"/>
      <c r="GLE55" s="158"/>
      <c r="GLF55" s="158"/>
      <c r="GLG55" s="158"/>
      <c r="GLH55" s="158"/>
      <c r="GLI55" s="158"/>
      <c r="GLJ55" s="158"/>
      <c r="GLK55" s="158"/>
      <c r="GLL55" s="158"/>
      <c r="GLM55" s="158"/>
      <c r="GLN55" s="158"/>
      <c r="GLO55" s="158"/>
      <c r="GLP55" s="158"/>
      <c r="GLQ55" s="158"/>
      <c r="GLR55" s="158"/>
      <c r="GLS55" s="158"/>
      <c r="GLT55" s="158"/>
      <c r="GLU55" s="158"/>
      <c r="GLV55" s="158"/>
      <c r="GLW55" s="158"/>
      <c r="GLX55" s="158"/>
      <c r="GLY55" s="158"/>
      <c r="GLZ55" s="158"/>
      <c r="GMA55" s="158"/>
      <c r="GMB55" s="158"/>
      <c r="GMC55" s="158"/>
      <c r="GMD55" s="158"/>
      <c r="GME55" s="158"/>
      <c r="GMF55" s="158"/>
      <c r="GMG55" s="158"/>
      <c r="GMH55" s="158"/>
      <c r="GMI55" s="158"/>
      <c r="GMJ55" s="158"/>
      <c r="GMK55" s="158"/>
      <c r="GML55" s="158"/>
      <c r="GMM55" s="158"/>
      <c r="GMN55" s="158"/>
      <c r="GMO55" s="158"/>
      <c r="GMP55" s="158"/>
      <c r="GMQ55" s="158"/>
      <c r="GMR55" s="158"/>
      <c r="GMS55" s="158"/>
      <c r="GMT55" s="158"/>
      <c r="GMU55" s="158"/>
      <c r="GMV55" s="158"/>
      <c r="GMW55" s="158"/>
      <c r="GMX55" s="158"/>
      <c r="GMY55" s="158"/>
      <c r="GMZ55" s="158"/>
      <c r="GNA55" s="158"/>
      <c r="GNB55" s="158"/>
      <c r="GNC55" s="158"/>
      <c r="GND55" s="158"/>
      <c r="GNE55" s="158"/>
      <c r="GNF55" s="158"/>
      <c r="GNG55" s="158"/>
      <c r="GNH55" s="158"/>
      <c r="GNI55" s="158"/>
      <c r="GNJ55" s="158"/>
      <c r="GNK55" s="158"/>
      <c r="GNL55" s="158"/>
      <c r="GNM55" s="158"/>
      <c r="GNN55" s="158"/>
      <c r="GNO55" s="158"/>
      <c r="GNP55" s="158"/>
      <c r="GNQ55" s="158"/>
      <c r="GNR55" s="158"/>
      <c r="GNS55" s="158"/>
      <c r="GNT55" s="158"/>
      <c r="GNU55" s="158"/>
      <c r="GNV55" s="158"/>
      <c r="GNW55" s="158"/>
      <c r="GNX55" s="158"/>
      <c r="GNY55" s="158"/>
      <c r="GNZ55" s="158"/>
      <c r="GOA55" s="158"/>
      <c r="GOB55" s="158"/>
      <c r="GOC55" s="158"/>
      <c r="GOD55" s="158"/>
      <c r="GOE55" s="158"/>
      <c r="GOF55" s="158"/>
      <c r="GOG55" s="158"/>
      <c r="GOH55" s="158"/>
      <c r="GOI55" s="158"/>
      <c r="GOJ55" s="158"/>
      <c r="GOK55" s="158"/>
      <c r="GOL55" s="158"/>
      <c r="GOM55" s="158"/>
      <c r="GON55" s="158"/>
      <c r="GOO55" s="158"/>
      <c r="GOP55" s="158"/>
      <c r="GOQ55" s="158"/>
      <c r="GOR55" s="158"/>
      <c r="GOS55" s="158"/>
      <c r="GOT55" s="158"/>
      <c r="GOU55" s="158"/>
      <c r="GOV55" s="158"/>
      <c r="GOW55" s="158"/>
      <c r="GOX55" s="158"/>
      <c r="GOY55" s="158"/>
      <c r="GOZ55" s="158"/>
      <c r="GPA55" s="158"/>
      <c r="GPB55" s="158"/>
      <c r="GPC55" s="158"/>
      <c r="GPD55" s="158"/>
      <c r="GPE55" s="158"/>
      <c r="GPF55" s="158"/>
      <c r="GPG55" s="158"/>
      <c r="GPH55" s="158"/>
      <c r="GPI55" s="158"/>
      <c r="GPJ55" s="158"/>
      <c r="GPK55" s="158"/>
      <c r="GPL55" s="158"/>
      <c r="GPM55" s="158"/>
      <c r="GPN55" s="158"/>
      <c r="GPO55" s="158"/>
      <c r="GPP55" s="158"/>
      <c r="GPQ55" s="158"/>
      <c r="GPR55" s="158"/>
      <c r="GPS55" s="158"/>
      <c r="GPT55" s="158"/>
      <c r="GPU55" s="158"/>
      <c r="GPV55" s="158"/>
      <c r="GPW55" s="158"/>
      <c r="GPX55" s="158"/>
      <c r="GPY55" s="158"/>
      <c r="GPZ55" s="158"/>
      <c r="GQA55" s="158"/>
      <c r="GQB55" s="158"/>
      <c r="GQC55" s="158"/>
      <c r="GQD55" s="158"/>
      <c r="GQE55" s="158"/>
      <c r="GQF55" s="158"/>
      <c r="GQG55" s="158"/>
      <c r="GQH55" s="158"/>
      <c r="GQI55" s="158"/>
      <c r="GQJ55" s="158"/>
      <c r="GQK55" s="158"/>
      <c r="GQL55" s="158"/>
      <c r="GQM55" s="158"/>
      <c r="GQN55" s="158"/>
      <c r="GQO55" s="158"/>
      <c r="GQP55" s="158"/>
      <c r="GQQ55" s="158"/>
      <c r="GQR55" s="158"/>
      <c r="GQS55" s="158"/>
      <c r="GQT55" s="158"/>
      <c r="GQU55" s="158"/>
      <c r="GQV55" s="158"/>
      <c r="GQW55" s="158"/>
      <c r="GQX55" s="158"/>
      <c r="GQY55" s="158"/>
      <c r="GQZ55" s="158"/>
      <c r="GRA55" s="158"/>
      <c r="GRB55" s="158"/>
      <c r="GRC55" s="158"/>
      <c r="GRD55" s="158"/>
      <c r="GRE55" s="158"/>
      <c r="GRF55" s="158"/>
      <c r="GRG55" s="158"/>
      <c r="GRH55" s="158"/>
      <c r="GRI55" s="158"/>
      <c r="GRJ55" s="158"/>
      <c r="GRK55" s="158"/>
      <c r="GRL55" s="158"/>
      <c r="GRM55" s="158"/>
      <c r="GRN55" s="158"/>
      <c r="GRO55" s="158"/>
      <c r="GRP55" s="158"/>
      <c r="GRQ55" s="158"/>
      <c r="GRR55" s="158"/>
      <c r="GRS55" s="158"/>
      <c r="GRT55" s="158"/>
      <c r="GRU55" s="158"/>
      <c r="GRV55" s="158"/>
      <c r="GRW55" s="158"/>
      <c r="GRX55" s="158"/>
      <c r="GRY55" s="158"/>
      <c r="GRZ55" s="158"/>
      <c r="GSA55" s="158"/>
      <c r="GSB55" s="158"/>
      <c r="GSC55" s="158"/>
      <c r="GSD55" s="158"/>
      <c r="GSE55" s="158"/>
      <c r="GSF55" s="158"/>
      <c r="GSG55" s="158"/>
      <c r="GSH55" s="158"/>
      <c r="GSI55" s="158"/>
      <c r="GSJ55" s="158"/>
      <c r="GSK55" s="158"/>
      <c r="GSL55" s="158"/>
      <c r="GSM55" s="158"/>
      <c r="GSN55" s="158"/>
      <c r="GSO55" s="158"/>
      <c r="GSP55" s="158"/>
      <c r="GSQ55" s="158"/>
      <c r="GSR55" s="158"/>
      <c r="GSS55" s="158"/>
      <c r="GST55" s="158"/>
      <c r="GSU55" s="158"/>
      <c r="GSV55" s="158"/>
      <c r="GSW55" s="158"/>
      <c r="GSX55" s="158"/>
      <c r="GSY55" s="158"/>
      <c r="GSZ55" s="158"/>
      <c r="GTA55" s="158"/>
      <c r="GTB55" s="158"/>
      <c r="GTC55" s="158"/>
      <c r="GTD55" s="158"/>
      <c r="GTE55" s="158"/>
      <c r="GTF55" s="158"/>
      <c r="GTG55" s="158"/>
      <c r="GTH55" s="158"/>
      <c r="GTI55" s="158"/>
      <c r="GTJ55" s="158"/>
      <c r="GTK55" s="158"/>
      <c r="GTL55" s="158"/>
      <c r="GTM55" s="158"/>
      <c r="GTN55" s="158"/>
      <c r="GTO55" s="158"/>
      <c r="GTP55" s="158"/>
      <c r="GTQ55" s="158"/>
      <c r="GTR55" s="158"/>
      <c r="GTS55" s="158"/>
      <c r="GTT55" s="158"/>
      <c r="GTU55" s="158"/>
      <c r="GTV55" s="158"/>
      <c r="GTW55" s="158"/>
      <c r="GTX55" s="158"/>
      <c r="GTY55" s="158"/>
      <c r="GTZ55" s="158"/>
      <c r="GUA55" s="158"/>
      <c r="GUB55" s="158"/>
      <c r="GUC55" s="158"/>
      <c r="GUD55" s="158"/>
      <c r="GUE55" s="158"/>
      <c r="GUF55" s="158"/>
      <c r="GUG55" s="158"/>
      <c r="GUH55" s="158"/>
      <c r="GUI55" s="158"/>
      <c r="GUJ55" s="158"/>
      <c r="GUK55" s="158"/>
      <c r="GUL55" s="158"/>
      <c r="GUM55" s="158"/>
      <c r="GUN55" s="158"/>
      <c r="GUO55" s="158"/>
      <c r="GUP55" s="158"/>
      <c r="GUQ55" s="158"/>
      <c r="GUR55" s="158"/>
      <c r="GUS55" s="158"/>
      <c r="GUT55" s="158"/>
      <c r="GUU55" s="158"/>
      <c r="GUV55" s="158"/>
      <c r="GUW55" s="158"/>
      <c r="GUX55" s="158"/>
      <c r="GUY55" s="158"/>
      <c r="GUZ55" s="158"/>
      <c r="GVA55" s="158"/>
      <c r="GVB55" s="158"/>
      <c r="GVC55" s="158"/>
      <c r="GVD55" s="158"/>
      <c r="GVE55" s="158"/>
      <c r="GVF55" s="158"/>
      <c r="GVG55" s="158"/>
      <c r="GVH55" s="158"/>
      <c r="GVI55" s="158"/>
      <c r="GVJ55" s="158"/>
      <c r="GVK55" s="158"/>
      <c r="GVL55" s="158"/>
      <c r="GVM55" s="158"/>
      <c r="GVN55" s="158"/>
      <c r="GVO55" s="158"/>
      <c r="GVP55" s="158"/>
      <c r="GVQ55" s="158"/>
      <c r="GVR55" s="158"/>
      <c r="GVS55" s="158"/>
      <c r="GVT55" s="158"/>
      <c r="GVU55" s="158"/>
      <c r="GVV55" s="158"/>
      <c r="GVW55" s="158"/>
      <c r="GVX55" s="158"/>
      <c r="GVY55" s="158"/>
      <c r="GVZ55" s="158"/>
      <c r="GWA55" s="158"/>
      <c r="GWB55" s="158"/>
      <c r="GWC55" s="158"/>
      <c r="GWD55" s="158"/>
      <c r="GWE55" s="158"/>
      <c r="GWF55" s="158"/>
      <c r="GWG55" s="158"/>
      <c r="GWH55" s="158"/>
      <c r="GWI55" s="158"/>
      <c r="GWJ55" s="158"/>
      <c r="GWK55" s="158"/>
      <c r="GWL55" s="158"/>
      <c r="GWM55" s="158"/>
      <c r="GWN55" s="158"/>
      <c r="GWO55" s="158"/>
      <c r="GWP55" s="158"/>
      <c r="GWQ55" s="158"/>
      <c r="GWR55" s="158"/>
      <c r="GWS55" s="158"/>
      <c r="GWT55" s="158"/>
      <c r="GWU55" s="158"/>
      <c r="GWV55" s="158"/>
      <c r="GWW55" s="158"/>
      <c r="GWX55" s="158"/>
      <c r="GWY55" s="158"/>
      <c r="GWZ55" s="158"/>
      <c r="GXA55" s="158"/>
      <c r="GXB55" s="158"/>
      <c r="GXC55" s="158"/>
      <c r="GXD55" s="158"/>
      <c r="GXE55" s="158"/>
      <c r="GXF55" s="158"/>
      <c r="GXG55" s="158"/>
      <c r="GXH55" s="158"/>
      <c r="GXI55" s="158"/>
      <c r="GXJ55" s="158"/>
      <c r="GXK55" s="158"/>
      <c r="GXL55" s="158"/>
      <c r="GXM55" s="158"/>
      <c r="GXN55" s="158"/>
      <c r="GXO55" s="158"/>
      <c r="GXP55" s="158"/>
      <c r="GXQ55" s="158"/>
      <c r="GXR55" s="158"/>
      <c r="GXS55" s="158"/>
      <c r="GXT55" s="158"/>
      <c r="GXU55" s="158"/>
      <c r="GXV55" s="158"/>
      <c r="GXW55" s="158"/>
      <c r="GXX55" s="158"/>
      <c r="GXY55" s="158"/>
      <c r="GXZ55" s="158"/>
      <c r="GYA55" s="158"/>
      <c r="GYB55" s="158"/>
      <c r="GYC55" s="158"/>
      <c r="GYD55" s="158"/>
      <c r="GYE55" s="158"/>
      <c r="GYF55" s="158"/>
      <c r="GYG55" s="158"/>
      <c r="GYH55" s="158"/>
      <c r="GYI55" s="158"/>
      <c r="GYJ55" s="158"/>
      <c r="GYK55" s="158"/>
      <c r="GYL55" s="158"/>
      <c r="GYM55" s="158"/>
      <c r="GYN55" s="158"/>
      <c r="GYO55" s="158"/>
      <c r="GYP55" s="158"/>
      <c r="GYQ55" s="158"/>
      <c r="GYR55" s="158"/>
      <c r="GYS55" s="158"/>
      <c r="GYT55" s="158"/>
      <c r="GYU55" s="158"/>
      <c r="GYV55" s="158"/>
      <c r="GYW55" s="158"/>
      <c r="GYX55" s="158"/>
      <c r="GYY55" s="158"/>
      <c r="GYZ55" s="158"/>
      <c r="GZA55" s="158"/>
      <c r="GZB55" s="158"/>
      <c r="GZC55" s="158"/>
      <c r="GZD55" s="158"/>
      <c r="GZE55" s="158"/>
      <c r="GZF55" s="158"/>
      <c r="GZG55" s="158"/>
      <c r="GZH55" s="158"/>
      <c r="GZI55" s="158"/>
      <c r="GZJ55" s="158"/>
      <c r="GZK55" s="158"/>
      <c r="GZL55" s="158"/>
      <c r="GZM55" s="158"/>
      <c r="GZN55" s="158"/>
      <c r="GZO55" s="158"/>
      <c r="GZP55" s="158"/>
      <c r="GZQ55" s="158"/>
      <c r="GZR55" s="158"/>
      <c r="GZS55" s="158"/>
      <c r="GZT55" s="158"/>
      <c r="GZU55" s="158"/>
      <c r="GZV55" s="158"/>
      <c r="GZW55" s="158"/>
      <c r="GZX55" s="158"/>
      <c r="GZY55" s="158"/>
      <c r="GZZ55" s="158"/>
      <c r="HAA55" s="158"/>
      <c r="HAB55" s="158"/>
      <c r="HAC55" s="158"/>
      <c r="HAD55" s="158"/>
      <c r="HAE55" s="158"/>
      <c r="HAF55" s="158"/>
      <c r="HAG55" s="158"/>
      <c r="HAH55" s="158"/>
      <c r="HAI55" s="158"/>
      <c r="HAJ55" s="158"/>
      <c r="HAK55" s="158"/>
      <c r="HAL55" s="158"/>
      <c r="HAM55" s="158"/>
      <c r="HAN55" s="158"/>
      <c r="HAO55" s="158"/>
      <c r="HAP55" s="158"/>
      <c r="HAQ55" s="158"/>
      <c r="HAR55" s="158"/>
      <c r="HAS55" s="158"/>
      <c r="HAT55" s="158"/>
      <c r="HAU55" s="158"/>
      <c r="HAV55" s="158"/>
      <c r="HAW55" s="158"/>
      <c r="HAX55" s="158"/>
      <c r="HAY55" s="158"/>
      <c r="HAZ55" s="158"/>
      <c r="HBA55" s="158"/>
      <c r="HBB55" s="158"/>
      <c r="HBC55" s="158"/>
      <c r="HBD55" s="158"/>
      <c r="HBE55" s="158"/>
      <c r="HBF55" s="158"/>
      <c r="HBG55" s="158"/>
      <c r="HBH55" s="158"/>
      <c r="HBI55" s="158"/>
      <c r="HBJ55" s="158"/>
      <c r="HBK55" s="158"/>
      <c r="HBL55" s="158"/>
      <c r="HBM55" s="158"/>
      <c r="HBN55" s="158"/>
      <c r="HBO55" s="158"/>
      <c r="HBP55" s="158"/>
      <c r="HBQ55" s="158"/>
      <c r="HBR55" s="158"/>
      <c r="HBS55" s="158"/>
      <c r="HBT55" s="158"/>
      <c r="HBU55" s="158"/>
      <c r="HBV55" s="158"/>
      <c r="HBW55" s="158"/>
      <c r="HBX55" s="158"/>
      <c r="HBY55" s="158"/>
      <c r="HBZ55" s="158"/>
      <c r="HCA55" s="158"/>
      <c r="HCB55" s="158"/>
      <c r="HCC55" s="158"/>
      <c r="HCD55" s="158"/>
      <c r="HCE55" s="158"/>
      <c r="HCF55" s="158"/>
      <c r="HCG55" s="158"/>
      <c r="HCH55" s="158"/>
      <c r="HCI55" s="158"/>
      <c r="HCJ55" s="158"/>
      <c r="HCK55" s="158"/>
      <c r="HCL55" s="158"/>
      <c r="HCM55" s="158"/>
      <c r="HCN55" s="158"/>
      <c r="HCO55" s="158"/>
      <c r="HCP55" s="158"/>
      <c r="HCQ55" s="158"/>
      <c r="HCR55" s="158"/>
      <c r="HCS55" s="158"/>
      <c r="HCT55" s="158"/>
      <c r="HCU55" s="158"/>
      <c r="HCV55" s="158"/>
      <c r="HCW55" s="158"/>
      <c r="HCX55" s="158"/>
      <c r="HCY55" s="158"/>
      <c r="HCZ55" s="158"/>
      <c r="HDA55" s="158"/>
      <c r="HDB55" s="158"/>
      <c r="HDC55" s="158"/>
      <c r="HDD55" s="158"/>
      <c r="HDE55" s="158"/>
      <c r="HDF55" s="158"/>
      <c r="HDG55" s="158"/>
      <c r="HDH55" s="158"/>
      <c r="HDI55" s="158"/>
      <c r="HDJ55" s="158"/>
      <c r="HDK55" s="158"/>
      <c r="HDL55" s="158"/>
      <c r="HDM55" s="158"/>
      <c r="HDN55" s="158"/>
      <c r="HDO55" s="158"/>
      <c r="HDP55" s="158"/>
      <c r="HDQ55" s="158"/>
      <c r="HDR55" s="158"/>
      <c r="HDS55" s="158"/>
      <c r="HDT55" s="158"/>
      <c r="HDU55" s="158"/>
      <c r="HDV55" s="158"/>
      <c r="HDW55" s="158"/>
      <c r="HDX55" s="158"/>
      <c r="HDY55" s="158"/>
      <c r="HDZ55" s="158"/>
      <c r="HEA55" s="158"/>
      <c r="HEB55" s="158"/>
      <c r="HEC55" s="158"/>
      <c r="HED55" s="158"/>
      <c r="HEE55" s="158"/>
      <c r="HEF55" s="158"/>
      <c r="HEG55" s="158"/>
      <c r="HEH55" s="158"/>
      <c r="HEI55" s="158"/>
      <c r="HEJ55" s="158"/>
      <c r="HEK55" s="158"/>
      <c r="HEL55" s="158"/>
      <c r="HEM55" s="158"/>
      <c r="HEN55" s="158"/>
      <c r="HEO55" s="158"/>
      <c r="HEP55" s="158"/>
      <c r="HEQ55" s="158"/>
      <c r="HER55" s="158"/>
      <c r="HES55" s="158"/>
      <c r="HET55" s="158"/>
      <c r="HEU55" s="158"/>
      <c r="HEV55" s="158"/>
      <c r="HEW55" s="158"/>
      <c r="HEX55" s="158"/>
      <c r="HEY55" s="158"/>
      <c r="HEZ55" s="158"/>
      <c r="HFA55" s="158"/>
      <c r="HFB55" s="158"/>
      <c r="HFC55" s="158"/>
      <c r="HFD55" s="158"/>
      <c r="HFE55" s="158"/>
      <c r="HFF55" s="158"/>
      <c r="HFG55" s="158"/>
      <c r="HFH55" s="158"/>
      <c r="HFI55" s="158"/>
      <c r="HFJ55" s="158"/>
      <c r="HFK55" s="158"/>
      <c r="HFL55" s="158"/>
      <c r="HFM55" s="158"/>
      <c r="HFN55" s="158"/>
      <c r="HFO55" s="158"/>
      <c r="HFP55" s="158"/>
      <c r="HFQ55" s="158"/>
      <c r="HFR55" s="158"/>
      <c r="HFS55" s="158"/>
      <c r="HFT55" s="158"/>
      <c r="HFU55" s="158"/>
      <c r="HFV55" s="158"/>
      <c r="HFW55" s="158"/>
      <c r="HFX55" s="158"/>
      <c r="HFY55" s="158"/>
      <c r="HFZ55" s="158"/>
      <c r="HGA55" s="158"/>
      <c r="HGB55" s="158"/>
      <c r="HGC55" s="158"/>
      <c r="HGD55" s="158"/>
      <c r="HGE55" s="158"/>
      <c r="HGF55" s="158"/>
      <c r="HGG55" s="158"/>
      <c r="HGH55" s="158"/>
      <c r="HGI55" s="158"/>
      <c r="HGJ55" s="158"/>
      <c r="HGK55" s="158"/>
      <c r="HGL55" s="158"/>
      <c r="HGM55" s="158"/>
      <c r="HGN55" s="158"/>
      <c r="HGO55" s="158"/>
      <c r="HGP55" s="158"/>
      <c r="HGQ55" s="158"/>
      <c r="HGR55" s="158"/>
      <c r="HGS55" s="158"/>
      <c r="HGT55" s="158"/>
      <c r="HGU55" s="158"/>
      <c r="HGV55" s="158"/>
      <c r="HGW55" s="158"/>
      <c r="HGX55" s="158"/>
      <c r="HGY55" s="158"/>
      <c r="HGZ55" s="158"/>
      <c r="HHA55" s="158"/>
      <c r="HHB55" s="158"/>
      <c r="HHC55" s="158"/>
      <c r="HHD55" s="158"/>
      <c r="HHE55" s="158"/>
      <c r="HHF55" s="158"/>
      <c r="HHG55" s="158"/>
      <c r="HHH55" s="158"/>
      <c r="HHI55" s="158"/>
      <c r="HHJ55" s="158"/>
      <c r="HHK55" s="158"/>
      <c r="HHL55" s="158"/>
      <c r="HHM55" s="158"/>
      <c r="HHN55" s="158"/>
      <c r="HHO55" s="158"/>
      <c r="HHP55" s="158"/>
      <c r="HHQ55" s="158"/>
      <c r="HHR55" s="158"/>
      <c r="HHS55" s="158"/>
      <c r="HHT55" s="158"/>
      <c r="HHU55" s="158"/>
      <c r="HHV55" s="158"/>
      <c r="HHW55" s="158"/>
      <c r="HHX55" s="158"/>
      <c r="HHY55" s="158"/>
      <c r="HHZ55" s="158"/>
      <c r="HIA55" s="158"/>
      <c r="HIB55" s="158"/>
      <c r="HIC55" s="158"/>
      <c r="HID55" s="158"/>
      <c r="HIE55" s="158"/>
      <c r="HIF55" s="158"/>
      <c r="HIG55" s="158"/>
      <c r="HIH55" s="158"/>
      <c r="HII55" s="158"/>
      <c r="HIJ55" s="158"/>
      <c r="HIK55" s="158"/>
      <c r="HIL55" s="158"/>
      <c r="HIM55" s="158"/>
      <c r="HIN55" s="158"/>
      <c r="HIO55" s="158"/>
      <c r="HIP55" s="158"/>
      <c r="HIQ55" s="158"/>
      <c r="HIR55" s="158"/>
      <c r="HIS55" s="158"/>
      <c r="HIT55" s="158"/>
      <c r="HIU55" s="158"/>
      <c r="HIV55" s="158"/>
      <c r="HIW55" s="158"/>
      <c r="HIX55" s="158"/>
      <c r="HIY55" s="158"/>
      <c r="HIZ55" s="158"/>
      <c r="HJA55" s="158"/>
      <c r="HJB55" s="158"/>
      <c r="HJC55" s="158"/>
      <c r="HJD55" s="158"/>
      <c r="HJE55" s="158"/>
      <c r="HJF55" s="158"/>
      <c r="HJG55" s="158"/>
      <c r="HJH55" s="158"/>
      <c r="HJI55" s="158"/>
      <c r="HJJ55" s="158"/>
      <c r="HJK55" s="158"/>
      <c r="HJL55" s="158"/>
      <c r="HJM55" s="158"/>
      <c r="HJN55" s="158"/>
      <c r="HJO55" s="158"/>
      <c r="HJP55" s="158"/>
      <c r="HJQ55" s="158"/>
      <c r="HJR55" s="158"/>
      <c r="HJS55" s="158"/>
      <c r="HJT55" s="158"/>
      <c r="HJU55" s="158"/>
      <c r="HJV55" s="158"/>
      <c r="HJW55" s="158"/>
      <c r="HJX55" s="158"/>
      <c r="HJY55" s="158"/>
      <c r="HJZ55" s="158"/>
      <c r="HKA55" s="158"/>
      <c r="HKB55" s="158"/>
      <c r="HKC55" s="158"/>
      <c r="HKD55" s="158"/>
      <c r="HKE55" s="158"/>
      <c r="HKF55" s="158"/>
      <c r="HKG55" s="158"/>
      <c r="HKH55" s="158"/>
      <c r="HKI55" s="158"/>
      <c r="HKJ55" s="158"/>
      <c r="HKK55" s="158"/>
      <c r="HKL55" s="158"/>
      <c r="HKM55" s="158"/>
      <c r="HKN55" s="158"/>
      <c r="HKO55" s="158"/>
      <c r="HKP55" s="158"/>
      <c r="HKQ55" s="158"/>
      <c r="HKR55" s="158"/>
      <c r="HKS55" s="158"/>
      <c r="HKT55" s="158"/>
      <c r="HKU55" s="158"/>
      <c r="HKV55" s="158"/>
      <c r="HKW55" s="158"/>
      <c r="HKX55" s="158"/>
      <c r="HKY55" s="158"/>
      <c r="HKZ55" s="158"/>
      <c r="HLA55" s="158"/>
      <c r="HLB55" s="158"/>
      <c r="HLC55" s="158"/>
      <c r="HLD55" s="158"/>
      <c r="HLE55" s="158"/>
      <c r="HLF55" s="158"/>
      <c r="HLG55" s="158"/>
      <c r="HLH55" s="158"/>
      <c r="HLI55" s="158"/>
      <c r="HLJ55" s="158"/>
      <c r="HLK55" s="158"/>
      <c r="HLL55" s="158"/>
      <c r="HLM55" s="158"/>
      <c r="HLN55" s="158"/>
      <c r="HLO55" s="158"/>
      <c r="HLP55" s="158"/>
      <c r="HLQ55" s="158"/>
      <c r="HLR55" s="158"/>
      <c r="HLS55" s="158"/>
      <c r="HLT55" s="158"/>
      <c r="HLU55" s="158"/>
      <c r="HLV55" s="158"/>
      <c r="HLW55" s="158"/>
      <c r="HLX55" s="158"/>
      <c r="HLY55" s="158"/>
      <c r="HLZ55" s="158"/>
      <c r="HMA55" s="158"/>
      <c r="HMB55" s="158"/>
      <c r="HMC55" s="158"/>
      <c r="HMD55" s="158"/>
      <c r="HME55" s="158"/>
      <c r="HMF55" s="158"/>
      <c r="HMG55" s="158"/>
      <c r="HMH55" s="158"/>
      <c r="HMI55" s="158"/>
      <c r="HMJ55" s="158"/>
      <c r="HMK55" s="158"/>
      <c r="HML55" s="158"/>
      <c r="HMM55" s="158"/>
      <c r="HMN55" s="158"/>
      <c r="HMO55" s="158"/>
      <c r="HMP55" s="158"/>
      <c r="HMQ55" s="158"/>
      <c r="HMR55" s="158"/>
      <c r="HMS55" s="158"/>
      <c r="HMT55" s="158"/>
      <c r="HMU55" s="158"/>
      <c r="HMV55" s="158"/>
      <c r="HMW55" s="158"/>
      <c r="HMX55" s="158"/>
      <c r="HMY55" s="158"/>
      <c r="HMZ55" s="158"/>
      <c r="HNA55" s="158"/>
      <c r="HNB55" s="158"/>
      <c r="HNC55" s="158"/>
      <c r="HND55" s="158"/>
      <c r="HNE55" s="158"/>
      <c r="HNF55" s="158"/>
      <c r="HNG55" s="158"/>
      <c r="HNH55" s="158"/>
      <c r="HNI55" s="158"/>
      <c r="HNJ55" s="158"/>
      <c r="HNK55" s="158"/>
      <c r="HNL55" s="158"/>
      <c r="HNM55" s="158"/>
      <c r="HNN55" s="158"/>
      <c r="HNO55" s="158"/>
      <c r="HNP55" s="158"/>
      <c r="HNQ55" s="158"/>
      <c r="HNR55" s="158"/>
      <c r="HNS55" s="158"/>
      <c r="HNT55" s="158"/>
      <c r="HNU55" s="158"/>
      <c r="HNV55" s="158"/>
      <c r="HNW55" s="158"/>
      <c r="HNX55" s="158"/>
      <c r="HNY55" s="158"/>
      <c r="HNZ55" s="158"/>
      <c r="HOA55" s="158"/>
      <c r="HOB55" s="158"/>
      <c r="HOC55" s="158"/>
      <c r="HOD55" s="158"/>
      <c r="HOE55" s="158"/>
      <c r="HOF55" s="158"/>
      <c r="HOG55" s="158"/>
      <c r="HOH55" s="158"/>
      <c r="HOI55" s="158"/>
      <c r="HOJ55" s="158"/>
      <c r="HOK55" s="158"/>
      <c r="HOL55" s="158"/>
      <c r="HOM55" s="158"/>
      <c r="HON55" s="158"/>
      <c r="HOO55" s="158"/>
      <c r="HOP55" s="158"/>
      <c r="HOQ55" s="158"/>
      <c r="HOR55" s="158"/>
      <c r="HOS55" s="158"/>
      <c r="HOT55" s="158"/>
      <c r="HOU55" s="158"/>
      <c r="HOV55" s="158"/>
      <c r="HOW55" s="158"/>
      <c r="HOX55" s="158"/>
      <c r="HOY55" s="158"/>
      <c r="HOZ55" s="158"/>
      <c r="HPA55" s="158"/>
      <c r="HPB55" s="158"/>
      <c r="HPC55" s="158"/>
      <c r="HPD55" s="158"/>
      <c r="HPE55" s="158"/>
      <c r="HPF55" s="158"/>
      <c r="HPG55" s="158"/>
      <c r="HPH55" s="158"/>
      <c r="HPI55" s="158"/>
      <c r="HPJ55" s="158"/>
      <c r="HPK55" s="158"/>
      <c r="HPL55" s="158"/>
      <c r="HPM55" s="158"/>
      <c r="HPN55" s="158"/>
      <c r="HPO55" s="158"/>
      <c r="HPP55" s="158"/>
      <c r="HPQ55" s="158"/>
      <c r="HPR55" s="158"/>
      <c r="HPS55" s="158"/>
      <c r="HPT55" s="158"/>
      <c r="HPU55" s="158"/>
      <c r="HPV55" s="158"/>
      <c r="HPW55" s="158"/>
      <c r="HPX55" s="158"/>
      <c r="HPY55" s="158"/>
      <c r="HPZ55" s="158"/>
      <c r="HQA55" s="158"/>
      <c r="HQB55" s="158"/>
      <c r="HQC55" s="158"/>
      <c r="HQD55" s="158"/>
      <c r="HQE55" s="158"/>
      <c r="HQF55" s="158"/>
      <c r="HQG55" s="158"/>
      <c r="HQH55" s="158"/>
      <c r="HQI55" s="158"/>
      <c r="HQJ55" s="158"/>
      <c r="HQK55" s="158"/>
      <c r="HQL55" s="158"/>
      <c r="HQM55" s="158"/>
      <c r="HQN55" s="158"/>
      <c r="HQO55" s="158"/>
      <c r="HQP55" s="158"/>
      <c r="HQQ55" s="158"/>
      <c r="HQR55" s="158"/>
      <c r="HQS55" s="158"/>
      <c r="HQT55" s="158"/>
      <c r="HQU55" s="158"/>
      <c r="HQV55" s="158"/>
      <c r="HQW55" s="158"/>
      <c r="HQX55" s="158"/>
      <c r="HQY55" s="158"/>
      <c r="HQZ55" s="158"/>
      <c r="HRA55" s="158"/>
      <c r="HRB55" s="158"/>
      <c r="HRC55" s="158"/>
      <c r="HRD55" s="158"/>
      <c r="HRE55" s="158"/>
      <c r="HRF55" s="158"/>
      <c r="HRG55" s="158"/>
      <c r="HRH55" s="158"/>
      <c r="HRI55" s="158"/>
      <c r="HRJ55" s="158"/>
      <c r="HRK55" s="158"/>
      <c r="HRL55" s="158"/>
      <c r="HRM55" s="158"/>
      <c r="HRN55" s="158"/>
      <c r="HRO55" s="158"/>
      <c r="HRP55" s="158"/>
      <c r="HRQ55" s="158"/>
      <c r="HRR55" s="158"/>
      <c r="HRS55" s="158"/>
      <c r="HRT55" s="158"/>
      <c r="HRU55" s="158"/>
      <c r="HRV55" s="158"/>
      <c r="HRW55" s="158"/>
      <c r="HRX55" s="158"/>
      <c r="HRY55" s="158"/>
      <c r="HRZ55" s="158"/>
      <c r="HSA55" s="158"/>
      <c r="HSB55" s="158"/>
      <c r="HSC55" s="158"/>
      <c r="HSD55" s="158"/>
      <c r="HSE55" s="158"/>
      <c r="HSF55" s="158"/>
      <c r="HSG55" s="158"/>
      <c r="HSH55" s="158"/>
      <c r="HSI55" s="158"/>
      <c r="HSJ55" s="158"/>
      <c r="HSK55" s="158"/>
      <c r="HSL55" s="158"/>
      <c r="HSM55" s="158"/>
      <c r="HSN55" s="158"/>
      <c r="HSO55" s="158"/>
      <c r="HSP55" s="158"/>
      <c r="HSQ55" s="158"/>
      <c r="HSR55" s="158"/>
      <c r="HSS55" s="158"/>
      <c r="HST55" s="158"/>
      <c r="HSU55" s="158"/>
      <c r="HSV55" s="158"/>
      <c r="HSW55" s="158"/>
      <c r="HSX55" s="158"/>
      <c r="HSY55" s="158"/>
      <c r="HSZ55" s="158"/>
      <c r="HTA55" s="158"/>
      <c r="HTB55" s="158"/>
      <c r="HTC55" s="158"/>
      <c r="HTD55" s="158"/>
      <c r="HTE55" s="158"/>
      <c r="HTF55" s="158"/>
      <c r="HTG55" s="158"/>
      <c r="HTH55" s="158"/>
      <c r="HTI55" s="158"/>
      <c r="HTJ55" s="158"/>
      <c r="HTK55" s="158"/>
      <c r="HTL55" s="158"/>
      <c r="HTM55" s="158"/>
      <c r="HTN55" s="158"/>
      <c r="HTO55" s="158"/>
      <c r="HTP55" s="158"/>
      <c r="HTQ55" s="158"/>
      <c r="HTR55" s="158"/>
      <c r="HTS55" s="158"/>
      <c r="HTT55" s="158"/>
      <c r="HTU55" s="158"/>
      <c r="HTV55" s="158"/>
      <c r="HTW55" s="158"/>
      <c r="HTX55" s="158"/>
      <c r="HTY55" s="158"/>
      <c r="HTZ55" s="158"/>
      <c r="HUA55" s="158"/>
      <c r="HUB55" s="158"/>
      <c r="HUC55" s="158"/>
      <c r="HUD55" s="158"/>
      <c r="HUE55" s="158"/>
      <c r="HUF55" s="158"/>
      <c r="HUG55" s="158"/>
      <c r="HUH55" s="158"/>
      <c r="HUI55" s="158"/>
      <c r="HUJ55" s="158"/>
      <c r="HUK55" s="158"/>
      <c r="HUL55" s="158"/>
      <c r="HUM55" s="158"/>
      <c r="HUN55" s="158"/>
      <c r="HUO55" s="158"/>
      <c r="HUP55" s="158"/>
      <c r="HUQ55" s="158"/>
      <c r="HUR55" s="158"/>
      <c r="HUS55" s="158"/>
      <c r="HUT55" s="158"/>
      <c r="HUU55" s="158"/>
      <c r="HUV55" s="158"/>
      <c r="HUW55" s="158"/>
      <c r="HUX55" s="158"/>
      <c r="HUY55" s="158"/>
      <c r="HUZ55" s="158"/>
      <c r="HVA55" s="158"/>
      <c r="HVB55" s="158"/>
      <c r="HVC55" s="158"/>
      <c r="HVD55" s="158"/>
      <c r="HVE55" s="158"/>
      <c r="HVF55" s="158"/>
      <c r="HVG55" s="158"/>
      <c r="HVH55" s="158"/>
      <c r="HVI55" s="158"/>
      <c r="HVJ55" s="158"/>
      <c r="HVK55" s="158"/>
      <c r="HVL55" s="158"/>
      <c r="HVM55" s="158"/>
      <c r="HVN55" s="158"/>
      <c r="HVO55" s="158"/>
      <c r="HVP55" s="158"/>
      <c r="HVQ55" s="158"/>
      <c r="HVR55" s="158"/>
      <c r="HVS55" s="158"/>
      <c r="HVT55" s="158"/>
      <c r="HVU55" s="158"/>
      <c r="HVV55" s="158"/>
      <c r="HVW55" s="158"/>
      <c r="HVX55" s="158"/>
      <c r="HVY55" s="158"/>
      <c r="HVZ55" s="158"/>
      <c r="HWA55" s="158"/>
      <c r="HWB55" s="158"/>
      <c r="HWC55" s="158"/>
      <c r="HWD55" s="158"/>
      <c r="HWE55" s="158"/>
      <c r="HWF55" s="158"/>
      <c r="HWG55" s="158"/>
      <c r="HWH55" s="158"/>
      <c r="HWI55" s="158"/>
      <c r="HWJ55" s="158"/>
      <c r="HWK55" s="158"/>
      <c r="HWL55" s="158"/>
      <c r="HWM55" s="158"/>
      <c r="HWN55" s="158"/>
      <c r="HWO55" s="158"/>
      <c r="HWP55" s="158"/>
      <c r="HWQ55" s="158"/>
      <c r="HWR55" s="158"/>
      <c r="HWS55" s="158"/>
      <c r="HWT55" s="158"/>
      <c r="HWU55" s="158"/>
      <c r="HWV55" s="158"/>
      <c r="HWW55" s="158"/>
      <c r="HWX55" s="158"/>
      <c r="HWY55" s="158"/>
      <c r="HWZ55" s="158"/>
      <c r="HXA55" s="158"/>
      <c r="HXB55" s="158"/>
      <c r="HXC55" s="158"/>
      <c r="HXD55" s="158"/>
      <c r="HXE55" s="158"/>
      <c r="HXF55" s="158"/>
      <c r="HXG55" s="158"/>
      <c r="HXH55" s="158"/>
      <c r="HXI55" s="158"/>
      <c r="HXJ55" s="158"/>
      <c r="HXK55" s="158"/>
      <c r="HXL55" s="158"/>
      <c r="HXM55" s="158"/>
      <c r="HXN55" s="158"/>
      <c r="HXO55" s="158"/>
      <c r="HXP55" s="158"/>
      <c r="HXQ55" s="158"/>
      <c r="HXR55" s="158"/>
      <c r="HXS55" s="158"/>
      <c r="HXT55" s="158"/>
      <c r="HXU55" s="158"/>
      <c r="HXV55" s="158"/>
      <c r="HXW55" s="158"/>
      <c r="HXX55" s="158"/>
      <c r="HXY55" s="158"/>
      <c r="HXZ55" s="158"/>
      <c r="HYA55" s="158"/>
      <c r="HYB55" s="158"/>
      <c r="HYC55" s="158"/>
      <c r="HYD55" s="158"/>
      <c r="HYE55" s="158"/>
      <c r="HYF55" s="158"/>
      <c r="HYG55" s="158"/>
      <c r="HYH55" s="158"/>
      <c r="HYI55" s="158"/>
      <c r="HYJ55" s="158"/>
      <c r="HYK55" s="158"/>
      <c r="HYL55" s="158"/>
      <c r="HYM55" s="158"/>
      <c r="HYN55" s="158"/>
      <c r="HYO55" s="158"/>
      <c r="HYP55" s="158"/>
      <c r="HYQ55" s="158"/>
      <c r="HYR55" s="158"/>
      <c r="HYS55" s="158"/>
      <c r="HYT55" s="158"/>
      <c r="HYU55" s="158"/>
      <c r="HYV55" s="158"/>
      <c r="HYW55" s="158"/>
      <c r="HYX55" s="158"/>
      <c r="HYY55" s="158"/>
      <c r="HYZ55" s="158"/>
      <c r="HZA55" s="158"/>
      <c r="HZB55" s="158"/>
      <c r="HZC55" s="158"/>
      <c r="HZD55" s="158"/>
      <c r="HZE55" s="158"/>
      <c r="HZF55" s="158"/>
      <c r="HZG55" s="158"/>
      <c r="HZH55" s="158"/>
      <c r="HZI55" s="158"/>
      <c r="HZJ55" s="158"/>
      <c r="HZK55" s="158"/>
      <c r="HZL55" s="158"/>
      <c r="HZM55" s="158"/>
      <c r="HZN55" s="158"/>
      <c r="HZO55" s="158"/>
      <c r="HZP55" s="158"/>
      <c r="HZQ55" s="158"/>
      <c r="HZR55" s="158"/>
      <c r="HZS55" s="158"/>
      <c r="HZT55" s="158"/>
      <c r="HZU55" s="158"/>
      <c r="HZV55" s="158"/>
      <c r="HZW55" s="158"/>
      <c r="HZX55" s="158"/>
      <c r="HZY55" s="158"/>
      <c r="HZZ55" s="158"/>
      <c r="IAA55" s="158"/>
      <c r="IAB55" s="158"/>
      <c r="IAC55" s="158"/>
      <c r="IAD55" s="158"/>
      <c r="IAE55" s="158"/>
      <c r="IAF55" s="158"/>
      <c r="IAG55" s="158"/>
      <c r="IAH55" s="158"/>
      <c r="IAI55" s="158"/>
      <c r="IAJ55" s="158"/>
      <c r="IAK55" s="158"/>
      <c r="IAL55" s="158"/>
      <c r="IAM55" s="158"/>
      <c r="IAN55" s="158"/>
      <c r="IAO55" s="158"/>
      <c r="IAP55" s="158"/>
      <c r="IAQ55" s="158"/>
      <c r="IAR55" s="158"/>
      <c r="IAS55" s="158"/>
      <c r="IAT55" s="158"/>
      <c r="IAU55" s="158"/>
      <c r="IAV55" s="158"/>
      <c r="IAW55" s="158"/>
      <c r="IAX55" s="158"/>
      <c r="IAY55" s="158"/>
      <c r="IAZ55" s="158"/>
      <c r="IBA55" s="158"/>
      <c r="IBB55" s="158"/>
      <c r="IBC55" s="158"/>
      <c r="IBD55" s="158"/>
      <c r="IBE55" s="158"/>
      <c r="IBF55" s="158"/>
      <c r="IBG55" s="158"/>
      <c r="IBH55" s="158"/>
      <c r="IBI55" s="158"/>
      <c r="IBJ55" s="158"/>
      <c r="IBK55" s="158"/>
      <c r="IBL55" s="158"/>
      <c r="IBM55" s="158"/>
      <c r="IBN55" s="158"/>
      <c r="IBO55" s="158"/>
      <c r="IBP55" s="158"/>
      <c r="IBQ55" s="158"/>
      <c r="IBR55" s="158"/>
      <c r="IBS55" s="158"/>
      <c r="IBT55" s="158"/>
      <c r="IBU55" s="158"/>
      <c r="IBV55" s="158"/>
      <c r="IBW55" s="158"/>
      <c r="IBX55" s="158"/>
      <c r="IBY55" s="158"/>
      <c r="IBZ55" s="158"/>
      <c r="ICA55" s="158"/>
      <c r="ICB55" s="158"/>
      <c r="ICC55" s="158"/>
      <c r="ICD55" s="158"/>
      <c r="ICE55" s="158"/>
      <c r="ICF55" s="158"/>
      <c r="ICG55" s="158"/>
      <c r="ICH55" s="158"/>
      <c r="ICI55" s="158"/>
      <c r="ICJ55" s="158"/>
      <c r="ICK55" s="158"/>
      <c r="ICL55" s="158"/>
      <c r="ICM55" s="158"/>
      <c r="ICN55" s="158"/>
      <c r="ICO55" s="158"/>
      <c r="ICP55" s="158"/>
      <c r="ICQ55" s="158"/>
      <c r="ICR55" s="158"/>
      <c r="ICS55" s="158"/>
      <c r="ICT55" s="158"/>
      <c r="ICU55" s="158"/>
      <c r="ICV55" s="158"/>
      <c r="ICW55" s="158"/>
      <c r="ICX55" s="158"/>
      <c r="ICY55" s="158"/>
      <c r="ICZ55" s="158"/>
      <c r="IDA55" s="158"/>
      <c r="IDB55" s="158"/>
      <c r="IDC55" s="158"/>
      <c r="IDD55" s="158"/>
      <c r="IDE55" s="158"/>
      <c r="IDF55" s="158"/>
      <c r="IDG55" s="158"/>
      <c r="IDH55" s="158"/>
      <c r="IDI55" s="158"/>
      <c r="IDJ55" s="158"/>
      <c r="IDK55" s="158"/>
      <c r="IDL55" s="158"/>
      <c r="IDM55" s="158"/>
      <c r="IDN55" s="158"/>
      <c r="IDO55" s="158"/>
      <c r="IDP55" s="158"/>
      <c r="IDQ55" s="158"/>
      <c r="IDR55" s="158"/>
      <c r="IDS55" s="158"/>
      <c r="IDT55" s="158"/>
      <c r="IDU55" s="158"/>
      <c r="IDV55" s="158"/>
      <c r="IDW55" s="158"/>
      <c r="IDX55" s="158"/>
      <c r="IDY55" s="158"/>
      <c r="IDZ55" s="158"/>
      <c r="IEA55" s="158"/>
      <c r="IEB55" s="158"/>
      <c r="IEC55" s="158"/>
      <c r="IED55" s="158"/>
      <c r="IEE55" s="158"/>
      <c r="IEF55" s="158"/>
      <c r="IEG55" s="158"/>
      <c r="IEH55" s="158"/>
      <c r="IEI55" s="158"/>
      <c r="IEJ55" s="158"/>
      <c r="IEK55" s="158"/>
      <c r="IEL55" s="158"/>
      <c r="IEM55" s="158"/>
      <c r="IEN55" s="158"/>
      <c r="IEO55" s="158"/>
      <c r="IEP55" s="158"/>
      <c r="IEQ55" s="158"/>
      <c r="IER55" s="158"/>
      <c r="IES55" s="158"/>
      <c r="IET55" s="158"/>
      <c r="IEU55" s="158"/>
      <c r="IEV55" s="158"/>
      <c r="IEW55" s="158"/>
      <c r="IEX55" s="158"/>
      <c r="IEY55" s="158"/>
      <c r="IEZ55" s="158"/>
      <c r="IFA55" s="158"/>
      <c r="IFB55" s="158"/>
      <c r="IFC55" s="158"/>
      <c r="IFD55" s="158"/>
      <c r="IFE55" s="158"/>
      <c r="IFF55" s="158"/>
      <c r="IFG55" s="158"/>
      <c r="IFH55" s="158"/>
      <c r="IFI55" s="158"/>
      <c r="IFJ55" s="158"/>
      <c r="IFK55" s="158"/>
      <c r="IFL55" s="158"/>
      <c r="IFM55" s="158"/>
      <c r="IFN55" s="158"/>
      <c r="IFO55" s="158"/>
      <c r="IFP55" s="158"/>
      <c r="IFQ55" s="158"/>
      <c r="IFR55" s="158"/>
      <c r="IFS55" s="158"/>
      <c r="IFT55" s="158"/>
      <c r="IFU55" s="158"/>
      <c r="IFV55" s="158"/>
      <c r="IFW55" s="158"/>
      <c r="IFX55" s="158"/>
      <c r="IFY55" s="158"/>
      <c r="IFZ55" s="158"/>
      <c r="IGA55" s="158"/>
      <c r="IGB55" s="158"/>
      <c r="IGC55" s="158"/>
      <c r="IGD55" s="158"/>
      <c r="IGE55" s="158"/>
      <c r="IGF55" s="158"/>
      <c r="IGG55" s="158"/>
      <c r="IGH55" s="158"/>
      <c r="IGI55" s="158"/>
      <c r="IGJ55" s="158"/>
      <c r="IGK55" s="158"/>
      <c r="IGL55" s="158"/>
      <c r="IGM55" s="158"/>
      <c r="IGN55" s="158"/>
      <c r="IGO55" s="158"/>
      <c r="IGP55" s="158"/>
      <c r="IGQ55" s="158"/>
      <c r="IGR55" s="158"/>
      <c r="IGS55" s="158"/>
      <c r="IGT55" s="158"/>
      <c r="IGU55" s="158"/>
      <c r="IGV55" s="158"/>
      <c r="IGW55" s="158"/>
      <c r="IGX55" s="158"/>
      <c r="IGY55" s="158"/>
      <c r="IGZ55" s="158"/>
      <c r="IHA55" s="158"/>
      <c r="IHB55" s="158"/>
      <c r="IHC55" s="158"/>
      <c r="IHD55" s="158"/>
      <c r="IHE55" s="158"/>
      <c r="IHF55" s="158"/>
      <c r="IHG55" s="158"/>
      <c r="IHH55" s="158"/>
      <c r="IHI55" s="158"/>
      <c r="IHJ55" s="158"/>
      <c r="IHK55" s="158"/>
      <c r="IHL55" s="158"/>
      <c r="IHM55" s="158"/>
      <c r="IHN55" s="158"/>
      <c r="IHO55" s="158"/>
      <c r="IHP55" s="158"/>
      <c r="IHQ55" s="158"/>
      <c r="IHR55" s="158"/>
      <c r="IHS55" s="158"/>
      <c r="IHT55" s="158"/>
      <c r="IHU55" s="158"/>
      <c r="IHV55" s="158"/>
      <c r="IHW55" s="158"/>
      <c r="IHX55" s="158"/>
      <c r="IHY55" s="158"/>
      <c r="IHZ55" s="158"/>
      <c r="IIA55" s="158"/>
      <c r="IIB55" s="158"/>
      <c r="IIC55" s="158"/>
      <c r="IID55" s="158"/>
      <c r="IIE55" s="158"/>
      <c r="IIF55" s="158"/>
      <c r="IIG55" s="158"/>
      <c r="IIH55" s="158"/>
      <c r="III55" s="158"/>
      <c r="IIJ55" s="158"/>
      <c r="IIK55" s="158"/>
      <c r="IIL55" s="158"/>
      <c r="IIM55" s="158"/>
      <c r="IIN55" s="158"/>
      <c r="IIO55" s="158"/>
      <c r="IIP55" s="158"/>
      <c r="IIQ55" s="158"/>
      <c r="IIR55" s="158"/>
      <c r="IIS55" s="158"/>
      <c r="IIT55" s="158"/>
      <c r="IIU55" s="158"/>
      <c r="IIV55" s="158"/>
      <c r="IIW55" s="158"/>
      <c r="IIX55" s="158"/>
      <c r="IIY55" s="158"/>
      <c r="IIZ55" s="158"/>
      <c r="IJA55" s="158"/>
      <c r="IJB55" s="158"/>
      <c r="IJC55" s="158"/>
      <c r="IJD55" s="158"/>
      <c r="IJE55" s="158"/>
      <c r="IJF55" s="158"/>
      <c r="IJG55" s="158"/>
      <c r="IJH55" s="158"/>
      <c r="IJI55" s="158"/>
      <c r="IJJ55" s="158"/>
      <c r="IJK55" s="158"/>
      <c r="IJL55" s="158"/>
      <c r="IJM55" s="158"/>
      <c r="IJN55" s="158"/>
      <c r="IJO55" s="158"/>
      <c r="IJP55" s="158"/>
      <c r="IJQ55" s="158"/>
      <c r="IJR55" s="158"/>
      <c r="IJS55" s="158"/>
      <c r="IJT55" s="158"/>
      <c r="IJU55" s="158"/>
      <c r="IJV55" s="158"/>
      <c r="IJW55" s="158"/>
      <c r="IJX55" s="158"/>
      <c r="IJY55" s="158"/>
      <c r="IJZ55" s="158"/>
      <c r="IKA55" s="158"/>
      <c r="IKB55" s="158"/>
      <c r="IKC55" s="158"/>
      <c r="IKD55" s="158"/>
      <c r="IKE55" s="158"/>
      <c r="IKF55" s="158"/>
      <c r="IKG55" s="158"/>
      <c r="IKH55" s="158"/>
      <c r="IKI55" s="158"/>
      <c r="IKJ55" s="158"/>
      <c r="IKK55" s="158"/>
      <c r="IKL55" s="158"/>
      <c r="IKM55" s="158"/>
      <c r="IKN55" s="158"/>
      <c r="IKO55" s="158"/>
      <c r="IKP55" s="158"/>
      <c r="IKQ55" s="158"/>
      <c r="IKR55" s="158"/>
      <c r="IKS55" s="158"/>
      <c r="IKT55" s="158"/>
      <c r="IKU55" s="158"/>
      <c r="IKV55" s="158"/>
      <c r="IKW55" s="158"/>
      <c r="IKX55" s="158"/>
      <c r="IKY55" s="158"/>
      <c r="IKZ55" s="158"/>
      <c r="ILA55" s="158"/>
      <c r="ILB55" s="158"/>
      <c r="ILC55" s="158"/>
      <c r="ILD55" s="158"/>
      <c r="ILE55" s="158"/>
      <c r="ILF55" s="158"/>
      <c r="ILG55" s="158"/>
      <c r="ILH55" s="158"/>
      <c r="ILI55" s="158"/>
      <c r="ILJ55" s="158"/>
      <c r="ILK55" s="158"/>
      <c r="ILL55" s="158"/>
      <c r="ILM55" s="158"/>
      <c r="ILN55" s="158"/>
      <c r="ILO55" s="158"/>
      <c r="ILP55" s="158"/>
      <c r="ILQ55" s="158"/>
      <c r="ILR55" s="158"/>
      <c r="ILS55" s="158"/>
      <c r="ILT55" s="158"/>
      <c r="ILU55" s="158"/>
      <c r="ILV55" s="158"/>
      <c r="ILW55" s="158"/>
      <c r="ILX55" s="158"/>
      <c r="ILY55" s="158"/>
      <c r="ILZ55" s="158"/>
      <c r="IMA55" s="158"/>
      <c r="IMB55" s="158"/>
      <c r="IMC55" s="158"/>
      <c r="IMD55" s="158"/>
      <c r="IME55" s="158"/>
      <c r="IMF55" s="158"/>
      <c r="IMG55" s="158"/>
      <c r="IMH55" s="158"/>
      <c r="IMI55" s="158"/>
      <c r="IMJ55" s="158"/>
      <c r="IMK55" s="158"/>
      <c r="IML55" s="158"/>
      <c r="IMM55" s="158"/>
      <c r="IMN55" s="158"/>
      <c r="IMO55" s="158"/>
      <c r="IMP55" s="158"/>
      <c r="IMQ55" s="158"/>
      <c r="IMR55" s="158"/>
      <c r="IMS55" s="158"/>
      <c r="IMT55" s="158"/>
      <c r="IMU55" s="158"/>
      <c r="IMV55" s="158"/>
      <c r="IMW55" s="158"/>
      <c r="IMX55" s="158"/>
      <c r="IMY55" s="158"/>
      <c r="IMZ55" s="158"/>
      <c r="INA55" s="158"/>
      <c r="INB55" s="158"/>
      <c r="INC55" s="158"/>
      <c r="IND55" s="158"/>
      <c r="INE55" s="158"/>
      <c r="INF55" s="158"/>
      <c r="ING55" s="158"/>
      <c r="INH55" s="158"/>
      <c r="INI55" s="158"/>
      <c r="INJ55" s="158"/>
      <c r="INK55" s="158"/>
      <c r="INL55" s="158"/>
      <c r="INM55" s="158"/>
      <c r="INN55" s="158"/>
      <c r="INO55" s="158"/>
      <c r="INP55" s="158"/>
      <c r="INQ55" s="158"/>
      <c r="INR55" s="158"/>
      <c r="INS55" s="158"/>
      <c r="INT55" s="158"/>
      <c r="INU55" s="158"/>
      <c r="INV55" s="158"/>
      <c r="INW55" s="158"/>
      <c r="INX55" s="158"/>
      <c r="INY55" s="158"/>
      <c r="INZ55" s="158"/>
      <c r="IOA55" s="158"/>
      <c r="IOB55" s="158"/>
      <c r="IOC55" s="158"/>
      <c r="IOD55" s="158"/>
      <c r="IOE55" s="158"/>
      <c r="IOF55" s="158"/>
      <c r="IOG55" s="158"/>
      <c r="IOH55" s="158"/>
      <c r="IOI55" s="158"/>
      <c r="IOJ55" s="158"/>
      <c r="IOK55" s="158"/>
      <c r="IOL55" s="158"/>
      <c r="IOM55" s="158"/>
      <c r="ION55" s="158"/>
      <c r="IOO55" s="158"/>
      <c r="IOP55" s="158"/>
      <c r="IOQ55" s="158"/>
      <c r="IOR55" s="158"/>
      <c r="IOS55" s="158"/>
      <c r="IOT55" s="158"/>
      <c r="IOU55" s="158"/>
      <c r="IOV55" s="158"/>
      <c r="IOW55" s="158"/>
      <c r="IOX55" s="158"/>
      <c r="IOY55" s="158"/>
      <c r="IOZ55" s="158"/>
      <c r="IPA55" s="158"/>
      <c r="IPB55" s="158"/>
      <c r="IPC55" s="158"/>
      <c r="IPD55" s="158"/>
      <c r="IPE55" s="158"/>
      <c r="IPF55" s="158"/>
      <c r="IPG55" s="158"/>
      <c r="IPH55" s="158"/>
      <c r="IPI55" s="158"/>
      <c r="IPJ55" s="158"/>
      <c r="IPK55" s="158"/>
      <c r="IPL55" s="158"/>
      <c r="IPM55" s="158"/>
      <c r="IPN55" s="158"/>
      <c r="IPO55" s="158"/>
      <c r="IPP55" s="158"/>
      <c r="IPQ55" s="158"/>
      <c r="IPR55" s="158"/>
      <c r="IPS55" s="158"/>
      <c r="IPT55" s="158"/>
      <c r="IPU55" s="158"/>
      <c r="IPV55" s="158"/>
      <c r="IPW55" s="158"/>
      <c r="IPX55" s="158"/>
      <c r="IPY55" s="158"/>
      <c r="IPZ55" s="158"/>
      <c r="IQA55" s="158"/>
      <c r="IQB55" s="158"/>
      <c r="IQC55" s="158"/>
      <c r="IQD55" s="158"/>
      <c r="IQE55" s="158"/>
      <c r="IQF55" s="158"/>
      <c r="IQG55" s="158"/>
      <c r="IQH55" s="158"/>
      <c r="IQI55" s="158"/>
      <c r="IQJ55" s="158"/>
      <c r="IQK55" s="158"/>
      <c r="IQL55" s="158"/>
      <c r="IQM55" s="158"/>
      <c r="IQN55" s="158"/>
      <c r="IQO55" s="158"/>
      <c r="IQP55" s="158"/>
      <c r="IQQ55" s="158"/>
      <c r="IQR55" s="158"/>
      <c r="IQS55" s="158"/>
      <c r="IQT55" s="158"/>
      <c r="IQU55" s="158"/>
      <c r="IQV55" s="158"/>
      <c r="IQW55" s="158"/>
      <c r="IQX55" s="158"/>
      <c r="IQY55" s="158"/>
      <c r="IQZ55" s="158"/>
      <c r="IRA55" s="158"/>
      <c r="IRB55" s="158"/>
      <c r="IRC55" s="158"/>
      <c r="IRD55" s="158"/>
      <c r="IRE55" s="158"/>
      <c r="IRF55" s="158"/>
      <c r="IRG55" s="158"/>
      <c r="IRH55" s="158"/>
      <c r="IRI55" s="158"/>
      <c r="IRJ55" s="158"/>
      <c r="IRK55" s="158"/>
      <c r="IRL55" s="158"/>
      <c r="IRM55" s="158"/>
      <c r="IRN55" s="158"/>
      <c r="IRO55" s="158"/>
      <c r="IRP55" s="158"/>
      <c r="IRQ55" s="158"/>
      <c r="IRR55" s="158"/>
      <c r="IRS55" s="158"/>
      <c r="IRT55" s="158"/>
      <c r="IRU55" s="158"/>
      <c r="IRV55" s="158"/>
      <c r="IRW55" s="158"/>
      <c r="IRX55" s="158"/>
      <c r="IRY55" s="158"/>
      <c r="IRZ55" s="158"/>
      <c r="ISA55" s="158"/>
      <c r="ISB55" s="158"/>
      <c r="ISC55" s="158"/>
      <c r="ISD55" s="158"/>
      <c r="ISE55" s="158"/>
      <c r="ISF55" s="158"/>
      <c r="ISG55" s="158"/>
      <c r="ISH55" s="158"/>
      <c r="ISI55" s="158"/>
      <c r="ISJ55" s="158"/>
      <c r="ISK55" s="158"/>
      <c r="ISL55" s="158"/>
      <c r="ISM55" s="158"/>
      <c r="ISN55" s="158"/>
      <c r="ISO55" s="158"/>
      <c r="ISP55" s="158"/>
      <c r="ISQ55" s="158"/>
      <c r="ISR55" s="158"/>
      <c r="ISS55" s="158"/>
      <c r="IST55" s="158"/>
      <c r="ISU55" s="158"/>
      <c r="ISV55" s="158"/>
      <c r="ISW55" s="158"/>
      <c r="ISX55" s="158"/>
      <c r="ISY55" s="158"/>
      <c r="ISZ55" s="158"/>
      <c r="ITA55" s="158"/>
      <c r="ITB55" s="158"/>
      <c r="ITC55" s="158"/>
      <c r="ITD55" s="158"/>
      <c r="ITE55" s="158"/>
      <c r="ITF55" s="158"/>
      <c r="ITG55" s="158"/>
      <c r="ITH55" s="158"/>
      <c r="ITI55" s="158"/>
      <c r="ITJ55" s="158"/>
      <c r="ITK55" s="158"/>
      <c r="ITL55" s="158"/>
      <c r="ITM55" s="158"/>
      <c r="ITN55" s="158"/>
      <c r="ITO55" s="158"/>
      <c r="ITP55" s="158"/>
      <c r="ITQ55" s="158"/>
      <c r="ITR55" s="158"/>
      <c r="ITS55" s="158"/>
      <c r="ITT55" s="158"/>
      <c r="ITU55" s="158"/>
      <c r="ITV55" s="158"/>
      <c r="ITW55" s="158"/>
      <c r="ITX55" s="158"/>
      <c r="ITY55" s="158"/>
      <c r="ITZ55" s="158"/>
      <c r="IUA55" s="158"/>
      <c r="IUB55" s="158"/>
      <c r="IUC55" s="158"/>
      <c r="IUD55" s="158"/>
      <c r="IUE55" s="158"/>
      <c r="IUF55" s="158"/>
      <c r="IUG55" s="158"/>
      <c r="IUH55" s="158"/>
      <c r="IUI55" s="158"/>
      <c r="IUJ55" s="158"/>
      <c r="IUK55" s="158"/>
      <c r="IUL55" s="158"/>
      <c r="IUM55" s="158"/>
      <c r="IUN55" s="158"/>
      <c r="IUO55" s="158"/>
      <c r="IUP55" s="158"/>
      <c r="IUQ55" s="158"/>
      <c r="IUR55" s="158"/>
      <c r="IUS55" s="158"/>
      <c r="IUT55" s="158"/>
      <c r="IUU55" s="158"/>
      <c r="IUV55" s="158"/>
      <c r="IUW55" s="158"/>
      <c r="IUX55" s="158"/>
      <c r="IUY55" s="158"/>
      <c r="IUZ55" s="158"/>
      <c r="IVA55" s="158"/>
      <c r="IVB55" s="158"/>
      <c r="IVC55" s="158"/>
      <c r="IVD55" s="158"/>
      <c r="IVE55" s="158"/>
      <c r="IVF55" s="158"/>
      <c r="IVG55" s="158"/>
      <c r="IVH55" s="158"/>
      <c r="IVI55" s="158"/>
      <c r="IVJ55" s="158"/>
      <c r="IVK55" s="158"/>
      <c r="IVL55" s="158"/>
      <c r="IVM55" s="158"/>
      <c r="IVN55" s="158"/>
      <c r="IVO55" s="158"/>
      <c r="IVP55" s="158"/>
      <c r="IVQ55" s="158"/>
      <c r="IVR55" s="158"/>
      <c r="IVS55" s="158"/>
      <c r="IVT55" s="158"/>
      <c r="IVU55" s="158"/>
      <c r="IVV55" s="158"/>
      <c r="IVW55" s="158"/>
      <c r="IVX55" s="158"/>
      <c r="IVY55" s="158"/>
      <c r="IVZ55" s="158"/>
      <c r="IWA55" s="158"/>
      <c r="IWB55" s="158"/>
      <c r="IWC55" s="158"/>
      <c r="IWD55" s="158"/>
      <c r="IWE55" s="158"/>
      <c r="IWF55" s="158"/>
      <c r="IWG55" s="158"/>
      <c r="IWH55" s="158"/>
      <c r="IWI55" s="158"/>
      <c r="IWJ55" s="158"/>
      <c r="IWK55" s="158"/>
      <c r="IWL55" s="158"/>
      <c r="IWM55" s="158"/>
      <c r="IWN55" s="158"/>
      <c r="IWO55" s="158"/>
      <c r="IWP55" s="158"/>
      <c r="IWQ55" s="158"/>
      <c r="IWR55" s="158"/>
      <c r="IWS55" s="158"/>
      <c r="IWT55" s="158"/>
      <c r="IWU55" s="158"/>
      <c r="IWV55" s="158"/>
      <c r="IWW55" s="158"/>
      <c r="IWX55" s="158"/>
      <c r="IWY55" s="158"/>
      <c r="IWZ55" s="158"/>
      <c r="IXA55" s="158"/>
      <c r="IXB55" s="158"/>
      <c r="IXC55" s="158"/>
      <c r="IXD55" s="158"/>
      <c r="IXE55" s="158"/>
      <c r="IXF55" s="158"/>
      <c r="IXG55" s="158"/>
      <c r="IXH55" s="158"/>
      <c r="IXI55" s="158"/>
      <c r="IXJ55" s="158"/>
      <c r="IXK55" s="158"/>
      <c r="IXL55" s="158"/>
      <c r="IXM55" s="158"/>
      <c r="IXN55" s="158"/>
      <c r="IXO55" s="158"/>
      <c r="IXP55" s="158"/>
      <c r="IXQ55" s="158"/>
      <c r="IXR55" s="158"/>
      <c r="IXS55" s="158"/>
      <c r="IXT55" s="158"/>
      <c r="IXU55" s="158"/>
      <c r="IXV55" s="158"/>
      <c r="IXW55" s="158"/>
      <c r="IXX55" s="158"/>
      <c r="IXY55" s="158"/>
      <c r="IXZ55" s="158"/>
      <c r="IYA55" s="158"/>
      <c r="IYB55" s="158"/>
      <c r="IYC55" s="158"/>
      <c r="IYD55" s="158"/>
      <c r="IYE55" s="158"/>
      <c r="IYF55" s="158"/>
      <c r="IYG55" s="158"/>
      <c r="IYH55" s="158"/>
      <c r="IYI55" s="158"/>
      <c r="IYJ55" s="158"/>
      <c r="IYK55" s="158"/>
      <c r="IYL55" s="158"/>
      <c r="IYM55" s="158"/>
      <c r="IYN55" s="158"/>
      <c r="IYO55" s="158"/>
      <c r="IYP55" s="158"/>
      <c r="IYQ55" s="158"/>
      <c r="IYR55" s="158"/>
      <c r="IYS55" s="158"/>
      <c r="IYT55" s="158"/>
      <c r="IYU55" s="158"/>
      <c r="IYV55" s="158"/>
      <c r="IYW55" s="158"/>
      <c r="IYX55" s="158"/>
      <c r="IYY55" s="158"/>
      <c r="IYZ55" s="158"/>
      <c r="IZA55" s="158"/>
      <c r="IZB55" s="158"/>
      <c r="IZC55" s="158"/>
      <c r="IZD55" s="158"/>
      <c r="IZE55" s="158"/>
      <c r="IZF55" s="158"/>
      <c r="IZG55" s="158"/>
      <c r="IZH55" s="158"/>
      <c r="IZI55" s="158"/>
      <c r="IZJ55" s="158"/>
      <c r="IZK55" s="158"/>
      <c r="IZL55" s="158"/>
      <c r="IZM55" s="158"/>
      <c r="IZN55" s="158"/>
      <c r="IZO55" s="158"/>
      <c r="IZP55" s="158"/>
      <c r="IZQ55" s="158"/>
      <c r="IZR55" s="158"/>
      <c r="IZS55" s="158"/>
      <c r="IZT55" s="158"/>
      <c r="IZU55" s="158"/>
      <c r="IZV55" s="158"/>
      <c r="IZW55" s="158"/>
      <c r="IZX55" s="158"/>
      <c r="IZY55" s="158"/>
      <c r="IZZ55" s="158"/>
      <c r="JAA55" s="158"/>
      <c r="JAB55" s="158"/>
      <c r="JAC55" s="158"/>
      <c r="JAD55" s="158"/>
      <c r="JAE55" s="158"/>
      <c r="JAF55" s="158"/>
      <c r="JAG55" s="158"/>
      <c r="JAH55" s="158"/>
      <c r="JAI55" s="158"/>
      <c r="JAJ55" s="158"/>
      <c r="JAK55" s="158"/>
      <c r="JAL55" s="158"/>
      <c r="JAM55" s="158"/>
      <c r="JAN55" s="158"/>
      <c r="JAO55" s="158"/>
      <c r="JAP55" s="158"/>
      <c r="JAQ55" s="158"/>
      <c r="JAR55" s="158"/>
      <c r="JAS55" s="158"/>
      <c r="JAT55" s="158"/>
      <c r="JAU55" s="158"/>
      <c r="JAV55" s="158"/>
      <c r="JAW55" s="158"/>
      <c r="JAX55" s="158"/>
      <c r="JAY55" s="158"/>
      <c r="JAZ55" s="158"/>
      <c r="JBA55" s="158"/>
      <c r="JBB55" s="158"/>
      <c r="JBC55" s="158"/>
      <c r="JBD55" s="158"/>
      <c r="JBE55" s="158"/>
      <c r="JBF55" s="158"/>
      <c r="JBG55" s="158"/>
      <c r="JBH55" s="158"/>
      <c r="JBI55" s="158"/>
      <c r="JBJ55" s="158"/>
      <c r="JBK55" s="158"/>
      <c r="JBL55" s="158"/>
      <c r="JBM55" s="158"/>
      <c r="JBN55" s="158"/>
      <c r="JBO55" s="158"/>
      <c r="JBP55" s="158"/>
      <c r="JBQ55" s="158"/>
      <c r="JBR55" s="158"/>
      <c r="JBS55" s="158"/>
      <c r="JBT55" s="158"/>
      <c r="JBU55" s="158"/>
      <c r="JBV55" s="158"/>
      <c r="JBW55" s="158"/>
      <c r="JBX55" s="158"/>
      <c r="JBY55" s="158"/>
      <c r="JBZ55" s="158"/>
      <c r="JCA55" s="158"/>
      <c r="JCB55" s="158"/>
      <c r="JCC55" s="158"/>
      <c r="JCD55" s="158"/>
      <c r="JCE55" s="158"/>
      <c r="JCF55" s="158"/>
      <c r="JCG55" s="158"/>
      <c r="JCH55" s="158"/>
      <c r="JCI55" s="158"/>
      <c r="JCJ55" s="158"/>
      <c r="JCK55" s="158"/>
      <c r="JCL55" s="158"/>
      <c r="JCM55" s="158"/>
      <c r="JCN55" s="158"/>
      <c r="JCO55" s="158"/>
      <c r="JCP55" s="158"/>
      <c r="JCQ55" s="158"/>
      <c r="JCR55" s="158"/>
      <c r="JCS55" s="158"/>
      <c r="JCT55" s="158"/>
      <c r="JCU55" s="158"/>
      <c r="JCV55" s="158"/>
      <c r="JCW55" s="158"/>
      <c r="JCX55" s="158"/>
      <c r="JCY55" s="158"/>
      <c r="JCZ55" s="158"/>
      <c r="JDA55" s="158"/>
      <c r="JDB55" s="158"/>
      <c r="JDC55" s="158"/>
      <c r="JDD55" s="158"/>
      <c r="JDE55" s="158"/>
      <c r="JDF55" s="158"/>
      <c r="JDG55" s="158"/>
      <c r="JDH55" s="158"/>
      <c r="JDI55" s="158"/>
      <c r="JDJ55" s="158"/>
      <c r="JDK55" s="158"/>
      <c r="JDL55" s="158"/>
      <c r="JDM55" s="158"/>
      <c r="JDN55" s="158"/>
      <c r="JDO55" s="158"/>
      <c r="JDP55" s="158"/>
      <c r="JDQ55" s="158"/>
      <c r="JDR55" s="158"/>
      <c r="JDS55" s="158"/>
      <c r="JDT55" s="158"/>
      <c r="JDU55" s="158"/>
      <c r="JDV55" s="158"/>
      <c r="JDW55" s="158"/>
      <c r="JDX55" s="158"/>
      <c r="JDY55" s="158"/>
      <c r="JDZ55" s="158"/>
      <c r="JEA55" s="158"/>
      <c r="JEB55" s="158"/>
      <c r="JEC55" s="158"/>
      <c r="JED55" s="158"/>
      <c r="JEE55" s="158"/>
      <c r="JEF55" s="158"/>
      <c r="JEG55" s="158"/>
      <c r="JEH55" s="158"/>
      <c r="JEI55" s="158"/>
      <c r="JEJ55" s="158"/>
      <c r="JEK55" s="158"/>
      <c r="JEL55" s="158"/>
      <c r="JEM55" s="158"/>
      <c r="JEN55" s="158"/>
      <c r="JEO55" s="158"/>
      <c r="JEP55" s="158"/>
      <c r="JEQ55" s="158"/>
      <c r="JER55" s="158"/>
      <c r="JES55" s="158"/>
      <c r="JET55" s="158"/>
      <c r="JEU55" s="158"/>
      <c r="JEV55" s="158"/>
      <c r="JEW55" s="158"/>
      <c r="JEX55" s="158"/>
      <c r="JEY55" s="158"/>
      <c r="JEZ55" s="158"/>
      <c r="JFA55" s="158"/>
      <c r="JFB55" s="158"/>
      <c r="JFC55" s="158"/>
      <c r="JFD55" s="158"/>
      <c r="JFE55" s="158"/>
      <c r="JFF55" s="158"/>
      <c r="JFG55" s="158"/>
      <c r="JFH55" s="158"/>
      <c r="JFI55" s="158"/>
      <c r="JFJ55" s="158"/>
      <c r="JFK55" s="158"/>
      <c r="JFL55" s="158"/>
      <c r="JFM55" s="158"/>
      <c r="JFN55" s="158"/>
      <c r="JFO55" s="158"/>
      <c r="JFP55" s="158"/>
      <c r="JFQ55" s="158"/>
    </row>
    <row r="56" spans="1:6933">
      <c r="A56" s="282">
        <v>5</v>
      </c>
      <c r="B56" s="248">
        <v>12</v>
      </c>
      <c r="C56" s="172">
        <v>300</v>
      </c>
      <c r="D56" s="172">
        <v>0</v>
      </c>
      <c r="E56" s="172">
        <v>100</v>
      </c>
      <c r="F56" s="172">
        <v>100</v>
      </c>
      <c r="G56" s="172">
        <v>100</v>
      </c>
      <c r="H56" s="172">
        <v>100</v>
      </c>
      <c r="I56" s="172">
        <v>200</v>
      </c>
      <c r="J56" s="245">
        <f t="shared" si="0"/>
        <v>900</v>
      </c>
      <c r="K56" s="246">
        <v>230</v>
      </c>
      <c r="L56" s="172">
        <f t="shared" si="1"/>
        <v>670</v>
      </c>
      <c r="M56" s="176">
        <f>B.wt.!J56</f>
        <v>5</v>
      </c>
      <c r="N56" s="179">
        <f t="shared" si="2"/>
        <v>134</v>
      </c>
      <c r="O56" s="172">
        <v>350</v>
      </c>
      <c r="P56" s="154">
        <v>200</v>
      </c>
      <c r="Q56" s="172">
        <v>250</v>
      </c>
      <c r="R56" s="172">
        <v>100</v>
      </c>
      <c r="S56" s="172">
        <v>200</v>
      </c>
      <c r="T56" s="172">
        <v>300</v>
      </c>
      <c r="U56" s="172">
        <v>350</v>
      </c>
      <c r="V56" s="173">
        <f t="shared" si="3"/>
        <v>1750</v>
      </c>
      <c r="W56" s="174">
        <v>232</v>
      </c>
      <c r="X56" s="172">
        <f t="shared" si="4"/>
        <v>1518</v>
      </c>
      <c r="Y56" s="172">
        <v>5</v>
      </c>
      <c r="Z56" s="175">
        <f t="shared" si="28"/>
        <v>303.60000000000002</v>
      </c>
      <c r="AA56" s="175">
        <f t="shared" si="6"/>
        <v>2188</v>
      </c>
      <c r="AB56" s="179">
        <f t="shared" si="7"/>
        <v>437.6</v>
      </c>
      <c r="AC56" s="154">
        <v>500</v>
      </c>
      <c r="AD56" s="172">
        <v>400</v>
      </c>
      <c r="AE56" s="172">
        <v>400</v>
      </c>
      <c r="AF56" s="172">
        <v>400</v>
      </c>
      <c r="AG56" s="172">
        <v>400</v>
      </c>
      <c r="AH56" s="172">
        <v>400</v>
      </c>
      <c r="AI56" s="172">
        <v>400</v>
      </c>
      <c r="AJ56" s="173">
        <f t="shared" si="8"/>
        <v>2900</v>
      </c>
      <c r="AK56" s="174">
        <v>179</v>
      </c>
      <c r="AL56" s="156">
        <f t="shared" si="29"/>
        <v>2721</v>
      </c>
      <c r="AM56" s="176">
        <v>5</v>
      </c>
      <c r="AN56" s="175">
        <f t="shared" si="10"/>
        <v>544.20000000000005</v>
      </c>
      <c r="AO56" s="175">
        <f t="shared" si="11"/>
        <v>4909</v>
      </c>
      <c r="AP56" s="179">
        <f t="shared" si="12"/>
        <v>981.80000000000007</v>
      </c>
      <c r="AQ56" s="172">
        <v>600</v>
      </c>
      <c r="AR56" s="172">
        <v>600</v>
      </c>
      <c r="AS56" s="172">
        <v>500</v>
      </c>
      <c r="AT56" s="172">
        <v>500</v>
      </c>
      <c r="AU56" s="172">
        <v>800</v>
      </c>
      <c r="AV56" s="172">
        <v>500</v>
      </c>
      <c r="AW56" s="172">
        <v>500</v>
      </c>
      <c r="AX56" s="173">
        <f t="shared" si="13"/>
        <v>4000</v>
      </c>
      <c r="AY56" s="250">
        <v>244</v>
      </c>
      <c r="AZ56" s="176">
        <f t="shared" si="31"/>
        <v>3428</v>
      </c>
      <c r="BA56" s="251">
        <v>5</v>
      </c>
      <c r="BB56" s="156">
        <f t="shared" si="15"/>
        <v>8337</v>
      </c>
      <c r="BC56" s="175">
        <f t="shared" si="16"/>
        <v>685.6</v>
      </c>
      <c r="BD56" s="179">
        <f t="shared" si="17"/>
        <v>1667.4</v>
      </c>
      <c r="BE56" s="172">
        <v>800</v>
      </c>
      <c r="BF56" s="172">
        <v>800</v>
      </c>
      <c r="BG56" s="172">
        <v>900</v>
      </c>
      <c r="BH56" s="172">
        <v>800</v>
      </c>
      <c r="BI56" s="172">
        <v>600</v>
      </c>
      <c r="BJ56" s="172">
        <v>600</v>
      </c>
      <c r="BK56" s="172">
        <v>700</v>
      </c>
      <c r="BL56" s="173">
        <f t="shared" si="18"/>
        <v>5200</v>
      </c>
      <c r="BM56" s="174">
        <v>145</v>
      </c>
      <c r="BN56" s="176">
        <f t="shared" si="19"/>
        <v>5055</v>
      </c>
      <c r="BO56" s="176">
        <v>3</v>
      </c>
      <c r="BP56" s="156">
        <f t="shared" si="20"/>
        <v>13392</v>
      </c>
      <c r="BQ56" s="175">
        <f t="shared" si="21"/>
        <v>1685</v>
      </c>
      <c r="BR56" s="179">
        <f t="shared" si="22"/>
        <v>3352.4</v>
      </c>
      <c r="BS56" s="154">
        <v>1000</v>
      </c>
      <c r="BT56" s="154">
        <v>1000</v>
      </c>
      <c r="BU56" s="154">
        <v>0</v>
      </c>
      <c r="BV56" s="154">
        <v>0</v>
      </c>
      <c r="BW56" s="154"/>
      <c r="BX56" s="156"/>
      <c r="BY56" s="156"/>
      <c r="BZ56" s="173">
        <f t="shared" si="23"/>
        <v>2000</v>
      </c>
      <c r="CA56" s="177">
        <v>0</v>
      </c>
      <c r="CB56" s="176">
        <f t="shared" si="24"/>
        <v>2000</v>
      </c>
      <c r="CC56" s="176">
        <v>3</v>
      </c>
      <c r="CD56" s="256">
        <f t="shared" si="25"/>
        <v>15392</v>
      </c>
      <c r="CE56" s="175">
        <f t="shared" si="26"/>
        <v>666.66666666666663</v>
      </c>
      <c r="CF56" s="175">
        <f t="shared" si="27"/>
        <v>4019.0666666666666</v>
      </c>
      <c r="CG56" s="158"/>
      <c r="CH56" s="158"/>
      <c r="CI56" s="158"/>
      <c r="CJ56" s="158"/>
      <c r="CK56" s="158"/>
      <c r="CL56" s="158"/>
      <c r="CM56" s="158"/>
      <c r="CN56" s="158"/>
      <c r="CO56" s="158"/>
      <c r="CP56" s="158"/>
      <c r="CQ56" s="158"/>
      <c r="CR56" s="158"/>
      <c r="CS56" s="158"/>
      <c r="CT56" s="158"/>
      <c r="CU56" s="158"/>
      <c r="CV56" s="158"/>
      <c r="CW56" s="158"/>
      <c r="CX56" s="158"/>
      <c r="CY56" s="158"/>
      <c r="CZ56" s="158"/>
      <c r="DA56" s="158"/>
      <c r="DB56" s="158"/>
      <c r="DC56" s="158"/>
      <c r="DD56" s="158"/>
      <c r="DE56" s="158"/>
      <c r="DF56" s="158"/>
      <c r="DG56" s="158"/>
      <c r="DH56" s="158"/>
      <c r="DI56" s="158"/>
      <c r="DJ56" s="158"/>
      <c r="DK56" s="158"/>
      <c r="DL56" s="158"/>
      <c r="DM56" s="158"/>
      <c r="DN56" s="158"/>
      <c r="DO56" s="158"/>
      <c r="DP56" s="158"/>
      <c r="DQ56" s="158"/>
      <c r="DR56" s="158"/>
      <c r="DS56" s="158"/>
      <c r="DT56" s="158"/>
      <c r="DU56" s="158"/>
      <c r="DV56" s="158"/>
      <c r="DW56" s="158"/>
      <c r="DX56" s="158"/>
      <c r="DY56" s="158"/>
      <c r="DZ56" s="158"/>
      <c r="EA56" s="158"/>
      <c r="EB56" s="158"/>
      <c r="EC56" s="158"/>
      <c r="ED56" s="158"/>
      <c r="EE56" s="158"/>
      <c r="EF56" s="158"/>
      <c r="EG56" s="158"/>
      <c r="EH56" s="158"/>
      <c r="EI56" s="158"/>
      <c r="EJ56" s="158"/>
      <c r="EK56" s="158"/>
      <c r="EL56" s="158"/>
      <c r="EM56" s="158"/>
      <c r="EN56" s="158"/>
      <c r="EO56" s="158"/>
      <c r="EP56" s="158"/>
      <c r="EQ56" s="158"/>
      <c r="ER56" s="158"/>
      <c r="ES56" s="158"/>
      <c r="ET56" s="158"/>
      <c r="EU56" s="158"/>
      <c r="EV56" s="158"/>
      <c r="EW56" s="158"/>
      <c r="EX56" s="158"/>
      <c r="EY56" s="158"/>
      <c r="EZ56" s="158"/>
      <c r="FA56" s="158"/>
      <c r="FB56" s="158"/>
      <c r="FC56" s="158"/>
      <c r="FD56" s="158"/>
      <c r="FE56" s="158"/>
      <c r="FF56" s="158"/>
      <c r="FG56" s="158"/>
      <c r="FH56" s="158"/>
      <c r="FI56" s="158"/>
      <c r="FJ56" s="158"/>
      <c r="FK56" s="158"/>
      <c r="FL56" s="158"/>
      <c r="FM56" s="158"/>
      <c r="FN56" s="158"/>
      <c r="FO56" s="158"/>
      <c r="FP56" s="158"/>
      <c r="FQ56" s="158"/>
      <c r="FR56" s="158"/>
      <c r="FS56" s="158"/>
      <c r="FT56" s="158"/>
      <c r="FU56" s="158"/>
      <c r="FV56" s="158"/>
      <c r="FW56" s="158"/>
      <c r="FX56" s="158"/>
      <c r="FY56" s="158"/>
      <c r="FZ56" s="158"/>
      <c r="GA56" s="158"/>
      <c r="GB56" s="158"/>
      <c r="GC56" s="158"/>
      <c r="GD56" s="158"/>
      <c r="GE56" s="158"/>
      <c r="GF56" s="158"/>
      <c r="GG56" s="158"/>
      <c r="GH56" s="158"/>
      <c r="GI56" s="158"/>
      <c r="GJ56" s="158"/>
      <c r="GK56" s="158"/>
      <c r="GL56" s="158"/>
      <c r="GM56" s="158"/>
      <c r="GN56" s="158"/>
      <c r="GO56" s="158"/>
      <c r="GP56" s="158"/>
      <c r="GQ56" s="158"/>
      <c r="GR56" s="158"/>
      <c r="GS56" s="158"/>
      <c r="GT56" s="158"/>
      <c r="GU56" s="158"/>
      <c r="GV56" s="158"/>
      <c r="GW56" s="158"/>
      <c r="GX56" s="158"/>
      <c r="GY56" s="158"/>
      <c r="GZ56" s="158"/>
      <c r="HA56" s="158"/>
      <c r="HB56" s="158"/>
      <c r="HC56" s="158"/>
      <c r="HD56" s="158"/>
      <c r="HE56" s="158"/>
      <c r="HF56" s="158"/>
      <c r="HG56" s="158"/>
      <c r="HH56" s="158"/>
      <c r="HI56" s="158"/>
      <c r="HJ56" s="158"/>
      <c r="HK56" s="158"/>
      <c r="HL56" s="158"/>
      <c r="HM56" s="158"/>
      <c r="HN56" s="158"/>
      <c r="HO56" s="158"/>
      <c r="HP56" s="158"/>
      <c r="HQ56" s="158"/>
      <c r="HR56" s="158"/>
      <c r="HS56" s="158"/>
      <c r="HT56" s="158"/>
      <c r="HU56" s="158"/>
      <c r="HV56" s="158"/>
      <c r="HW56" s="158"/>
      <c r="HX56" s="158"/>
      <c r="HY56" s="158"/>
      <c r="HZ56" s="158"/>
      <c r="IA56" s="158"/>
      <c r="IB56" s="158"/>
      <c r="IC56" s="158"/>
      <c r="ID56" s="158"/>
      <c r="IE56" s="158"/>
      <c r="IF56" s="158"/>
      <c r="IG56" s="158"/>
      <c r="IH56" s="158"/>
      <c r="II56" s="158"/>
      <c r="IJ56" s="158"/>
      <c r="IK56" s="158"/>
      <c r="IL56" s="158"/>
      <c r="IM56" s="158"/>
      <c r="IN56" s="158"/>
      <c r="IO56" s="158"/>
      <c r="IP56" s="158"/>
      <c r="IQ56" s="158"/>
      <c r="IR56" s="158"/>
      <c r="IS56" s="158"/>
      <c r="IT56" s="158"/>
      <c r="IU56" s="158"/>
      <c r="IV56" s="158"/>
      <c r="IW56" s="158"/>
      <c r="IX56" s="158"/>
      <c r="IY56" s="158"/>
      <c r="IZ56" s="158"/>
      <c r="JA56" s="158"/>
      <c r="JB56" s="158"/>
      <c r="JC56" s="158"/>
      <c r="JD56" s="158"/>
      <c r="JE56" s="158"/>
      <c r="JF56" s="158"/>
      <c r="JG56" s="158"/>
      <c r="JH56" s="158"/>
      <c r="JI56" s="158"/>
      <c r="JJ56" s="158"/>
      <c r="JK56" s="158"/>
      <c r="JL56" s="158"/>
      <c r="JM56" s="158"/>
      <c r="JN56" s="158"/>
      <c r="JO56" s="158"/>
      <c r="JP56" s="158"/>
      <c r="JQ56" s="158"/>
      <c r="JR56" s="158"/>
      <c r="JS56" s="158"/>
      <c r="JT56" s="158"/>
      <c r="JU56" s="158"/>
      <c r="JV56" s="158"/>
      <c r="JW56" s="158"/>
      <c r="JX56" s="158"/>
      <c r="JY56" s="158"/>
      <c r="JZ56" s="158"/>
      <c r="KA56" s="158"/>
      <c r="KB56" s="158"/>
      <c r="KC56" s="158"/>
      <c r="KD56" s="158"/>
      <c r="KE56" s="158"/>
      <c r="KF56" s="158"/>
      <c r="KG56" s="158"/>
      <c r="KH56" s="158"/>
      <c r="KI56" s="158"/>
      <c r="KJ56" s="158"/>
      <c r="KK56" s="158"/>
      <c r="KL56" s="158"/>
      <c r="KM56" s="158"/>
      <c r="KN56" s="158"/>
      <c r="KO56" s="158"/>
      <c r="KP56" s="158"/>
      <c r="KQ56" s="158"/>
      <c r="KR56" s="158"/>
      <c r="KS56" s="158"/>
      <c r="KT56" s="158"/>
      <c r="KU56" s="158"/>
      <c r="KV56" s="158"/>
      <c r="KW56" s="158"/>
      <c r="KX56" s="158"/>
      <c r="KY56" s="158"/>
      <c r="KZ56" s="158"/>
      <c r="LA56" s="158"/>
      <c r="LB56" s="158"/>
      <c r="LC56" s="158"/>
      <c r="LD56" s="158"/>
      <c r="LE56" s="158"/>
      <c r="LF56" s="158"/>
      <c r="LG56" s="158"/>
      <c r="LH56" s="158"/>
      <c r="LI56" s="158"/>
      <c r="LJ56" s="158"/>
      <c r="LK56" s="158"/>
      <c r="LL56" s="158"/>
      <c r="LM56" s="158"/>
      <c r="LN56" s="158"/>
      <c r="LO56" s="158"/>
      <c r="LP56" s="158"/>
      <c r="LQ56" s="158"/>
      <c r="LR56" s="158"/>
      <c r="LS56" s="158"/>
      <c r="LT56" s="158"/>
      <c r="LU56" s="158"/>
      <c r="LV56" s="158"/>
      <c r="LW56" s="158"/>
      <c r="LX56" s="158"/>
      <c r="LY56" s="158"/>
      <c r="LZ56" s="158"/>
      <c r="MA56" s="158"/>
      <c r="MB56" s="158"/>
      <c r="MC56" s="158"/>
      <c r="MD56" s="158"/>
      <c r="ME56" s="158"/>
      <c r="MF56" s="158"/>
      <c r="MG56" s="158"/>
      <c r="MH56" s="158"/>
      <c r="MI56" s="158"/>
      <c r="MJ56" s="158"/>
      <c r="MK56" s="158"/>
      <c r="ML56" s="158"/>
      <c r="MM56" s="158"/>
      <c r="MN56" s="158"/>
      <c r="MO56" s="158"/>
      <c r="MP56" s="158"/>
      <c r="MQ56" s="158"/>
      <c r="MR56" s="158"/>
      <c r="MS56" s="158"/>
      <c r="MT56" s="158"/>
      <c r="MU56" s="158"/>
      <c r="MV56" s="158"/>
      <c r="MW56" s="158"/>
      <c r="MX56" s="158"/>
      <c r="MY56" s="158"/>
      <c r="MZ56" s="158"/>
      <c r="NA56" s="158"/>
      <c r="NB56" s="158"/>
      <c r="NC56" s="158"/>
      <c r="ND56" s="158"/>
      <c r="NE56" s="158"/>
      <c r="NF56" s="158"/>
      <c r="NG56" s="158"/>
      <c r="NH56" s="158"/>
      <c r="NI56" s="158"/>
      <c r="NJ56" s="158"/>
      <c r="NK56" s="158"/>
      <c r="NL56" s="158"/>
      <c r="NM56" s="158"/>
      <c r="NN56" s="158"/>
      <c r="NO56" s="158"/>
      <c r="NP56" s="158"/>
      <c r="NQ56" s="158"/>
      <c r="NR56" s="158"/>
      <c r="NS56" s="158"/>
      <c r="NT56" s="158"/>
      <c r="NU56" s="158"/>
      <c r="NV56" s="158"/>
      <c r="NW56" s="158"/>
      <c r="NX56" s="158"/>
      <c r="NY56" s="158"/>
      <c r="NZ56" s="158"/>
      <c r="OA56" s="158"/>
      <c r="OB56" s="158"/>
      <c r="OC56" s="158"/>
      <c r="OD56" s="158"/>
      <c r="OE56" s="158"/>
      <c r="OF56" s="158"/>
      <c r="OG56" s="158"/>
      <c r="OH56" s="158"/>
      <c r="OI56" s="158"/>
      <c r="OJ56" s="158"/>
      <c r="OK56" s="158"/>
      <c r="OL56" s="158"/>
      <c r="OM56" s="158"/>
      <c r="ON56" s="158"/>
      <c r="OO56" s="158"/>
      <c r="OP56" s="158"/>
      <c r="OQ56" s="158"/>
      <c r="OR56" s="158"/>
      <c r="OS56" s="158"/>
      <c r="OT56" s="158"/>
      <c r="OU56" s="158"/>
      <c r="OV56" s="158"/>
      <c r="OW56" s="158"/>
      <c r="OX56" s="158"/>
      <c r="OY56" s="158"/>
      <c r="OZ56" s="158"/>
      <c r="PA56" s="158"/>
      <c r="PB56" s="158"/>
      <c r="PC56" s="158"/>
      <c r="PD56" s="158"/>
      <c r="PE56" s="158"/>
      <c r="PF56" s="158"/>
      <c r="PG56" s="158"/>
      <c r="PH56" s="158"/>
      <c r="PI56" s="158"/>
      <c r="PJ56" s="158"/>
      <c r="PK56" s="158"/>
      <c r="PL56" s="158"/>
      <c r="PM56" s="158"/>
      <c r="PN56" s="158"/>
      <c r="PO56" s="158"/>
      <c r="PP56" s="158"/>
      <c r="PQ56" s="158"/>
      <c r="PR56" s="158"/>
      <c r="PS56" s="158"/>
      <c r="PT56" s="158"/>
      <c r="PU56" s="158"/>
      <c r="PV56" s="158"/>
      <c r="PW56" s="158"/>
      <c r="PX56" s="158"/>
      <c r="PY56" s="158"/>
      <c r="PZ56" s="158"/>
      <c r="QA56" s="158"/>
      <c r="QB56" s="158"/>
      <c r="QC56" s="158"/>
      <c r="QD56" s="158"/>
      <c r="QE56" s="158"/>
      <c r="QF56" s="158"/>
      <c r="QG56" s="158"/>
      <c r="QH56" s="158"/>
      <c r="QI56" s="158"/>
      <c r="QJ56" s="158"/>
      <c r="QK56" s="158"/>
      <c r="QL56" s="158"/>
      <c r="QM56" s="158"/>
      <c r="QN56" s="158"/>
      <c r="QO56" s="158"/>
      <c r="QP56" s="158"/>
      <c r="QQ56" s="158"/>
      <c r="QR56" s="158"/>
      <c r="QS56" s="158"/>
      <c r="QT56" s="158"/>
      <c r="QU56" s="158"/>
      <c r="QV56" s="158"/>
      <c r="QW56" s="158"/>
      <c r="QX56" s="158"/>
      <c r="QY56" s="158"/>
      <c r="QZ56" s="158"/>
      <c r="RA56" s="158"/>
      <c r="RB56" s="158"/>
      <c r="RC56" s="158"/>
      <c r="RD56" s="158"/>
      <c r="RE56" s="158"/>
      <c r="RF56" s="158"/>
      <c r="RG56" s="158"/>
      <c r="RH56" s="158"/>
      <c r="RI56" s="158"/>
      <c r="RJ56" s="158"/>
      <c r="RK56" s="158"/>
      <c r="RL56" s="158"/>
      <c r="RM56" s="158"/>
      <c r="RN56" s="158"/>
      <c r="RO56" s="158"/>
      <c r="RP56" s="158"/>
      <c r="RQ56" s="158"/>
      <c r="RR56" s="158"/>
      <c r="RS56" s="158"/>
      <c r="RT56" s="158"/>
      <c r="RU56" s="158"/>
      <c r="RV56" s="158"/>
      <c r="RW56" s="158"/>
      <c r="RX56" s="158"/>
      <c r="RY56" s="158"/>
      <c r="RZ56" s="158"/>
      <c r="SA56" s="158"/>
      <c r="SB56" s="158"/>
      <c r="SC56" s="158"/>
      <c r="SD56" s="158"/>
      <c r="SE56" s="158"/>
      <c r="SF56" s="158"/>
      <c r="SG56" s="158"/>
      <c r="SH56" s="158"/>
      <c r="SI56" s="158"/>
      <c r="SJ56" s="158"/>
      <c r="SK56" s="158"/>
      <c r="SL56" s="158"/>
      <c r="SM56" s="158"/>
      <c r="SN56" s="158"/>
      <c r="SO56" s="158"/>
      <c r="SP56" s="158"/>
      <c r="SQ56" s="158"/>
      <c r="SR56" s="158"/>
      <c r="SS56" s="158"/>
      <c r="ST56" s="158"/>
      <c r="SU56" s="158"/>
      <c r="SV56" s="158"/>
      <c r="SW56" s="158"/>
      <c r="SX56" s="158"/>
      <c r="SY56" s="158"/>
      <c r="SZ56" s="158"/>
      <c r="TA56" s="158"/>
      <c r="TB56" s="158"/>
      <c r="TC56" s="158"/>
      <c r="TD56" s="158"/>
      <c r="TE56" s="158"/>
      <c r="TF56" s="158"/>
      <c r="TG56" s="158"/>
      <c r="TH56" s="158"/>
      <c r="TI56" s="158"/>
      <c r="TJ56" s="158"/>
      <c r="TK56" s="158"/>
      <c r="TL56" s="158"/>
      <c r="TM56" s="158"/>
      <c r="TN56" s="158"/>
      <c r="TO56" s="158"/>
      <c r="TP56" s="158"/>
      <c r="TQ56" s="158"/>
      <c r="TR56" s="158"/>
      <c r="TS56" s="158"/>
      <c r="TT56" s="158"/>
      <c r="TU56" s="158"/>
      <c r="TV56" s="158"/>
      <c r="TW56" s="158"/>
      <c r="TX56" s="158"/>
      <c r="TY56" s="158"/>
      <c r="TZ56" s="158"/>
      <c r="UA56" s="158"/>
      <c r="UB56" s="158"/>
      <c r="UC56" s="158"/>
      <c r="UD56" s="158"/>
      <c r="UE56" s="158"/>
      <c r="UF56" s="158"/>
      <c r="UG56" s="158"/>
      <c r="UH56" s="158"/>
      <c r="UI56" s="158"/>
      <c r="UJ56" s="158"/>
      <c r="UK56" s="158"/>
      <c r="UL56" s="158"/>
      <c r="UM56" s="158"/>
      <c r="UN56" s="158"/>
      <c r="UO56" s="158"/>
      <c r="UP56" s="158"/>
      <c r="UQ56" s="158"/>
      <c r="UR56" s="158"/>
      <c r="US56" s="158"/>
      <c r="UT56" s="158"/>
      <c r="UU56" s="158"/>
      <c r="UV56" s="158"/>
      <c r="UW56" s="158"/>
      <c r="UX56" s="158"/>
      <c r="UY56" s="158"/>
      <c r="UZ56" s="158"/>
      <c r="VA56" s="158"/>
      <c r="VB56" s="158"/>
      <c r="VC56" s="158"/>
      <c r="VD56" s="158"/>
      <c r="VE56" s="158"/>
      <c r="VF56" s="158"/>
      <c r="VG56" s="158"/>
      <c r="VH56" s="158"/>
      <c r="VI56" s="158"/>
      <c r="VJ56" s="158"/>
      <c r="VK56" s="158"/>
      <c r="VL56" s="158"/>
      <c r="VM56" s="158"/>
      <c r="VN56" s="158"/>
      <c r="VO56" s="158"/>
      <c r="VP56" s="158"/>
      <c r="VQ56" s="158"/>
      <c r="VR56" s="158"/>
      <c r="VS56" s="158"/>
      <c r="VT56" s="158"/>
      <c r="VU56" s="158"/>
      <c r="VV56" s="158"/>
      <c r="VW56" s="158"/>
      <c r="VX56" s="158"/>
      <c r="VY56" s="158"/>
      <c r="VZ56" s="158"/>
      <c r="WA56" s="158"/>
      <c r="WB56" s="158"/>
      <c r="WC56" s="158"/>
      <c r="WD56" s="158"/>
      <c r="WE56" s="158"/>
      <c r="WF56" s="158"/>
      <c r="WG56" s="158"/>
      <c r="WH56" s="158"/>
      <c r="WI56" s="158"/>
      <c r="WJ56" s="158"/>
      <c r="WK56" s="158"/>
      <c r="WL56" s="158"/>
      <c r="WM56" s="158"/>
      <c r="WN56" s="158"/>
      <c r="WO56" s="158"/>
      <c r="WP56" s="158"/>
      <c r="WQ56" s="158"/>
      <c r="WR56" s="158"/>
      <c r="WS56" s="158"/>
      <c r="WT56" s="158"/>
      <c r="WU56" s="158"/>
      <c r="WV56" s="158"/>
      <c r="WW56" s="158"/>
      <c r="WX56" s="158"/>
      <c r="WY56" s="158"/>
      <c r="WZ56" s="158"/>
      <c r="XA56" s="158"/>
      <c r="XB56" s="158"/>
      <c r="XC56" s="158"/>
      <c r="XD56" s="158"/>
      <c r="XE56" s="158"/>
      <c r="XF56" s="158"/>
      <c r="XG56" s="158"/>
      <c r="XH56" s="158"/>
      <c r="XI56" s="158"/>
      <c r="XJ56" s="158"/>
      <c r="XK56" s="158"/>
      <c r="XL56" s="158"/>
      <c r="XM56" s="158"/>
      <c r="XN56" s="158"/>
      <c r="XO56" s="158"/>
      <c r="XP56" s="158"/>
      <c r="XQ56" s="158"/>
      <c r="XR56" s="158"/>
      <c r="XS56" s="158"/>
      <c r="XT56" s="158"/>
      <c r="XU56" s="158"/>
      <c r="XV56" s="158"/>
      <c r="XW56" s="158"/>
      <c r="XX56" s="158"/>
      <c r="XY56" s="158"/>
      <c r="XZ56" s="158"/>
      <c r="YA56" s="158"/>
      <c r="YB56" s="158"/>
      <c r="YC56" s="158"/>
      <c r="YD56" s="158"/>
      <c r="YE56" s="158"/>
      <c r="YF56" s="158"/>
      <c r="YG56" s="158"/>
      <c r="YH56" s="158"/>
      <c r="YI56" s="158"/>
      <c r="YJ56" s="158"/>
      <c r="YK56" s="158"/>
      <c r="YL56" s="158"/>
      <c r="YM56" s="158"/>
      <c r="YN56" s="158"/>
      <c r="YO56" s="158"/>
      <c r="YP56" s="158"/>
      <c r="YQ56" s="158"/>
      <c r="YR56" s="158"/>
      <c r="YS56" s="158"/>
      <c r="YT56" s="158"/>
      <c r="YU56" s="158"/>
      <c r="YV56" s="158"/>
      <c r="YW56" s="158"/>
      <c r="YX56" s="158"/>
      <c r="YY56" s="158"/>
      <c r="YZ56" s="158"/>
      <c r="ZA56" s="158"/>
      <c r="ZB56" s="158"/>
      <c r="ZC56" s="158"/>
      <c r="ZD56" s="158"/>
      <c r="ZE56" s="158"/>
      <c r="ZF56" s="158"/>
      <c r="ZG56" s="158"/>
      <c r="ZH56" s="158"/>
      <c r="ZI56" s="158"/>
      <c r="ZJ56" s="158"/>
      <c r="ZK56" s="158"/>
      <c r="ZL56" s="158"/>
      <c r="ZM56" s="158"/>
      <c r="ZN56" s="158"/>
      <c r="ZO56" s="158"/>
      <c r="ZP56" s="158"/>
      <c r="ZQ56" s="158"/>
      <c r="ZR56" s="158"/>
      <c r="ZS56" s="158"/>
      <c r="ZT56" s="158"/>
      <c r="ZU56" s="158"/>
      <c r="ZV56" s="158"/>
      <c r="ZW56" s="158"/>
      <c r="ZX56" s="158"/>
      <c r="ZY56" s="158"/>
      <c r="ZZ56" s="158"/>
      <c r="AAA56" s="158"/>
      <c r="AAB56" s="158"/>
      <c r="AAC56" s="158"/>
      <c r="AAD56" s="158"/>
      <c r="AAE56" s="158"/>
      <c r="AAF56" s="158"/>
      <c r="AAG56" s="158"/>
      <c r="AAH56" s="158"/>
      <c r="AAI56" s="158"/>
      <c r="AAJ56" s="158"/>
      <c r="AAK56" s="158"/>
      <c r="AAL56" s="158"/>
      <c r="AAM56" s="158"/>
      <c r="AAN56" s="158"/>
      <c r="AAO56" s="158"/>
      <c r="AAP56" s="158"/>
      <c r="AAQ56" s="158"/>
      <c r="AAR56" s="158"/>
      <c r="AAS56" s="158"/>
      <c r="AAT56" s="158"/>
      <c r="AAU56" s="158"/>
      <c r="AAV56" s="158"/>
      <c r="AAW56" s="158"/>
      <c r="AAX56" s="158"/>
      <c r="AAY56" s="158"/>
      <c r="AAZ56" s="158"/>
      <c r="ABA56" s="158"/>
      <c r="ABB56" s="158"/>
      <c r="ABC56" s="158"/>
      <c r="ABD56" s="158"/>
      <c r="ABE56" s="158"/>
      <c r="ABF56" s="158"/>
      <c r="ABG56" s="158"/>
      <c r="ABH56" s="158"/>
      <c r="ABI56" s="158"/>
      <c r="ABJ56" s="158"/>
      <c r="ABK56" s="158"/>
      <c r="ABL56" s="158"/>
      <c r="ABM56" s="158"/>
      <c r="ABN56" s="158"/>
      <c r="ABO56" s="158"/>
      <c r="ABP56" s="158"/>
      <c r="ABQ56" s="158"/>
      <c r="ABR56" s="158"/>
      <c r="ABS56" s="158"/>
      <c r="ABT56" s="158"/>
      <c r="ABU56" s="158"/>
      <c r="ABV56" s="158"/>
      <c r="ABW56" s="158"/>
      <c r="ABX56" s="158"/>
      <c r="ABY56" s="158"/>
      <c r="ABZ56" s="158"/>
      <c r="ACA56" s="158"/>
      <c r="ACB56" s="158"/>
      <c r="ACC56" s="158"/>
      <c r="ACD56" s="158"/>
      <c r="ACE56" s="158"/>
      <c r="ACF56" s="158"/>
      <c r="ACG56" s="158"/>
      <c r="ACH56" s="158"/>
      <c r="ACI56" s="158"/>
      <c r="ACJ56" s="158"/>
      <c r="ACK56" s="158"/>
      <c r="ACL56" s="158"/>
      <c r="ACM56" s="158"/>
      <c r="ACN56" s="158"/>
      <c r="ACO56" s="158"/>
      <c r="ACP56" s="158"/>
      <c r="ACQ56" s="158"/>
      <c r="ACR56" s="158"/>
      <c r="ACS56" s="158"/>
      <c r="ACT56" s="158"/>
      <c r="ACU56" s="158"/>
      <c r="ACV56" s="158"/>
      <c r="ACW56" s="158"/>
      <c r="ACX56" s="158"/>
      <c r="ACY56" s="158"/>
      <c r="ACZ56" s="158"/>
      <c r="ADA56" s="158"/>
      <c r="ADB56" s="158"/>
      <c r="ADC56" s="158"/>
      <c r="ADD56" s="158"/>
      <c r="ADE56" s="158"/>
      <c r="ADF56" s="158"/>
      <c r="ADG56" s="158"/>
      <c r="ADH56" s="158"/>
      <c r="ADI56" s="158"/>
      <c r="ADJ56" s="158"/>
      <c r="ADK56" s="158"/>
      <c r="ADL56" s="158"/>
      <c r="ADM56" s="158"/>
      <c r="ADN56" s="158"/>
      <c r="ADO56" s="158"/>
      <c r="ADP56" s="158"/>
      <c r="ADQ56" s="158"/>
      <c r="ADR56" s="158"/>
      <c r="ADS56" s="158"/>
      <c r="ADT56" s="158"/>
      <c r="ADU56" s="158"/>
      <c r="ADV56" s="158"/>
      <c r="ADW56" s="158"/>
      <c r="ADX56" s="158"/>
      <c r="ADY56" s="158"/>
      <c r="ADZ56" s="158"/>
      <c r="AEA56" s="158"/>
      <c r="AEB56" s="158"/>
      <c r="AEC56" s="158"/>
      <c r="AED56" s="158"/>
      <c r="AEE56" s="158"/>
      <c r="AEF56" s="158"/>
      <c r="AEG56" s="158"/>
      <c r="AEH56" s="158"/>
      <c r="AEI56" s="158"/>
      <c r="AEJ56" s="158"/>
      <c r="AEK56" s="158"/>
      <c r="AEL56" s="158"/>
      <c r="AEM56" s="158"/>
      <c r="AEN56" s="158"/>
      <c r="AEO56" s="158"/>
      <c r="AEP56" s="158"/>
      <c r="AEQ56" s="158"/>
      <c r="AER56" s="158"/>
      <c r="AES56" s="158"/>
      <c r="AET56" s="158"/>
      <c r="AEU56" s="158"/>
      <c r="AEV56" s="158"/>
      <c r="AEW56" s="158"/>
      <c r="AEX56" s="158"/>
      <c r="AEY56" s="158"/>
      <c r="AEZ56" s="158"/>
      <c r="AFA56" s="158"/>
      <c r="AFB56" s="158"/>
      <c r="AFC56" s="158"/>
      <c r="AFD56" s="158"/>
      <c r="AFE56" s="158"/>
      <c r="AFF56" s="158"/>
      <c r="AFG56" s="158"/>
      <c r="AFH56" s="158"/>
      <c r="AFI56" s="158"/>
      <c r="AFJ56" s="158"/>
      <c r="AFK56" s="158"/>
      <c r="AFL56" s="158"/>
      <c r="AFM56" s="158"/>
      <c r="AFN56" s="158"/>
      <c r="AFO56" s="158"/>
      <c r="AFP56" s="158"/>
      <c r="AFQ56" s="158"/>
      <c r="AFR56" s="158"/>
      <c r="AFS56" s="158"/>
      <c r="AFT56" s="158"/>
      <c r="AFU56" s="158"/>
      <c r="AFV56" s="158"/>
      <c r="AFW56" s="158"/>
      <c r="AFX56" s="158"/>
      <c r="AFY56" s="158"/>
      <c r="AFZ56" s="158"/>
      <c r="AGA56" s="158"/>
      <c r="AGB56" s="158"/>
      <c r="AGC56" s="158"/>
      <c r="AGD56" s="158"/>
      <c r="AGE56" s="158"/>
      <c r="AGF56" s="158"/>
      <c r="AGG56" s="158"/>
      <c r="AGH56" s="158"/>
      <c r="AGI56" s="158"/>
      <c r="AGJ56" s="158"/>
      <c r="AGK56" s="158"/>
      <c r="AGL56" s="158"/>
      <c r="AGM56" s="158"/>
      <c r="AGN56" s="158"/>
      <c r="AGO56" s="158"/>
      <c r="AGP56" s="158"/>
      <c r="AGQ56" s="158"/>
      <c r="AGR56" s="158"/>
      <c r="AGS56" s="158"/>
      <c r="AGT56" s="158"/>
      <c r="AGU56" s="158"/>
      <c r="AGV56" s="158"/>
      <c r="AGW56" s="158"/>
      <c r="AGX56" s="158"/>
      <c r="AGY56" s="158"/>
      <c r="AGZ56" s="158"/>
      <c r="AHA56" s="158"/>
      <c r="AHB56" s="158"/>
      <c r="AHC56" s="158"/>
      <c r="AHD56" s="158"/>
      <c r="AHE56" s="158"/>
      <c r="AHF56" s="158"/>
      <c r="AHG56" s="158"/>
      <c r="AHH56" s="158"/>
      <c r="AHI56" s="158"/>
      <c r="AHJ56" s="158"/>
      <c r="AHK56" s="158"/>
      <c r="AHL56" s="158"/>
      <c r="AHM56" s="158"/>
      <c r="AHN56" s="158"/>
      <c r="AHO56" s="158"/>
      <c r="AHP56" s="158"/>
      <c r="AHQ56" s="158"/>
      <c r="AHR56" s="158"/>
      <c r="AHS56" s="158"/>
      <c r="AHT56" s="158"/>
      <c r="AHU56" s="158"/>
      <c r="AHV56" s="158"/>
      <c r="AHW56" s="158"/>
      <c r="AHX56" s="158"/>
      <c r="AHY56" s="158"/>
      <c r="AHZ56" s="158"/>
      <c r="AIA56" s="158"/>
      <c r="AIB56" s="158"/>
      <c r="AIC56" s="158"/>
      <c r="AID56" s="158"/>
      <c r="AIE56" s="158"/>
      <c r="AIF56" s="158"/>
      <c r="AIG56" s="158"/>
      <c r="AIH56" s="158"/>
      <c r="AII56" s="158"/>
      <c r="AIJ56" s="158"/>
      <c r="AIK56" s="158"/>
      <c r="AIL56" s="158"/>
      <c r="AIM56" s="158"/>
      <c r="AIN56" s="158"/>
      <c r="AIO56" s="158"/>
      <c r="AIP56" s="158"/>
      <c r="AIQ56" s="158"/>
      <c r="AIR56" s="158"/>
      <c r="AIS56" s="158"/>
      <c r="AIT56" s="158"/>
      <c r="AIU56" s="158"/>
      <c r="AIV56" s="158"/>
      <c r="AIW56" s="158"/>
      <c r="AIX56" s="158"/>
      <c r="AIY56" s="158"/>
      <c r="AIZ56" s="158"/>
      <c r="AJA56" s="158"/>
      <c r="AJB56" s="158"/>
      <c r="AJC56" s="158"/>
      <c r="AJD56" s="158"/>
      <c r="AJE56" s="158"/>
      <c r="AJF56" s="158"/>
      <c r="AJG56" s="158"/>
      <c r="AJH56" s="158"/>
      <c r="AJI56" s="158"/>
      <c r="AJJ56" s="158"/>
      <c r="AJK56" s="158"/>
      <c r="AJL56" s="158"/>
      <c r="AJM56" s="158"/>
      <c r="AJN56" s="158"/>
      <c r="AJO56" s="158"/>
      <c r="AJP56" s="158"/>
      <c r="AJQ56" s="158"/>
      <c r="AJR56" s="158"/>
      <c r="AJS56" s="158"/>
      <c r="AJT56" s="158"/>
      <c r="AJU56" s="158"/>
      <c r="AJV56" s="158"/>
      <c r="AJW56" s="158"/>
      <c r="AJX56" s="158"/>
      <c r="AJY56" s="158"/>
      <c r="AJZ56" s="158"/>
      <c r="AKA56" s="158"/>
      <c r="AKB56" s="158"/>
      <c r="AKC56" s="158"/>
      <c r="AKD56" s="158"/>
      <c r="AKE56" s="158"/>
      <c r="AKF56" s="158"/>
      <c r="AKG56" s="158"/>
      <c r="AKH56" s="158"/>
      <c r="AKI56" s="158"/>
      <c r="AKJ56" s="158"/>
      <c r="AKK56" s="158"/>
      <c r="AKL56" s="158"/>
      <c r="AKM56" s="158"/>
      <c r="AKN56" s="158"/>
      <c r="AKO56" s="158"/>
      <c r="AKP56" s="158"/>
      <c r="AKQ56" s="158"/>
      <c r="AKR56" s="158"/>
      <c r="AKS56" s="158"/>
      <c r="AKT56" s="158"/>
      <c r="AKU56" s="158"/>
      <c r="AKV56" s="158"/>
      <c r="AKW56" s="158"/>
      <c r="AKX56" s="158"/>
      <c r="AKY56" s="158"/>
      <c r="AKZ56" s="158"/>
      <c r="ALA56" s="158"/>
      <c r="ALB56" s="158"/>
      <c r="ALC56" s="158"/>
      <c r="ALD56" s="158"/>
      <c r="ALE56" s="158"/>
      <c r="ALF56" s="158"/>
      <c r="ALG56" s="158"/>
      <c r="ALH56" s="158"/>
      <c r="ALI56" s="158"/>
      <c r="ALJ56" s="158"/>
      <c r="ALK56" s="158"/>
      <c r="ALL56" s="158"/>
      <c r="ALM56" s="158"/>
      <c r="ALN56" s="158"/>
      <c r="ALO56" s="158"/>
      <c r="ALP56" s="158"/>
      <c r="ALQ56" s="158"/>
      <c r="ALR56" s="158"/>
      <c r="ALS56" s="158"/>
      <c r="ALT56" s="158"/>
      <c r="ALU56" s="158"/>
      <c r="ALV56" s="158"/>
      <c r="ALW56" s="158"/>
      <c r="ALX56" s="158"/>
      <c r="ALY56" s="158"/>
      <c r="ALZ56" s="158"/>
      <c r="AMA56" s="158"/>
      <c r="AMB56" s="158"/>
      <c r="AMC56" s="158"/>
      <c r="AMD56" s="158"/>
      <c r="AME56" s="158"/>
      <c r="AMF56" s="158"/>
      <c r="AMG56" s="158"/>
      <c r="AMH56" s="158"/>
      <c r="AMI56" s="158"/>
      <c r="AMJ56" s="158"/>
      <c r="AMK56" s="158"/>
      <c r="AML56" s="158"/>
      <c r="AMM56" s="158"/>
      <c r="AMN56" s="158"/>
      <c r="AMO56" s="158"/>
      <c r="AMP56" s="158"/>
      <c r="AMQ56" s="158"/>
      <c r="AMR56" s="158"/>
      <c r="AMS56" s="158"/>
      <c r="AMT56" s="158"/>
      <c r="AMU56" s="158"/>
      <c r="AMV56" s="158"/>
      <c r="AMW56" s="158"/>
      <c r="AMX56" s="158"/>
      <c r="AMY56" s="158"/>
      <c r="AMZ56" s="158"/>
      <c r="ANA56" s="158"/>
      <c r="ANB56" s="158"/>
      <c r="ANC56" s="158"/>
      <c r="AND56" s="158"/>
      <c r="ANE56" s="158"/>
      <c r="ANF56" s="158"/>
      <c r="ANG56" s="158"/>
      <c r="ANH56" s="158"/>
      <c r="ANI56" s="158"/>
      <c r="ANJ56" s="158"/>
      <c r="ANK56" s="158"/>
      <c r="ANL56" s="158"/>
      <c r="ANM56" s="158"/>
      <c r="ANN56" s="158"/>
      <c r="ANO56" s="158"/>
      <c r="ANP56" s="158"/>
      <c r="ANQ56" s="158"/>
      <c r="ANR56" s="158"/>
      <c r="ANS56" s="158"/>
      <c r="ANT56" s="158"/>
      <c r="ANU56" s="158"/>
      <c r="ANV56" s="158"/>
      <c r="ANW56" s="158"/>
      <c r="ANX56" s="158"/>
      <c r="ANY56" s="158"/>
      <c r="ANZ56" s="158"/>
      <c r="AOA56" s="158"/>
      <c r="AOB56" s="158"/>
      <c r="AOC56" s="158"/>
      <c r="AOD56" s="158"/>
      <c r="AOE56" s="158"/>
      <c r="AOF56" s="158"/>
      <c r="AOG56" s="158"/>
      <c r="AOH56" s="158"/>
      <c r="AOI56" s="158"/>
      <c r="AOJ56" s="158"/>
      <c r="AOK56" s="158"/>
      <c r="AOL56" s="158"/>
      <c r="AOM56" s="158"/>
      <c r="AON56" s="158"/>
      <c r="AOO56" s="158"/>
      <c r="AOP56" s="158"/>
      <c r="AOQ56" s="158"/>
      <c r="AOR56" s="158"/>
      <c r="AOS56" s="158"/>
      <c r="AOT56" s="158"/>
      <c r="AOU56" s="158"/>
      <c r="AOV56" s="158"/>
      <c r="AOW56" s="158"/>
      <c r="AOX56" s="158"/>
      <c r="AOY56" s="158"/>
      <c r="AOZ56" s="158"/>
      <c r="APA56" s="158"/>
      <c r="APB56" s="158"/>
      <c r="APC56" s="158"/>
      <c r="APD56" s="158"/>
      <c r="APE56" s="158"/>
      <c r="APF56" s="158"/>
      <c r="APG56" s="158"/>
      <c r="APH56" s="158"/>
      <c r="API56" s="158"/>
      <c r="APJ56" s="158"/>
      <c r="APK56" s="158"/>
      <c r="APL56" s="158"/>
      <c r="APM56" s="158"/>
      <c r="APN56" s="158"/>
      <c r="APO56" s="158"/>
      <c r="APP56" s="158"/>
      <c r="APQ56" s="158"/>
      <c r="APR56" s="158"/>
      <c r="APS56" s="158"/>
      <c r="APT56" s="158"/>
      <c r="APU56" s="158"/>
      <c r="APV56" s="158"/>
      <c r="APW56" s="158"/>
      <c r="APX56" s="158"/>
      <c r="APY56" s="158"/>
      <c r="APZ56" s="158"/>
      <c r="AQA56" s="158"/>
      <c r="AQB56" s="158"/>
      <c r="AQC56" s="158"/>
      <c r="AQD56" s="158"/>
      <c r="AQE56" s="158"/>
      <c r="AQF56" s="158"/>
      <c r="AQG56" s="158"/>
      <c r="AQH56" s="158"/>
      <c r="AQI56" s="158"/>
      <c r="AQJ56" s="158"/>
      <c r="AQK56" s="158"/>
      <c r="AQL56" s="158"/>
      <c r="AQM56" s="158"/>
      <c r="AQN56" s="158"/>
      <c r="AQO56" s="158"/>
      <c r="AQP56" s="158"/>
      <c r="AQQ56" s="158"/>
      <c r="AQR56" s="158"/>
      <c r="AQS56" s="158"/>
      <c r="AQT56" s="158"/>
      <c r="AQU56" s="158"/>
      <c r="AQV56" s="158"/>
      <c r="AQW56" s="158"/>
      <c r="AQX56" s="158"/>
      <c r="AQY56" s="158"/>
      <c r="AQZ56" s="158"/>
      <c r="ARA56" s="158"/>
      <c r="ARB56" s="158"/>
      <c r="ARC56" s="158"/>
      <c r="ARD56" s="158"/>
      <c r="ARE56" s="158"/>
      <c r="ARF56" s="158"/>
      <c r="ARG56" s="158"/>
      <c r="ARH56" s="158"/>
      <c r="ARI56" s="158"/>
      <c r="ARJ56" s="158"/>
      <c r="ARK56" s="158"/>
      <c r="ARL56" s="158"/>
      <c r="ARM56" s="158"/>
      <c r="ARN56" s="158"/>
      <c r="ARO56" s="158"/>
      <c r="ARP56" s="158"/>
      <c r="ARQ56" s="158"/>
      <c r="ARR56" s="158"/>
      <c r="ARS56" s="158"/>
      <c r="ART56" s="158"/>
      <c r="ARU56" s="158"/>
      <c r="ARV56" s="158"/>
      <c r="ARW56" s="158"/>
      <c r="ARX56" s="158"/>
      <c r="ARY56" s="158"/>
      <c r="ARZ56" s="158"/>
      <c r="ASA56" s="158"/>
      <c r="ASB56" s="158"/>
      <c r="ASC56" s="158"/>
      <c r="ASD56" s="158"/>
      <c r="ASE56" s="158"/>
      <c r="ASF56" s="158"/>
      <c r="ASG56" s="158"/>
      <c r="ASH56" s="158"/>
      <c r="ASI56" s="158"/>
      <c r="ASJ56" s="158"/>
      <c r="ASK56" s="158"/>
      <c r="ASL56" s="158"/>
      <c r="ASM56" s="158"/>
      <c r="ASN56" s="158"/>
      <c r="ASO56" s="158"/>
      <c r="ASP56" s="158"/>
      <c r="ASQ56" s="158"/>
      <c r="ASR56" s="158"/>
      <c r="ASS56" s="158"/>
      <c r="AST56" s="158"/>
      <c r="ASU56" s="158"/>
      <c r="ASV56" s="158"/>
      <c r="ASW56" s="158"/>
      <c r="ASX56" s="158"/>
      <c r="ASY56" s="158"/>
      <c r="ASZ56" s="158"/>
      <c r="ATA56" s="158"/>
      <c r="ATB56" s="158"/>
      <c r="ATC56" s="158"/>
      <c r="ATD56" s="158"/>
      <c r="ATE56" s="158"/>
      <c r="ATF56" s="158"/>
      <c r="ATG56" s="158"/>
      <c r="ATH56" s="158"/>
      <c r="ATI56" s="158"/>
      <c r="ATJ56" s="158"/>
      <c r="ATK56" s="158"/>
      <c r="ATL56" s="158"/>
      <c r="ATM56" s="158"/>
      <c r="ATN56" s="158"/>
      <c r="ATO56" s="158"/>
      <c r="ATP56" s="158"/>
      <c r="ATQ56" s="158"/>
      <c r="ATR56" s="158"/>
      <c r="ATS56" s="158"/>
      <c r="ATT56" s="158"/>
      <c r="ATU56" s="158"/>
      <c r="ATV56" s="158"/>
      <c r="ATW56" s="158"/>
      <c r="ATX56" s="158"/>
      <c r="ATY56" s="158"/>
      <c r="ATZ56" s="158"/>
      <c r="AUA56" s="158"/>
      <c r="AUB56" s="158"/>
      <c r="AUC56" s="158"/>
      <c r="AUD56" s="158"/>
      <c r="AUE56" s="158"/>
      <c r="AUF56" s="158"/>
      <c r="AUG56" s="158"/>
      <c r="AUH56" s="158"/>
      <c r="AUI56" s="158"/>
      <c r="AUJ56" s="158"/>
      <c r="AUK56" s="158"/>
      <c r="AUL56" s="158"/>
      <c r="AUM56" s="158"/>
      <c r="AUN56" s="158"/>
      <c r="AUO56" s="158"/>
      <c r="AUP56" s="158"/>
      <c r="AUQ56" s="158"/>
      <c r="AUR56" s="158"/>
      <c r="AUS56" s="158"/>
      <c r="AUT56" s="158"/>
      <c r="AUU56" s="158"/>
      <c r="AUV56" s="158"/>
      <c r="AUW56" s="158"/>
      <c r="AUX56" s="158"/>
      <c r="AUY56" s="158"/>
      <c r="AUZ56" s="158"/>
      <c r="AVA56" s="158"/>
      <c r="AVB56" s="158"/>
      <c r="AVC56" s="158"/>
      <c r="AVD56" s="158"/>
      <c r="AVE56" s="158"/>
      <c r="AVF56" s="158"/>
      <c r="AVG56" s="158"/>
      <c r="AVH56" s="158"/>
      <c r="AVI56" s="158"/>
      <c r="AVJ56" s="158"/>
      <c r="AVK56" s="158"/>
      <c r="AVL56" s="158"/>
      <c r="AVM56" s="158"/>
      <c r="AVN56" s="158"/>
      <c r="AVO56" s="158"/>
      <c r="AVP56" s="158"/>
      <c r="AVQ56" s="158"/>
      <c r="AVR56" s="158"/>
      <c r="AVS56" s="158"/>
      <c r="AVT56" s="158"/>
      <c r="AVU56" s="158"/>
      <c r="AVV56" s="158"/>
      <c r="AVW56" s="158"/>
      <c r="AVX56" s="158"/>
      <c r="AVY56" s="158"/>
      <c r="AVZ56" s="158"/>
      <c r="AWA56" s="158"/>
      <c r="AWB56" s="158"/>
      <c r="AWC56" s="158"/>
      <c r="AWD56" s="158"/>
      <c r="AWE56" s="158"/>
      <c r="AWF56" s="158"/>
      <c r="AWG56" s="158"/>
      <c r="AWH56" s="158"/>
      <c r="AWI56" s="158"/>
      <c r="AWJ56" s="158"/>
      <c r="AWK56" s="158"/>
      <c r="AWL56" s="158"/>
      <c r="AWM56" s="158"/>
      <c r="AWN56" s="158"/>
      <c r="AWO56" s="158"/>
      <c r="AWP56" s="158"/>
      <c r="AWQ56" s="158"/>
      <c r="AWR56" s="158"/>
      <c r="AWS56" s="158"/>
      <c r="AWT56" s="158"/>
      <c r="AWU56" s="158"/>
      <c r="AWV56" s="158"/>
      <c r="AWW56" s="158"/>
      <c r="AWX56" s="158"/>
      <c r="AWY56" s="158"/>
      <c r="AWZ56" s="158"/>
      <c r="AXA56" s="158"/>
      <c r="AXB56" s="158"/>
      <c r="AXC56" s="158"/>
      <c r="AXD56" s="158"/>
      <c r="AXE56" s="158"/>
      <c r="AXF56" s="158"/>
      <c r="AXG56" s="158"/>
      <c r="AXH56" s="158"/>
      <c r="AXI56" s="158"/>
      <c r="AXJ56" s="158"/>
      <c r="AXK56" s="158"/>
      <c r="AXL56" s="158"/>
      <c r="AXM56" s="158"/>
      <c r="AXN56" s="158"/>
      <c r="AXO56" s="158"/>
      <c r="AXP56" s="158"/>
      <c r="AXQ56" s="158"/>
      <c r="AXR56" s="158"/>
      <c r="AXS56" s="158"/>
      <c r="AXT56" s="158"/>
      <c r="AXU56" s="158"/>
      <c r="AXV56" s="158"/>
      <c r="AXW56" s="158"/>
      <c r="AXX56" s="158"/>
      <c r="AXY56" s="158"/>
      <c r="AXZ56" s="158"/>
      <c r="AYA56" s="158"/>
      <c r="AYB56" s="158"/>
      <c r="AYC56" s="158"/>
      <c r="AYD56" s="158"/>
      <c r="AYE56" s="158"/>
      <c r="AYF56" s="158"/>
      <c r="AYG56" s="158"/>
      <c r="AYH56" s="158"/>
      <c r="AYI56" s="158"/>
      <c r="AYJ56" s="158"/>
      <c r="AYK56" s="158"/>
      <c r="AYL56" s="158"/>
      <c r="AYM56" s="158"/>
      <c r="AYN56" s="158"/>
      <c r="AYO56" s="158"/>
      <c r="AYP56" s="158"/>
      <c r="AYQ56" s="158"/>
      <c r="AYR56" s="158"/>
      <c r="AYS56" s="158"/>
      <c r="AYT56" s="158"/>
      <c r="AYU56" s="158"/>
      <c r="AYV56" s="158"/>
      <c r="AYW56" s="158"/>
      <c r="AYX56" s="158"/>
      <c r="AYY56" s="158"/>
      <c r="AYZ56" s="158"/>
      <c r="AZA56" s="158"/>
      <c r="AZB56" s="158"/>
      <c r="AZC56" s="158"/>
      <c r="AZD56" s="158"/>
      <c r="AZE56" s="158"/>
      <c r="AZF56" s="158"/>
      <c r="AZG56" s="158"/>
      <c r="AZH56" s="158"/>
      <c r="AZI56" s="158"/>
      <c r="AZJ56" s="158"/>
      <c r="AZK56" s="158"/>
      <c r="AZL56" s="158"/>
      <c r="AZM56" s="158"/>
      <c r="AZN56" s="158"/>
      <c r="AZO56" s="158"/>
      <c r="AZP56" s="158"/>
      <c r="AZQ56" s="158"/>
      <c r="AZR56" s="158"/>
      <c r="AZS56" s="158"/>
      <c r="AZT56" s="158"/>
      <c r="AZU56" s="158"/>
      <c r="AZV56" s="158"/>
      <c r="AZW56" s="158"/>
      <c r="AZX56" s="158"/>
      <c r="AZY56" s="158"/>
      <c r="AZZ56" s="158"/>
      <c r="BAA56" s="158"/>
      <c r="BAB56" s="158"/>
      <c r="BAC56" s="158"/>
      <c r="BAD56" s="158"/>
      <c r="BAE56" s="158"/>
      <c r="BAF56" s="158"/>
      <c r="BAG56" s="158"/>
      <c r="BAH56" s="158"/>
      <c r="BAI56" s="158"/>
      <c r="BAJ56" s="158"/>
      <c r="BAK56" s="158"/>
      <c r="BAL56" s="158"/>
      <c r="BAM56" s="158"/>
      <c r="BAN56" s="158"/>
      <c r="BAO56" s="158"/>
      <c r="BAP56" s="158"/>
      <c r="BAQ56" s="158"/>
      <c r="BAR56" s="158"/>
      <c r="BAS56" s="158"/>
      <c r="BAT56" s="158"/>
      <c r="BAU56" s="158"/>
      <c r="BAV56" s="158"/>
      <c r="BAW56" s="158"/>
      <c r="BAX56" s="158"/>
      <c r="BAY56" s="158"/>
      <c r="BAZ56" s="158"/>
      <c r="BBA56" s="158"/>
      <c r="BBB56" s="158"/>
      <c r="BBC56" s="158"/>
      <c r="BBD56" s="158"/>
      <c r="BBE56" s="158"/>
      <c r="BBF56" s="158"/>
      <c r="BBG56" s="158"/>
      <c r="BBH56" s="158"/>
      <c r="BBI56" s="158"/>
      <c r="BBJ56" s="158"/>
      <c r="BBK56" s="158"/>
      <c r="BBL56" s="158"/>
      <c r="BBM56" s="158"/>
      <c r="BBN56" s="158"/>
      <c r="BBO56" s="158"/>
      <c r="BBP56" s="158"/>
      <c r="BBQ56" s="158"/>
      <c r="BBR56" s="158"/>
      <c r="BBS56" s="158"/>
      <c r="BBT56" s="158"/>
      <c r="BBU56" s="158"/>
      <c r="BBV56" s="158"/>
      <c r="BBW56" s="158"/>
      <c r="BBX56" s="158"/>
      <c r="BBY56" s="158"/>
      <c r="BBZ56" s="158"/>
      <c r="BCA56" s="158"/>
      <c r="BCB56" s="158"/>
      <c r="BCC56" s="158"/>
      <c r="BCD56" s="158"/>
      <c r="BCE56" s="158"/>
      <c r="BCF56" s="158"/>
      <c r="BCG56" s="158"/>
      <c r="BCH56" s="158"/>
      <c r="BCI56" s="158"/>
      <c r="BCJ56" s="158"/>
      <c r="BCK56" s="158"/>
      <c r="BCL56" s="158"/>
      <c r="BCM56" s="158"/>
      <c r="BCN56" s="158"/>
      <c r="BCO56" s="158"/>
      <c r="BCP56" s="158"/>
      <c r="BCQ56" s="158"/>
      <c r="BCR56" s="158"/>
      <c r="BCS56" s="158"/>
      <c r="BCT56" s="158"/>
      <c r="BCU56" s="158"/>
      <c r="BCV56" s="158"/>
      <c r="BCW56" s="158"/>
      <c r="BCX56" s="158"/>
      <c r="BCY56" s="158"/>
      <c r="BCZ56" s="158"/>
      <c r="BDA56" s="158"/>
      <c r="BDB56" s="158"/>
      <c r="BDC56" s="158"/>
      <c r="BDD56" s="158"/>
      <c r="BDE56" s="158"/>
      <c r="BDF56" s="158"/>
      <c r="BDG56" s="158"/>
      <c r="BDH56" s="158"/>
      <c r="BDI56" s="158"/>
      <c r="BDJ56" s="158"/>
      <c r="BDK56" s="158"/>
      <c r="BDL56" s="158"/>
      <c r="BDM56" s="158"/>
      <c r="BDN56" s="158"/>
      <c r="BDO56" s="158"/>
      <c r="BDP56" s="158"/>
      <c r="BDQ56" s="158"/>
      <c r="BDR56" s="158"/>
      <c r="BDS56" s="158"/>
      <c r="BDT56" s="158"/>
      <c r="BDU56" s="158"/>
      <c r="BDV56" s="158"/>
      <c r="BDW56" s="158"/>
      <c r="BDX56" s="158"/>
      <c r="BDY56" s="158"/>
      <c r="BDZ56" s="158"/>
      <c r="BEA56" s="158"/>
      <c r="BEB56" s="158"/>
      <c r="BEC56" s="158"/>
      <c r="BED56" s="158"/>
      <c r="BEE56" s="158"/>
      <c r="BEF56" s="158"/>
      <c r="BEG56" s="158"/>
      <c r="BEH56" s="158"/>
      <c r="BEI56" s="158"/>
      <c r="BEJ56" s="158"/>
      <c r="BEK56" s="158"/>
      <c r="BEL56" s="158"/>
      <c r="BEM56" s="158"/>
      <c r="BEN56" s="158"/>
      <c r="BEO56" s="158"/>
      <c r="BEP56" s="158"/>
      <c r="BEQ56" s="158"/>
      <c r="BER56" s="158"/>
      <c r="BES56" s="158"/>
      <c r="BET56" s="158"/>
      <c r="BEU56" s="158"/>
      <c r="BEV56" s="158"/>
      <c r="BEW56" s="158"/>
      <c r="BEX56" s="158"/>
      <c r="BEY56" s="158"/>
      <c r="BEZ56" s="158"/>
      <c r="BFA56" s="158"/>
      <c r="BFB56" s="158"/>
      <c r="BFC56" s="158"/>
      <c r="BFD56" s="158"/>
      <c r="BFE56" s="158"/>
      <c r="BFF56" s="158"/>
      <c r="BFG56" s="158"/>
      <c r="BFH56" s="158"/>
      <c r="BFI56" s="158"/>
      <c r="BFJ56" s="158"/>
      <c r="BFK56" s="158"/>
      <c r="BFL56" s="158"/>
      <c r="BFM56" s="158"/>
      <c r="BFN56" s="158"/>
      <c r="BFO56" s="158"/>
      <c r="BFP56" s="158"/>
      <c r="BFQ56" s="158"/>
      <c r="BFR56" s="158"/>
      <c r="BFS56" s="158"/>
      <c r="BFT56" s="158"/>
      <c r="BFU56" s="158"/>
      <c r="BFV56" s="158"/>
      <c r="BFW56" s="158"/>
      <c r="BFX56" s="158"/>
      <c r="BFY56" s="158"/>
      <c r="BFZ56" s="158"/>
      <c r="BGA56" s="158"/>
      <c r="BGB56" s="158"/>
      <c r="BGC56" s="158"/>
      <c r="BGD56" s="158"/>
      <c r="BGE56" s="158"/>
      <c r="BGF56" s="158"/>
      <c r="BGG56" s="158"/>
      <c r="BGH56" s="158"/>
      <c r="BGI56" s="158"/>
      <c r="BGJ56" s="158"/>
      <c r="BGK56" s="158"/>
      <c r="BGL56" s="158"/>
      <c r="BGM56" s="158"/>
      <c r="BGN56" s="158"/>
      <c r="BGO56" s="158"/>
      <c r="BGP56" s="158"/>
      <c r="BGQ56" s="158"/>
      <c r="BGR56" s="158"/>
      <c r="BGS56" s="158"/>
      <c r="BGT56" s="158"/>
      <c r="BGU56" s="158"/>
      <c r="BGV56" s="158"/>
      <c r="BGW56" s="158"/>
      <c r="BGX56" s="158"/>
      <c r="BGY56" s="158"/>
      <c r="BGZ56" s="158"/>
      <c r="BHA56" s="158"/>
      <c r="BHB56" s="158"/>
      <c r="BHC56" s="158"/>
      <c r="BHD56" s="158"/>
      <c r="BHE56" s="158"/>
      <c r="BHF56" s="158"/>
      <c r="BHG56" s="158"/>
      <c r="BHH56" s="158"/>
      <c r="BHI56" s="158"/>
      <c r="BHJ56" s="158"/>
      <c r="BHK56" s="158"/>
      <c r="BHL56" s="158"/>
      <c r="BHM56" s="158"/>
      <c r="BHN56" s="158"/>
      <c r="BHO56" s="158"/>
      <c r="BHP56" s="158"/>
      <c r="BHQ56" s="158"/>
      <c r="BHR56" s="158"/>
      <c r="BHS56" s="158"/>
      <c r="BHT56" s="158"/>
      <c r="BHU56" s="158"/>
      <c r="BHV56" s="158"/>
      <c r="BHW56" s="158"/>
      <c r="BHX56" s="158"/>
      <c r="BHY56" s="158"/>
      <c r="BHZ56" s="158"/>
      <c r="BIA56" s="158"/>
      <c r="BIB56" s="158"/>
      <c r="BIC56" s="158"/>
      <c r="BID56" s="158"/>
      <c r="BIE56" s="158"/>
      <c r="BIF56" s="158"/>
      <c r="BIG56" s="158"/>
      <c r="BIH56" s="158"/>
      <c r="BII56" s="158"/>
      <c r="BIJ56" s="158"/>
      <c r="BIK56" s="158"/>
      <c r="BIL56" s="158"/>
      <c r="BIM56" s="158"/>
      <c r="BIN56" s="158"/>
      <c r="BIO56" s="158"/>
      <c r="BIP56" s="158"/>
      <c r="BIQ56" s="158"/>
      <c r="BIR56" s="158"/>
      <c r="BIS56" s="158"/>
      <c r="BIT56" s="158"/>
      <c r="BIU56" s="158"/>
      <c r="BIV56" s="158"/>
      <c r="BIW56" s="158"/>
      <c r="BIX56" s="158"/>
      <c r="BIY56" s="158"/>
      <c r="BIZ56" s="158"/>
      <c r="BJA56" s="158"/>
      <c r="BJB56" s="158"/>
      <c r="BJC56" s="158"/>
      <c r="BJD56" s="158"/>
      <c r="BJE56" s="158"/>
      <c r="BJF56" s="158"/>
      <c r="BJG56" s="158"/>
      <c r="BJH56" s="158"/>
      <c r="BJI56" s="158"/>
      <c r="BJJ56" s="158"/>
      <c r="BJK56" s="158"/>
      <c r="BJL56" s="158"/>
      <c r="BJM56" s="158"/>
      <c r="BJN56" s="158"/>
      <c r="BJO56" s="158"/>
      <c r="BJP56" s="158"/>
      <c r="BJQ56" s="158"/>
      <c r="BJR56" s="158"/>
      <c r="BJS56" s="158"/>
      <c r="BJT56" s="158"/>
      <c r="BJU56" s="158"/>
      <c r="BJV56" s="158"/>
      <c r="BJW56" s="158"/>
      <c r="BJX56" s="158"/>
      <c r="BJY56" s="158"/>
      <c r="BJZ56" s="158"/>
      <c r="BKA56" s="158"/>
      <c r="BKB56" s="158"/>
      <c r="BKC56" s="158"/>
      <c r="BKD56" s="158"/>
      <c r="BKE56" s="158"/>
      <c r="BKF56" s="158"/>
      <c r="BKG56" s="158"/>
      <c r="BKH56" s="158"/>
      <c r="BKI56" s="158"/>
      <c r="BKJ56" s="158"/>
      <c r="BKK56" s="158"/>
      <c r="BKL56" s="158"/>
      <c r="BKM56" s="158"/>
      <c r="BKN56" s="158"/>
      <c r="BKO56" s="158"/>
      <c r="BKP56" s="158"/>
      <c r="BKQ56" s="158"/>
      <c r="BKR56" s="158"/>
      <c r="BKS56" s="158"/>
      <c r="BKT56" s="158"/>
      <c r="BKU56" s="158"/>
      <c r="BKV56" s="158"/>
      <c r="BKW56" s="158"/>
      <c r="BKX56" s="158"/>
      <c r="BKY56" s="158"/>
      <c r="BKZ56" s="158"/>
      <c r="BLA56" s="158"/>
      <c r="BLB56" s="158"/>
      <c r="BLC56" s="158"/>
      <c r="BLD56" s="158"/>
      <c r="BLE56" s="158"/>
      <c r="BLF56" s="158"/>
      <c r="BLG56" s="158"/>
      <c r="BLH56" s="158"/>
      <c r="BLI56" s="158"/>
      <c r="BLJ56" s="158"/>
      <c r="BLK56" s="158"/>
      <c r="BLL56" s="158"/>
      <c r="BLM56" s="158"/>
      <c r="BLN56" s="158"/>
      <c r="BLO56" s="158"/>
      <c r="BLP56" s="158"/>
      <c r="BLQ56" s="158"/>
      <c r="BLR56" s="158"/>
      <c r="BLS56" s="158"/>
      <c r="BLT56" s="158"/>
      <c r="BLU56" s="158"/>
      <c r="BLV56" s="158"/>
      <c r="BLW56" s="158"/>
      <c r="BLX56" s="158"/>
      <c r="BLY56" s="158"/>
      <c r="BLZ56" s="158"/>
      <c r="BMA56" s="158"/>
      <c r="BMB56" s="158"/>
      <c r="BMC56" s="158"/>
      <c r="BMD56" s="158"/>
      <c r="BME56" s="158"/>
      <c r="BMF56" s="158"/>
      <c r="BMG56" s="158"/>
      <c r="BMH56" s="158"/>
      <c r="BMI56" s="158"/>
      <c r="BMJ56" s="158"/>
      <c r="BMK56" s="158"/>
      <c r="BML56" s="158"/>
      <c r="BMM56" s="158"/>
      <c r="BMN56" s="158"/>
      <c r="BMO56" s="158"/>
      <c r="BMP56" s="158"/>
      <c r="BMQ56" s="158"/>
      <c r="BMR56" s="158"/>
      <c r="BMS56" s="158"/>
      <c r="BMT56" s="158"/>
      <c r="BMU56" s="158"/>
      <c r="BMV56" s="158"/>
      <c r="BMW56" s="158"/>
      <c r="BMX56" s="158"/>
      <c r="BMY56" s="158"/>
      <c r="BMZ56" s="158"/>
      <c r="BNA56" s="158"/>
      <c r="BNB56" s="158"/>
      <c r="BNC56" s="158"/>
      <c r="BND56" s="158"/>
      <c r="BNE56" s="158"/>
      <c r="BNF56" s="158"/>
      <c r="BNG56" s="158"/>
      <c r="BNH56" s="158"/>
      <c r="BNI56" s="158"/>
      <c r="BNJ56" s="158"/>
      <c r="BNK56" s="158"/>
      <c r="BNL56" s="158"/>
      <c r="BNM56" s="158"/>
      <c r="BNN56" s="158"/>
      <c r="BNO56" s="158"/>
      <c r="BNP56" s="158"/>
      <c r="BNQ56" s="158"/>
      <c r="BNR56" s="158"/>
      <c r="BNS56" s="158"/>
      <c r="BNT56" s="158"/>
      <c r="BNU56" s="158"/>
      <c r="BNV56" s="158"/>
      <c r="BNW56" s="158"/>
      <c r="BNX56" s="158"/>
      <c r="BNY56" s="158"/>
      <c r="BNZ56" s="158"/>
      <c r="BOA56" s="158"/>
      <c r="BOB56" s="158"/>
      <c r="BOC56" s="158"/>
      <c r="BOD56" s="158"/>
      <c r="BOE56" s="158"/>
      <c r="BOF56" s="158"/>
      <c r="BOG56" s="158"/>
      <c r="BOH56" s="158"/>
      <c r="BOI56" s="158"/>
      <c r="BOJ56" s="158"/>
      <c r="BOK56" s="158"/>
      <c r="BOL56" s="158"/>
      <c r="BOM56" s="158"/>
      <c r="BON56" s="158"/>
      <c r="BOO56" s="158"/>
      <c r="BOP56" s="158"/>
      <c r="BOQ56" s="158"/>
      <c r="BOR56" s="158"/>
      <c r="BOS56" s="158"/>
      <c r="BOT56" s="158"/>
      <c r="BOU56" s="158"/>
      <c r="BOV56" s="158"/>
      <c r="BOW56" s="158"/>
      <c r="BOX56" s="158"/>
      <c r="BOY56" s="158"/>
      <c r="BOZ56" s="158"/>
      <c r="BPA56" s="158"/>
      <c r="BPB56" s="158"/>
      <c r="BPC56" s="158"/>
      <c r="BPD56" s="158"/>
      <c r="BPE56" s="158"/>
      <c r="BPF56" s="158"/>
      <c r="BPG56" s="158"/>
      <c r="BPH56" s="158"/>
      <c r="BPI56" s="158"/>
      <c r="BPJ56" s="158"/>
      <c r="BPK56" s="158"/>
      <c r="BPL56" s="158"/>
      <c r="BPM56" s="158"/>
      <c r="BPN56" s="158"/>
      <c r="BPO56" s="158"/>
      <c r="BPP56" s="158"/>
      <c r="BPQ56" s="158"/>
      <c r="BPR56" s="158"/>
      <c r="BPS56" s="158"/>
      <c r="BPT56" s="158"/>
      <c r="BPU56" s="158"/>
      <c r="BPV56" s="158"/>
      <c r="BPW56" s="158"/>
      <c r="BPX56" s="158"/>
      <c r="BPY56" s="158"/>
      <c r="BPZ56" s="158"/>
      <c r="BQA56" s="158"/>
      <c r="BQB56" s="158"/>
      <c r="BQC56" s="158"/>
      <c r="BQD56" s="158"/>
      <c r="BQE56" s="158"/>
      <c r="BQF56" s="158"/>
      <c r="BQG56" s="158"/>
      <c r="BQH56" s="158"/>
      <c r="BQI56" s="158"/>
      <c r="BQJ56" s="158"/>
      <c r="BQK56" s="158"/>
      <c r="BQL56" s="158"/>
      <c r="BQM56" s="158"/>
      <c r="BQN56" s="158"/>
      <c r="BQO56" s="158"/>
      <c r="BQP56" s="158"/>
      <c r="BQQ56" s="158"/>
      <c r="BQR56" s="158"/>
      <c r="BQS56" s="158"/>
      <c r="BQT56" s="158"/>
      <c r="BQU56" s="158"/>
      <c r="BQV56" s="158"/>
      <c r="BQW56" s="158"/>
      <c r="BQX56" s="158"/>
      <c r="BQY56" s="158"/>
      <c r="BQZ56" s="158"/>
      <c r="BRA56" s="158"/>
      <c r="BRB56" s="158"/>
      <c r="BRC56" s="158"/>
      <c r="BRD56" s="158"/>
      <c r="BRE56" s="158"/>
      <c r="BRF56" s="158"/>
      <c r="BRG56" s="158"/>
      <c r="BRH56" s="158"/>
      <c r="BRI56" s="158"/>
      <c r="BRJ56" s="158"/>
      <c r="BRK56" s="158"/>
      <c r="BRL56" s="158"/>
      <c r="BRM56" s="158"/>
      <c r="BRN56" s="158"/>
      <c r="BRO56" s="158"/>
      <c r="BRP56" s="158"/>
      <c r="BRQ56" s="158"/>
      <c r="BRR56" s="158"/>
      <c r="BRS56" s="158"/>
      <c r="BRT56" s="158"/>
      <c r="BRU56" s="158"/>
      <c r="BRV56" s="158"/>
      <c r="BRW56" s="158"/>
      <c r="BRX56" s="158"/>
      <c r="BRY56" s="158"/>
      <c r="BRZ56" s="158"/>
      <c r="BSA56" s="158"/>
      <c r="BSB56" s="158"/>
      <c r="BSC56" s="158"/>
      <c r="BSD56" s="158"/>
      <c r="BSE56" s="158"/>
      <c r="BSF56" s="158"/>
      <c r="BSG56" s="158"/>
      <c r="BSH56" s="158"/>
      <c r="BSI56" s="158"/>
      <c r="BSJ56" s="158"/>
      <c r="BSK56" s="158"/>
      <c r="BSL56" s="158"/>
      <c r="BSM56" s="158"/>
      <c r="BSN56" s="158"/>
      <c r="BSO56" s="158"/>
      <c r="BSP56" s="158"/>
      <c r="BSQ56" s="158"/>
      <c r="BSR56" s="158"/>
      <c r="BSS56" s="158"/>
      <c r="BST56" s="158"/>
      <c r="BSU56" s="158"/>
      <c r="BSV56" s="158"/>
      <c r="BSW56" s="158"/>
      <c r="BSX56" s="158"/>
      <c r="BSY56" s="158"/>
      <c r="BSZ56" s="158"/>
      <c r="BTA56" s="158"/>
      <c r="BTB56" s="158"/>
      <c r="BTC56" s="158"/>
      <c r="BTD56" s="158"/>
      <c r="BTE56" s="158"/>
      <c r="BTF56" s="158"/>
      <c r="BTG56" s="158"/>
      <c r="BTH56" s="158"/>
      <c r="BTI56" s="158"/>
      <c r="BTJ56" s="158"/>
      <c r="BTK56" s="158"/>
      <c r="BTL56" s="158"/>
      <c r="BTM56" s="158"/>
      <c r="BTN56" s="158"/>
      <c r="BTO56" s="158"/>
      <c r="BTP56" s="158"/>
      <c r="BTQ56" s="158"/>
      <c r="BTR56" s="158"/>
      <c r="BTS56" s="158"/>
      <c r="BTT56" s="158"/>
      <c r="BTU56" s="158"/>
      <c r="BTV56" s="158"/>
      <c r="BTW56" s="158"/>
      <c r="BTX56" s="158"/>
      <c r="BTY56" s="158"/>
      <c r="BTZ56" s="158"/>
      <c r="BUA56" s="158"/>
      <c r="BUB56" s="158"/>
      <c r="BUC56" s="158"/>
      <c r="BUD56" s="158"/>
      <c r="BUE56" s="158"/>
      <c r="BUF56" s="158"/>
      <c r="BUG56" s="158"/>
      <c r="BUH56" s="158"/>
      <c r="BUI56" s="158"/>
      <c r="BUJ56" s="158"/>
      <c r="BUK56" s="158"/>
      <c r="BUL56" s="158"/>
      <c r="BUM56" s="158"/>
      <c r="BUN56" s="158"/>
      <c r="BUO56" s="158"/>
      <c r="BUP56" s="158"/>
      <c r="BUQ56" s="158"/>
      <c r="BUR56" s="158"/>
      <c r="BUS56" s="158"/>
      <c r="BUT56" s="158"/>
      <c r="BUU56" s="158"/>
      <c r="BUV56" s="158"/>
      <c r="BUW56" s="158"/>
      <c r="BUX56" s="158"/>
      <c r="BUY56" s="158"/>
      <c r="BUZ56" s="158"/>
      <c r="BVA56" s="158"/>
      <c r="BVB56" s="158"/>
      <c r="BVC56" s="158"/>
      <c r="BVD56" s="158"/>
      <c r="BVE56" s="158"/>
      <c r="BVF56" s="158"/>
      <c r="BVG56" s="158"/>
      <c r="BVH56" s="158"/>
      <c r="BVI56" s="158"/>
      <c r="BVJ56" s="158"/>
      <c r="BVK56" s="158"/>
      <c r="BVL56" s="158"/>
      <c r="BVM56" s="158"/>
      <c r="BVN56" s="158"/>
      <c r="BVO56" s="158"/>
      <c r="BVP56" s="158"/>
      <c r="BVQ56" s="158"/>
      <c r="BVR56" s="158"/>
      <c r="BVS56" s="158"/>
      <c r="BVT56" s="158"/>
      <c r="BVU56" s="158"/>
      <c r="BVV56" s="158"/>
      <c r="BVW56" s="158"/>
      <c r="BVX56" s="158"/>
      <c r="BVY56" s="158"/>
      <c r="BVZ56" s="158"/>
      <c r="BWA56" s="158"/>
      <c r="BWB56" s="158"/>
      <c r="BWC56" s="158"/>
      <c r="BWD56" s="158"/>
      <c r="BWE56" s="158"/>
      <c r="BWF56" s="158"/>
      <c r="BWG56" s="158"/>
      <c r="BWH56" s="158"/>
      <c r="BWI56" s="158"/>
      <c r="BWJ56" s="158"/>
      <c r="BWK56" s="158"/>
      <c r="BWL56" s="158"/>
      <c r="BWM56" s="158"/>
      <c r="BWN56" s="158"/>
      <c r="BWO56" s="158"/>
      <c r="BWP56" s="158"/>
      <c r="BWQ56" s="158"/>
      <c r="BWR56" s="158"/>
      <c r="BWS56" s="158"/>
      <c r="BWT56" s="158"/>
      <c r="BWU56" s="158"/>
      <c r="BWV56" s="158"/>
      <c r="BWW56" s="158"/>
      <c r="BWX56" s="158"/>
      <c r="BWY56" s="158"/>
      <c r="BWZ56" s="158"/>
      <c r="BXA56" s="158"/>
      <c r="BXB56" s="158"/>
      <c r="BXC56" s="158"/>
      <c r="BXD56" s="158"/>
      <c r="BXE56" s="158"/>
      <c r="BXF56" s="158"/>
      <c r="BXG56" s="158"/>
      <c r="BXH56" s="158"/>
      <c r="BXI56" s="158"/>
      <c r="BXJ56" s="158"/>
      <c r="BXK56" s="158"/>
      <c r="BXL56" s="158"/>
      <c r="BXM56" s="158"/>
      <c r="BXN56" s="158"/>
      <c r="BXO56" s="158"/>
      <c r="BXP56" s="158"/>
      <c r="BXQ56" s="158"/>
      <c r="BXR56" s="158"/>
      <c r="BXS56" s="158"/>
      <c r="BXT56" s="158"/>
      <c r="BXU56" s="158"/>
      <c r="BXV56" s="158"/>
      <c r="BXW56" s="158"/>
      <c r="BXX56" s="158"/>
      <c r="BXY56" s="158"/>
      <c r="BXZ56" s="158"/>
      <c r="BYA56" s="158"/>
      <c r="BYB56" s="158"/>
      <c r="BYC56" s="158"/>
      <c r="BYD56" s="158"/>
      <c r="BYE56" s="158"/>
      <c r="BYF56" s="158"/>
      <c r="BYG56" s="158"/>
      <c r="BYH56" s="158"/>
      <c r="BYI56" s="158"/>
      <c r="BYJ56" s="158"/>
      <c r="BYK56" s="158"/>
      <c r="BYL56" s="158"/>
      <c r="BYM56" s="158"/>
      <c r="BYN56" s="158"/>
      <c r="BYO56" s="158"/>
      <c r="BYP56" s="158"/>
      <c r="BYQ56" s="158"/>
      <c r="BYR56" s="158"/>
      <c r="BYS56" s="158"/>
      <c r="BYT56" s="158"/>
      <c r="BYU56" s="158"/>
      <c r="BYV56" s="158"/>
      <c r="BYW56" s="158"/>
      <c r="BYX56" s="158"/>
      <c r="BYY56" s="158"/>
      <c r="BYZ56" s="158"/>
      <c r="BZA56" s="158"/>
      <c r="BZB56" s="158"/>
      <c r="BZC56" s="158"/>
      <c r="BZD56" s="158"/>
      <c r="BZE56" s="158"/>
      <c r="BZF56" s="158"/>
      <c r="BZG56" s="158"/>
      <c r="BZH56" s="158"/>
      <c r="BZI56" s="158"/>
      <c r="BZJ56" s="158"/>
      <c r="BZK56" s="158"/>
      <c r="BZL56" s="158"/>
      <c r="BZM56" s="158"/>
      <c r="BZN56" s="158"/>
      <c r="BZO56" s="158"/>
      <c r="BZP56" s="158"/>
      <c r="BZQ56" s="158"/>
      <c r="BZR56" s="158"/>
      <c r="BZS56" s="158"/>
      <c r="BZT56" s="158"/>
      <c r="BZU56" s="158"/>
      <c r="BZV56" s="158"/>
      <c r="BZW56" s="158"/>
      <c r="BZX56" s="158"/>
      <c r="BZY56" s="158"/>
      <c r="BZZ56" s="158"/>
      <c r="CAA56" s="158"/>
      <c r="CAB56" s="158"/>
      <c r="CAC56" s="158"/>
      <c r="CAD56" s="158"/>
      <c r="CAE56" s="158"/>
      <c r="CAF56" s="158"/>
      <c r="CAG56" s="158"/>
      <c r="CAH56" s="158"/>
      <c r="CAI56" s="158"/>
      <c r="CAJ56" s="158"/>
      <c r="CAK56" s="158"/>
      <c r="CAL56" s="158"/>
      <c r="CAM56" s="158"/>
      <c r="CAN56" s="158"/>
      <c r="CAO56" s="158"/>
      <c r="CAP56" s="158"/>
      <c r="CAQ56" s="158"/>
      <c r="CAR56" s="158"/>
      <c r="CAS56" s="158"/>
      <c r="CAT56" s="158"/>
      <c r="CAU56" s="158"/>
      <c r="CAV56" s="158"/>
      <c r="CAW56" s="158"/>
      <c r="CAX56" s="158"/>
      <c r="CAY56" s="158"/>
      <c r="CAZ56" s="158"/>
      <c r="CBA56" s="158"/>
      <c r="CBB56" s="158"/>
      <c r="CBC56" s="158"/>
      <c r="CBD56" s="158"/>
      <c r="CBE56" s="158"/>
      <c r="CBF56" s="158"/>
      <c r="CBG56" s="158"/>
      <c r="CBH56" s="158"/>
      <c r="CBI56" s="158"/>
      <c r="CBJ56" s="158"/>
      <c r="CBK56" s="158"/>
      <c r="CBL56" s="158"/>
      <c r="CBM56" s="158"/>
      <c r="CBN56" s="158"/>
      <c r="CBO56" s="158"/>
      <c r="CBP56" s="158"/>
      <c r="CBQ56" s="158"/>
      <c r="CBR56" s="158"/>
      <c r="CBS56" s="158"/>
      <c r="CBT56" s="158"/>
      <c r="CBU56" s="158"/>
      <c r="CBV56" s="158"/>
      <c r="CBW56" s="158"/>
      <c r="CBX56" s="158"/>
      <c r="CBY56" s="158"/>
      <c r="CBZ56" s="158"/>
      <c r="CCA56" s="158"/>
      <c r="CCB56" s="158"/>
      <c r="CCC56" s="158"/>
      <c r="CCD56" s="158"/>
      <c r="CCE56" s="158"/>
      <c r="CCF56" s="158"/>
      <c r="CCG56" s="158"/>
      <c r="CCH56" s="158"/>
      <c r="CCI56" s="158"/>
      <c r="CCJ56" s="158"/>
      <c r="CCK56" s="158"/>
      <c r="CCL56" s="158"/>
      <c r="CCM56" s="158"/>
      <c r="CCN56" s="158"/>
      <c r="CCO56" s="158"/>
      <c r="CCP56" s="158"/>
      <c r="CCQ56" s="158"/>
      <c r="CCR56" s="158"/>
      <c r="CCS56" s="158"/>
      <c r="CCT56" s="158"/>
      <c r="CCU56" s="158"/>
      <c r="CCV56" s="158"/>
      <c r="CCW56" s="158"/>
      <c r="CCX56" s="158"/>
      <c r="CCY56" s="158"/>
      <c r="CCZ56" s="158"/>
      <c r="CDA56" s="158"/>
      <c r="CDB56" s="158"/>
      <c r="CDC56" s="158"/>
      <c r="CDD56" s="158"/>
      <c r="CDE56" s="158"/>
      <c r="CDF56" s="158"/>
      <c r="CDG56" s="158"/>
      <c r="CDH56" s="158"/>
      <c r="CDI56" s="158"/>
      <c r="CDJ56" s="158"/>
      <c r="CDK56" s="158"/>
      <c r="CDL56" s="158"/>
      <c r="CDM56" s="158"/>
      <c r="CDN56" s="158"/>
      <c r="CDO56" s="158"/>
      <c r="CDP56" s="158"/>
      <c r="CDQ56" s="158"/>
      <c r="CDR56" s="158"/>
      <c r="CDS56" s="158"/>
      <c r="CDT56" s="158"/>
      <c r="CDU56" s="158"/>
      <c r="CDV56" s="158"/>
      <c r="CDW56" s="158"/>
      <c r="CDX56" s="158"/>
      <c r="CDY56" s="158"/>
      <c r="CDZ56" s="158"/>
      <c r="CEA56" s="158"/>
      <c r="CEB56" s="158"/>
      <c r="CEC56" s="158"/>
      <c r="CED56" s="158"/>
      <c r="CEE56" s="158"/>
      <c r="CEF56" s="158"/>
      <c r="CEG56" s="158"/>
      <c r="CEH56" s="158"/>
      <c r="CEI56" s="158"/>
      <c r="CEJ56" s="158"/>
      <c r="CEK56" s="158"/>
      <c r="CEL56" s="158"/>
      <c r="CEM56" s="158"/>
      <c r="CEN56" s="158"/>
      <c r="CEO56" s="158"/>
      <c r="CEP56" s="158"/>
      <c r="CEQ56" s="158"/>
      <c r="CER56" s="158"/>
      <c r="CES56" s="158"/>
      <c r="CET56" s="158"/>
      <c r="CEU56" s="158"/>
      <c r="CEV56" s="158"/>
      <c r="CEW56" s="158"/>
      <c r="CEX56" s="158"/>
      <c r="CEY56" s="158"/>
      <c r="CEZ56" s="158"/>
      <c r="CFA56" s="158"/>
      <c r="CFB56" s="158"/>
      <c r="CFC56" s="158"/>
      <c r="CFD56" s="158"/>
      <c r="CFE56" s="158"/>
      <c r="CFF56" s="158"/>
      <c r="CFG56" s="158"/>
      <c r="CFH56" s="158"/>
      <c r="CFI56" s="158"/>
      <c r="CFJ56" s="158"/>
      <c r="CFK56" s="158"/>
      <c r="CFL56" s="158"/>
      <c r="CFM56" s="158"/>
      <c r="CFN56" s="158"/>
      <c r="CFO56" s="158"/>
      <c r="CFP56" s="158"/>
      <c r="CFQ56" s="158"/>
      <c r="CFR56" s="158"/>
      <c r="CFS56" s="158"/>
      <c r="CFT56" s="158"/>
      <c r="CFU56" s="158"/>
      <c r="CFV56" s="158"/>
      <c r="CFW56" s="158"/>
      <c r="CFX56" s="158"/>
      <c r="CFY56" s="158"/>
      <c r="CFZ56" s="158"/>
      <c r="CGA56" s="158"/>
      <c r="CGB56" s="158"/>
      <c r="CGC56" s="158"/>
      <c r="CGD56" s="158"/>
      <c r="CGE56" s="158"/>
      <c r="CGF56" s="158"/>
      <c r="CGG56" s="158"/>
      <c r="CGH56" s="158"/>
      <c r="CGI56" s="158"/>
      <c r="CGJ56" s="158"/>
      <c r="CGK56" s="158"/>
      <c r="CGL56" s="158"/>
      <c r="CGM56" s="158"/>
      <c r="CGN56" s="158"/>
      <c r="CGO56" s="158"/>
      <c r="CGP56" s="158"/>
      <c r="CGQ56" s="158"/>
      <c r="CGR56" s="158"/>
      <c r="CGS56" s="158"/>
      <c r="CGT56" s="158"/>
      <c r="CGU56" s="158"/>
      <c r="CGV56" s="158"/>
      <c r="CGW56" s="158"/>
      <c r="CGX56" s="158"/>
      <c r="CGY56" s="158"/>
      <c r="CGZ56" s="158"/>
      <c r="CHA56" s="158"/>
      <c r="CHB56" s="158"/>
      <c r="CHC56" s="158"/>
      <c r="CHD56" s="158"/>
      <c r="CHE56" s="158"/>
      <c r="CHF56" s="158"/>
      <c r="CHG56" s="158"/>
      <c r="CHH56" s="158"/>
      <c r="CHI56" s="158"/>
      <c r="CHJ56" s="158"/>
      <c r="CHK56" s="158"/>
      <c r="CHL56" s="158"/>
      <c r="CHM56" s="158"/>
      <c r="CHN56" s="158"/>
      <c r="CHO56" s="158"/>
      <c r="CHP56" s="158"/>
      <c r="CHQ56" s="158"/>
      <c r="CHR56" s="158"/>
      <c r="CHS56" s="158"/>
      <c r="CHT56" s="158"/>
      <c r="CHU56" s="158"/>
      <c r="CHV56" s="158"/>
      <c r="CHW56" s="158"/>
      <c r="CHX56" s="158"/>
      <c r="CHY56" s="158"/>
      <c r="CHZ56" s="158"/>
      <c r="CIA56" s="158"/>
      <c r="CIB56" s="158"/>
      <c r="CIC56" s="158"/>
      <c r="CID56" s="158"/>
      <c r="CIE56" s="158"/>
      <c r="CIF56" s="158"/>
      <c r="CIG56" s="158"/>
      <c r="CIH56" s="158"/>
      <c r="CII56" s="158"/>
      <c r="CIJ56" s="158"/>
      <c r="CIK56" s="158"/>
      <c r="CIL56" s="158"/>
      <c r="CIM56" s="158"/>
      <c r="CIN56" s="158"/>
      <c r="CIO56" s="158"/>
      <c r="CIP56" s="158"/>
      <c r="CIQ56" s="158"/>
      <c r="CIR56" s="158"/>
      <c r="CIS56" s="158"/>
      <c r="CIT56" s="158"/>
      <c r="CIU56" s="158"/>
      <c r="CIV56" s="158"/>
      <c r="CIW56" s="158"/>
      <c r="CIX56" s="158"/>
      <c r="CIY56" s="158"/>
      <c r="CIZ56" s="158"/>
      <c r="CJA56" s="158"/>
      <c r="CJB56" s="158"/>
      <c r="CJC56" s="158"/>
      <c r="CJD56" s="158"/>
      <c r="CJE56" s="158"/>
      <c r="CJF56" s="158"/>
      <c r="CJG56" s="158"/>
      <c r="CJH56" s="158"/>
      <c r="CJI56" s="158"/>
      <c r="CJJ56" s="158"/>
      <c r="CJK56" s="158"/>
      <c r="CJL56" s="158"/>
      <c r="CJM56" s="158"/>
      <c r="CJN56" s="158"/>
      <c r="CJO56" s="158"/>
      <c r="CJP56" s="158"/>
      <c r="CJQ56" s="158"/>
      <c r="CJR56" s="158"/>
      <c r="CJS56" s="158"/>
      <c r="CJT56" s="158"/>
      <c r="CJU56" s="158"/>
      <c r="CJV56" s="158"/>
      <c r="CJW56" s="158"/>
      <c r="CJX56" s="158"/>
      <c r="CJY56" s="158"/>
      <c r="CJZ56" s="158"/>
      <c r="CKA56" s="158"/>
      <c r="CKB56" s="158"/>
      <c r="CKC56" s="158"/>
      <c r="CKD56" s="158"/>
      <c r="CKE56" s="158"/>
      <c r="CKF56" s="158"/>
      <c r="CKG56" s="158"/>
      <c r="CKH56" s="158"/>
      <c r="CKI56" s="158"/>
      <c r="CKJ56" s="158"/>
      <c r="CKK56" s="158"/>
      <c r="CKL56" s="158"/>
      <c r="CKM56" s="158"/>
      <c r="CKN56" s="158"/>
      <c r="CKO56" s="158"/>
      <c r="CKP56" s="158"/>
      <c r="CKQ56" s="158"/>
      <c r="CKR56" s="158"/>
      <c r="CKS56" s="158"/>
      <c r="CKT56" s="158"/>
      <c r="CKU56" s="158"/>
      <c r="CKV56" s="158"/>
      <c r="CKW56" s="158"/>
      <c r="CKX56" s="158"/>
      <c r="CKY56" s="158"/>
      <c r="CKZ56" s="158"/>
      <c r="CLA56" s="158"/>
      <c r="CLB56" s="158"/>
      <c r="CLC56" s="158"/>
      <c r="CLD56" s="158"/>
      <c r="CLE56" s="158"/>
      <c r="CLF56" s="158"/>
      <c r="CLG56" s="158"/>
      <c r="CLH56" s="158"/>
      <c r="CLI56" s="158"/>
      <c r="CLJ56" s="158"/>
      <c r="CLK56" s="158"/>
      <c r="CLL56" s="158"/>
      <c r="CLM56" s="158"/>
      <c r="CLN56" s="158"/>
      <c r="CLO56" s="158"/>
      <c r="CLP56" s="158"/>
      <c r="CLQ56" s="158"/>
      <c r="CLR56" s="158"/>
      <c r="CLS56" s="158"/>
      <c r="CLT56" s="158"/>
      <c r="CLU56" s="158"/>
      <c r="CLV56" s="158"/>
      <c r="CLW56" s="158"/>
      <c r="CLX56" s="158"/>
      <c r="CLY56" s="158"/>
      <c r="CLZ56" s="158"/>
      <c r="CMA56" s="158"/>
      <c r="CMB56" s="158"/>
      <c r="CMC56" s="158"/>
      <c r="CMD56" s="158"/>
      <c r="CME56" s="158"/>
      <c r="CMF56" s="158"/>
      <c r="CMG56" s="158"/>
      <c r="CMH56" s="158"/>
      <c r="CMI56" s="158"/>
      <c r="CMJ56" s="158"/>
      <c r="CMK56" s="158"/>
      <c r="CML56" s="158"/>
      <c r="CMM56" s="158"/>
      <c r="CMN56" s="158"/>
      <c r="CMO56" s="158"/>
      <c r="CMP56" s="158"/>
      <c r="CMQ56" s="158"/>
      <c r="CMR56" s="158"/>
      <c r="CMS56" s="158"/>
      <c r="CMT56" s="158"/>
      <c r="CMU56" s="158"/>
      <c r="CMV56" s="158"/>
      <c r="CMW56" s="158"/>
      <c r="CMX56" s="158"/>
      <c r="CMY56" s="158"/>
      <c r="CMZ56" s="158"/>
      <c r="CNA56" s="158"/>
      <c r="CNB56" s="158"/>
      <c r="CNC56" s="158"/>
      <c r="CND56" s="158"/>
      <c r="CNE56" s="158"/>
      <c r="CNF56" s="158"/>
      <c r="CNG56" s="158"/>
      <c r="CNH56" s="158"/>
      <c r="CNI56" s="158"/>
      <c r="CNJ56" s="158"/>
      <c r="CNK56" s="158"/>
      <c r="CNL56" s="158"/>
      <c r="CNM56" s="158"/>
      <c r="CNN56" s="158"/>
      <c r="CNO56" s="158"/>
      <c r="CNP56" s="158"/>
      <c r="CNQ56" s="158"/>
      <c r="CNR56" s="158"/>
      <c r="CNS56" s="158"/>
      <c r="CNT56" s="158"/>
      <c r="CNU56" s="158"/>
      <c r="CNV56" s="158"/>
      <c r="CNW56" s="158"/>
      <c r="CNX56" s="158"/>
      <c r="CNY56" s="158"/>
      <c r="CNZ56" s="158"/>
      <c r="COA56" s="158"/>
      <c r="COB56" s="158"/>
      <c r="COC56" s="158"/>
      <c r="COD56" s="158"/>
      <c r="COE56" s="158"/>
      <c r="COF56" s="158"/>
      <c r="COG56" s="158"/>
      <c r="COH56" s="158"/>
      <c r="COI56" s="158"/>
      <c r="COJ56" s="158"/>
      <c r="COK56" s="158"/>
      <c r="COL56" s="158"/>
      <c r="COM56" s="158"/>
      <c r="CON56" s="158"/>
      <c r="COO56" s="158"/>
      <c r="COP56" s="158"/>
      <c r="COQ56" s="158"/>
      <c r="COR56" s="158"/>
      <c r="COS56" s="158"/>
      <c r="COT56" s="158"/>
      <c r="COU56" s="158"/>
      <c r="COV56" s="158"/>
      <c r="COW56" s="158"/>
      <c r="COX56" s="158"/>
      <c r="COY56" s="158"/>
      <c r="COZ56" s="158"/>
      <c r="CPA56" s="158"/>
      <c r="CPB56" s="158"/>
      <c r="CPC56" s="158"/>
      <c r="CPD56" s="158"/>
      <c r="CPE56" s="158"/>
      <c r="CPF56" s="158"/>
      <c r="CPG56" s="158"/>
      <c r="CPH56" s="158"/>
      <c r="CPI56" s="158"/>
      <c r="CPJ56" s="158"/>
      <c r="CPK56" s="158"/>
      <c r="CPL56" s="158"/>
      <c r="CPM56" s="158"/>
      <c r="CPN56" s="158"/>
      <c r="CPO56" s="158"/>
      <c r="CPP56" s="158"/>
      <c r="CPQ56" s="158"/>
      <c r="CPR56" s="158"/>
      <c r="CPS56" s="158"/>
      <c r="CPT56" s="158"/>
      <c r="CPU56" s="158"/>
      <c r="CPV56" s="158"/>
      <c r="CPW56" s="158"/>
      <c r="CPX56" s="158"/>
      <c r="CPY56" s="158"/>
      <c r="CPZ56" s="158"/>
      <c r="CQA56" s="158"/>
      <c r="CQB56" s="158"/>
      <c r="CQC56" s="158"/>
      <c r="CQD56" s="158"/>
      <c r="CQE56" s="158"/>
      <c r="CQF56" s="158"/>
      <c r="CQG56" s="158"/>
      <c r="CQH56" s="158"/>
      <c r="CQI56" s="158"/>
      <c r="CQJ56" s="158"/>
      <c r="CQK56" s="158"/>
      <c r="CQL56" s="158"/>
      <c r="CQM56" s="158"/>
      <c r="CQN56" s="158"/>
      <c r="CQO56" s="158"/>
      <c r="CQP56" s="158"/>
      <c r="CQQ56" s="158"/>
      <c r="CQR56" s="158"/>
      <c r="CQS56" s="158"/>
      <c r="CQT56" s="158"/>
      <c r="CQU56" s="158"/>
      <c r="CQV56" s="158"/>
      <c r="CQW56" s="158"/>
      <c r="CQX56" s="158"/>
      <c r="CQY56" s="158"/>
      <c r="CQZ56" s="158"/>
      <c r="CRA56" s="158"/>
      <c r="CRB56" s="158"/>
      <c r="CRC56" s="158"/>
      <c r="CRD56" s="158"/>
      <c r="CRE56" s="158"/>
      <c r="CRF56" s="158"/>
      <c r="CRG56" s="158"/>
      <c r="CRH56" s="158"/>
      <c r="CRI56" s="158"/>
      <c r="CRJ56" s="158"/>
      <c r="CRK56" s="158"/>
      <c r="CRL56" s="158"/>
      <c r="CRM56" s="158"/>
      <c r="CRN56" s="158"/>
      <c r="CRO56" s="158"/>
      <c r="CRP56" s="158"/>
      <c r="CRQ56" s="158"/>
      <c r="CRR56" s="158"/>
      <c r="CRS56" s="158"/>
      <c r="CRT56" s="158"/>
      <c r="CRU56" s="158"/>
      <c r="CRV56" s="158"/>
      <c r="CRW56" s="158"/>
      <c r="CRX56" s="158"/>
      <c r="CRY56" s="158"/>
      <c r="CRZ56" s="158"/>
      <c r="CSA56" s="158"/>
      <c r="CSB56" s="158"/>
      <c r="CSC56" s="158"/>
      <c r="CSD56" s="158"/>
      <c r="CSE56" s="158"/>
      <c r="CSF56" s="158"/>
      <c r="CSG56" s="158"/>
      <c r="CSH56" s="158"/>
      <c r="CSI56" s="158"/>
      <c r="CSJ56" s="158"/>
      <c r="CSK56" s="158"/>
      <c r="CSL56" s="158"/>
      <c r="CSM56" s="158"/>
      <c r="CSN56" s="158"/>
      <c r="CSO56" s="158"/>
      <c r="CSP56" s="158"/>
      <c r="CSQ56" s="158"/>
      <c r="CSR56" s="158"/>
      <c r="CSS56" s="158"/>
      <c r="CST56" s="158"/>
      <c r="CSU56" s="158"/>
      <c r="CSV56" s="158"/>
      <c r="CSW56" s="158"/>
      <c r="CSX56" s="158"/>
      <c r="CSY56" s="158"/>
      <c r="CSZ56" s="158"/>
      <c r="CTA56" s="158"/>
      <c r="CTB56" s="158"/>
      <c r="CTC56" s="158"/>
      <c r="CTD56" s="158"/>
      <c r="CTE56" s="158"/>
      <c r="CTF56" s="158"/>
      <c r="CTG56" s="158"/>
      <c r="CTH56" s="158"/>
      <c r="CTI56" s="158"/>
      <c r="CTJ56" s="158"/>
      <c r="CTK56" s="158"/>
      <c r="CTL56" s="158"/>
      <c r="CTM56" s="158"/>
      <c r="CTN56" s="158"/>
      <c r="CTO56" s="158"/>
      <c r="CTP56" s="158"/>
      <c r="CTQ56" s="158"/>
      <c r="CTR56" s="158"/>
      <c r="CTS56" s="158"/>
      <c r="CTT56" s="158"/>
      <c r="CTU56" s="158"/>
      <c r="CTV56" s="158"/>
      <c r="CTW56" s="158"/>
      <c r="CTX56" s="158"/>
      <c r="CTY56" s="158"/>
      <c r="CTZ56" s="158"/>
      <c r="CUA56" s="158"/>
      <c r="CUB56" s="158"/>
      <c r="CUC56" s="158"/>
      <c r="CUD56" s="158"/>
      <c r="CUE56" s="158"/>
      <c r="CUF56" s="158"/>
      <c r="CUG56" s="158"/>
      <c r="CUH56" s="158"/>
      <c r="CUI56" s="158"/>
      <c r="CUJ56" s="158"/>
      <c r="CUK56" s="158"/>
      <c r="CUL56" s="158"/>
      <c r="CUM56" s="158"/>
      <c r="CUN56" s="158"/>
      <c r="CUO56" s="158"/>
      <c r="CUP56" s="158"/>
      <c r="CUQ56" s="158"/>
      <c r="CUR56" s="158"/>
      <c r="CUS56" s="158"/>
      <c r="CUT56" s="158"/>
      <c r="CUU56" s="158"/>
      <c r="CUV56" s="158"/>
      <c r="CUW56" s="158"/>
      <c r="CUX56" s="158"/>
      <c r="CUY56" s="158"/>
      <c r="CUZ56" s="158"/>
      <c r="CVA56" s="158"/>
      <c r="CVB56" s="158"/>
      <c r="CVC56" s="158"/>
      <c r="CVD56" s="158"/>
      <c r="CVE56" s="158"/>
      <c r="CVF56" s="158"/>
      <c r="CVG56" s="158"/>
      <c r="CVH56" s="158"/>
      <c r="CVI56" s="158"/>
      <c r="CVJ56" s="158"/>
      <c r="CVK56" s="158"/>
      <c r="CVL56" s="158"/>
      <c r="CVM56" s="158"/>
      <c r="CVN56" s="158"/>
      <c r="CVO56" s="158"/>
      <c r="CVP56" s="158"/>
      <c r="CVQ56" s="158"/>
      <c r="CVR56" s="158"/>
      <c r="CVS56" s="158"/>
      <c r="CVT56" s="158"/>
      <c r="CVU56" s="158"/>
      <c r="CVV56" s="158"/>
      <c r="CVW56" s="158"/>
      <c r="CVX56" s="158"/>
      <c r="CVY56" s="158"/>
      <c r="CVZ56" s="158"/>
      <c r="CWA56" s="158"/>
      <c r="CWB56" s="158"/>
      <c r="CWC56" s="158"/>
      <c r="CWD56" s="158"/>
      <c r="CWE56" s="158"/>
      <c r="CWF56" s="158"/>
      <c r="CWG56" s="158"/>
      <c r="CWH56" s="158"/>
      <c r="CWI56" s="158"/>
      <c r="CWJ56" s="158"/>
      <c r="CWK56" s="158"/>
      <c r="CWL56" s="158"/>
      <c r="CWM56" s="158"/>
      <c r="CWN56" s="158"/>
      <c r="CWO56" s="158"/>
      <c r="CWP56" s="158"/>
      <c r="CWQ56" s="158"/>
      <c r="CWR56" s="158"/>
      <c r="CWS56" s="158"/>
      <c r="CWT56" s="158"/>
      <c r="CWU56" s="158"/>
      <c r="CWV56" s="158"/>
      <c r="CWW56" s="158"/>
      <c r="CWX56" s="158"/>
      <c r="CWY56" s="158"/>
      <c r="CWZ56" s="158"/>
      <c r="CXA56" s="158"/>
      <c r="CXB56" s="158"/>
      <c r="CXC56" s="158"/>
      <c r="CXD56" s="158"/>
      <c r="CXE56" s="158"/>
      <c r="CXF56" s="158"/>
      <c r="CXG56" s="158"/>
      <c r="CXH56" s="158"/>
      <c r="CXI56" s="158"/>
      <c r="CXJ56" s="158"/>
      <c r="CXK56" s="158"/>
      <c r="CXL56" s="158"/>
      <c r="CXM56" s="158"/>
      <c r="CXN56" s="158"/>
      <c r="CXO56" s="158"/>
      <c r="CXP56" s="158"/>
      <c r="CXQ56" s="158"/>
      <c r="CXR56" s="158"/>
      <c r="CXS56" s="158"/>
      <c r="CXT56" s="158"/>
      <c r="CXU56" s="158"/>
      <c r="CXV56" s="158"/>
      <c r="CXW56" s="158"/>
      <c r="CXX56" s="158"/>
      <c r="CXY56" s="158"/>
      <c r="CXZ56" s="158"/>
      <c r="CYA56" s="158"/>
      <c r="CYB56" s="158"/>
      <c r="CYC56" s="158"/>
      <c r="CYD56" s="158"/>
      <c r="CYE56" s="158"/>
      <c r="CYF56" s="158"/>
      <c r="CYG56" s="158"/>
      <c r="CYH56" s="158"/>
      <c r="CYI56" s="158"/>
      <c r="CYJ56" s="158"/>
      <c r="CYK56" s="158"/>
      <c r="CYL56" s="158"/>
      <c r="CYM56" s="158"/>
      <c r="CYN56" s="158"/>
      <c r="CYO56" s="158"/>
      <c r="CYP56" s="158"/>
      <c r="CYQ56" s="158"/>
      <c r="CYR56" s="158"/>
      <c r="CYS56" s="158"/>
      <c r="CYT56" s="158"/>
      <c r="CYU56" s="158"/>
      <c r="CYV56" s="158"/>
      <c r="CYW56" s="158"/>
      <c r="CYX56" s="158"/>
      <c r="CYY56" s="158"/>
      <c r="CYZ56" s="158"/>
      <c r="CZA56" s="158"/>
      <c r="CZB56" s="158"/>
      <c r="CZC56" s="158"/>
      <c r="CZD56" s="158"/>
      <c r="CZE56" s="158"/>
      <c r="CZF56" s="158"/>
      <c r="CZG56" s="158"/>
      <c r="CZH56" s="158"/>
      <c r="CZI56" s="158"/>
      <c r="CZJ56" s="158"/>
      <c r="CZK56" s="158"/>
      <c r="CZL56" s="158"/>
      <c r="CZM56" s="158"/>
      <c r="CZN56" s="158"/>
      <c r="CZO56" s="158"/>
      <c r="CZP56" s="158"/>
      <c r="CZQ56" s="158"/>
      <c r="CZR56" s="158"/>
      <c r="CZS56" s="158"/>
      <c r="CZT56" s="158"/>
      <c r="CZU56" s="158"/>
      <c r="CZV56" s="158"/>
      <c r="CZW56" s="158"/>
      <c r="CZX56" s="158"/>
      <c r="CZY56" s="158"/>
      <c r="CZZ56" s="158"/>
      <c r="DAA56" s="158"/>
      <c r="DAB56" s="158"/>
      <c r="DAC56" s="158"/>
      <c r="DAD56" s="158"/>
      <c r="DAE56" s="158"/>
      <c r="DAF56" s="158"/>
      <c r="DAG56" s="158"/>
      <c r="DAH56" s="158"/>
      <c r="DAI56" s="158"/>
      <c r="DAJ56" s="158"/>
      <c r="DAK56" s="158"/>
      <c r="DAL56" s="158"/>
      <c r="DAM56" s="158"/>
      <c r="DAN56" s="158"/>
      <c r="DAO56" s="158"/>
      <c r="DAP56" s="158"/>
      <c r="DAQ56" s="158"/>
      <c r="DAR56" s="158"/>
      <c r="DAS56" s="158"/>
      <c r="DAT56" s="158"/>
      <c r="DAU56" s="158"/>
      <c r="DAV56" s="158"/>
      <c r="DAW56" s="158"/>
      <c r="DAX56" s="158"/>
      <c r="DAY56" s="158"/>
      <c r="DAZ56" s="158"/>
      <c r="DBA56" s="158"/>
      <c r="DBB56" s="158"/>
      <c r="DBC56" s="158"/>
      <c r="DBD56" s="158"/>
      <c r="DBE56" s="158"/>
      <c r="DBF56" s="158"/>
      <c r="DBG56" s="158"/>
      <c r="DBH56" s="158"/>
      <c r="DBI56" s="158"/>
      <c r="DBJ56" s="158"/>
      <c r="DBK56" s="158"/>
      <c r="DBL56" s="158"/>
      <c r="DBM56" s="158"/>
      <c r="DBN56" s="158"/>
      <c r="DBO56" s="158"/>
      <c r="DBP56" s="158"/>
      <c r="DBQ56" s="158"/>
      <c r="DBR56" s="158"/>
      <c r="DBS56" s="158"/>
      <c r="DBT56" s="158"/>
      <c r="DBU56" s="158"/>
      <c r="DBV56" s="158"/>
      <c r="DBW56" s="158"/>
      <c r="DBX56" s="158"/>
      <c r="DBY56" s="158"/>
      <c r="DBZ56" s="158"/>
      <c r="DCA56" s="158"/>
      <c r="DCB56" s="158"/>
      <c r="DCC56" s="158"/>
      <c r="DCD56" s="158"/>
      <c r="DCE56" s="158"/>
      <c r="DCF56" s="158"/>
      <c r="DCG56" s="158"/>
      <c r="DCH56" s="158"/>
      <c r="DCI56" s="158"/>
      <c r="DCJ56" s="158"/>
      <c r="DCK56" s="158"/>
      <c r="DCL56" s="158"/>
      <c r="DCM56" s="158"/>
      <c r="DCN56" s="158"/>
      <c r="DCO56" s="158"/>
      <c r="DCP56" s="158"/>
      <c r="DCQ56" s="158"/>
      <c r="DCR56" s="158"/>
      <c r="DCS56" s="158"/>
      <c r="DCT56" s="158"/>
      <c r="DCU56" s="158"/>
      <c r="DCV56" s="158"/>
      <c r="DCW56" s="158"/>
      <c r="DCX56" s="158"/>
      <c r="DCY56" s="158"/>
      <c r="DCZ56" s="158"/>
      <c r="DDA56" s="158"/>
      <c r="DDB56" s="158"/>
      <c r="DDC56" s="158"/>
      <c r="DDD56" s="158"/>
      <c r="DDE56" s="158"/>
      <c r="DDF56" s="158"/>
      <c r="DDG56" s="158"/>
      <c r="DDH56" s="158"/>
      <c r="DDI56" s="158"/>
      <c r="DDJ56" s="158"/>
      <c r="DDK56" s="158"/>
      <c r="DDL56" s="158"/>
      <c r="DDM56" s="158"/>
      <c r="DDN56" s="158"/>
      <c r="DDO56" s="158"/>
      <c r="DDP56" s="158"/>
      <c r="DDQ56" s="158"/>
      <c r="DDR56" s="158"/>
      <c r="DDS56" s="158"/>
      <c r="DDT56" s="158"/>
      <c r="DDU56" s="158"/>
      <c r="DDV56" s="158"/>
      <c r="DDW56" s="158"/>
      <c r="DDX56" s="158"/>
      <c r="DDY56" s="158"/>
      <c r="DDZ56" s="158"/>
      <c r="DEA56" s="158"/>
      <c r="DEB56" s="158"/>
      <c r="DEC56" s="158"/>
      <c r="DED56" s="158"/>
      <c r="DEE56" s="158"/>
      <c r="DEF56" s="158"/>
      <c r="DEG56" s="158"/>
      <c r="DEH56" s="158"/>
      <c r="DEI56" s="158"/>
      <c r="DEJ56" s="158"/>
      <c r="DEK56" s="158"/>
      <c r="DEL56" s="158"/>
      <c r="DEM56" s="158"/>
      <c r="DEN56" s="158"/>
      <c r="DEO56" s="158"/>
      <c r="DEP56" s="158"/>
      <c r="DEQ56" s="158"/>
      <c r="DER56" s="158"/>
      <c r="DES56" s="158"/>
      <c r="DET56" s="158"/>
      <c r="DEU56" s="158"/>
      <c r="DEV56" s="158"/>
      <c r="DEW56" s="158"/>
      <c r="DEX56" s="158"/>
      <c r="DEY56" s="158"/>
      <c r="DEZ56" s="158"/>
      <c r="DFA56" s="158"/>
      <c r="DFB56" s="158"/>
      <c r="DFC56" s="158"/>
      <c r="DFD56" s="158"/>
      <c r="DFE56" s="158"/>
      <c r="DFF56" s="158"/>
      <c r="DFG56" s="158"/>
      <c r="DFH56" s="158"/>
      <c r="DFI56" s="158"/>
      <c r="DFJ56" s="158"/>
      <c r="DFK56" s="158"/>
      <c r="DFL56" s="158"/>
      <c r="DFM56" s="158"/>
      <c r="DFN56" s="158"/>
      <c r="DFO56" s="158"/>
      <c r="DFP56" s="158"/>
      <c r="DFQ56" s="158"/>
      <c r="DFR56" s="158"/>
      <c r="DFS56" s="158"/>
      <c r="DFT56" s="158"/>
      <c r="DFU56" s="158"/>
      <c r="DFV56" s="158"/>
      <c r="DFW56" s="158"/>
      <c r="DFX56" s="158"/>
      <c r="DFY56" s="158"/>
      <c r="DFZ56" s="158"/>
      <c r="DGA56" s="158"/>
      <c r="DGB56" s="158"/>
      <c r="DGC56" s="158"/>
      <c r="DGD56" s="158"/>
      <c r="DGE56" s="158"/>
      <c r="DGF56" s="158"/>
      <c r="DGG56" s="158"/>
      <c r="DGH56" s="158"/>
      <c r="DGI56" s="158"/>
      <c r="DGJ56" s="158"/>
      <c r="DGK56" s="158"/>
      <c r="DGL56" s="158"/>
      <c r="DGM56" s="158"/>
      <c r="DGN56" s="158"/>
      <c r="DGO56" s="158"/>
      <c r="DGP56" s="158"/>
      <c r="DGQ56" s="158"/>
      <c r="DGR56" s="158"/>
      <c r="DGS56" s="158"/>
      <c r="DGT56" s="158"/>
      <c r="DGU56" s="158"/>
      <c r="DGV56" s="158"/>
      <c r="DGW56" s="158"/>
      <c r="DGX56" s="158"/>
      <c r="DGY56" s="158"/>
      <c r="DGZ56" s="158"/>
      <c r="DHA56" s="158"/>
      <c r="DHB56" s="158"/>
      <c r="DHC56" s="158"/>
      <c r="DHD56" s="158"/>
      <c r="DHE56" s="158"/>
      <c r="DHF56" s="158"/>
      <c r="DHG56" s="158"/>
      <c r="DHH56" s="158"/>
      <c r="DHI56" s="158"/>
      <c r="DHJ56" s="158"/>
      <c r="DHK56" s="158"/>
      <c r="DHL56" s="158"/>
      <c r="DHM56" s="158"/>
      <c r="DHN56" s="158"/>
      <c r="DHO56" s="158"/>
      <c r="DHP56" s="158"/>
      <c r="DHQ56" s="158"/>
      <c r="DHR56" s="158"/>
      <c r="DHS56" s="158"/>
      <c r="DHT56" s="158"/>
      <c r="DHU56" s="158"/>
      <c r="DHV56" s="158"/>
      <c r="DHW56" s="158"/>
      <c r="DHX56" s="158"/>
      <c r="DHY56" s="158"/>
      <c r="DHZ56" s="158"/>
      <c r="DIA56" s="158"/>
      <c r="DIB56" s="158"/>
      <c r="DIC56" s="158"/>
      <c r="DID56" s="158"/>
      <c r="DIE56" s="158"/>
      <c r="DIF56" s="158"/>
      <c r="DIG56" s="158"/>
      <c r="DIH56" s="158"/>
      <c r="DII56" s="158"/>
      <c r="DIJ56" s="158"/>
      <c r="DIK56" s="158"/>
      <c r="DIL56" s="158"/>
      <c r="DIM56" s="158"/>
      <c r="DIN56" s="158"/>
      <c r="DIO56" s="158"/>
      <c r="DIP56" s="158"/>
      <c r="DIQ56" s="158"/>
      <c r="DIR56" s="158"/>
      <c r="DIS56" s="158"/>
      <c r="DIT56" s="158"/>
      <c r="DIU56" s="158"/>
      <c r="DIV56" s="158"/>
      <c r="DIW56" s="158"/>
      <c r="DIX56" s="158"/>
      <c r="DIY56" s="158"/>
      <c r="DIZ56" s="158"/>
      <c r="DJA56" s="158"/>
      <c r="DJB56" s="158"/>
      <c r="DJC56" s="158"/>
      <c r="DJD56" s="158"/>
      <c r="DJE56" s="158"/>
      <c r="DJF56" s="158"/>
      <c r="DJG56" s="158"/>
      <c r="DJH56" s="158"/>
      <c r="DJI56" s="158"/>
      <c r="DJJ56" s="158"/>
      <c r="DJK56" s="158"/>
      <c r="DJL56" s="158"/>
      <c r="DJM56" s="158"/>
      <c r="DJN56" s="158"/>
      <c r="DJO56" s="158"/>
      <c r="DJP56" s="158"/>
      <c r="DJQ56" s="158"/>
      <c r="DJR56" s="158"/>
      <c r="DJS56" s="158"/>
      <c r="DJT56" s="158"/>
      <c r="DJU56" s="158"/>
      <c r="DJV56" s="158"/>
      <c r="DJW56" s="158"/>
      <c r="DJX56" s="158"/>
      <c r="DJY56" s="158"/>
      <c r="DJZ56" s="158"/>
      <c r="DKA56" s="158"/>
      <c r="DKB56" s="158"/>
      <c r="DKC56" s="158"/>
      <c r="DKD56" s="158"/>
      <c r="DKE56" s="158"/>
      <c r="DKF56" s="158"/>
      <c r="DKG56" s="158"/>
      <c r="DKH56" s="158"/>
      <c r="DKI56" s="158"/>
      <c r="DKJ56" s="158"/>
      <c r="DKK56" s="158"/>
      <c r="DKL56" s="158"/>
      <c r="DKM56" s="158"/>
      <c r="DKN56" s="158"/>
      <c r="DKO56" s="158"/>
      <c r="DKP56" s="158"/>
      <c r="DKQ56" s="158"/>
      <c r="DKR56" s="158"/>
      <c r="DKS56" s="158"/>
      <c r="DKT56" s="158"/>
      <c r="DKU56" s="158"/>
      <c r="DKV56" s="158"/>
      <c r="DKW56" s="158"/>
      <c r="DKX56" s="158"/>
      <c r="DKY56" s="158"/>
      <c r="DKZ56" s="158"/>
      <c r="DLA56" s="158"/>
      <c r="DLB56" s="158"/>
      <c r="DLC56" s="158"/>
      <c r="DLD56" s="158"/>
      <c r="DLE56" s="158"/>
      <c r="DLF56" s="158"/>
      <c r="DLG56" s="158"/>
      <c r="DLH56" s="158"/>
      <c r="DLI56" s="158"/>
      <c r="DLJ56" s="158"/>
      <c r="DLK56" s="158"/>
      <c r="DLL56" s="158"/>
      <c r="DLM56" s="158"/>
      <c r="DLN56" s="158"/>
      <c r="DLO56" s="158"/>
      <c r="DLP56" s="158"/>
      <c r="DLQ56" s="158"/>
      <c r="DLR56" s="158"/>
      <c r="DLS56" s="158"/>
      <c r="DLT56" s="158"/>
      <c r="DLU56" s="158"/>
      <c r="DLV56" s="158"/>
      <c r="DLW56" s="158"/>
      <c r="DLX56" s="158"/>
      <c r="DLY56" s="158"/>
      <c r="DLZ56" s="158"/>
      <c r="DMA56" s="158"/>
      <c r="DMB56" s="158"/>
      <c r="DMC56" s="158"/>
      <c r="DMD56" s="158"/>
      <c r="DME56" s="158"/>
      <c r="DMF56" s="158"/>
      <c r="DMG56" s="158"/>
      <c r="DMH56" s="158"/>
      <c r="DMI56" s="158"/>
      <c r="DMJ56" s="158"/>
      <c r="DMK56" s="158"/>
      <c r="DML56" s="158"/>
      <c r="DMM56" s="158"/>
      <c r="DMN56" s="158"/>
      <c r="DMO56" s="158"/>
      <c r="DMP56" s="158"/>
      <c r="DMQ56" s="158"/>
      <c r="DMR56" s="158"/>
      <c r="DMS56" s="158"/>
      <c r="DMT56" s="158"/>
      <c r="DMU56" s="158"/>
      <c r="DMV56" s="158"/>
      <c r="DMW56" s="158"/>
      <c r="DMX56" s="158"/>
      <c r="DMY56" s="158"/>
      <c r="DMZ56" s="158"/>
      <c r="DNA56" s="158"/>
      <c r="DNB56" s="158"/>
      <c r="DNC56" s="158"/>
      <c r="DND56" s="158"/>
      <c r="DNE56" s="158"/>
      <c r="DNF56" s="158"/>
      <c r="DNG56" s="158"/>
      <c r="DNH56" s="158"/>
      <c r="DNI56" s="158"/>
      <c r="DNJ56" s="158"/>
      <c r="DNK56" s="158"/>
      <c r="DNL56" s="158"/>
      <c r="DNM56" s="158"/>
      <c r="DNN56" s="158"/>
      <c r="DNO56" s="158"/>
      <c r="DNP56" s="158"/>
      <c r="DNQ56" s="158"/>
      <c r="DNR56" s="158"/>
      <c r="DNS56" s="158"/>
      <c r="DNT56" s="158"/>
      <c r="DNU56" s="158"/>
      <c r="DNV56" s="158"/>
      <c r="DNW56" s="158"/>
      <c r="DNX56" s="158"/>
      <c r="DNY56" s="158"/>
      <c r="DNZ56" s="158"/>
      <c r="DOA56" s="158"/>
      <c r="DOB56" s="158"/>
      <c r="DOC56" s="158"/>
      <c r="DOD56" s="158"/>
      <c r="DOE56" s="158"/>
      <c r="DOF56" s="158"/>
      <c r="DOG56" s="158"/>
      <c r="DOH56" s="158"/>
      <c r="DOI56" s="158"/>
      <c r="DOJ56" s="158"/>
      <c r="DOK56" s="158"/>
      <c r="DOL56" s="158"/>
      <c r="DOM56" s="158"/>
      <c r="DON56" s="158"/>
      <c r="DOO56" s="158"/>
      <c r="DOP56" s="158"/>
      <c r="DOQ56" s="158"/>
      <c r="DOR56" s="158"/>
      <c r="DOS56" s="158"/>
      <c r="DOT56" s="158"/>
      <c r="DOU56" s="158"/>
      <c r="DOV56" s="158"/>
      <c r="DOW56" s="158"/>
      <c r="DOX56" s="158"/>
      <c r="DOY56" s="158"/>
      <c r="DOZ56" s="158"/>
      <c r="DPA56" s="158"/>
      <c r="DPB56" s="158"/>
      <c r="DPC56" s="158"/>
      <c r="DPD56" s="158"/>
      <c r="DPE56" s="158"/>
      <c r="DPF56" s="158"/>
      <c r="DPG56" s="158"/>
      <c r="DPH56" s="158"/>
      <c r="DPI56" s="158"/>
      <c r="DPJ56" s="158"/>
      <c r="DPK56" s="158"/>
      <c r="DPL56" s="158"/>
      <c r="DPM56" s="158"/>
      <c r="DPN56" s="158"/>
      <c r="DPO56" s="158"/>
      <c r="DPP56" s="158"/>
      <c r="DPQ56" s="158"/>
      <c r="DPR56" s="158"/>
      <c r="DPS56" s="158"/>
      <c r="DPT56" s="158"/>
      <c r="DPU56" s="158"/>
      <c r="DPV56" s="158"/>
      <c r="DPW56" s="158"/>
      <c r="DPX56" s="158"/>
      <c r="DPY56" s="158"/>
      <c r="DPZ56" s="158"/>
      <c r="DQA56" s="158"/>
      <c r="DQB56" s="158"/>
      <c r="DQC56" s="158"/>
      <c r="DQD56" s="158"/>
      <c r="DQE56" s="158"/>
      <c r="DQF56" s="158"/>
      <c r="DQG56" s="158"/>
      <c r="DQH56" s="158"/>
      <c r="DQI56" s="158"/>
      <c r="DQJ56" s="158"/>
      <c r="DQK56" s="158"/>
      <c r="DQL56" s="158"/>
      <c r="DQM56" s="158"/>
      <c r="DQN56" s="158"/>
      <c r="DQO56" s="158"/>
      <c r="DQP56" s="158"/>
      <c r="DQQ56" s="158"/>
      <c r="DQR56" s="158"/>
      <c r="DQS56" s="158"/>
      <c r="DQT56" s="158"/>
      <c r="DQU56" s="158"/>
      <c r="DQV56" s="158"/>
      <c r="DQW56" s="158"/>
      <c r="DQX56" s="158"/>
      <c r="DQY56" s="158"/>
      <c r="DQZ56" s="158"/>
      <c r="DRA56" s="158"/>
      <c r="DRB56" s="158"/>
      <c r="DRC56" s="158"/>
      <c r="DRD56" s="158"/>
      <c r="DRE56" s="158"/>
      <c r="DRF56" s="158"/>
      <c r="DRG56" s="158"/>
      <c r="DRH56" s="158"/>
      <c r="DRI56" s="158"/>
      <c r="DRJ56" s="158"/>
      <c r="DRK56" s="158"/>
      <c r="DRL56" s="158"/>
      <c r="DRM56" s="158"/>
      <c r="DRN56" s="158"/>
      <c r="DRO56" s="158"/>
      <c r="DRP56" s="158"/>
      <c r="DRQ56" s="158"/>
      <c r="DRR56" s="158"/>
      <c r="DRS56" s="158"/>
      <c r="DRT56" s="158"/>
      <c r="DRU56" s="158"/>
      <c r="DRV56" s="158"/>
      <c r="DRW56" s="158"/>
      <c r="DRX56" s="158"/>
      <c r="DRY56" s="158"/>
      <c r="DRZ56" s="158"/>
      <c r="DSA56" s="158"/>
      <c r="DSB56" s="158"/>
      <c r="DSC56" s="158"/>
      <c r="DSD56" s="158"/>
      <c r="DSE56" s="158"/>
      <c r="DSF56" s="158"/>
      <c r="DSG56" s="158"/>
      <c r="DSH56" s="158"/>
      <c r="DSI56" s="158"/>
      <c r="DSJ56" s="158"/>
      <c r="DSK56" s="158"/>
      <c r="DSL56" s="158"/>
      <c r="DSM56" s="158"/>
      <c r="DSN56" s="158"/>
      <c r="DSO56" s="158"/>
      <c r="DSP56" s="158"/>
      <c r="DSQ56" s="158"/>
      <c r="DSR56" s="158"/>
      <c r="DSS56" s="158"/>
      <c r="DST56" s="158"/>
      <c r="DSU56" s="158"/>
      <c r="DSV56" s="158"/>
      <c r="DSW56" s="158"/>
      <c r="DSX56" s="158"/>
      <c r="DSY56" s="158"/>
      <c r="DSZ56" s="158"/>
      <c r="DTA56" s="158"/>
      <c r="DTB56" s="158"/>
      <c r="DTC56" s="158"/>
      <c r="DTD56" s="158"/>
      <c r="DTE56" s="158"/>
      <c r="DTF56" s="158"/>
      <c r="DTG56" s="158"/>
      <c r="DTH56" s="158"/>
      <c r="DTI56" s="158"/>
      <c r="DTJ56" s="158"/>
      <c r="DTK56" s="158"/>
      <c r="DTL56" s="158"/>
      <c r="DTM56" s="158"/>
      <c r="DTN56" s="158"/>
      <c r="DTO56" s="158"/>
      <c r="DTP56" s="158"/>
      <c r="DTQ56" s="158"/>
      <c r="DTR56" s="158"/>
      <c r="DTS56" s="158"/>
      <c r="DTT56" s="158"/>
      <c r="DTU56" s="158"/>
      <c r="DTV56" s="158"/>
      <c r="DTW56" s="158"/>
      <c r="DTX56" s="158"/>
      <c r="DTY56" s="158"/>
      <c r="DTZ56" s="158"/>
      <c r="DUA56" s="158"/>
      <c r="DUB56" s="158"/>
      <c r="DUC56" s="158"/>
      <c r="DUD56" s="158"/>
      <c r="DUE56" s="158"/>
      <c r="DUF56" s="158"/>
      <c r="DUG56" s="158"/>
      <c r="DUH56" s="158"/>
      <c r="DUI56" s="158"/>
      <c r="DUJ56" s="158"/>
      <c r="DUK56" s="158"/>
      <c r="DUL56" s="158"/>
      <c r="DUM56" s="158"/>
      <c r="DUN56" s="158"/>
      <c r="DUO56" s="158"/>
      <c r="DUP56" s="158"/>
      <c r="DUQ56" s="158"/>
      <c r="DUR56" s="158"/>
      <c r="DUS56" s="158"/>
      <c r="DUT56" s="158"/>
      <c r="DUU56" s="158"/>
      <c r="DUV56" s="158"/>
      <c r="DUW56" s="158"/>
      <c r="DUX56" s="158"/>
      <c r="DUY56" s="158"/>
      <c r="DUZ56" s="158"/>
      <c r="DVA56" s="158"/>
      <c r="DVB56" s="158"/>
      <c r="DVC56" s="158"/>
      <c r="DVD56" s="158"/>
      <c r="DVE56" s="158"/>
      <c r="DVF56" s="158"/>
      <c r="DVG56" s="158"/>
      <c r="DVH56" s="158"/>
      <c r="DVI56" s="158"/>
      <c r="DVJ56" s="158"/>
      <c r="DVK56" s="158"/>
      <c r="DVL56" s="158"/>
      <c r="DVM56" s="158"/>
      <c r="DVN56" s="158"/>
      <c r="DVO56" s="158"/>
      <c r="DVP56" s="158"/>
      <c r="DVQ56" s="158"/>
      <c r="DVR56" s="158"/>
      <c r="DVS56" s="158"/>
      <c r="DVT56" s="158"/>
      <c r="DVU56" s="158"/>
      <c r="DVV56" s="158"/>
      <c r="DVW56" s="158"/>
      <c r="DVX56" s="158"/>
      <c r="DVY56" s="158"/>
      <c r="DVZ56" s="158"/>
      <c r="DWA56" s="158"/>
      <c r="DWB56" s="158"/>
      <c r="DWC56" s="158"/>
      <c r="DWD56" s="158"/>
      <c r="DWE56" s="158"/>
      <c r="DWF56" s="158"/>
      <c r="DWG56" s="158"/>
      <c r="DWH56" s="158"/>
      <c r="DWI56" s="158"/>
      <c r="DWJ56" s="158"/>
      <c r="DWK56" s="158"/>
      <c r="DWL56" s="158"/>
      <c r="DWM56" s="158"/>
      <c r="DWN56" s="158"/>
      <c r="DWO56" s="158"/>
      <c r="DWP56" s="158"/>
      <c r="DWQ56" s="158"/>
      <c r="DWR56" s="158"/>
      <c r="DWS56" s="158"/>
      <c r="DWT56" s="158"/>
      <c r="DWU56" s="158"/>
      <c r="DWV56" s="158"/>
      <c r="DWW56" s="158"/>
      <c r="DWX56" s="158"/>
      <c r="DWY56" s="158"/>
      <c r="DWZ56" s="158"/>
      <c r="DXA56" s="158"/>
      <c r="DXB56" s="158"/>
      <c r="DXC56" s="158"/>
      <c r="DXD56" s="158"/>
      <c r="DXE56" s="158"/>
      <c r="DXF56" s="158"/>
      <c r="DXG56" s="158"/>
      <c r="DXH56" s="158"/>
      <c r="DXI56" s="158"/>
      <c r="DXJ56" s="158"/>
      <c r="DXK56" s="158"/>
      <c r="DXL56" s="158"/>
      <c r="DXM56" s="158"/>
      <c r="DXN56" s="158"/>
      <c r="DXO56" s="158"/>
      <c r="DXP56" s="158"/>
      <c r="DXQ56" s="158"/>
      <c r="DXR56" s="158"/>
      <c r="DXS56" s="158"/>
      <c r="DXT56" s="158"/>
      <c r="DXU56" s="158"/>
      <c r="DXV56" s="158"/>
      <c r="DXW56" s="158"/>
      <c r="DXX56" s="158"/>
      <c r="DXY56" s="158"/>
      <c r="DXZ56" s="158"/>
      <c r="DYA56" s="158"/>
      <c r="DYB56" s="158"/>
      <c r="DYC56" s="158"/>
      <c r="DYD56" s="158"/>
      <c r="DYE56" s="158"/>
      <c r="DYF56" s="158"/>
      <c r="DYG56" s="158"/>
      <c r="DYH56" s="158"/>
      <c r="DYI56" s="158"/>
      <c r="DYJ56" s="158"/>
      <c r="DYK56" s="158"/>
      <c r="DYL56" s="158"/>
      <c r="DYM56" s="158"/>
      <c r="DYN56" s="158"/>
      <c r="DYO56" s="158"/>
      <c r="DYP56" s="158"/>
      <c r="DYQ56" s="158"/>
      <c r="DYR56" s="158"/>
      <c r="DYS56" s="158"/>
      <c r="DYT56" s="158"/>
      <c r="DYU56" s="158"/>
      <c r="DYV56" s="158"/>
      <c r="DYW56" s="158"/>
      <c r="DYX56" s="158"/>
      <c r="DYY56" s="158"/>
      <c r="DYZ56" s="158"/>
      <c r="DZA56" s="158"/>
      <c r="DZB56" s="158"/>
      <c r="DZC56" s="158"/>
      <c r="DZD56" s="158"/>
      <c r="DZE56" s="158"/>
      <c r="DZF56" s="158"/>
      <c r="DZG56" s="158"/>
      <c r="DZH56" s="158"/>
      <c r="DZI56" s="158"/>
      <c r="DZJ56" s="158"/>
      <c r="DZK56" s="158"/>
      <c r="DZL56" s="158"/>
      <c r="DZM56" s="158"/>
      <c r="DZN56" s="158"/>
      <c r="DZO56" s="158"/>
      <c r="DZP56" s="158"/>
      <c r="DZQ56" s="158"/>
      <c r="DZR56" s="158"/>
      <c r="DZS56" s="158"/>
      <c r="DZT56" s="158"/>
      <c r="DZU56" s="158"/>
      <c r="DZV56" s="158"/>
      <c r="DZW56" s="158"/>
      <c r="DZX56" s="158"/>
      <c r="DZY56" s="158"/>
      <c r="DZZ56" s="158"/>
      <c r="EAA56" s="158"/>
      <c r="EAB56" s="158"/>
      <c r="EAC56" s="158"/>
      <c r="EAD56" s="158"/>
      <c r="EAE56" s="158"/>
      <c r="EAF56" s="158"/>
      <c r="EAG56" s="158"/>
      <c r="EAH56" s="158"/>
      <c r="EAI56" s="158"/>
      <c r="EAJ56" s="158"/>
      <c r="EAK56" s="158"/>
      <c r="EAL56" s="158"/>
      <c r="EAM56" s="158"/>
      <c r="EAN56" s="158"/>
      <c r="EAO56" s="158"/>
      <c r="EAP56" s="158"/>
      <c r="EAQ56" s="158"/>
      <c r="EAR56" s="158"/>
      <c r="EAS56" s="158"/>
      <c r="EAT56" s="158"/>
      <c r="EAU56" s="158"/>
      <c r="EAV56" s="158"/>
      <c r="EAW56" s="158"/>
      <c r="EAX56" s="158"/>
      <c r="EAY56" s="158"/>
      <c r="EAZ56" s="158"/>
      <c r="EBA56" s="158"/>
      <c r="EBB56" s="158"/>
      <c r="EBC56" s="158"/>
      <c r="EBD56" s="158"/>
      <c r="EBE56" s="158"/>
      <c r="EBF56" s="158"/>
      <c r="EBG56" s="158"/>
      <c r="EBH56" s="158"/>
      <c r="EBI56" s="158"/>
      <c r="EBJ56" s="158"/>
      <c r="EBK56" s="158"/>
      <c r="EBL56" s="158"/>
      <c r="EBM56" s="158"/>
      <c r="EBN56" s="158"/>
      <c r="EBO56" s="158"/>
      <c r="EBP56" s="158"/>
      <c r="EBQ56" s="158"/>
      <c r="EBR56" s="158"/>
      <c r="EBS56" s="158"/>
      <c r="EBT56" s="158"/>
      <c r="EBU56" s="158"/>
      <c r="EBV56" s="158"/>
      <c r="EBW56" s="158"/>
      <c r="EBX56" s="158"/>
      <c r="EBY56" s="158"/>
      <c r="EBZ56" s="158"/>
      <c r="ECA56" s="158"/>
      <c r="ECB56" s="158"/>
      <c r="ECC56" s="158"/>
      <c r="ECD56" s="158"/>
      <c r="ECE56" s="158"/>
      <c r="ECF56" s="158"/>
      <c r="ECG56" s="158"/>
      <c r="ECH56" s="158"/>
      <c r="ECI56" s="158"/>
      <c r="ECJ56" s="158"/>
      <c r="ECK56" s="158"/>
      <c r="ECL56" s="158"/>
      <c r="ECM56" s="158"/>
      <c r="ECN56" s="158"/>
      <c r="ECO56" s="158"/>
      <c r="ECP56" s="158"/>
      <c r="ECQ56" s="158"/>
      <c r="ECR56" s="158"/>
      <c r="ECS56" s="158"/>
      <c r="ECT56" s="158"/>
      <c r="ECU56" s="158"/>
      <c r="ECV56" s="158"/>
      <c r="ECW56" s="158"/>
      <c r="ECX56" s="158"/>
      <c r="ECY56" s="158"/>
      <c r="ECZ56" s="158"/>
      <c r="EDA56" s="158"/>
      <c r="EDB56" s="158"/>
      <c r="EDC56" s="158"/>
      <c r="EDD56" s="158"/>
      <c r="EDE56" s="158"/>
      <c r="EDF56" s="158"/>
      <c r="EDG56" s="158"/>
      <c r="EDH56" s="158"/>
      <c r="EDI56" s="158"/>
      <c r="EDJ56" s="158"/>
      <c r="EDK56" s="158"/>
      <c r="EDL56" s="158"/>
      <c r="EDM56" s="158"/>
      <c r="EDN56" s="158"/>
      <c r="EDO56" s="158"/>
      <c r="EDP56" s="158"/>
      <c r="EDQ56" s="158"/>
      <c r="EDR56" s="158"/>
      <c r="EDS56" s="158"/>
      <c r="EDT56" s="158"/>
      <c r="EDU56" s="158"/>
      <c r="EDV56" s="158"/>
      <c r="EDW56" s="158"/>
      <c r="EDX56" s="158"/>
      <c r="EDY56" s="158"/>
      <c r="EDZ56" s="158"/>
      <c r="EEA56" s="158"/>
      <c r="EEB56" s="158"/>
      <c r="EEC56" s="158"/>
      <c r="EED56" s="158"/>
      <c r="EEE56" s="158"/>
      <c r="EEF56" s="158"/>
      <c r="EEG56" s="158"/>
      <c r="EEH56" s="158"/>
      <c r="EEI56" s="158"/>
      <c r="EEJ56" s="158"/>
      <c r="EEK56" s="158"/>
      <c r="EEL56" s="158"/>
      <c r="EEM56" s="158"/>
      <c r="EEN56" s="158"/>
      <c r="EEO56" s="158"/>
      <c r="EEP56" s="158"/>
      <c r="EEQ56" s="158"/>
      <c r="EER56" s="158"/>
      <c r="EES56" s="158"/>
      <c r="EET56" s="158"/>
      <c r="EEU56" s="158"/>
      <c r="EEV56" s="158"/>
      <c r="EEW56" s="158"/>
      <c r="EEX56" s="158"/>
      <c r="EEY56" s="158"/>
      <c r="EEZ56" s="158"/>
      <c r="EFA56" s="158"/>
      <c r="EFB56" s="158"/>
      <c r="EFC56" s="158"/>
      <c r="EFD56" s="158"/>
      <c r="EFE56" s="158"/>
      <c r="EFF56" s="158"/>
      <c r="EFG56" s="158"/>
      <c r="EFH56" s="158"/>
      <c r="EFI56" s="158"/>
      <c r="EFJ56" s="158"/>
      <c r="EFK56" s="158"/>
      <c r="EFL56" s="158"/>
      <c r="EFM56" s="158"/>
      <c r="EFN56" s="158"/>
      <c r="EFO56" s="158"/>
      <c r="EFP56" s="158"/>
      <c r="EFQ56" s="158"/>
      <c r="EFR56" s="158"/>
      <c r="EFS56" s="158"/>
      <c r="EFT56" s="158"/>
      <c r="EFU56" s="158"/>
      <c r="EFV56" s="158"/>
      <c r="EFW56" s="158"/>
      <c r="EFX56" s="158"/>
      <c r="EFY56" s="158"/>
      <c r="EFZ56" s="158"/>
      <c r="EGA56" s="158"/>
      <c r="EGB56" s="158"/>
      <c r="EGC56" s="158"/>
      <c r="EGD56" s="158"/>
      <c r="EGE56" s="158"/>
      <c r="EGF56" s="158"/>
      <c r="EGG56" s="158"/>
      <c r="EGH56" s="158"/>
      <c r="EGI56" s="158"/>
      <c r="EGJ56" s="158"/>
      <c r="EGK56" s="158"/>
      <c r="EGL56" s="158"/>
      <c r="EGM56" s="158"/>
      <c r="EGN56" s="158"/>
      <c r="EGO56" s="158"/>
      <c r="EGP56" s="158"/>
      <c r="EGQ56" s="158"/>
      <c r="EGR56" s="158"/>
      <c r="EGS56" s="158"/>
      <c r="EGT56" s="158"/>
      <c r="EGU56" s="158"/>
      <c r="EGV56" s="158"/>
      <c r="EGW56" s="158"/>
      <c r="EGX56" s="158"/>
      <c r="EGY56" s="158"/>
      <c r="EGZ56" s="158"/>
      <c r="EHA56" s="158"/>
      <c r="EHB56" s="158"/>
      <c r="EHC56" s="158"/>
      <c r="EHD56" s="158"/>
      <c r="EHE56" s="158"/>
      <c r="EHF56" s="158"/>
      <c r="EHG56" s="158"/>
      <c r="EHH56" s="158"/>
      <c r="EHI56" s="158"/>
      <c r="EHJ56" s="158"/>
      <c r="EHK56" s="158"/>
      <c r="EHL56" s="158"/>
      <c r="EHM56" s="158"/>
      <c r="EHN56" s="158"/>
      <c r="EHO56" s="158"/>
      <c r="EHP56" s="158"/>
      <c r="EHQ56" s="158"/>
      <c r="EHR56" s="158"/>
      <c r="EHS56" s="158"/>
      <c r="EHT56" s="158"/>
      <c r="EHU56" s="158"/>
      <c r="EHV56" s="158"/>
      <c r="EHW56" s="158"/>
      <c r="EHX56" s="158"/>
      <c r="EHY56" s="158"/>
      <c r="EHZ56" s="158"/>
      <c r="EIA56" s="158"/>
      <c r="EIB56" s="158"/>
      <c r="EIC56" s="158"/>
      <c r="EID56" s="158"/>
      <c r="EIE56" s="158"/>
      <c r="EIF56" s="158"/>
      <c r="EIG56" s="158"/>
      <c r="EIH56" s="158"/>
      <c r="EII56" s="158"/>
      <c r="EIJ56" s="158"/>
      <c r="EIK56" s="158"/>
      <c r="EIL56" s="158"/>
      <c r="EIM56" s="158"/>
      <c r="EIN56" s="158"/>
      <c r="EIO56" s="158"/>
      <c r="EIP56" s="158"/>
      <c r="EIQ56" s="158"/>
      <c r="EIR56" s="158"/>
      <c r="EIS56" s="158"/>
      <c r="EIT56" s="158"/>
      <c r="EIU56" s="158"/>
      <c r="EIV56" s="158"/>
      <c r="EIW56" s="158"/>
      <c r="EIX56" s="158"/>
      <c r="EIY56" s="158"/>
      <c r="EIZ56" s="158"/>
      <c r="EJA56" s="158"/>
      <c r="EJB56" s="158"/>
      <c r="EJC56" s="158"/>
      <c r="EJD56" s="158"/>
      <c r="EJE56" s="158"/>
      <c r="EJF56" s="158"/>
      <c r="EJG56" s="158"/>
      <c r="EJH56" s="158"/>
      <c r="EJI56" s="158"/>
      <c r="EJJ56" s="158"/>
      <c r="EJK56" s="158"/>
      <c r="EJL56" s="158"/>
      <c r="EJM56" s="158"/>
      <c r="EJN56" s="158"/>
      <c r="EJO56" s="158"/>
      <c r="EJP56" s="158"/>
      <c r="EJQ56" s="158"/>
      <c r="EJR56" s="158"/>
      <c r="EJS56" s="158"/>
      <c r="EJT56" s="158"/>
      <c r="EJU56" s="158"/>
      <c r="EJV56" s="158"/>
      <c r="EJW56" s="158"/>
      <c r="EJX56" s="158"/>
      <c r="EJY56" s="158"/>
      <c r="EJZ56" s="158"/>
      <c r="EKA56" s="158"/>
      <c r="EKB56" s="158"/>
      <c r="EKC56" s="158"/>
      <c r="EKD56" s="158"/>
      <c r="EKE56" s="158"/>
      <c r="EKF56" s="158"/>
      <c r="EKG56" s="158"/>
      <c r="EKH56" s="158"/>
      <c r="EKI56" s="158"/>
      <c r="EKJ56" s="158"/>
      <c r="EKK56" s="158"/>
      <c r="EKL56" s="158"/>
      <c r="EKM56" s="158"/>
      <c r="EKN56" s="158"/>
      <c r="EKO56" s="158"/>
      <c r="EKP56" s="158"/>
      <c r="EKQ56" s="158"/>
      <c r="EKR56" s="158"/>
      <c r="EKS56" s="158"/>
      <c r="EKT56" s="158"/>
      <c r="EKU56" s="158"/>
      <c r="EKV56" s="158"/>
      <c r="EKW56" s="158"/>
      <c r="EKX56" s="158"/>
      <c r="EKY56" s="158"/>
      <c r="EKZ56" s="158"/>
      <c r="ELA56" s="158"/>
      <c r="ELB56" s="158"/>
      <c r="ELC56" s="158"/>
      <c r="ELD56" s="158"/>
      <c r="ELE56" s="158"/>
      <c r="ELF56" s="158"/>
      <c r="ELG56" s="158"/>
      <c r="ELH56" s="158"/>
      <c r="ELI56" s="158"/>
      <c r="ELJ56" s="158"/>
      <c r="ELK56" s="158"/>
      <c r="ELL56" s="158"/>
      <c r="ELM56" s="158"/>
      <c r="ELN56" s="158"/>
      <c r="ELO56" s="158"/>
      <c r="ELP56" s="158"/>
      <c r="ELQ56" s="158"/>
      <c r="ELR56" s="158"/>
      <c r="ELS56" s="158"/>
      <c r="ELT56" s="158"/>
      <c r="ELU56" s="158"/>
      <c r="ELV56" s="158"/>
      <c r="ELW56" s="158"/>
      <c r="ELX56" s="158"/>
      <c r="ELY56" s="158"/>
      <c r="ELZ56" s="158"/>
      <c r="EMA56" s="158"/>
      <c r="EMB56" s="158"/>
      <c r="EMC56" s="158"/>
      <c r="EMD56" s="158"/>
      <c r="EME56" s="158"/>
      <c r="EMF56" s="158"/>
      <c r="EMG56" s="158"/>
      <c r="EMH56" s="158"/>
      <c r="EMI56" s="158"/>
      <c r="EMJ56" s="158"/>
      <c r="EMK56" s="158"/>
      <c r="EML56" s="158"/>
      <c r="EMM56" s="158"/>
      <c r="EMN56" s="158"/>
      <c r="EMO56" s="158"/>
      <c r="EMP56" s="158"/>
      <c r="EMQ56" s="158"/>
      <c r="EMR56" s="158"/>
      <c r="EMS56" s="158"/>
      <c r="EMT56" s="158"/>
      <c r="EMU56" s="158"/>
      <c r="EMV56" s="158"/>
      <c r="EMW56" s="158"/>
      <c r="EMX56" s="158"/>
      <c r="EMY56" s="158"/>
      <c r="EMZ56" s="158"/>
      <c r="ENA56" s="158"/>
      <c r="ENB56" s="158"/>
      <c r="ENC56" s="158"/>
      <c r="END56" s="158"/>
      <c r="ENE56" s="158"/>
      <c r="ENF56" s="158"/>
      <c r="ENG56" s="158"/>
      <c r="ENH56" s="158"/>
      <c r="ENI56" s="158"/>
      <c r="ENJ56" s="158"/>
      <c r="ENK56" s="158"/>
      <c r="ENL56" s="158"/>
      <c r="ENM56" s="158"/>
      <c r="ENN56" s="158"/>
      <c r="ENO56" s="158"/>
      <c r="ENP56" s="158"/>
      <c r="ENQ56" s="158"/>
      <c r="ENR56" s="158"/>
      <c r="ENS56" s="158"/>
      <c r="ENT56" s="158"/>
      <c r="ENU56" s="158"/>
      <c r="ENV56" s="158"/>
      <c r="ENW56" s="158"/>
      <c r="ENX56" s="158"/>
      <c r="ENY56" s="158"/>
      <c r="ENZ56" s="158"/>
      <c r="EOA56" s="158"/>
      <c r="EOB56" s="158"/>
      <c r="EOC56" s="158"/>
      <c r="EOD56" s="158"/>
      <c r="EOE56" s="158"/>
      <c r="EOF56" s="158"/>
      <c r="EOG56" s="158"/>
      <c r="EOH56" s="158"/>
      <c r="EOI56" s="158"/>
      <c r="EOJ56" s="158"/>
      <c r="EOK56" s="158"/>
      <c r="EOL56" s="158"/>
      <c r="EOM56" s="158"/>
      <c r="EON56" s="158"/>
      <c r="EOO56" s="158"/>
      <c r="EOP56" s="158"/>
      <c r="EOQ56" s="158"/>
      <c r="EOR56" s="158"/>
      <c r="EOS56" s="158"/>
      <c r="EOT56" s="158"/>
      <c r="EOU56" s="158"/>
      <c r="EOV56" s="158"/>
      <c r="EOW56" s="158"/>
      <c r="EOX56" s="158"/>
      <c r="EOY56" s="158"/>
      <c r="EOZ56" s="158"/>
      <c r="EPA56" s="158"/>
      <c r="EPB56" s="158"/>
      <c r="EPC56" s="158"/>
      <c r="EPD56" s="158"/>
      <c r="EPE56" s="158"/>
      <c r="EPF56" s="158"/>
      <c r="EPG56" s="158"/>
      <c r="EPH56" s="158"/>
      <c r="EPI56" s="158"/>
      <c r="EPJ56" s="158"/>
      <c r="EPK56" s="158"/>
      <c r="EPL56" s="158"/>
      <c r="EPM56" s="158"/>
      <c r="EPN56" s="158"/>
      <c r="EPO56" s="158"/>
      <c r="EPP56" s="158"/>
      <c r="EPQ56" s="158"/>
      <c r="EPR56" s="158"/>
      <c r="EPS56" s="158"/>
      <c r="EPT56" s="158"/>
      <c r="EPU56" s="158"/>
      <c r="EPV56" s="158"/>
      <c r="EPW56" s="158"/>
      <c r="EPX56" s="158"/>
      <c r="EPY56" s="158"/>
      <c r="EPZ56" s="158"/>
      <c r="EQA56" s="158"/>
      <c r="EQB56" s="158"/>
      <c r="EQC56" s="158"/>
      <c r="EQD56" s="158"/>
      <c r="EQE56" s="158"/>
      <c r="EQF56" s="158"/>
      <c r="EQG56" s="158"/>
      <c r="EQH56" s="158"/>
      <c r="EQI56" s="158"/>
      <c r="EQJ56" s="158"/>
      <c r="EQK56" s="158"/>
      <c r="EQL56" s="158"/>
      <c r="EQM56" s="158"/>
      <c r="EQN56" s="158"/>
      <c r="EQO56" s="158"/>
      <c r="EQP56" s="158"/>
      <c r="EQQ56" s="158"/>
      <c r="EQR56" s="158"/>
      <c r="EQS56" s="158"/>
      <c r="EQT56" s="158"/>
      <c r="EQU56" s="158"/>
      <c r="EQV56" s="158"/>
      <c r="EQW56" s="158"/>
      <c r="EQX56" s="158"/>
      <c r="EQY56" s="158"/>
      <c r="EQZ56" s="158"/>
      <c r="ERA56" s="158"/>
      <c r="ERB56" s="158"/>
      <c r="ERC56" s="158"/>
      <c r="ERD56" s="158"/>
      <c r="ERE56" s="158"/>
      <c r="ERF56" s="158"/>
      <c r="ERG56" s="158"/>
      <c r="ERH56" s="158"/>
      <c r="ERI56" s="158"/>
      <c r="ERJ56" s="158"/>
      <c r="ERK56" s="158"/>
      <c r="ERL56" s="158"/>
      <c r="ERM56" s="158"/>
      <c r="ERN56" s="158"/>
      <c r="ERO56" s="158"/>
      <c r="ERP56" s="158"/>
      <c r="ERQ56" s="158"/>
      <c r="ERR56" s="158"/>
      <c r="ERS56" s="158"/>
      <c r="ERT56" s="158"/>
      <c r="ERU56" s="158"/>
      <c r="ERV56" s="158"/>
      <c r="ERW56" s="158"/>
      <c r="ERX56" s="158"/>
      <c r="ERY56" s="158"/>
      <c r="ERZ56" s="158"/>
      <c r="ESA56" s="158"/>
      <c r="ESB56" s="158"/>
      <c r="ESC56" s="158"/>
      <c r="ESD56" s="158"/>
      <c r="ESE56" s="158"/>
      <c r="ESF56" s="158"/>
      <c r="ESG56" s="158"/>
      <c r="ESH56" s="158"/>
      <c r="ESI56" s="158"/>
      <c r="ESJ56" s="158"/>
      <c r="ESK56" s="158"/>
      <c r="ESL56" s="158"/>
      <c r="ESM56" s="158"/>
      <c r="ESN56" s="158"/>
      <c r="ESO56" s="158"/>
      <c r="ESP56" s="158"/>
      <c r="ESQ56" s="158"/>
      <c r="ESR56" s="158"/>
      <c r="ESS56" s="158"/>
      <c r="EST56" s="158"/>
      <c r="ESU56" s="158"/>
      <c r="ESV56" s="158"/>
      <c r="ESW56" s="158"/>
      <c r="ESX56" s="158"/>
      <c r="ESY56" s="158"/>
      <c r="ESZ56" s="158"/>
      <c r="ETA56" s="158"/>
      <c r="ETB56" s="158"/>
      <c r="ETC56" s="158"/>
      <c r="ETD56" s="158"/>
      <c r="ETE56" s="158"/>
      <c r="ETF56" s="158"/>
      <c r="ETG56" s="158"/>
      <c r="ETH56" s="158"/>
      <c r="ETI56" s="158"/>
      <c r="ETJ56" s="158"/>
      <c r="ETK56" s="158"/>
      <c r="ETL56" s="158"/>
      <c r="ETM56" s="158"/>
      <c r="ETN56" s="158"/>
      <c r="ETO56" s="158"/>
      <c r="ETP56" s="158"/>
      <c r="ETQ56" s="158"/>
      <c r="ETR56" s="158"/>
      <c r="ETS56" s="158"/>
      <c r="ETT56" s="158"/>
      <c r="ETU56" s="158"/>
      <c r="ETV56" s="158"/>
      <c r="ETW56" s="158"/>
      <c r="ETX56" s="158"/>
      <c r="ETY56" s="158"/>
      <c r="ETZ56" s="158"/>
      <c r="EUA56" s="158"/>
      <c r="EUB56" s="158"/>
      <c r="EUC56" s="158"/>
      <c r="EUD56" s="158"/>
      <c r="EUE56" s="158"/>
      <c r="EUF56" s="158"/>
      <c r="EUG56" s="158"/>
      <c r="EUH56" s="158"/>
      <c r="EUI56" s="158"/>
      <c r="EUJ56" s="158"/>
      <c r="EUK56" s="158"/>
      <c r="EUL56" s="158"/>
      <c r="EUM56" s="158"/>
      <c r="EUN56" s="158"/>
      <c r="EUO56" s="158"/>
      <c r="EUP56" s="158"/>
      <c r="EUQ56" s="158"/>
      <c r="EUR56" s="158"/>
      <c r="EUS56" s="158"/>
      <c r="EUT56" s="158"/>
      <c r="EUU56" s="158"/>
      <c r="EUV56" s="158"/>
      <c r="EUW56" s="158"/>
      <c r="EUX56" s="158"/>
      <c r="EUY56" s="158"/>
      <c r="EUZ56" s="158"/>
      <c r="EVA56" s="158"/>
      <c r="EVB56" s="158"/>
      <c r="EVC56" s="158"/>
      <c r="EVD56" s="158"/>
      <c r="EVE56" s="158"/>
      <c r="EVF56" s="158"/>
      <c r="EVG56" s="158"/>
      <c r="EVH56" s="158"/>
      <c r="EVI56" s="158"/>
      <c r="EVJ56" s="158"/>
      <c r="EVK56" s="158"/>
      <c r="EVL56" s="158"/>
      <c r="EVM56" s="158"/>
      <c r="EVN56" s="158"/>
      <c r="EVO56" s="158"/>
      <c r="EVP56" s="158"/>
      <c r="EVQ56" s="158"/>
      <c r="EVR56" s="158"/>
      <c r="EVS56" s="158"/>
      <c r="EVT56" s="158"/>
      <c r="EVU56" s="158"/>
      <c r="EVV56" s="158"/>
      <c r="EVW56" s="158"/>
      <c r="EVX56" s="158"/>
      <c r="EVY56" s="158"/>
      <c r="EVZ56" s="158"/>
      <c r="EWA56" s="158"/>
      <c r="EWB56" s="158"/>
      <c r="EWC56" s="158"/>
      <c r="EWD56" s="158"/>
      <c r="EWE56" s="158"/>
      <c r="EWF56" s="158"/>
      <c r="EWG56" s="158"/>
      <c r="EWH56" s="158"/>
      <c r="EWI56" s="158"/>
      <c r="EWJ56" s="158"/>
      <c r="EWK56" s="158"/>
      <c r="EWL56" s="158"/>
      <c r="EWM56" s="158"/>
      <c r="EWN56" s="158"/>
      <c r="EWO56" s="158"/>
      <c r="EWP56" s="158"/>
      <c r="EWQ56" s="158"/>
      <c r="EWR56" s="158"/>
      <c r="EWS56" s="158"/>
      <c r="EWT56" s="158"/>
      <c r="EWU56" s="158"/>
      <c r="EWV56" s="158"/>
      <c r="EWW56" s="158"/>
      <c r="EWX56" s="158"/>
      <c r="EWY56" s="158"/>
      <c r="EWZ56" s="158"/>
      <c r="EXA56" s="158"/>
      <c r="EXB56" s="158"/>
      <c r="EXC56" s="158"/>
      <c r="EXD56" s="158"/>
      <c r="EXE56" s="158"/>
      <c r="EXF56" s="158"/>
      <c r="EXG56" s="158"/>
      <c r="EXH56" s="158"/>
      <c r="EXI56" s="158"/>
      <c r="EXJ56" s="158"/>
      <c r="EXK56" s="158"/>
      <c r="EXL56" s="158"/>
      <c r="EXM56" s="158"/>
      <c r="EXN56" s="158"/>
      <c r="EXO56" s="158"/>
      <c r="EXP56" s="158"/>
      <c r="EXQ56" s="158"/>
      <c r="EXR56" s="158"/>
      <c r="EXS56" s="158"/>
      <c r="EXT56" s="158"/>
      <c r="EXU56" s="158"/>
      <c r="EXV56" s="158"/>
      <c r="EXW56" s="158"/>
      <c r="EXX56" s="158"/>
      <c r="EXY56" s="158"/>
      <c r="EXZ56" s="158"/>
      <c r="EYA56" s="158"/>
      <c r="EYB56" s="158"/>
      <c r="EYC56" s="158"/>
      <c r="EYD56" s="158"/>
      <c r="EYE56" s="158"/>
      <c r="EYF56" s="158"/>
      <c r="EYG56" s="158"/>
      <c r="EYH56" s="158"/>
      <c r="EYI56" s="158"/>
      <c r="EYJ56" s="158"/>
      <c r="EYK56" s="158"/>
      <c r="EYL56" s="158"/>
      <c r="EYM56" s="158"/>
      <c r="EYN56" s="158"/>
      <c r="EYO56" s="158"/>
      <c r="EYP56" s="158"/>
      <c r="EYQ56" s="158"/>
      <c r="EYR56" s="158"/>
      <c r="EYS56" s="158"/>
      <c r="EYT56" s="158"/>
      <c r="EYU56" s="158"/>
      <c r="EYV56" s="158"/>
      <c r="EYW56" s="158"/>
      <c r="EYX56" s="158"/>
      <c r="EYY56" s="158"/>
      <c r="EYZ56" s="158"/>
      <c r="EZA56" s="158"/>
      <c r="EZB56" s="158"/>
      <c r="EZC56" s="158"/>
      <c r="EZD56" s="158"/>
      <c r="EZE56" s="158"/>
      <c r="EZF56" s="158"/>
      <c r="EZG56" s="158"/>
      <c r="EZH56" s="158"/>
      <c r="EZI56" s="158"/>
      <c r="EZJ56" s="158"/>
      <c r="EZK56" s="158"/>
      <c r="EZL56" s="158"/>
      <c r="EZM56" s="158"/>
      <c r="EZN56" s="158"/>
      <c r="EZO56" s="158"/>
      <c r="EZP56" s="158"/>
      <c r="EZQ56" s="158"/>
      <c r="EZR56" s="158"/>
      <c r="EZS56" s="158"/>
      <c r="EZT56" s="158"/>
      <c r="EZU56" s="158"/>
      <c r="EZV56" s="158"/>
      <c r="EZW56" s="158"/>
      <c r="EZX56" s="158"/>
      <c r="EZY56" s="158"/>
      <c r="EZZ56" s="158"/>
      <c r="FAA56" s="158"/>
      <c r="FAB56" s="158"/>
      <c r="FAC56" s="158"/>
      <c r="FAD56" s="158"/>
      <c r="FAE56" s="158"/>
      <c r="FAF56" s="158"/>
      <c r="FAG56" s="158"/>
      <c r="FAH56" s="158"/>
      <c r="FAI56" s="158"/>
      <c r="FAJ56" s="158"/>
      <c r="FAK56" s="158"/>
      <c r="FAL56" s="158"/>
      <c r="FAM56" s="158"/>
      <c r="FAN56" s="158"/>
      <c r="FAO56" s="158"/>
      <c r="FAP56" s="158"/>
      <c r="FAQ56" s="158"/>
      <c r="FAR56" s="158"/>
      <c r="FAS56" s="158"/>
      <c r="FAT56" s="158"/>
      <c r="FAU56" s="158"/>
      <c r="FAV56" s="158"/>
      <c r="FAW56" s="158"/>
      <c r="FAX56" s="158"/>
      <c r="FAY56" s="158"/>
      <c r="FAZ56" s="158"/>
      <c r="FBA56" s="158"/>
      <c r="FBB56" s="158"/>
      <c r="FBC56" s="158"/>
      <c r="FBD56" s="158"/>
      <c r="FBE56" s="158"/>
      <c r="FBF56" s="158"/>
      <c r="FBG56" s="158"/>
      <c r="FBH56" s="158"/>
      <c r="FBI56" s="158"/>
      <c r="FBJ56" s="158"/>
      <c r="FBK56" s="158"/>
      <c r="FBL56" s="158"/>
      <c r="FBM56" s="158"/>
      <c r="FBN56" s="158"/>
      <c r="FBO56" s="158"/>
      <c r="FBP56" s="158"/>
      <c r="FBQ56" s="158"/>
      <c r="FBR56" s="158"/>
      <c r="FBS56" s="158"/>
      <c r="FBT56" s="158"/>
      <c r="FBU56" s="158"/>
      <c r="FBV56" s="158"/>
      <c r="FBW56" s="158"/>
      <c r="FBX56" s="158"/>
      <c r="FBY56" s="158"/>
      <c r="FBZ56" s="158"/>
      <c r="FCA56" s="158"/>
      <c r="FCB56" s="158"/>
      <c r="FCC56" s="158"/>
      <c r="FCD56" s="158"/>
      <c r="FCE56" s="158"/>
      <c r="FCF56" s="158"/>
      <c r="FCG56" s="158"/>
      <c r="FCH56" s="158"/>
      <c r="FCI56" s="158"/>
      <c r="FCJ56" s="158"/>
      <c r="FCK56" s="158"/>
      <c r="FCL56" s="158"/>
      <c r="FCM56" s="158"/>
      <c r="FCN56" s="158"/>
      <c r="FCO56" s="158"/>
      <c r="FCP56" s="158"/>
      <c r="FCQ56" s="158"/>
      <c r="FCR56" s="158"/>
      <c r="FCS56" s="158"/>
      <c r="FCT56" s="158"/>
      <c r="FCU56" s="158"/>
      <c r="FCV56" s="158"/>
      <c r="FCW56" s="158"/>
      <c r="FCX56" s="158"/>
      <c r="FCY56" s="158"/>
      <c r="FCZ56" s="158"/>
      <c r="FDA56" s="158"/>
      <c r="FDB56" s="158"/>
      <c r="FDC56" s="158"/>
      <c r="FDD56" s="158"/>
      <c r="FDE56" s="158"/>
      <c r="FDF56" s="158"/>
      <c r="FDG56" s="158"/>
      <c r="FDH56" s="158"/>
      <c r="FDI56" s="158"/>
      <c r="FDJ56" s="158"/>
      <c r="FDK56" s="158"/>
      <c r="FDL56" s="158"/>
      <c r="FDM56" s="158"/>
      <c r="FDN56" s="158"/>
      <c r="FDO56" s="158"/>
      <c r="FDP56" s="158"/>
      <c r="FDQ56" s="158"/>
      <c r="FDR56" s="158"/>
      <c r="FDS56" s="158"/>
      <c r="FDT56" s="158"/>
      <c r="FDU56" s="158"/>
      <c r="FDV56" s="158"/>
      <c r="FDW56" s="158"/>
      <c r="FDX56" s="158"/>
      <c r="FDY56" s="158"/>
      <c r="FDZ56" s="158"/>
      <c r="FEA56" s="158"/>
      <c r="FEB56" s="158"/>
      <c r="FEC56" s="158"/>
      <c r="FED56" s="158"/>
      <c r="FEE56" s="158"/>
      <c r="FEF56" s="158"/>
      <c r="FEG56" s="158"/>
      <c r="FEH56" s="158"/>
      <c r="FEI56" s="158"/>
      <c r="FEJ56" s="158"/>
      <c r="FEK56" s="158"/>
      <c r="FEL56" s="158"/>
      <c r="FEM56" s="158"/>
      <c r="FEN56" s="158"/>
      <c r="FEO56" s="158"/>
      <c r="FEP56" s="158"/>
      <c r="FEQ56" s="158"/>
      <c r="FER56" s="158"/>
      <c r="FES56" s="158"/>
      <c r="FET56" s="158"/>
      <c r="FEU56" s="158"/>
      <c r="FEV56" s="158"/>
      <c r="FEW56" s="158"/>
      <c r="FEX56" s="158"/>
      <c r="FEY56" s="158"/>
      <c r="FEZ56" s="158"/>
      <c r="FFA56" s="158"/>
      <c r="FFB56" s="158"/>
      <c r="FFC56" s="158"/>
      <c r="FFD56" s="158"/>
      <c r="FFE56" s="158"/>
      <c r="FFF56" s="158"/>
      <c r="FFG56" s="158"/>
      <c r="FFH56" s="158"/>
      <c r="FFI56" s="158"/>
      <c r="FFJ56" s="158"/>
      <c r="FFK56" s="158"/>
      <c r="FFL56" s="158"/>
      <c r="FFM56" s="158"/>
      <c r="FFN56" s="158"/>
      <c r="FFO56" s="158"/>
      <c r="FFP56" s="158"/>
      <c r="FFQ56" s="158"/>
      <c r="FFR56" s="158"/>
      <c r="FFS56" s="158"/>
      <c r="FFT56" s="158"/>
      <c r="FFU56" s="158"/>
      <c r="FFV56" s="158"/>
      <c r="FFW56" s="158"/>
      <c r="FFX56" s="158"/>
      <c r="FFY56" s="158"/>
      <c r="FFZ56" s="158"/>
      <c r="FGA56" s="158"/>
      <c r="FGB56" s="158"/>
      <c r="FGC56" s="158"/>
      <c r="FGD56" s="158"/>
      <c r="FGE56" s="158"/>
      <c r="FGF56" s="158"/>
      <c r="FGG56" s="158"/>
      <c r="FGH56" s="158"/>
      <c r="FGI56" s="158"/>
      <c r="FGJ56" s="158"/>
      <c r="FGK56" s="158"/>
      <c r="FGL56" s="158"/>
      <c r="FGM56" s="158"/>
      <c r="FGN56" s="158"/>
      <c r="FGO56" s="158"/>
      <c r="FGP56" s="158"/>
      <c r="FGQ56" s="158"/>
      <c r="FGR56" s="158"/>
      <c r="FGS56" s="158"/>
      <c r="FGT56" s="158"/>
      <c r="FGU56" s="158"/>
      <c r="FGV56" s="158"/>
      <c r="FGW56" s="158"/>
      <c r="FGX56" s="158"/>
      <c r="FGY56" s="158"/>
      <c r="FGZ56" s="158"/>
      <c r="FHA56" s="158"/>
      <c r="FHB56" s="158"/>
      <c r="FHC56" s="158"/>
      <c r="FHD56" s="158"/>
      <c r="FHE56" s="158"/>
      <c r="FHF56" s="158"/>
      <c r="FHG56" s="158"/>
      <c r="FHH56" s="158"/>
      <c r="FHI56" s="158"/>
      <c r="FHJ56" s="158"/>
      <c r="FHK56" s="158"/>
      <c r="FHL56" s="158"/>
      <c r="FHM56" s="158"/>
      <c r="FHN56" s="158"/>
      <c r="FHO56" s="158"/>
      <c r="FHP56" s="158"/>
      <c r="FHQ56" s="158"/>
      <c r="FHR56" s="158"/>
      <c r="FHS56" s="158"/>
      <c r="FHT56" s="158"/>
      <c r="FHU56" s="158"/>
      <c r="FHV56" s="158"/>
      <c r="FHW56" s="158"/>
      <c r="FHX56" s="158"/>
      <c r="FHY56" s="158"/>
      <c r="FHZ56" s="158"/>
      <c r="FIA56" s="158"/>
      <c r="FIB56" s="158"/>
      <c r="FIC56" s="158"/>
      <c r="FID56" s="158"/>
      <c r="FIE56" s="158"/>
      <c r="FIF56" s="158"/>
      <c r="FIG56" s="158"/>
      <c r="FIH56" s="158"/>
      <c r="FII56" s="158"/>
      <c r="FIJ56" s="158"/>
      <c r="FIK56" s="158"/>
      <c r="FIL56" s="158"/>
      <c r="FIM56" s="158"/>
      <c r="FIN56" s="158"/>
      <c r="FIO56" s="158"/>
      <c r="FIP56" s="158"/>
      <c r="FIQ56" s="158"/>
      <c r="FIR56" s="158"/>
      <c r="FIS56" s="158"/>
      <c r="FIT56" s="158"/>
      <c r="FIU56" s="158"/>
      <c r="FIV56" s="158"/>
      <c r="FIW56" s="158"/>
      <c r="FIX56" s="158"/>
      <c r="FIY56" s="158"/>
      <c r="FIZ56" s="158"/>
      <c r="FJA56" s="158"/>
      <c r="FJB56" s="158"/>
      <c r="FJC56" s="158"/>
      <c r="FJD56" s="158"/>
      <c r="FJE56" s="158"/>
      <c r="FJF56" s="158"/>
      <c r="FJG56" s="158"/>
      <c r="FJH56" s="158"/>
      <c r="FJI56" s="158"/>
      <c r="FJJ56" s="158"/>
      <c r="FJK56" s="158"/>
      <c r="FJL56" s="158"/>
      <c r="FJM56" s="158"/>
      <c r="FJN56" s="158"/>
      <c r="FJO56" s="158"/>
      <c r="FJP56" s="158"/>
      <c r="FJQ56" s="158"/>
      <c r="FJR56" s="158"/>
      <c r="FJS56" s="158"/>
      <c r="FJT56" s="158"/>
      <c r="FJU56" s="158"/>
      <c r="FJV56" s="158"/>
      <c r="FJW56" s="158"/>
      <c r="FJX56" s="158"/>
      <c r="FJY56" s="158"/>
      <c r="FJZ56" s="158"/>
      <c r="FKA56" s="158"/>
      <c r="FKB56" s="158"/>
      <c r="FKC56" s="158"/>
      <c r="FKD56" s="158"/>
      <c r="FKE56" s="158"/>
      <c r="FKF56" s="158"/>
      <c r="FKG56" s="158"/>
      <c r="FKH56" s="158"/>
      <c r="FKI56" s="158"/>
      <c r="FKJ56" s="158"/>
      <c r="FKK56" s="158"/>
      <c r="FKL56" s="158"/>
      <c r="FKM56" s="158"/>
      <c r="FKN56" s="158"/>
      <c r="FKO56" s="158"/>
      <c r="FKP56" s="158"/>
      <c r="FKQ56" s="158"/>
      <c r="FKR56" s="158"/>
      <c r="FKS56" s="158"/>
      <c r="FKT56" s="158"/>
      <c r="FKU56" s="158"/>
      <c r="FKV56" s="158"/>
      <c r="FKW56" s="158"/>
      <c r="FKX56" s="158"/>
      <c r="FKY56" s="158"/>
      <c r="FKZ56" s="158"/>
      <c r="FLA56" s="158"/>
      <c r="FLB56" s="158"/>
      <c r="FLC56" s="158"/>
      <c r="FLD56" s="158"/>
      <c r="FLE56" s="158"/>
      <c r="FLF56" s="158"/>
      <c r="FLG56" s="158"/>
      <c r="FLH56" s="158"/>
      <c r="FLI56" s="158"/>
      <c r="FLJ56" s="158"/>
      <c r="FLK56" s="158"/>
      <c r="FLL56" s="158"/>
      <c r="FLM56" s="158"/>
      <c r="FLN56" s="158"/>
      <c r="FLO56" s="158"/>
      <c r="FLP56" s="158"/>
      <c r="FLQ56" s="158"/>
      <c r="FLR56" s="158"/>
      <c r="FLS56" s="158"/>
      <c r="FLT56" s="158"/>
      <c r="FLU56" s="158"/>
      <c r="FLV56" s="158"/>
      <c r="FLW56" s="158"/>
      <c r="FLX56" s="158"/>
      <c r="FLY56" s="158"/>
      <c r="FLZ56" s="158"/>
      <c r="FMA56" s="158"/>
      <c r="FMB56" s="158"/>
      <c r="FMC56" s="158"/>
      <c r="FMD56" s="158"/>
      <c r="FME56" s="158"/>
      <c r="FMF56" s="158"/>
      <c r="FMG56" s="158"/>
      <c r="FMH56" s="158"/>
      <c r="FMI56" s="158"/>
      <c r="FMJ56" s="158"/>
      <c r="FMK56" s="158"/>
      <c r="FML56" s="158"/>
      <c r="FMM56" s="158"/>
      <c r="FMN56" s="158"/>
      <c r="FMO56" s="158"/>
      <c r="FMP56" s="158"/>
      <c r="FMQ56" s="158"/>
      <c r="FMR56" s="158"/>
      <c r="FMS56" s="158"/>
      <c r="FMT56" s="158"/>
      <c r="FMU56" s="158"/>
      <c r="FMV56" s="158"/>
      <c r="FMW56" s="158"/>
      <c r="FMX56" s="158"/>
      <c r="FMY56" s="158"/>
      <c r="FMZ56" s="158"/>
      <c r="FNA56" s="158"/>
      <c r="FNB56" s="158"/>
      <c r="FNC56" s="158"/>
      <c r="FND56" s="158"/>
      <c r="FNE56" s="158"/>
      <c r="FNF56" s="158"/>
      <c r="FNG56" s="158"/>
      <c r="FNH56" s="158"/>
      <c r="FNI56" s="158"/>
      <c r="FNJ56" s="158"/>
      <c r="FNK56" s="158"/>
      <c r="FNL56" s="158"/>
      <c r="FNM56" s="158"/>
      <c r="FNN56" s="158"/>
      <c r="FNO56" s="158"/>
      <c r="FNP56" s="158"/>
      <c r="FNQ56" s="158"/>
      <c r="FNR56" s="158"/>
      <c r="FNS56" s="158"/>
      <c r="FNT56" s="158"/>
      <c r="FNU56" s="158"/>
      <c r="FNV56" s="158"/>
      <c r="FNW56" s="158"/>
      <c r="FNX56" s="158"/>
      <c r="FNY56" s="158"/>
      <c r="FNZ56" s="158"/>
      <c r="FOA56" s="158"/>
      <c r="FOB56" s="158"/>
      <c r="FOC56" s="158"/>
      <c r="FOD56" s="158"/>
      <c r="FOE56" s="158"/>
      <c r="FOF56" s="158"/>
      <c r="FOG56" s="158"/>
      <c r="FOH56" s="158"/>
      <c r="FOI56" s="158"/>
      <c r="FOJ56" s="158"/>
      <c r="FOK56" s="158"/>
      <c r="FOL56" s="158"/>
      <c r="FOM56" s="158"/>
      <c r="FON56" s="158"/>
      <c r="FOO56" s="158"/>
      <c r="FOP56" s="158"/>
      <c r="FOQ56" s="158"/>
      <c r="FOR56" s="158"/>
      <c r="FOS56" s="158"/>
      <c r="FOT56" s="158"/>
      <c r="FOU56" s="158"/>
      <c r="FOV56" s="158"/>
      <c r="FOW56" s="158"/>
      <c r="FOX56" s="158"/>
      <c r="FOY56" s="158"/>
      <c r="FOZ56" s="158"/>
      <c r="FPA56" s="158"/>
      <c r="FPB56" s="158"/>
      <c r="FPC56" s="158"/>
      <c r="FPD56" s="158"/>
      <c r="FPE56" s="158"/>
      <c r="FPF56" s="158"/>
      <c r="FPG56" s="158"/>
      <c r="FPH56" s="158"/>
      <c r="FPI56" s="158"/>
      <c r="FPJ56" s="158"/>
      <c r="FPK56" s="158"/>
      <c r="FPL56" s="158"/>
      <c r="FPM56" s="158"/>
      <c r="FPN56" s="158"/>
      <c r="FPO56" s="158"/>
      <c r="FPP56" s="158"/>
      <c r="FPQ56" s="158"/>
      <c r="FPR56" s="158"/>
      <c r="FPS56" s="158"/>
      <c r="FPT56" s="158"/>
      <c r="FPU56" s="158"/>
      <c r="FPV56" s="158"/>
      <c r="FPW56" s="158"/>
      <c r="FPX56" s="158"/>
      <c r="FPY56" s="158"/>
      <c r="FPZ56" s="158"/>
      <c r="FQA56" s="158"/>
      <c r="FQB56" s="158"/>
      <c r="FQC56" s="158"/>
      <c r="FQD56" s="158"/>
      <c r="FQE56" s="158"/>
      <c r="FQF56" s="158"/>
      <c r="FQG56" s="158"/>
      <c r="FQH56" s="158"/>
      <c r="FQI56" s="158"/>
      <c r="FQJ56" s="158"/>
      <c r="FQK56" s="158"/>
      <c r="FQL56" s="158"/>
      <c r="FQM56" s="158"/>
      <c r="FQN56" s="158"/>
      <c r="FQO56" s="158"/>
      <c r="FQP56" s="158"/>
      <c r="FQQ56" s="158"/>
      <c r="FQR56" s="158"/>
      <c r="FQS56" s="158"/>
      <c r="FQT56" s="158"/>
      <c r="FQU56" s="158"/>
      <c r="FQV56" s="158"/>
      <c r="FQW56" s="158"/>
      <c r="FQX56" s="158"/>
      <c r="FQY56" s="158"/>
      <c r="FQZ56" s="158"/>
      <c r="FRA56" s="158"/>
      <c r="FRB56" s="158"/>
      <c r="FRC56" s="158"/>
      <c r="FRD56" s="158"/>
      <c r="FRE56" s="158"/>
      <c r="FRF56" s="158"/>
      <c r="FRG56" s="158"/>
      <c r="FRH56" s="158"/>
      <c r="FRI56" s="158"/>
      <c r="FRJ56" s="158"/>
      <c r="FRK56" s="158"/>
      <c r="FRL56" s="158"/>
      <c r="FRM56" s="158"/>
      <c r="FRN56" s="158"/>
      <c r="FRO56" s="158"/>
      <c r="FRP56" s="158"/>
      <c r="FRQ56" s="158"/>
      <c r="FRR56" s="158"/>
      <c r="FRS56" s="158"/>
      <c r="FRT56" s="158"/>
      <c r="FRU56" s="158"/>
      <c r="FRV56" s="158"/>
      <c r="FRW56" s="158"/>
      <c r="FRX56" s="158"/>
      <c r="FRY56" s="158"/>
      <c r="FRZ56" s="158"/>
      <c r="FSA56" s="158"/>
      <c r="FSB56" s="158"/>
      <c r="FSC56" s="158"/>
      <c r="FSD56" s="158"/>
      <c r="FSE56" s="158"/>
      <c r="FSF56" s="158"/>
      <c r="FSG56" s="158"/>
      <c r="FSH56" s="158"/>
      <c r="FSI56" s="158"/>
      <c r="FSJ56" s="158"/>
      <c r="FSK56" s="158"/>
      <c r="FSL56" s="158"/>
      <c r="FSM56" s="158"/>
      <c r="FSN56" s="158"/>
      <c r="FSO56" s="158"/>
      <c r="FSP56" s="158"/>
      <c r="FSQ56" s="158"/>
      <c r="FSR56" s="158"/>
      <c r="FSS56" s="158"/>
      <c r="FST56" s="158"/>
      <c r="FSU56" s="158"/>
      <c r="FSV56" s="158"/>
      <c r="FSW56" s="158"/>
      <c r="FSX56" s="158"/>
      <c r="FSY56" s="158"/>
      <c r="FSZ56" s="158"/>
      <c r="FTA56" s="158"/>
      <c r="FTB56" s="158"/>
      <c r="FTC56" s="158"/>
      <c r="FTD56" s="158"/>
      <c r="FTE56" s="158"/>
      <c r="FTF56" s="158"/>
      <c r="FTG56" s="158"/>
      <c r="FTH56" s="158"/>
      <c r="FTI56" s="158"/>
      <c r="FTJ56" s="158"/>
      <c r="FTK56" s="158"/>
      <c r="FTL56" s="158"/>
      <c r="FTM56" s="158"/>
      <c r="FTN56" s="158"/>
      <c r="FTO56" s="158"/>
      <c r="FTP56" s="158"/>
      <c r="FTQ56" s="158"/>
      <c r="FTR56" s="158"/>
      <c r="FTS56" s="158"/>
      <c r="FTT56" s="158"/>
      <c r="FTU56" s="158"/>
      <c r="FTV56" s="158"/>
      <c r="FTW56" s="158"/>
      <c r="FTX56" s="158"/>
      <c r="FTY56" s="158"/>
      <c r="FTZ56" s="158"/>
      <c r="FUA56" s="158"/>
      <c r="FUB56" s="158"/>
      <c r="FUC56" s="158"/>
      <c r="FUD56" s="158"/>
      <c r="FUE56" s="158"/>
      <c r="FUF56" s="158"/>
      <c r="FUG56" s="158"/>
      <c r="FUH56" s="158"/>
      <c r="FUI56" s="158"/>
      <c r="FUJ56" s="158"/>
      <c r="FUK56" s="158"/>
      <c r="FUL56" s="158"/>
      <c r="FUM56" s="158"/>
      <c r="FUN56" s="158"/>
      <c r="FUO56" s="158"/>
      <c r="FUP56" s="158"/>
      <c r="FUQ56" s="158"/>
      <c r="FUR56" s="158"/>
      <c r="FUS56" s="158"/>
      <c r="FUT56" s="158"/>
      <c r="FUU56" s="158"/>
      <c r="FUV56" s="158"/>
      <c r="FUW56" s="158"/>
      <c r="FUX56" s="158"/>
      <c r="FUY56" s="158"/>
      <c r="FUZ56" s="158"/>
      <c r="FVA56" s="158"/>
      <c r="FVB56" s="158"/>
      <c r="FVC56" s="158"/>
      <c r="FVD56" s="158"/>
      <c r="FVE56" s="158"/>
      <c r="FVF56" s="158"/>
      <c r="FVG56" s="158"/>
      <c r="FVH56" s="158"/>
      <c r="FVI56" s="158"/>
      <c r="FVJ56" s="158"/>
      <c r="FVK56" s="158"/>
      <c r="FVL56" s="158"/>
      <c r="FVM56" s="158"/>
      <c r="FVN56" s="158"/>
      <c r="FVO56" s="158"/>
      <c r="FVP56" s="158"/>
      <c r="FVQ56" s="158"/>
      <c r="FVR56" s="158"/>
      <c r="FVS56" s="158"/>
      <c r="FVT56" s="158"/>
      <c r="FVU56" s="158"/>
      <c r="FVV56" s="158"/>
      <c r="FVW56" s="158"/>
      <c r="FVX56" s="158"/>
      <c r="FVY56" s="158"/>
      <c r="FVZ56" s="158"/>
      <c r="FWA56" s="158"/>
      <c r="FWB56" s="158"/>
      <c r="FWC56" s="158"/>
      <c r="FWD56" s="158"/>
      <c r="FWE56" s="158"/>
      <c r="FWF56" s="158"/>
      <c r="FWG56" s="158"/>
      <c r="FWH56" s="158"/>
      <c r="FWI56" s="158"/>
      <c r="FWJ56" s="158"/>
      <c r="FWK56" s="158"/>
      <c r="FWL56" s="158"/>
      <c r="FWM56" s="158"/>
      <c r="FWN56" s="158"/>
      <c r="FWO56" s="158"/>
      <c r="FWP56" s="158"/>
      <c r="FWQ56" s="158"/>
      <c r="FWR56" s="158"/>
      <c r="FWS56" s="158"/>
      <c r="FWT56" s="158"/>
      <c r="FWU56" s="158"/>
      <c r="FWV56" s="158"/>
      <c r="FWW56" s="158"/>
      <c r="FWX56" s="158"/>
      <c r="FWY56" s="158"/>
      <c r="FWZ56" s="158"/>
      <c r="FXA56" s="158"/>
      <c r="FXB56" s="158"/>
      <c r="FXC56" s="158"/>
      <c r="FXD56" s="158"/>
      <c r="FXE56" s="158"/>
      <c r="FXF56" s="158"/>
      <c r="FXG56" s="158"/>
      <c r="FXH56" s="158"/>
      <c r="FXI56" s="158"/>
      <c r="FXJ56" s="158"/>
      <c r="FXK56" s="158"/>
      <c r="FXL56" s="158"/>
      <c r="FXM56" s="158"/>
      <c r="FXN56" s="158"/>
      <c r="FXO56" s="158"/>
      <c r="FXP56" s="158"/>
      <c r="FXQ56" s="158"/>
      <c r="FXR56" s="158"/>
      <c r="FXS56" s="158"/>
      <c r="FXT56" s="158"/>
      <c r="FXU56" s="158"/>
      <c r="FXV56" s="158"/>
      <c r="FXW56" s="158"/>
      <c r="FXX56" s="158"/>
      <c r="FXY56" s="158"/>
      <c r="FXZ56" s="158"/>
      <c r="FYA56" s="158"/>
      <c r="FYB56" s="158"/>
      <c r="FYC56" s="158"/>
      <c r="FYD56" s="158"/>
      <c r="FYE56" s="158"/>
      <c r="FYF56" s="158"/>
      <c r="FYG56" s="158"/>
      <c r="FYH56" s="158"/>
      <c r="FYI56" s="158"/>
      <c r="FYJ56" s="158"/>
      <c r="FYK56" s="158"/>
      <c r="FYL56" s="158"/>
      <c r="FYM56" s="158"/>
      <c r="FYN56" s="158"/>
      <c r="FYO56" s="158"/>
      <c r="FYP56" s="158"/>
      <c r="FYQ56" s="158"/>
      <c r="FYR56" s="158"/>
      <c r="FYS56" s="158"/>
      <c r="FYT56" s="158"/>
      <c r="FYU56" s="158"/>
      <c r="FYV56" s="158"/>
      <c r="FYW56" s="158"/>
      <c r="FYX56" s="158"/>
      <c r="FYY56" s="158"/>
      <c r="FYZ56" s="158"/>
      <c r="FZA56" s="158"/>
      <c r="FZB56" s="158"/>
      <c r="FZC56" s="158"/>
      <c r="FZD56" s="158"/>
      <c r="FZE56" s="158"/>
      <c r="FZF56" s="158"/>
      <c r="FZG56" s="158"/>
      <c r="FZH56" s="158"/>
      <c r="FZI56" s="158"/>
      <c r="FZJ56" s="158"/>
      <c r="FZK56" s="158"/>
      <c r="FZL56" s="158"/>
      <c r="FZM56" s="158"/>
      <c r="FZN56" s="158"/>
      <c r="FZO56" s="158"/>
      <c r="FZP56" s="158"/>
      <c r="FZQ56" s="158"/>
      <c r="FZR56" s="158"/>
      <c r="FZS56" s="158"/>
      <c r="FZT56" s="158"/>
      <c r="FZU56" s="158"/>
      <c r="FZV56" s="158"/>
      <c r="FZW56" s="158"/>
      <c r="FZX56" s="158"/>
      <c r="FZY56" s="158"/>
      <c r="FZZ56" s="158"/>
      <c r="GAA56" s="158"/>
      <c r="GAB56" s="158"/>
      <c r="GAC56" s="158"/>
      <c r="GAD56" s="158"/>
      <c r="GAE56" s="158"/>
      <c r="GAF56" s="158"/>
      <c r="GAG56" s="158"/>
      <c r="GAH56" s="158"/>
      <c r="GAI56" s="158"/>
      <c r="GAJ56" s="158"/>
      <c r="GAK56" s="158"/>
      <c r="GAL56" s="158"/>
      <c r="GAM56" s="158"/>
      <c r="GAN56" s="158"/>
      <c r="GAO56" s="158"/>
      <c r="GAP56" s="158"/>
      <c r="GAQ56" s="158"/>
      <c r="GAR56" s="158"/>
      <c r="GAS56" s="158"/>
      <c r="GAT56" s="158"/>
      <c r="GAU56" s="158"/>
      <c r="GAV56" s="158"/>
      <c r="GAW56" s="158"/>
      <c r="GAX56" s="158"/>
      <c r="GAY56" s="158"/>
      <c r="GAZ56" s="158"/>
      <c r="GBA56" s="158"/>
      <c r="GBB56" s="158"/>
      <c r="GBC56" s="158"/>
      <c r="GBD56" s="158"/>
      <c r="GBE56" s="158"/>
      <c r="GBF56" s="158"/>
      <c r="GBG56" s="158"/>
      <c r="GBH56" s="158"/>
      <c r="GBI56" s="158"/>
      <c r="GBJ56" s="158"/>
      <c r="GBK56" s="158"/>
      <c r="GBL56" s="158"/>
      <c r="GBM56" s="158"/>
      <c r="GBN56" s="158"/>
      <c r="GBO56" s="158"/>
      <c r="GBP56" s="158"/>
      <c r="GBQ56" s="158"/>
      <c r="GBR56" s="158"/>
      <c r="GBS56" s="158"/>
      <c r="GBT56" s="158"/>
      <c r="GBU56" s="158"/>
      <c r="GBV56" s="158"/>
      <c r="GBW56" s="158"/>
      <c r="GBX56" s="158"/>
      <c r="GBY56" s="158"/>
      <c r="GBZ56" s="158"/>
      <c r="GCA56" s="158"/>
      <c r="GCB56" s="158"/>
      <c r="GCC56" s="158"/>
      <c r="GCD56" s="158"/>
      <c r="GCE56" s="158"/>
      <c r="GCF56" s="158"/>
      <c r="GCG56" s="158"/>
      <c r="GCH56" s="158"/>
      <c r="GCI56" s="158"/>
      <c r="GCJ56" s="158"/>
      <c r="GCK56" s="158"/>
      <c r="GCL56" s="158"/>
      <c r="GCM56" s="158"/>
      <c r="GCN56" s="158"/>
      <c r="GCO56" s="158"/>
      <c r="GCP56" s="158"/>
      <c r="GCQ56" s="158"/>
      <c r="GCR56" s="158"/>
      <c r="GCS56" s="158"/>
      <c r="GCT56" s="158"/>
      <c r="GCU56" s="158"/>
      <c r="GCV56" s="158"/>
      <c r="GCW56" s="158"/>
      <c r="GCX56" s="158"/>
      <c r="GCY56" s="158"/>
      <c r="GCZ56" s="158"/>
      <c r="GDA56" s="158"/>
      <c r="GDB56" s="158"/>
      <c r="GDC56" s="158"/>
      <c r="GDD56" s="158"/>
      <c r="GDE56" s="158"/>
      <c r="GDF56" s="158"/>
      <c r="GDG56" s="158"/>
      <c r="GDH56" s="158"/>
      <c r="GDI56" s="158"/>
      <c r="GDJ56" s="158"/>
      <c r="GDK56" s="158"/>
      <c r="GDL56" s="158"/>
      <c r="GDM56" s="158"/>
      <c r="GDN56" s="158"/>
      <c r="GDO56" s="158"/>
      <c r="GDP56" s="158"/>
      <c r="GDQ56" s="158"/>
      <c r="GDR56" s="158"/>
      <c r="GDS56" s="158"/>
      <c r="GDT56" s="158"/>
      <c r="GDU56" s="158"/>
      <c r="GDV56" s="158"/>
      <c r="GDW56" s="158"/>
      <c r="GDX56" s="158"/>
      <c r="GDY56" s="158"/>
      <c r="GDZ56" s="158"/>
      <c r="GEA56" s="158"/>
      <c r="GEB56" s="158"/>
      <c r="GEC56" s="158"/>
      <c r="GED56" s="158"/>
      <c r="GEE56" s="158"/>
      <c r="GEF56" s="158"/>
      <c r="GEG56" s="158"/>
      <c r="GEH56" s="158"/>
      <c r="GEI56" s="158"/>
      <c r="GEJ56" s="158"/>
      <c r="GEK56" s="158"/>
      <c r="GEL56" s="158"/>
      <c r="GEM56" s="158"/>
      <c r="GEN56" s="158"/>
      <c r="GEO56" s="158"/>
      <c r="GEP56" s="158"/>
      <c r="GEQ56" s="158"/>
      <c r="GER56" s="158"/>
      <c r="GES56" s="158"/>
      <c r="GET56" s="158"/>
      <c r="GEU56" s="158"/>
      <c r="GEV56" s="158"/>
      <c r="GEW56" s="158"/>
      <c r="GEX56" s="158"/>
      <c r="GEY56" s="158"/>
      <c r="GEZ56" s="158"/>
      <c r="GFA56" s="158"/>
      <c r="GFB56" s="158"/>
      <c r="GFC56" s="158"/>
      <c r="GFD56" s="158"/>
      <c r="GFE56" s="158"/>
      <c r="GFF56" s="158"/>
      <c r="GFG56" s="158"/>
      <c r="GFH56" s="158"/>
      <c r="GFI56" s="158"/>
      <c r="GFJ56" s="158"/>
      <c r="GFK56" s="158"/>
      <c r="GFL56" s="158"/>
      <c r="GFM56" s="158"/>
      <c r="GFN56" s="158"/>
      <c r="GFO56" s="158"/>
      <c r="GFP56" s="158"/>
      <c r="GFQ56" s="158"/>
      <c r="GFR56" s="158"/>
      <c r="GFS56" s="158"/>
      <c r="GFT56" s="158"/>
      <c r="GFU56" s="158"/>
      <c r="GFV56" s="158"/>
      <c r="GFW56" s="158"/>
      <c r="GFX56" s="158"/>
      <c r="GFY56" s="158"/>
      <c r="GFZ56" s="158"/>
      <c r="GGA56" s="158"/>
      <c r="GGB56" s="158"/>
      <c r="GGC56" s="158"/>
      <c r="GGD56" s="158"/>
      <c r="GGE56" s="158"/>
      <c r="GGF56" s="158"/>
      <c r="GGG56" s="158"/>
      <c r="GGH56" s="158"/>
      <c r="GGI56" s="158"/>
      <c r="GGJ56" s="158"/>
      <c r="GGK56" s="158"/>
      <c r="GGL56" s="158"/>
      <c r="GGM56" s="158"/>
      <c r="GGN56" s="158"/>
      <c r="GGO56" s="158"/>
      <c r="GGP56" s="158"/>
      <c r="GGQ56" s="158"/>
      <c r="GGR56" s="158"/>
      <c r="GGS56" s="158"/>
      <c r="GGT56" s="158"/>
      <c r="GGU56" s="158"/>
      <c r="GGV56" s="158"/>
      <c r="GGW56" s="158"/>
      <c r="GGX56" s="158"/>
      <c r="GGY56" s="158"/>
      <c r="GGZ56" s="158"/>
      <c r="GHA56" s="158"/>
      <c r="GHB56" s="158"/>
      <c r="GHC56" s="158"/>
      <c r="GHD56" s="158"/>
      <c r="GHE56" s="158"/>
      <c r="GHF56" s="158"/>
      <c r="GHG56" s="158"/>
      <c r="GHH56" s="158"/>
      <c r="GHI56" s="158"/>
      <c r="GHJ56" s="158"/>
      <c r="GHK56" s="158"/>
      <c r="GHL56" s="158"/>
      <c r="GHM56" s="158"/>
      <c r="GHN56" s="158"/>
      <c r="GHO56" s="158"/>
      <c r="GHP56" s="158"/>
      <c r="GHQ56" s="158"/>
      <c r="GHR56" s="158"/>
      <c r="GHS56" s="158"/>
      <c r="GHT56" s="158"/>
      <c r="GHU56" s="158"/>
      <c r="GHV56" s="158"/>
      <c r="GHW56" s="158"/>
      <c r="GHX56" s="158"/>
      <c r="GHY56" s="158"/>
      <c r="GHZ56" s="158"/>
      <c r="GIA56" s="158"/>
      <c r="GIB56" s="158"/>
      <c r="GIC56" s="158"/>
      <c r="GID56" s="158"/>
      <c r="GIE56" s="158"/>
      <c r="GIF56" s="158"/>
      <c r="GIG56" s="158"/>
      <c r="GIH56" s="158"/>
      <c r="GII56" s="158"/>
      <c r="GIJ56" s="158"/>
      <c r="GIK56" s="158"/>
      <c r="GIL56" s="158"/>
      <c r="GIM56" s="158"/>
      <c r="GIN56" s="158"/>
      <c r="GIO56" s="158"/>
      <c r="GIP56" s="158"/>
      <c r="GIQ56" s="158"/>
      <c r="GIR56" s="158"/>
      <c r="GIS56" s="158"/>
      <c r="GIT56" s="158"/>
      <c r="GIU56" s="158"/>
      <c r="GIV56" s="158"/>
      <c r="GIW56" s="158"/>
      <c r="GIX56" s="158"/>
      <c r="GIY56" s="158"/>
      <c r="GIZ56" s="158"/>
      <c r="GJA56" s="158"/>
      <c r="GJB56" s="158"/>
      <c r="GJC56" s="158"/>
      <c r="GJD56" s="158"/>
      <c r="GJE56" s="158"/>
      <c r="GJF56" s="158"/>
      <c r="GJG56" s="158"/>
      <c r="GJH56" s="158"/>
      <c r="GJI56" s="158"/>
      <c r="GJJ56" s="158"/>
      <c r="GJK56" s="158"/>
      <c r="GJL56" s="158"/>
      <c r="GJM56" s="158"/>
      <c r="GJN56" s="158"/>
      <c r="GJO56" s="158"/>
      <c r="GJP56" s="158"/>
      <c r="GJQ56" s="158"/>
      <c r="GJR56" s="158"/>
      <c r="GJS56" s="158"/>
      <c r="GJT56" s="158"/>
      <c r="GJU56" s="158"/>
      <c r="GJV56" s="158"/>
      <c r="GJW56" s="158"/>
      <c r="GJX56" s="158"/>
      <c r="GJY56" s="158"/>
      <c r="GJZ56" s="158"/>
      <c r="GKA56" s="158"/>
      <c r="GKB56" s="158"/>
      <c r="GKC56" s="158"/>
      <c r="GKD56" s="158"/>
      <c r="GKE56" s="158"/>
      <c r="GKF56" s="158"/>
      <c r="GKG56" s="158"/>
      <c r="GKH56" s="158"/>
      <c r="GKI56" s="158"/>
      <c r="GKJ56" s="158"/>
      <c r="GKK56" s="158"/>
      <c r="GKL56" s="158"/>
      <c r="GKM56" s="158"/>
      <c r="GKN56" s="158"/>
      <c r="GKO56" s="158"/>
      <c r="GKP56" s="158"/>
      <c r="GKQ56" s="158"/>
      <c r="GKR56" s="158"/>
      <c r="GKS56" s="158"/>
      <c r="GKT56" s="158"/>
      <c r="GKU56" s="158"/>
      <c r="GKV56" s="158"/>
      <c r="GKW56" s="158"/>
      <c r="GKX56" s="158"/>
      <c r="GKY56" s="158"/>
      <c r="GKZ56" s="158"/>
      <c r="GLA56" s="158"/>
      <c r="GLB56" s="158"/>
      <c r="GLC56" s="158"/>
      <c r="GLD56" s="158"/>
      <c r="GLE56" s="158"/>
      <c r="GLF56" s="158"/>
      <c r="GLG56" s="158"/>
      <c r="GLH56" s="158"/>
      <c r="GLI56" s="158"/>
      <c r="GLJ56" s="158"/>
      <c r="GLK56" s="158"/>
      <c r="GLL56" s="158"/>
      <c r="GLM56" s="158"/>
      <c r="GLN56" s="158"/>
      <c r="GLO56" s="158"/>
      <c r="GLP56" s="158"/>
      <c r="GLQ56" s="158"/>
      <c r="GLR56" s="158"/>
      <c r="GLS56" s="158"/>
      <c r="GLT56" s="158"/>
      <c r="GLU56" s="158"/>
      <c r="GLV56" s="158"/>
      <c r="GLW56" s="158"/>
      <c r="GLX56" s="158"/>
      <c r="GLY56" s="158"/>
      <c r="GLZ56" s="158"/>
      <c r="GMA56" s="158"/>
      <c r="GMB56" s="158"/>
      <c r="GMC56" s="158"/>
      <c r="GMD56" s="158"/>
      <c r="GME56" s="158"/>
      <c r="GMF56" s="158"/>
      <c r="GMG56" s="158"/>
      <c r="GMH56" s="158"/>
      <c r="GMI56" s="158"/>
      <c r="GMJ56" s="158"/>
      <c r="GMK56" s="158"/>
      <c r="GML56" s="158"/>
      <c r="GMM56" s="158"/>
      <c r="GMN56" s="158"/>
      <c r="GMO56" s="158"/>
      <c r="GMP56" s="158"/>
      <c r="GMQ56" s="158"/>
      <c r="GMR56" s="158"/>
      <c r="GMS56" s="158"/>
      <c r="GMT56" s="158"/>
      <c r="GMU56" s="158"/>
      <c r="GMV56" s="158"/>
      <c r="GMW56" s="158"/>
      <c r="GMX56" s="158"/>
      <c r="GMY56" s="158"/>
      <c r="GMZ56" s="158"/>
      <c r="GNA56" s="158"/>
      <c r="GNB56" s="158"/>
      <c r="GNC56" s="158"/>
      <c r="GND56" s="158"/>
      <c r="GNE56" s="158"/>
      <c r="GNF56" s="158"/>
      <c r="GNG56" s="158"/>
      <c r="GNH56" s="158"/>
      <c r="GNI56" s="158"/>
      <c r="GNJ56" s="158"/>
      <c r="GNK56" s="158"/>
      <c r="GNL56" s="158"/>
      <c r="GNM56" s="158"/>
      <c r="GNN56" s="158"/>
      <c r="GNO56" s="158"/>
      <c r="GNP56" s="158"/>
      <c r="GNQ56" s="158"/>
      <c r="GNR56" s="158"/>
      <c r="GNS56" s="158"/>
      <c r="GNT56" s="158"/>
      <c r="GNU56" s="158"/>
      <c r="GNV56" s="158"/>
      <c r="GNW56" s="158"/>
      <c r="GNX56" s="158"/>
      <c r="GNY56" s="158"/>
      <c r="GNZ56" s="158"/>
      <c r="GOA56" s="158"/>
      <c r="GOB56" s="158"/>
      <c r="GOC56" s="158"/>
      <c r="GOD56" s="158"/>
      <c r="GOE56" s="158"/>
      <c r="GOF56" s="158"/>
      <c r="GOG56" s="158"/>
      <c r="GOH56" s="158"/>
      <c r="GOI56" s="158"/>
      <c r="GOJ56" s="158"/>
      <c r="GOK56" s="158"/>
      <c r="GOL56" s="158"/>
      <c r="GOM56" s="158"/>
      <c r="GON56" s="158"/>
      <c r="GOO56" s="158"/>
      <c r="GOP56" s="158"/>
      <c r="GOQ56" s="158"/>
      <c r="GOR56" s="158"/>
      <c r="GOS56" s="158"/>
      <c r="GOT56" s="158"/>
      <c r="GOU56" s="158"/>
      <c r="GOV56" s="158"/>
      <c r="GOW56" s="158"/>
      <c r="GOX56" s="158"/>
      <c r="GOY56" s="158"/>
      <c r="GOZ56" s="158"/>
      <c r="GPA56" s="158"/>
      <c r="GPB56" s="158"/>
      <c r="GPC56" s="158"/>
      <c r="GPD56" s="158"/>
      <c r="GPE56" s="158"/>
      <c r="GPF56" s="158"/>
      <c r="GPG56" s="158"/>
      <c r="GPH56" s="158"/>
      <c r="GPI56" s="158"/>
      <c r="GPJ56" s="158"/>
      <c r="GPK56" s="158"/>
      <c r="GPL56" s="158"/>
      <c r="GPM56" s="158"/>
      <c r="GPN56" s="158"/>
      <c r="GPO56" s="158"/>
      <c r="GPP56" s="158"/>
      <c r="GPQ56" s="158"/>
      <c r="GPR56" s="158"/>
      <c r="GPS56" s="158"/>
      <c r="GPT56" s="158"/>
      <c r="GPU56" s="158"/>
      <c r="GPV56" s="158"/>
      <c r="GPW56" s="158"/>
      <c r="GPX56" s="158"/>
      <c r="GPY56" s="158"/>
      <c r="GPZ56" s="158"/>
      <c r="GQA56" s="158"/>
      <c r="GQB56" s="158"/>
      <c r="GQC56" s="158"/>
      <c r="GQD56" s="158"/>
      <c r="GQE56" s="158"/>
      <c r="GQF56" s="158"/>
      <c r="GQG56" s="158"/>
      <c r="GQH56" s="158"/>
      <c r="GQI56" s="158"/>
      <c r="GQJ56" s="158"/>
      <c r="GQK56" s="158"/>
      <c r="GQL56" s="158"/>
      <c r="GQM56" s="158"/>
      <c r="GQN56" s="158"/>
      <c r="GQO56" s="158"/>
      <c r="GQP56" s="158"/>
      <c r="GQQ56" s="158"/>
      <c r="GQR56" s="158"/>
      <c r="GQS56" s="158"/>
      <c r="GQT56" s="158"/>
      <c r="GQU56" s="158"/>
      <c r="GQV56" s="158"/>
      <c r="GQW56" s="158"/>
      <c r="GQX56" s="158"/>
      <c r="GQY56" s="158"/>
      <c r="GQZ56" s="158"/>
      <c r="GRA56" s="158"/>
      <c r="GRB56" s="158"/>
      <c r="GRC56" s="158"/>
      <c r="GRD56" s="158"/>
      <c r="GRE56" s="158"/>
      <c r="GRF56" s="158"/>
      <c r="GRG56" s="158"/>
      <c r="GRH56" s="158"/>
      <c r="GRI56" s="158"/>
      <c r="GRJ56" s="158"/>
      <c r="GRK56" s="158"/>
      <c r="GRL56" s="158"/>
      <c r="GRM56" s="158"/>
      <c r="GRN56" s="158"/>
      <c r="GRO56" s="158"/>
      <c r="GRP56" s="158"/>
      <c r="GRQ56" s="158"/>
      <c r="GRR56" s="158"/>
      <c r="GRS56" s="158"/>
      <c r="GRT56" s="158"/>
      <c r="GRU56" s="158"/>
      <c r="GRV56" s="158"/>
      <c r="GRW56" s="158"/>
      <c r="GRX56" s="158"/>
      <c r="GRY56" s="158"/>
      <c r="GRZ56" s="158"/>
      <c r="GSA56" s="158"/>
      <c r="GSB56" s="158"/>
      <c r="GSC56" s="158"/>
      <c r="GSD56" s="158"/>
      <c r="GSE56" s="158"/>
      <c r="GSF56" s="158"/>
      <c r="GSG56" s="158"/>
      <c r="GSH56" s="158"/>
      <c r="GSI56" s="158"/>
      <c r="GSJ56" s="158"/>
      <c r="GSK56" s="158"/>
      <c r="GSL56" s="158"/>
      <c r="GSM56" s="158"/>
      <c r="GSN56" s="158"/>
      <c r="GSO56" s="158"/>
      <c r="GSP56" s="158"/>
      <c r="GSQ56" s="158"/>
      <c r="GSR56" s="158"/>
      <c r="GSS56" s="158"/>
      <c r="GST56" s="158"/>
      <c r="GSU56" s="158"/>
      <c r="GSV56" s="158"/>
      <c r="GSW56" s="158"/>
      <c r="GSX56" s="158"/>
      <c r="GSY56" s="158"/>
      <c r="GSZ56" s="158"/>
      <c r="GTA56" s="158"/>
      <c r="GTB56" s="158"/>
      <c r="GTC56" s="158"/>
      <c r="GTD56" s="158"/>
      <c r="GTE56" s="158"/>
      <c r="GTF56" s="158"/>
      <c r="GTG56" s="158"/>
      <c r="GTH56" s="158"/>
      <c r="GTI56" s="158"/>
      <c r="GTJ56" s="158"/>
      <c r="GTK56" s="158"/>
      <c r="GTL56" s="158"/>
      <c r="GTM56" s="158"/>
      <c r="GTN56" s="158"/>
      <c r="GTO56" s="158"/>
      <c r="GTP56" s="158"/>
      <c r="GTQ56" s="158"/>
      <c r="GTR56" s="158"/>
      <c r="GTS56" s="158"/>
      <c r="GTT56" s="158"/>
      <c r="GTU56" s="158"/>
      <c r="GTV56" s="158"/>
      <c r="GTW56" s="158"/>
      <c r="GTX56" s="158"/>
      <c r="GTY56" s="158"/>
      <c r="GTZ56" s="158"/>
      <c r="GUA56" s="158"/>
      <c r="GUB56" s="158"/>
      <c r="GUC56" s="158"/>
      <c r="GUD56" s="158"/>
      <c r="GUE56" s="158"/>
      <c r="GUF56" s="158"/>
      <c r="GUG56" s="158"/>
      <c r="GUH56" s="158"/>
      <c r="GUI56" s="158"/>
      <c r="GUJ56" s="158"/>
      <c r="GUK56" s="158"/>
      <c r="GUL56" s="158"/>
      <c r="GUM56" s="158"/>
      <c r="GUN56" s="158"/>
      <c r="GUO56" s="158"/>
      <c r="GUP56" s="158"/>
      <c r="GUQ56" s="158"/>
      <c r="GUR56" s="158"/>
      <c r="GUS56" s="158"/>
      <c r="GUT56" s="158"/>
      <c r="GUU56" s="158"/>
      <c r="GUV56" s="158"/>
      <c r="GUW56" s="158"/>
      <c r="GUX56" s="158"/>
      <c r="GUY56" s="158"/>
      <c r="GUZ56" s="158"/>
      <c r="GVA56" s="158"/>
      <c r="GVB56" s="158"/>
      <c r="GVC56" s="158"/>
      <c r="GVD56" s="158"/>
      <c r="GVE56" s="158"/>
      <c r="GVF56" s="158"/>
      <c r="GVG56" s="158"/>
      <c r="GVH56" s="158"/>
      <c r="GVI56" s="158"/>
      <c r="GVJ56" s="158"/>
      <c r="GVK56" s="158"/>
      <c r="GVL56" s="158"/>
      <c r="GVM56" s="158"/>
      <c r="GVN56" s="158"/>
      <c r="GVO56" s="158"/>
      <c r="GVP56" s="158"/>
      <c r="GVQ56" s="158"/>
      <c r="GVR56" s="158"/>
      <c r="GVS56" s="158"/>
      <c r="GVT56" s="158"/>
      <c r="GVU56" s="158"/>
      <c r="GVV56" s="158"/>
      <c r="GVW56" s="158"/>
      <c r="GVX56" s="158"/>
      <c r="GVY56" s="158"/>
      <c r="GVZ56" s="158"/>
      <c r="GWA56" s="158"/>
      <c r="GWB56" s="158"/>
      <c r="GWC56" s="158"/>
      <c r="GWD56" s="158"/>
      <c r="GWE56" s="158"/>
      <c r="GWF56" s="158"/>
      <c r="GWG56" s="158"/>
      <c r="GWH56" s="158"/>
      <c r="GWI56" s="158"/>
      <c r="GWJ56" s="158"/>
      <c r="GWK56" s="158"/>
      <c r="GWL56" s="158"/>
      <c r="GWM56" s="158"/>
      <c r="GWN56" s="158"/>
      <c r="GWO56" s="158"/>
      <c r="GWP56" s="158"/>
      <c r="GWQ56" s="158"/>
      <c r="GWR56" s="158"/>
      <c r="GWS56" s="158"/>
      <c r="GWT56" s="158"/>
      <c r="GWU56" s="158"/>
      <c r="GWV56" s="158"/>
      <c r="GWW56" s="158"/>
      <c r="GWX56" s="158"/>
      <c r="GWY56" s="158"/>
      <c r="GWZ56" s="158"/>
      <c r="GXA56" s="158"/>
      <c r="GXB56" s="158"/>
      <c r="GXC56" s="158"/>
      <c r="GXD56" s="158"/>
      <c r="GXE56" s="158"/>
      <c r="GXF56" s="158"/>
      <c r="GXG56" s="158"/>
      <c r="GXH56" s="158"/>
      <c r="GXI56" s="158"/>
      <c r="GXJ56" s="158"/>
      <c r="GXK56" s="158"/>
      <c r="GXL56" s="158"/>
      <c r="GXM56" s="158"/>
      <c r="GXN56" s="158"/>
      <c r="GXO56" s="158"/>
      <c r="GXP56" s="158"/>
      <c r="GXQ56" s="158"/>
      <c r="GXR56" s="158"/>
      <c r="GXS56" s="158"/>
      <c r="GXT56" s="158"/>
      <c r="GXU56" s="158"/>
      <c r="GXV56" s="158"/>
      <c r="GXW56" s="158"/>
      <c r="GXX56" s="158"/>
      <c r="GXY56" s="158"/>
      <c r="GXZ56" s="158"/>
      <c r="GYA56" s="158"/>
      <c r="GYB56" s="158"/>
      <c r="GYC56" s="158"/>
      <c r="GYD56" s="158"/>
      <c r="GYE56" s="158"/>
      <c r="GYF56" s="158"/>
      <c r="GYG56" s="158"/>
      <c r="GYH56" s="158"/>
      <c r="GYI56" s="158"/>
      <c r="GYJ56" s="158"/>
      <c r="GYK56" s="158"/>
      <c r="GYL56" s="158"/>
      <c r="GYM56" s="158"/>
      <c r="GYN56" s="158"/>
      <c r="GYO56" s="158"/>
      <c r="GYP56" s="158"/>
      <c r="GYQ56" s="158"/>
      <c r="GYR56" s="158"/>
      <c r="GYS56" s="158"/>
      <c r="GYT56" s="158"/>
      <c r="GYU56" s="158"/>
      <c r="GYV56" s="158"/>
      <c r="GYW56" s="158"/>
      <c r="GYX56" s="158"/>
      <c r="GYY56" s="158"/>
      <c r="GYZ56" s="158"/>
      <c r="GZA56" s="158"/>
      <c r="GZB56" s="158"/>
      <c r="GZC56" s="158"/>
      <c r="GZD56" s="158"/>
      <c r="GZE56" s="158"/>
      <c r="GZF56" s="158"/>
      <c r="GZG56" s="158"/>
      <c r="GZH56" s="158"/>
      <c r="GZI56" s="158"/>
      <c r="GZJ56" s="158"/>
      <c r="GZK56" s="158"/>
      <c r="GZL56" s="158"/>
      <c r="GZM56" s="158"/>
      <c r="GZN56" s="158"/>
      <c r="GZO56" s="158"/>
      <c r="GZP56" s="158"/>
      <c r="GZQ56" s="158"/>
      <c r="GZR56" s="158"/>
      <c r="GZS56" s="158"/>
      <c r="GZT56" s="158"/>
      <c r="GZU56" s="158"/>
      <c r="GZV56" s="158"/>
      <c r="GZW56" s="158"/>
      <c r="GZX56" s="158"/>
      <c r="GZY56" s="158"/>
      <c r="GZZ56" s="158"/>
      <c r="HAA56" s="158"/>
      <c r="HAB56" s="158"/>
      <c r="HAC56" s="158"/>
      <c r="HAD56" s="158"/>
      <c r="HAE56" s="158"/>
      <c r="HAF56" s="158"/>
      <c r="HAG56" s="158"/>
      <c r="HAH56" s="158"/>
      <c r="HAI56" s="158"/>
      <c r="HAJ56" s="158"/>
      <c r="HAK56" s="158"/>
      <c r="HAL56" s="158"/>
      <c r="HAM56" s="158"/>
      <c r="HAN56" s="158"/>
      <c r="HAO56" s="158"/>
      <c r="HAP56" s="158"/>
      <c r="HAQ56" s="158"/>
      <c r="HAR56" s="158"/>
      <c r="HAS56" s="158"/>
      <c r="HAT56" s="158"/>
      <c r="HAU56" s="158"/>
      <c r="HAV56" s="158"/>
      <c r="HAW56" s="158"/>
      <c r="HAX56" s="158"/>
      <c r="HAY56" s="158"/>
      <c r="HAZ56" s="158"/>
      <c r="HBA56" s="158"/>
      <c r="HBB56" s="158"/>
      <c r="HBC56" s="158"/>
      <c r="HBD56" s="158"/>
      <c r="HBE56" s="158"/>
      <c r="HBF56" s="158"/>
      <c r="HBG56" s="158"/>
      <c r="HBH56" s="158"/>
      <c r="HBI56" s="158"/>
      <c r="HBJ56" s="158"/>
      <c r="HBK56" s="158"/>
      <c r="HBL56" s="158"/>
      <c r="HBM56" s="158"/>
      <c r="HBN56" s="158"/>
      <c r="HBO56" s="158"/>
      <c r="HBP56" s="158"/>
      <c r="HBQ56" s="158"/>
      <c r="HBR56" s="158"/>
      <c r="HBS56" s="158"/>
      <c r="HBT56" s="158"/>
      <c r="HBU56" s="158"/>
      <c r="HBV56" s="158"/>
      <c r="HBW56" s="158"/>
      <c r="HBX56" s="158"/>
      <c r="HBY56" s="158"/>
      <c r="HBZ56" s="158"/>
      <c r="HCA56" s="158"/>
      <c r="HCB56" s="158"/>
      <c r="HCC56" s="158"/>
      <c r="HCD56" s="158"/>
      <c r="HCE56" s="158"/>
      <c r="HCF56" s="158"/>
      <c r="HCG56" s="158"/>
      <c r="HCH56" s="158"/>
      <c r="HCI56" s="158"/>
      <c r="HCJ56" s="158"/>
      <c r="HCK56" s="158"/>
      <c r="HCL56" s="158"/>
      <c r="HCM56" s="158"/>
      <c r="HCN56" s="158"/>
      <c r="HCO56" s="158"/>
      <c r="HCP56" s="158"/>
      <c r="HCQ56" s="158"/>
      <c r="HCR56" s="158"/>
      <c r="HCS56" s="158"/>
      <c r="HCT56" s="158"/>
      <c r="HCU56" s="158"/>
      <c r="HCV56" s="158"/>
      <c r="HCW56" s="158"/>
      <c r="HCX56" s="158"/>
      <c r="HCY56" s="158"/>
      <c r="HCZ56" s="158"/>
      <c r="HDA56" s="158"/>
      <c r="HDB56" s="158"/>
      <c r="HDC56" s="158"/>
      <c r="HDD56" s="158"/>
      <c r="HDE56" s="158"/>
      <c r="HDF56" s="158"/>
      <c r="HDG56" s="158"/>
      <c r="HDH56" s="158"/>
      <c r="HDI56" s="158"/>
      <c r="HDJ56" s="158"/>
      <c r="HDK56" s="158"/>
      <c r="HDL56" s="158"/>
      <c r="HDM56" s="158"/>
      <c r="HDN56" s="158"/>
      <c r="HDO56" s="158"/>
      <c r="HDP56" s="158"/>
      <c r="HDQ56" s="158"/>
      <c r="HDR56" s="158"/>
      <c r="HDS56" s="158"/>
      <c r="HDT56" s="158"/>
      <c r="HDU56" s="158"/>
      <c r="HDV56" s="158"/>
      <c r="HDW56" s="158"/>
      <c r="HDX56" s="158"/>
      <c r="HDY56" s="158"/>
      <c r="HDZ56" s="158"/>
      <c r="HEA56" s="158"/>
      <c r="HEB56" s="158"/>
      <c r="HEC56" s="158"/>
      <c r="HED56" s="158"/>
      <c r="HEE56" s="158"/>
      <c r="HEF56" s="158"/>
      <c r="HEG56" s="158"/>
      <c r="HEH56" s="158"/>
      <c r="HEI56" s="158"/>
      <c r="HEJ56" s="158"/>
      <c r="HEK56" s="158"/>
      <c r="HEL56" s="158"/>
      <c r="HEM56" s="158"/>
      <c r="HEN56" s="158"/>
      <c r="HEO56" s="158"/>
      <c r="HEP56" s="158"/>
      <c r="HEQ56" s="158"/>
      <c r="HER56" s="158"/>
      <c r="HES56" s="158"/>
      <c r="HET56" s="158"/>
      <c r="HEU56" s="158"/>
      <c r="HEV56" s="158"/>
      <c r="HEW56" s="158"/>
      <c r="HEX56" s="158"/>
      <c r="HEY56" s="158"/>
      <c r="HEZ56" s="158"/>
      <c r="HFA56" s="158"/>
      <c r="HFB56" s="158"/>
      <c r="HFC56" s="158"/>
      <c r="HFD56" s="158"/>
      <c r="HFE56" s="158"/>
      <c r="HFF56" s="158"/>
      <c r="HFG56" s="158"/>
      <c r="HFH56" s="158"/>
      <c r="HFI56" s="158"/>
      <c r="HFJ56" s="158"/>
      <c r="HFK56" s="158"/>
      <c r="HFL56" s="158"/>
      <c r="HFM56" s="158"/>
      <c r="HFN56" s="158"/>
      <c r="HFO56" s="158"/>
      <c r="HFP56" s="158"/>
      <c r="HFQ56" s="158"/>
      <c r="HFR56" s="158"/>
      <c r="HFS56" s="158"/>
      <c r="HFT56" s="158"/>
      <c r="HFU56" s="158"/>
      <c r="HFV56" s="158"/>
      <c r="HFW56" s="158"/>
      <c r="HFX56" s="158"/>
      <c r="HFY56" s="158"/>
      <c r="HFZ56" s="158"/>
      <c r="HGA56" s="158"/>
      <c r="HGB56" s="158"/>
      <c r="HGC56" s="158"/>
      <c r="HGD56" s="158"/>
      <c r="HGE56" s="158"/>
      <c r="HGF56" s="158"/>
      <c r="HGG56" s="158"/>
      <c r="HGH56" s="158"/>
      <c r="HGI56" s="158"/>
      <c r="HGJ56" s="158"/>
      <c r="HGK56" s="158"/>
      <c r="HGL56" s="158"/>
      <c r="HGM56" s="158"/>
      <c r="HGN56" s="158"/>
      <c r="HGO56" s="158"/>
      <c r="HGP56" s="158"/>
      <c r="HGQ56" s="158"/>
      <c r="HGR56" s="158"/>
      <c r="HGS56" s="158"/>
      <c r="HGT56" s="158"/>
      <c r="HGU56" s="158"/>
      <c r="HGV56" s="158"/>
      <c r="HGW56" s="158"/>
      <c r="HGX56" s="158"/>
      <c r="HGY56" s="158"/>
      <c r="HGZ56" s="158"/>
      <c r="HHA56" s="158"/>
      <c r="HHB56" s="158"/>
      <c r="HHC56" s="158"/>
      <c r="HHD56" s="158"/>
      <c r="HHE56" s="158"/>
      <c r="HHF56" s="158"/>
      <c r="HHG56" s="158"/>
      <c r="HHH56" s="158"/>
      <c r="HHI56" s="158"/>
      <c r="HHJ56" s="158"/>
      <c r="HHK56" s="158"/>
      <c r="HHL56" s="158"/>
      <c r="HHM56" s="158"/>
      <c r="HHN56" s="158"/>
      <c r="HHO56" s="158"/>
      <c r="HHP56" s="158"/>
      <c r="HHQ56" s="158"/>
      <c r="HHR56" s="158"/>
      <c r="HHS56" s="158"/>
      <c r="HHT56" s="158"/>
      <c r="HHU56" s="158"/>
      <c r="HHV56" s="158"/>
      <c r="HHW56" s="158"/>
      <c r="HHX56" s="158"/>
      <c r="HHY56" s="158"/>
      <c r="HHZ56" s="158"/>
      <c r="HIA56" s="158"/>
      <c r="HIB56" s="158"/>
      <c r="HIC56" s="158"/>
      <c r="HID56" s="158"/>
      <c r="HIE56" s="158"/>
      <c r="HIF56" s="158"/>
      <c r="HIG56" s="158"/>
      <c r="HIH56" s="158"/>
      <c r="HII56" s="158"/>
      <c r="HIJ56" s="158"/>
      <c r="HIK56" s="158"/>
      <c r="HIL56" s="158"/>
      <c r="HIM56" s="158"/>
      <c r="HIN56" s="158"/>
      <c r="HIO56" s="158"/>
      <c r="HIP56" s="158"/>
      <c r="HIQ56" s="158"/>
      <c r="HIR56" s="158"/>
      <c r="HIS56" s="158"/>
      <c r="HIT56" s="158"/>
      <c r="HIU56" s="158"/>
      <c r="HIV56" s="158"/>
      <c r="HIW56" s="158"/>
      <c r="HIX56" s="158"/>
      <c r="HIY56" s="158"/>
      <c r="HIZ56" s="158"/>
      <c r="HJA56" s="158"/>
      <c r="HJB56" s="158"/>
      <c r="HJC56" s="158"/>
      <c r="HJD56" s="158"/>
      <c r="HJE56" s="158"/>
      <c r="HJF56" s="158"/>
      <c r="HJG56" s="158"/>
      <c r="HJH56" s="158"/>
      <c r="HJI56" s="158"/>
      <c r="HJJ56" s="158"/>
      <c r="HJK56" s="158"/>
      <c r="HJL56" s="158"/>
      <c r="HJM56" s="158"/>
      <c r="HJN56" s="158"/>
      <c r="HJO56" s="158"/>
      <c r="HJP56" s="158"/>
      <c r="HJQ56" s="158"/>
      <c r="HJR56" s="158"/>
      <c r="HJS56" s="158"/>
      <c r="HJT56" s="158"/>
      <c r="HJU56" s="158"/>
      <c r="HJV56" s="158"/>
      <c r="HJW56" s="158"/>
      <c r="HJX56" s="158"/>
      <c r="HJY56" s="158"/>
      <c r="HJZ56" s="158"/>
      <c r="HKA56" s="158"/>
      <c r="HKB56" s="158"/>
      <c r="HKC56" s="158"/>
      <c r="HKD56" s="158"/>
      <c r="HKE56" s="158"/>
      <c r="HKF56" s="158"/>
      <c r="HKG56" s="158"/>
      <c r="HKH56" s="158"/>
      <c r="HKI56" s="158"/>
      <c r="HKJ56" s="158"/>
      <c r="HKK56" s="158"/>
      <c r="HKL56" s="158"/>
      <c r="HKM56" s="158"/>
      <c r="HKN56" s="158"/>
      <c r="HKO56" s="158"/>
      <c r="HKP56" s="158"/>
      <c r="HKQ56" s="158"/>
      <c r="HKR56" s="158"/>
      <c r="HKS56" s="158"/>
      <c r="HKT56" s="158"/>
      <c r="HKU56" s="158"/>
      <c r="HKV56" s="158"/>
      <c r="HKW56" s="158"/>
      <c r="HKX56" s="158"/>
      <c r="HKY56" s="158"/>
      <c r="HKZ56" s="158"/>
      <c r="HLA56" s="158"/>
      <c r="HLB56" s="158"/>
      <c r="HLC56" s="158"/>
      <c r="HLD56" s="158"/>
      <c r="HLE56" s="158"/>
      <c r="HLF56" s="158"/>
      <c r="HLG56" s="158"/>
      <c r="HLH56" s="158"/>
      <c r="HLI56" s="158"/>
      <c r="HLJ56" s="158"/>
      <c r="HLK56" s="158"/>
      <c r="HLL56" s="158"/>
      <c r="HLM56" s="158"/>
      <c r="HLN56" s="158"/>
      <c r="HLO56" s="158"/>
      <c r="HLP56" s="158"/>
      <c r="HLQ56" s="158"/>
      <c r="HLR56" s="158"/>
      <c r="HLS56" s="158"/>
      <c r="HLT56" s="158"/>
      <c r="HLU56" s="158"/>
      <c r="HLV56" s="158"/>
      <c r="HLW56" s="158"/>
      <c r="HLX56" s="158"/>
      <c r="HLY56" s="158"/>
      <c r="HLZ56" s="158"/>
      <c r="HMA56" s="158"/>
      <c r="HMB56" s="158"/>
      <c r="HMC56" s="158"/>
      <c r="HMD56" s="158"/>
      <c r="HME56" s="158"/>
      <c r="HMF56" s="158"/>
      <c r="HMG56" s="158"/>
      <c r="HMH56" s="158"/>
      <c r="HMI56" s="158"/>
      <c r="HMJ56" s="158"/>
      <c r="HMK56" s="158"/>
      <c r="HML56" s="158"/>
      <c r="HMM56" s="158"/>
      <c r="HMN56" s="158"/>
      <c r="HMO56" s="158"/>
      <c r="HMP56" s="158"/>
      <c r="HMQ56" s="158"/>
      <c r="HMR56" s="158"/>
      <c r="HMS56" s="158"/>
      <c r="HMT56" s="158"/>
      <c r="HMU56" s="158"/>
      <c r="HMV56" s="158"/>
      <c r="HMW56" s="158"/>
      <c r="HMX56" s="158"/>
      <c r="HMY56" s="158"/>
      <c r="HMZ56" s="158"/>
      <c r="HNA56" s="158"/>
      <c r="HNB56" s="158"/>
      <c r="HNC56" s="158"/>
      <c r="HND56" s="158"/>
      <c r="HNE56" s="158"/>
      <c r="HNF56" s="158"/>
      <c r="HNG56" s="158"/>
      <c r="HNH56" s="158"/>
      <c r="HNI56" s="158"/>
      <c r="HNJ56" s="158"/>
      <c r="HNK56" s="158"/>
      <c r="HNL56" s="158"/>
      <c r="HNM56" s="158"/>
      <c r="HNN56" s="158"/>
      <c r="HNO56" s="158"/>
      <c r="HNP56" s="158"/>
      <c r="HNQ56" s="158"/>
      <c r="HNR56" s="158"/>
      <c r="HNS56" s="158"/>
      <c r="HNT56" s="158"/>
      <c r="HNU56" s="158"/>
      <c r="HNV56" s="158"/>
      <c r="HNW56" s="158"/>
      <c r="HNX56" s="158"/>
      <c r="HNY56" s="158"/>
      <c r="HNZ56" s="158"/>
      <c r="HOA56" s="158"/>
      <c r="HOB56" s="158"/>
      <c r="HOC56" s="158"/>
      <c r="HOD56" s="158"/>
      <c r="HOE56" s="158"/>
      <c r="HOF56" s="158"/>
      <c r="HOG56" s="158"/>
      <c r="HOH56" s="158"/>
      <c r="HOI56" s="158"/>
      <c r="HOJ56" s="158"/>
      <c r="HOK56" s="158"/>
      <c r="HOL56" s="158"/>
      <c r="HOM56" s="158"/>
      <c r="HON56" s="158"/>
      <c r="HOO56" s="158"/>
      <c r="HOP56" s="158"/>
      <c r="HOQ56" s="158"/>
      <c r="HOR56" s="158"/>
      <c r="HOS56" s="158"/>
      <c r="HOT56" s="158"/>
      <c r="HOU56" s="158"/>
      <c r="HOV56" s="158"/>
      <c r="HOW56" s="158"/>
      <c r="HOX56" s="158"/>
      <c r="HOY56" s="158"/>
      <c r="HOZ56" s="158"/>
      <c r="HPA56" s="158"/>
      <c r="HPB56" s="158"/>
      <c r="HPC56" s="158"/>
      <c r="HPD56" s="158"/>
      <c r="HPE56" s="158"/>
      <c r="HPF56" s="158"/>
      <c r="HPG56" s="158"/>
      <c r="HPH56" s="158"/>
      <c r="HPI56" s="158"/>
      <c r="HPJ56" s="158"/>
      <c r="HPK56" s="158"/>
      <c r="HPL56" s="158"/>
      <c r="HPM56" s="158"/>
      <c r="HPN56" s="158"/>
      <c r="HPO56" s="158"/>
      <c r="HPP56" s="158"/>
      <c r="HPQ56" s="158"/>
      <c r="HPR56" s="158"/>
      <c r="HPS56" s="158"/>
      <c r="HPT56" s="158"/>
      <c r="HPU56" s="158"/>
      <c r="HPV56" s="158"/>
      <c r="HPW56" s="158"/>
      <c r="HPX56" s="158"/>
      <c r="HPY56" s="158"/>
      <c r="HPZ56" s="158"/>
      <c r="HQA56" s="158"/>
      <c r="HQB56" s="158"/>
      <c r="HQC56" s="158"/>
      <c r="HQD56" s="158"/>
      <c r="HQE56" s="158"/>
      <c r="HQF56" s="158"/>
      <c r="HQG56" s="158"/>
      <c r="HQH56" s="158"/>
      <c r="HQI56" s="158"/>
      <c r="HQJ56" s="158"/>
      <c r="HQK56" s="158"/>
      <c r="HQL56" s="158"/>
      <c r="HQM56" s="158"/>
      <c r="HQN56" s="158"/>
      <c r="HQO56" s="158"/>
      <c r="HQP56" s="158"/>
      <c r="HQQ56" s="158"/>
      <c r="HQR56" s="158"/>
      <c r="HQS56" s="158"/>
      <c r="HQT56" s="158"/>
      <c r="HQU56" s="158"/>
      <c r="HQV56" s="158"/>
      <c r="HQW56" s="158"/>
      <c r="HQX56" s="158"/>
      <c r="HQY56" s="158"/>
      <c r="HQZ56" s="158"/>
      <c r="HRA56" s="158"/>
      <c r="HRB56" s="158"/>
      <c r="HRC56" s="158"/>
      <c r="HRD56" s="158"/>
      <c r="HRE56" s="158"/>
      <c r="HRF56" s="158"/>
      <c r="HRG56" s="158"/>
      <c r="HRH56" s="158"/>
      <c r="HRI56" s="158"/>
      <c r="HRJ56" s="158"/>
      <c r="HRK56" s="158"/>
      <c r="HRL56" s="158"/>
      <c r="HRM56" s="158"/>
      <c r="HRN56" s="158"/>
      <c r="HRO56" s="158"/>
      <c r="HRP56" s="158"/>
      <c r="HRQ56" s="158"/>
      <c r="HRR56" s="158"/>
      <c r="HRS56" s="158"/>
      <c r="HRT56" s="158"/>
      <c r="HRU56" s="158"/>
      <c r="HRV56" s="158"/>
      <c r="HRW56" s="158"/>
      <c r="HRX56" s="158"/>
      <c r="HRY56" s="158"/>
      <c r="HRZ56" s="158"/>
      <c r="HSA56" s="158"/>
      <c r="HSB56" s="158"/>
      <c r="HSC56" s="158"/>
      <c r="HSD56" s="158"/>
      <c r="HSE56" s="158"/>
      <c r="HSF56" s="158"/>
      <c r="HSG56" s="158"/>
      <c r="HSH56" s="158"/>
      <c r="HSI56" s="158"/>
      <c r="HSJ56" s="158"/>
      <c r="HSK56" s="158"/>
      <c r="HSL56" s="158"/>
      <c r="HSM56" s="158"/>
      <c r="HSN56" s="158"/>
      <c r="HSO56" s="158"/>
      <c r="HSP56" s="158"/>
      <c r="HSQ56" s="158"/>
      <c r="HSR56" s="158"/>
      <c r="HSS56" s="158"/>
      <c r="HST56" s="158"/>
      <c r="HSU56" s="158"/>
      <c r="HSV56" s="158"/>
      <c r="HSW56" s="158"/>
      <c r="HSX56" s="158"/>
      <c r="HSY56" s="158"/>
      <c r="HSZ56" s="158"/>
      <c r="HTA56" s="158"/>
      <c r="HTB56" s="158"/>
      <c r="HTC56" s="158"/>
      <c r="HTD56" s="158"/>
      <c r="HTE56" s="158"/>
      <c r="HTF56" s="158"/>
      <c r="HTG56" s="158"/>
      <c r="HTH56" s="158"/>
      <c r="HTI56" s="158"/>
      <c r="HTJ56" s="158"/>
      <c r="HTK56" s="158"/>
      <c r="HTL56" s="158"/>
      <c r="HTM56" s="158"/>
      <c r="HTN56" s="158"/>
      <c r="HTO56" s="158"/>
      <c r="HTP56" s="158"/>
      <c r="HTQ56" s="158"/>
      <c r="HTR56" s="158"/>
      <c r="HTS56" s="158"/>
      <c r="HTT56" s="158"/>
      <c r="HTU56" s="158"/>
      <c r="HTV56" s="158"/>
      <c r="HTW56" s="158"/>
      <c r="HTX56" s="158"/>
      <c r="HTY56" s="158"/>
      <c r="HTZ56" s="158"/>
      <c r="HUA56" s="158"/>
      <c r="HUB56" s="158"/>
      <c r="HUC56" s="158"/>
      <c r="HUD56" s="158"/>
      <c r="HUE56" s="158"/>
      <c r="HUF56" s="158"/>
      <c r="HUG56" s="158"/>
      <c r="HUH56" s="158"/>
      <c r="HUI56" s="158"/>
      <c r="HUJ56" s="158"/>
      <c r="HUK56" s="158"/>
      <c r="HUL56" s="158"/>
      <c r="HUM56" s="158"/>
      <c r="HUN56" s="158"/>
      <c r="HUO56" s="158"/>
      <c r="HUP56" s="158"/>
      <c r="HUQ56" s="158"/>
      <c r="HUR56" s="158"/>
      <c r="HUS56" s="158"/>
      <c r="HUT56" s="158"/>
      <c r="HUU56" s="158"/>
      <c r="HUV56" s="158"/>
      <c r="HUW56" s="158"/>
      <c r="HUX56" s="158"/>
      <c r="HUY56" s="158"/>
      <c r="HUZ56" s="158"/>
      <c r="HVA56" s="158"/>
      <c r="HVB56" s="158"/>
      <c r="HVC56" s="158"/>
      <c r="HVD56" s="158"/>
      <c r="HVE56" s="158"/>
      <c r="HVF56" s="158"/>
      <c r="HVG56" s="158"/>
      <c r="HVH56" s="158"/>
      <c r="HVI56" s="158"/>
      <c r="HVJ56" s="158"/>
      <c r="HVK56" s="158"/>
      <c r="HVL56" s="158"/>
      <c r="HVM56" s="158"/>
      <c r="HVN56" s="158"/>
      <c r="HVO56" s="158"/>
      <c r="HVP56" s="158"/>
      <c r="HVQ56" s="158"/>
      <c r="HVR56" s="158"/>
      <c r="HVS56" s="158"/>
      <c r="HVT56" s="158"/>
      <c r="HVU56" s="158"/>
      <c r="HVV56" s="158"/>
      <c r="HVW56" s="158"/>
      <c r="HVX56" s="158"/>
      <c r="HVY56" s="158"/>
      <c r="HVZ56" s="158"/>
      <c r="HWA56" s="158"/>
      <c r="HWB56" s="158"/>
      <c r="HWC56" s="158"/>
      <c r="HWD56" s="158"/>
      <c r="HWE56" s="158"/>
      <c r="HWF56" s="158"/>
      <c r="HWG56" s="158"/>
      <c r="HWH56" s="158"/>
      <c r="HWI56" s="158"/>
      <c r="HWJ56" s="158"/>
      <c r="HWK56" s="158"/>
      <c r="HWL56" s="158"/>
      <c r="HWM56" s="158"/>
      <c r="HWN56" s="158"/>
      <c r="HWO56" s="158"/>
      <c r="HWP56" s="158"/>
      <c r="HWQ56" s="158"/>
      <c r="HWR56" s="158"/>
      <c r="HWS56" s="158"/>
      <c r="HWT56" s="158"/>
      <c r="HWU56" s="158"/>
      <c r="HWV56" s="158"/>
      <c r="HWW56" s="158"/>
      <c r="HWX56" s="158"/>
      <c r="HWY56" s="158"/>
      <c r="HWZ56" s="158"/>
      <c r="HXA56" s="158"/>
      <c r="HXB56" s="158"/>
      <c r="HXC56" s="158"/>
      <c r="HXD56" s="158"/>
      <c r="HXE56" s="158"/>
      <c r="HXF56" s="158"/>
      <c r="HXG56" s="158"/>
      <c r="HXH56" s="158"/>
      <c r="HXI56" s="158"/>
      <c r="HXJ56" s="158"/>
      <c r="HXK56" s="158"/>
      <c r="HXL56" s="158"/>
      <c r="HXM56" s="158"/>
      <c r="HXN56" s="158"/>
      <c r="HXO56" s="158"/>
      <c r="HXP56" s="158"/>
      <c r="HXQ56" s="158"/>
      <c r="HXR56" s="158"/>
      <c r="HXS56" s="158"/>
      <c r="HXT56" s="158"/>
      <c r="HXU56" s="158"/>
      <c r="HXV56" s="158"/>
      <c r="HXW56" s="158"/>
      <c r="HXX56" s="158"/>
      <c r="HXY56" s="158"/>
      <c r="HXZ56" s="158"/>
      <c r="HYA56" s="158"/>
      <c r="HYB56" s="158"/>
      <c r="HYC56" s="158"/>
      <c r="HYD56" s="158"/>
      <c r="HYE56" s="158"/>
      <c r="HYF56" s="158"/>
      <c r="HYG56" s="158"/>
      <c r="HYH56" s="158"/>
      <c r="HYI56" s="158"/>
      <c r="HYJ56" s="158"/>
      <c r="HYK56" s="158"/>
      <c r="HYL56" s="158"/>
      <c r="HYM56" s="158"/>
      <c r="HYN56" s="158"/>
      <c r="HYO56" s="158"/>
      <c r="HYP56" s="158"/>
      <c r="HYQ56" s="158"/>
      <c r="HYR56" s="158"/>
      <c r="HYS56" s="158"/>
      <c r="HYT56" s="158"/>
      <c r="HYU56" s="158"/>
      <c r="HYV56" s="158"/>
      <c r="HYW56" s="158"/>
      <c r="HYX56" s="158"/>
      <c r="HYY56" s="158"/>
      <c r="HYZ56" s="158"/>
      <c r="HZA56" s="158"/>
      <c r="HZB56" s="158"/>
      <c r="HZC56" s="158"/>
      <c r="HZD56" s="158"/>
      <c r="HZE56" s="158"/>
      <c r="HZF56" s="158"/>
      <c r="HZG56" s="158"/>
      <c r="HZH56" s="158"/>
      <c r="HZI56" s="158"/>
      <c r="HZJ56" s="158"/>
      <c r="HZK56" s="158"/>
      <c r="HZL56" s="158"/>
      <c r="HZM56" s="158"/>
      <c r="HZN56" s="158"/>
      <c r="HZO56" s="158"/>
      <c r="HZP56" s="158"/>
      <c r="HZQ56" s="158"/>
      <c r="HZR56" s="158"/>
      <c r="HZS56" s="158"/>
      <c r="HZT56" s="158"/>
      <c r="HZU56" s="158"/>
      <c r="HZV56" s="158"/>
      <c r="HZW56" s="158"/>
      <c r="HZX56" s="158"/>
      <c r="HZY56" s="158"/>
      <c r="HZZ56" s="158"/>
      <c r="IAA56" s="158"/>
      <c r="IAB56" s="158"/>
      <c r="IAC56" s="158"/>
      <c r="IAD56" s="158"/>
      <c r="IAE56" s="158"/>
      <c r="IAF56" s="158"/>
      <c r="IAG56" s="158"/>
      <c r="IAH56" s="158"/>
      <c r="IAI56" s="158"/>
      <c r="IAJ56" s="158"/>
      <c r="IAK56" s="158"/>
      <c r="IAL56" s="158"/>
      <c r="IAM56" s="158"/>
      <c r="IAN56" s="158"/>
      <c r="IAO56" s="158"/>
      <c r="IAP56" s="158"/>
      <c r="IAQ56" s="158"/>
      <c r="IAR56" s="158"/>
      <c r="IAS56" s="158"/>
      <c r="IAT56" s="158"/>
      <c r="IAU56" s="158"/>
      <c r="IAV56" s="158"/>
      <c r="IAW56" s="158"/>
      <c r="IAX56" s="158"/>
      <c r="IAY56" s="158"/>
      <c r="IAZ56" s="158"/>
      <c r="IBA56" s="158"/>
      <c r="IBB56" s="158"/>
      <c r="IBC56" s="158"/>
      <c r="IBD56" s="158"/>
      <c r="IBE56" s="158"/>
      <c r="IBF56" s="158"/>
      <c r="IBG56" s="158"/>
      <c r="IBH56" s="158"/>
      <c r="IBI56" s="158"/>
      <c r="IBJ56" s="158"/>
      <c r="IBK56" s="158"/>
      <c r="IBL56" s="158"/>
      <c r="IBM56" s="158"/>
      <c r="IBN56" s="158"/>
      <c r="IBO56" s="158"/>
      <c r="IBP56" s="158"/>
      <c r="IBQ56" s="158"/>
      <c r="IBR56" s="158"/>
      <c r="IBS56" s="158"/>
      <c r="IBT56" s="158"/>
      <c r="IBU56" s="158"/>
      <c r="IBV56" s="158"/>
      <c r="IBW56" s="158"/>
      <c r="IBX56" s="158"/>
      <c r="IBY56" s="158"/>
      <c r="IBZ56" s="158"/>
      <c r="ICA56" s="158"/>
      <c r="ICB56" s="158"/>
      <c r="ICC56" s="158"/>
      <c r="ICD56" s="158"/>
      <c r="ICE56" s="158"/>
      <c r="ICF56" s="158"/>
      <c r="ICG56" s="158"/>
      <c r="ICH56" s="158"/>
      <c r="ICI56" s="158"/>
      <c r="ICJ56" s="158"/>
      <c r="ICK56" s="158"/>
      <c r="ICL56" s="158"/>
      <c r="ICM56" s="158"/>
      <c r="ICN56" s="158"/>
      <c r="ICO56" s="158"/>
      <c r="ICP56" s="158"/>
      <c r="ICQ56" s="158"/>
      <c r="ICR56" s="158"/>
      <c r="ICS56" s="158"/>
      <c r="ICT56" s="158"/>
      <c r="ICU56" s="158"/>
      <c r="ICV56" s="158"/>
      <c r="ICW56" s="158"/>
      <c r="ICX56" s="158"/>
      <c r="ICY56" s="158"/>
      <c r="ICZ56" s="158"/>
      <c r="IDA56" s="158"/>
      <c r="IDB56" s="158"/>
      <c r="IDC56" s="158"/>
      <c r="IDD56" s="158"/>
      <c r="IDE56" s="158"/>
      <c r="IDF56" s="158"/>
      <c r="IDG56" s="158"/>
      <c r="IDH56" s="158"/>
      <c r="IDI56" s="158"/>
      <c r="IDJ56" s="158"/>
      <c r="IDK56" s="158"/>
      <c r="IDL56" s="158"/>
      <c r="IDM56" s="158"/>
      <c r="IDN56" s="158"/>
      <c r="IDO56" s="158"/>
      <c r="IDP56" s="158"/>
      <c r="IDQ56" s="158"/>
      <c r="IDR56" s="158"/>
      <c r="IDS56" s="158"/>
      <c r="IDT56" s="158"/>
      <c r="IDU56" s="158"/>
      <c r="IDV56" s="158"/>
      <c r="IDW56" s="158"/>
      <c r="IDX56" s="158"/>
      <c r="IDY56" s="158"/>
      <c r="IDZ56" s="158"/>
      <c r="IEA56" s="158"/>
      <c r="IEB56" s="158"/>
      <c r="IEC56" s="158"/>
      <c r="IED56" s="158"/>
      <c r="IEE56" s="158"/>
      <c r="IEF56" s="158"/>
      <c r="IEG56" s="158"/>
      <c r="IEH56" s="158"/>
      <c r="IEI56" s="158"/>
      <c r="IEJ56" s="158"/>
      <c r="IEK56" s="158"/>
      <c r="IEL56" s="158"/>
      <c r="IEM56" s="158"/>
      <c r="IEN56" s="158"/>
      <c r="IEO56" s="158"/>
      <c r="IEP56" s="158"/>
      <c r="IEQ56" s="158"/>
      <c r="IER56" s="158"/>
      <c r="IES56" s="158"/>
      <c r="IET56" s="158"/>
      <c r="IEU56" s="158"/>
      <c r="IEV56" s="158"/>
      <c r="IEW56" s="158"/>
      <c r="IEX56" s="158"/>
      <c r="IEY56" s="158"/>
      <c r="IEZ56" s="158"/>
      <c r="IFA56" s="158"/>
      <c r="IFB56" s="158"/>
      <c r="IFC56" s="158"/>
      <c r="IFD56" s="158"/>
      <c r="IFE56" s="158"/>
      <c r="IFF56" s="158"/>
      <c r="IFG56" s="158"/>
      <c r="IFH56" s="158"/>
      <c r="IFI56" s="158"/>
      <c r="IFJ56" s="158"/>
      <c r="IFK56" s="158"/>
      <c r="IFL56" s="158"/>
      <c r="IFM56" s="158"/>
      <c r="IFN56" s="158"/>
      <c r="IFO56" s="158"/>
      <c r="IFP56" s="158"/>
      <c r="IFQ56" s="158"/>
      <c r="IFR56" s="158"/>
      <c r="IFS56" s="158"/>
      <c r="IFT56" s="158"/>
      <c r="IFU56" s="158"/>
      <c r="IFV56" s="158"/>
      <c r="IFW56" s="158"/>
      <c r="IFX56" s="158"/>
      <c r="IFY56" s="158"/>
      <c r="IFZ56" s="158"/>
      <c r="IGA56" s="158"/>
      <c r="IGB56" s="158"/>
      <c r="IGC56" s="158"/>
      <c r="IGD56" s="158"/>
      <c r="IGE56" s="158"/>
      <c r="IGF56" s="158"/>
      <c r="IGG56" s="158"/>
      <c r="IGH56" s="158"/>
      <c r="IGI56" s="158"/>
      <c r="IGJ56" s="158"/>
      <c r="IGK56" s="158"/>
      <c r="IGL56" s="158"/>
      <c r="IGM56" s="158"/>
      <c r="IGN56" s="158"/>
      <c r="IGO56" s="158"/>
      <c r="IGP56" s="158"/>
      <c r="IGQ56" s="158"/>
      <c r="IGR56" s="158"/>
      <c r="IGS56" s="158"/>
      <c r="IGT56" s="158"/>
      <c r="IGU56" s="158"/>
      <c r="IGV56" s="158"/>
      <c r="IGW56" s="158"/>
      <c r="IGX56" s="158"/>
      <c r="IGY56" s="158"/>
      <c r="IGZ56" s="158"/>
      <c r="IHA56" s="158"/>
      <c r="IHB56" s="158"/>
      <c r="IHC56" s="158"/>
      <c r="IHD56" s="158"/>
      <c r="IHE56" s="158"/>
      <c r="IHF56" s="158"/>
      <c r="IHG56" s="158"/>
      <c r="IHH56" s="158"/>
      <c r="IHI56" s="158"/>
      <c r="IHJ56" s="158"/>
      <c r="IHK56" s="158"/>
      <c r="IHL56" s="158"/>
      <c r="IHM56" s="158"/>
      <c r="IHN56" s="158"/>
      <c r="IHO56" s="158"/>
      <c r="IHP56" s="158"/>
      <c r="IHQ56" s="158"/>
      <c r="IHR56" s="158"/>
      <c r="IHS56" s="158"/>
      <c r="IHT56" s="158"/>
      <c r="IHU56" s="158"/>
      <c r="IHV56" s="158"/>
      <c r="IHW56" s="158"/>
      <c r="IHX56" s="158"/>
      <c r="IHY56" s="158"/>
      <c r="IHZ56" s="158"/>
      <c r="IIA56" s="158"/>
      <c r="IIB56" s="158"/>
      <c r="IIC56" s="158"/>
      <c r="IID56" s="158"/>
      <c r="IIE56" s="158"/>
      <c r="IIF56" s="158"/>
      <c r="IIG56" s="158"/>
      <c r="IIH56" s="158"/>
      <c r="III56" s="158"/>
      <c r="IIJ56" s="158"/>
      <c r="IIK56" s="158"/>
      <c r="IIL56" s="158"/>
      <c r="IIM56" s="158"/>
      <c r="IIN56" s="158"/>
      <c r="IIO56" s="158"/>
      <c r="IIP56" s="158"/>
      <c r="IIQ56" s="158"/>
      <c r="IIR56" s="158"/>
      <c r="IIS56" s="158"/>
      <c r="IIT56" s="158"/>
      <c r="IIU56" s="158"/>
      <c r="IIV56" s="158"/>
      <c r="IIW56" s="158"/>
      <c r="IIX56" s="158"/>
      <c r="IIY56" s="158"/>
      <c r="IIZ56" s="158"/>
      <c r="IJA56" s="158"/>
      <c r="IJB56" s="158"/>
      <c r="IJC56" s="158"/>
      <c r="IJD56" s="158"/>
      <c r="IJE56" s="158"/>
      <c r="IJF56" s="158"/>
      <c r="IJG56" s="158"/>
      <c r="IJH56" s="158"/>
      <c r="IJI56" s="158"/>
      <c r="IJJ56" s="158"/>
      <c r="IJK56" s="158"/>
      <c r="IJL56" s="158"/>
      <c r="IJM56" s="158"/>
      <c r="IJN56" s="158"/>
      <c r="IJO56" s="158"/>
      <c r="IJP56" s="158"/>
      <c r="IJQ56" s="158"/>
      <c r="IJR56" s="158"/>
      <c r="IJS56" s="158"/>
      <c r="IJT56" s="158"/>
      <c r="IJU56" s="158"/>
      <c r="IJV56" s="158"/>
      <c r="IJW56" s="158"/>
      <c r="IJX56" s="158"/>
      <c r="IJY56" s="158"/>
      <c r="IJZ56" s="158"/>
      <c r="IKA56" s="158"/>
      <c r="IKB56" s="158"/>
      <c r="IKC56" s="158"/>
      <c r="IKD56" s="158"/>
      <c r="IKE56" s="158"/>
      <c r="IKF56" s="158"/>
      <c r="IKG56" s="158"/>
      <c r="IKH56" s="158"/>
      <c r="IKI56" s="158"/>
      <c r="IKJ56" s="158"/>
      <c r="IKK56" s="158"/>
      <c r="IKL56" s="158"/>
      <c r="IKM56" s="158"/>
      <c r="IKN56" s="158"/>
      <c r="IKO56" s="158"/>
      <c r="IKP56" s="158"/>
      <c r="IKQ56" s="158"/>
      <c r="IKR56" s="158"/>
      <c r="IKS56" s="158"/>
      <c r="IKT56" s="158"/>
      <c r="IKU56" s="158"/>
      <c r="IKV56" s="158"/>
      <c r="IKW56" s="158"/>
      <c r="IKX56" s="158"/>
      <c r="IKY56" s="158"/>
      <c r="IKZ56" s="158"/>
      <c r="ILA56" s="158"/>
      <c r="ILB56" s="158"/>
      <c r="ILC56" s="158"/>
      <c r="ILD56" s="158"/>
      <c r="ILE56" s="158"/>
      <c r="ILF56" s="158"/>
      <c r="ILG56" s="158"/>
      <c r="ILH56" s="158"/>
      <c r="ILI56" s="158"/>
      <c r="ILJ56" s="158"/>
      <c r="ILK56" s="158"/>
      <c r="ILL56" s="158"/>
      <c r="ILM56" s="158"/>
      <c r="ILN56" s="158"/>
      <c r="ILO56" s="158"/>
      <c r="ILP56" s="158"/>
      <c r="ILQ56" s="158"/>
      <c r="ILR56" s="158"/>
      <c r="ILS56" s="158"/>
      <c r="ILT56" s="158"/>
      <c r="ILU56" s="158"/>
      <c r="ILV56" s="158"/>
      <c r="ILW56" s="158"/>
      <c r="ILX56" s="158"/>
      <c r="ILY56" s="158"/>
      <c r="ILZ56" s="158"/>
      <c r="IMA56" s="158"/>
      <c r="IMB56" s="158"/>
      <c r="IMC56" s="158"/>
      <c r="IMD56" s="158"/>
      <c r="IME56" s="158"/>
      <c r="IMF56" s="158"/>
      <c r="IMG56" s="158"/>
      <c r="IMH56" s="158"/>
      <c r="IMI56" s="158"/>
      <c r="IMJ56" s="158"/>
      <c r="IMK56" s="158"/>
      <c r="IML56" s="158"/>
      <c r="IMM56" s="158"/>
      <c r="IMN56" s="158"/>
      <c r="IMO56" s="158"/>
      <c r="IMP56" s="158"/>
      <c r="IMQ56" s="158"/>
      <c r="IMR56" s="158"/>
      <c r="IMS56" s="158"/>
      <c r="IMT56" s="158"/>
      <c r="IMU56" s="158"/>
      <c r="IMV56" s="158"/>
      <c r="IMW56" s="158"/>
      <c r="IMX56" s="158"/>
      <c r="IMY56" s="158"/>
      <c r="IMZ56" s="158"/>
      <c r="INA56" s="158"/>
      <c r="INB56" s="158"/>
      <c r="INC56" s="158"/>
      <c r="IND56" s="158"/>
      <c r="INE56" s="158"/>
      <c r="INF56" s="158"/>
      <c r="ING56" s="158"/>
      <c r="INH56" s="158"/>
      <c r="INI56" s="158"/>
      <c r="INJ56" s="158"/>
      <c r="INK56" s="158"/>
      <c r="INL56" s="158"/>
      <c r="INM56" s="158"/>
      <c r="INN56" s="158"/>
      <c r="INO56" s="158"/>
      <c r="INP56" s="158"/>
      <c r="INQ56" s="158"/>
      <c r="INR56" s="158"/>
      <c r="INS56" s="158"/>
      <c r="INT56" s="158"/>
      <c r="INU56" s="158"/>
      <c r="INV56" s="158"/>
      <c r="INW56" s="158"/>
      <c r="INX56" s="158"/>
      <c r="INY56" s="158"/>
      <c r="INZ56" s="158"/>
      <c r="IOA56" s="158"/>
      <c r="IOB56" s="158"/>
      <c r="IOC56" s="158"/>
      <c r="IOD56" s="158"/>
      <c r="IOE56" s="158"/>
      <c r="IOF56" s="158"/>
      <c r="IOG56" s="158"/>
      <c r="IOH56" s="158"/>
      <c r="IOI56" s="158"/>
      <c r="IOJ56" s="158"/>
      <c r="IOK56" s="158"/>
      <c r="IOL56" s="158"/>
      <c r="IOM56" s="158"/>
      <c r="ION56" s="158"/>
      <c r="IOO56" s="158"/>
      <c r="IOP56" s="158"/>
      <c r="IOQ56" s="158"/>
      <c r="IOR56" s="158"/>
      <c r="IOS56" s="158"/>
      <c r="IOT56" s="158"/>
      <c r="IOU56" s="158"/>
      <c r="IOV56" s="158"/>
      <c r="IOW56" s="158"/>
      <c r="IOX56" s="158"/>
      <c r="IOY56" s="158"/>
      <c r="IOZ56" s="158"/>
      <c r="IPA56" s="158"/>
      <c r="IPB56" s="158"/>
      <c r="IPC56" s="158"/>
      <c r="IPD56" s="158"/>
      <c r="IPE56" s="158"/>
      <c r="IPF56" s="158"/>
      <c r="IPG56" s="158"/>
      <c r="IPH56" s="158"/>
      <c r="IPI56" s="158"/>
      <c r="IPJ56" s="158"/>
      <c r="IPK56" s="158"/>
      <c r="IPL56" s="158"/>
      <c r="IPM56" s="158"/>
      <c r="IPN56" s="158"/>
      <c r="IPO56" s="158"/>
      <c r="IPP56" s="158"/>
      <c r="IPQ56" s="158"/>
      <c r="IPR56" s="158"/>
      <c r="IPS56" s="158"/>
      <c r="IPT56" s="158"/>
      <c r="IPU56" s="158"/>
      <c r="IPV56" s="158"/>
      <c r="IPW56" s="158"/>
      <c r="IPX56" s="158"/>
      <c r="IPY56" s="158"/>
      <c r="IPZ56" s="158"/>
      <c r="IQA56" s="158"/>
      <c r="IQB56" s="158"/>
      <c r="IQC56" s="158"/>
      <c r="IQD56" s="158"/>
      <c r="IQE56" s="158"/>
      <c r="IQF56" s="158"/>
      <c r="IQG56" s="158"/>
      <c r="IQH56" s="158"/>
      <c r="IQI56" s="158"/>
      <c r="IQJ56" s="158"/>
      <c r="IQK56" s="158"/>
      <c r="IQL56" s="158"/>
      <c r="IQM56" s="158"/>
      <c r="IQN56" s="158"/>
      <c r="IQO56" s="158"/>
      <c r="IQP56" s="158"/>
      <c r="IQQ56" s="158"/>
      <c r="IQR56" s="158"/>
      <c r="IQS56" s="158"/>
      <c r="IQT56" s="158"/>
      <c r="IQU56" s="158"/>
      <c r="IQV56" s="158"/>
      <c r="IQW56" s="158"/>
      <c r="IQX56" s="158"/>
      <c r="IQY56" s="158"/>
      <c r="IQZ56" s="158"/>
      <c r="IRA56" s="158"/>
      <c r="IRB56" s="158"/>
      <c r="IRC56" s="158"/>
      <c r="IRD56" s="158"/>
      <c r="IRE56" s="158"/>
      <c r="IRF56" s="158"/>
      <c r="IRG56" s="158"/>
      <c r="IRH56" s="158"/>
      <c r="IRI56" s="158"/>
      <c r="IRJ56" s="158"/>
      <c r="IRK56" s="158"/>
      <c r="IRL56" s="158"/>
      <c r="IRM56" s="158"/>
      <c r="IRN56" s="158"/>
      <c r="IRO56" s="158"/>
      <c r="IRP56" s="158"/>
      <c r="IRQ56" s="158"/>
      <c r="IRR56" s="158"/>
      <c r="IRS56" s="158"/>
      <c r="IRT56" s="158"/>
      <c r="IRU56" s="158"/>
      <c r="IRV56" s="158"/>
      <c r="IRW56" s="158"/>
      <c r="IRX56" s="158"/>
      <c r="IRY56" s="158"/>
      <c r="IRZ56" s="158"/>
      <c r="ISA56" s="158"/>
      <c r="ISB56" s="158"/>
      <c r="ISC56" s="158"/>
      <c r="ISD56" s="158"/>
      <c r="ISE56" s="158"/>
      <c r="ISF56" s="158"/>
      <c r="ISG56" s="158"/>
      <c r="ISH56" s="158"/>
      <c r="ISI56" s="158"/>
      <c r="ISJ56" s="158"/>
      <c r="ISK56" s="158"/>
      <c r="ISL56" s="158"/>
      <c r="ISM56" s="158"/>
      <c r="ISN56" s="158"/>
      <c r="ISO56" s="158"/>
      <c r="ISP56" s="158"/>
      <c r="ISQ56" s="158"/>
      <c r="ISR56" s="158"/>
      <c r="ISS56" s="158"/>
      <c r="IST56" s="158"/>
      <c r="ISU56" s="158"/>
      <c r="ISV56" s="158"/>
      <c r="ISW56" s="158"/>
      <c r="ISX56" s="158"/>
      <c r="ISY56" s="158"/>
      <c r="ISZ56" s="158"/>
      <c r="ITA56" s="158"/>
      <c r="ITB56" s="158"/>
      <c r="ITC56" s="158"/>
      <c r="ITD56" s="158"/>
      <c r="ITE56" s="158"/>
      <c r="ITF56" s="158"/>
      <c r="ITG56" s="158"/>
      <c r="ITH56" s="158"/>
      <c r="ITI56" s="158"/>
      <c r="ITJ56" s="158"/>
      <c r="ITK56" s="158"/>
      <c r="ITL56" s="158"/>
      <c r="ITM56" s="158"/>
      <c r="ITN56" s="158"/>
      <c r="ITO56" s="158"/>
      <c r="ITP56" s="158"/>
      <c r="ITQ56" s="158"/>
      <c r="ITR56" s="158"/>
      <c r="ITS56" s="158"/>
      <c r="ITT56" s="158"/>
      <c r="ITU56" s="158"/>
      <c r="ITV56" s="158"/>
      <c r="ITW56" s="158"/>
      <c r="ITX56" s="158"/>
      <c r="ITY56" s="158"/>
      <c r="ITZ56" s="158"/>
      <c r="IUA56" s="158"/>
      <c r="IUB56" s="158"/>
      <c r="IUC56" s="158"/>
      <c r="IUD56" s="158"/>
      <c r="IUE56" s="158"/>
      <c r="IUF56" s="158"/>
      <c r="IUG56" s="158"/>
      <c r="IUH56" s="158"/>
      <c r="IUI56" s="158"/>
      <c r="IUJ56" s="158"/>
      <c r="IUK56" s="158"/>
      <c r="IUL56" s="158"/>
      <c r="IUM56" s="158"/>
      <c r="IUN56" s="158"/>
      <c r="IUO56" s="158"/>
      <c r="IUP56" s="158"/>
      <c r="IUQ56" s="158"/>
      <c r="IUR56" s="158"/>
      <c r="IUS56" s="158"/>
      <c r="IUT56" s="158"/>
      <c r="IUU56" s="158"/>
      <c r="IUV56" s="158"/>
      <c r="IUW56" s="158"/>
      <c r="IUX56" s="158"/>
      <c r="IUY56" s="158"/>
      <c r="IUZ56" s="158"/>
      <c r="IVA56" s="158"/>
      <c r="IVB56" s="158"/>
      <c r="IVC56" s="158"/>
      <c r="IVD56" s="158"/>
      <c r="IVE56" s="158"/>
      <c r="IVF56" s="158"/>
      <c r="IVG56" s="158"/>
      <c r="IVH56" s="158"/>
      <c r="IVI56" s="158"/>
      <c r="IVJ56" s="158"/>
      <c r="IVK56" s="158"/>
      <c r="IVL56" s="158"/>
      <c r="IVM56" s="158"/>
      <c r="IVN56" s="158"/>
      <c r="IVO56" s="158"/>
      <c r="IVP56" s="158"/>
      <c r="IVQ56" s="158"/>
      <c r="IVR56" s="158"/>
      <c r="IVS56" s="158"/>
      <c r="IVT56" s="158"/>
      <c r="IVU56" s="158"/>
      <c r="IVV56" s="158"/>
      <c r="IVW56" s="158"/>
      <c r="IVX56" s="158"/>
      <c r="IVY56" s="158"/>
      <c r="IVZ56" s="158"/>
      <c r="IWA56" s="158"/>
      <c r="IWB56" s="158"/>
      <c r="IWC56" s="158"/>
      <c r="IWD56" s="158"/>
      <c r="IWE56" s="158"/>
      <c r="IWF56" s="158"/>
      <c r="IWG56" s="158"/>
      <c r="IWH56" s="158"/>
      <c r="IWI56" s="158"/>
      <c r="IWJ56" s="158"/>
      <c r="IWK56" s="158"/>
      <c r="IWL56" s="158"/>
      <c r="IWM56" s="158"/>
      <c r="IWN56" s="158"/>
      <c r="IWO56" s="158"/>
      <c r="IWP56" s="158"/>
      <c r="IWQ56" s="158"/>
      <c r="IWR56" s="158"/>
      <c r="IWS56" s="158"/>
      <c r="IWT56" s="158"/>
      <c r="IWU56" s="158"/>
      <c r="IWV56" s="158"/>
      <c r="IWW56" s="158"/>
      <c r="IWX56" s="158"/>
      <c r="IWY56" s="158"/>
      <c r="IWZ56" s="158"/>
      <c r="IXA56" s="158"/>
      <c r="IXB56" s="158"/>
      <c r="IXC56" s="158"/>
      <c r="IXD56" s="158"/>
      <c r="IXE56" s="158"/>
      <c r="IXF56" s="158"/>
      <c r="IXG56" s="158"/>
      <c r="IXH56" s="158"/>
      <c r="IXI56" s="158"/>
      <c r="IXJ56" s="158"/>
      <c r="IXK56" s="158"/>
      <c r="IXL56" s="158"/>
      <c r="IXM56" s="158"/>
      <c r="IXN56" s="158"/>
      <c r="IXO56" s="158"/>
      <c r="IXP56" s="158"/>
      <c r="IXQ56" s="158"/>
      <c r="IXR56" s="158"/>
      <c r="IXS56" s="158"/>
      <c r="IXT56" s="158"/>
      <c r="IXU56" s="158"/>
      <c r="IXV56" s="158"/>
      <c r="IXW56" s="158"/>
      <c r="IXX56" s="158"/>
      <c r="IXY56" s="158"/>
      <c r="IXZ56" s="158"/>
      <c r="IYA56" s="158"/>
      <c r="IYB56" s="158"/>
      <c r="IYC56" s="158"/>
      <c r="IYD56" s="158"/>
      <c r="IYE56" s="158"/>
      <c r="IYF56" s="158"/>
      <c r="IYG56" s="158"/>
      <c r="IYH56" s="158"/>
      <c r="IYI56" s="158"/>
      <c r="IYJ56" s="158"/>
      <c r="IYK56" s="158"/>
      <c r="IYL56" s="158"/>
      <c r="IYM56" s="158"/>
      <c r="IYN56" s="158"/>
      <c r="IYO56" s="158"/>
      <c r="IYP56" s="158"/>
      <c r="IYQ56" s="158"/>
      <c r="IYR56" s="158"/>
      <c r="IYS56" s="158"/>
      <c r="IYT56" s="158"/>
      <c r="IYU56" s="158"/>
      <c r="IYV56" s="158"/>
      <c r="IYW56" s="158"/>
      <c r="IYX56" s="158"/>
      <c r="IYY56" s="158"/>
      <c r="IYZ56" s="158"/>
      <c r="IZA56" s="158"/>
      <c r="IZB56" s="158"/>
      <c r="IZC56" s="158"/>
      <c r="IZD56" s="158"/>
      <c r="IZE56" s="158"/>
      <c r="IZF56" s="158"/>
      <c r="IZG56" s="158"/>
      <c r="IZH56" s="158"/>
      <c r="IZI56" s="158"/>
      <c r="IZJ56" s="158"/>
      <c r="IZK56" s="158"/>
      <c r="IZL56" s="158"/>
      <c r="IZM56" s="158"/>
      <c r="IZN56" s="158"/>
      <c r="IZO56" s="158"/>
      <c r="IZP56" s="158"/>
      <c r="IZQ56" s="158"/>
      <c r="IZR56" s="158"/>
      <c r="IZS56" s="158"/>
      <c r="IZT56" s="158"/>
      <c r="IZU56" s="158"/>
      <c r="IZV56" s="158"/>
      <c r="IZW56" s="158"/>
      <c r="IZX56" s="158"/>
      <c r="IZY56" s="158"/>
      <c r="IZZ56" s="158"/>
      <c r="JAA56" s="158"/>
      <c r="JAB56" s="158"/>
      <c r="JAC56" s="158"/>
      <c r="JAD56" s="158"/>
      <c r="JAE56" s="158"/>
      <c r="JAF56" s="158"/>
      <c r="JAG56" s="158"/>
      <c r="JAH56" s="158"/>
      <c r="JAI56" s="158"/>
      <c r="JAJ56" s="158"/>
      <c r="JAK56" s="158"/>
      <c r="JAL56" s="158"/>
      <c r="JAM56" s="158"/>
      <c r="JAN56" s="158"/>
      <c r="JAO56" s="158"/>
      <c r="JAP56" s="158"/>
      <c r="JAQ56" s="158"/>
      <c r="JAR56" s="158"/>
      <c r="JAS56" s="158"/>
      <c r="JAT56" s="158"/>
      <c r="JAU56" s="158"/>
      <c r="JAV56" s="158"/>
      <c r="JAW56" s="158"/>
      <c r="JAX56" s="158"/>
      <c r="JAY56" s="158"/>
      <c r="JAZ56" s="158"/>
      <c r="JBA56" s="158"/>
      <c r="JBB56" s="158"/>
      <c r="JBC56" s="158"/>
      <c r="JBD56" s="158"/>
      <c r="JBE56" s="158"/>
      <c r="JBF56" s="158"/>
      <c r="JBG56" s="158"/>
      <c r="JBH56" s="158"/>
      <c r="JBI56" s="158"/>
      <c r="JBJ56" s="158"/>
      <c r="JBK56" s="158"/>
      <c r="JBL56" s="158"/>
      <c r="JBM56" s="158"/>
      <c r="JBN56" s="158"/>
      <c r="JBO56" s="158"/>
      <c r="JBP56" s="158"/>
      <c r="JBQ56" s="158"/>
      <c r="JBR56" s="158"/>
      <c r="JBS56" s="158"/>
      <c r="JBT56" s="158"/>
      <c r="JBU56" s="158"/>
      <c r="JBV56" s="158"/>
      <c r="JBW56" s="158"/>
      <c r="JBX56" s="158"/>
      <c r="JBY56" s="158"/>
      <c r="JBZ56" s="158"/>
      <c r="JCA56" s="158"/>
      <c r="JCB56" s="158"/>
      <c r="JCC56" s="158"/>
      <c r="JCD56" s="158"/>
      <c r="JCE56" s="158"/>
      <c r="JCF56" s="158"/>
      <c r="JCG56" s="158"/>
      <c r="JCH56" s="158"/>
      <c r="JCI56" s="158"/>
      <c r="JCJ56" s="158"/>
      <c r="JCK56" s="158"/>
      <c r="JCL56" s="158"/>
      <c r="JCM56" s="158"/>
      <c r="JCN56" s="158"/>
      <c r="JCO56" s="158"/>
      <c r="JCP56" s="158"/>
      <c r="JCQ56" s="158"/>
      <c r="JCR56" s="158"/>
      <c r="JCS56" s="158"/>
      <c r="JCT56" s="158"/>
      <c r="JCU56" s="158"/>
      <c r="JCV56" s="158"/>
      <c r="JCW56" s="158"/>
      <c r="JCX56" s="158"/>
      <c r="JCY56" s="158"/>
      <c r="JCZ56" s="158"/>
      <c r="JDA56" s="158"/>
      <c r="JDB56" s="158"/>
      <c r="JDC56" s="158"/>
      <c r="JDD56" s="158"/>
      <c r="JDE56" s="158"/>
      <c r="JDF56" s="158"/>
      <c r="JDG56" s="158"/>
      <c r="JDH56" s="158"/>
      <c r="JDI56" s="158"/>
      <c r="JDJ56" s="158"/>
      <c r="JDK56" s="158"/>
      <c r="JDL56" s="158"/>
      <c r="JDM56" s="158"/>
      <c r="JDN56" s="158"/>
      <c r="JDO56" s="158"/>
      <c r="JDP56" s="158"/>
      <c r="JDQ56" s="158"/>
      <c r="JDR56" s="158"/>
      <c r="JDS56" s="158"/>
      <c r="JDT56" s="158"/>
      <c r="JDU56" s="158"/>
      <c r="JDV56" s="158"/>
      <c r="JDW56" s="158"/>
      <c r="JDX56" s="158"/>
      <c r="JDY56" s="158"/>
      <c r="JDZ56" s="158"/>
      <c r="JEA56" s="158"/>
      <c r="JEB56" s="158"/>
      <c r="JEC56" s="158"/>
      <c r="JED56" s="158"/>
      <c r="JEE56" s="158"/>
      <c r="JEF56" s="158"/>
      <c r="JEG56" s="158"/>
      <c r="JEH56" s="158"/>
      <c r="JEI56" s="158"/>
      <c r="JEJ56" s="158"/>
      <c r="JEK56" s="158"/>
      <c r="JEL56" s="158"/>
      <c r="JEM56" s="158"/>
      <c r="JEN56" s="158"/>
      <c r="JEO56" s="158"/>
      <c r="JEP56" s="158"/>
      <c r="JEQ56" s="158"/>
      <c r="JER56" s="158"/>
      <c r="JES56" s="158"/>
      <c r="JET56" s="158"/>
      <c r="JEU56" s="158"/>
      <c r="JEV56" s="158"/>
      <c r="JEW56" s="158"/>
      <c r="JEX56" s="158"/>
      <c r="JEY56" s="158"/>
      <c r="JEZ56" s="158"/>
      <c r="JFA56" s="158"/>
      <c r="JFB56" s="158"/>
      <c r="JFC56" s="158"/>
      <c r="JFD56" s="158"/>
      <c r="JFE56" s="158"/>
      <c r="JFF56" s="158"/>
      <c r="JFG56" s="158"/>
      <c r="JFH56" s="158"/>
      <c r="JFI56" s="158"/>
      <c r="JFJ56" s="158"/>
      <c r="JFK56" s="158"/>
      <c r="JFL56" s="158"/>
      <c r="JFM56" s="158"/>
      <c r="JFN56" s="158"/>
      <c r="JFO56" s="158"/>
      <c r="JFP56" s="158"/>
      <c r="JFQ56" s="158"/>
    </row>
    <row r="57" spans="1:6933">
      <c r="A57" s="282">
        <v>5</v>
      </c>
      <c r="B57" s="248">
        <v>19</v>
      </c>
      <c r="C57" s="172">
        <v>300</v>
      </c>
      <c r="D57" s="172">
        <v>0</v>
      </c>
      <c r="E57" s="172">
        <v>100</v>
      </c>
      <c r="F57" s="172">
        <v>100</v>
      </c>
      <c r="G57" s="172">
        <v>100</v>
      </c>
      <c r="H57" s="172">
        <v>100</v>
      </c>
      <c r="I57" s="172">
        <v>200</v>
      </c>
      <c r="J57" s="245">
        <f t="shared" si="0"/>
        <v>900</v>
      </c>
      <c r="K57" s="246">
        <v>315</v>
      </c>
      <c r="L57" s="172">
        <f t="shared" si="1"/>
        <v>585</v>
      </c>
      <c r="M57" s="176">
        <f>B.wt.!J57</f>
        <v>5</v>
      </c>
      <c r="N57" s="179">
        <f t="shared" si="2"/>
        <v>117</v>
      </c>
      <c r="O57" s="172">
        <v>350</v>
      </c>
      <c r="P57" s="154">
        <v>200</v>
      </c>
      <c r="Q57" s="172">
        <v>250</v>
      </c>
      <c r="R57" s="172">
        <v>100</v>
      </c>
      <c r="S57" s="172">
        <v>200</v>
      </c>
      <c r="T57" s="172">
        <v>300</v>
      </c>
      <c r="U57" s="172">
        <v>350</v>
      </c>
      <c r="V57" s="173">
        <f t="shared" si="3"/>
        <v>1750</v>
      </c>
      <c r="W57" s="174">
        <v>104</v>
      </c>
      <c r="X57" s="172">
        <f t="shared" si="4"/>
        <v>1646</v>
      </c>
      <c r="Y57" s="172">
        <v>5</v>
      </c>
      <c r="Z57" s="175">
        <f t="shared" si="28"/>
        <v>329.2</v>
      </c>
      <c r="AA57" s="175">
        <f t="shared" si="6"/>
        <v>2231</v>
      </c>
      <c r="AB57" s="179">
        <f t="shared" si="7"/>
        <v>446.2</v>
      </c>
      <c r="AC57" s="154">
        <v>500</v>
      </c>
      <c r="AD57" s="172">
        <v>400</v>
      </c>
      <c r="AE57" s="172">
        <v>400</v>
      </c>
      <c r="AF57" s="172">
        <v>400</v>
      </c>
      <c r="AG57" s="172">
        <v>400</v>
      </c>
      <c r="AH57" s="172">
        <v>400</v>
      </c>
      <c r="AI57" s="172">
        <v>400</v>
      </c>
      <c r="AJ57" s="173">
        <f t="shared" si="8"/>
        <v>2900</v>
      </c>
      <c r="AK57" s="174">
        <v>39</v>
      </c>
      <c r="AL57" s="156">
        <f t="shared" si="29"/>
        <v>2861</v>
      </c>
      <c r="AM57" s="176">
        <v>5</v>
      </c>
      <c r="AN57" s="175">
        <f t="shared" si="10"/>
        <v>572.20000000000005</v>
      </c>
      <c r="AO57" s="175">
        <f t="shared" si="11"/>
        <v>5092</v>
      </c>
      <c r="AP57" s="179">
        <f t="shared" si="12"/>
        <v>1018.4000000000001</v>
      </c>
      <c r="AQ57" s="172">
        <v>600</v>
      </c>
      <c r="AR57" s="172">
        <v>600</v>
      </c>
      <c r="AS57" s="172">
        <v>500</v>
      </c>
      <c r="AT57" s="172">
        <v>500</v>
      </c>
      <c r="AU57" s="172">
        <v>800</v>
      </c>
      <c r="AV57" s="172">
        <v>500</v>
      </c>
      <c r="AW57" s="172">
        <v>700</v>
      </c>
      <c r="AX57" s="173">
        <f t="shared" si="13"/>
        <v>4200</v>
      </c>
      <c r="AY57" s="250">
        <v>43</v>
      </c>
      <c r="AZ57" s="176">
        <f t="shared" si="31"/>
        <v>3956</v>
      </c>
      <c r="BA57" s="251">
        <v>5</v>
      </c>
      <c r="BB57" s="156">
        <f t="shared" si="15"/>
        <v>9048</v>
      </c>
      <c r="BC57" s="175">
        <f t="shared" si="16"/>
        <v>791.2</v>
      </c>
      <c r="BD57" s="179">
        <f t="shared" si="17"/>
        <v>1809.6000000000001</v>
      </c>
      <c r="BE57" s="172">
        <v>800</v>
      </c>
      <c r="BF57" s="172">
        <v>800</v>
      </c>
      <c r="BG57" s="172">
        <v>900</v>
      </c>
      <c r="BH57" s="172">
        <v>1000</v>
      </c>
      <c r="BI57" s="172">
        <v>600</v>
      </c>
      <c r="BJ57" s="172">
        <v>600</v>
      </c>
      <c r="BK57" s="172">
        <v>700</v>
      </c>
      <c r="BL57" s="173">
        <f t="shared" si="18"/>
        <v>5400</v>
      </c>
      <c r="BM57" s="174">
        <v>84</v>
      </c>
      <c r="BN57" s="176">
        <f t="shared" si="19"/>
        <v>5316</v>
      </c>
      <c r="BO57" s="176">
        <v>5</v>
      </c>
      <c r="BP57" s="156">
        <f t="shared" si="20"/>
        <v>14364</v>
      </c>
      <c r="BQ57" s="175">
        <f t="shared" si="21"/>
        <v>1063.2</v>
      </c>
      <c r="BR57" s="179">
        <f t="shared" si="22"/>
        <v>2872.8</v>
      </c>
      <c r="BS57" s="154">
        <v>1000</v>
      </c>
      <c r="BT57" s="154">
        <v>1000</v>
      </c>
      <c r="BU57" s="154">
        <v>0</v>
      </c>
      <c r="BV57" s="154">
        <v>0</v>
      </c>
      <c r="BW57" s="154"/>
      <c r="BX57" s="156"/>
      <c r="BY57" s="156"/>
      <c r="BZ57" s="173">
        <f t="shared" si="23"/>
        <v>2000</v>
      </c>
      <c r="CA57" s="177">
        <v>0</v>
      </c>
      <c r="CB57" s="176">
        <f t="shared" si="24"/>
        <v>2000</v>
      </c>
      <c r="CC57" s="176">
        <v>5</v>
      </c>
      <c r="CD57" s="256">
        <f t="shared" si="25"/>
        <v>16364</v>
      </c>
      <c r="CE57" s="175">
        <f t="shared" si="26"/>
        <v>400</v>
      </c>
      <c r="CF57" s="175">
        <f t="shared" si="27"/>
        <v>3272.8</v>
      </c>
      <c r="CG57" s="158"/>
      <c r="CH57" s="158"/>
      <c r="CI57" s="158"/>
      <c r="CJ57" s="158"/>
      <c r="CK57" s="158"/>
      <c r="CL57" s="158"/>
      <c r="CM57" s="158"/>
      <c r="CN57" s="158"/>
      <c r="CO57" s="158"/>
      <c r="CP57" s="158"/>
      <c r="CQ57" s="158"/>
      <c r="CR57" s="158"/>
      <c r="CS57" s="158"/>
      <c r="CT57" s="158"/>
      <c r="CU57" s="158"/>
      <c r="CV57" s="158"/>
      <c r="CW57" s="158"/>
      <c r="CX57" s="158"/>
      <c r="CY57" s="158"/>
      <c r="CZ57" s="158"/>
      <c r="DA57" s="158"/>
      <c r="DB57" s="158"/>
      <c r="DC57" s="158"/>
      <c r="DD57" s="158"/>
      <c r="DE57" s="158"/>
      <c r="DF57" s="158"/>
      <c r="DG57" s="158"/>
      <c r="DH57" s="158"/>
      <c r="DI57" s="158"/>
      <c r="DJ57" s="158"/>
      <c r="DK57" s="158"/>
      <c r="DL57" s="158"/>
      <c r="DM57" s="158"/>
      <c r="DN57" s="158"/>
      <c r="DO57" s="158"/>
      <c r="DP57" s="158"/>
      <c r="DQ57" s="158"/>
      <c r="DR57" s="158"/>
      <c r="DS57" s="158"/>
      <c r="DT57" s="158"/>
      <c r="DU57" s="158"/>
      <c r="DV57" s="158"/>
      <c r="DW57" s="158"/>
      <c r="DX57" s="158"/>
      <c r="DY57" s="158"/>
      <c r="DZ57" s="158"/>
      <c r="EA57" s="158"/>
      <c r="EB57" s="158"/>
      <c r="EC57" s="158"/>
      <c r="ED57" s="158"/>
      <c r="EE57" s="158"/>
      <c r="EF57" s="158"/>
      <c r="EG57" s="158"/>
      <c r="EH57" s="158"/>
      <c r="EI57" s="158"/>
      <c r="EJ57" s="158"/>
      <c r="EK57" s="158"/>
      <c r="EL57" s="158"/>
      <c r="EM57" s="158"/>
      <c r="EN57" s="158"/>
      <c r="EO57" s="158"/>
      <c r="EP57" s="158"/>
      <c r="EQ57" s="158"/>
      <c r="ER57" s="158"/>
      <c r="ES57" s="158"/>
      <c r="ET57" s="158"/>
      <c r="EU57" s="158"/>
      <c r="EV57" s="158"/>
      <c r="EW57" s="158"/>
      <c r="EX57" s="158"/>
      <c r="EY57" s="158"/>
      <c r="EZ57" s="158"/>
      <c r="FA57" s="158"/>
      <c r="FB57" s="158"/>
      <c r="FC57" s="158"/>
      <c r="FD57" s="158"/>
      <c r="FE57" s="158"/>
      <c r="FF57" s="158"/>
      <c r="FG57" s="158"/>
      <c r="FH57" s="158"/>
      <c r="FI57" s="158"/>
      <c r="FJ57" s="158"/>
      <c r="FK57" s="158"/>
      <c r="FL57" s="158"/>
      <c r="FM57" s="158"/>
      <c r="FN57" s="158"/>
      <c r="FO57" s="158"/>
      <c r="FP57" s="158"/>
      <c r="FQ57" s="158"/>
      <c r="FR57" s="158"/>
      <c r="FS57" s="158"/>
      <c r="FT57" s="158"/>
      <c r="FU57" s="158"/>
      <c r="FV57" s="158"/>
      <c r="FW57" s="158"/>
      <c r="FX57" s="158"/>
      <c r="FY57" s="158"/>
      <c r="FZ57" s="158"/>
      <c r="GA57" s="158"/>
      <c r="GB57" s="158"/>
      <c r="GC57" s="158"/>
      <c r="GD57" s="158"/>
      <c r="GE57" s="158"/>
      <c r="GF57" s="158"/>
      <c r="GG57" s="158"/>
      <c r="GH57" s="158"/>
      <c r="GI57" s="158"/>
      <c r="GJ57" s="158"/>
      <c r="GK57" s="158"/>
      <c r="GL57" s="158"/>
      <c r="GM57" s="158"/>
      <c r="GN57" s="158"/>
      <c r="GO57" s="158"/>
      <c r="GP57" s="158"/>
      <c r="GQ57" s="158"/>
      <c r="GR57" s="158"/>
      <c r="GS57" s="158"/>
      <c r="GT57" s="158"/>
      <c r="GU57" s="158"/>
      <c r="GV57" s="158"/>
      <c r="GW57" s="158"/>
      <c r="GX57" s="158"/>
      <c r="GY57" s="158"/>
      <c r="GZ57" s="158"/>
      <c r="HA57" s="158"/>
      <c r="HB57" s="158"/>
      <c r="HC57" s="158"/>
      <c r="HD57" s="158"/>
      <c r="HE57" s="158"/>
      <c r="HF57" s="158"/>
      <c r="HG57" s="158"/>
      <c r="HH57" s="158"/>
      <c r="HI57" s="158"/>
      <c r="HJ57" s="158"/>
      <c r="HK57" s="158"/>
      <c r="HL57" s="158"/>
      <c r="HM57" s="158"/>
      <c r="HN57" s="158"/>
      <c r="HO57" s="158"/>
      <c r="HP57" s="158"/>
      <c r="HQ57" s="158"/>
      <c r="HR57" s="158"/>
      <c r="HS57" s="158"/>
      <c r="HT57" s="158"/>
      <c r="HU57" s="158"/>
      <c r="HV57" s="158"/>
      <c r="HW57" s="158"/>
      <c r="HX57" s="158"/>
      <c r="HY57" s="158"/>
      <c r="HZ57" s="158"/>
      <c r="IA57" s="158"/>
      <c r="IB57" s="158"/>
      <c r="IC57" s="158"/>
      <c r="ID57" s="158"/>
      <c r="IE57" s="158"/>
      <c r="IF57" s="158"/>
      <c r="IG57" s="158"/>
      <c r="IH57" s="158"/>
      <c r="II57" s="158"/>
      <c r="IJ57" s="158"/>
      <c r="IK57" s="158"/>
      <c r="IL57" s="158"/>
      <c r="IM57" s="158"/>
      <c r="IN57" s="158"/>
      <c r="IO57" s="158"/>
      <c r="IP57" s="158"/>
      <c r="IQ57" s="158"/>
      <c r="IR57" s="158"/>
      <c r="IS57" s="158"/>
      <c r="IT57" s="158"/>
      <c r="IU57" s="158"/>
      <c r="IV57" s="158"/>
      <c r="IW57" s="158"/>
      <c r="IX57" s="158"/>
      <c r="IY57" s="158"/>
      <c r="IZ57" s="158"/>
      <c r="JA57" s="158"/>
      <c r="JB57" s="158"/>
      <c r="JC57" s="158"/>
      <c r="JD57" s="158"/>
      <c r="JE57" s="158"/>
      <c r="JF57" s="158"/>
      <c r="JG57" s="158"/>
      <c r="JH57" s="158"/>
      <c r="JI57" s="158"/>
      <c r="JJ57" s="158"/>
      <c r="JK57" s="158"/>
      <c r="JL57" s="158"/>
      <c r="JM57" s="158"/>
      <c r="JN57" s="158"/>
      <c r="JO57" s="158"/>
      <c r="JP57" s="158"/>
      <c r="JQ57" s="158"/>
      <c r="JR57" s="158"/>
      <c r="JS57" s="158"/>
      <c r="JT57" s="158"/>
      <c r="JU57" s="158"/>
      <c r="JV57" s="158"/>
      <c r="JW57" s="158"/>
      <c r="JX57" s="158"/>
      <c r="JY57" s="158"/>
      <c r="JZ57" s="158"/>
      <c r="KA57" s="158"/>
      <c r="KB57" s="158"/>
      <c r="KC57" s="158"/>
      <c r="KD57" s="158"/>
      <c r="KE57" s="158"/>
      <c r="KF57" s="158"/>
      <c r="KG57" s="158"/>
      <c r="KH57" s="158"/>
      <c r="KI57" s="158"/>
      <c r="KJ57" s="158"/>
      <c r="KK57" s="158"/>
      <c r="KL57" s="158"/>
      <c r="KM57" s="158"/>
      <c r="KN57" s="158"/>
      <c r="KO57" s="158"/>
      <c r="KP57" s="158"/>
      <c r="KQ57" s="158"/>
      <c r="KR57" s="158"/>
      <c r="KS57" s="158"/>
      <c r="KT57" s="158"/>
      <c r="KU57" s="158"/>
      <c r="KV57" s="158"/>
      <c r="KW57" s="158"/>
      <c r="KX57" s="158"/>
      <c r="KY57" s="158"/>
      <c r="KZ57" s="158"/>
      <c r="LA57" s="158"/>
      <c r="LB57" s="158"/>
      <c r="LC57" s="158"/>
      <c r="LD57" s="158"/>
      <c r="LE57" s="158"/>
      <c r="LF57" s="158"/>
      <c r="LG57" s="158"/>
      <c r="LH57" s="158"/>
      <c r="LI57" s="158"/>
      <c r="LJ57" s="158"/>
      <c r="LK57" s="158"/>
      <c r="LL57" s="158"/>
      <c r="LM57" s="158"/>
      <c r="LN57" s="158"/>
      <c r="LO57" s="158"/>
      <c r="LP57" s="158"/>
      <c r="LQ57" s="158"/>
      <c r="LR57" s="158"/>
      <c r="LS57" s="158"/>
      <c r="LT57" s="158"/>
      <c r="LU57" s="158"/>
      <c r="LV57" s="158"/>
      <c r="LW57" s="158"/>
      <c r="LX57" s="158"/>
      <c r="LY57" s="158"/>
      <c r="LZ57" s="158"/>
      <c r="MA57" s="158"/>
      <c r="MB57" s="158"/>
      <c r="MC57" s="158"/>
      <c r="MD57" s="158"/>
      <c r="ME57" s="158"/>
      <c r="MF57" s="158"/>
      <c r="MG57" s="158"/>
      <c r="MH57" s="158"/>
      <c r="MI57" s="158"/>
      <c r="MJ57" s="158"/>
      <c r="MK57" s="158"/>
      <c r="ML57" s="158"/>
      <c r="MM57" s="158"/>
      <c r="MN57" s="158"/>
      <c r="MO57" s="158"/>
      <c r="MP57" s="158"/>
      <c r="MQ57" s="158"/>
      <c r="MR57" s="158"/>
      <c r="MS57" s="158"/>
      <c r="MT57" s="158"/>
      <c r="MU57" s="158"/>
      <c r="MV57" s="158"/>
      <c r="MW57" s="158"/>
      <c r="MX57" s="158"/>
      <c r="MY57" s="158"/>
      <c r="MZ57" s="158"/>
      <c r="NA57" s="158"/>
      <c r="NB57" s="158"/>
      <c r="NC57" s="158"/>
      <c r="ND57" s="158"/>
      <c r="NE57" s="158"/>
      <c r="NF57" s="158"/>
      <c r="NG57" s="158"/>
      <c r="NH57" s="158"/>
      <c r="NI57" s="158"/>
      <c r="NJ57" s="158"/>
      <c r="NK57" s="158"/>
      <c r="NL57" s="158"/>
      <c r="NM57" s="158"/>
      <c r="NN57" s="158"/>
      <c r="NO57" s="158"/>
      <c r="NP57" s="158"/>
      <c r="NQ57" s="158"/>
      <c r="NR57" s="158"/>
      <c r="NS57" s="158"/>
      <c r="NT57" s="158"/>
      <c r="NU57" s="158"/>
      <c r="NV57" s="158"/>
      <c r="NW57" s="158"/>
      <c r="NX57" s="158"/>
      <c r="NY57" s="158"/>
      <c r="NZ57" s="158"/>
      <c r="OA57" s="158"/>
      <c r="OB57" s="158"/>
      <c r="OC57" s="158"/>
      <c r="OD57" s="158"/>
      <c r="OE57" s="158"/>
      <c r="OF57" s="158"/>
      <c r="OG57" s="158"/>
      <c r="OH57" s="158"/>
      <c r="OI57" s="158"/>
      <c r="OJ57" s="158"/>
      <c r="OK57" s="158"/>
      <c r="OL57" s="158"/>
      <c r="OM57" s="158"/>
      <c r="ON57" s="158"/>
      <c r="OO57" s="158"/>
      <c r="OP57" s="158"/>
      <c r="OQ57" s="158"/>
      <c r="OR57" s="158"/>
      <c r="OS57" s="158"/>
      <c r="OT57" s="158"/>
      <c r="OU57" s="158"/>
      <c r="OV57" s="158"/>
      <c r="OW57" s="158"/>
      <c r="OX57" s="158"/>
      <c r="OY57" s="158"/>
      <c r="OZ57" s="158"/>
      <c r="PA57" s="158"/>
      <c r="PB57" s="158"/>
      <c r="PC57" s="158"/>
      <c r="PD57" s="158"/>
      <c r="PE57" s="158"/>
      <c r="PF57" s="158"/>
      <c r="PG57" s="158"/>
      <c r="PH57" s="158"/>
      <c r="PI57" s="158"/>
      <c r="PJ57" s="158"/>
      <c r="PK57" s="158"/>
      <c r="PL57" s="158"/>
      <c r="PM57" s="158"/>
      <c r="PN57" s="158"/>
      <c r="PO57" s="158"/>
      <c r="PP57" s="158"/>
      <c r="PQ57" s="158"/>
      <c r="PR57" s="158"/>
      <c r="PS57" s="158"/>
      <c r="PT57" s="158"/>
      <c r="PU57" s="158"/>
      <c r="PV57" s="158"/>
      <c r="PW57" s="158"/>
      <c r="PX57" s="158"/>
      <c r="PY57" s="158"/>
      <c r="PZ57" s="158"/>
      <c r="QA57" s="158"/>
      <c r="QB57" s="158"/>
      <c r="QC57" s="158"/>
      <c r="QD57" s="158"/>
      <c r="QE57" s="158"/>
      <c r="QF57" s="158"/>
      <c r="QG57" s="158"/>
      <c r="QH57" s="158"/>
      <c r="QI57" s="158"/>
      <c r="QJ57" s="158"/>
      <c r="QK57" s="158"/>
      <c r="QL57" s="158"/>
      <c r="QM57" s="158"/>
      <c r="QN57" s="158"/>
      <c r="QO57" s="158"/>
      <c r="QP57" s="158"/>
      <c r="QQ57" s="158"/>
      <c r="QR57" s="158"/>
      <c r="QS57" s="158"/>
      <c r="QT57" s="158"/>
      <c r="QU57" s="158"/>
      <c r="QV57" s="158"/>
      <c r="QW57" s="158"/>
      <c r="QX57" s="158"/>
      <c r="QY57" s="158"/>
      <c r="QZ57" s="158"/>
      <c r="RA57" s="158"/>
      <c r="RB57" s="158"/>
      <c r="RC57" s="158"/>
      <c r="RD57" s="158"/>
      <c r="RE57" s="158"/>
      <c r="RF57" s="158"/>
      <c r="RG57" s="158"/>
      <c r="RH57" s="158"/>
      <c r="RI57" s="158"/>
      <c r="RJ57" s="158"/>
      <c r="RK57" s="158"/>
      <c r="RL57" s="158"/>
      <c r="RM57" s="158"/>
      <c r="RN57" s="158"/>
      <c r="RO57" s="158"/>
      <c r="RP57" s="158"/>
      <c r="RQ57" s="158"/>
      <c r="RR57" s="158"/>
      <c r="RS57" s="158"/>
      <c r="RT57" s="158"/>
      <c r="RU57" s="158"/>
      <c r="RV57" s="158"/>
      <c r="RW57" s="158"/>
      <c r="RX57" s="158"/>
      <c r="RY57" s="158"/>
      <c r="RZ57" s="158"/>
      <c r="SA57" s="158"/>
      <c r="SB57" s="158"/>
      <c r="SC57" s="158"/>
      <c r="SD57" s="158"/>
      <c r="SE57" s="158"/>
      <c r="SF57" s="158"/>
      <c r="SG57" s="158"/>
      <c r="SH57" s="158"/>
      <c r="SI57" s="158"/>
      <c r="SJ57" s="158"/>
      <c r="SK57" s="158"/>
      <c r="SL57" s="158"/>
      <c r="SM57" s="158"/>
      <c r="SN57" s="158"/>
      <c r="SO57" s="158"/>
      <c r="SP57" s="158"/>
      <c r="SQ57" s="158"/>
      <c r="SR57" s="158"/>
      <c r="SS57" s="158"/>
      <c r="ST57" s="158"/>
      <c r="SU57" s="158"/>
      <c r="SV57" s="158"/>
      <c r="SW57" s="158"/>
      <c r="SX57" s="158"/>
      <c r="SY57" s="158"/>
      <c r="SZ57" s="158"/>
      <c r="TA57" s="158"/>
      <c r="TB57" s="158"/>
      <c r="TC57" s="158"/>
      <c r="TD57" s="158"/>
      <c r="TE57" s="158"/>
      <c r="TF57" s="158"/>
      <c r="TG57" s="158"/>
      <c r="TH57" s="158"/>
      <c r="TI57" s="158"/>
      <c r="TJ57" s="158"/>
      <c r="TK57" s="158"/>
      <c r="TL57" s="158"/>
      <c r="TM57" s="158"/>
      <c r="TN57" s="158"/>
      <c r="TO57" s="158"/>
      <c r="TP57" s="158"/>
      <c r="TQ57" s="158"/>
      <c r="TR57" s="158"/>
      <c r="TS57" s="158"/>
      <c r="TT57" s="158"/>
      <c r="TU57" s="158"/>
      <c r="TV57" s="158"/>
      <c r="TW57" s="158"/>
      <c r="TX57" s="158"/>
      <c r="TY57" s="158"/>
      <c r="TZ57" s="158"/>
      <c r="UA57" s="158"/>
      <c r="UB57" s="158"/>
      <c r="UC57" s="158"/>
      <c r="UD57" s="158"/>
      <c r="UE57" s="158"/>
      <c r="UF57" s="158"/>
      <c r="UG57" s="158"/>
      <c r="UH57" s="158"/>
      <c r="UI57" s="158"/>
      <c r="UJ57" s="158"/>
      <c r="UK57" s="158"/>
      <c r="UL57" s="158"/>
      <c r="UM57" s="158"/>
      <c r="UN57" s="158"/>
      <c r="UO57" s="158"/>
      <c r="UP57" s="158"/>
      <c r="UQ57" s="158"/>
      <c r="UR57" s="158"/>
      <c r="US57" s="158"/>
      <c r="UT57" s="158"/>
      <c r="UU57" s="158"/>
      <c r="UV57" s="158"/>
      <c r="UW57" s="158"/>
      <c r="UX57" s="158"/>
      <c r="UY57" s="158"/>
      <c r="UZ57" s="158"/>
      <c r="VA57" s="158"/>
      <c r="VB57" s="158"/>
      <c r="VC57" s="158"/>
      <c r="VD57" s="158"/>
      <c r="VE57" s="158"/>
      <c r="VF57" s="158"/>
      <c r="VG57" s="158"/>
      <c r="VH57" s="158"/>
      <c r="VI57" s="158"/>
      <c r="VJ57" s="158"/>
      <c r="VK57" s="158"/>
      <c r="VL57" s="158"/>
      <c r="VM57" s="158"/>
      <c r="VN57" s="158"/>
      <c r="VO57" s="158"/>
      <c r="VP57" s="158"/>
      <c r="VQ57" s="158"/>
      <c r="VR57" s="158"/>
      <c r="VS57" s="158"/>
      <c r="VT57" s="158"/>
      <c r="VU57" s="158"/>
      <c r="VV57" s="158"/>
      <c r="VW57" s="158"/>
      <c r="VX57" s="158"/>
      <c r="VY57" s="158"/>
      <c r="VZ57" s="158"/>
      <c r="WA57" s="158"/>
      <c r="WB57" s="158"/>
      <c r="WC57" s="158"/>
      <c r="WD57" s="158"/>
      <c r="WE57" s="158"/>
      <c r="WF57" s="158"/>
      <c r="WG57" s="158"/>
      <c r="WH57" s="158"/>
      <c r="WI57" s="158"/>
      <c r="WJ57" s="158"/>
      <c r="WK57" s="158"/>
      <c r="WL57" s="158"/>
      <c r="WM57" s="158"/>
      <c r="WN57" s="158"/>
      <c r="WO57" s="158"/>
      <c r="WP57" s="158"/>
      <c r="WQ57" s="158"/>
      <c r="WR57" s="158"/>
      <c r="WS57" s="158"/>
      <c r="WT57" s="158"/>
      <c r="WU57" s="158"/>
      <c r="WV57" s="158"/>
      <c r="WW57" s="158"/>
      <c r="WX57" s="158"/>
      <c r="WY57" s="158"/>
      <c r="WZ57" s="158"/>
      <c r="XA57" s="158"/>
      <c r="XB57" s="158"/>
      <c r="XC57" s="158"/>
      <c r="XD57" s="158"/>
      <c r="XE57" s="158"/>
      <c r="XF57" s="158"/>
      <c r="XG57" s="158"/>
      <c r="XH57" s="158"/>
      <c r="XI57" s="158"/>
      <c r="XJ57" s="158"/>
      <c r="XK57" s="158"/>
      <c r="XL57" s="158"/>
      <c r="XM57" s="158"/>
      <c r="XN57" s="158"/>
      <c r="XO57" s="158"/>
      <c r="XP57" s="158"/>
      <c r="XQ57" s="158"/>
      <c r="XR57" s="158"/>
      <c r="XS57" s="158"/>
      <c r="XT57" s="158"/>
      <c r="XU57" s="158"/>
      <c r="XV57" s="158"/>
      <c r="XW57" s="158"/>
      <c r="XX57" s="158"/>
      <c r="XY57" s="158"/>
      <c r="XZ57" s="158"/>
      <c r="YA57" s="158"/>
      <c r="YB57" s="158"/>
      <c r="YC57" s="158"/>
      <c r="YD57" s="158"/>
      <c r="YE57" s="158"/>
      <c r="YF57" s="158"/>
      <c r="YG57" s="158"/>
      <c r="YH57" s="158"/>
      <c r="YI57" s="158"/>
      <c r="YJ57" s="158"/>
      <c r="YK57" s="158"/>
      <c r="YL57" s="158"/>
      <c r="YM57" s="158"/>
      <c r="YN57" s="158"/>
      <c r="YO57" s="158"/>
      <c r="YP57" s="158"/>
      <c r="YQ57" s="158"/>
      <c r="YR57" s="158"/>
      <c r="YS57" s="158"/>
      <c r="YT57" s="158"/>
      <c r="YU57" s="158"/>
      <c r="YV57" s="158"/>
      <c r="YW57" s="158"/>
      <c r="YX57" s="158"/>
      <c r="YY57" s="158"/>
      <c r="YZ57" s="158"/>
      <c r="ZA57" s="158"/>
      <c r="ZB57" s="158"/>
      <c r="ZC57" s="158"/>
      <c r="ZD57" s="158"/>
      <c r="ZE57" s="158"/>
      <c r="ZF57" s="158"/>
      <c r="ZG57" s="158"/>
      <c r="ZH57" s="158"/>
      <c r="ZI57" s="158"/>
      <c r="ZJ57" s="158"/>
      <c r="ZK57" s="158"/>
      <c r="ZL57" s="158"/>
      <c r="ZM57" s="158"/>
      <c r="ZN57" s="158"/>
      <c r="ZO57" s="158"/>
      <c r="ZP57" s="158"/>
      <c r="ZQ57" s="158"/>
      <c r="ZR57" s="158"/>
      <c r="ZS57" s="158"/>
      <c r="ZT57" s="158"/>
      <c r="ZU57" s="158"/>
      <c r="ZV57" s="158"/>
      <c r="ZW57" s="158"/>
      <c r="ZX57" s="158"/>
      <c r="ZY57" s="158"/>
      <c r="ZZ57" s="158"/>
      <c r="AAA57" s="158"/>
      <c r="AAB57" s="158"/>
      <c r="AAC57" s="158"/>
      <c r="AAD57" s="158"/>
      <c r="AAE57" s="158"/>
      <c r="AAF57" s="158"/>
      <c r="AAG57" s="158"/>
      <c r="AAH57" s="158"/>
      <c r="AAI57" s="158"/>
      <c r="AAJ57" s="158"/>
      <c r="AAK57" s="158"/>
      <c r="AAL57" s="158"/>
      <c r="AAM57" s="158"/>
      <c r="AAN57" s="158"/>
      <c r="AAO57" s="158"/>
      <c r="AAP57" s="158"/>
      <c r="AAQ57" s="158"/>
      <c r="AAR57" s="158"/>
      <c r="AAS57" s="158"/>
      <c r="AAT57" s="158"/>
      <c r="AAU57" s="158"/>
      <c r="AAV57" s="158"/>
      <c r="AAW57" s="158"/>
      <c r="AAX57" s="158"/>
      <c r="AAY57" s="158"/>
      <c r="AAZ57" s="158"/>
      <c r="ABA57" s="158"/>
      <c r="ABB57" s="158"/>
      <c r="ABC57" s="158"/>
      <c r="ABD57" s="158"/>
      <c r="ABE57" s="158"/>
      <c r="ABF57" s="158"/>
      <c r="ABG57" s="158"/>
      <c r="ABH57" s="158"/>
      <c r="ABI57" s="158"/>
      <c r="ABJ57" s="158"/>
      <c r="ABK57" s="158"/>
      <c r="ABL57" s="158"/>
      <c r="ABM57" s="158"/>
      <c r="ABN57" s="158"/>
      <c r="ABO57" s="158"/>
      <c r="ABP57" s="158"/>
      <c r="ABQ57" s="158"/>
      <c r="ABR57" s="158"/>
      <c r="ABS57" s="158"/>
      <c r="ABT57" s="158"/>
      <c r="ABU57" s="158"/>
      <c r="ABV57" s="158"/>
      <c r="ABW57" s="158"/>
      <c r="ABX57" s="158"/>
      <c r="ABY57" s="158"/>
      <c r="ABZ57" s="158"/>
      <c r="ACA57" s="158"/>
      <c r="ACB57" s="158"/>
      <c r="ACC57" s="158"/>
      <c r="ACD57" s="158"/>
      <c r="ACE57" s="158"/>
      <c r="ACF57" s="158"/>
      <c r="ACG57" s="158"/>
      <c r="ACH57" s="158"/>
      <c r="ACI57" s="158"/>
      <c r="ACJ57" s="158"/>
      <c r="ACK57" s="158"/>
      <c r="ACL57" s="158"/>
      <c r="ACM57" s="158"/>
      <c r="ACN57" s="158"/>
      <c r="ACO57" s="158"/>
      <c r="ACP57" s="158"/>
      <c r="ACQ57" s="158"/>
      <c r="ACR57" s="158"/>
      <c r="ACS57" s="158"/>
      <c r="ACT57" s="158"/>
      <c r="ACU57" s="158"/>
      <c r="ACV57" s="158"/>
      <c r="ACW57" s="158"/>
      <c r="ACX57" s="158"/>
      <c r="ACY57" s="158"/>
      <c r="ACZ57" s="158"/>
      <c r="ADA57" s="158"/>
      <c r="ADB57" s="158"/>
      <c r="ADC57" s="158"/>
      <c r="ADD57" s="158"/>
      <c r="ADE57" s="158"/>
      <c r="ADF57" s="158"/>
      <c r="ADG57" s="158"/>
      <c r="ADH57" s="158"/>
      <c r="ADI57" s="158"/>
      <c r="ADJ57" s="158"/>
      <c r="ADK57" s="158"/>
      <c r="ADL57" s="158"/>
      <c r="ADM57" s="158"/>
      <c r="ADN57" s="158"/>
      <c r="ADO57" s="158"/>
      <c r="ADP57" s="158"/>
      <c r="ADQ57" s="158"/>
      <c r="ADR57" s="158"/>
      <c r="ADS57" s="158"/>
      <c r="ADT57" s="158"/>
      <c r="ADU57" s="158"/>
      <c r="ADV57" s="158"/>
      <c r="ADW57" s="158"/>
      <c r="ADX57" s="158"/>
      <c r="ADY57" s="158"/>
      <c r="ADZ57" s="158"/>
      <c r="AEA57" s="158"/>
      <c r="AEB57" s="158"/>
      <c r="AEC57" s="158"/>
      <c r="AED57" s="158"/>
      <c r="AEE57" s="158"/>
      <c r="AEF57" s="158"/>
      <c r="AEG57" s="158"/>
      <c r="AEH57" s="158"/>
      <c r="AEI57" s="158"/>
      <c r="AEJ57" s="158"/>
      <c r="AEK57" s="158"/>
      <c r="AEL57" s="158"/>
      <c r="AEM57" s="158"/>
      <c r="AEN57" s="158"/>
      <c r="AEO57" s="158"/>
      <c r="AEP57" s="158"/>
      <c r="AEQ57" s="158"/>
      <c r="AER57" s="158"/>
      <c r="AES57" s="158"/>
      <c r="AET57" s="158"/>
      <c r="AEU57" s="158"/>
      <c r="AEV57" s="158"/>
      <c r="AEW57" s="158"/>
      <c r="AEX57" s="158"/>
      <c r="AEY57" s="158"/>
      <c r="AEZ57" s="158"/>
      <c r="AFA57" s="158"/>
      <c r="AFB57" s="158"/>
      <c r="AFC57" s="158"/>
      <c r="AFD57" s="158"/>
      <c r="AFE57" s="158"/>
      <c r="AFF57" s="158"/>
      <c r="AFG57" s="158"/>
      <c r="AFH57" s="158"/>
      <c r="AFI57" s="158"/>
      <c r="AFJ57" s="158"/>
      <c r="AFK57" s="158"/>
      <c r="AFL57" s="158"/>
      <c r="AFM57" s="158"/>
      <c r="AFN57" s="158"/>
      <c r="AFO57" s="158"/>
      <c r="AFP57" s="158"/>
      <c r="AFQ57" s="158"/>
      <c r="AFR57" s="158"/>
      <c r="AFS57" s="158"/>
      <c r="AFT57" s="158"/>
      <c r="AFU57" s="158"/>
      <c r="AFV57" s="158"/>
      <c r="AFW57" s="158"/>
      <c r="AFX57" s="158"/>
      <c r="AFY57" s="158"/>
      <c r="AFZ57" s="158"/>
      <c r="AGA57" s="158"/>
      <c r="AGB57" s="158"/>
      <c r="AGC57" s="158"/>
      <c r="AGD57" s="158"/>
      <c r="AGE57" s="158"/>
      <c r="AGF57" s="158"/>
      <c r="AGG57" s="158"/>
      <c r="AGH57" s="158"/>
      <c r="AGI57" s="158"/>
      <c r="AGJ57" s="158"/>
      <c r="AGK57" s="158"/>
      <c r="AGL57" s="158"/>
      <c r="AGM57" s="158"/>
      <c r="AGN57" s="158"/>
      <c r="AGO57" s="158"/>
      <c r="AGP57" s="158"/>
      <c r="AGQ57" s="158"/>
      <c r="AGR57" s="158"/>
      <c r="AGS57" s="158"/>
      <c r="AGT57" s="158"/>
      <c r="AGU57" s="158"/>
      <c r="AGV57" s="158"/>
      <c r="AGW57" s="158"/>
      <c r="AGX57" s="158"/>
      <c r="AGY57" s="158"/>
      <c r="AGZ57" s="158"/>
      <c r="AHA57" s="158"/>
      <c r="AHB57" s="158"/>
      <c r="AHC57" s="158"/>
      <c r="AHD57" s="158"/>
      <c r="AHE57" s="158"/>
      <c r="AHF57" s="158"/>
      <c r="AHG57" s="158"/>
      <c r="AHH57" s="158"/>
      <c r="AHI57" s="158"/>
      <c r="AHJ57" s="158"/>
      <c r="AHK57" s="158"/>
      <c r="AHL57" s="158"/>
      <c r="AHM57" s="158"/>
      <c r="AHN57" s="158"/>
      <c r="AHO57" s="158"/>
      <c r="AHP57" s="158"/>
      <c r="AHQ57" s="158"/>
      <c r="AHR57" s="158"/>
      <c r="AHS57" s="158"/>
      <c r="AHT57" s="158"/>
      <c r="AHU57" s="158"/>
      <c r="AHV57" s="158"/>
      <c r="AHW57" s="158"/>
      <c r="AHX57" s="158"/>
      <c r="AHY57" s="158"/>
      <c r="AHZ57" s="158"/>
      <c r="AIA57" s="158"/>
      <c r="AIB57" s="158"/>
      <c r="AIC57" s="158"/>
      <c r="AID57" s="158"/>
      <c r="AIE57" s="158"/>
      <c r="AIF57" s="158"/>
      <c r="AIG57" s="158"/>
      <c r="AIH57" s="158"/>
      <c r="AII57" s="158"/>
      <c r="AIJ57" s="158"/>
      <c r="AIK57" s="158"/>
      <c r="AIL57" s="158"/>
      <c r="AIM57" s="158"/>
      <c r="AIN57" s="158"/>
      <c r="AIO57" s="158"/>
      <c r="AIP57" s="158"/>
      <c r="AIQ57" s="158"/>
      <c r="AIR57" s="158"/>
      <c r="AIS57" s="158"/>
      <c r="AIT57" s="158"/>
      <c r="AIU57" s="158"/>
      <c r="AIV57" s="158"/>
      <c r="AIW57" s="158"/>
      <c r="AIX57" s="158"/>
      <c r="AIY57" s="158"/>
      <c r="AIZ57" s="158"/>
      <c r="AJA57" s="158"/>
      <c r="AJB57" s="158"/>
      <c r="AJC57" s="158"/>
      <c r="AJD57" s="158"/>
      <c r="AJE57" s="158"/>
      <c r="AJF57" s="158"/>
      <c r="AJG57" s="158"/>
      <c r="AJH57" s="158"/>
      <c r="AJI57" s="158"/>
      <c r="AJJ57" s="158"/>
      <c r="AJK57" s="158"/>
      <c r="AJL57" s="158"/>
      <c r="AJM57" s="158"/>
      <c r="AJN57" s="158"/>
      <c r="AJO57" s="158"/>
      <c r="AJP57" s="158"/>
      <c r="AJQ57" s="158"/>
      <c r="AJR57" s="158"/>
      <c r="AJS57" s="158"/>
      <c r="AJT57" s="158"/>
      <c r="AJU57" s="158"/>
      <c r="AJV57" s="158"/>
      <c r="AJW57" s="158"/>
      <c r="AJX57" s="158"/>
      <c r="AJY57" s="158"/>
      <c r="AJZ57" s="158"/>
      <c r="AKA57" s="158"/>
      <c r="AKB57" s="158"/>
      <c r="AKC57" s="158"/>
      <c r="AKD57" s="158"/>
      <c r="AKE57" s="158"/>
      <c r="AKF57" s="158"/>
      <c r="AKG57" s="158"/>
      <c r="AKH57" s="158"/>
      <c r="AKI57" s="158"/>
      <c r="AKJ57" s="158"/>
      <c r="AKK57" s="158"/>
      <c r="AKL57" s="158"/>
      <c r="AKM57" s="158"/>
      <c r="AKN57" s="158"/>
      <c r="AKO57" s="158"/>
      <c r="AKP57" s="158"/>
      <c r="AKQ57" s="158"/>
      <c r="AKR57" s="158"/>
      <c r="AKS57" s="158"/>
      <c r="AKT57" s="158"/>
      <c r="AKU57" s="158"/>
      <c r="AKV57" s="158"/>
      <c r="AKW57" s="158"/>
      <c r="AKX57" s="158"/>
      <c r="AKY57" s="158"/>
      <c r="AKZ57" s="158"/>
      <c r="ALA57" s="158"/>
      <c r="ALB57" s="158"/>
      <c r="ALC57" s="158"/>
      <c r="ALD57" s="158"/>
      <c r="ALE57" s="158"/>
      <c r="ALF57" s="158"/>
      <c r="ALG57" s="158"/>
      <c r="ALH57" s="158"/>
      <c r="ALI57" s="158"/>
      <c r="ALJ57" s="158"/>
      <c r="ALK57" s="158"/>
      <c r="ALL57" s="158"/>
      <c r="ALM57" s="158"/>
      <c r="ALN57" s="158"/>
      <c r="ALO57" s="158"/>
      <c r="ALP57" s="158"/>
      <c r="ALQ57" s="158"/>
      <c r="ALR57" s="158"/>
      <c r="ALS57" s="158"/>
      <c r="ALT57" s="158"/>
      <c r="ALU57" s="158"/>
      <c r="ALV57" s="158"/>
      <c r="ALW57" s="158"/>
      <c r="ALX57" s="158"/>
      <c r="ALY57" s="158"/>
      <c r="ALZ57" s="158"/>
      <c r="AMA57" s="158"/>
      <c r="AMB57" s="158"/>
      <c r="AMC57" s="158"/>
      <c r="AMD57" s="158"/>
      <c r="AME57" s="158"/>
      <c r="AMF57" s="158"/>
      <c r="AMG57" s="158"/>
      <c r="AMH57" s="158"/>
      <c r="AMI57" s="158"/>
      <c r="AMJ57" s="158"/>
      <c r="AMK57" s="158"/>
      <c r="AML57" s="158"/>
      <c r="AMM57" s="158"/>
      <c r="AMN57" s="158"/>
      <c r="AMO57" s="158"/>
      <c r="AMP57" s="158"/>
      <c r="AMQ57" s="158"/>
      <c r="AMR57" s="158"/>
      <c r="AMS57" s="158"/>
      <c r="AMT57" s="158"/>
      <c r="AMU57" s="158"/>
      <c r="AMV57" s="158"/>
      <c r="AMW57" s="158"/>
      <c r="AMX57" s="158"/>
      <c r="AMY57" s="158"/>
      <c r="AMZ57" s="158"/>
      <c r="ANA57" s="158"/>
      <c r="ANB57" s="158"/>
      <c r="ANC57" s="158"/>
      <c r="AND57" s="158"/>
      <c r="ANE57" s="158"/>
      <c r="ANF57" s="158"/>
      <c r="ANG57" s="158"/>
      <c r="ANH57" s="158"/>
      <c r="ANI57" s="158"/>
      <c r="ANJ57" s="158"/>
      <c r="ANK57" s="158"/>
      <c r="ANL57" s="158"/>
      <c r="ANM57" s="158"/>
      <c r="ANN57" s="158"/>
      <c r="ANO57" s="158"/>
      <c r="ANP57" s="158"/>
      <c r="ANQ57" s="158"/>
      <c r="ANR57" s="158"/>
      <c r="ANS57" s="158"/>
      <c r="ANT57" s="158"/>
      <c r="ANU57" s="158"/>
      <c r="ANV57" s="158"/>
      <c r="ANW57" s="158"/>
      <c r="ANX57" s="158"/>
      <c r="ANY57" s="158"/>
      <c r="ANZ57" s="158"/>
      <c r="AOA57" s="158"/>
      <c r="AOB57" s="158"/>
      <c r="AOC57" s="158"/>
      <c r="AOD57" s="158"/>
      <c r="AOE57" s="158"/>
      <c r="AOF57" s="158"/>
      <c r="AOG57" s="158"/>
      <c r="AOH57" s="158"/>
      <c r="AOI57" s="158"/>
      <c r="AOJ57" s="158"/>
      <c r="AOK57" s="158"/>
      <c r="AOL57" s="158"/>
      <c r="AOM57" s="158"/>
      <c r="AON57" s="158"/>
      <c r="AOO57" s="158"/>
      <c r="AOP57" s="158"/>
      <c r="AOQ57" s="158"/>
      <c r="AOR57" s="158"/>
      <c r="AOS57" s="158"/>
      <c r="AOT57" s="158"/>
      <c r="AOU57" s="158"/>
      <c r="AOV57" s="158"/>
      <c r="AOW57" s="158"/>
      <c r="AOX57" s="158"/>
      <c r="AOY57" s="158"/>
      <c r="AOZ57" s="158"/>
      <c r="APA57" s="158"/>
      <c r="APB57" s="158"/>
      <c r="APC57" s="158"/>
      <c r="APD57" s="158"/>
      <c r="APE57" s="158"/>
      <c r="APF57" s="158"/>
      <c r="APG57" s="158"/>
      <c r="APH57" s="158"/>
      <c r="API57" s="158"/>
      <c r="APJ57" s="158"/>
      <c r="APK57" s="158"/>
      <c r="APL57" s="158"/>
      <c r="APM57" s="158"/>
      <c r="APN57" s="158"/>
      <c r="APO57" s="158"/>
      <c r="APP57" s="158"/>
      <c r="APQ57" s="158"/>
      <c r="APR57" s="158"/>
      <c r="APS57" s="158"/>
      <c r="APT57" s="158"/>
      <c r="APU57" s="158"/>
      <c r="APV57" s="158"/>
      <c r="APW57" s="158"/>
      <c r="APX57" s="158"/>
      <c r="APY57" s="158"/>
      <c r="APZ57" s="158"/>
      <c r="AQA57" s="158"/>
      <c r="AQB57" s="158"/>
      <c r="AQC57" s="158"/>
      <c r="AQD57" s="158"/>
      <c r="AQE57" s="158"/>
      <c r="AQF57" s="158"/>
      <c r="AQG57" s="158"/>
      <c r="AQH57" s="158"/>
      <c r="AQI57" s="158"/>
      <c r="AQJ57" s="158"/>
      <c r="AQK57" s="158"/>
      <c r="AQL57" s="158"/>
      <c r="AQM57" s="158"/>
      <c r="AQN57" s="158"/>
      <c r="AQO57" s="158"/>
      <c r="AQP57" s="158"/>
      <c r="AQQ57" s="158"/>
      <c r="AQR57" s="158"/>
      <c r="AQS57" s="158"/>
      <c r="AQT57" s="158"/>
      <c r="AQU57" s="158"/>
      <c r="AQV57" s="158"/>
      <c r="AQW57" s="158"/>
      <c r="AQX57" s="158"/>
      <c r="AQY57" s="158"/>
      <c r="AQZ57" s="158"/>
      <c r="ARA57" s="158"/>
      <c r="ARB57" s="158"/>
      <c r="ARC57" s="158"/>
      <c r="ARD57" s="158"/>
      <c r="ARE57" s="158"/>
      <c r="ARF57" s="158"/>
      <c r="ARG57" s="158"/>
      <c r="ARH57" s="158"/>
      <c r="ARI57" s="158"/>
      <c r="ARJ57" s="158"/>
      <c r="ARK57" s="158"/>
      <c r="ARL57" s="158"/>
      <c r="ARM57" s="158"/>
      <c r="ARN57" s="158"/>
      <c r="ARO57" s="158"/>
      <c r="ARP57" s="158"/>
      <c r="ARQ57" s="158"/>
      <c r="ARR57" s="158"/>
      <c r="ARS57" s="158"/>
      <c r="ART57" s="158"/>
      <c r="ARU57" s="158"/>
      <c r="ARV57" s="158"/>
      <c r="ARW57" s="158"/>
      <c r="ARX57" s="158"/>
      <c r="ARY57" s="158"/>
      <c r="ARZ57" s="158"/>
      <c r="ASA57" s="158"/>
      <c r="ASB57" s="158"/>
      <c r="ASC57" s="158"/>
      <c r="ASD57" s="158"/>
      <c r="ASE57" s="158"/>
      <c r="ASF57" s="158"/>
      <c r="ASG57" s="158"/>
      <c r="ASH57" s="158"/>
      <c r="ASI57" s="158"/>
      <c r="ASJ57" s="158"/>
      <c r="ASK57" s="158"/>
      <c r="ASL57" s="158"/>
      <c r="ASM57" s="158"/>
      <c r="ASN57" s="158"/>
      <c r="ASO57" s="158"/>
      <c r="ASP57" s="158"/>
      <c r="ASQ57" s="158"/>
      <c r="ASR57" s="158"/>
      <c r="ASS57" s="158"/>
      <c r="AST57" s="158"/>
      <c r="ASU57" s="158"/>
      <c r="ASV57" s="158"/>
      <c r="ASW57" s="158"/>
      <c r="ASX57" s="158"/>
      <c r="ASY57" s="158"/>
      <c r="ASZ57" s="158"/>
      <c r="ATA57" s="158"/>
      <c r="ATB57" s="158"/>
      <c r="ATC57" s="158"/>
      <c r="ATD57" s="158"/>
      <c r="ATE57" s="158"/>
      <c r="ATF57" s="158"/>
      <c r="ATG57" s="158"/>
      <c r="ATH57" s="158"/>
      <c r="ATI57" s="158"/>
      <c r="ATJ57" s="158"/>
      <c r="ATK57" s="158"/>
      <c r="ATL57" s="158"/>
      <c r="ATM57" s="158"/>
      <c r="ATN57" s="158"/>
      <c r="ATO57" s="158"/>
      <c r="ATP57" s="158"/>
      <c r="ATQ57" s="158"/>
      <c r="ATR57" s="158"/>
      <c r="ATS57" s="158"/>
      <c r="ATT57" s="158"/>
      <c r="ATU57" s="158"/>
      <c r="ATV57" s="158"/>
      <c r="ATW57" s="158"/>
      <c r="ATX57" s="158"/>
      <c r="ATY57" s="158"/>
      <c r="ATZ57" s="158"/>
      <c r="AUA57" s="158"/>
      <c r="AUB57" s="158"/>
      <c r="AUC57" s="158"/>
      <c r="AUD57" s="158"/>
      <c r="AUE57" s="158"/>
      <c r="AUF57" s="158"/>
      <c r="AUG57" s="158"/>
      <c r="AUH57" s="158"/>
      <c r="AUI57" s="158"/>
      <c r="AUJ57" s="158"/>
      <c r="AUK57" s="158"/>
      <c r="AUL57" s="158"/>
      <c r="AUM57" s="158"/>
      <c r="AUN57" s="158"/>
      <c r="AUO57" s="158"/>
      <c r="AUP57" s="158"/>
      <c r="AUQ57" s="158"/>
      <c r="AUR57" s="158"/>
      <c r="AUS57" s="158"/>
      <c r="AUT57" s="158"/>
      <c r="AUU57" s="158"/>
      <c r="AUV57" s="158"/>
      <c r="AUW57" s="158"/>
      <c r="AUX57" s="158"/>
      <c r="AUY57" s="158"/>
      <c r="AUZ57" s="158"/>
      <c r="AVA57" s="158"/>
      <c r="AVB57" s="158"/>
      <c r="AVC57" s="158"/>
      <c r="AVD57" s="158"/>
      <c r="AVE57" s="158"/>
      <c r="AVF57" s="158"/>
      <c r="AVG57" s="158"/>
      <c r="AVH57" s="158"/>
      <c r="AVI57" s="158"/>
      <c r="AVJ57" s="158"/>
      <c r="AVK57" s="158"/>
      <c r="AVL57" s="158"/>
      <c r="AVM57" s="158"/>
      <c r="AVN57" s="158"/>
      <c r="AVO57" s="158"/>
      <c r="AVP57" s="158"/>
      <c r="AVQ57" s="158"/>
      <c r="AVR57" s="158"/>
      <c r="AVS57" s="158"/>
      <c r="AVT57" s="158"/>
      <c r="AVU57" s="158"/>
      <c r="AVV57" s="158"/>
      <c r="AVW57" s="158"/>
      <c r="AVX57" s="158"/>
      <c r="AVY57" s="158"/>
      <c r="AVZ57" s="158"/>
      <c r="AWA57" s="158"/>
      <c r="AWB57" s="158"/>
      <c r="AWC57" s="158"/>
      <c r="AWD57" s="158"/>
      <c r="AWE57" s="158"/>
      <c r="AWF57" s="158"/>
      <c r="AWG57" s="158"/>
      <c r="AWH57" s="158"/>
      <c r="AWI57" s="158"/>
      <c r="AWJ57" s="158"/>
      <c r="AWK57" s="158"/>
      <c r="AWL57" s="158"/>
      <c r="AWM57" s="158"/>
      <c r="AWN57" s="158"/>
      <c r="AWO57" s="158"/>
      <c r="AWP57" s="158"/>
      <c r="AWQ57" s="158"/>
      <c r="AWR57" s="158"/>
      <c r="AWS57" s="158"/>
      <c r="AWT57" s="158"/>
      <c r="AWU57" s="158"/>
      <c r="AWV57" s="158"/>
      <c r="AWW57" s="158"/>
      <c r="AWX57" s="158"/>
      <c r="AWY57" s="158"/>
      <c r="AWZ57" s="158"/>
      <c r="AXA57" s="158"/>
      <c r="AXB57" s="158"/>
      <c r="AXC57" s="158"/>
      <c r="AXD57" s="158"/>
      <c r="AXE57" s="158"/>
      <c r="AXF57" s="158"/>
      <c r="AXG57" s="158"/>
      <c r="AXH57" s="158"/>
      <c r="AXI57" s="158"/>
      <c r="AXJ57" s="158"/>
      <c r="AXK57" s="158"/>
      <c r="AXL57" s="158"/>
      <c r="AXM57" s="158"/>
      <c r="AXN57" s="158"/>
      <c r="AXO57" s="158"/>
      <c r="AXP57" s="158"/>
      <c r="AXQ57" s="158"/>
      <c r="AXR57" s="158"/>
      <c r="AXS57" s="158"/>
      <c r="AXT57" s="158"/>
      <c r="AXU57" s="158"/>
      <c r="AXV57" s="158"/>
      <c r="AXW57" s="158"/>
      <c r="AXX57" s="158"/>
      <c r="AXY57" s="158"/>
      <c r="AXZ57" s="158"/>
      <c r="AYA57" s="158"/>
      <c r="AYB57" s="158"/>
      <c r="AYC57" s="158"/>
      <c r="AYD57" s="158"/>
      <c r="AYE57" s="158"/>
      <c r="AYF57" s="158"/>
      <c r="AYG57" s="158"/>
      <c r="AYH57" s="158"/>
      <c r="AYI57" s="158"/>
      <c r="AYJ57" s="158"/>
      <c r="AYK57" s="158"/>
      <c r="AYL57" s="158"/>
      <c r="AYM57" s="158"/>
      <c r="AYN57" s="158"/>
      <c r="AYO57" s="158"/>
      <c r="AYP57" s="158"/>
      <c r="AYQ57" s="158"/>
      <c r="AYR57" s="158"/>
      <c r="AYS57" s="158"/>
      <c r="AYT57" s="158"/>
      <c r="AYU57" s="158"/>
      <c r="AYV57" s="158"/>
      <c r="AYW57" s="158"/>
      <c r="AYX57" s="158"/>
      <c r="AYY57" s="158"/>
      <c r="AYZ57" s="158"/>
      <c r="AZA57" s="158"/>
      <c r="AZB57" s="158"/>
      <c r="AZC57" s="158"/>
      <c r="AZD57" s="158"/>
      <c r="AZE57" s="158"/>
      <c r="AZF57" s="158"/>
      <c r="AZG57" s="158"/>
      <c r="AZH57" s="158"/>
      <c r="AZI57" s="158"/>
      <c r="AZJ57" s="158"/>
      <c r="AZK57" s="158"/>
      <c r="AZL57" s="158"/>
      <c r="AZM57" s="158"/>
      <c r="AZN57" s="158"/>
      <c r="AZO57" s="158"/>
      <c r="AZP57" s="158"/>
      <c r="AZQ57" s="158"/>
      <c r="AZR57" s="158"/>
      <c r="AZS57" s="158"/>
      <c r="AZT57" s="158"/>
      <c r="AZU57" s="158"/>
      <c r="AZV57" s="158"/>
      <c r="AZW57" s="158"/>
      <c r="AZX57" s="158"/>
      <c r="AZY57" s="158"/>
      <c r="AZZ57" s="158"/>
      <c r="BAA57" s="158"/>
      <c r="BAB57" s="158"/>
      <c r="BAC57" s="158"/>
      <c r="BAD57" s="158"/>
      <c r="BAE57" s="158"/>
      <c r="BAF57" s="158"/>
      <c r="BAG57" s="158"/>
      <c r="BAH57" s="158"/>
      <c r="BAI57" s="158"/>
      <c r="BAJ57" s="158"/>
      <c r="BAK57" s="158"/>
      <c r="BAL57" s="158"/>
      <c r="BAM57" s="158"/>
      <c r="BAN57" s="158"/>
      <c r="BAO57" s="158"/>
      <c r="BAP57" s="158"/>
      <c r="BAQ57" s="158"/>
      <c r="BAR57" s="158"/>
      <c r="BAS57" s="158"/>
      <c r="BAT57" s="158"/>
      <c r="BAU57" s="158"/>
      <c r="BAV57" s="158"/>
      <c r="BAW57" s="158"/>
      <c r="BAX57" s="158"/>
      <c r="BAY57" s="158"/>
      <c r="BAZ57" s="158"/>
      <c r="BBA57" s="158"/>
      <c r="BBB57" s="158"/>
      <c r="BBC57" s="158"/>
      <c r="BBD57" s="158"/>
      <c r="BBE57" s="158"/>
      <c r="BBF57" s="158"/>
      <c r="BBG57" s="158"/>
      <c r="BBH57" s="158"/>
      <c r="BBI57" s="158"/>
      <c r="BBJ57" s="158"/>
      <c r="BBK57" s="158"/>
      <c r="BBL57" s="158"/>
      <c r="BBM57" s="158"/>
      <c r="BBN57" s="158"/>
      <c r="BBO57" s="158"/>
      <c r="BBP57" s="158"/>
      <c r="BBQ57" s="158"/>
      <c r="BBR57" s="158"/>
      <c r="BBS57" s="158"/>
      <c r="BBT57" s="158"/>
      <c r="BBU57" s="158"/>
      <c r="BBV57" s="158"/>
      <c r="BBW57" s="158"/>
      <c r="BBX57" s="158"/>
      <c r="BBY57" s="158"/>
      <c r="BBZ57" s="158"/>
      <c r="BCA57" s="158"/>
      <c r="BCB57" s="158"/>
      <c r="BCC57" s="158"/>
      <c r="BCD57" s="158"/>
      <c r="BCE57" s="158"/>
      <c r="BCF57" s="158"/>
      <c r="BCG57" s="158"/>
      <c r="BCH57" s="158"/>
      <c r="BCI57" s="158"/>
      <c r="BCJ57" s="158"/>
      <c r="BCK57" s="158"/>
      <c r="BCL57" s="158"/>
      <c r="BCM57" s="158"/>
      <c r="BCN57" s="158"/>
      <c r="BCO57" s="158"/>
      <c r="BCP57" s="158"/>
      <c r="BCQ57" s="158"/>
      <c r="BCR57" s="158"/>
      <c r="BCS57" s="158"/>
      <c r="BCT57" s="158"/>
      <c r="BCU57" s="158"/>
      <c r="BCV57" s="158"/>
      <c r="BCW57" s="158"/>
      <c r="BCX57" s="158"/>
      <c r="BCY57" s="158"/>
      <c r="BCZ57" s="158"/>
      <c r="BDA57" s="158"/>
      <c r="BDB57" s="158"/>
      <c r="BDC57" s="158"/>
      <c r="BDD57" s="158"/>
      <c r="BDE57" s="158"/>
      <c r="BDF57" s="158"/>
      <c r="BDG57" s="158"/>
      <c r="BDH57" s="158"/>
      <c r="BDI57" s="158"/>
      <c r="BDJ57" s="158"/>
      <c r="BDK57" s="158"/>
      <c r="BDL57" s="158"/>
      <c r="BDM57" s="158"/>
      <c r="BDN57" s="158"/>
      <c r="BDO57" s="158"/>
      <c r="BDP57" s="158"/>
      <c r="BDQ57" s="158"/>
      <c r="BDR57" s="158"/>
      <c r="BDS57" s="158"/>
      <c r="BDT57" s="158"/>
      <c r="BDU57" s="158"/>
      <c r="BDV57" s="158"/>
      <c r="BDW57" s="158"/>
      <c r="BDX57" s="158"/>
      <c r="BDY57" s="158"/>
      <c r="BDZ57" s="158"/>
      <c r="BEA57" s="158"/>
      <c r="BEB57" s="158"/>
      <c r="BEC57" s="158"/>
      <c r="BED57" s="158"/>
      <c r="BEE57" s="158"/>
      <c r="BEF57" s="158"/>
      <c r="BEG57" s="158"/>
      <c r="BEH57" s="158"/>
      <c r="BEI57" s="158"/>
      <c r="BEJ57" s="158"/>
      <c r="BEK57" s="158"/>
      <c r="BEL57" s="158"/>
      <c r="BEM57" s="158"/>
      <c r="BEN57" s="158"/>
      <c r="BEO57" s="158"/>
      <c r="BEP57" s="158"/>
      <c r="BEQ57" s="158"/>
      <c r="BER57" s="158"/>
      <c r="BES57" s="158"/>
      <c r="BET57" s="158"/>
      <c r="BEU57" s="158"/>
      <c r="BEV57" s="158"/>
      <c r="BEW57" s="158"/>
      <c r="BEX57" s="158"/>
      <c r="BEY57" s="158"/>
      <c r="BEZ57" s="158"/>
      <c r="BFA57" s="158"/>
      <c r="BFB57" s="158"/>
      <c r="BFC57" s="158"/>
      <c r="BFD57" s="158"/>
      <c r="BFE57" s="158"/>
      <c r="BFF57" s="158"/>
      <c r="BFG57" s="158"/>
      <c r="BFH57" s="158"/>
      <c r="BFI57" s="158"/>
      <c r="BFJ57" s="158"/>
      <c r="BFK57" s="158"/>
      <c r="BFL57" s="158"/>
      <c r="BFM57" s="158"/>
      <c r="BFN57" s="158"/>
      <c r="BFO57" s="158"/>
      <c r="BFP57" s="158"/>
      <c r="BFQ57" s="158"/>
      <c r="BFR57" s="158"/>
      <c r="BFS57" s="158"/>
      <c r="BFT57" s="158"/>
      <c r="BFU57" s="158"/>
      <c r="BFV57" s="158"/>
      <c r="BFW57" s="158"/>
      <c r="BFX57" s="158"/>
      <c r="BFY57" s="158"/>
      <c r="BFZ57" s="158"/>
      <c r="BGA57" s="158"/>
      <c r="BGB57" s="158"/>
      <c r="BGC57" s="158"/>
      <c r="BGD57" s="158"/>
      <c r="BGE57" s="158"/>
      <c r="BGF57" s="158"/>
      <c r="BGG57" s="158"/>
      <c r="BGH57" s="158"/>
      <c r="BGI57" s="158"/>
      <c r="BGJ57" s="158"/>
      <c r="BGK57" s="158"/>
      <c r="BGL57" s="158"/>
      <c r="BGM57" s="158"/>
      <c r="BGN57" s="158"/>
      <c r="BGO57" s="158"/>
      <c r="BGP57" s="158"/>
      <c r="BGQ57" s="158"/>
      <c r="BGR57" s="158"/>
      <c r="BGS57" s="158"/>
      <c r="BGT57" s="158"/>
      <c r="BGU57" s="158"/>
      <c r="BGV57" s="158"/>
      <c r="BGW57" s="158"/>
      <c r="BGX57" s="158"/>
      <c r="BGY57" s="158"/>
      <c r="BGZ57" s="158"/>
      <c r="BHA57" s="158"/>
      <c r="BHB57" s="158"/>
      <c r="BHC57" s="158"/>
      <c r="BHD57" s="158"/>
      <c r="BHE57" s="158"/>
      <c r="BHF57" s="158"/>
      <c r="BHG57" s="158"/>
      <c r="BHH57" s="158"/>
      <c r="BHI57" s="158"/>
      <c r="BHJ57" s="158"/>
      <c r="BHK57" s="158"/>
      <c r="BHL57" s="158"/>
      <c r="BHM57" s="158"/>
      <c r="BHN57" s="158"/>
      <c r="BHO57" s="158"/>
      <c r="BHP57" s="158"/>
      <c r="BHQ57" s="158"/>
      <c r="BHR57" s="158"/>
      <c r="BHS57" s="158"/>
      <c r="BHT57" s="158"/>
      <c r="BHU57" s="158"/>
      <c r="BHV57" s="158"/>
      <c r="BHW57" s="158"/>
      <c r="BHX57" s="158"/>
      <c r="BHY57" s="158"/>
      <c r="BHZ57" s="158"/>
      <c r="BIA57" s="158"/>
      <c r="BIB57" s="158"/>
      <c r="BIC57" s="158"/>
      <c r="BID57" s="158"/>
      <c r="BIE57" s="158"/>
      <c r="BIF57" s="158"/>
      <c r="BIG57" s="158"/>
      <c r="BIH57" s="158"/>
      <c r="BII57" s="158"/>
      <c r="BIJ57" s="158"/>
      <c r="BIK57" s="158"/>
      <c r="BIL57" s="158"/>
      <c r="BIM57" s="158"/>
      <c r="BIN57" s="158"/>
      <c r="BIO57" s="158"/>
      <c r="BIP57" s="158"/>
      <c r="BIQ57" s="158"/>
      <c r="BIR57" s="158"/>
      <c r="BIS57" s="158"/>
      <c r="BIT57" s="158"/>
      <c r="BIU57" s="158"/>
      <c r="BIV57" s="158"/>
      <c r="BIW57" s="158"/>
      <c r="BIX57" s="158"/>
      <c r="BIY57" s="158"/>
      <c r="BIZ57" s="158"/>
      <c r="BJA57" s="158"/>
      <c r="BJB57" s="158"/>
      <c r="BJC57" s="158"/>
      <c r="BJD57" s="158"/>
      <c r="BJE57" s="158"/>
      <c r="BJF57" s="158"/>
      <c r="BJG57" s="158"/>
      <c r="BJH57" s="158"/>
      <c r="BJI57" s="158"/>
      <c r="BJJ57" s="158"/>
      <c r="BJK57" s="158"/>
      <c r="BJL57" s="158"/>
      <c r="BJM57" s="158"/>
      <c r="BJN57" s="158"/>
      <c r="BJO57" s="158"/>
      <c r="BJP57" s="158"/>
      <c r="BJQ57" s="158"/>
      <c r="BJR57" s="158"/>
      <c r="BJS57" s="158"/>
      <c r="BJT57" s="158"/>
      <c r="BJU57" s="158"/>
      <c r="BJV57" s="158"/>
      <c r="BJW57" s="158"/>
      <c r="BJX57" s="158"/>
      <c r="BJY57" s="158"/>
      <c r="BJZ57" s="158"/>
      <c r="BKA57" s="158"/>
      <c r="BKB57" s="158"/>
      <c r="BKC57" s="158"/>
      <c r="BKD57" s="158"/>
      <c r="BKE57" s="158"/>
      <c r="BKF57" s="158"/>
      <c r="BKG57" s="158"/>
      <c r="BKH57" s="158"/>
      <c r="BKI57" s="158"/>
      <c r="BKJ57" s="158"/>
      <c r="BKK57" s="158"/>
      <c r="BKL57" s="158"/>
      <c r="BKM57" s="158"/>
      <c r="BKN57" s="158"/>
      <c r="BKO57" s="158"/>
      <c r="BKP57" s="158"/>
      <c r="BKQ57" s="158"/>
      <c r="BKR57" s="158"/>
      <c r="BKS57" s="158"/>
      <c r="BKT57" s="158"/>
      <c r="BKU57" s="158"/>
      <c r="BKV57" s="158"/>
      <c r="BKW57" s="158"/>
      <c r="BKX57" s="158"/>
      <c r="BKY57" s="158"/>
      <c r="BKZ57" s="158"/>
      <c r="BLA57" s="158"/>
      <c r="BLB57" s="158"/>
      <c r="BLC57" s="158"/>
      <c r="BLD57" s="158"/>
      <c r="BLE57" s="158"/>
      <c r="BLF57" s="158"/>
      <c r="BLG57" s="158"/>
      <c r="BLH57" s="158"/>
      <c r="BLI57" s="158"/>
      <c r="BLJ57" s="158"/>
      <c r="BLK57" s="158"/>
      <c r="BLL57" s="158"/>
      <c r="BLM57" s="158"/>
      <c r="BLN57" s="158"/>
      <c r="BLO57" s="158"/>
      <c r="BLP57" s="158"/>
      <c r="BLQ57" s="158"/>
      <c r="BLR57" s="158"/>
      <c r="BLS57" s="158"/>
      <c r="BLT57" s="158"/>
      <c r="BLU57" s="158"/>
      <c r="BLV57" s="158"/>
      <c r="BLW57" s="158"/>
      <c r="BLX57" s="158"/>
      <c r="BLY57" s="158"/>
      <c r="BLZ57" s="158"/>
      <c r="BMA57" s="158"/>
      <c r="BMB57" s="158"/>
      <c r="BMC57" s="158"/>
      <c r="BMD57" s="158"/>
      <c r="BME57" s="158"/>
      <c r="BMF57" s="158"/>
      <c r="BMG57" s="158"/>
      <c r="BMH57" s="158"/>
      <c r="BMI57" s="158"/>
      <c r="BMJ57" s="158"/>
      <c r="BMK57" s="158"/>
      <c r="BML57" s="158"/>
      <c r="BMM57" s="158"/>
      <c r="BMN57" s="158"/>
      <c r="BMO57" s="158"/>
      <c r="BMP57" s="158"/>
      <c r="BMQ57" s="158"/>
      <c r="BMR57" s="158"/>
      <c r="BMS57" s="158"/>
      <c r="BMT57" s="158"/>
      <c r="BMU57" s="158"/>
      <c r="BMV57" s="158"/>
      <c r="BMW57" s="158"/>
      <c r="BMX57" s="158"/>
      <c r="BMY57" s="158"/>
      <c r="BMZ57" s="158"/>
      <c r="BNA57" s="158"/>
      <c r="BNB57" s="158"/>
      <c r="BNC57" s="158"/>
      <c r="BND57" s="158"/>
      <c r="BNE57" s="158"/>
      <c r="BNF57" s="158"/>
      <c r="BNG57" s="158"/>
      <c r="BNH57" s="158"/>
      <c r="BNI57" s="158"/>
      <c r="BNJ57" s="158"/>
      <c r="BNK57" s="158"/>
      <c r="BNL57" s="158"/>
      <c r="BNM57" s="158"/>
      <c r="BNN57" s="158"/>
      <c r="BNO57" s="158"/>
      <c r="BNP57" s="158"/>
      <c r="BNQ57" s="158"/>
      <c r="BNR57" s="158"/>
      <c r="BNS57" s="158"/>
      <c r="BNT57" s="158"/>
      <c r="BNU57" s="158"/>
      <c r="BNV57" s="158"/>
      <c r="BNW57" s="158"/>
      <c r="BNX57" s="158"/>
      <c r="BNY57" s="158"/>
      <c r="BNZ57" s="158"/>
      <c r="BOA57" s="158"/>
      <c r="BOB57" s="158"/>
      <c r="BOC57" s="158"/>
      <c r="BOD57" s="158"/>
      <c r="BOE57" s="158"/>
      <c r="BOF57" s="158"/>
      <c r="BOG57" s="158"/>
      <c r="BOH57" s="158"/>
      <c r="BOI57" s="158"/>
      <c r="BOJ57" s="158"/>
      <c r="BOK57" s="158"/>
      <c r="BOL57" s="158"/>
      <c r="BOM57" s="158"/>
      <c r="BON57" s="158"/>
      <c r="BOO57" s="158"/>
      <c r="BOP57" s="158"/>
      <c r="BOQ57" s="158"/>
      <c r="BOR57" s="158"/>
      <c r="BOS57" s="158"/>
      <c r="BOT57" s="158"/>
      <c r="BOU57" s="158"/>
      <c r="BOV57" s="158"/>
      <c r="BOW57" s="158"/>
      <c r="BOX57" s="158"/>
      <c r="BOY57" s="158"/>
      <c r="BOZ57" s="158"/>
      <c r="BPA57" s="158"/>
      <c r="BPB57" s="158"/>
      <c r="BPC57" s="158"/>
      <c r="BPD57" s="158"/>
      <c r="BPE57" s="158"/>
      <c r="BPF57" s="158"/>
      <c r="BPG57" s="158"/>
      <c r="BPH57" s="158"/>
      <c r="BPI57" s="158"/>
      <c r="BPJ57" s="158"/>
      <c r="BPK57" s="158"/>
      <c r="BPL57" s="158"/>
      <c r="BPM57" s="158"/>
      <c r="BPN57" s="158"/>
      <c r="BPO57" s="158"/>
      <c r="BPP57" s="158"/>
      <c r="BPQ57" s="158"/>
      <c r="BPR57" s="158"/>
      <c r="BPS57" s="158"/>
      <c r="BPT57" s="158"/>
      <c r="BPU57" s="158"/>
      <c r="BPV57" s="158"/>
      <c r="BPW57" s="158"/>
      <c r="BPX57" s="158"/>
      <c r="BPY57" s="158"/>
      <c r="BPZ57" s="158"/>
      <c r="BQA57" s="158"/>
      <c r="BQB57" s="158"/>
      <c r="BQC57" s="158"/>
      <c r="BQD57" s="158"/>
      <c r="BQE57" s="158"/>
      <c r="BQF57" s="158"/>
      <c r="BQG57" s="158"/>
      <c r="BQH57" s="158"/>
      <c r="BQI57" s="158"/>
      <c r="BQJ57" s="158"/>
      <c r="BQK57" s="158"/>
      <c r="BQL57" s="158"/>
      <c r="BQM57" s="158"/>
      <c r="BQN57" s="158"/>
      <c r="BQO57" s="158"/>
      <c r="BQP57" s="158"/>
      <c r="BQQ57" s="158"/>
      <c r="BQR57" s="158"/>
      <c r="BQS57" s="158"/>
      <c r="BQT57" s="158"/>
      <c r="BQU57" s="158"/>
      <c r="BQV57" s="158"/>
      <c r="BQW57" s="158"/>
      <c r="BQX57" s="158"/>
      <c r="BQY57" s="158"/>
      <c r="BQZ57" s="158"/>
      <c r="BRA57" s="158"/>
      <c r="BRB57" s="158"/>
      <c r="BRC57" s="158"/>
      <c r="BRD57" s="158"/>
      <c r="BRE57" s="158"/>
      <c r="BRF57" s="158"/>
      <c r="BRG57" s="158"/>
      <c r="BRH57" s="158"/>
      <c r="BRI57" s="158"/>
      <c r="BRJ57" s="158"/>
      <c r="BRK57" s="158"/>
      <c r="BRL57" s="158"/>
      <c r="BRM57" s="158"/>
      <c r="BRN57" s="158"/>
      <c r="BRO57" s="158"/>
      <c r="BRP57" s="158"/>
      <c r="BRQ57" s="158"/>
      <c r="BRR57" s="158"/>
      <c r="BRS57" s="158"/>
      <c r="BRT57" s="158"/>
      <c r="BRU57" s="158"/>
      <c r="BRV57" s="158"/>
      <c r="BRW57" s="158"/>
      <c r="BRX57" s="158"/>
      <c r="BRY57" s="158"/>
      <c r="BRZ57" s="158"/>
      <c r="BSA57" s="158"/>
      <c r="BSB57" s="158"/>
      <c r="BSC57" s="158"/>
      <c r="BSD57" s="158"/>
      <c r="BSE57" s="158"/>
      <c r="BSF57" s="158"/>
      <c r="BSG57" s="158"/>
      <c r="BSH57" s="158"/>
      <c r="BSI57" s="158"/>
      <c r="BSJ57" s="158"/>
      <c r="BSK57" s="158"/>
      <c r="BSL57" s="158"/>
      <c r="BSM57" s="158"/>
      <c r="BSN57" s="158"/>
      <c r="BSO57" s="158"/>
      <c r="BSP57" s="158"/>
      <c r="BSQ57" s="158"/>
      <c r="BSR57" s="158"/>
      <c r="BSS57" s="158"/>
      <c r="BST57" s="158"/>
      <c r="BSU57" s="158"/>
      <c r="BSV57" s="158"/>
      <c r="BSW57" s="158"/>
      <c r="BSX57" s="158"/>
      <c r="BSY57" s="158"/>
      <c r="BSZ57" s="158"/>
      <c r="BTA57" s="158"/>
      <c r="BTB57" s="158"/>
      <c r="BTC57" s="158"/>
      <c r="BTD57" s="158"/>
      <c r="BTE57" s="158"/>
      <c r="BTF57" s="158"/>
      <c r="BTG57" s="158"/>
      <c r="BTH57" s="158"/>
      <c r="BTI57" s="158"/>
      <c r="BTJ57" s="158"/>
      <c r="BTK57" s="158"/>
      <c r="BTL57" s="158"/>
      <c r="BTM57" s="158"/>
      <c r="BTN57" s="158"/>
      <c r="BTO57" s="158"/>
      <c r="BTP57" s="158"/>
      <c r="BTQ57" s="158"/>
      <c r="BTR57" s="158"/>
      <c r="BTS57" s="158"/>
      <c r="BTT57" s="158"/>
      <c r="BTU57" s="158"/>
      <c r="BTV57" s="158"/>
      <c r="BTW57" s="158"/>
      <c r="BTX57" s="158"/>
      <c r="BTY57" s="158"/>
      <c r="BTZ57" s="158"/>
      <c r="BUA57" s="158"/>
      <c r="BUB57" s="158"/>
      <c r="BUC57" s="158"/>
      <c r="BUD57" s="158"/>
      <c r="BUE57" s="158"/>
      <c r="BUF57" s="158"/>
      <c r="BUG57" s="158"/>
      <c r="BUH57" s="158"/>
      <c r="BUI57" s="158"/>
      <c r="BUJ57" s="158"/>
      <c r="BUK57" s="158"/>
      <c r="BUL57" s="158"/>
      <c r="BUM57" s="158"/>
      <c r="BUN57" s="158"/>
      <c r="BUO57" s="158"/>
      <c r="BUP57" s="158"/>
      <c r="BUQ57" s="158"/>
      <c r="BUR57" s="158"/>
      <c r="BUS57" s="158"/>
      <c r="BUT57" s="158"/>
      <c r="BUU57" s="158"/>
      <c r="BUV57" s="158"/>
      <c r="BUW57" s="158"/>
      <c r="BUX57" s="158"/>
      <c r="BUY57" s="158"/>
      <c r="BUZ57" s="158"/>
      <c r="BVA57" s="158"/>
      <c r="BVB57" s="158"/>
      <c r="BVC57" s="158"/>
      <c r="BVD57" s="158"/>
      <c r="BVE57" s="158"/>
      <c r="BVF57" s="158"/>
      <c r="BVG57" s="158"/>
      <c r="BVH57" s="158"/>
      <c r="BVI57" s="158"/>
      <c r="BVJ57" s="158"/>
      <c r="BVK57" s="158"/>
      <c r="BVL57" s="158"/>
      <c r="BVM57" s="158"/>
      <c r="BVN57" s="158"/>
      <c r="BVO57" s="158"/>
      <c r="BVP57" s="158"/>
      <c r="BVQ57" s="158"/>
      <c r="BVR57" s="158"/>
      <c r="BVS57" s="158"/>
      <c r="BVT57" s="158"/>
      <c r="BVU57" s="158"/>
      <c r="BVV57" s="158"/>
      <c r="BVW57" s="158"/>
      <c r="BVX57" s="158"/>
      <c r="BVY57" s="158"/>
      <c r="BVZ57" s="158"/>
      <c r="BWA57" s="158"/>
      <c r="BWB57" s="158"/>
      <c r="BWC57" s="158"/>
      <c r="BWD57" s="158"/>
      <c r="BWE57" s="158"/>
      <c r="BWF57" s="158"/>
      <c r="BWG57" s="158"/>
      <c r="BWH57" s="158"/>
      <c r="BWI57" s="158"/>
      <c r="BWJ57" s="158"/>
      <c r="BWK57" s="158"/>
      <c r="BWL57" s="158"/>
      <c r="BWM57" s="158"/>
      <c r="BWN57" s="158"/>
      <c r="BWO57" s="158"/>
      <c r="BWP57" s="158"/>
      <c r="BWQ57" s="158"/>
      <c r="BWR57" s="158"/>
      <c r="BWS57" s="158"/>
      <c r="BWT57" s="158"/>
      <c r="BWU57" s="158"/>
      <c r="BWV57" s="158"/>
      <c r="BWW57" s="158"/>
      <c r="BWX57" s="158"/>
      <c r="BWY57" s="158"/>
      <c r="BWZ57" s="158"/>
      <c r="BXA57" s="158"/>
      <c r="BXB57" s="158"/>
      <c r="BXC57" s="158"/>
      <c r="BXD57" s="158"/>
      <c r="BXE57" s="158"/>
      <c r="BXF57" s="158"/>
      <c r="BXG57" s="158"/>
      <c r="BXH57" s="158"/>
      <c r="BXI57" s="158"/>
      <c r="BXJ57" s="158"/>
      <c r="BXK57" s="158"/>
      <c r="BXL57" s="158"/>
      <c r="BXM57" s="158"/>
      <c r="BXN57" s="158"/>
      <c r="BXO57" s="158"/>
      <c r="BXP57" s="158"/>
      <c r="BXQ57" s="158"/>
      <c r="BXR57" s="158"/>
      <c r="BXS57" s="158"/>
      <c r="BXT57" s="158"/>
      <c r="BXU57" s="158"/>
      <c r="BXV57" s="158"/>
      <c r="BXW57" s="158"/>
      <c r="BXX57" s="158"/>
      <c r="BXY57" s="158"/>
      <c r="BXZ57" s="158"/>
      <c r="BYA57" s="158"/>
      <c r="BYB57" s="158"/>
      <c r="BYC57" s="158"/>
      <c r="BYD57" s="158"/>
      <c r="BYE57" s="158"/>
      <c r="BYF57" s="158"/>
      <c r="BYG57" s="158"/>
      <c r="BYH57" s="158"/>
      <c r="BYI57" s="158"/>
      <c r="BYJ57" s="158"/>
      <c r="BYK57" s="158"/>
      <c r="BYL57" s="158"/>
      <c r="BYM57" s="158"/>
      <c r="BYN57" s="158"/>
      <c r="BYO57" s="158"/>
      <c r="BYP57" s="158"/>
      <c r="BYQ57" s="158"/>
      <c r="BYR57" s="158"/>
      <c r="BYS57" s="158"/>
      <c r="BYT57" s="158"/>
      <c r="BYU57" s="158"/>
      <c r="BYV57" s="158"/>
      <c r="BYW57" s="158"/>
      <c r="BYX57" s="158"/>
      <c r="BYY57" s="158"/>
      <c r="BYZ57" s="158"/>
      <c r="BZA57" s="158"/>
      <c r="BZB57" s="158"/>
      <c r="BZC57" s="158"/>
      <c r="BZD57" s="158"/>
      <c r="BZE57" s="158"/>
      <c r="BZF57" s="158"/>
      <c r="BZG57" s="158"/>
      <c r="BZH57" s="158"/>
      <c r="BZI57" s="158"/>
      <c r="BZJ57" s="158"/>
      <c r="BZK57" s="158"/>
      <c r="BZL57" s="158"/>
      <c r="BZM57" s="158"/>
      <c r="BZN57" s="158"/>
      <c r="BZO57" s="158"/>
      <c r="BZP57" s="158"/>
      <c r="BZQ57" s="158"/>
      <c r="BZR57" s="158"/>
      <c r="BZS57" s="158"/>
      <c r="BZT57" s="158"/>
      <c r="BZU57" s="158"/>
      <c r="BZV57" s="158"/>
      <c r="BZW57" s="158"/>
      <c r="BZX57" s="158"/>
      <c r="BZY57" s="158"/>
      <c r="BZZ57" s="158"/>
      <c r="CAA57" s="158"/>
      <c r="CAB57" s="158"/>
      <c r="CAC57" s="158"/>
      <c r="CAD57" s="158"/>
      <c r="CAE57" s="158"/>
      <c r="CAF57" s="158"/>
      <c r="CAG57" s="158"/>
      <c r="CAH57" s="158"/>
      <c r="CAI57" s="158"/>
      <c r="CAJ57" s="158"/>
      <c r="CAK57" s="158"/>
      <c r="CAL57" s="158"/>
      <c r="CAM57" s="158"/>
      <c r="CAN57" s="158"/>
      <c r="CAO57" s="158"/>
      <c r="CAP57" s="158"/>
      <c r="CAQ57" s="158"/>
      <c r="CAR57" s="158"/>
      <c r="CAS57" s="158"/>
      <c r="CAT57" s="158"/>
      <c r="CAU57" s="158"/>
      <c r="CAV57" s="158"/>
      <c r="CAW57" s="158"/>
      <c r="CAX57" s="158"/>
      <c r="CAY57" s="158"/>
      <c r="CAZ57" s="158"/>
      <c r="CBA57" s="158"/>
      <c r="CBB57" s="158"/>
      <c r="CBC57" s="158"/>
      <c r="CBD57" s="158"/>
      <c r="CBE57" s="158"/>
      <c r="CBF57" s="158"/>
      <c r="CBG57" s="158"/>
      <c r="CBH57" s="158"/>
      <c r="CBI57" s="158"/>
      <c r="CBJ57" s="158"/>
      <c r="CBK57" s="158"/>
      <c r="CBL57" s="158"/>
      <c r="CBM57" s="158"/>
      <c r="CBN57" s="158"/>
      <c r="CBO57" s="158"/>
      <c r="CBP57" s="158"/>
      <c r="CBQ57" s="158"/>
      <c r="CBR57" s="158"/>
      <c r="CBS57" s="158"/>
      <c r="CBT57" s="158"/>
      <c r="CBU57" s="158"/>
      <c r="CBV57" s="158"/>
      <c r="CBW57" s="158"/>
      <c r="CBX57" s="158"/>
      <c r="CBY57" s="158"/>
      <c r="CBZ57" s="158"/>
      <c r="CCA57" s="158"/>
      <c r="CCB57" s="158"/>
      <c r="CCC57" s="158"/>
      <c r="CCD57" s="158"/>
      <c r="CCE57" s="158"/>
      <c r="CCF57" s="158"/>
      <c r="CCG57" s="158"/>
      <c r="CCH57" s="158"/>
      <c r="CCI57" s="158"/>
      <c r="CCJ57" s="158"/>
      <c r="CCK57" s="158"/>
      <c r="CCL57" s="158"/>
      <c r="CCM57" s="158"/>
      <c r="CCN57" s="158"/>
      <c r="CCO57" s="158"/>
      <c r="CCP57" s="158"/>
      <c r="CCQ57" s="158"/>
      <c r="CCR57" s="158"/>
      <c r="CCS57" s="158"/>
      <c r="CCT57" s="158"/>
      <c r="CCU57" s="158"/>
      <c r="CCV57" s="158"/>
      <c r="CCW57" s="158"/>
      <c r="CCX57" s="158"/>
      <c r="CCY57" s="158"/>
      <c r="CCZ57" s="158"/>
      <c r="CDA57" s="158"/>
      <c r="CDB57" s="158"/>
      <c r="CDC57" s="158"/>
      <c r="CDD57" s="158"/>
      <c r="CDE57" s="158"/>
      <c r="CDF57" s="158"/>
      <c r="CDG57" s="158"/>
      <c r="CDH57" s="158"/>
      <c r="CDI57" s="158"/>
      <c r="CDJ57" s="158"/>
      <c r="CDK57" s="158"/>
      <c r="CDL57" s="158"/>
      <c r="CDM57" s="158"/>
      <c r="CDN57" s="158"/>
      <c r="CDO57" s="158"/>
      <c r="CDP57" s="158"/>
      <c r="CDQ57" s="158"/>
      <c r="CDR57" s="158"/>
      <c r="CDS57" s="158"/>
      <c r="CDT57" s="158"/>
      <c r="CDU57" s="158"/>
      <c r="CDV57" s="158"/>
      <c r="CDW57" s="158"/>
      <c r="CDX57" s="158"/>
      <c r="CDY57" s="158"/>
      <c r="CDZ57" s="158"/>
      <c r="CEA57" s="158"/>
      <c r="CEB57" s="158"/>
      <c r="CEC57" s="158"/>
      <c r="CED57" s="158"/>
      <c r="CEE57" s="158"/>
      <c r="CEF57" s="158"/>
      <c r="CEG57" s="158"/>
      <c r="CEH57" s="158"/>
      <c r="CEI57" s="158"/>
      <c r="CEJ57" s="158"/>
      <c r="CEK57" s="158"/>
      <c r="CEL57" s="158"/>
      <c r="CEM57" s="158"/>
      <c r="CEN57" s="158"/>
      <c r="CEO57" s="158"/>
      <c r="CEP57" s="158"/>
      <c r="CEQ57" s="158"/>
      <c r="CER57" s="158"/>
      <c r="CES57" s="158"/>
      <c r="CET57" s="158"/>
      <c r="CEU57" s="158"/>
      <c r="CEV57" s="158"/>
      <c r="CEW57" s="158"/>
      <c r="CEX57" s="158"/>
      <c r="CEY57" s="158"/>
      <c r="CEZ57" s="158"/>
      <c r="CFA57" s="158"/>
      <c r="CFB57" s="158"/>
      <c r="CFC57" s="158"/>
      <c r="CFD57" s="158"/>
      <c r="CFE57" s="158"/>
      <c r="CFF57" s="158"/>
      <c r="CFG57" s="158"/>
      <c r="CFH57" s="158"/>
      <c r="CFI57" s="158"/>
      <c r="CFJ57" s="158"/>
      <c r="CFK57" s="158"/>
      <c r="CFL57" s="158"/>
      <c r="CFM57" s="158"/>
      <c r="CFN57" s="158"/>
      <c r="CFO57" s="158"/>
      <c r="CFP57" s="158"/>
      <c r="CFQ57" s="158"/>
      <c r="CFR57" s="158"/>
      <c r="CFS57" s="158"/>
      <c r="CFT57" s="158"/>
      <c r="CFU57" s="158"/>
      <c r="CFV57" s="158"/>
      <c r="CFW57" s="158"/>
      <c r="CFX57" s="158"/>
      <c r="CFY57" s="158"/>
      <c r="CFZ57" s="158"/>
      <c r="CGA57" s="158"/>
      <c r="CGB57" s="158"/>
      <c r="CGC57" s="158"/>
      <c r="CGD57" s="158"/>
      <c r="CGE57" s="158"/>
      <c r="CGF57" s="158"/>
      <c r="CGG57" s="158"/>
      <c r="CGH57" s="158"/>
      <c r="CGI57" s="158"/>
      <c r="CGJ57" s="158"/>
      <c r="CGK57" s="158"/>
      <c r="CGL57" s="158"/>
      <c r="CGM57" s="158"/>
      <c r="CGN57" s="158"/>
      <c r="CGO57" s="158"/>
      <c r="CGP57" s="158"/>
      <c r="CGQ57" s="158"/>
      <c r="CGR57" s="158"/>
      <c r="CGS57" s="158"/>
      <c r="CGT57" s="158"/>
      <c r="CGU57" s="158"/>
      <c r="CGV57" s="158"/>
      <c r="CGW57" s="158"/>
      <c r="CGX57" s="158"/>
      <c r="CGY57" s="158"/>
      <c r="CGZ57" s="158"/>
      <c r="CHA57" s="158"/>
      <c r="CHB57" s="158"/>
      <c r="CHC57" s="158"/>
      <c r="CHD57" s="158"/>
      <c r="CHE57" s="158"/>
      <c r="CHF57" s="158"/>
      <c r="CHG57" s="158"/>
      <c r="CHH57" s="158"/>
      <c r="CHI57" s="158"/>
      <c r="CHJ57" s="158"/>
      <c r="CHK57" s="158"/>
      <c r="CHL57" s="158"/>
      <c r="CHM57" s="158"/>
      <c r="CHN57" s="158"/>
      <c r="CHO57" s="158"/>
      <c r="CHP57" s="158"/>
      <c r="CHQ57" s="158"/>
      <c r="CHR57" s="158"/>
      <c r="CHS57" s="158"/>
      <c r="CHT57" s="158"/>
      <c r="CHU57" s="158"/>
      <c r="CHV57" s="158"/>
      <c r="CHW57" s="158"/>
      <c r="CHX57" s="158"/>
      <c r="CHY57" s="158"/>
      <c r="CHZ57" s="158"/>
      <c r="CIA57" s="158"/>
      <c r="CIB57" s="158"/>
      <c r="CIC57" s="158"/>
      <c r="CID57" s="158"/>
      <c r="CIE57" s="158"/>
      <c r="CIF57" s="158"/>
      <c r="CIG57" s="158"/>
      <c r="CIH57" s="158"/>
      <c r="CII57" s="158"/>
      <c r="CIJ57" s="158"/>
      <c r="CIK57" s="158"/>
      <c r="CIL57" s="158"/>
      <c r="CIM57" s="158"/>
      <c r="CIN57" s="158"/>
      <c r="CIO57" s="158"/>
      <c r="CIP57" s="158"/>
      <c r="CIQ57" s="158"/>
      <c r="CIR57" s="158"/>
      <c r="CIS57" s="158"/>
      <c r="CIT57" s="158"/>
      <c r="CIU57" s="158"/>
      <c r="CIV57" s="158"/>
      <c r="CIW57" s="158"/>
      <c r="CIX57" s="158"/>
      <c r="CIY57" s="158"/>
      <c r="CIZ57" s="158"/>
      <c r="CJA57" s="158"/>
      <c r="CJB57" s="158"/>
      <c r="CJC57" s="158"/>
      <c r="CJD57" s="158"/>
      <c r="CJE57" s="158"/>
      <c r="CJF57" s="158"/>
      <c r="CJG57" s="158"/>
      <c r="CJH57" s="158"/>
      <c r="CJI57" s="158"/>
      <c r="CJJ57" s="158"/>
      <c r="CJK57" s="158"/>
      <c r="CJL57" s="158"/>
      <c r="CJM57" s="158"/>
      <c r="CJN57" s="158"/>
      <c r="CJO57" s="158"/>
      <c r="CJP57" s="158"/>
      <c r="CJQ57" s="158"/>
      <c r="CJR57" s="158"/>
      <c r="CJS57" s="158"/>
      <c r="CJT57" s="158"/>
      <c r="CJU57" s="158"/>
      <c r="CJV57" s="158"/>
      <c r="CJW57" s="158"/>
      <c r="CJX57" s="158"/>
      <c r="CJY57" s="158"/>
      <c r="CJZ57" s="158"/>
      <c r="CKA57" s="158"/>
      <c r="CKB57" s="158"/>
      <c r="CKC57" s="158"/>
      <c r="CKD57" s="158"/>
      <c r="CKE57" s="158"/>
      <c r="CKF57" s="158"/>
      <c r="CKG57" s="158"/>
      <c r="CKH57" s="158"/>
      <c r="CKI57" s="158"/>
      <c r="CKJ57" s="158"/>
      <c r="CKK57" s="158"/>
      <c r="CKL57" s="158"/>
      <c r="CKM57" s="158"/>
      <c r="CKN57" s="158"/>
      <c r="CKO57" s="158"/>
      <c r="CKP57" s="158"/>
      <c r="CKQ57" s="158"/>
      <c r="CKR57" s="158"/>
      <c r="CKS57" s="158"/>
      <c r="CKT57" s="158"/>
      <c r="CKU57" s="158"/>
      <c r="CKV57" s="158"/>
      <c r="CKW57" s="158"/>
      <c r="CKX57" s="158"/>
      <c r="CKY57" s="158"/>
      <c r="CKZ57" s="158"/>
      <c r="CLA57" s="158"/>
      <c r="CLB57" s="158"/>
      <c r="CLC57" s="158"/>
      <c r="CLD57" s="158"/>
      <c r="CLE57" s="158"/>
      <c r="CLF57" s="158"/>
      <c r="CLG57" s="158"/>
      <c r="CLH57" s="158"/>
      <c r="CLI57" s="158"/>
      <c r="CLJ57" s="158"/>
      <c r="CLK57" s="158"/>
      <c r="CLL57" s="158"/>
      <c r="CLM57" s="158"/>
      <c r="CLN57" s="158"/>
      <c r="CLO57" s="158"/>
      <c r="CLP57" s="158"/>
      <c r="CLQ57" s="158"/>
      <c r="CLR57" s="158"/>
      <c r="CLS57" s="158"/>
      <c r="CLT57" s="158"/>
      <c r="CLU57" s="158"/>
      <c r="CLV57" s="158"/>
      <c r="CLW57" s="158"/>
      <c r="CLX57" s="158"/>
      <c r="CLY57" s="158"/>
      <c r="CLZ57" s="158"/>
      <c r="CMA57" s="158"/>
      <c r="CMB57" s="158"/>
      <c r="CMC57" s="158"/>
      <c r="CMD57" s="158"/>
      <c r="CME57" s="158"/>
      <c r="CMF57" s="158"/>
      <c r="CMG57" s="158"/>
      <c r="CMH57" s="158"/>
      <c r="CMI57" s="158"/>
      <c r="CMJ57" s="158"/>
      <c r="CMK57" s="158"/>
      <c r="CML57" s="158"/>
      <c r="CMM57" s="158"/>
      <c r="CMN57" s="158"/>
      <c r="CMO57" s="158"/>
      <c r="CMP57" s="158"/>
      <c r="CMQ57" s="158"/>
      <c r="CMR57" s="158"/>
      <c r="CMS57" s="158"/>
      <c r="CMT57" s="158"/>
      <c r="CMU57" s="158"/>
      <c r="CMV57" s="158"/>
      <c r="CMW57" s="158"/>
      <c r="CMX57" s="158"/>
      <c r="CMY57" s="158"/>
      <c r="CMZ57" s="158"/>
      <c r="CNA57" s="158"/>
      <c r="CNB57" s="158"/>
      <c r="CNC57" s="158"/>
      <c r="CND57" s="158"/>
      <c r="CNE57" s="158"/>
      <c r="CNF57" s="158"/>
      <c r="CNG57" s="158"/>
      <c r="CNH57" s="158"/>
      <c r="CNI57" s="158"/>
      <c r="CNJ57" s="158"/>
      <c r="CNK57" s="158"/>
      <c r="CNL57" s="158"/>
      <c r="CNM57" s="158"/>
      <c r="CNN57" s="158"/>
      <c r="CNO57" s="158"/>
      <c r="CNP57" s="158"/>
      <c r="CNQ57" s="158"/>
      <c r="CNR57" s="158"/>
      <c r="CNS57" s="158"/>
      <c r="CNT57" s="158"/>
      <c r="CNU57" s="158"/>
      <c r="CNV57" s="158"/>
      <c r="CNW57" s="158"/>
      <c r="CNX57" s="158"/>
      <c r="CNY57" s="158"/>
      <c r="CNZ57" s="158"/>
      <c r="COA57" s="158"/>
      <c r="COB57" s="158"/>
      <c r="COC57" s="158"/>
      <c r="COD57" s="158"/>
      <c r="COE57" s="158"/>
      <c r="COF57" s="158"/>
      <c r="COG57" s="158"/>
      <c r="COH57" s="158"/>
      <c r="COI57" s="158"/>
      <c r="COJ57" s="158"/>
      <c r="COK57" s="158"/>
      <c r="COL57" s="158"/>
      <c r="COM57" s="158"/>
      <c r="CON57" s="158"/>
      <c r="COO57" s="158"/>
      <c r="COP57" s="158"/>
      <c r="COQ57" s="158"/>
      <c r="COR57" s="158"/>
      <c r="COS57" s="158"/>
      <c r="COT57" s="158"/>
      <c r="COU57" s="158"/>
      <c r="COV57" s="158"/>
      <c r="COW57" s="158"/>
      <c r="COX57" s="158"/>
      <c r="COY57" s="158"/>
      <c r="COZ57" s="158"/>
      <c r="CPA57" s="158"/>
      <c r="CPB57" s="158"/>
      <c r="CPC57" s="158"/>
      <c r="CPD57" s="158"/>
      <c r="CPE57" s="158"/>
      <c r="CPF57" s="158"/>
      <c r="CPG57" s="158"/>
      <c r="CPH57" s="158"/>
      <c r="CPI57" s="158"/>
      <c r="CPJ57" s="158"/>
      <c r="CPK57" s="158"/>
      <c r="CPL57" s="158"/>
      <c r="CPM57" s="158"/>
      <c r="CPN57" s="158"/>
      <c r="CPO57" s="158"/>
      <c r="CPP57" s="158"/>
      <c r="CPQ57" s="158"/>
      <c r="CPR57" s="158"/>
      <c r="CPS57" s="158"/>
      <c r="CPT57" s="158"/>
      <c r="CPU57" s="158"/>
      <c r="CPV57" s="158"/>
      <c r="CPW57" s="158"/>
      <c r="CPX57" s="158"/>
      <c r="CPY57" s="158"/>
      <c r="CPZ57" s="158"/>
      <c r="CQA57" s="158"/>
      <c r="CQB57" s="158"/>
      <c r="CQC57" s="158"/>
      <c r="CQD57" s="158"/>
      <c r="CQE57" s="158"/>
      <c r="CQF57" s="158"/>
      <c r="CQG57" s="158"/>
      <c r="CQH57" s="158"/>
      <c r="CQI57" s="158"/>
      <c r="CQJ57" s="158"/>
      <c r="CQK57" s="158"/>
      <c r="CQL57" s="158"/>
      <c r="CQM57" s="158"/>
      <c r="CQN57" s="158"/>
      <c r="CQO57" s="158"/>
      <c r="CQP57" s="158"/>
      <c r="CQQ57" s="158"/>
      <c r="CQR57" s="158"/>
      <c r="CQS57" s="158"/>
      <c r="CQT57" s="158"/>
      <c r="CQU57" s="158"/>
      <c r="CQV57" s="158"/>
      <c r="CQW57" s="158"/>
      <c r="CQX57" s="158"/>
      <c r="CQY57" s="158"/>
      <c r="CQZ57" s="158"/>
      <c r="CRA57" s="158"/>
      <c r="CRB57" s="158"/>
      <c r="CRC57" s="158"/>
      <c r="CRD57" s="158"/>
      <c r="CRE57" s="158"/>
      <c r="CRF57" s="158"/>
      <c r="CRG57" s="158"/>
      <c r="CRH57" s="158"/>
      <c r="CRI57" s="158"/>
      <c r="CRJ57" s="158"/>
      <c r="CRK57" s="158"/>
      <c r="CRL57" s="158"/>
      <c r="CRM57" s="158"/>
      <c r="CRN57" s="158"/>
      <c r="CRO57" s="158"/>
      <c r="CRP57" s="158"/>
      <c r="CRQ57" s="158"/>
      <c r="CRR57" s="158"/>
      <c r="CRS57" s="158"/>
      <c r="CRT57" s="158"/>
      <c r="CRU57" s="158"/>
      <c r="CRV57" s="158"/>
      <c r="CRW57" s="158"/>
      <c r="CRX57" s="158"/>
      <c r="CRY57" s="158"/>
      <c r="CRZ57" s="158"/>
      <c r="CSA57" s="158"/>
      <c r="CSB57" s="158"/>
      <c r="CSC57" s="158"/>
      <c r="CSD57" s="158"/>
      <c r="CSE57" s="158"/>
      <c r="CSF57" s="158"/>
      <c r="CSG57" s="158"/>
      <c r="CSH57" s="158"/>
      <c r="CSI57" s="158"/>
      <c r="CSJ57" s="158"/>
      <c r="CSK57" s="158"/>
      <c r="CSL57" s="158"/>
      <c r="CSM57" s="158"/>
      <c r="CSN57" s="158"/>
      <c r="CSO57" s="158"/>
      <c r="CSP57" s="158"/>
      <c r="CSQ57" s="158"/>
      <c r="CSR57" s="158"/>
      <c r="CSS57" s="158"/>
      <c r="CST57" s="158"/>
      <c r="CSU57" s="158"/>
      <c r="CSV57" s="158"/>
      <c r="CSW57" s="158"/>
      <c r="CSX57" s="158"/>
      <c r="CSY57" s="158"/>
      <c r="CSZ57" s="158"/>
      <c r="CTA57" s="158"/>
      <c r="CTB57" s="158"/>
      <c r="CTC57" s="158"/>
      <c r="CTD57" s="158"/>
      <c r="CTE57" s="158"/>
      <c r="CTF57" s="158"/>
      <c r="CTG57" s="158"/>
      <c r="CTH57" s="158"/>
      <c r="CTI57" s="158"/>
      <c r="CTJ57" s="158"/>
      <c r="CTK57" s="158"/>
      <c r="CTL57" s="158"/>
      <c r="CTM57" s="158"/>
      <c r="CTN57" s="158"/>
      <c r="CTO57" s="158"/>
      <c r="CTP57" s="158"/>
      <c r="CTQ57" s="158"/>
      <c r="CTR57" s="158"/>
      <c r="CTS57" s="158"/>
      <c r="CTT57" s="158"/>
      <c r="CTU57" s="158"/>
      <c r="CTV57" s="158"/>
      <c r="CTW57" s="158"/>
      <c r="CTX57" s="158"/>
      <c r="CTY57" s="158"/>
      <c r="CTZ57" s="158"/>
      <c r="CUA57" s="158"/>
      <c r="CUB57" s="158"/>
      <c r="CUC57" s="158"/>
      <c r="CUD57" s="158"/>
      <c r="CUE57" s="158"/>
      <c r="CUF57" s="158"/>
      <c r="CUG57" s="158"/>
      <c r="CUH57" s="158"/>
      <c r="CUI57" s="158"/>
      <c r="CUJ57" s="158"/>
      <c r="CUK57" s="158"/>
      <c r="CUL57" s="158"/>
      <c r="CUM57" s="158"/>
      <c r="CUN57" s="158"/>
      <c r="CUO57" s="158"/>
      <c r="CUP57" s="158"/>
      <c r="CUQ57" s="158"/>
      <c r="CUR57" s="158"/>
      <c r="CUS57" s="158"/>
      <c r="CUT57" s="158"/>
      <c r="CUU57" s="158"/>
      <c r="CUV57" s="158"/>
      <c r="CUW57" s="158"/>
      <c r="CUX57" s="158"/>
      <c r="CUY57" s="158"/>
      <c r="CUZ57" s="158"/>
      <c r="CVA57" s="158"/>
      <c r="CVB57" s="158"/>
      <c r="CVC57" s="158"/>
      <c r="CVD57" s="158"/>
      <c r="CVE57" s="158"/>
      <c r="CVF57" s="158"/>
      <c r="CVG57" s="158"/>
      <c r="CVH57" s="158"/>
      <c r="CVI57" s="158"/>
      <c r="CVJ57" s="158"/>
      <c r="CVK57" s="158"/>
      <c r="CVL57" s="158"/>
      <c r="CVM57" s="158"/>
      <c r="CVN57" s="158"/>
      <c r="CVO57" s="158"/>
      <c r="CVP57" s="158"/>
      <c r="CVQ57" s="158"/>
      <c r="CVR57" s="158"/>
      <c r="CVS57" s="158"/>
      <c r="CVT57" s="158"/>
      <c r="CVU57" s="158"/>
      <c r="CVV57" s="158"/>
      <c r="CVW57" s="158"/>
      <c r="CVX57" s="158"/>
      <c r="CVY57" s="158"/>
      <c r="CVZ57" s="158"/>
      <c r="CWA57" s="158"/>
      <c r="CWB57" s="158"/>
      <c r="CWC57" s="158"/>
      <c r="CWD57" s="158"/>
      <c r="CWE57" s="158"/>
      <c r="CWF57" s="158"/>
      <c r="CWG57" s="158"/>
      <c r="CWH57" s="158"/>
      <c r="CWI57" s="158"/>
      <c r="CWJ57" s="158"/>
      <c r="CWK57" s="158"/>
      <c r="CWL57" s="158"/>
      <c r="CWM57" s="158"/>
      <c r="CWN57" s="158"/>
      <c r="CWO57" s="158"/>
      <c r="CWP57" s="158"/>
      <c r="CWQ57" s="158"/>
      <c r="CWR57" s="158"/>
      <c r="CWS57" s="158"/>
      <c r="CWT57" s="158"/>
      <c r="CWU57" s="158"/>
      <c r="CWV57" s="158"/>
      <c r="CWW57" s="158"/>
      <c r="CWX57" s="158"/>
      <c r="CWY57" s="158"/>
      <c r="CWZ57" s="158"/>
      <c r="CXA57" s="158"/>
      <c r="CXB57" s="158"/>
      <c r="CXC57" s="158"/>
      <c r="CXD57" s="158"/>
      <c r="CXE57" s="158"/>
      <c r="CXF57" s="158"/>
      <c r="CXG57" s="158"/>
      <c r="CXH57" s="158"/>
      <c r="CXI57" s="158"/>
      <c r="CXJ57" s="158"/>
      <c r="CXK57" s="158"/>
      <c r="CXL57" s="158"/>
      <c r="CXM57" s="158"/>
      <c r="CXN57" s="158"/>
      <c r="CXO57" s="158"/>
      <c r="CXP57" s="158"/>
      <c r="CXQ57" s="158"/>
      <c r="CXR57" s="158"/>
      <c r="CXS57" s="158"/>
      <c r="CXT57" s="158"/>
      <c r="CXU57" s="158"/>
      <c r="CXV57" s="158"/>
      <c r="CXW57" s="158"/>
      <c r="CXX57" s="158"/>
      <c r="CXY57" s="158"/>
      <c r="CXZ57" s="158"/>
      <c r="CYA57" s="158"/>
      <c r="CYB57" s="158"/>
      <c r="CYC57" s="158"/>
      <c r="CYD57" s="158"/>
      <c r="CYE57" s="158"/>
      <c r="CYF57" s="158"/>
      <c r="CYG57" s="158"/>
      <c r="CYH57" s="158"/>
      <c r="CYI57" s="158"/>
      <c r="CYJ57" s="158"/>
      <c r="CYK57" s="158"/>
      <c r="CYL57" s="158"/>
      <c r="CYM57" s="158"/>
      <c r="CYN57" s="158"/>
      <c r="CYO57" s="158"/>
      <c r="CYP57" s="158"/>
      <c r="CYQ57" s="158"/>
      <c r="CYR57" s="158"/>
      <c r="CYS57" s="158"/>
      <c r="CYT57" s="158"/>
      <c r="CYU57" s="158"/>
      <c r="CYV57" s="158"/>
      <c r="CYW57" s="158"/>
      <c r="CYX57" s="158"/>
      <c r="CYY57" s="158"/>
      <c r="CYZ57" s="158"/>
      <c r="CZA57" s="158"/>
      <c r="CZB57" s="158"/>
      <c r="CZC57" s="158"/>
      <c r="CZD57" s="158"/>
      <c r="CZE57" s="158"/>
      <c r="CZF57" s="158"/>
      <c r="CZG57" s="158"/>
      <c r="CZH57" s="158"/>
      <c r="CZI57" s="158"/>
      <c r="CZJ57" s="158"/>
      <c r="CZK57" s="158"/>
      <c r="CZL57" s="158"/>
      <c r="CZM57" s="158"/>
      <c r="CZN57" s="158"/>
      <c r="CZO57" s="158"/>
      <c r="CZP57" s="158"/>
      <c r="CZQ57" s="158"/>
      <c r="CZR57" s="158"/>
      <c r="CZS57" s="158"/>
      <c r="CZT57" s="158"/>
      <c r="CZU57" s="158"/>
      <c r="CZV57" s="158"/>
      <c r="CZW57" s="158"/>
      <c r="CZX57" s="158"/>
      <c r="CZY57" s="158"/>
      <c r="CZZ57" s="158"/>
      <c r="DAA57" s="158"/>
      <c r="DAB57" s="158"/>
      <c r="DAC57" s="158"/>
      <c r="DAD57" s="158"/>
      <c r="DAE57" s="158"/>
      <c r="DAF57" s="158"/>
      <c r="DAG57" s="158"/>
      <c r="DAH57" s="158"/>
      <c r="DAI57" s="158"/>
      <c r="DAJ57" s="158"/>
      <c r="DAK57" s="158"/>
      <c r="DAL57" s="158"/>
      <c r="DAM57" s="158"/>
      <c r="DAN57" s="158"/>
      <c r="DAO57" s="158"/>
      <c r="DAP57" s="158"/>
      <c r="DAQ57" s="158"/>
      <c r="DAR57" s="158"/>
      <c r="DAS57" s="158"/>
      <c r="DAT57" s="158"/>
      <c r="DAU57" s="158"/>
      <c r="DAV57" s="158"/>
      <c r="DAW57" s="158"/>
      <c r="DAX57" s="158"/>
      <c r="DAY57" s="158"/>
      <c r="DAZ57" s="158"/>
      <c r="DBA57" s="158"/>
      <c r="DBB57" s="158"/>
      <c r="DBC57" s="158"/>
      <c r="DBD57" s="158"/>
      <c r="DBE57" s="158"/>
      <c r="DBF57" s="158"/>
      <c r="DBG57" s="158"/>
      <c r="DBH57" s="158"/>
      <c r="DBI57" s="158"/>
      <c r="DBJ57" s="158"/>
      <c r="DBK57" s="158"/>
      <c r="DBL57" s="158"/>
      <c r="DBM57" s="158"/>
      <c r="DBN57" s="158"/>
      <c r="DBO57" s="158"/>
      <c r="DBP57" s="158"/>
      <c r="DBQ57" s="158"/>
      <c r="DBR57" s="158"/>
      <c r="DBS57" s="158"/>
      <c r="DBT57" s="158"/>
      <c r="DBU57" s="158"/>
      <c r="DBV57" s="158"/>
      <c r="DBW57" s="158"/>
      <c r="DBX57" s="158"/>
      <c r="DBY57" s="158"/>
      <c r="DBZ57" s="158"/>
      <c r="DCA57" s="158"/>
      <c r="DCB57" s="158"/>
      <c r="DCC57" s="158"/>
      <c r="DCD57" s="158"/>
      <c r="DCE57" s="158"/>
      <c r="DCF57" s="158"/>
      <c r="DCG57" s="158"/>
      <c r="DCH57" s="158"/>
      <c r="DCI57" s="158"/>
      <c r="DCJ57" s="158"/>
      <c r="DCK57" s="158"/>
      <c r="DCL57" s="158"/>
      <c r="DCM57" s="158"/>
      <c r="DCN57" s="158"/>
      <c r="DCO57" s="158"/>
      <c r="DCP57" s="158"/>
      <c r="DCQ57" s="158"/>
      <c r="DCR57" s="158"/>
      <c r="DCS57" s="158"/>
      <c r="DCT57" s="158"/>
      <c r="DCU57" s="158"/>
      <c r="DCV57" s="158"/>
      <c r="DCW57" s="158"/>
      <c r="DCX57" s="158"/>
      <c r="DCY57" s="158"/>
      <c r="DCZ57" s="158"/>
      <c r="DDA57" s="158"/>
      <c r="DDB57" s="158"/>
      <c r="DDC57" s="158"/>
      <c r="DDD57" s="158"/>
      <c r="DDE57" s="158"/>
      <c r="DDF57" s="158"/>
      <c r="DDG57" s="158"/>
      <c r="DDH57" s="158"/>
      <c r="DDI57" s="158"/>
      <c r="DDJ57" s="158"/>
      <c r="DDK57" s="158"/>
      <c r="DDL57" s="158"/>
      <c r="DDM57" s="158"/>
      <c r="DDN57" s="158"/>
      <c r="DDO57" s="158"/>
      <c r="DDP57" s="158"/>
      <c r="DDQ57" s="158"/>
      <c r="DDR57" s="158"/>
      <c r="DDS57" s="158"/>
      <c r="DDT57" s="158"/>
      <c r="DDU57" s="158"/>
      <c r="DDV57" s="158"/>
      <c r="DDW57" s="158"/>
      <c r="DDX57" s="158"/>
      <c r="DDY57" s="158"/>
      <c r="DDZ57" s="158"/>
      <c r="DEA57" s="158"/>
      <c r="DEB57" s="158"/>
      <c r="DEC57" s="158"/>
      <c r="DED57" s="158"/>
      <c r="DEE57" s="158"/>
      <c r="DEF57" s="158"/>
      <c r="DEG57" s="158"/>
      <c r="DEH57" s="158"/>
      <c r="DEI57" s="158"/>
      <c r="DEJ57" s="158"/>
      <c r="DEK57" s="158"/>
      <c r="DEL57" s="158"/>
      <c r="DEM57" s="158"/>
      <c r="DEN57" s="158"/>
      <c r="DEO57" s="158"/>
      <c r="DEP57" s="158"/>
      <c r="DEQ57" s="158"/>
      <c r="DER57" s="158"/>
      <c r="DES57" s="158"/>
      <c r="DET57" s="158"/>
      <c r="DEU57" s="158"/>
      <c r="DEV57" s="158"/>
      <c r="DEW57" s="158"/>
      <c r="DEX57" s="158"/>
      <c r="DEY57" s="158"/>
      <c r="DEZ57" s="158"/>
      <c r="DFA57" s="158"/>
      <c r="DFB57" s="158"/>
      <c r="DFC57" s="158"/>
      <c r="DFD57" s="158"/>
      <c r="DFE57" s="158"/>
      <c r="DFF57" s="158"/>
      <c r="DFG57" s="158"/>
      <c r="DFH57" s="158"/>
      <c r="DFI57" s="158"/>
      <c r="DFJ57" s="158"/>
      <c r="DFK57" s="158"/>
      <c r="DFL57" s="158"/>
      <c r="DFM57" s="158"/>
      <c r="DFN57" s="158"/>
      <c r="DFO57" s="158"/>
      <c r="DFP57" s="158"/>
      <c r="DFQ57" s="158"/>
      <c r="DFR57" s="158"/>
      <c r="DFS57" s="158"/>
      <c r="DFT57" s="158"/>
      <c r="DFU57" s="158"/>
      <c r="DFV57" s="158"/>
      <c r="DFW57" s="158"/>
      <c r="DFX57" s="158"/>
      <c r="DFY57" s="158"/>
      <c r="DFZ57" s="158"/>
      <c r="DGA57" s="158"/>
      <c r="DGB57" s="158"/>
      <c r="DGC57" s="158"/>
      <c r="DGD57" s="158"/>
      <c r="DGE57" s="158"/>
      <c r="DGF57" s="158"/>
      <c r="DGG57" s="158"/>
      <c r="DGH57" s="158"/>
      <c r="DGI57" s="158"/>
      <c r="DGJ57" s="158"/>
      <c r="DGK57" s="158"/>
      <c r="DGL57" s="158"/>
      <c r="DGM57" s="158"/>
      <c r="DGN57" s="158"/>
      <c r="DGO57" s="158"/>
      <c r="DGP57" s="158"/>
      <c r="DGQ57" s="158"/>
      <c r="DGR57" s="158"/>
      <c r="DGS57" s="158"/>
      <c r="DGT57" s="158"/>
      <c r="DGU57" s="158"/>
      <c r="DGV57" s="158"/>
      <c r="DGW57" s="158"/>
      <c r="DGX57" s="158"/>
      <c r="DGY57" s="158"/>
      <c r="DGZ57" s="158"/>
      <c r="DHA57" s="158"/>
      <c r="DHB57" s="158"/>
      <c r="DHC57" s="158"/>
      <c r="DHD57" s="158"/>
      <c r="DHE57" s="158"/>
      <c r="DHF57" s="158"/>
      <c r="DHG57" s="158"/>
      <c r="DHH57" s="158"/>
      <c r="DHI57" s="158"/>
      <c r="DHJ57" s="158"/>
      <c r="DHK57" s="158"/>
      <c r="DHL57" s="158"/>
      <c r="DHM57" s="158"/>
      <c r="DHN57" s="158"/>
      <c r="DHO57" s="158"/>
      <c r="DHP57" s="158"/>
      <c r="DHQ57" s="158"/>
      <c r="DHR57" s="158"/>
      <c r="DHS57" s="158"/>
      <c r="DHT57" s="158"/>
      <c r="DHU57" s="158"/>
      <c r="DHV57" s="158"/>
      <c r="DHW57" s="158"/>
      <c r="DHX57" s="158"/>
      <c r="DHY57" s="158"/>
      <c r="DHZ57" s="158"/>
      <c r="DIA57" s="158"/>
      <c r="DIB57" s="158"/>
      <c r="DIC57" s="158"/>
      <c r="DID57" s="158"/>
      <c r="DIE57" s="158"/>
      <c r="DIF57" s="158"/>
      <c r="DIG57" s="158"/>
      <c r="DIH57" s="158"/>
      <c r="DII57" s="158"/>
      <c r="DIJ57" s="158"/>
      <c r="DIK57" s="158"/>
      <c r="DIL57" s="158"/>
      <c r="DIM57" s="158"/>
      <c r="DIN57" s="158"/>
      <c r="DIO57" s="158"/>
      <c r="DIP57" s="158"/>
      <c r="DIQ57" s="158"/>
      <c r="DIR57" s="158"/>
      <c r="DIS57" s="158"/>
      <c r="DIT57" s="158"/>
      <c r="DIU57" s="158"/>
      <c r="DIV57" s="158"/>
      <c r="DIW57" s="158"/>
      <c r="DIX57" s="158"/>
      <c r="DIY57" s="158"/>
      <c r="DIZ57" s="158"/>
      <c r="DJA57" s="158"/>
      <c r="DJB57" s="158"/>
      <c r="DJC57" s="158"/>
      <c r="DJD57" s="158"/>
      <c r="DJE57" s="158"/>
      <c r="DJF57" s="158"/>
      <c r="DJG57" s="158"/>
      <c r="DJH57" s="158"/>
      <c r="DJI57" s="158"/>
      <c r="DJJ57" s="158"/>
      <c r="DJK57" s="158"/>
      <c r="DJL57" s="158"/>
      <c r="DJM57" s="158"/>
      <c r="DJN57" s="158"/>
      <c r="DJO57" s="158"/>
      <c r="DJP57" s="158"/>
      <c r="DJQ57" s="158"/>
      <c r="DJR57" s="158"/>
      <c r="DJS57" s="158"/>
      <c r="DJT57" s="158"/>
      <c r="DJU57" s="158"/>
      <c r="DJV57" s="158"/>
      <c r="DJW57" s="158"/>
      <c r="DJX57" s="158"/>
      <c r="DJY57" s="158"/>
      <c r="DJZ57" s="158"/>
      <c r="DKA57" s="158"/>
      <c r="DKB57" s="158"/>
      <c r="DKC57" s="158"/>
      <c r="DKD57" s="158"/>
      <c r="DKE57" s="158"/>
      <c r="DKF57" s="158"/>
      <c r="DKG57" s="158"/>
      <c r="DKH57" s="158"/>
      <c r="DKI57" s="158"/>
      <c r="DKJ57" s="158"/>
      <c r="DKK57" s="158"/>
      <c r="DKL57" s="158"/>
      <c r="DKM57" s="158"/>
      <c r="DKN57" s="158"/>
      <c r="DKO57" s="158"/>
      <c r="DKP57" s="158"/>
      <c r="DKQ57" s="158"/>
      <c r="DKR57" s="158"/>
      <c r="DKS57" s="158"/>
      <c r="DKT57" s="158"/>
      <c r="DKU57" s="158"/>
      <c r="DKV57" s="158"/>
      <c r="DKW57" s="158"/>
      <c r="DKX57" s="158"/>
      <c r="DKY57" s="158"/>
      <c r="DKZ57" s="158"/>
      <c r="DLA57" s="158"/>
      <c r="DLB57" s="158"/>
      <c r="DLC57" s="158"/>
      <c r="DLD57" s="158"/>
      <c r="DLE57" s="158"/>
      <c r="DLF57" s="158"/>
      <c r="DLG57" s="158"/>
      <c r="DLH57" s="158"/>
      <c r="DLI57" s="158"/>
      <c r="DLJ57" s="158"/>
      <c r="DLK57" s="158"/>
      <c r="DLL57" s="158"/>
      <c r="DLM57" s="158"/>
      <c r="DLN57" s="158"/>
      <c r="DLO57" s="158"/>
      <c r="DLP57" s="158"/>
      <c r="DLQ57" s="158"/>
      <c r="DLR57" s="158"/>
      <c r="DLS57" s="158"/>
      <c r="DLT57" s="158"/>
      <c r="DLU57" s="158"/>
      <c r="DLV57" s="158"/>
      <c r="DLW57" s="158"/>
      <c r="DLX57" s="158"/>
      <c r="DLY57" s="158"/>
      <c r="DLZ57" s="158"/>
      <c r="DMA57" s="158"/>
      <c r="DMB57" s="158"/>
      <c r="DMC57" s="158"/>
      <c r="DMD57" s="158"/>
      <c r="DME57" s="158"/>
      <c r="DMF57" s="158"/>
      <c r="DMG57" s="158"/>
      <c r="DMH57" s="158"/>
      <c r="DMI57" s="158"/>
      <c r="DMJ57" s="158"/>
      <c r="DMK57" s="158"/>
      <c r="DML57" s="158"/>
      <c r="DMM57" s="158"/>
      <c r="DMN57" s="158"/>
      <c r="DMO57" s="158"/>
      <c r="DMP57" s="158"/>
      <c r="DMQ57" s="158"/>
      <c r="DMR57" s="158"/>
      <c r="DMS57" s="158"/>
      <c r="DMT57" s="158"/>
      <c r="DMU57" s="158"/>
      <c r="DMV57" s="158"/>
      <c r="DMW57" s="158"/>
      <c r="DMX57" s="158"/>
      <c r="DMY57" s="158"/>
      <c r="DMZ57" s="158"/>
      <c r="DNA57" s="158"/>
      <c r="DNB57" s="158"/>
      <c r="DNC57" s="158"/>
      <c r="DND57" s="158"/>
      <c r="DNE57" s="158"/>
      <c r="DNF57" s="158"/>
      <c r="DNG57" s="158"/>
      <c r="DNH57" s="158"/>
      <c r="DNI57" s="158"/>
      <c r="DNJ57" s="158"/>
      <c r="DNK57" s="158"/>
      <c r="DNL57" s="158"/>
      <c r="DNM57" s="158"/>
      <c r="DNN57" s="158"/>
      <c r="DNO57" s="158"/>
      <c r="DNP57" s="158"/>
      <c r="DNQ57" s="158"/>
      <c r="DNR57" s="158"/>
      <c r="DNS57" s="158"/>
      <c r="DNT57" s="158"/>
      <c r="DNU57" s="158"/>
      <c r="DNV57" s="158"/>
      <c r="DNW57" s="158"/>
      <c r="DNX57" s="158"/>
      <c r="DNY57" s="158"/>
      <c r="DNZ57" s="158"/>
      <c r="DOA57" s="158"/>
      <c r="DOB57" s="158"/>
      <c r="DOC57" s="158"/>
      <c r="DOD57" s="158"/>
      <c r="DOE57" s="158"/>
      <c r="DOF57" s="158"/>
      <c r="DOG57" s="158"/>
      <c r="DOH57" s="158"/>
      <c r="DOI57" s="158"/>
      <c r="DOJ57" s="158"/>
      <c r="DOK57" s="158"/>
      <c r="DOL57" s="158"/>
      <c r="DOM57" s="158"/>
      <c r="DON57" s="158"/>
      <c r="DOO57" s="158"/>
      <c r="DOP57" s="158"/>
      <c r="DOQ57" s="158"/>
      <c r="DOR57" s="158"/>
      <c r="DOS57" s="158"/>
      <c r="DOT57" s="158"/>
      <c r="DOU57" s="158"/>
      <c r="DOV57" s="158"/>
      <c r="DOW57" s="158"/>
      <c r="DOX57" s="158"/>
      <c r="DOY57" s="158"/>
      <c r="DOZ57" s="158"/>
      <c r="DPA57" s="158"/>
      <c r="DPB57" s="158"/>
      <c r="DPC57" s="158"/>
      <c r="DPD57" s="158"/>
      <c r="DPE57" s="158"/>
      <c r="DPF57" s="158"/>
      <c r="DPG57" s="158"/>
      <c r="DPH57" s="158"/>
      <c r="DPI57" s="158"/>
      <c r="DPJ57" s="158"/>
      <c r="DPK57" s="158"/>
      <c r="DPL57" s="158"/>
      <c r="DPM57" s="158"/>
      <c r="DPN57" s="158"/>
      <c r="DPO57" s="158"/>
      <c r="DPP57" s="158"/>
      <c r="DPQ57" s="158"/>
      <c r="DPR57" s="158"/>
      <c r="DPS57" s="158"/>
      <c r="DPT57" s="158"/>
      <c r="DPU57" s="158"/>
      <c r="DPV57" s="158"/>
      <c r="DPW57" s="158"/>
      <c r="DPX57" s="158"/>
      <c r="DPY57" s="158"/>
      <c r="DPZ57" s="158"/>
      <c r="DQA57" s="158"/>
      <c r="DQB57" s="158"/>
      <c r="DQC57" s="158"/>
      <c r="DQD57" s="158"/>
      <c r="DQE57" s="158"/>
      <c r="DQF57" s="158"/>
      <c r="DQG57" s="158"/>
      <c r="DQH57" s="158"/>
      <c r="DQI57" s="158"/>
      <c r="DQJ57" s="158"/>
      <c r="DQK57" s="158"/>
      <c r="DQL57" s="158"/>
      <c r="DQM57" s="158"/>
      <c r="DQN57" s="158"/>
      <c r="DQO57" s="158"/>
      <c r="DQP57" s="158"/>
      <c r="DQQ57" s="158"/>
      <c r="DQR57" s="158"/>
      <c r="DQS57" s="158"/>
      <c r="DQT57" s="158"/>
      <c r="DQU57" s="158"/>
      <c r="DQV57" s="158"/>
      <c r="DQW57" s="158"/>
      <c r="DQX57" s="158"/>
      <c r="DQY57" s="158"/>
      <c r="DQZ57" s="158"/>
      <c r="DRA57" s="158"/>
      <c r="DRB57" s="158"/>
      <c r="DRC57" s="158"/>
      <c r="DRD57" s="158"/>
      <c r="DRE57" s="158"/>
      <c r="DRF57" s="158"/>
      <c r="DRG57" s="158"/>
      <c r="DRH57" s="158"/>
      <c r="DRI57" s="158"/>
      <c r="DRJ57" s="158"/>
      <c r="DRK57" s="158"/>
      <c r="DRL57" s="158"/>
      <c r="DRM57" s="158"/>
      <c r="DRN57" s="158"/>
      <c r="DRO57" s="158"/>
      <c r="DRP57" s="158"/>
      <c r="DRQ57" s="158"/>
      <c r="DRR57" s="158"/>
      <c r="DRS57" s="158"/>
      <c r="DRT57" s="158"/>
      <c r="DRU57" s="158"/>
      <c r="DRV57" s="158"/>
      <c r="DRW57" s="158"/>
      <c r="DRX57" s="158"/>
      <c r="DRY57" s="158"/>
      <c r="DRZ57" s="158"/>
      <c r="DSA57" s="158"/>
      <c r="DSB57" s="158"/>
      <c r="DSC57" s="158"/>
      <c r="DSD57" s="158"/>
      <c r="DSE57" s="158"/>
      <c r="DSF57" s="158"/>
      <c r="DSG57" s="158"/>
      <c r="DSH57" s="158"/>
      <c r="DSI57" s="158"/>
      <c r="DSJ57" s="158"/>
      <c r="DSK57" s="158"/>
      <c r="DSL57" s="158"/>
      <c r="DSM57" s="158"/>
      <c r="DSN57" s="158"/>
      <c r="DSO57" s="158"/>
      <c r="DSP57" s="158"/>
      <c r="DSQ57" s="158"/>
      <c r="DSR57" s="158"/>
      <c r="DSS57" s="158"/>
      <c r="DST57" s="158"/>
      <c r="DSU57" s="158"/>
      <c r="DSV57" s="158"/>
      <c r="DSW57" s="158"/>
      <c r="DSX57" s="158"/>
      <c r="DSY57" s="158"/>
      <c r="DSZ57" s="158"/>
      <c r="DTA57" s="158"/>
      <c r="DTB57" s="158"/>
      <c r="DTC57" s="158"/>
      <c r="DTD57" s="158"/>
      <c r="DTE57" s="158"/>
      <c r="DTF57" s="158"/>
      <c r="DTG57" s="158"/>
      <c r="DTH57" s="158"/>
      <c r="DTI57" s="158"/>
      <c r="DTJ57" s="158"/>
      <c r="DTK57" s="158"/>
      <c r="DTL57" s="158"/>
      <c r="DTM57" s="158"/>
      <c r="DTN57" s="158"/>
      <c r="DTO57" s="158"/>
      <c r="DTP57" s="158"/>
      <c r="DTQ57" s="158"/>
      <c r="DTR57" s="158"/>
      <c r="DTS57" s="158"/>
      <c r="DTT57" s="158"/>
      <c r="DTU57" s="158"/>
      <c r="DTV57" s="158"/>
      <c r="DTW57" s="158"/>
      <c r="DTX57" s="158"/>
      <c r="DTY57" s="158"/>
      <c r="DTZ57" s="158"/>
      <c r="DUA57" s="158"/>
      <c r="DUB57" s="158"/>
      <c r="DUC57" s="158"/>
      <c r="DUD57" s="158"/>
      <c r="DUE57" s="158"/>
      <c r="DUF57" s="158"/>
      <c r="DUG57" s="158"/>
      <c r="DUH57" s="158"/>
      <c r="DUI57" s="158"/>
      <c r="DUJ57" s="158"/>
      <c r="DUK57" s="158"/>
      <c r="DUL57" s="158"/>
      <c r="DUM57" s="158"/>
      <c r="DUN57" s="158"/>
      <c r="DUO57" s="158"/>
      <c r="DUP57" s="158"/>
      <c r="DUQ57" s="158"/>
      <c r="DUR57" s="158"/>
      <c r="DUS57" s="158"/>
      <c r="DUT57" s="158"/>
      <c r="DUU57" s="158"/>
      <c r="DUV57" s="158"/>
      <c r="DUW57" s="158"/>
      <c r="DUX57" s="158"/>
      <c r="DUY57" s="158"/>
      <c r="DUZ57" s="158"/>
      <c r="DVA57" s="158"/>
      <c r="DVB57" s="158"/>
      <c r="DVC57" s="158"/>
      <c r="DVD57" s="158"/>
      <c r="DVE57" s="158"/>
      <c r="DVF57" s="158"/>
      <c r="DVG57" s="158"/>
      <c r="DVH57" s="158"/>
      <c r="DVI57" s="158"/>
      <c r="DVJ57" s="158"/>
      <c r="DVK57" s="158"/>
      <c r="DVL57" s="158"/>
      <c r="DVM57" s="158"/>
      <c r="DVN57" s="158"/>
      <c r="DVO57" s="158"/>
      <c r="DVP57" s="158"/>
      <c r="DVQ57" s="158"/>
      <c r="DVR57" s="158"/>
      <c r="DVS57" s="158"/>
      <c r="DVT57" s="158"/>
      <c r="DVU57" s="158"/>
      <c r="DVV57" s="158"/>
      <c r="DVW57" s="158"/>
      <c r="DVX57" s="158"/>
      <c r="DVY57" s="158"/>
      <c r="DVZ57" s="158"/>
      <c r="DWA57" s="158"/>
      <c r="DWB57" s="158"/>
      <c r="DWC57" s="158"/>
      <c r="DWD57" s="158"/>
      <c r="DWE57" s="158"/>
      <c r="DWF57" s="158"/>
      <c r="DWG57" s="158"/>
      <c r="DWH57" s="158"/>
      <c r="DWI57" s="158"/>
      <c r="DWJ57" s="158"/>
      <c r="DWK57" s="158"/>
      <c r="DWL57" s="158"/>
      <c r="DWM57" s="158"/>
      <c r="DWN57" s="158"/>
      <c r="DWO57" s="158"/>
      <c r="DWP57" s="158"/>
      <c r="DWQ57" s="158"/>
      <c r="DWR57" s="158"/>
      <c r="DWS57" s="158"/>
      <c r="DWT57" s="158"/>
      <c r="DWU57" s="158"/>
      <c r="DWV57" s="158"/>
      <c r="DWW57" s="158"/>
      <c r="DWX57" s="158"/>
      <c r="DWY57" s="158"/>
      <c r="DWZ57" s="158"/>
      <c r="DXA57" s="158"/>
      <c r="DXB57" s="158"/>
      <c r="DXC57" s="158"/>
      <c r="DXD57" s="158"/>
      <c r="DXE57" s="158"/>
      <c r="DXF57" s="158"/>
      <c r="DXG57" s="158"/>
      <c r="DXH57" s="158"/>
      <c r="DXI57" s="158"/>
      <c r="DXJ57" s="158"/>
      <c r="DXK57" s="158"/>
      <c r="DXL57" s="158"/>
      <c r="DXM57" s="158"/>
      <c r="DXN57" s="158"/>
      <c r="DXO57" s="158"/>
      <c r="DXP57" s="158"/>
      <c r="DXQ57" s="158"/>
      <c r="DXR57" s="158"/>
      <c r="DXS57" s="158"/>
      <c r="DXT57" s="158"/>
      <c r="DXU57" s="158"/>
      <c r="DXV57" s="158"/>
      <c r="DXW57" s="158"/>
      <c r="DXX57" s="158"/>
      <c r="DXY57" s="158"/>
      <c r="DXZ57" s="158"/>
      <c r="DYA57" s="158"/>
      <c r="DYB57" s="158"/>
      <c r="DYC57" s="158"/>
      <c r="DYD57" s="158"/>
      <c r="DYE57" s="158"/>
      <c r="DYF57" s="158"/>
      <c r="DYG57" s="158"/>
      <c r="DYH57" s="158"/>
      <c r="DYI57" s="158"/>
      <c r="DYJ57" s="158"/>
      <c r="DYK57" s="158"/>
      <c r="DYL57" s="158"/>
      <c r="DYM57" s="158"/>
      <c r="DYN57" s="158"/>
      <c r="DYO57" s="158"/>
      <c r="DYP57" s="158"/>
      <c r="DYQ57" s="158"/>
      <c r="DYR57" s="158"/>
      <c r="DYS57" s="158"/>
      <c r="DYT57" s="158"/>
      <c r="DYU57" s="158"/>
      <c r="DYV57" s="158"/>
      <c r="DYW57" s="158"/>
      <c r="DYX57" s="158"/>
      <c r="DYY57" s="158"/>
      <c r="DYZ57" s="158"/>
      <c r="DZA57" s="158"/>
      <c r="DZB57" s="158"/>
      <c r="DZC57" s="158"/>
      <c r="DZD57" s="158"/>
      <c r="DZE57" s="158"/>
      <c r="DZF57" s="158"/>
      <c r="DZG57" s="158"/>
      <c r="DZH57" s="158"/>
      <c r="DZI57" s="158"/>
      <c r="DZJ57" s="158"/>
      <c r="DZK57" s="158"/>
      <c r="DZL57" s="158"/>
      <c r="DZM57" s="158"/>
      <c r="DZN57" s="158"/>
      <c r="DZO57" s="158"/>
      <c r="DZP57" s="158"/>
      <c r="DZQ57" s="158"/>
      <c r="DZR57" s="158"/>
      <c r="DZS57" s="158"/>
      <c r="DZT57" s="158"/>
      <c r="DZU57" s="158"/>
      <c r="DZV57" s="158"/>
      <c r="DZW57" s="158"/>
      <c r="DZX57" s="158"/>
      <c r="DZY57" s="158"/>
      <c r="DZZ57" s="158"/>
      <c r="EAA57" s="158"/>
      <c r="EAB57" s="158"/>
      <c r="EAC57" s="158"/>
      <c r="EAD57" s="158"/>
      <c r="EAE57" s="158"/>
      <c r="EAF57" s="158"/>
      <c r="EAG57" s="158"/>
      <c r="EAH57" s="158"/>
      <c r="EAI57" s="158"/>
      <c r="EAJ57" s="158"/>
      <c r="EAK57" s="158"/>
      <c r="EAL57" s="158"/>
      <c r="EAM57" s="158"/>
      <c r="EAN57" s="158"/>
      <c r="EAO57" s="158"/>
      <c r="EAP57" s="158"/>
      <c r="EAQ57" s="158"/>
      <c r="EAR57" s="158"/>
      <c r="EAS57" s="158"/>
      <c r="EAT57" s="158"/>
      <c r="EAU57" s="158"/>
      <c r="EAV57" s="158"/>
      <c r="EAW57" s="158"/>
      <c r="EAX57" s="158"/>
      <c r="EAY57" s="158"/>
      <c r="EAZ57" s="158"/>
      <c r="EBA57" s="158"/>
      <c r="EBB57" s="158"/>
      <c r="EBC57" s="158"/>
      <c r="EBD57" s="158"/>
      <c r="EBE57" s="158"/>
      <c r="EBF57" s="158"/>
      <c r="EBG57" s="158"/>
      <c r="EBH57" s="158"/>
      <c r="EBI57" s="158"/>
      <c r="EBJ57" s="158"/>
      <c r="EBK57" s="158"/>
      <c r="EBL57" s="158"/>
      <c r="EBM57" s="158"/>
      <c r="EBN57" s="158"/>
      <c r="EBO57" s="158"/>
      <c r="EBP57" s="158"/>
      <c r="EBQ57" s="158"/>
      <c r="EBR57" s="158"/>
      <c r="EBS57" s="158"/>
      <c r="EBT57" s="158"/>
      <c r="EBU57" s="158"/>
      <c r="EBV57" s="158"/>
      <c r="EBW57" s="158"/>
      <c r="EBX57" s="158"/>
      <c r="EBY57" s="158"/>
      <c r="EBZ57" s="158"/>
      <c r="ECA57" s="158"/>
      <c r="ECB57" s="158"/>
      <c r="ECC57" s="158"/>
      <c r="ECD57" s="158"/>
      <c r="ECE57" s="158"/>
      <c r="ECF57" s="158"/>
      <c r="ECG57" s="158"/>
      <c r="ECH57" s="158"/>
      <c r="ECI57" s="158"/>
      <c r="ECJ57" s="158"/>
      <c r="ECK57" s="158"/>
      <c r="ECL57" s="158"/>
      <c r="ECM57" s="158"/>
      <c r="ECN57" s="158"/>
      <c r="ECO57" s="158"/>
      <c r="ECP57" s="158"/>
      <c r="ECQ57" s="158"/>
      <c r="ECR57" s="158"/>
      <c r="ECS57" s="158"/>
      <c r="ECT57" s="158"/>
      <c r="ECU57" s="158"/>
      <c r="ECV57" s="158"/>
      <c r="ECW57" s="158"/>
      <c r="ECX57" s="158"/>
      <c r="ECY57" s="158"/>
      <c r="ECZ57" s="158"/>
      <c r="EDA57" s="158"/>
      <c r="EDB57" s="158"/>
      <c r="EDC57" s="158"/>
      <c r="EDD57" s="158"/>
      <c r="EDE57" s="158"/>
      <c r="EDF57" s="158"/>
      <c r="EDG57" s="158"/>
      <c r="EDH57" s="158"/>
      <c r="EDI57" s="158"/>
      <c r="EDJ57" s="158"/>
      <c r="EDK57" s="158"/>
      <c r="EDL57" s="158"/>
      <c r="EDM57" s="158"/>
      <c r="EDN57" s="158"/>
      <c r="EDO57" s="158"/>
      <c r="EDP57" s="158"/>
      <c r="EDQ57" s="158"/>
      <c r="EDR57" s="158"/>
      <c r="EDS57" s="158"/>
      <c r="EDT57" s="158"/>
      <c r="EDU57" s="158"/>
      <c r="EDV57" s="158"/>
      <c r="EDW57" s="158"/>
      <c r="EDX57" s="158"/>
      <c r="EDY57" s="158"/>
      <c r="EDZ57" s="158"/>
      <c r="EEA57" s="158"/>
      <c r="EEB57" s="158"/>
      <c r="EEC57" s="158"/>
      <c r="EED57" s="158"/>
      <c r="EEE57" s="158"/>
      <c r="EEF57" s="158"/>
      <c r="EEG57" s="158"/>
      <c r="EEH57" s="158"/>
      <c r="EEI57" s="158"/>
      <c r="EEJ57" s="158"/>
      <c r="EEK57" s="158"/>
      <c r="EEL57" s="158"/>
      <c r="EEM57" s="158"/>
      <c r="EEN57" s="158"/>
      <c r="EEO57" s="158"/>
      <c r="EEP57" s="158"/>
      <c r="EEQ57" s="158"/>
      <c r="EER57" s="158"/>
      <c r="EES57" s="158"/>
      <c r="EET57" s="158"/>
      <c r="EEU57" s="158"/>
      <c r="EEV57" s="158"/>
      <c r="EEW57" s="158"/>
      <c r="EEX57" s="158"/>
      <c r="EEY57" s="158"/>
      <c r="EEZ57" s="158"/>
      <c r="EFA57" s="158"/>
      <c r="EFB57" s="158"/>
      <c r="EFC57" s="158"/>
      <c r="EFD57" s="158"/>
      <c r="EFE57" s="158"/>
      <c r="EFF57" s="158"/>
      <c r="EFG57" s="158"/>
      <c r="EFH57" s="158"/>
      <c r="EFI57" s="158"/>
      <c r="EFJ57" s="158"/>
      <c r="EFK57" s="158"/>
      <c r="EFL57" s="158"/>
      <c r="EFM57" s="158"/>
      <c r="EFN57" s="158"/>
      <c r="EFO57" s="158"/>
      <c r="EFP57" s="158"/>
      <c r="EFQ57" s="158"/>
      <c r="EFR57" s="158"/>
      <c r="EFS57" s="158"/>
      <c r="EFT57" s="158"/>
      <c r="EFU57" s="158"/>
      <c r="EFV57" s="158"/>
      <c r="EFW57" s="158"/>
      <c r="EFX57" s="158"/>
      <c r="EFY57" s="158"/>
      <c r="EFZ57" s="158"/>
      <c r="EGA57" s="158"/>
      <c r="EGB57" s="158"/>
      <c r="EGC57" s="158"/>
      <c r="EGD57" s="158"/>
      <c r="EGE57" s="158"/>
      <c r="EGF57" s="158"/>
      <c r="EGG57" s="158"/>
      <c r="EGH57" s="158"/>
      <c r="EGI57" s="158"/>
      <c r="EGJ57" s="158"/>
      <c r="EGK57" s="158"/>
      <c r="EGL57" s="158"/>
      <c r="EGM57" s="158"/>
      <c r="EGN57" s="158"/>
      <c r="EGO57" s="158"/>
      <c r="EGP57" s="158"/>
      <c r="EGQ57" s="158"/>
      <c r="EGR57" s="158"/>
      <c r="EGS57" s="158"/>
      <c r="EGT57" s="158"/>
      <c r="EGU57" s="158"/>
      <c r="EGV57" s="158"/>
      <c r="EGW57" s="158"/>
      <c r="EGX57" s="158"/>
      <c r="EGY57" s="158"/>
      <c r="EGZ57" s="158"/>
      <c r="EHA57" s="158"/>
      <c r="EHB57" s="158"/>
      <c r="EHC57" s="158"/>
      <c r="EHD57" s="158"/>
      <c r="EHE57" s="158"/>
      <c r="EHF57" s="158"/>
      <c r="EHG57" s="158"/>
      <c r="EHH57" s="158"/>
      <c r="EHI57" s="158"/>
      <c r="EHJ57" s="158"/>
      <c r="EHK57" s="158"/>
      <c r="EHL57" s="158"/>
      <c r="EHM57" s="158"/>
      <c r="EHN57" s="158"/>
      <c r="EHO57" s="158"/>
      <c r="EHP57" s="158"/>
      <c r="EHQ57" s="158"/>
      <c r="EHR57" s="158"/>
      <c r="EHS57" s="158"/>
      <c r="EHT57" s="158"/>
      <c r="EHU57" s="158"/>
      <c r="EHV57" s="158"/>
      <c r="EHW57" s="158"/>
      <c r="EHX57" s="158"/>
      <c r="EHY57" s="158"/>
      <c r="EHZ57" s="158"/>
      <c r="EIA57" s="158"/>
      <c r="EIB57" s="158"/>
      <c r="EIC57" s="158"/>
      <c r="EID57" s="158"/>
      <c r="EIE57" s="158"/>
      <c r="EIF57" s="158"/>
      <c r="EIG57" s="158"/>
      <c r="EIH57" s="158"/>
      <c r="EII57" s="158"/>
      <c r="EIJ57" s="158"/>
      <c r="EIK57" s="158"/>
      <c r="EIL57" s="158"/>
      <c r="EIM57" s="158"/>
      <c r="EIN57" s="158"/>
      <c r="EIO57" s="158"/>
      <c r="EIP57" s="158"/>
      <c r="EIQ57" s="158"/>
      <c r="EIR57" s="158"/>
      <c r="EIS57" s="158"/>
      <c r="EIT57" s="158"/>
      <c r="EIU57" s="158"/>
      <c r="EIV57" s="158"/>
      <c r="EIW57" s="158"/>
      <c r="EIX57" s="158"/>
      <c r="EIY57" s="158"/>
      <c r="EIZ57" s="158"/>
      <c r="EJA57" s="158"/>
      <c r="EJB57" s="158"/>
      <c r="EJC57" s="158"/>
      <c r="EJD57" s="158"/>
      <c r="EJE57" s="158"/>
      <c r="EJF57" s="158"/>
      <c r="EJG57" s="158"/>
      <c r="EJH57" s="158"/>
      <c r="EJI57" s="158"/>
      <c r="EJJ57" s="158"/>
      <c r="EJK57" s="158"/>
      <c r="EJL57" s="158"/>
      <c r="EJM57" s="158"/>
      <c r="EJN57" s="158"/>
      <c r="EJO57" s="158"/>
      <c r="EJP57" s="158"/>
      <c r="EJQ57" s="158"/>
      <c r="EJR57" s="158"/>
      <c r="EJS57" s="158"/>
      <c r="EJT57" s="158"/>
      <c r="EJU57" s="158"/>
      <c r="EJV57" s="158"/>
      <c r="EJW57" s="158"/>
      <c r="EJX57" s="158"/>
      <c r="EJY57" s="158"/>
      <c r="EJZ57" s="158"/>
      <c r="EKA57" s="158"/>
      <c r="EKB57" s="158"/>
      <c r="EKC57" s="158"/>
      <c r="EKD57" s="158"/>
      <c r="EKE57" s="158"/>
      <c r="EKF57" s="158"/>
      <c r="EKG57" s="158"/>
      <c r="EKH57" s="158"/>
      <c r="EKI57" s="158"/>
      <c r="EKJ57" s="158"/>
      <c r="EKK57" s="158"/>
      <c r="EKL57" s="158"/>
      <c r="EKM57" s="158"/>
      <c r="EKN57" s="158"/>
      <c r="EKO57" s="158"/>
      <c r="EKP57" s="158"/>
      <c r="EKQ57" s="158"/>
      <c r="EKR57" s="158"/>
      <c r="EKS57" s="158"/>
      <c r="EKT57" s="158"/>
      <c r="EKU57" s="158"/>
      <c r="EKV57" s="158"/>
      <c r="EKW57" s="158"/>
      <c r="EKX57" s="158"/>
      <c r="EKY57" s="158"/>
      <c r="EKZ57" s="158"/>
      <c r="ELA57" s="158"/>
      <c r="ELB57" s="158"/>
      <c r="ELC57" s="158"/>
      <c r="ELD57" s="158"/>
      <c r="ELE57" s="158"/>
      <c r="ELF57" s="158"/>
      <c r="ELG57" s="158"/>
      <c r="ELH57" s="158"/>
      <c r="ELI57" s="158"/>
      <c r="ELJ57" s="158"/>
      <c r="ELK57" s="158"/>
      <c r="ELL57" s="158"/>
      <c r="ELM57" s="158"/>
      <c r="ELN57" s="158"/>
      <c r="ELO57" s="158"/>
      <c r="ELP57" s="158"/>
      <c r="ELQ57" s="158"/>
      <c r="ELR57" s="158"/>
      <c r="ELS57" s="158"/>
      <c r="ELT57" s="158"/>
      <c r="ELU57" s="158"/>
      <c r="ELV57" s="158"/>
      <c r="ELW57" s="158"/>
      <c r="ELX57" s="158"/>
      <c r="ELY57" s="158"/>
      <c r="ELZ57" s="158"/>
      <c r="EMA57" s="158"/>
      <c r="EMB57" s="158"/>
      <c r="EMC57" s="158"/>
      <c r="EMD57" s="158"/>
      <c r="EME57" s="158"/>
      <c r="EMF57" s="158"/>
      <c r="EMG57" s="158"/>
      <c r="EMH57" s="158"/>
      <c r="EMI57" s="158"/>
      <c r="EMJ57" s="158"/>
      <c r="EMK57" s="158"/>
      <c r="EML57" s="158"/>
      <c r="EMM57" s="158"/>
      <c r="EMN57" s="158"/>
      <c r="EMO57" s="158"/>
      <c r="EMP57" s="158"/>
      <c r="EMQ57" s="158"/>
      <c r="EMR57" s="158"/>
      <c r="EMS57" s="158"/>
      <c r="EMT57" s="158"/>
      <c r="EMU57" s="158"/>
      <c r="EMV57" s="158"/>
      <c r="EMW57" s="158"/>
      <c r="EMX57" s="158"/>
      <c r="EMY57" s="158"/>
      <c r="EMZ57" s="158"/>
      <c r="ENA57" s="158"/>
      <c r="ENB57" s="158"/>
      <c r="ENC57" s="158"/>
      <c r="END57" s="158"/>
      <c r="ENE57" s="158"/>
      <c r="ENF57" s="158"/>
      <c r="ENG57" s="158"/>
      <c r="ENH57" s="158"/>
      <c r="ENI57" s="158"/>
      <c r="ENJ57" s="158"/>
      <c r="ENK57" s="158"/>
      <c r="ENL57" s="158"/>
      <c r="ENM57" s="158"/>
      <c r="ENN57" s="158"/>
      <c r="ENO57" s="158"/>
      <c r="ENP57" s="158"/>
      <c r="ENQ57" s="158"/>
      <c r="ENR57" s="158"/>
      <c r="ENS57" s="158"/>
      <c r="ENT57" s="158"/>
      <c r="ENU57" s="158"/>
      <c r="ENV57" s="158"/>
      <c r="ENW57" s="158"/>
      <c r="ENX57" s="158"/>
      <c r="ENY57" s="158"/>
      <c r="ENZ57" s="158"/>
      <c r="EOA57" s="158"/>
      <c r="EOB57" s="158"/>
      <c r="EOC57" s="158"/>
      <c r="EOD57" s="158"/>
      <c r="EOE57" s="158"/>
      <c r="EOF57" s="158"/>
      <c r="EOG57" s="158"/>
      <c r="EOH57" s="158"/>
      <c r="EOI57" s="158"/>
      <c r="EOJ57" s="158"/>
      <c r="EOK57" s="158"/>
      <c r="EOL57" s="158"/>
      <c r="EOM57" s="158"/>
      <c r="EON57" s="158"/>
      <c r="EOO57" s="158"/>
      <c r="EOP57" s="158"/>
      <c r="EOQ57" s="158"/>
      <c r="EOR57" s="158"/>
      <c r="EOS57" s="158"/>
      <c r="EOT57" s="158"/>
      <c r="EOU57" s="158"/>
      <c r="EOV57" s="158"/>
      <c r="EOW57" s="158"/>
      <c r="EOX57" s="158"/>
      <c r="EOY57" s="158"/>
      <c r="EOZ57" s="158"/>
      <c r="EPA57" s="158"/>
      <c r="EPB57" s="158"/>
      <c r="EPC57" s="158"/>
      <c r="EPD57" s="158"/>
      <c r="EPE57" s="158"/>
      <c r="EPF57" s="158"/>
      <c r="EPG57" s="158"/>
      <c r="EPH57" s="158"/>
      <c r="EPI57" s="158"/>
      <c r="EPJ57" s="158"/>
      <c r="EPK57" s="158"/>
      <c r="EPL57" s="158"/>
      <c r="EPM57" s="158"/>
      <c r="EPN57" s="158"/>
      <c r="EPO57" s="158"/>
      <c r="EPP57" s="158"/>
      <c r="EPQ57" s="158"/>
      <c r="EPR57" s="158"/>
      <c r="EPS57" s="158"/>
      <c r="EPT57" s="158"/>
      <c r="EPU57" s="158"/>
      <c r="EPV57" s="158"/>
      <c r="EPW57" s="158"/>
      <c r="EPX57" s="158"/>
      <c r="EPY57" s="158"/>
      <c r="EPZ57" s="158"/>
      <c r="EQA57" s="158"/>
      <c r="EQB57" s="158"/>
      <c r="EQC57" s="158"/>
      <c r="EQD57" s="158"/>
      <c r="EQE57" s="158"/>
      <c r="EQF57" s="158"/>
      <c r="EQG57" s="158"/>
      <c r="EQH57" s="158"/>
      <c r="EQI57" s="158"/>
      <c r="EQJ57" s="158"/>
      <c r="EQK57" s="158"/>
      <c r="EQL57" s="158"/>
      <c r="EQM57" s="158"/>
      <c r="EQN57" s="158"/>
      <c r="EQO57" s="158"/>
      <c r="EQP57" s="158"/>
      <c r="EQQ57" s="158"/>
      <c r="EQR57" s="158"/>
      <c r="EQS57" s="158"/>
      <c r="EQT57" s="158"/>
      <c r="EQU57" s="158"/>
      <c r="EQV57" s="158"/>
      <c r="EQW57" s="158"/>
      <c r="EQX57" s="158"/>
      <c r="EQY57" s="158"/>
      <c r="EQZ57" s="158"/>
      <c r="ERA57" s="158"/>
      <c r="ERB57" s="158"/>
      <c r="ERC57" s="158"/>
      <c r="ERD57" s="158"/>
      <c r="ERE57" s="158"/>
      <c r="ERF57" s="158"/>
      <c r="ERG57" s="158"/>
      <c r="ERH57" s="158"/>
      <c r="ERI57" s="158"/>
      <c r="ERJ57" s="158"/>
      <c r="ERK57" s="158"/>
      <c r="ERL57" s="158"/>
      <c r="ERM57" s="158"/>
      <c r="ERN57" s="158"/>
      <c r="ERO57" s="158"/>
      <c r="ERP57" s="158"/>
      <c r="ERQ57" s="158"/>
      <c r="ERR57" s="158"/>
      <c r="ERS57" s="158"/>
      <c r="ERT57" s="158"/>
      <c r="ERU57" s="158"/>
      <c r="ERV57" s="158"/>
      <c r="ERW57" s="158"/>
      <c r="ERX57" s="158"/>
      <c r="ERY57" s="158"/>
      <c r="ERZ57" s="158"/>
      <c r="ESA57" s="158"/>
      <c r="ESB57" s="158"/>
      <c r="ESC57" s="158"/>
      <c r="ESD57" s="158"/>
      <c r="ESE57" s="158"/>
      <c r="ESF57" s="158"/>
      <c r="ESG57" s="158"/>
      <c r="ESH57" s="158"/>
      <c r="ESI57" s="158"/>
      <c r="ESJ57" s="158"/>
      <c r="ESK57" s="158"/>
      <c r="ESL57" s="158"/>
      <c r="ESM57" s="158"/>
      <c r="ESN57" s="158"/>
      <c r="ESO57" s="158"/>
      <c r="ESP57" s="158"/>
      <c r="ESQ57" s="158"/>
      <c r="ESR57" s="158"/>
      <c r="ESS57" s="158"/>
      <c r="EST57" s="158"/>
      <c r="ESU57" s="158"/>
      <c r="ESV57" s="158"/>
      <c r="ESW57" s="158"/>
      <c r="ESX57" s="158"/>
      <c r="ESY57" s="158"/>
      <c r="ESZ57" s="158"/>
      <c r="ETA57" s="158"/>
      <c r="ETB57" s="158"/>
      <c r="ETC57" s="158"/>
      <c r="ETD57" s="158"/>
      <c r="ETE57" s="158"/>
      <c r="ETF57" s="158"/>
      <c r="ETG57" s="158"/>
      <c r="ETH57" s="158"/>
      <c r="ETI57" s="158"/>
      <c r="ETJ57" s="158"/>
      <c r="ETK57" s="158"/>
      <c r="ETL57" s="158"/>
      <c r="ETM57" s="158"/>
      <c r="ETN57" s="158"/>
      <c r="ETO57" s="158"/>
      <c r="ETP57" s="158"/>
      <c r="ETQ57" s="158"/>
      <c r="ETR57" s="158"/>
      <c r="ETS57" s="158"/>
      <c r="ETT57" s="158"/>
      <c r="ETU57" s="158"/>
      <c r="ETV57" s="158"/>
      <c r="ETW57" s="158"/>
      <c r="ETX57" s="158"/>
      <c r="ETY57" s="158"/>
      <c r="ETZ57" s="158"/>
      <c r="EUA57" s="158"/>
      <c r="EUB57" s="158"/>
      <c r="EUC57" s="158"/>
      <c r="EUD57" s="158"/>
      <c r="EUE57" s="158"/>
      <c r="EUF57" s="158"/>
      <c r="EUG57" s="158"/>
      <c r="EUH57" s="158"/>
      <c r="EUI57" s="158"/>
      <c r="EUJ57" s="158"/>
      <c r="EUK57" s="158"/>
      <c r="EUL57" s="158"/>
      <c r="EUM57" s="158"/>
      <c r="EUN57" s="158"/>
      <c r="EUO57" s="158"/>
      <c r="EUP57" s="158"/>
      <c r="EUQ57" s="158"/>
      <c r="EUR57" s="158"/>
      <c r="EUS57" s="158"/>
      <c r="EUT57" s="158"/>
      <c r="EUU57" s="158"/>
      <c r="EUV57" s="158"/>
      <c r="EUW57" s="158"/>
      <c r="EUX57" s="158"/>
      <c r="EUY57" s="158"/>
      <c r="EUZ57" s="158"/>
      <c r="EVA57" s="158"/>
      <c r="EVB57" s="158"/>
      <c r="EVC57" s="158"/>
      <c r="EVD57" s="158"/>
      <c r="EVE57" s="158"/>
      <c r="EVF57" s="158"/>
      <c r="EVG57" s="158"/>
      <c r="EVH57" s="158"/>
      <c r="EVI57" s="158"/>
      <c r="EVJ57" s="158"/>
      <c r="EVK57" s="158"/>
      <c r="EVL57" s="158"/>
      <c r="EVM57" s="158"/>
      <c r="EVN57" s="158"/>
      <c r="EVO57" s="158"/>
      <c r="EVP57" s="158"/>
      <c r="EVQ57" s="158"/>
      <c r="EVR57" s="158"/>
      <c r="EVS57" s="158"/>
      <c r="EVT57" s="158"/>
      <c r="EVU57" s="158"/>
      <c r="EVV57" s="158"/>
      <c r="EVW57" s="158"/>
      <c r="EVX57" s="158"/>
      <c r="EVY57" s="158"/>
      <c r="EVZ57" s="158"/>
      <c r="EWA57" s="158"/>
      <c r="EWB57" s="158"/>
      <c r="EWC57" s="158"/>
      <c r="EWD57" s="158"/>
      <c r="EWE57" s="158"/>
      <c r="EWF57" s="158"/>
      <c r="EWG57" s="158"/>
      <c r="EWH57" s="158"/>
      <c r="EWI57" s="158"/>
      <c r="EWJ57" s="158"/>
      <c r="EWK57" s="158"/>
      <c r="EWL57" s="158"/>
      <c r="EWM57" s="158"/>
      <c r="EWN57" s="158"/>
      <c r="EWO57" s="158"/>
      <c r="EWP57" s="158"/>
      <c r="EWQ57" s="158"/>
      <c r="EWR57" s="158"/>
      <c r="EWS57" s="158"/>
      <c r="EWT57" s="158"/>
      <c r="EWU57" s="158"/>
      <c r="EWV57" s="158"/>
      <c r="EWW57" s="158"/>
      <c r="EWX57" s="158"/>
      <c r="EWY57" s="158"/>
      <c r="EWZ57" s="158"/>
      <c r="EXA57" s="158"/>
      <c r="EXB57" s="158"/>
      <c r="EXC57" s="158"/>
      <c r="EXD57" s="158"/>
      <c r="EXE57" s="158"/>
      <c r="EXF57" s="158"/>
      <c r="EXG57" s="158"/>
      <c r="EXH57" s="158"/>
      <c r="EXI57" s="158"/>
      <c r="EXJ57" s="158"/>
      <c r="EXK57" s="158"/>
      <c r="EXL57" s="158"/>
      <c r="EXM57" s="158"/>
      <c r="EXN57" s="158"/>
      <c r="EXO57" s="158"/>
      <c r="EXP57" s="158"/>
      <c r="EXQ57" s="158"/>
      <c r="EXR57" s="158"/>
      <c r="EXS57" s="158"/>
      <c r="EXT57" s="158"/>
      <c r="EXU57" s="158"/>
      <c r="EXV57" s="158"/>
      <c r="EXW57" s="158"/>
      <c r="EXX57" s="158"/>
      <c r="EXY57" s="158"/>
      <c r="EXZ57" s="158"/>
      <c r="EYA57" s="158"/>
      <c r="EYB57" s="158"/>
      <c r="EYC57" s="158"/>
      <c r="EYD57" s="158"/>
      <c r="EYE57" s="158"/>
      <c r="EYF57" s="158"/>
      <c r="EYG57" s="158"/>
      <c r="EYH57" s="158"/>
      <c r="EYI57" s="158"/>
      <c r="EYJ57" s="158"/>
      <c r="EYK57" s="158"/>
      <c r="EYL57" s="158"/>
      <c r="EYM57" s="158"/>
      <c r="EYN57" s="158"/>
      <c r="EYO57" s="158"/>
      <c r="EYP57" s="158"/>
      <c r="EYQ57" s="158"/>
      <c r="EYR57" s="158"/>
      <c r="EYS57" s="158"/>
      <c r="EYT57" s="158"/>
      <c r="EYU57" s="158"/>
      <c r="EYV57" s="158"/>
      <c r="EYW57" s="158"/>
      <c r="EYX57" s="158"/>
      <c r="EYY57" s="158"/>
      <c r="EYZ57" s="158"/>
      <c r="EZA57" s="158"/>
      <c r="EZB57" s="158"/>
      <c r="EZC57" s="158"/>
      <c r="EZD57" s="158"/>
      <c r="EZE57" s="158"/>
      <c r="EZF57" s="158"/>
      <c r="EZG57" s="158"/>
      <c r="EZH57" s="158"/>
      <c r="EZI57" s="158"/>
      <c r="EZJ57" s="158"/>
      <c r="EZK57" s="158"/>
      <c r="EZL57" s="158"/>
      <c r="EZM57" s="158"/>
      <c r="EZN57" s="158"/>
      <c r="EZO57" s="158"/>
      <c r="EZP57" s="158"/>
      <c r="EZQ57" s="158"/>
      <c r="EZR57" s="158"/>
      <c r="EZS57" s="158"/>
      <c r="EZT57" s="158"/>
      <c r="EZU57" s="158"/>
      <c r="EZV57" s="158"/>
      <c r="EZW57" s="158"/>
      <c r="EZX57" s="158"/>
      <c r="EZY57" s="158"/>
      <c r="EZZ57" s="158"/>
      <c r="FAA57" s="158"/>
      <c r="FAB57" s="158"/>
      <c r="FAC57" s="158"/>
      <c r="FAD57" s="158"/>
      <c r="FAE57" s="158"/>
      <c r="FAF57" s="158"/>
      <c r="FAG57" s="158"/>
      <c r="FAH57" s="158"/>
      <c r="FAI57" s="158"/>
      <c r="FAJ57" s="158"/>
      <c r="FAK57" s="158"/>
      <c r="FAL57" s="158"/>
      <c r="FAM57" s="158"/>
      <c r="FAN57" s="158"/>
      <c r="FAO57" s="158"/>
      <c r="FAP57" s="158"/>
      <c r="FAQ57" s="158"/>
      <c r="FAR57" s="158"/>
      <c r="FAS57" s="158"/>
      <c r="FAT57" s="158"/>
      <c r="FAU57" s="158"/>
      <c r="FAV57" s="158"/>
      <c r="FAW57" s="158"/>
      <c r="FAX57" s="158"/>
      <c r="FAY57" s="158"/>
      <c r="FAZ57" s="158"/>
      <c r="FBA57" s="158"/>
      <c r="FBB57" s="158"/>
      <c r="FBC57" s="158"/>
      <c r="FBD57" s="158"/>
      <c r="FBE57" s="158"/>
      <c r="FBF57" s="158"/>
      <c r="FBG57" s="158"/>
      <c r="FBH57" s="158"/>
      <c r="FBI57" s="158"/>
      <c r="FBJ57" s="158"/>
      <c r="FBK57" s="158"/>
      <c r="FBL57" s="158"/>
      <c r="FBM57" s="158"/>
      <c r="FBN57" s="158"/>
      <c r="FBO57" s="158"/>
      <c r="FBP57" s="158"/>
      <c r="FBQ57" s="158"/>
      <c r="FBR57" s="158"/>
      <c r="FBS57" s="158"/>
      <c r="FBT57" s="158"/>
      <c r="FBU57" s="158"/>
      <c r="FBV57" s="158"/>
      <c r="FBW57" s="158"/>
      <c r="FBX57" s="158"/>
      <c r="FBY57" s="158"/>
      <c r="FBZ57" s="158"/>
      <c r="FCA57" s="158"/>
      <c r="FCB57" s="158"/>
      <c r="FCC57" s="158"/>
      <c r="FCD57" s="158"/>
      <c r="FCE57" s="158"/>
      <c r="FCF57" s="158"/>
      <c r="FCG57" s="158"/>
      <c r="FCH57" s="158"/>
      <c r="FCI57" s="158"/>
      <c r="FCJ57" s="158"/>
      <c r="FCK57" s="158"/>
      <c r="FCL57" s="158"/>
      <c r="FCM57" s="158"/>
      <c r="FCN57" s="158"/>
      <c r="FCO57" s="158"/>
      <c r="FCP57" s="158"/>
      <c r="FCQ57" s="158"/>
      <c r="FCR57" s="158"/>
      <c r="FCS57" s="158"/>
      <c r="FCT57" s="158"/>
      <c r="FCU57" s="158"/>
      <c r="FCV57" s="158"/>
      <c r="FCW57" s="158"/>
      <c r="FCX57" s="158"/>
      <c r="FCY57" s="158"/>
      <c r="FCZ57" s="158"/>
      <c r="FDA57" s="158"/>
      <c r="FDB57" s="158"/>
      <c r="FDC57" s="158"/>
      <c r="FDD57" s="158"/>
      <c r="FDE57" s="158"/>
      <c r="FDF57" s="158"/>
      <c r="FDG57" s="158"/>
      <c r="FDH57" s="158"/>
      <c r="FDI57" s="158"/>
      <c r="FDJ57" s="158"/>
      <c r="FDK57" s="158"/>
      <c r="FDL57" s="158"/>
      <c r="FDM57" s="158"/>
      <c r="FDN57" s="158"/>
      <c r="FDO57" s="158"/>
      <c r="FDP57" s="158"/>
      <c r="FDQ57" s="158"/>
      <c r="FDR57" s="158"/>
      <c r="FDS57" s="158"/>
      <c r="FDT57" s="158"/>
      <c r="FDU57" s="158"/>
      <c r="FDV57" s="158"/>
      <c r="FDW57" s="158"/>
      <c r="FDX57" s="158"/>
      <c r="FDY57" s="158"/>
      <c r="FDZ57" s="158"/>
      <c r="FEA57" s="158"/>
      <c r="FEB57" s="158"/>
      <c r="FEC57" s="158"/>
      <c r="FED57" s="158"/>
      <c r="FEE57" s="158"/>
      <c r="FEF57" s="158"/>
      <c r="FEG57" s="158"/>
      <c r="FEH57" s="158"/>
      <c r="FEI57" s="158"/>
      <c r="FEJ57" s="158"/>
      <c r="FEK57" s="158"/>
      <c r="FEL57" s="158"/>
      <c r="FEM57" s="158"/>
      <c r="FEN57" s="158"/>
      <c r="FEO57" s="158"/>
      <c r="FEP57" s="158"/>
      <c r="FEQ57" s="158"/>
      <c r="FER57" s="158"/>
      <c r="FES57" s="158"/>
      <c r="FET57" s="158"/>
      <c r="FEU57" s="158"/>
      <c r="FEV57" s="158"/>
      <c r="FEW57" s="158"/>
      <c r="FEX57" s="158"/>
      <c r="FEY57" s="158"/>
      <c r="FEZ57" s="158"/>
      <c r="FFA57" s="158"/>
      <c r="FFB57" s="158"/>
      <c r="FFC57" s="158"/>
      <c r="FFD57" s="158"/>
      <c r="FFE57" s="158"/>
      <c r="FFF57" s="158"/>
      <c r="FFG57" s="158"/>
      <c r="FFH57" s="158"/>
      <c r="FFI57" s="158"/>
      <c r="FFJ57" s="158"/>
      <c r="FFK57" s="158"/>
      <c r="FFL57" s="158"/>
      <c r="FFM57" s="158"/>
      <c r="FFN57" s="158"/>
      <c r="FFO57" s="158"/>
      <c r="FFP57" s="158"/>
      <c r="FFQ57" s="158"/>
      <c r="FFR57" s="158"/>
      <c r="FFS57" s="158"/>
      <c r="FFT57" s="158"/>
      <c r="FFU57" s="158"/>
      <c r="FFV57" s="158"/>
      <c r="FFW57" s="158"/>
      <c r="FFX57" s="158"/>
      <c r="FFY57" s="158"/>
      <c r="FFZ57" s="158"/>
      <c r="FGA57" s="158"/>
      <c r="FGB57" s="158"/>
      <c r="FGC57" s="158"/>
      <c r="FGD57" s="158"/>
      <c r="FGE57" s="158"/>
      <c r="FGF57" s="158"/>
      <c r="FGG57" s="158"/>
      <c r="FGH57" s="158"/>
      <c r="FGI57" s="158"/>
      <c r="FGJ57" s="158"/>
      <c r="FGK57" s="158"/>
      <c r="FGL57" s="158"/>
      <c r="FGM57" s="158"/>
      <c r="FGN57" s="158"/>
      <c r="FGO57" s="158"/>
      <c r="FGP57" s="158"/>
      <c r="FGQ57" s="158"/>
      <c r="FGR57" s="158"/>
      <c r="FGS57" s="158"/>
      <c r="FGT57" s="158"/>
      <c r="FGU57" s="158"/>
      <c r="FGV57" s="158"/>
      <c r="FGW57" s="158"/>
      <c r="FGX57" s="158"/>
      <c r="FGY57" s="158"/>
      <c r="FGZ57" s="158"/>
      <c r="FHA57" s="158"/>
      <c r="FHB57" s="158"/>
      <c r="FHC57" s="158"/>
      <c r="FHD57" s="158"/>
      <c r="FHE57" s="158"/>
      <c r="FHF57" s="158"/>
      <c r="FHG57" s="158"/>
      <c r="FHH57" s="158"/>
      <c r="FHI57" s="158"/>
      <c r="FHJ57" s="158"/>
      <c r="FHK57" s="158"/>
      <c r="FHL57" s="158"/>
      <c r="FHM57" s="158"/>
      <c r="FHN57" s="158"/>
      <c r="FHO57" s="158"/>
      <c r="FHP57" s="158"/>
      <c r="FHQ57" s="158"/>
      <c r="FHR57" s="158"/>
      <c r="FHS57" s="158"/>
      <c r="FHT57" s="158"/>
      <c r="FHU57" s="158"/>
      <c r="FHV57" s="158"/>
      <c r="FHW57" s="158"/>
      <c r="FHX57" s="158"/>
      <c r="FHY57" s="158"/>
      <c r="FHZ57" s="158"/>
      <c r="FIA57" s="158"/>
      <c r="FIB57" s="158"/>
      <c r="FIC57" s="158"/>
      <c r="FID57" s="158"/>
      <c r="FIE57" s="158"/>
      <c r="FIF57" s="158"/>
      <c r="FIG57" s="158"/>
      <c r="FIH57" s="158"/>
      <c r="FII57" s="158"/>
      <c r="FIJ57" s="158"/>
      <c r="FIK57" s="158"/>
      <c r="FIL57" s="158"/>
      <c r="FIM57" s="158"/>
      <c r="FIN57" s="158"/>
      <c r="FIO57" s="158"/>
      <c r="FIP57" s="158"/>
      <c r="FIQ57" s="158"/>
      <c r="FIR57" s="158"/>
      <c r="FIS57" s="158"/>
      <c r="FIT57" s="158"/>
      <c r="FIU57" s="158"/>
      <c r="FIV57" s="158"/>
      <c r="FIW57" s="158"/>
      <c r="FIX57" s="158"/>
      <c r="FIY57" s="158"/>
      <c r="FIZ57" s="158"/>
      <c r="FJA57" s="158"/>
      <c r="FJB57" s="158"/>
      <c r="FJC57" s="158"/>
      <c r="FJD57" s="158"/>
      <c r="FJE57" s="158"/>
      <c r="FJF57" s="158"/>
      <c r="FJG57" s="158"/>
      <c r="FJH57" s="158"/>
      <c r="FJI57" s="158"/>
      <c r="FJJ57" s="158"/>
      <c r="FJK57" s="158"/>
      <c r="FJL57" s="158"/>
      <c r="FJM57" s="158"/>
      <c r="FJN57" s="158"/>
      <c r="FJO57" s="158"/>
      <c r="FJP57" s="158"/>
      <c r="FJQ57" s="158"/>
      <c r="FJR57" s="158"/>
      <c r="FJS57" s="158"/>
      <c r="FJT57" s="158"/>
      <c r="FJU57" s="158"/>
      <c r="FJV57" s="158"/>
      <c r="FJW57" s="158"/>
      <c r="FJX57" s="158"/>
      <c r="FJY57" s="158"/>
      <c r="FJZ57" s="158"/>
      <c r="FKA57" s="158"/>
      <c r="FKB57" s="158"/>
      <c r="FKC57" s="158"/>
      <c r="FKD57" s="158"/>
      <c r="FKE57" s="158"/>
      <c r="FKF57" s="158"/>
      <c r="FKG57" s="158"/>
      <c r="FKH57" s="158"/>
      <c r="FKI57" s="158"/>
      <c r="FKJ57" s="158"/>
      <c r="FKK57" s="158"/>
      <c r="FKL57" s="158"/>
      <c r="FKM57" s="158"/>
      <c r="FKN57" s="158"/>
      <c r="FKO57" s="158"/>
      <c r="FKP57" s="158"/>
      <c r="FKQ57" s="158"/>
      <c r="FKR57" s="158"/>
      <c r="FKS57" s="158"/>
      <c r="FKT57" s="158"/>
      <c r="FKU57" s="158"/>
      <c r="FKV57" s="158"/>
      <c r="FKW57" s="158"/>
      <c r="FKX57" s="158"/>
      <c r="FKY57" s="158"/>
      <c r="FKZ57" s="158"/>
      <c r="FLA57" s="158"/>
      <c r="FLB57" s="158"/>
      <c r="FLC57" s="158"/>
      <c r="FLD57" s="158"/>
      <c r="FLE57" s="158"/>
      <c r="FLF57" s="158"/>
      <c r="FLG57" s="158"/>
      <c r="FLH57" s="158"/>
      <c r="FLI57" s="158"/>
      <c r="FLJ57" s="158"/>
      <c r="FLK57" s="158"/>
      <c r="FLL57" s="158"/>
      <c r="FLM57" s="158"/>
      <c r="FLN57" s="158"/>
      <c r="FLO57" s="158"/>
      <c r="FLP57" s="158"/>
      <c r="FLQ57" s="158"/>
      <c r="FLR57" s="158"/>
      <c r="FLS57" s="158"/>
      <c r="FLT57" s="158"/>
      <c r="FLU57" s="158"/>
      <c r="FLV57" s="158"/>
      <c r="FLW57" s="158"/>
      <c r="FLX57" s="158"/>
      <c r="FLY57" s="158"/>
      <c r="FLZ57" s="158"/>
      <c r="FMA57" s="158"/>
      <c r="FMB57" s="158"/>
      <c r="FMC57" s="158"/>
      <c r="FMD57" s="158"/>
      <c r="FME57" s="158"/>
      <c r="FMF57" s="158"/>
      <c r="FMG57" s="158"/>
      <c r="FMH57" s="158"/>
      <c r="FMI57" s="158"/>
      <c r="FMJ57" s="158"/>
      <c r="FMK57" s="158"/>
      <c r="FML57" s="158"/>
      <c r="FMM57" s="158"/>
      <c r="FMN57" s="158"/>
      <c r="FMO57" s="158"/>
      <c r="FMP57" s="158"/>
      <c r="FMQ57" s="158"/>
      <c r="FMR57" s="158"/>
      <c r="FMS57" s="158"/>
      <c r="FMT57" s="158"/>
      <c r="FMU57" s="158"/>
      <c r="FMV57" s="158"/>
      <c r="FMW57" s="158"/>
      <c r="FMX57" s="158"/>
      <c r="FMY57" s="158"/>
      <c r="FMZ57" s="158"/>
      <c r="FNA57" s="158"/>
      <c r="FNB57" s="158"/>
      <c r="FNC57" s="158"/>
      <c r="FND57" s="158"/>
      <c r="FNE57" s="158"/>
      <c r="FNF57" s="158"/>
      <c r="FNG57" s="158"/>
      <c r="FNH57" s="158"/>
      <c r="FNI57" s="158"/>
      <c r="FNJ57" s="158"/>
      <c r="FNK57" s="158"/>
      <c r="FNL57" s="158"/>
      <c r="FNM57" s="158"/>
      <c r="FNN57" s="158"/>
      <c r="FNO57" s="158"/>
      <c r="FNP57" s="158"/>
      <c r="FNQ57" s="158"/>
      <c r="FNR57" s="158"/>
      <c r="FNS57" s="158"/>
      <c r="FNT57" s="158"/>
      <c r="FNU57" s="158"/>
      <c r="FNV57" s="158"/>
      <c r="FNW57" s="158"/>
      <c r="FNX57" s="158"/>
      <c r="FNY57" s="158"/>
      <c r="FNZ57" s="158"/>
      <c r="FOA57" s="158"/>
      <c r="FOB57" s="158"/>
      <c r="FOC57" s="158"/>
      <c r="FOD57" s="158"/>
      <c r="FOE57" s="158"/>
      <c r="FOF57" s="158"/>
      <c r="FOG57" s="158"/>
      <c r="FOH57" s="158"/>
      <c r="FOI57" s="158"/>
      <c r="FOJ57" s="158"/>
      <c r="FOK57" s="158"/>
      <c r="FOL57" s="158"/>
      <c r="FOM57" s="158"/>
      <c r="FON57" s="158"/>
      <c r="FOO57" s="158"/>
      <c r="FOP57" s="158"/>
      <c r="FOQ57" s="158"/>
      <c r="FOR57" s="158"/>
      <c r="FOS57" s="158"/>
      <c r="FOT57" s="158"/>
      <c r="FOU57" s="158"/>
      <c r="FOV57" s="158"/>
      <c r="FOW57" s="158"/>
      <c r="FOX57" s="158"/>
      <c r="FOY57" s="158"/>
      <c r="FOZ57" s="158"/>
      <c r="FPA57" s="158"/>
      <c r="FPB57" s="158"/>
      <c r="FPC57" s="158"/>
      <c r="FPD57" s="158"/>
      <c r="FPE57" s="158"/>
      <c r="FPF57" s="158"/>
      <c r="FPG57" s="158"/>
      <c r="FPH57" s="158"/>
      <c r="FPI57" s="158"/>
      <c r="FPJ57" s="158"/>
      <c r="FPK57" s="158"/>
      <c r="FPL57" s="158"/>
      <c r="FPM57" s="158"/>
      <c r="FPN57" s="158"/>
      <c r="FPO57" s="158"/>
      <c r="FPP57" s="158"/>
      <c r="FPQ57" s="158"/>
      <c r="FPR57" s="158"/>
      <c r="FPS57" s="158"/>
      <c r="FPT57" s="158"/>
      <c r="FPU57" s="158"/>
      <c r="FPV57" s="158"/>
      <c r="FPW57" s="158"/>
      <c r="FPX57" s="158"/>
      <c r="FPY57" s="158"/>
      <c r="FPZ57" s="158"/>
      <c r="FQA57" s="158"/>
      <c r="FQB57" s="158"/>
      <c r="FQC57" s="158"/>
      <c r="FQD57" s="158"/>
      <c r="FQE57" s="158"/>
      <c r="FQF57" s="158"/>
      <c r="FQG57" s="158"/>
      <c r="FQH57" s="158"/>
      <c r="FQI57" s="158"/>
      <c r="FQJ57" s="158"/>
      <c r="FQK57" s="158"/>
      <c r="FQL57" s="158"/>
      <c r="FQM57" s="158"/>
      <c r="FQN57" s="158"/>
      <c r="FQO57" s="158"/>
      <c r="FQP57" s="158"/>
      <c r="FQQ57" s="158"/>
      <c r="FQR57" s="158"/>
      <c r="FQS57" s="158"/>
      <c r="FQT57" s="158"/>
      <c r="FQU57" s="158"/>
      <c r="FQV57" s="158"/>
      <c r="FQW57" s="158"/>
      <c r="FQX57" s="158"/>
      <c r="FQY57" s="158"/>
      <c r="FQZ57" s="158"/>
      <c r="FRA57" s="158"/>
      <c r="FRB57" s="158"/>
      <c r="FRC57" s="158"/>
      <c r="FRD57" s="158"/>
      <c r="FRE57" s="158"/>
      <c r="FRF57" s="158"/>
      <c r="FRG57" s="158"/>
      <c r="FRH57" s="158"/>
      <c r="FRI57" s="158"/>
      <c r="FRJ57" s="158"/>
      <c r="FRK57" s="158"/>
      <c r="FRL57" s="158"/>
      <c r="FRM57" s="158"/>
      <c r="FRN57" s="158"/>
      <c r="FRO57" s="158"/>
      <c r="FRP57" s="158"/>
      <c r="FRQ57" s="158"/>
      <c r="FRR57" s="158"/>
      <c r="FRS57" s="158"/>
      <c r="FRT57" s="158"/>
      <c r="FRU57" s="158"/>
      <c r="FRV57" s="158"/>
      <c r="FRW57" s="158"/>
      <c r="FRX57" s="158"/>
      <c r="FRY57" s="158"/>
      <c r="FRZ57" s="158"/>
      <c r="FSA57" s="158"/>
      <c r="FSB57" s="158"/>
      <c r="FSC57" s="158"/>
      <c r="FSD57" s="158"/>
      <c r="FSE57" s="158"/>
      <c r="FSF57" s="158"/>
      <c r="FSG57" s="158"/>
      <c r="FSH57" s="158"/>
      <c r="FSI57" s="158"/>
      <c r="FSJ57" s="158"/>
      <c r="FSK57" s="158"/>
      <c r="FSL57" s="158"/>
      <c r="FSM57" s="158"/>
      <c r="FSN57" s="158"/>
      <c r="FSO57" s="158"/>
      <c r="FSP57" s="158"/>
      <c r="FSQ57" s="158"/>
      <c r="FSR57" s="158"/>
      <c r="FSS57" s="158"/>
      <c r="FST57" s="158"/>
      <c r="FSU57" s="158"/>
      <c r="FSV57" s="158"/>
      <c r="FSW57" s="158"/>
      <c r="FSX57" s="158"/>
      <c r="FSY57" s="158"/>
      <c r="FSZ57" s="158"/>
      <c r="FTA57" s="158"/>
      <c r="FTB57" s="158"/>
      <c r="FTC57" s="158"/>
      <c r="FTD57" s="158"/>
      <c r="FTE57" s="158"/>
      <c r="FTF57" s="158"/>
      <c r="FTG57" s="158"/>
      <c r="FTH57" s="158"/>
      <c r="FTI57" s="158"/>
      <c r="FTJ57" s="158"/>
      <c r="FTK57" s="158"/>
      <c r="FTL57" s="158"/>
      <c r="FTM57" s="158"/>
      <c r="FTN57" s="158"/>
      <c r="FTO57" s="158"/>
      <c r="FTP57" s="158"/>
      <c r="FTQ57" s="158"/>
      <c r="FTR57" s="158"/>
      <c r="FTS57" s="158"/>
      <c r="FTT57" s="158"/>
      <c r="FTU57" s="158"/>
      <c r="FTV57" s="158"/>
      <c r="FTW57" s="158"/>
      <c r="FTX57" s="158"/>
      <c r="FTY57" s="158"/>
      <c r="FTZ57" s="158"/>
      <c r="FUA57" s="158"/>
      <c r="FUB57" s="158"/>
      <c r="FUC57" s="158"/>
      <c r="FUD57" s="158"/>
      <c r="FUE57" s="158"/>
      <c r="FUF57" s="158"/>
      <c r="FUG57" s="158"/>
      <c r="FUH57" s="158"/>
      <c r="FUI57" s="158"/>
      <c r="FUJ57" s="158"/>
      <c r="FUK57" s="158"/>
      <c r="FUL57" s="158"/>
      <c r="FUM57" s="158"/>
      <c r="FUN57" s="158"/>
      <c r="FUO57" s="158"/>
      <c r="FUP57" s="158"/>
      <c r="FUQ57" s="158"/>
      <c r="FUR57" s="158"/>
      <c r="FUS57" s="158"/>
      <c r="FUT57" s="158"/>
      <c r="FUU57" s="158"/>
      <c r="FUV57" s="158"/>
      <c r="FUW57" s="158"/>
      <c r="FUX57" s="158"/>
      <c r="FUY57" s="158"/>
      <c r="FUZ57" s="158"/>
      <c r="FVA57" s="158"/>
      <c r="FVB57" s="158"/>
      <c r="FVC57" s="158"/>
      <c r="FVD57" s="158"/>
      <c r="FVE57" s="158"/>
      <c r="FVF57" s="158"/>
      <c r="FVG57" s="158"/>
      <c r="FVH57" s="158"/>
      <c r="FVI57" s="158"/>
      <c r="FVJ57" s="158"/>
      <c r="FVK57" s="158"/>
      <c r="FVL57" s="158"/>
      <c r="FVM57" s="158"/>
      <c r="FVN57" s="158"/>
      <c r="FVO57" s="158"/>
      <c r="FVP57" s="158"/>
      <c r="FVQ57" s="158"/>
      <c r="FVR57" s="158"/>
      <c r="FVS57" s="158"/>
      <c r="FVT57" s="158"/>
      <c r="FVU57" s="158"/>
      <c r="FVV57" s="158"/>
      <c r="FVW57" s="158"/>
      <c r="FVX57" s="158"/>
      <c r="FVY57" s="158"/>
      <c r="FVZ57" s="158"/>
      <c r="FWA57" s="158"/>
      <c r="FWB57" s="158"/>
      <c r="FWC57" s="158"/>
      <c r="FWD57" s="158"/>
      <c r="FWE57" s="158"/>
      <c r="FWF57" s="158"/>
      <c r="FWG57" s="158"/>
      <c r="FWH57" s="158"/>
      <c r="FWI57" s="158"/>
      <c r="FWJ57" s="158"/>
      <c r="FWK57" s="158"/>
      <c r="FWL57" s="158"/>
      <c r="FWM57" s="158"/>
      <c r="FWN57" s="158"/>
      <c r="FWO57" s="158"/>
      <c r="FWP57" s="158"/>
      <c r="FWQ57" s="158"/>
      <c r="FWR57" s="158"/>
      <c r="FWS57" s="158"/>
      <c r="FWT57" s="158"/>
      <c r="FWU57" s="158"/>
      <c r="FWV57" s="158"/>
      <c r="FWW57" s="158"/>
      <c r="FWX57" s="158"/>
      <c r="FWY57" s="158"/>
      <c r="FWZ57" s="158"/>
      <c r="FXA57" s="158"/>
      <c r="FXB57" s="158"/>
      <c r="FXC57" s="158"/>
      <c r="FXD57" s="158"/>
      <c r="FXE57" s="158"/>
      <c r="FXF57" s="158"/>
      <c r="FXG57" s="158"/>
      <c r="FXH57" s="158"/>
      <c r="FXI57" s="158"/>
      <c r="FXJ57" s="158"/>
      <c r="FXK57" s="158"/>
      <c r="FXL57" s="158"/>
      <c r="FXM57" s="158"/>
      <c r="FXN57" s="158"/>
      <c r="FXO57" s="158"/>
      <c r="FXP57" s="158"/>
      <c r="FXQ57" s="158"/>
      <c r="FXR57" s="158"/>
      <c r="FXS57" s="158"/>
      <c r="FXT57" s="158"/>
      <c r="FXU57" s="158"/>
      <c r="FXV57" s="158"/>
      <c r="FXW57" s="158"/>
      <c r="FXX57" s="158"/>
      <c r="FXY57" s="158"/>
      <c r="FXZ57" s="158"/>
      <c r="FYA57" s="158"/>
      <c r="FYB57" s="158"/>
      <c r="FYC57" s="158"/>
      <c r="FYD57" s="158"/>
      <c r="FYE57" s="158"/>
      <c r="FYF57" s="158"/>
      <c r="FYG57" s="158"/>
      <c r="FYH57" s="158"/>
      <c r="FYI57" s="158"/>
      <c r="FYJ57" s="158"/>
      <c r="FYK57" s="158"/>
      <c r="FYL57" s="158"/>
      <c r="FYM57" s="158"/>
      <c r="FYN57" s="158"/>
      <c r="FYO57" s="158"/>
      <c r="FYP57" s="158"/>
      <c r="FYQ57" s="158"/>
      <c r="FYR57" s="158"/>
      <c r="FYS57" s="158"/>
      <c r="FYT57" s="158"/>
      <c r="FYU57" s="158"/>
      <c r="FYV57" s="158"/>
      <c r="FYW57" s="158"/>
      <c r="FYX57" s="158"/>
      <c r="FYY57" s="158"/>
      <c r="FYZ57" s="158"/>
      <c r="FZA57" s="158"/>
      <c r="FZB57" s="158"/>
      <c r="FZC57" s="158"/>
      <c r="FZD57" s="158"/>
      <c r="FZE57" s="158"/>
      <c r="FZF57" s="158"/>
      <c r="FZG57" s="158"/>
      <c r="FZH57" s="158"/>
      <c r="FZI57" s="158"/>
      <c r="FZJ57" s="158"/>
      <c r="FZK57" s="158"/>
      <c r="FZL57" s="158"/>
      <c r="FZM57" s="158"/>
      <c r="FZN57" s="158"/>
      <c r="FZO57" s="158"/>
      <c r="FZP57" s="158"/>
      <c r="FZQ57" s="158"/>
      <c r="FZR57" s="158"/>
      <c r="FZS57" s="158"/>
      <c r="FZT57" s="158"/>
      <c r="FZU57" s="158"/>
      <c r="FZV57" s="158"/>
      <c r="FZW57" s="158"/>
      <c r="FZX57" s="158"/>
      <c r="FZY57" s="158"/>
      <c r="FZZ57" s="158"/>
      <c r="GAA57" s="158"/>
      <c r="GAB57" s="158"/>
      <c r="GAC57" s="158"/>
      <c r="GAD57" s="158"/>
      <c r="GAE57" s="158"/>
      <c r="GAF57" s="158"/>
      <c r="GAG57" s="158"/>
      <c r="GAH57" s="158"/>
      <c r="GAI57" s="158"/>
      <c r="GAJ57" s="158"/>
      <c r="GAK57" s="158"/>
      <c r="GAL57" s="158"/>
      <c r="GAM57" s="158"/>
      <c r="GAN57" s="158"/>
      <c r="GAO57" s="158"/>
      <c r="GAP57" s="158"/>
      <c r="GAQ57" s="158"/>
      <c r="GAR57" s="158"/>
      <c r="GAS57" s="158"/>
      <c r="GAT57" s="158"/>
      <c r="GAU57" s="158"/>
      <c r="GAV57" s="158"/>
      <c r="GAW57" s="158"/>
      <c r="GAX57" s="158"/>
      <c r="GAY57" s="158"/>
      <c r="GAZ57" s="158"/>
      <c r="GBA57" s="158"/>
      <c r="GBB57" s="158"/>
      <c r="GBC57" s="158"/>
      <c r="GBD57" s="158"/>
      <c r="GBE57" s="158"/>
      <c r="GBF57" s="158"/>
      <c r="GBG57" s="158"/>
      <c r="GBH57" s="158"/>
      <c r="GBI57" s="158"/>
      <c r="GBJ57" s="158"/>
      <c r="GBK57" s="158"/>
      <c r="GBL57" s="158"/>
      <c r="GBM57" s="158"/>
      <c r="GBN57" s="158"/>
      <c r="GBO57" s="158"/>
      <c r="GBP57" s="158"/>
      <c r="GBQ57" s="158"/>
      <c r="GBR57" s="158"/>
      <c r="GBS57" s="158"/>
      <c r="GBT57" s="158"/>
      <c r="GBU57" s="158"/>
      <c r="GBV57" s="158"/>
      <c r="GBW57" s="158"/>
      <c r="GBX57" s="158"/>
      <c r="GBY57" s="158"/>
      <c r="GBZ57" s="158"/>
      <c r="GCA57" s="158"/>
      <c r="GCB57" s="158"/>
      <c r="GCC57" s="158"/>
      <c r="GCD57" s="158"/>
      <c r="GCE57" s="158"/>
      <c r="GCF57" s="158"/>
      <c r="GCG57" s="158"/>
      <c r="GCH57" s="158"/>
      <c r="GCI57" s="158"/>
      <c r="GCJ57" s="158"/>
      <c r="GCK57" s="158"/>
      <c r="GCL57" s="158"/>
      <c r="GCM57" s="158"/>
      <c r="GCN57" s="158"/>
      <c r="GCO57" s="158"/>
      <c r="GCP57" s="158"/>
      <c r="GCQ57" s="158"/>
      <c r="GCR57" s="158"/>
      <c r="GCS57" s="158"/>
      <c r="GCT57" s="158"/>
      <c r="GCU57" s="158"/>
      <c r="GCV57" s="158"/>
      <c r="GCW57" s="158"/>
      <c r="GCX57" s="158"/>
      <c r="GCY57" s="158"/>
      <c r="GCZ57" s="158"/>
      <c r="GDA57" s="158"/>
      <c r="GDB57" s="158"/>
      <c r="GDC57" s="158"/>
      <c r="GDD57" s="158"/>
      <c r="GDE57" s="158"/>
      <c r="GDF57" s="158"/>
      <c r="GDG57" s="158"/>
      <c r="GDH57" s="158"/>
      <c r="GDI57" s="158"/>
      <c r="GDJ57" s="158"/>
      <c r="GDK57" s="158"/>
      <c r="GDL57" s="158"/>
      <c r="GDM57" s="158"/>
      <c r="GDN57" s="158"/>
      <c r="GDO57" s="158"/>
      <c r="GDP57" s="158"/>
      <c r="GDQ57" s="158"/>
      <c r="GDR57" s="158"/>
      <c r="GDS57" s="158"/>
      <c r="GDT57" s="158"/>
      <c r="GDU57" s="158"/>
      <c r="GDV57" s="158"/>
      <c r="GDW57" s="158"/>
      <c r="GDX57" s="158"/>
      <c r="GDY57" s="158"/>
      <c r="GDZ57" s="158"/>
      <c r="GEA57" s="158"/>
      <c r="GEB57" s="158"/>
      <c r="GEC57" s="158"/>
      <c r="GED57" s="158"/>
      <c r="GEE57" s="158"/>
      <c r="GEF57" s="158"/>
      <c r="GEG57" s="158"/>
      <c r="GEH57" s="158"/>
      <c r="GEI57" s="158"/>
      <c r="GEJ57" s="158"/>
      <c r="GEK57" s="158"/>
      <c r="GEL57" s="158"/>
      <c r="GEM57" s="158"/>
      <c r="GEN57" s="158"/>
      <c r="GEO57" s="158"/>
      <c r="GEP57" s="158"/>
      <c r="GEQ57" s="158"/>
      <c r="GER57" s="158"/>
      <c r="GES57" s="158"/>
      <c r="GET57" s="158"/>
      <c r="GEU57" s="158"/>
      <c r="GEV57" s="158"/>
      <c r="GEW57" s="158"/>
      <c r="GEX57" s="158"/>
      <c r="GEY57" s="158"/>
      <c r="GEZ57" s="158"/>
      <c r="GFA57" s="158"/>
      <c r="GFB57" s="158"/>
      <c r="GFC57" s="158"/>
      <c r="GFD57" s="158"/>
      <c r="GFE57" s="158"/>
      <c r="GFF57" s="158"/>
      <c r="GFG57" s="158"/>
      <c r="GFH57" s="158"/>
      <c r="GFI57" s="158"/>
      <c r="GFJ57" s="158"/>
      <c r="GFK57" s="158"/>
      <c r="GFL57" s="158"/>
      <c r="GFM57" s="158"/>
      <c r="GFN57" s="158"/>
      <c r="GFO57" s="158"/>
      <c r="GFP57" s="158"/>
      <c r="GFQ57" s="158"/>
      <c r="GFR57" s="158"/>
      <c r="GFS57" s="158"/>
      <c r="GFT57" s="158"/>
      <c r="GFU57" s="158"/>
      <c r="GFV57" s="158"/>
      <c r="GFW57" s="158"/>
      <c r="GFX57" s="158"/>
      <c r="GFY57" s="158"/>
      <c r="GFZ57" s="158"/>
      <c r="GGA57" s="158"/>
      <c r="GGB57" s="158"/>
      <c r="GGC57" s="158"/>
      <c r="GGD57" s="158"/>
      <c r="GGE57" s="158"/>
      <c r="GGF57" s="158"/>
      <c r="GGG57" s="158"/>
      <c r="GGH57" s="158"/>
      <c r="GGI57" s="158"/>
      <c r="GGJ57" s="158"/>
      <c r="GGK57" s="158"/>
      <c r="GGL57" s="158"/>
      <c r="GGM57" s="158"/>
      <c r="GGN57" s="158"/>
      <c r="GGO57" s="158"/>
      <c r="GGP57" s="158"/>
      <c r="GGQ57" s="158"/>
      <c r="GGR57" s="158"/>
      <c r="GGS57" s="158"/>
      <c r="GGT57" s="158"/>
      <c r="GGU57" s="158"/>
      <c r="GGV57" s="158"/>
      <c r="GGW57" s="158"/>
      <c r="GGX57" s="158"/>
      <c r="GGY57" s="158"/>
      <c r="GGZ57" s="158"/>
      <c r="GHA57" s="158"/>
      <c r="GHB57" s="158"/>
      <c r="GHC57" s="158"/>
      <c r="GHD57" s="158"/>
      <c r="GHE57" s="158"/>
      <c r="GHF57" s="158"/>
      <c r="GHG57" s="158"/>
      <c r="GHH57" s="158"/>
      <c r="GHI57" s="158"/>
      <c r="GHJ57" s="158"/>
      <c r="GHK57" s="158"/>
      <c r="GHL57" s="158"/>
      <c r="GHM57" s="158"/>
      <c r="GHN57" s="158"/>
      <c r="GHO57" s="158"/>
      <c r="GHP57" s="158"/>
      <c r="GHQ57" s="158"/>
      <c r="GHR57" s="158"/>
      <c r="GHS57" s="158"/>
      <c r="GHT57" s="158"/>
      <c r="GHU57" s="158"/>
      <c r="GHV57" s="158"/>
      <c r="GHW57" s="158"/>
      <c r="GHX57" s="158"/>
      <c r="GHY57" s="158"/>
      <c r="GHZ57" s="158"/>
      <c r="GIA57" s="158"/>
      <c r="GIB57" s="158"/>
      <c r="GIC57" s="158"/>
      <c r="GID57" s="158"/>
      <c r="GIE57" s="158"/>
      <c r="GIF57" s="158"/>
      <c r="GIG57" s="158"/>
      <c r="GIH57" s="158"/>
      <c r="GII57" s="158"/>
      <c r="GIJ57" s="158"/>
      <c r="GIK57" s="158"/>
      <c r="GIL57" s="158"/>
      <c r="GIM57" s="158"/>
      <c r="GIN57" s="158"/>
      <c r="GIO57" s="158"/>
      <c r="GIP57" s="158"/>
      <c r="GIQ57" s="158"/>
      <c r="GIR57" s="158"/>
      <c r="GIS57" s="158"/>
      <c r="GIT57" s="158"/>
      <c r="GIU57" s="158"/>
      <c r="GIV57" s="158"/>
      <c r="GIW57" s="158"/>
      <c r="GIX57" s="158"/>
      <c r="GIY57" s="158"/>
      <c r="GIZ57" s="158"/>
      <c r="GJA57" s="158"/>
      <c r="GJB57" s="158"/>
      <c r="GJC57" s="158"/>
      <c r="GJD57" s="158"/>
      <c r="GJE57" s="158"/>
      <c r="GJF57" s="158"/>
      <c r="GJG57" s="158"/>
      <c r="GJH57" s="158"/>
      <c r="GJI57" s="158"/>
      <c r="GJJ57" s="158"/>
      <c r="GJK57" s="158"/>
      <c r="GJL57" s="158"/>
      <c r="GJM57" s="158"/>
      <c r="GJN57" s="158"/>
      <c r="GJO57" s="158"/>
      <c r="GJP57" s="158"/>
      <c r="GJQ57" s="158"/>
      <c r="GJR57" s="158"/>
      <c r="GJS57" s="158"/>
      <c r="GJT57" s="158"/>
      <c r="GJU57" s="158"/>
      <c r="GJV57" s="158"/>
      <c r="GJW57" s="158"/>
      <c r="GJX57" s="158"/>
      <c r="GJY57" s="158"/>
      <c r="GJZ57" s="158"/>
      <c r="GKA57" s="158"/>
      <c r="GKB57" s="158"/>
      <c r="GKC57" s="158"/>
      <c r="GKD57" s="158"/>
      <c r="GKE57" s="158"/>
      <c r="GKF57" s="158"/>
      <c r="GKG57" s="158"/>
      <c r="GKH57" s="158"/>
      <c r="GKI57" s="158"/>
      <c r="GKJ57" s="158"/>
      <c r="GKK57" s="158"/>
      <c r="GKL57" s="158"/>
      <c r="GKM57" s="158"/>
      <c r="GKN57" s="158"/>
      <c r="GKO57" s="158"/>
      <c r="GKP57" s="158"/>
      <c r="GKQ57" s="158"/>
      <c r="GKR57" s="158"/>
      <c r="GKS57" s="158"/>
      <c r="GKT57" s="158"/>
      <c r="GKU57" s="158"/>
      <c r="GKV57" s="158"/>
      <c r="GKW57" s="158"/>
      <c r="GKX57" s="158"/>
      <c r="GKY57" s="158"/>
      <c r="GKZ57" s="158"/>
      <c r="GLA57" s="158"/>
      <c r="GLB57" s="158"/>
      <c r="GLC57" s="158"/>
      <c r="GLD57" s="158"/>
      <c r="GLE57" s="158"/>
      <c r="GLF57" s="158"/>
      <c r="GLG57" s="158"/>
      <c r="GLH57" s="158"/>
      <c r="GLI57" s="158"/>
      <c r="GLJ57" s="158"/>
      <c r="GLK57" s="158"/>
      <c r="GLL57" s="158"/>
      <c r="GLM57" s="158"/>
      <c r="GLN57" s="158"/>
      <c r="GLO57" s="158"/>
      <c r="GLP57" s="158"/>
      <c r="GLQ57" s="158"/>
      <c r="GLR57" s="158"/>
      <c r="GLS57" s="158"/>
      <c r="GLT57" s="158"/>
      <c r="GLU57" s="158"/>
      <c r="GLV57" s="158"/>
      <c r="GLW57" s="158"/>
      <c r="GLX57" s="158"/>
      <c r="GLY57" s="158"/>
      <c r="GLZ57" s="158"/>
      <c r="GMA57" s="158"/>
      <c r="GMB57" s="158"/>
      <c r="GMC57" s="158"/>
      <c r="GMD57" s="158"/>
      <c r="GME57" s="158"/>
      <c r="GMF57" s="158"/>
      <c r="GMG57" s="158"/>
      <c r="GMH57" s="158"/>
      <c r="GMI57" s="158"/>
      <c r="GMJ57" s="158"/>
      <c r="GMK57" s="158"/>
      <c r="GML57" s="158"/>
      <c r="GMM57" s="158"/>
      <c r="GMN57" s="158"/>
      <c r="GMO57" s="158"/>
      <c r="GMP57" s="158"/>
      <c r="GMQ57" s="158"/>
      <c r="GMR57" s="158"/>
      <c r="GMS57" s="158"/>
      <c r="GMT57" s="158"/>
      <c r="GMU57" s="158"/>
      <c r="GMV57" s="158"/>
      <c r="GMW57" s="158"/>
      <c r="GMX57" s="158"/>
      <c r="GMY57" s="158"/>
      <c r="GMZ57" s="158"/>
      <c r="GNA57" s="158"/>
      <c r="GNB57" s="158"/>
      <c r="GNC57" s="158"/>
      <c r="GND57" s="158"/>
      <c r="GNE57" s="158"/>
      <c r="GNF57" s="158"/>
      <c r="GNG57" s="158"/>
      <c r="GNH57" s="158"/>
      <c r="GNI57" s="158"/>
      <c r="GNJ57" s="158"/>
      <c r="GNK57" s="158"/>
      <c r="GNL57" s="158"/>
      <c r="GNM57" s="158"/>
      <c r="GNN57" s="158"/>
      <c r="GNO57" s="158"/>
      <c r="GNP57" s="158"/>
      <c r="GNQ57" s="158"/>
      <c r="GNR57" s="158"/>
      <c r="GNS57" s="158"/>
      <c r="GNT57" s="158"/>
      <c r="GNU57" s="158"/>
      <c r="GNV57" s="158"/>
      <c r="GNW57" s="158"/>
      <c r="GNX57" s="158"/>
      <c r="GNY57" s="158"/>
      <c r="GNZ57" s="158"/>
      <c r="GOA57" s="158"/>
      <c r="GOB57" s="158"/>
      <c r="GOC57" s="158"/>
      <c r="GOD57" s="158"/>
      <c r="GOE57" s="158"/>
      <c r="GOF57" s="158"/>
      <c r="GOG57" s="158"/>
      <c r="GOH57" s="158"/>
      <c r="GOI57" s="158"/>
      <c r="GOJ57" s="158"/>
      <c r="GOK57" s="158"/>
      <c r="GOL57" s="158"/>
      <c r="GOM57" s="158"/>
      <c r="GON57" s="158"/>
      <c r="GOO57" s="158"/>
      <c r="GOP57" s="158"/>
      <c r="GOQ57" s="158"/>
      <c r="GOR57" s="158"/>
      <c r="GOS57" s="158"/>
      <c r="GOT57" s="158"/>
      <c r="GOU57" s="158"/>
      <c r="GOV57" s="158"/>
      <c r="GOW57" s="158"/>
      <c r="GOX57" s="158"/>
      <c r="GOY57" s="158"/>
      <c r="GOZ57" s="158"/>
      <c r="GPA57" s="158"/>
      <c r="GPB57" s="158"/>
      <c r="GPC57" s="158"/>
      <c r="GPD57" s="158"/>
      <c r="GPE57" s="158"/>
      <c r="GPF57" s="158"/>
      <c r="GPG57" s="158"/>
      <c r="GPH57" s="158"/>
      <c r="GPI57" s="158"/>
      <c r="GPJ57" s="158"/>
      <c r="GPK57" s="158"/>
      <c r="GPL57" s="158"/>
      <c r="GPM57" s="158"/>
      <c r="GPN57" s="158"/>
      <c r="GPO57" s="158"/>
      <c r="GPP57" s="158"/>
      <c r="GPQ57" s="158"/>
      <c r="GPR57" s="158"/>
      <c r="GPS57" s="158"/>
      <c r="GPT57" s="158"/>
      <c r="GPU57" s="158"/>
      <c r="GPV57" s="158"/>
      <c r="GPW57" s="158"/>
      <c r="GPX57" s="158"/>
      <c r="GPY57" s="158"/>
      <c r="GPZ57" s="158"/>
      <c r="GQA57" s="158"/>
      <c r="GQB57" s="158"/>
      <c r="GQC57" s="158"/>
      <c r="GQD57" s="158"/>
      <c r="GQE57" s="158"/>
      <c r="GQF57" s="158"/>
      <c r="GQG57" s="158"/>
      <c r="GQH57" s="158"/>
      <c r="GQI57" s="158"/>
      <c r="GQJ57" s="158"/>
      <c r="GQK57" s="158"/>
      <c r="GQL57" s="158"/>
      <c r="GQM57" s="158"/>
      <c r="GQN57" s="158"/>
      <c r="GQO57" s="158"/>
      <c r="GQP57" s="158"/>
      <c r="GQQ57" s="158"/>
      <c r="GQR57" s="158"/>
      <c r="GQS57" s="158"/>
      <c r="GQT57" s="158"/>
      <c r="GQU57" s="158"/>
      <c r="GQV57" s="158"/>
      <c r="GQW57" s="158"/>
      <c r="GQX57" s="158"/>
      <c r="GQY57" s="158"/>
      <c r="GQZ57" s="158"/>
      <c r="GRA57" s="158"/>
      <c r="GRB57" s="158"/>
      <c r="GRC57" s="158"/>
      <c r="GRD57" s="158"/>
      <c r="GRE57" s="158"/>
      <c r="GRF57" s="158"/>
      <c r="GRG57" s="158"/>
      <c r="GRH57" s="158"/>
      <c r="GRI57" s="158"/>
      <c r="GRJ57" s="158"/>
      <c r="GRK57" s="158"/>
      <c r="GRL57" s="158"/>
      <c r="GRM57" s="158"/>
      <c r="GRN57" s="158"/>
      <c r="GRO57" s="158"/>
      <c r="GRP57" s="158"/>
      <c r="GRQ57" s="158"/>
      <c r="GRR57" s="158"/>
      <c r="GRS57" s="158"/>
      <c r="GRT57" s="158"/>
      <c r="GRU57" s="158"/>
      <c r="GRV57" s="158"/>
      <c r="GRW57" s="158"/>
      <c r="GRX57" s="158"/>
      <c r="GRY57" s="158"/>
      <c r="GRZ57" s="158"/>
      <c r="GSA57" s="158"/>
      <c r="GSB57" s="158"/>
      <c r="GSC57" s="158"/>
      <c r="GSD57" s="158"/>
      <c r="GSE57" s="158"/>
      <c r="GSF57" s="158"/>
      <c r="GSG57" s="158"/>
      <c r="GSH57" s="158"/>
      <c r="GSI57" s="158"/>
      <c r="GSJ57" s="158"/>
      <c r="GSK57" s="158"/>
      <c r="GSL57" s="158"/>
      <c r="GSM57" s="158"/>
      <c r="GSN57" s="158"/>
      <c r="GSO57" s="158"/>
      <c r="GSP57" s="158"/>
      <c r="GSQ57" s="158"/>
      <c r="GSR57" s="158"/>
      <c r="GSS57" s="158"/>
      <c r="GST57" s="158"/>
      <c r="GSU57" s="158"/>
      <c r="GSV57" s="158"/>
      <c r="GSW57" s="158"/>
      <c r="GSX57" s="158"/>
      <c r="GSY57" s="158"/>
      <c r="GSZ57" s="158"/>
      <c r="GTA57" s="158"/>
      <c r="GTB57" s="158"/>
      <c r="GTC57" s="158"/>
      <c r="GTD57" s="158"/>
      <c r="GTE57" s="158"/>
      <c r="GTF57" s="158"/>
      <c r="GTG57" s="158"/>
      <c r="GTH57" s="158"/>
      <c r="GTI57" s="158"/>
      <c r="GTJ57" s="158"/>
      <c r="GTK57" s="158"/>
      <c r="GTL57" s="158"/>
      <c r="GTM57" s="158"/>
      <c r="GTN57" s="158"/>
      <c r="GTO57" s="158"/>
      <c r="GTP57" s="158"/>
      <c r="GTQ57" s="158"/>
      <c r="GTR57" s="158"/>
      <c r="GTS57" s="158"/>
      <c r="GTT57" s="158"/>
      <c r="GTU57" s="158"/>
      <c r="GTV57" s="158"/>
      <c r="GTW57" s="158"/>
      <c r="GTX57" s="158"/>
      <c r="GTY57" s="158"/>
      <c r="GTZ57" s="158"/>
      <c r="GUA57" s="158"/>
      <c r="GUB57" s="158"/>
      <c r="GUC57" s="158"/>
      <c r="GUD57" s="158"/>
      <c r="GUE57" s="158"/>
      <c r="GUF57" s="158"/>
      <c r="GUG57" s="158"/>
      <c r="GUH57" s="158"/>
      <c r="GUI57" s="158"/>
      <c r="GUJ57" s="158"/>
      <c r="GUK57" s="158"/>
      <c r="GUL57" s="158"/>
      <c r="GUM57" s="158"/>
      <c r="GUN57" s="158"/>
      <c r="GUO57" s="158"/>
      <c r="GUP57" s="158"/>
      <c r="GUQ57" s="158"/>
      <c r="GUR57" s="158"/>
      <c r="GUS57" s="158"/>
      <c r="GUT57" s="158"/>
      <c r="GUU57" s="158"/>
      <c r="GUV57" s="158"/>
      <c r="GUW57" s="158"/>
      <c r="GUX57" s="158"/>
      <c r="GUY57" s="158"/>
      <c r="GUZ57" s="158"/>
      <c r="GVA57" s="158"/>
      <c r="GVB57" s="158"/>
      <c r="GVC57" s="158"/>
      <c r="GVD57" s="158"/>
      <c r="GVE57" s="158"/>
      <c r="GVF57" s="158"/>
      <c r="GVG57" s="158"/>
      <c r="GVH57" s="158"/>
      <c r="GVI57" s="158"/>
      <c r="GVJ57" s="158"/>
      <c r="GVK57" s="158"/>
      <c r="GVL57" s="158"/>
      <c r="GVM57" s="158"/>
      <c r="GVN57" s="158"/>
      <c r="GVO57" s="158"/>
      <c r="GVP57" s="158"/>
      <c r="GVQ57" s="158"/>
      <c r="GVR57" s="158"/>
      <c r="GVS57" s="158"/>
      <c r="GVT57" s="158"/>
      <c r="GVU57" s="158"/>
      <c r="GVV57" s="158"/>
      <c r="GVW57" s="158"/>
      <c r="GVX57" s="158"/>
      <c r="GVY57" s="158"/>
      <c r="GVZ57" s="158"/>
      <c r="GWA57" s="158"/>
      <c r="GWB57" s="158"/>
      <c r="GWC57" s="158"/>
      <c r="GWD57" s="158"/>
      <c r="GWE57" s="158"/>
      <c r="GWF57" s="158"/>
      <c r="GWG57" s="158"/>
      <c r="GWH57" s="158"/>
      <c r="GWI57" s="158"/>
      <c r="GWJ57" s="158"/>
      <c r="GWK57" s="158"/>
      <c r="GWL57" s="158"/>
      <c r="GWM57" s="158"/>
      <c r="GWN57" s="158"/>
      <c r="GWO57" s="158"/>
      <c r="GWP57" s="158"/>
      <c r="GWQ57" s="158"/>
      <c r="GWR57" s="158"/>
      <c r="GWS57" s="158"/>
      <c r="GWT57" s="158"/>
      <c r="GWU57" s="158"/>
      <c r="GWV57" s="158"/>
      <c r="GWW57" s="158"/>
      <c r="GWX57" s="158"/>
      <c r="GWY57" s="158"/>
      <c r="GWZ57" s="158"/>
      <c r="GXA57" s="158"/>
      <c r="GXB57" s="158"/>
      <c r="GXC57" s="158"/>
      <c r="GXD57" s="158"/>
      <c r="GXE57" s="158"/>
      <c r="GXF57" s="158"/>
      <c r="GXG57" s="158"/>
      <c r="GXH57" s="158"/>
      <c r="GXI57" s="158"/>
      <c r="GXJ57" s="158"/>
      <c r="GXK57" s="158"/>
      <c r="GXL57" s="158"/>
      <c r="GXM57" s="158"/>
      <c r="GXN57" s="158"/>
      <c r="GXO57" s="158"/>
      <c r="GXP57" s="158"/>
      <c r="GXQ57" s="158"/>
      <c r="GXR57" s="158"/>
      <c r="GXS57" s="158"/>
      <c r="GXT57" s="158"/>
      <c r="GXU57" s="158"/>
      <c r="GXV57" s="158"/>
      <c r="GXW57" s="158"/>
      <c r="GXX57" s="158"/>
      <c r="GXY57" s="158"/>
      <c r="GXZ57" s="158"/>
      <c r="GYA57" s="158"/>
      <c r="GYB57" s="158"/>
      <c r="GYC57" s="158"/>
      <c r="GYD57" s="158"/>
      <c r="GYE57" s="158"/>
      <c r="GYF57" s="158"/>
      <c r="GYG57" s="158"/>
      <c r="GYH57" s="158"/>
      <c r="GYI57" s="158"/>
      <c r="GYJ57" s="158"/>
      <c r="GYK57" s="158"/>
      <c r="GYL57" s="158"/>
      <c r="GYM57" s="158"/>
      <c r="GYN57" s="158"/>
      <c r="GYO57" s="158"/>
      <c r="GYP57" s="158"/>
      <c r="GYQ57" s="158"/>
      <c r="GYR57" s="158"/>
      <c r="GYS57" s="158"/>
      <c r="GYT57" s="158"/>
      <c r="GYU57" s="158"/>
      <c r="GYV57" s="158"/>
      <c r="GYW57" s="158"/>
      <c r="GYX57" s="158"/>
      <c r="GYY57" s="158"/>
      <c r="GYZ57" s="158"/>
      <c r="GZA57" s="158"/>
      <c r="GZB57" s="158"/>
      <c r="GZC57" s="158"/>
      <c r="GZD57" s="158"/>
      <c r="GZE57" s="158"/>
      <c r="GZF57" s="158"/>
      <c r="GZG57" s="158"/>
      <c r="GZH57" s="158"/>
      <c r="GZI57" s="158"/>
      <c r="GZJ57" s="158"/>
      <c r="GZK57" s="158"/>
      <c r="GZL57" s="158"/>
      <c r="GZM57" s="158"/>
      <c r="GZN57" s="158"/>
      <c r="GZO57" s="158"/>
      <c r="GZP57" s="158"/>
      <c r="GZQ57" s="158"/>
      <c r="GZR57" s="158"/>
      <c r="GZS57" s="158"/>
      <c r="GZT57" s="158"/>
      <c r="GZU57" s="158"/>
      <c r="GZV57" s="158"/>
      <c r="GZW57" s="158"/>
      <c r="GZX57" s="158"/>
      <c r="GZY57" s="158"/>
      <c r="GZZ57" s="158"/>
      <c r="HAA57" s="158"/>
      <c r="HAB57" s="158"/>
      <c r="HAC57" s="158"/>
      <c r="HAD57" s="158"/>
      <c r="HAE57" s="158"/>
      <c r="HAF57" s="158"/>
      <c r="HAG57" s="158"/>
      <c r="HAH57" s="158"/>
      <c r="HAI57" s="158"/>
      <c r="HAJ57" s="158"/>
      <c r="HAK57" s="158"/>
      <c r="HAL57" s="158"/>
      <c r="HAM57" s="158"/>
      <c r="HAN57" s="158"/>
      <c r="HAO57" s="158"/>
      <c r="HAP57" s="158"/>
      <c r="HAQ57" s="158"/>
      <c r="HAR57" s="158"/>
      <c r="HAS57" s="158"/>
      <c r="HAT57" s="158"/>
      <c r="HAU57" s="158"/>
      <c r="HAV57" s="158"/>
      <c r="HAW57" s="158"/>
      <c r="HAX57" s="158"/>
      <c r="HAY57" s="158"/>
      <c r="HAZ57" s="158"/>
      <c r="HBA57" s="158"/>
      <c r="HBB57" s="158"/>
      <c r="HBC57" s="158"/>
      <c r="HBD57" s="158"/>
      <c r="HBE57" s="158"/>
      <c r="HBF57" s="158"/>
      <c r="HBG57" s="158"/>
      <c r="HBH57" s="158"/>
      <c r="HBI57" s="158"/>
      <c r="HBJ57" s="158"/>
      <c r="HBK57" s="158"/>
      <c r="HBL57" s="158"/>
      <c r="HBM57" s="158"/>
      <c r="HBN57" s="158"/>
      <c r="HBO57" s="158"/>
      <c r="HBP57" s="158"/>
      <c r="HBQ57" s="158"/>
      <c r="HBR57" s="158"/>
      <c r="HBS57" s="158"/>
      <c r="HBT57" s="158"/>
      <c r="HBU57" s="158"/>
      <c r="HBV57" s="158"/>
      <c r="HBW57" s="158"/>
      <c r="HBX57" s="158"/>
      <c r="HBY57" s="158"/>
      <c r="HBZ57" s="158"/>
      <c r="HCA57" s="158"/>
      <c r="HCB57" s="158"/>
      <c r="HCC57" s="158"/>
      <c r="HCD57" s="158"/>
      <c r="HCE57" s="158"/>
      <c r="HCF57" s="158"/>
      <c r="HCG57" s="158"/>
      <c r="HCH57" s="158"/>
      <c r="HCI57" s="158"/>
      <c r="HCJ57" s="158"/>
      <c r="HCK57" s="158"/>
      <c r="HCL57" s="158"/>
      <c r="HCM57" s="158"/>
      <c r="HCN57" s="158"/>
      <c r="HCO57" s="158"/>
      <c r="HCP57" s="158"/>
      <c r="HCQ57" s="158"/>
      <c r="HCR57" s="158"/>
      <c r="HCS57" s="158"/>
      <c r="HCT57" s="158"/>
      <c r="HCU57" s="158"/>
      <c r="HCV57" s="158"/>
      <c r="HCW57" s="158"/>
      <c r="HCX57" s="158"/>
      <c r="HCY57" s="158"/>
      <c r="HCZ57" s="158"/>
      <c r="HDA57" s="158"/>
      <c r="HDB57" s="158"/>
      <c r="HDC57" s="158"/>
      <c r="HDD57" s="158"/>
      <c r="HDE57" s="158"/>
      <c r="HDF57" s="158"/>
      <c r="HDG57" s="158"/>
      <c r="HDH57" s="158"/>
      <c r="HDI57" s="158"/>
      <c r="HDJ57" s="158"/>
      <c r="HDK57" s="158"/>
      <c r="HDL57" s="158"/>
      <c r="HDM57" s="158"/>
      <c r="HDN57" s="158"/>
      <c r="HDO57" s="158"/>
      <c r="HDP57" s="158"/>
      <c r="HDQ57" s="158"/>
      <c r="HDR57" s="158"/>
      <c r="HDS57" s="158"/>
      <c r="HDT57" s="158"/>
      <c r="HDU57" s="158"/>
      <c r="HDV57" s="158"/>
      <c r="HDW57" s="158"/>
      <c r="HDX57" s="158"/>
      <c r="HDY57" s="158"/>
      <c r="HDZ57" s="158"/>
      <c r="HEA57" s="158"/>
      <c r="HEB57" s="158"/>
      <c r="HEC57" s="158"/>
      <c r="HED57" s="158"/>
      <c r="HEE57" s="158"/>
      <c r="HEF57" s="158"/>
      <c r="HEG57" s="158"/>
      <c r="HEH57" s="158"/>
      <c r="HEI57" s="158"/>
      <c r="HEJ57" s="158"/>
      <c r="HEK57" s="158"/>
      <c r="HEL57" s="158"/>
      <c r="HEM57" s="158"/>
      <c r="HEN57" s="158"/>
      <c r="HEO57" s="158"/>
      <c r="HEP57" s="158"/>
      <c r="HEQ57" s="158"/>
      <c r="HER57" s="158"/>
      <c r="HES57" s="158"/>
      <c r="HET57" s="158"/>
      <c r="HEU57" s="158"/>
      <c r="HEV57" s="158"/>
      <c r="HEW57" s="158"/>
      <c r="HEX57" s="158"/>
      <c r="HEY57" s="158"/>
      <c r="HEZ57" s="158"/>
      <c r="HFA57" s="158"/>
      <c r="HFB57" s="158"/>
      <c r="HFC57" s="158"/>
      <c r="HFD57" s="158"/>
      <c r="HFE57" s="158"/>
      <c r="HFF57" s="158"/>
      <c r="HFG57" s="158"/>
      <c r="HFH57" s="158"/>
      <c r="HFI57" s="158"/>
      <c r="HFJ57" s="158"/>
      <c r="HFK57" s="158"/>
      <c r="HFL57" s="158"/>
      <c r="HFM57" s="158"/>
      <c r="HFN57" s="158"/>
      <c r="HFO57" s="158"/>
      <c r="HFP57" s="158"/>
      <c r="HFQ57" s="158"/>
      <c r="HFR57" s="158"/>
      <c r="HFS57" s="158"/>
      <c r="HFT57" s="158"/>
      <c r="HFU57" s="158"/>
      <c r="HFV57" s="158"/>
      <c r="HFW57" s="158"/>
      <c r="HFX57" s="158"/>
      <c r="HFY57" s="158"/>
      <c r="HFZ57" s="158"/>
      <c r="HGA57" s="158"/>
      <c r="HGB57" s="158"/>
      <c r="HGC57" s="158"/>
      <c r="HGD57" s="158"/>
      <c r="HGE57" s="158"/>
      <c r="HGF57" s="158"/>
      <c r="HGG57" s="158"/>
      <c r="HGH57" s="158"/>
      <c r="HGI57" s="158"/>
      <c r="HGJ57" s="158"/>
      <c r="HGK57" s="158"/>
      <c r="HGL57" s="158"/>
      <c r="HGM57" s="158"/>
      <c r="HGN57" s="158"/>
      <c r="HGO57" s="158"/>
      <c r="HGP57" s="158"/>
      <c r="HGQ57" s="158"/>
      <c r="HGR57" s="158"/>
      <c r="HGS57" s="158"/>
      <c r="HGT57" s="158"/>
      <c r="HGU57" s="158"/>
      <c r="HGV57" s="158"/>
      <c r="HGW57" s="158"/>
      <c r="HGX57" s="158"/>
      <c r="HGY57" s="158"/>
      <c r="HGZ57" s="158"/>
      <c r="HHA57" s="158"/>
      <c r="HHB57" s="158"/>
      <c r="HHC57" s="158"/>
      <c r="HHD57" s="158"/>
      <c r="HHE57" s="158"/>
      <c r="HHF57" s="158"/>
      <c r="HHG57" s="158"/>
      <c r="HHH57" s="158"/>
      <c r="HHI57" s="158"/>
      <c r="HHJ57" s="158"/>
      <c r="HHK57" s="158"/>
      <c r="HHL57" s="158"/>
      <c r="HHM57" s="158"/>
      <c r="HHN57" s="158"/>
      <c r="HHO57" s="158"/>
      <c r="HHP57" s="158"/>
      <c r="HHQ57" s="158"/>
      <c r="HHR57" s="158"/>
      <c r="HHS57" s="158"/>
      <c r="HHT57" s="158"/>
      <c r="HHU57" s="158"/>
      <c r="HHV57" s="158"/>
      <c r="HHW57" s="158"/>
      <c r="HHX57" s="158"/>
      <c r="HHY57" s="158"/>
      <c r="HHZ57" s="158"/>
      <c r="HIA57" s="158"/>
      <c r="HIB57" s="158"/>
      <c r="HIC57" s="158"/>
      <c r="HID57" s="158"/>
      <c r="HIE57" s="158"/>
      <c r="HIF57" s="158"/>
      <c r="HIG57" s="158"/>
      <c r="HIH57" s="158"/>
      <c r="HII57" s="158"/>
      <c r="HIJ57" s="158"/>
      <c r="HIK57" s="158"/>
      <c r="HIL57" s="158"/>
      <c r="HIM57" s="158"/>
      <c r="HIN57" s="158"/>
      <c r="HIO57" s="158"/>
      <c r="HIP57" s="158"/>
      <c r="HIQ57" s="158"/>
      <c r="HIR57" s="158"/>
      <c r="HIS57" s="158"/>
      <c r="HIT57" s="158"/>
      <c r="HIU57" s="158"/>
      <c r="HIV57" s="158"/>
      <c r="HIW57" s="158"/>
      <c r="HIX57" s="158"/>
      <c r="HIY57" s="158"/>
      <c r="HIZ57" s="158"/>
      <c r="HJA57" s="158"/>
      <c r="HJB57" s="158"/>
      <c r="HJC57" s="158"/>
      <c r="HJD57" s="158"/>
      <c r="HJE57" s="158"/>
      <c r="HJF57" s="158"/>
      <c r="HJG57" s="158"/>
      <c r="HJH57" s="158"/>
      <c r="HJI57" s="158"/>
      <c r="HJJ57" s="158"/>
      <c r="HJK57" s="158"/>
      <c r="HJL57" s="158"/>
      <c r="HJM57" s="158"/>
      <c r="HJN57" s="158"/>
      <c r="HJO57" s="158"/>
      <c r="HJP57" s="158"/>
      <c r="HJQ57" s="158"/>
      <c r="HJR57" s="158"/>
      <c r="HJS57" s="158"/>
      <c r="HJT57" s="158"/>
      <c r="HJU57" s="158"/>
      <c r="HJV57" s="158"/>
      <c r="HJW57" s="158"/>
      <c r="HJX57" s="158"/>
      <c r="HJY57" s="158"/>
      <c r="HJZ57" s="158"/>
      <c r="HKA57" s="158"/>
      <c r="HKB57" s="158"/>
      <c r="HKC57" s="158"/>
      <c r="HKD57" s="158"/>
      <c r="HKE57" s="158"/>
      <c r="HKF57" s="158"/>
      <c r="HKG57" s="158"/>
      <c r="HKH57" s="158"/>
      <c r="HKI57" s="158"/>
      <c r="HKJ57" s="158"/>
      <c r="HKK57" s="158"/>
      <c r="HKL57" s="158"/>
      <c r="HKM57" s="158"/>
      <c r="HKN57" s="158"/>
      <c r="HKO57" s="158"/>
      <c r="HKP57" s="158"/>
      <c r="HKQ57" s="158"/>
      <c r="HKR57" s="158"/>
      <c r="HKS57" s="158"/>
      <c r="HKT57" s="158"/>
      <c r="HKU57" s="158"/>
      <c r="HKV57" s="158"/>
      <c r="HKW57" s="158"/>
      <c r="HKX57" s="158"/>
      <c r="HKY57" s="158"/>
      <c r="HKZ57" s="158"/>
      <c r="HLA57" s="158"/>
      <c r="HLB57" s="158"/>
      <c r="HLC57" s="158"/>
      <c r="HLD57" s="158"/>
      <c r="HLE57" s="158"/>
      <c r="HLF57" s="158"/>
      <c r="HLG57" s="158"/>
      <c r="HLH57" s="158"/>
      <c r="HLI57" s="158"/>
      <c r="HLJ57" s="158"/>
      <c r="HLK57" s="158"/>
      <c r="HLL57" s="158"/>
      <c r="HLM57" s="158"/>
      <c r="HLN57" s="158"/>
      <c r="HLO57" s="158"/>
      <c r="HLP57" s="158"/>
      <c r="HLQ57" s="158"/>
      <c r="HLR57" s="158"/>
      <c r="HLS57" s="158"/>
      <c r="HLT57" s="158"/>
      <c r="HLU57" s="158"/>
      <c r="HLV57" s="158"/>
      <c r="HLW57" s="158"/>
      <c r="HLX57" s="158"/>
      <c r="HLY57" s="158"/>
      <c r="HLZ57" s="158"/>
      <c r="HMA57" s="158"/>
      <c r="HMB57" s="158"/>
      <c r="HMC57" s="158"/>
      <c r="HMD57" s="158"/>
      <c r="HME57" s="158"/>
      <c r="HMF57" s="158"/>
      <c r="HMG57" s="158"/>
      <c r="HMH57" s="158"/>
      <c r="HMI57" s="158"/>
      <c r="HMJ57" s="158"/>
      <c r="HMK57" s="158"/>
      <c r="HML57" s="158"/>
      <c r="HMM57" s="158"/>
      <c r="HMN57" s="158"/>
      <c r="HMO57" s="158"/>
      <c r="HMP57" s="158"/>
      <c r="HMQ57" s="158"/>
      <c r="HMR57" s="158"/>
      <c r="HMS57" s="158"/>
      <c r="HMT57" s="158"/>
      <c r="HMU57" s="158"/>
      <c r="HMV57" s="158"/>
      <c r="HMW57" s="158"/>
      <c r="HMX57" s="158"/>
      <c r="HMY57" s="158"/>
      <c r="HMZ57" s="158"/>
      <c r="HNA57" s="158"/>
      <c r="HNB57" s="158"/>
      <c r="HNC57" s="158"/>
      <c r="HND57" s="158"/>
      <c r="HNE57" s="158"/>
      <c r="HNF57" s="158"/>
      <c r="HNG57" s="158"/>
      <c r="HNH57" s="158"/>
      <c r="HNI57" s="158"/>
      <c r="HNJ57" s="158"/>
      <c r="HNK57" s="158"/>
      <c r="HNL57" s="158"/>
      <c r="HNM57" s="158"/>
      <c r="HNN57" s="158"/>
      <c r="HNO57" s="158"/>
      <c r="HNP57" s="158"/>
      <c r="HNQ57" s="158"/>
      <c r="HNR57" s="158"/>
      <c r="HNS57" s="158"/>
      <c r="HNT57" s="158"/>
      <c r="HNU57" s="158"/>
      <c r="HNV57" s="158"/>
      <c r="HNW57" s="158"/>
      <c r="HNX57" s="158"/>
      <c r="HNY57" s="158"/>
      <c r="HNZ57" s="158"/>
      <c r="HOA57" s="158"/>
      <c r="HOB57" s="158"/>
      <c r="HOC57" s="158"/>
      <c r="HOD57" s="158"/>
      <c r="HOE57" s="158"/>
      <c r="HOF57" s="158"/>
      <c r="HOG57" s="158"/>
      <c r="HOH57" s="158"/>
      <c r="HOI57" s="158"/>
      <c r="HOJ57" s="158"/>
      <c r="HOK57" s="158"/>
      <c r="HOL57" s="158"/>
      <c r="HOM57" s="158"/>
      <c r="HON57" s="158"/>
      <c r="HOO57" s="158"/>
      <c r="HOP57" s="158"/>
      <c r="HOQ57" s="158"/>
      <c r="HOR57" s="158"/>
      <c r="HOS57" s="158"/>
      <c r="HOT57" s="158"/>
      <c r="HOU57" s="158"/>
      <c r="HOV57" s="158"/>
      <c r="HOW57" s="158"/>
      <c r="HOX57" s="158"/>
      <c r="HOY57" s="158"/>
      <c r="HOZ57" s="158"/>
      <c r="HPA57" s="158"/>
      <c r="HPB57" s="158"/>
      <c r="HPC57" s="158"/>
      <c r="HPD57" s="158"/>
      <c r="HPE57" s="158"/>
      <c r="HPF57" s="158"/>
      <c r="HPG57" s="158"/>
      <c r="HPH57" s="158"/>
      <c r="HPI57" s="158"/>
      <c r="HPJ57" s="158"/>
      <c r="HPK57" s="158"/>
      <c r="HPL57" s="158"/>
      <c r="HPM57" s="158"/>
      <c r="HPN57" s="158"/>
      <c r="HPO57" s="158"/>
      <c r="HPP57" s="158"/>
      <c r="HPQ57" s="158"/>
      <c r="HPR57" s="158"/>
      <c r="HPS57" s="158"/>
      <c r="HPT57" s="158"/>
      <c r="HPU57" s="158"/>
      <c r="HPV57" s="158"/>
      <c r="HPW57" s="158"/>
      <c r="HPX57" s="158"/>
      <c r="HPY57" s="158"/>
      <c r="HPZ57" s="158"/>
      <c r="HQA57" s="158"/>
      <c r="HQB57" s="158"/>
      <c r="HQC57" s="158"/>
      <c r="HQD57" s="158"/>
      <c r="HQE57" s="158"/>
      <c r="HQF57" s="158"/>
      <c r="HQG57" s="158"/>
      <c r="HQH57" s="158"/>
      <c r="HQI57" s="158"/>
      <c r="HQJ57" s="158"/>
      <c r="HQK57" s="158"/>
      <c r="HQL57" s="158"/>
      <c r="HQM57" s="158"/>
      <c r="HQN57" s="158"/>
      <c r="HQO57" s="158"/>
      <c r="HQP57" s="158"/>
      <c r="HQQ57" s="158"/>
      <c r="HQR57" s="158"/>
      <c r="HQS57" s="158"/>
      <c r="HQT57" s="158"/>
      <c r="HQU57" s="158"/>
      <c r="HQV57" s="158"/>
      <c r="HQW57" s="158"/>
      <c r="HQX57" s="158"/>
      <c r="HQY57" s="158"/>
      <c r="HQZ57" s="158"/>
      <c r="HRA57" s="158"/>
      <c r="HRB57" s="158"/>
      <c r="HRC57" s="158"/>
      <c r="HRD57" s="158"/>
      <c r="HRE57" s="158"/>
      <c r="HRF57" s="158"/>
      <c r="HRG57" s="158"/>
      <c r="HRH57" s="158"/>
      <c r="HRI57" s="158"/>
      <c r="HRJ57" s="158"/>
      <c r="HRK57" s="158"/>
      <c r="HRL57" s="158"/>
      <c r="HRM57" s="158"/>
      <c r="HRN57" s="158"/>
      <c r="HRO57" s="158"/>
      <c r="HRP57" s="158"/>
      <c r="HRQ57" s="158"/>
      <c r="HRR57" s="158"/>
      <c r="HRS57" s="158"/>
      <c r="HRT57" s="158"/>
      <c r="HRU57" s="158"/>
      <c r="HRV57" s="158"/>
      <c r="HRW57" s="158"/>
      <c r="HRX57" s="158"/>
      <c r="HRY57" s="158"/>
      <c r="HRZ57" s="158"/>
      <c r="HSA57" s="158"/>
      <c r="HSB57" s="158"/>
      <c r="HSC57" s="158"/>
      <c r="HSD57" s="158"/>
      <c r="HSE57" s="158"/>
      <c r="HSF57" s="158"/>
      <c r="HSG57" s="158"/>
      <c r="HSH57" s="158"/>
      <c r="HSI57" s="158"/>
      <c r="HSJ57" s="158"/>
      <c r="HSK57" s="158"/>
      <c r="HSL57" s="158"/>
      <c r="HSM57" s="158"/>
      <c r="HSN57" s="158"/>
      <c r="HSO57" s="158"/>
      <c r="HSP57" s="158"/>
      <c r="HSQ57" s="158"/>
      <c r="HSR57" s="158"/>
      <c r="HSS57" s="158"/>
      <c r="HST57" s="158"/>
      <c r="HSU57" s="158"/>
      <c r="HSV57" s="158"/>
      <c r="HSW57" s="158"/>
      <c r="HSX57" s="158"/>
      <c r="HSY57" s="158"/>
      <c r="HSZ57" s="158"/>
      <c r="HTA57" s="158"/>
      <c r="HTB57" s="158"/>
      <c r="HTC57" s="158"/>
      <c r="HTD57" s="158"/>
      <c r="HTE57" s="158"/>
      <c r="HTF57" s="158"/>
      <c r="HTG57" s="158"/>
      <c r="HTH57" s="158"/>
      <c r="HTI57" s="158"/>
      <c r="HTJ57" s="158"/>
      <c r="HTK57" s="158"/>
      <c r="HTL57" s="158"/>
      <c r="HTM57" s="158"/>
      <c r="HTN57" s="158"/>
      <c r="HTO57" s="158"/>
      <c r="HTP57" s="158"/>
      <c r="HTQ57" s="158"/>
      <c r="HTR57" s="158"/>
      <c r="HTS57" s="158"/>
      <c r="HTT57" s="158"/>
      <c r="HTU57" s="158"/>
      <c r="HTV57" s="158"/>
      <c r="HTW57" s="158"/>
      <c r="HTX57" s="158"/>
      <c r="HTY57" s="158"/>
      <c r="HTZ57" s="158"/>
      <c r="HUA57" s="158"/>
      <c r="HUB57" s="158"/>
      <c r="HUC57" s="158"/>
      <c r="HUD57" s="158"/>
      <c r="HUE57" s="158"/>
      <c r="HUF57" s="158"/>
      <c r="HUG57" s="158"/>
      <c r="HUH57" s="158"/>
      <c r="HUI57" s="158"/>
      <c r="HUJ57" s="158"/>
      <c r="HUK57" s="158"/>
      <c r="HUL57" s="158"/>
      <c r="HUM57" s="158"/>
      <c r="HUN57" s="158"/>
      <c r="HUO57" s="158"/>
      <c r="HUP57" s="158"/>
      <c r="HUQ57" s="158"/>
      <c r="HUR57" s="158"/>
      <c r="HUS57" s="158"/>
      <c r="HUT57" s="158"/>
      <c r="HUU57" s="158"/>
      <c r="HUV57" s="158"/>
      <c r="HUW57" s="158"/>
      <c r="HUX57" s="158"/>
      <c r="HUY57" s="158"/>
      <c r="HUZ57" s="158"/>
      <c r="HVA57" s="158"/>
      <c r="HVB57" s="158"/>
      <c r="HVC57" s="158"/>
      <c r="HVD57" s="158"/>
      <c r="HVE57" s="158"/>
      <c r="HVF57" s="158"/>
      <c r="HVG57" s="158"/>
      <c r="HVH57" s="158"/>
      <c r="HVI57" s="158"/>
      <c r="HVJ57" s="158"/>
      <c r="HVK57" s="158"/>
      <c r="HVL57" s="158"/>
      <c r="HVM57" s="158"/>
      <c r="HVN57" s="158"/>
      <c r="HVO57" s="158"/>
      <c r="HVP57" s="158"/>
      <c r="HVQ57" s="158"/>
      <c r="HVR57" s="158"/>
      <c r="HVS57" s="158"/>
      <c r="HVT57" s="158"/>
      <c r="HVU57" s="158"/>
      <c r="HVV57" s="158"/>
      <c r="HVW57" s="158"/>
      <c r="HVX57" s="158"/>
      <c r="HVY57" s="158"/>
      <c r="HVZ57" s="158"/>
      <c r="HWA57" s="158"/>
      <c r="HWB57" s="158"/>
      <c r="HWC57" s="158"/>
      <c r="HWD57" s="158"/>
      <c r="HWE57" s="158"/>
      <c r="HWF57" s="158"/>
      <c r="HWG57" s="158"/>
      <c r="HWH57" s="158"/>
      <c r="HWI57" s="158"/>
      <c r="HWJ57" s="158"/>
      <c r="HWK57" s="158"/>
      <c r="HWL57" s="158"/>
      <c r="HWM57" s="158"/>
      <c r="HWN57" s="158"/>
      <c r="HWO57" s="158"/>
      <c r="HWP57" s="158"/>
      <c r="HWQ57" s="158"/>
      <c r="HWR57" s="158"/>
      <c r="HWS57" s="158"/>
      <c r="HWT57" s="158"/>
      <c r="HWU57" s="158"/>
      <c r="HWV57" s="158"/>
      <c r="HWW57" s="158"/>
      <c r="HWX57" s="158"/>
      <c r="HWY57" s="158"/>
      <c r="HWZ57" s="158"/>
      <c r="HXA57" s="158"/>
      <c r="HXB57" s="158"/>
      <c r="HXC57" s="158"/>
      <c r="HXD57" s="158"/>
      <c r="HXE57" s="158"/>
      <c r="HXF57" s="158"/>
      <c r="HXG57" s="158"/>
      <c r="HXH57" s="158"/>
      <c r="HXI57" s="158"/>
      <c r="HXJ57" s="158"/>
      <c r="HXK57" s="158"/>
      <c r="HXL57" s="158"/>
      <c r="HXM57" s="158"/>
      <c r="HXN57" s="158"/>
      <c r="HXO57" s="158"/>
      <c r="HXP57" s="158"/>
      <c r="HXQ57" s="158"/>
      <c r="HXR57" s="158"/>
      <c r="HXS57" s="158"/>
      <c r="HXT57" s="158"/>
      <c r="HXU57" s="158"/>
      <c r="HXV57" s="158"/>
      <c r="HXW57" s="158"/>
      <c r="HXX57" s="158"/>
      <c r="HXY57" s="158"/>
      <c r="HXZ57" s="158"/>
      <c r="HYA57" s="158"/>
      <c r="HYB57" s="158"/>
      <c r="HYC57" s="158"/>
      <c r="HYD57" s="158"/>
      <c r="HYE57" s="158"/>
      <c r="HYF57" s="158"/>
      <c r="HYG57" s="158"/>
      <c r="HYH57" s="158"/>
      <c r="HYI57" s="158"/>
      <c r="HYJ57" s="158"/>
      <c r="HYK57" s="158"/>
      <c r="HYL57" s="158"/>
      <c r="HYM57" s="158"/>
      <c r="HYN57" s="158"/>
      <c r="HYO57" s="158"/>
      <c r="HYP57" s="158"/>
      <c r="HYQ57" s="158"/>
      <c r="HYR57" s="158"/>
      <c r="HYS57" s="158"/>
      <c r="HYT57" s="158"/>
      <c r="HYU57" s="158"/>
      <c r="HYV57" s="158"/>
      <c r="HYW57" s="158"/>
      <c r="HYX57" s="158"/>
      <c r="HYY57" s="158"/>
      <c r="HYZ57" s="158"/>
      <c r="HZA57" s="158"/>
      <c r="HZB57" s="158"/>
      <c r="HZC57" s="158"/>
      <c r="HZD57" s="158"/>
      <c r="HZE57" s="158"/>
      <c r="HZF57" s="158"/>
      <c r="HZG57" s="158"/>
      <c r="HZH57" s="158"/>
      <c r="HZI57" s="158"/>
      <c r="HZJ57" s="158"/>
      <c r="HZK57" s="158"/>
      <c r="HZL57" s="158"/>
      <c r="HZM57" s="158"/>
      <c r="HZN57" s="158"/>
      <c r="HZO57" s="158"/>
      <c r="HZP57" s="158"/>
      <c r="HZQ57" s="158"/>
      <c r="HZR57" s="158"/>
      <c r="HZS57" s="158"/>
      <c r="HZT57" s="158"/>
      <c r="HZU57" s="158"/>
      <c r="HZV57" s="158"/>
      <c r="HZW57" s="158"/>
      <c r="HZX57" s="158"/>
      <c r="HZY57" s="158"/>
      <c r="HZZ57" s="158"/>
      <c r="IAA57" s="158"/>
      <c r="IAB57" s="158"/>
      <c r="IAC57" s="158"/>
      <c r="IAD57" s="158"/>
      <c r="IAE57" s="158"/>
      <c r="IAF57" s="158"/>
      <c r="IAG57" s="158"/>
      <c r="IAH57" s="158"/>
      <c r="IAI57" s="158"/>
      <c r="IAJ57" s="158"/>
      <c r="IAK57" s="158"/>
      <c r="IAL57" s="158"/>
      <c r="IAM57" s="158"/>
      <c r="IAN57" s="158"/>
      <c r="IAO57" s="158"/>
      <c r="IAP57" s="158"/>
      <c r="IAQ57" s="158"/>
      <c r="IAR57" s="158"/>
      <c r="IAS57" s="158"/>
      <c r="IAT57" s="158"/>
      <c r="IAU57" s="158"/>
      <c r="IAV57" s="158"/>
      <c r="IAW57" s="158"/>
      <c r="IAX57" s="158"/>
      <c r="IAY57" s="158"/>
      <c r="IAZ57" s="158"/>
      <c r="IBA57" s="158"/>
      <c r="IBB57" s="158"/>
      <c r="IBC57" s="158"/>
      <c r="IBD57" s="158"/>
      <c r="IBE57" s="158"/>
      <c r="IBF57" s="158"/>
      <c r="IBG57" s="158"/>
      <c r="IBH57" s="158"/>
      <c r="IBI57" s="158"/>
      <c r="IBJ57" s="158"/>
      <c r="IBK57" s="158"/>
      <c r="IBL57" s="158"/>
      <c r="IBM57" s="158"/>
      <c r="IBN57" s="158"/>
      <c r="IBO57" s="158"/>
      <c r="IBP57" s="158"/>
      <c r="IBQ57" s="158"/>
      <c r="IBR57" s="158"/>
      <c r="IBS57" s="158"/>
      <c r="IBT57" s="158"/>
      <c r="IBU57" s="158"/>
      <c r="IBV57" s="158"/>
      <c r="IBW57" s="158"/>
      <c r="IBX57" s="158"/>
      <c r="IBY57" s="158"/>
      <c r="IBZ57" s="158"/>
      <c r="ICA57" s="158"/>
      <c r="ICB57" s="158"/>
      <c r="ICC57" s="158"/>
      <c r="ICD57" s="158"/>
      <c r="ICE57" s="158"/>
      <c r="ICF57" s="158"/>
      <c r="ICG57" s="158"/>
      <c r="ICH57" s="158"/>
      <c r="ICI57" s="158"/>
      <c r="ICJ57" s="158"/>
      <c r="ICK57" s="158"/>
      <c r="ICL57" s="158"/>
      <c r="ICM57" s="158"/>
      <c r="ICN57" s="158"/>
      <c r="ICO57" s="158"/>
      <c r="ICP57" s="158"/>
      <c r="ICQ57" s="158"/>
      <c r="ICR57" s="158"/>
      <c r="ICS57" s="158"/>
      <c r="ICT57" s="158"/>
      <c r="ICU57" s="158"/>
      <c r="ICV57" s="158"/>
      <c r="ICW57" s="158"/>
      <c r="ICX57" s="158"/>
      <c r="ICY57" s="158"/>
      <c r="ICZ57" s="158"/>
      <c r="IDA57" s="158"/>
      <c r="IDB57" s="158"/>
      <c r="IDC57" s="158"/>
      <c r="IDD57" s="158"/>
      <c r="IDE57" s="158"/>
      <c r="IDF57" s="158"/>
      <c r="IDG57" s="158"/>
      <c r="IDH57" s="158"/>
      <c r="IDI57" s="158"/>
      <c r="IDJ57" s="158"/>
      <c r="IDK57" s="158"/>
      <c r="IDL57" s="158"/>
      <c r="IDM57" s="158"/>
      <c r="IDN57" s="158"/>
      <c r="IDO57" s="158"/>
      <c r="IDP57" s="158"/>
      <c r="IDQ57" s="158"/>
      <c r="IDR57" s="158"/>
      <c r="IDS57" s="158"/>
      <c r="IDT57" s="158"/>
      <c r="IDU57" s="158"/>
      <c r="IDV57" s="158"/>
      <c r="IDW57" s="158"/>
      <c r="IDX57" s="158"/>
      <c r="IDY57" s="158"/>
      <c r="IDZ57" s="158"/>
      <c r="IEA57" s="158"/>
      <c r="IEB57" s="158"/>
      <c r="IEC57" s="158"/>
      <c r="IED57" s="158"/>
      <c r="IEE57" s="158"/>
      <c r="IEF57" s="158"/>
      <c r="IEG57" s="158"/>
      <c r="IEH57" s="158"/>
      <c r="IEI57" s="158"/>
      <c r="IEJ57" s="158"/>
      <c r="IEK57" s="158"/>
      <c r="IEL57" s="158"/>
      <c r="IEM57" s="158"/>
      <c r="IEN57" s="158"/>
      <c r="IEO57" s="158"/>
      <c r="IEP57" s="158"/>
      <c r="IEQ57" s="158"/>
      <c r="IER57" s="158"/>
      <c r="IES57" s="158"/>
      <c r="IET57" s="158"/>
      <c r="IEU57" s="158"/>
      <c r="IEV57" s="158"/>
      <c r="IEW57" s="158"/>
      <c r="IEX57" s="158"/>
      <c r="IEY57" s="158"/>
      <c r="IEZ57" s="158"/>
      <c r="IFA57" s="158"/>
      <c r="IFB57" s="158"/>
      <c r="IFC57" s="158"/>
      <c r="IFD57" s="158"/>
      <c r="IFE57" s="158"/>
      <c r="IFF57" s="158"/>
      <c r="IFG57" s="158"/>
      <c r="IFH57" s="158"/>
      <c r="IFI57" s="158"/>
      <c r="IFJ57" s="158"/>
      <c r="IFK57" s="158"/>
      <c r="IFL57" s="158"/>
      <c r="IFM57" s="158"/>
      <c r="IFN57" s="158"/>
      <c r="IFO57" s="158"/>
      <c r="IFP57" s="158"/>
      <c r="IFQ57" s="158"/>
      <c r="IFR57" s="158"/>
      <c r="IFS57" s="158"/>
      <c r="IFT57" s="158"/>
      <c r="IFU57" s="158"/>
      <c r="IFV57" s="158"/>
      <c r="IFW57" s="158"/>
      <c r="IFX57" s="158"/>
      <c r="IFY57" s="158"/>
      <c r="IFZ57" s="158"/>
      <c r="IGA57" s="158"/>
      <c r="IGB57" s="158"/>
      <c r="IGC57" s="158"/>
      <c r="IGD57" s="158"/>
      <c r="IGE57" s="158"/>
      <c r="IGF57" s="158"/>
      <c r="IGG57" s="158"/>
      <c r="IGH57" s="158"/>
      <c r="IGI57" s="158"/>
      <c r="IGJ57" s="158"/>
      <c r="IGK57" s="158"/>
      <c r="IGL57" s="158"/>
      <c r="IGM57" s="158"/>
      <c r="IGN57" s="158"/>
      <c r="IGO57" s="158"/>
      <c r="IGP57" s="158"/>
      <c r="IGQ57" s="158"/>
      <c r="IGR57" s="158"/>
      <c r="IGS57" s="158"/>
      <c r="IGT57" s="158"/>
      <c r="IGU57" s="158"/>
      <c r="IGV57" s="158"/>
      <c r="IGW57" s="158"/>
      <c r="IGX57" s="158"/>
      <c r="IGY57" s="158"/>
      <c r="IGZ57" s="158"/>
      <c r="IHA57" s="158"/>
      <c r="IHB57" s="158"/>
      <c r="IHC57" s="158"/>
      <c r="IHD57" s="158"/>
      <c r="IHE57" s="158"/>
      <c r="IHF57" s="158"/>
      <c r="IHG57" s="158"/>
      <c r="IHH57" s="158"/>
      <c r="IHI57" s="158"/>
      <c r="IHJ57" s="158"/>
      <c r="IHK57" s="158"/>
      <c r="IHL57" s="158"/>
      <c r="IHM57" s="158"/>
      <c r="IHN57" s="158"/>
      <c r="IHO57" s="158"/>
      <c r="IHP57" s="158"/>
      <c r="IHQ57" s="158"/>
      <c r="IHR57" s="158"/>
      <c r="IHS57" s="158"/>
      <c r="IHT57" s="158"/>
      <c r="IHU57" s="158"/>
      <c r="IHV57" s="158"/>
      <c r="IHW57" s="158"/>
      <c r="IHX57" s="158"/>
      <c r="IHY57" s="158"/>
      <c r="IHZ57" s="158"/>
      <c r="IIA57" s="158"/>
      <c r="IIB57" s="158"/>
      <c r="IIC57" s="158"/>
      <c r="IID57" s="158"/>
      <c r="IIE57" s="158"/>
      <c r="IIF57" s="158"/>
      <c r="IIG57" s="158"/>
      <c r="IIH57" s="158"/>
      <c r="III57" s="158"/>
      <c r="IIJ57" s="158"/>
      <c r="IIK57" s="158"/>
      <c r="IIL57" s="158"/>
      <c r="IIM57" s="158"/>
      <c r="IIN57" s="158"/>
      <c r="IIO57" s="158"/>
      <c r="IIP57" s="158"/>
      <c r="IIQ57" s="158"/>
      <c r="IIR57" s="158"/>
      <c r="IIS57" s="158"/>
      <c r="IIT57" s="158"/>
      <c r="IIU57" s="158"/>
      <c r="IIV57" s="158"/>
      <c r="IIW57" s="158"/>
      <c r="IIX57" s="158"/>
      <c r="IIY57" s="158"/>
      <c r="IIZ57" s="158"/>
      <c r="IJA57" s="158"/>
      <c r="IJB57" s="158"/>
      <c r="IJC57" s="158"/>
      <c r="IJD57" s="158"/>
      <c r="IJE57" s="158"/>
      <c r="IJF57" s="158"/>
      <c r="IJG57" s="158"/>
      <c r="IJH57" s="158"/>
      <c r="IJI57" s="158"/>
      <c r="IJJ57" s="158"/>
      <c r="IJK57" s="158"/>
      <c r="IJL57" s="158"/>
      <c r="IJM57" s="158"/>
      <c r="IJN57" s="158"/>
      <c r="IJO57" s="158"/>
      <c r="IJP57" s="158"/>
      <c r="IJQ57" s="158"/>
      <c r="IJR57" s="158"/>
      <c r="IJS57" s="158"/>
      <c r="IJT57" s="158"/>
      <c r="IJU57" s="158"/>
      <c r="IJV57" s="158"/>
      <c r="IJW57" s="158"/>
      <c r="IJX57" s="158"/>
      <c r="IJY57" s="158"/>
      <c r="IJZ57" s="158"/>
      <c r="IKA57" s="158"/>
      <c r="IKB57" s="158"/>
      <c r="IKC57" s="158"/>
      <c r="IKD57" s="158"/>
      <c r="IKE57" s="158"/>
      <c r="IKF57" s="158"/>
      <c r="IKG57" s="158"/>
      <c r="IKH57" s="158"/>
      <c r="IKI57" s="158"/>
      <c r="IKJ57" s="158"/>
      <c r="IKK57" s="158"/>
      <c r="IKL57" s="158"/>
      <c r="IKM57" s="158"/>
      <c r="IKN57" s="158"/>
      <c r="IKO57" s="158"/>
      <c r="IKP57" s="158"/>
      <c r="IKQ57" s="158"/>
      <c r="IKR57" s="158"/>
      <c r="IKS57" s="158"/>
      <c r="IKT57" s="158"/>
      <c r="IKU57" s="158"/>
      <c r="IKV57" s="158"/>
      <c r="IKW57" s="158"/>
      <c r="IKX57" s="158"/>
      <c r="IKY57" s="158"/>
      <c r="IKZ57" s="158"/>
      <c r="ILA57" s="158"/>
      <c r="ILB57" s="158"/>
      <c r="ILC57" s="158"/>
      <c r="ILD57" s="158"/>
      <c r="ILE57" s="158"/>
      <c r="ILF57" s="158"/>
      <c r="ILG57" s="158"/>
      <c r="ILH57" s="158"/>
      <c r="ILI57" s="158"/>
      <c r="ILJ57" s="158"/>
      <c r="ILK57" s="158"/>
      <c r="ILL57" s="158"/>
      <c r="ILM57" s="158"/>
      <c r="ILN57" s="158"/>
      <c r="ILO57" s="158"/>
      <c r="ILP57" s="158"/>
      <c r="ILQ57" s="158"/>
      <c r="ILR57" s="158"/>
      <c r="ILS57" s="158"/>
      <c r="ILT57" s="158"/>
      <c r="ILU57" s="158"/>
      <c r="ILV57" s="158"/>
      <c r="ILW57" s="158"/>
      <c r="ILX57" s="158"/>
      <c r="ILY57" s="158"/>
      <c r="ILZ57" s="158"/>
      <c r="IMA57" s="158"/>
      <c r="IMB57" s="158"/>
      <c r="IMC57" s="158"/>
      <c r="IMD57" s="158"/>
      <c r="IME57" s="158"/>
      <c r="IMF57" s="158"/>
      <c r="IMG57" s="158"/>
      <c r="IMH57" s="158"/>
      <c r="IMI57" s="158"/>
      <c r="IMJ57" s="158"/>
      <c r="IMK57" s="158"/>
      <c r="IML57" s="158"/>
      <c r="IMM57" s="158"/>
      <c r="IMN57" s="158"/>
      <c r="IMO57" s="158"/>
      <c r="IMP57" s="158"/>
      <c r="IMQ57" s="158"/>
      <c r="IMR57" s="158"/>
      <c r="IMS57" s="158"/>
      <c r="IMT57" s="158"/>
      <c r="IMU57" s="158"/>
      <c r="IMV57" s="158"/>
      <c r="IMW57" s="158"/>
      <c r="IMX57" s="158"/>
      <c r="IMY57" s="158"/>
      <c r="IMZ57" s="158"/>
      <c r="INA57" s="158"/>
      <c r="INB57" s="158"/>
      <c r="INC57" s="158"/>
      <c r="IND57" s="158"/>
      <c r="INE57" s="158"/>
      <c r="INF57" s="158"/>
      <c r="ING57" s="158"/>
      <c r="INH57" s="158"/>
      <c r="INI57" s="158"/>
      <c r="INJ57" s="158"/>
      <c r="INK57" s="158"/>
      <c r="INL57" s="158"/>
      <c r="INM57" s="158"/>
      <c r="INN57" s="158"/>
      <c r="INO57" s="158"/>
      <c r="INP57" s="158"/>
      <c r="INQ57" s="158"/>
      <c r="INR57" s="158"/>
      <c r="INS57" s="158"/>
      <c r="INT57" s="158"/>
      <c r="INU57" s="158"/>
      <c r="INV57" s="158"/>
      <c r="INW57" s="158"/>
      <c r="INX57" s="158"/>
      <c r="INY57" s="158"/>
      <c r="INZ57" s="158"/>
      <c r="IOA57" s="158"/>
      <c r="IOB57" s="158"/>
      <c r="IOC57" s="158"/>
      <c r="IOD57" s="158"/>
      <c r="IOE57" s="158"/>
      <c r="IOF57" s="158"/>
      <c r="IOG57" s="158"/>
      <c r="IOH57" s="158"/>
      <c r="IOI57" s="158"/>
      <c r="IOJ57" s="158"/>
      <c r="IOK57" s="158"/>
      <c r="IOL57" s="158"/>
      <c r="IOM57" s="158"/>
      <c r="ION57" s="158"/>
      <c r="IOO57" s="158"/>
      <c r="IOP57" s="158"/>
      <c r="IOQ57" s="158"/>
      <c r="IOR57" s="158"/>
      <c r="IOS57" s="158"/>
      <c r="IOT57" s="158"/>
      <c r="IOU57" s="158"/>
      <c r="IOV57" s="158"/>
      <c r="IOW57" s="158"/>
      <c r="IOX57" s="158"/>
      <c r="IOY57" s="158"/>
      <c r="IOZ57" s="158"/>
      <c r="IPA57" s="158"/>
      <c r="IPB57" s="158"/>
      <c r="IPC57" s="158"/>
      <c r="IPD57" s="158"/>
      <c r="IPE57" s="158"/>
      <c r="IPF57" s="158"/>
      <c r="IPG57" s="158"/>
      <c r="IPH57" s="158"/>
      <c r="IPI57" s="158"/>
      <c r="IPJ57" s="158"/>
      <c r="IPK57" s="158"/>
      <c r="IPL57" s="158"/>
      <c r="IPM57" s="158"/>
      <c r="IPN57" s="158"/>
      <c r="IPO57" s="158"/>
      <c r="IPP57" s="158"/>
      <c r="IPQ57" s="158"/>
      <c r="IPR57" s="158"/>
      <c r="IPS57" s="158"/>
      <c r="IPT57" s="158"/>
      <c r="IPU57" s="158"/>
      <c r="IPV57" s="158"/>
      <c r="IPW57" s="158"/>
      <c r="IPX57" s="158"/>
      <c r="IPY57" s="158"/>
      <c r="IPZ57" s="158"/>
      <c r="IQA57" s="158"/>
      <c r="IQB57" s="158"/>
      <c r="IQC57" s="158"/>
      <c r="IQD57" s="158"/>
      <c r="IQE57" s="158"/>
      <c r="IQF57" s="158"/>
      <c r="IQG57" s="158"/>
      <c r="IQH57" s="158"/>
      <c r="IQI57" s="158"/>
      <c r="IQJ57" s="158"/>
      <c r="IQK57" s="158"/>
      <c r="IQL57" s="158"/>
      <c r="IQM57" s="158"/>
      <c r="IQN57" s="158"/>
      <c r="IQO57" s="158"/>
      <c r="IQP57" s="158"/>
      <c r="IQQ57" s="158"/>
      <c r="IQR57" s="158"/>
      <c r="IQS57" s="158"/>
      <c r="IQT57" s="158"/>
      <c r="IQU57" s="158"/>
      <c r="IQV57" s="158"/>
      <c r="IQW57" s="158"/>
      <c r="IQX57" s="158"/>
      <c r="IQY57" s="158"/>
      <c r="IQZ57" s="158"/>
      <c r="IRA57" s="158"/>
      <c r="IRB57" s="158"/>
      <c r="IRC57" s="158"/>
      <c r="IRD57" s="158"/>
      <c r="IRE57" s="158"/>
      <c r="IRF57" s="158"/>
      <c r="IRG57" s="158"/>
      <c r="IRH57" s="158"/>
      <c r="IRI57" s="158"/>
      <c r="IRJ57" s="158"/>
      <c r="IRK57" s="158"/>
      <c r="IRL57" s="158"/>
      <c r="IRM57" s="158"/>
      <c r="IRN57" s="158"/>
      <c r="IRO57" s="158"/>
      <c r="IRP57" s="158"/>
      <c r="IRQ57" s="158"/>
      <c r="IRR57" s="158"/>
      <c r="IRS57" s="158"/>
      <c r="IRT57" s="158"/>
      <c r="IRU57" s="158"/>
      <c r="IRV57" s="158"/>
      <c r="IRW57" s="158"/>
      <c r="IRX57" s="158"/>
      <c r="IRY57" s="158"/>
      <c r="IRZ57" s="158"/>
      <c r="ISA57" s="158"/>
      <c r="ISB57" s="158"/>
      <c r="ISC57" s="158"/>
      <c r="ISD57" s="158"/>
      <c r="ISE57" s="158"/>
      <c r="ISF57" s="158"/>
      <c r="ISG57" s="158"/>
      <c r="ISH57" s="158"/>
      <c r="ISI57" s="158"/>
      <c r="ISJ57" s="158"/>
      <c r="ISK57" s="158"/>
      <c r="ISL57" s="158"/>
      <c r="ISM57" s="158"/>
      <c r="ISN57" s="158"/>
      <c r="ISO57" s="158"/>
      <c r="ISP57" s="158"/>
      <c r="ISQ57" s="158"/>
      <c r="ISR57" s="158"/>
      <c r="ISS57" s="158"/>
      <c r="IST57" s="158"/>
      <c r="ISU57" s="158"/>
      <c r="ISV57" s="158"/>
      <c r="ISW57" s="158"/>
      <c r="ISX57" s="158"/>
      <c r="ISY57" s="158"/>
      <c r="ISZ57" s="158"/>
      <c r="ITA57" s="158"/>
      <c r="ITB57" s="158"/>
      <c r="ITC57" s="158"/>
      <c r="ITD57" s="158"/>
      <c r="ITE57" s="158"/>
      <c r="ITF57" s="158"/>
      <c r="ITG57" s="158"/>
      <c r="ITH57" s="158"/>
      <c r="ITI57" s="158"/>
      <c r="ITJ57" s="158"/>
      <c r="ITK57" s="158"/>
      <c r="ITL57" s="158"/>
      <c r="ITM57" s="158"/>
      <c r="ITN57" s="158"/>
      <c r="ITO57" s="158"/>
      <c r="ITP57" s="158"/>
      <c r="ITQ57" s="158"/>
      <c r="ITR57" s="158"/>
      <c r="ITS57" s="158"/>
      <c r="ITT57" s="158"/>
      <c r="ITU57" s="158"/>
      <c r="ITV57" s="158"/>
      <c r="ITW57" s="158"/>
      <c r="ITX57" s="158"/>
      <c r="ITY57" s="158"/>
      <c r="ITZ57" s="158"/>
      <c r="IUA57" s="158"/>
      <c r="IUB57" s="158"/>
      <c r="IUC57" s="158"/>
      <c r="IUD57" s="158"/>
      <c r="IUE57" s="158"/>
      <c r="IUF57" s="158"/>
      <c r="IUG57" s="158"/>
      <c r="IUH57" s="158"/>
      <c r="IUI57" s="158"/>
      <c r="IUJ57" s="158"/>
      <c r="IUK57" s="158"/>
      <c r="IUL57" s="158"/>
      <c r="IUM57" s="158"/>
      <c r="IUN57" s="158"/>
      <c r="IUO57" s="158"/>
      <c r="IUP57" s="158"/>
      <c r="IUQ57" s="158"/>
      <c r="IUR57" s="158"/>
      <c r="IUS57" s="158"/>
      <c r="IUT57" s="158"/>
      <c r="IUU57" s="158"/>
      <c r="IUV57" s="158"/>
      <c r="IUW57" s="158"/>
      <c r="IUX57" s="158"/>
      <c r="IUY57" s="158"/>
      <c r="IUZ57" s="158"/>
      <c r="IVA57" s="158"/>
      <c r="IVB57" s="158"/>
      <c r="IVC57" s="158"/>
      <c r="IVD57" s="158"/>
      <c r="IVE57" s="158"/>
      <c r="IVF57" s="158"/>
      <c r="IVG57" s="158"/>
      <c r="IVH57" s="158"/>
      <c r="IVI57" s="158"/>
      <c r="IVJ57" s="158"/>
      <c r="IVK57" s="158"/>
      <c r="IVL57" s="158"/>
      <c r="IVM57" s="158"/>
      <c r="IVN57" s="158"/>
      <c r="IVO57" s="158"/>
      <c r="IVP57" s="158"/>
      <c r="IVQ57" s="158"/>
      <c r="IVR57" s="158"/>
      <c r="IVS57" s="158"/>
      <c r="IVT57" s="158"/>
      <c r="IVU57" s="158"/>
      <c r="IVV57" s="158"/>
      <c r="IVW57" s="158"/>
      <c r="IVX57" s="158"/>
      <c r="IVY57" s="158"/>
      <c r="IVZ57" s="158"/>
      <c r="IWA57" s="158"/>
      <c r="IWB57" s="158"/>
      <c r="IWC57" s="158"/>
      <c r="IWD57" s="158"/>
      <c r="IWE57" s="158"/>
      <c r="IWF57" s="158"/>
      <c r="IWG57" s="158"/>
      <c r="IWH57" s="158"/>
      <c r="IWI57" s="158"/>
      <c r="IWJ57" s="158"/>
      <c r="IWK57" s="158"/>
      <c r="IWL57" s="158"/>
      <c r="IWM57" s="158"/>
      <c r="IWN57" s="158"/>
      <c r="IWO57" s="158"/>
      <c r="IWP57" s="158"/>
      <c r="IWQ57" s="158"/>
      <c r="IWR57" s="158"/>
      <c r="IWS57" s="158"/>
      <c r="IWT57" s="158"/>
      <c r="IWU57" s="158"/>
      <c r="IWV57" s="158"/>
      <c r="IWW57" s="158"/>
      <c r="IWX57" s="158"/>
      <c r="IWY57" s="158"/>
      <c r="IWZ57" s="158"/>
      <c r="IXA57" s="158"/>
      <c r="IXB57" s="158"/>
      <c r="IXC57" s="158"/>
      <c r="IXD57" s="158"/>
      <c r="IXE57" s="158"/>
      <c r="IXF57" s="158"/>
      <c r="IXG57" s="158"/>
      <c r="IXH57" s="158"/>
      <c r="IXI57" s="158"/>
      <c r="IXJ57" s="158"/>
      <c r="IXK57" s="158"/>
      <c r="IXL57" s="158"/>
      <c r="IXM57" s="158"/>
      <c r="IXN57" s="158"/>
      <c r="IXO57" s="158"/>
      <c r="IXP57" s="158"/>
      <c r="IXQ57" s="158"/>
      <c r="IXR57" s="158"/>
      <c r="IXS57" s="158"/>
      <c r="IXT57" s="158"/>
      <c r="IXU57" s="158"/>
      <c r="IXV57" s="158"/>
      <c r="IXW57" s="158"/>
      <c r="IXX57" s="158"/>
      <c r="IXY57" s="158"/>
      <c r="IXZ57" s="158"/>
      <c r="IYA57" s="158"/>
      <c r="IYB57" s="158"/>
      <c r="IYC57" s="158"/>
      <c r="IYD57" s="158"/>
      <c r="IYE57" s="158"/>
      <c r="IYF57" s="158"/>
      <c r="IYG57" s="158"/>
      <c r="IYH57" s="158"/>
      <c r="IYI57" s="158"/>
      <c r="IYJ57" s="158"/>
      <c r="IYK57" s="158"/>
      <c r="IYL57" s="158"/>
      <c r="IYM57" s="158"/>
      <c r="IYN57" s="158"/>
      <c r="IYO57" s="158"/>
      <c r="IYP57" s="158"/>
      <c r="IYQ57" s="158"/>
      <c r="IYR57" s="158"/>
      <c r="IYS57" s="158"/>
      <c r="IYT57" s="158"/>
      <c r="IYU57" s="158"/>
      <c r="IYV57" s="158"/>
      <c r="IYW57" s="158"/>
      <c r="IYX57" s="158"/>
      <c r="IYY57" s="158"/>
      <c r="IYZ57" s="158"/>
      <c r="IZA57" s="158"/>
      <c r="IZB57" s="158"/>
      <c r="IZC57" s="158"/>
      <c r="IZD57" s="158"/>
      <c r="IZE57" s="158"/>
      <c r="IZF57" s="158"/>
      <c r="IZG57" s="158"/>
      <c r="IZH57" s="158"/>
      <c r="IZI57" s="158"/>
      <c r="IZJ57" s="158"/>
      <c r="IZK57" s="158"/>
      <c r="IZL57" s="158"/>
      <c r="IZM57" s="158"/>
      <c r="IZN57" s="158"/>
      <c r="IZO57" s="158"/>
      <c r="IZP57" s="158"/>
      <c r="IZQ57" s="158"/>
      <c r="IZR57" s="158"/>
      <c r="IZS57" s="158"/>
      <c r="IZT57" s="158"/>
      <c r="IZU57" s="158"/>
      <c r="IZV57" s="158"/>
      <c r="IZW57" s="158"/>
      <c r="IZX57" s="158"/>
      <c r="IZY57" s="158"/>
      <c r="IZZ57" s="158"/>
      <c r="JAA57" s="158"/>
      <c r="JAB57" s="158"/>
      <c r="JAC57" s="158"/>
      <c r="JAD57" s="158"/>
      <c r="JAE57" s="158"/>
      <c r="JAF57" s="158"/>
      <c r="JAG57" s="158"/>
      <c r="JAH57" s="158"/>
      <c r="JAI57" s="158"/>
      <c r="JAJ57" s="158"/>
      <c r="JAK57" s="158"/>
      <c r="JAL57" s="158"/>
      <c r="JAM57" s="158"/>
      <c r="JAN57" s="158"/>
      <c r="JAO57" s="158"/>
      <c r="JAP57" s="158"/>
      <c r="JAQ57" s="158"/>
      <c r="JAR57" s="158"/>
      <c r="JAS57" s="158"/>
      <c r="JAT57" s="158"/>
      <c r="JAU57" s="158"/>
      <c r="JAV57" s="158"/>
      <c r="JAW57" s="158"/>
      <c r="JAX57" s="158"/>
      <c r="JAY57" s="158"/>
      <c r="JAZ57" s="158"/>
      <c r="JBA57" s="158"/>
      <c r="JBB57" s="158"/>
      <c r="JBC57" s="158"/>
      <c r="JBD57" s="158"/>
      <c r="JBE57" s="158"/>
      <c r="JBF57" s="158"/>
      <c r="JBG57" s="158"/>
      <c r="JBH57" s="158"/>
      <c r="JBI57" s="158"/>
      <c r="JBJ57" s="158"/>
      <c r="JBK57" s="158"/>
      <c r="JBL57" s="158"/>
      <c r="JBM57" s="158"/>
      <c r="JBN57" s="158"/>
      <c r="JBO57" s="158"/>
      <c r="JBP57" s="158"/>
      <c r="JBQ57" s="158"/>
      <c r="JBR57" s="158"/>
      <c r="JBS57" s="158"/>
      <c r="JBT57" s="158"/>
      <c r="JBU57" s="158"/>
      <c r="JBV57" s="158"/>
      <c r="JBW57" s="158"/>
      <c r="JBX57" s="158"/>
      <c r="JBY57" s="158"/>
      <c r="JBZ57" s="158"/>
      <c r="JCA57" s="158"/>
      <c r="JCB57" s="158"/>
      <c r="JCC57" s="158"/>
      <c r="JCD57" s="158"/>
      <c r="JCE57" s="158"/>
      <c r="JCF57" s="158"/>
      <c r="JCG57" s="158"/>
      <c r="JCH57" s="158"/>
      <c r="JCI57" s="158"/>
      <c r="JCJ57" s="158"/>
      <c r="JCK57" s="158"/>
      <c r="JCL57" s="158"/>
      <c r="JCM57" s="158"/>
      <c r="JCN57" s="158"/>
      <c r="JCO57" s="158"/>
      <c r="JCP57" s="158"/>
      <c r="JCQ57" s="158"/>
      <c r="JCR57" s="158"/>
      <c r="JCS57" s="158"/>
      <c r="JCT57" s="158"/>
      <c r="JCU57" s="158"/>
      <c r="JCV57" s="158"/>
      <c r="JCW57" s="158"/>
      <c r="JCX57" s="158"/>
      <c r="JCY57" s="158"/>
      <c r="JCZ57" s="158"/>
      <c r="JDA57" s="158"/>
      <c r="JDB57" s="158"/>
      <c r="JDC57" s="158"/>
      <c r="JDD57" s="158"/>
      <c r="JDE57" s="158"/>
      <c r="JDF57" s="158"/>
      <c r="JDG57" s="158"/>
      <c r="JDH57" s="158"/>
      <c r="JDI57" s="158"/>
      <c r="JDJ57" s="158"/>
      <c r="JDK57" s="158"/>
      <c r="JDL57" s="158"/>
      <c r="JDM57" s="158"/>
      <c r="JDN57" s="158"/>
      <c r="JDO57" s="158"/>
      <c r="JDP57" s="158"/>
      <c r="JDQ57" s="158"/>
      <c r="JDR57" s="158"/>
      <c r="JDS57" s="158"/>
      <c r="JDT57" s="158"/>
      <c r="JDU57" s="158"/>
      <c r="JDV57" s="158"/>
      <c r="JDW57" s="158"/>
      <c r="JDX57" s="158"/>
      <c r="JDY57" s="158"/>
      <c r="JDZ57" s="158"/>
      <c r="JEA57" s="158"/>
      <c r="JEB57" s="158"/>
      <c r="JEC57" s="158"/>
      <c r="JED57" s="158"/>
      <c r="JEE57" s="158"/>
      <c r="JEF57" s="158"/>
      <c r="JEG57" s="158"/>
      <c r="JEH57" s="158"/>
      <c r="JEI57" s="158"/>
      <c r="JEJ57" s="158"/>
      <c r="JEK57" s="158"/>
      <c r="JEL57" s="158"/>
      <c r="JEM57" s="158"/>
      <c r="JEN57" s="158"/>
      <c r="JEO57" s="158"/>
      <c r="JEP57" s="158"/>
      <c r="JEQ57" s="158"/>
      <c r="JER57" s="158"/>
      <c r="JES57" s="158"/>
      <c r="JET57" s="158"/>
      <c r="JEU57" s="158"/>
      <c r="JEV57" s="158"/>
      <c r="JEW57" s="158"/>
      <c r="JEX57" s="158"/>
      <c r="JEY57" s="158"/>
      <c r="JEZ57" s="158"/>
      <c r="JFA57" s="158"/>
      <c r="JFB57" s="158"/>
      <c r="JFC57" s="158"/>
      <c r="JFD57" s="158"/>
      <c r="JFE57" s="158"/>
      <c r="JFF57" s="158"/>
      <c r="JFG57" s="158"/>
      <c r="JFH57" s="158"/>
      <c r="JFI57" s="158"/>
      <c r="JFJ57" s="158"/>
      <c r="JFK57" s="158"/>
      <c r="JFL57" s="158"/>
      <c r="JFM57" s="158"/>
      <c r="JFN57" s="158"/>
      <c r="JFO57" s="158"/>
      <c r="JFP57" s="158"/>
      <c r="JFQ57" s="158"/>
    </row>
    <row r="58" spans="1:6933">
      <c r="A58" s="282">
        <v>5</v>
      </c>
      <c r="B58" s="248">
        <v>26</v>
      </c>
      <c r="C58" s="172">
        <v>300</v>
      </c>
      <c r="D58" s="172">
        <v>0</v>
      </c>
      <c r="E58" s="172">
        <v>100</v>
      </c>
      <c r="F58" s="172">
        <v>100</v>
      </c>
      <c r="G58" s="172">
        <v>100</v>
      </c>
      <c r="H58" s="172">
        <v>100</v>
      </c>
      <c r="I58" s="172">
        <v>200</v>
      </c>
      <c r="J58" s="245">
        <f t="shared" si="0"/>
        <v>900</v>
      </c>
      <c r="K58" s="246">
        <v>221</v>
      </c>
      <c r="L58" s="172">
        <f t="shared" si="1"/>
        <v>679</v>
      </c>
      <c r="M58" s="176">
        <f>B.wt.!J58</f>
        <v>5</v>
      </c>
      <c r="N58" s="179">
        <f t="shared" si="2"/>
        <v>135.80000000000001</v>
      </c>
      <c r="O58" s="172">
        <v>350</v>
      </c>
      <c r="P58" s="154">
        <v>200</v>
      </c>
      <c r="Q58" s="172">
        <v>250</v>
      </c>
      <c r="R58" s="172">
        <v>100</v>
      </c>
      <c r="S58" s="172">
        <v>300</v>
      </c>
      <c r="T58" s="172">
        <v>300</v>
      </c>
      <c r="U58" s="172">
        <v>350</v>
      </c>
      <c r="V58" s="173">
        <f t="shared" si="3"/>
        <v>1850</v>
      </c>
      <c r="W58" s="174">
        <v>14</v>
      </c>
      <c r="X58" s="172">
        <f t="shared" si="4"/>
        <v>1836</v>
      </c>
      <c r="Y58" s="172">
        <v>5</v>
      </c>
      <c r="Z58" s="175">
        <f t="shared" si="28"/>
        <v>367.2</v>
      </c>
      <c r="AA58" s="175">
        <f t="shared" si="6"/>
        <v>2515</v>
      </c>
      <c r="AB58" s="179">
        <f t="shared" si="7"/>
        <v>503</v>
      </c>
      <c r="AC58" s="154">
        <v>500</v>
      </c>
      <c r="AD58" s="172">
        <v>400</v>
      </c>
      <c r="AE58" s="172">
        <v>400</v>
      </c>
      <c r="AF58" s="172">
        <v>400</v>
      </c>
      <c r="AG58" s="172">
        <v>400</v>
      </c>
      <c r="AH58" s="172">
        <v>400</v>
      </c>
      <c r="AI58" s="172">
        <v>600</v>
      </c>
      <c r="AJ58" s="173">
        <f t="shared" si="8"/>
        <v>3100</v>
      </c>
      <c r="AK58" s="174">
        <v>642</v>
      </c>
      <c r="AL58" s="156">
        <f t="shared" si="29"/>
        <v>2458</v>
      </c>
      <c r="AM58" s="176">
        <v>5</v>
      </c>
      <c r="AN58" s="175">
        <f t="shared" si="10"/>
        <v>491.6</v>
      </c>
      <c r="AO58" s="175">
        <f t="shared" si="11"/>
        <v>4973</v>
      </c>
      <c r="AP58" s="179">
        <f t="shared" si="12"/>
        <v>994.6</v>
      </c>
      <c r="AQ58" s="172">
        <v>600</v>
      </c>
      <c r="AR58" s="172">
        <v>600</v>
      </c>
      <c r="AS58" s="172">
        <v>500</v>
      </c>
      <c r="AT58" s="172">
        <v>500</v>
      </c>
      <c r="AU58" s="172">
        <v>800</v>
      </c>
      <c r="AV58" s="172">
        <v>500</v>
      </c>
      <c r="AW58" s="172">
        <v>600</v>
      </c>
      <c r="AX58" s="173">
        <f t="shared" si="13"/>
        <v>4100</v>
      </c>
      <c r="AY58" s="250">
        <v>58</v>
      </c>
      <c r="AZ58" s="176">
        <f t="shared" si="31"/>
        <v>4057</v>
      </c>
      <c r="BA58" s="251">
        <v>5</v>
      </c>
      <c r="BB58" s="156">
        <f t="shared" si="15"/>
        <v>9030</v>
      </c>
      <c r="BC58" s="175">
        <f t="shared" si="16"/>
        <v>811.4</v>
      </c>
      <c r="BD58" s="179">
        <f t="shared" si="17"/>
        <v>1806</v>
      </c>
      <c r="BE58" s="172">
        <v>800</v>
      </c>
      <c r="BF58" s="172">
        <v>800</v>
      </c>
      <c r="BG58" s="172">
        <v>900</v>
      </c>
      <c r="BH58" s="172">
        <v>800</v>
      </c>
      <c r="BI58" s="172">
        <v>600</v>
      </c>
      <c r="BJ58" s="172">
        <v>600</v>
      </c>
      <c r="BK58" s="172">
        <v>700</v>
      </c>
      <c r="BL58" s="173">
        <f t="shared" si="18"/>
        <v>5200</v>
      </c>
      <c r="BM58" s="174">
        <v>53</v>
      </c>
      <c r="BN58" s="176">
        <f t="shared" si="19"/>
        <v>5147</v>
      </c>
      <c r="BO58" s="176">
        <v>4</v>
      </c>
      <c r="BP58" s="156">
        <f t="shared" si="20"/>
        <v>14177</v>
      </c>
      <c r="BQ58" s="175">
        <f t="shared" si="21"/>
        <v>1286.75</v>
      </c>
      <c r="BR58" s="179">
        <f t="shared" si="22"/>
        <v>3092.75</v>
      </c>
      <c r="BS58" s="154">
        <v>1000</v>
      </c>
      <c r="BT58" s="154">
        <v>1000</v>
      </c>
      <c r="BU58" s="154">
        <v>0</v>
      </c>
      <c r="BV58" s="154">
        <v>0</v>
      </c>
      <c r="BW58" s="154"/>
      <c r="BX58" s="156"/>
      <c r="BY58" s="156"/>
      <c r="BZ58" s="173">
        <f t="shared" si="23"/>
        <v>2000</v>
      </c>
      <c r="CA58" s="177">
        <v>0</v>
      </c>
      <c r="CB58" s="176">
        <f t="shared" si="24"/>
        <v>2000</v>
      </c>
      <c r="CC58" s="176">
        <v>4</v>
      </c>
      <c r="CD58" s="256">
        <f t="shared" si="25"/>
        <v>16177</v>
      </c>
      <c r="CE58" s="175">
        <f t="shared" si="26"/>
        <v>500</v>
      </c>
      <c r="CF58" s="175">
        <f t="shared" si="27"/>
        <v>3592.75</v>
      </c>
      <c r="CG58" s="158"/>
      <c r="CH58" s="158"/>
      <c r="CI58" s="158"/>
      <c r="CJ58" s="158"/>
      <c r="CK58" s="158"/>
      <c r="CL58" s="158"/>
      <c r="CM58" s="158"/>
      <c r="CN58" s="158"/>
      <c r="CO58" s="158"/>
      <c r="CP58" s="158"/>
      <c r="CQ58" s="158"/>
      <c r="CR58" s="158"/>
      <c r="CS58" s="158"/>
      <c r="CT58" s="158"/>
      <c r="CU58" s="158"/>
      <c r="CV58" s="158"/>
      <c r="CW58" s="158"/>
      <c r="CX58" s="158"/>
      <c r="CY58" s="158"/>
      <c r="CZ58" s="158"/>
      <c r="DA58" s="158"/>
      <c r="DB58" s="158"/>
      <c r="DC58" s="158"/>
      <c r="DD58" s="158"/>
      <c r="DE58" s="158"/>
      <c r="DF58" s="158"/>
      <c r="DG58" s="158"/>
      <c r="DH58" s="158"/>
      <c r="DI58" s="158"/>
      <c r="DJ58" s="158"/>
      <c r="DK58" s="158"/>
      <c r="DL58" s="158"/>
      <c r="DM58" s="158"/>
      <c r="DN58" s="158"/>
      <c r="DO58" s="158"/>
      <c r="DP58" s="158"/>
      <c r="DQ58" s="158"/>
      <c r="DR58" s="158"/>
      <c r="DS58" s="158"/>
      <c r="DT58" s="158"/>
      <c r="DU58" s="158"/>
      <c r="DV58" s="158"/>
      <c r="DW58" s="158"/>
      <c r="DX58" s="158"/>
      <c r="DY58" s="158"/>
      <c r="DZ58" s="158"/>
      <c r="EA58" s="158"/>
      <c r="EB58" s="158"/>
      <c r="EC58" s="158"/>
      <c r="ED58" s="158"/>
      <c r="EE58" s="158"/>
      <c r="EF58" s="158"/>
      <c r="EG58" s="158"/>
      <c r="EH58" s="158"/>
      <c r="EI58" s="158"/>
      <c r="EJ58" s="158"/>
      <c r="EK58" s="158"/>
      <c r="EL58" s="158"/>
      <c r="EM58" s="158"/>
      <c r="EN58" s="158"/>
      <c r="EO58" s="158"/>
      <c r="EP58" s="158"/>
      <c r="EQ58" s="158"/>
      <c r="ER58" s="158"/>
      <c r="ES58" s="158"/>
      <c r="ET58" s="158"/>
      <c r="EU58" s="158"/>
      <c r="EV58" s="158"/>
      <c r="EW58" s="158"/>
      <c r="EX58" s="158"/>
      <c r="EY58" s="158"/>
      <c r="EZ58" s="158"/>
      <c r="FA58" s="158"/>
      <c r="FB58" s="158"/>
      <c r="FC58" s="158"/>
      <c r="FD58" s="158"/>
      <c r="FE58" s="158"/>
      <c r="FF58" s="158"/>
      <c r="FG58" s="158"/>
      <c r="FH58" s="158"/>
      <c r="FI58" s="158"/>
      <c r="FJ58" s="158"/>
      <c r="FK58" s="158"/>
      <c r="FL58" s="158"/>
      <c r="FM58" s="158"/>
      <c r="FN58" s="158"/>
      <c r="FO58" s="158"/>
      <c r="FP58" s="158"/>
      <c r="FQ58" s="158"/>
      <c r="FR58" s="158"/>
      <c r="FS58" s="158"/>
      <c r="FT58" s="158"/>
      <c r="FU58" s="158"/>
      <c r="FV58" s="158"/>
      <c r="FW58" s="158"/>
      <c r="FX58" s="158"/>
      <c r="FY58" s="158"/>
      <c r="FZ58" s="158"/>
      <c r="GA58" s="158"/>
      <c r="GB58" s="158"/>
      <c r="GC58" s="158"/>
      <c r="GD58" s="158"/>
      <c r="GE58" s="158"/>
      <c r="GF58" s="158"/>
      <c r="GG58" s="158"/>
      <c r="GH58" s="158"/>
      <c r="GI58" s="158"/>
      <c r="GJ58" s="158"/>
      <c r="GK58" s="158"/>
      <c r="GL58" s="158"/>
      <c r="GM58" s="158"/>
      <c r="GN58" s="158"/>
      <c r="GO58" s="158"/>
      <c r="GP58" s="158"/>
      <c r="GQ58" s="158"/>
      <c r="GR58" s="158"/>
      <c r="GS58" s="158"/>
      <c r="GT58" s="158"/>
      <c r="GU58" s="158"/>
      <c r="GV58" s="158"/>
      <c r="GW58" s="158"/>
      <c r="GX58" s="158"/>
      <c r="GY58" s="158"/>
      <c r="GZ58" s="158"/>
      <c r="HA58" s="158"/>
      <c r="HB58" s="158"/>
      <c r="HC58" s="158"/>
      <c r="HD58" s="158"/>
      <c r="HE58" s="158"/>
      <c r="HF58" s="158"/>
      <c r="HG58" s="158"/>
      <c r="HH58" s="158"/>
      <c r="HI58" s="158"/>
      <c r="HJ58" s="158"/>
      <c r="HK58" s="158"/>
      <c r="HL58" s="158"/>
      <c r="HM58" s="158"/>
      <c r="HN58" s="158"/>
      <c r="HO58" s="158"/>
      <c r="HP58" s="158"/>
      <c r="HQ58" s="158"/>
      <c r="HR58" s="158"/>
      <c r="HS58" s="158"/>
      <c r="HT58" s="158"/>
      <c r="HU58" s="158"/>
      <c r="HV58" s="158"/>
      <c r="HW58" s="158"/>
      <c r="HX58" s="158"/>
      <c r="HY58" s="158"/>
      <c r="HZ58" s="158"/>
      <c r="IA58" s="158"/>
      <c r="IB58" s="158"/>
      <c r="IC58" s="158"/>
      <c r="ID58" s="158"/>
      <c r="IE58" s="158"/>
      <c r="IF58" s="158"/>
      <c r="IG58" s="158"/>
      <c r="IH58" s="158"/>
      <c r="II58" s="158"/>
      <c r="IJ58" s="158"/>
      <c r="IK58" s="158"/>
      <c r="IL58" s="158"/>
      <c r="IM58" s="158"/>
      <c r="IN58" s="158"/>
      <c r="IO58" s="158"/>
      <c r="IP58" s="158"/>
      <c r="IQ58" s="158"/>
      <c r="IR58" s="158"/>
      <c r="IS58" s="158"/>
      <c r="IT58" s="158"/>
      <c r="IU58" s="158"/>
      <c r="IV58" s="158"/>
      <c r="IW58" s="158"/>
      <c r="IX58" s="158"/>
      <c r="IY58" s="158"/>
      <c r="IZ58" s="158"/>
      <c r="JA58" s="158"/>
      <c r="JB58" s="158"/>
      <c r="JC58" s="158"/>
      <c r="JD58" s="158"/>
      <c r="JE58" s="158"/>
      <c r="JF58" s="158"/>
      <c r="JG58" s="158"/>
      <c r="JH58" s="158"/>
      <c r="JI58" s="158"/>
      <c r="JJ58" s="158"/>
      <c r="JK58" s="158"/>
      <c r="JL58" s="158"/>
      <c r="JM58" s="158"/>
      <c r="JN58" s="158"/>
      <c r="JO58" s="158"/>
      <c r="JP58" s="158"/>
      <c r="JQ58" s="158"/>
      <c r="JR58" s="158"/>
      <c r="JS58" s="158"/>
      <c r="JT58" s="158"/>
      <c r="JU58" s="158"/>
      <c r="JV58" s="158"/>
      <c r="JW58" s="158"/>
      <c r="JX58" s="158"/>
      <c r="JY58" s="158"/>
      <c r="JZ58" s="158"/>
      <c r="KA58" s="158"/>
      <c r="KB58" s="158"/>
      <c r="KC58" s="158"/>
      <c r="KD58" s="158"/>
      <c r="KE58" s="158"/>
      <c r="KF58" s="158"/>
      <c r="KG58" s="158"/>
      <c r="KH58" s="158"/>
      <c r="KI58" s="158"/>
      <c r="KJ58" s="158"/>
      <c r="KK58" s="158"/>
      <c r="KL58" s="158"/>
      <c r="KM58" s="158"/>
      <c r="KN58" s="158"/>
      <c r="KO58" s="158"/>
      <c r="KP58" s="158"/>
      <c r="KQ58" s="158"/>
      <c r="KR58" s="158"/>
      <c r="KS58" s="158"/>
      <c r="KT58" s="158"/>
      <c r="KU58" s="158"/>
      <c r="KV58" s="158"/>
      <c r="KW58" s="158"/>
      <c r="KX58" s="158"/>
      <c r="KY58" s="158"/>
      <c r="KZ58" s="158"/>
      <c r="LA58" s="158"/>
      <c r="LB58" s="158"/>
      <c r="LC58" s="158"/>
      <c r="LD58" s="158"/>
      <c r="LE58" s="158"/>
      <c r="LF58" s="158"/>
      <c r="LG58" s="158"/>
      <c r="LH58" s="158"/>
      <c r="LI58" s="158"/>
      <c r="LJ58" s="158"/>
      <c r="LK58" s="158"/>
      <c r="LL58" s="158"/>
      <c r="LM58" s="158"/>
      <c r="LN58" s="158"/>
      <c r="LO58" s="158"/>
      <c r="LP58" s="158"/>
      <c r="LQ58" s="158"/>
      <c r="LR58" s="158"/>
      <c r="LS58" s="158"/>
      <c r="LT58" s="158"/>
      <c r="LU58" s="158"/>
      <c r="LV58" s="158"/>
      <c r="LW58" s="158"/>
      <c r="LX58" s="158"/>
      <c r="LY58" s="158"/>
      <c r="LZ58" s="158"/>
      <c r="MA58" s="158"/>
      <c r="MB58" s="158"/>
      <c r="MC58" s="158"/>
      <c r="MD58" s="158"/>
      <c r="ME58" s="158"/>
      <c r="MF58" s="158"/>
      <c r="MG58" s="158"/>
      <c r="MH58" s="158"/>
      <c r="MI58" s="158"/>
      <c r="MJ58" s="158"/>
      <c r="MK58" s="158"/>
      <c r="ML58" s="158"/>
      <c r="MM58" s="158"/>
      <c r="MN58" s="158"/>
      <c r="MO58" s="158"/>
      <c r="MP58" s="158"/>
      <c r="MQ58" s="158"/>
      <c r="MR58" s="158"/>
      <c r="MS58" s="158"/>
      <c r="MT58" s="158"/>
      <c r="MU58" s="158"/>
      <c r="MV58" s="158"/>
      <c r="MW58" s="158"/>
      <c r="MX58" s="158"/>
      <c r="MY58" s="158"/>
      <c r="MZ58" s="158"/>
      <c r="NA58" s="158"/>
      <c r="NB58" s="158"/>
      <c r="NC58" s="158"/>
      <c r="ND58" s="158"/>
      <c r="NE58" s="158"/>
      <c r="NF58" s="158"/>
      <c r="NG58" s="158"/>
      <c r="NH58" s="158"/>
      <c r="NI58" s="158"/>
      <c r="NJ58" s="158"/>
      <c r="NK58" s="158"/>
      <c r="NL58" s="158"/>
      <c r="NM58" s="158"/>
      <c r="NN58" s="158"/>
      <c r="NO58" s="158"/>
      <c r="NP58" s="158"/>
      <c r="NQ58" s="158"/>
      <c r="NR58" s="158"/>
      <c r="NS58" s="158"/>
      <c r="NT58" s="158"/>
      <c r="NU58" s="158"/>
      <c r="NV58" s="158"/>
      <c r="NW58" s="158"/>
      <c r="NX58" s="158"/>
      <c r="NY58" s="158"/>
      <c r="NZ58" s="158"/>
      <c r="OA58" s="158"/>
      <c r="OB58" s="158"/>
      <c r="OC58" s="158"/>
      <c r="OD58" s="158"/>
      <c r="OE58" s="158"/>
      <c r="OF58" s="158"/>
      <c r="OG58" s="158"/>
      <c r="OH58" s="158"/>
      <c r="OI58" s="158"/>
      <c r="OJ58" s="158"/>
      <c r="OK58" s="158"/>
      <c r="OL58" s="158"/>
      <c r="OM58" s="158"/>
      <c r="ON58" s="158"/>
      <c r="OO58" s="158"/>
      <c r="OP58" s="158"/>
      <c r="OQ58" s="158"/>
      <c r="OR58" s="158"/>
      <c r="OS58" s="158"/>
      <c r="OT58" s="158"/>
      <c r="OU58" s="158"/>
      <c r="OV58" s="158"/>
      <c r="OW58" s="158"/>
      <c r="OX58" s="158"/>
      <c r="OY58" s="158"/>
      <c r="OZ58" s="158"/>
      <c r="PA58" s="158"/>
      <c r="PB58" s="158"/>
      <c r="PC58" s="158"/>
      <c r="PD58" s="158"/>
      <c r="PE58" s="158"/>
      <c r="PF58" s="158"/>
      <c r="PG58" s="158"/>
      <c r="PH58" s="158"/>
      <c r="PI58" s="158"/>
      <c r="PJ58" s="158"/>
      <c r="PK58" s="158"/>
      <c r="PL58" s="158"/>
      <c r="PM58" s="158"/>
      <c r="PN58" s="158"/>
      <c r="PO58" s="158"/>
      <c r="PP58" s="158"/>
      <c r="PQ58" s="158"/>
      <c r="PR58" s="158"/>
      <c r="PS58" s="158"/>
      <c r="PT58" s="158"/>
      <c r="PU58" s="158"/>
      <c r="PV58" s="158"/>
      <c r="PW58" s="158"/>
      <c r="PX58" s="158"/>
      <c r="PY58" s="158"/>
      <c r="PZ58" s="158"/>
      <c r="QA58" s="158"/>
      <c r="QB58" s="158"/>
      <c r="QC58" s="158"/>
      <c r="QD58" s="158"/>
      <c r="QE58" s="158"/>
      <c r="QF58" s="158"/>
      <c r="QG58" s="158"/>
      <c r="QH58" s="158"/>
      <c r="QI58" s="158"/>
      <c r="QJ58" s="158"/>
      <c r="QK58" s="158"/>
      <c r="QL58" s="158"/>
      <c r="QM58" s="158"/>
      <c r="QN58" s="158"/>
      <c r="QO58" s="158"/>
      <c r="QP58" s="158"/>
      <c r="QQ58" s="158"/>
      <c r="QR58" s="158"/>
      <c r="QS58" s="158"/>
      <c r="QT58" s="158"/>
      <c r="QU58" s="158"/>
      <c r="QV58" s="158"/>
      <c r="QW58" s="158"/>
      <c r="QX58" s="158"/>
      <c r="QY58" s="158"/>
      <c r="QZ58" s="158"/>
      <c r="RA58" s="158"/>
      <c r="RB58" s="158"/>
      <c r="RC58" s="158"/>
      <c r="RD58" s="158"/>
      <c r="RE58" s="158"/>
      <c r="RF58" s="158"/>
      <c r="RG58" s="158"/>
      <c r="RH58" s="158"/>
      <c r="RI58" s="158"/>
      <c r="RJ58" s="158"/>
      <c r="RK58" s="158"/>
      <c r="RL58" s="158"/>
      <c r="RM58" s="158"/>
      <c r="RN58" s="158"/>
      <c r="RO58" s="158"/>
      <c r="RP58" s="158"/>
      <c r="RQ58" s="158"/>
      <c r="RR58" s="158"/>
      <c r="RS58" s="158"/>
      <c r="RT58" s="158"/>
      <c r="RU58" s="158"/>
      <c r="RV58" s="158"/>
      <c r="RW58" s="158"/>
      <c r="RX58" s="158"/>
      <c r="RY58" s="158"/>
      <c r="RZ58" s="158"/>
      <c r="SA58" s="158"/>
      <c r="SB58" s="158"/>
      <c r="SC58" s="158"/>
      <c r="SD58" s="158"/>
      <c r="SE58" s="158"/>
      <c r="SF58" s="158"/>
      <c r="SG58" s="158"/>
      <c r="SH58" s="158"/>
      <c r="SI58" s="158"/>
      <c r="SJ58" s="158"/>
      <c r="SK58" s="158"/>
      <c r="SL58" s="158"/>
      <c r="SM58" s="158"/>
      <c r="SN58" s="158"/>
      <c r="SO58" s="158"/>
      <c r="SP58" s="158"/>
      <c r="SQ58" s="158"/>
      <c r="SR58" s="158"/>
      <c r="SS58" s="158"/>
      <c r="ST58" s="158"/>
      <c r="SU58" s="158"/>
      <c r="SV58" s="158"/>
      <c r="SW58" s="158"/>
      <c r="SX58" s="158"/>
      <c r="SY58" s="158"/>
      <c r="SZ58" s="158"/>
      <c r="TA58" s="158"/>
      <c r="TB58" s="158"/>
      <c r="TC58" s="158"/>
      <c r="TD58" s="158"/>
      <c r="TE58" s="158"/>
      <c r="TF58" s="158"/>
      <c r="TG58" s="158"/>
      <c r="TH58" s="158"/>
      <c r="TI58" s="158"/>
      <c r="TJ58" s="158"/>
      <c r="TK58" s="158"/>
      <c r="TL58" s="158"/>
      <c r="TM58" s="158"/>
      <c r="TN58" s="158"/>
      <c r="TO58" s="158"/>
      <c r="TP58" s="158"/>
      <c r="TQ58" s="158"/>
      <c r="TR58" s="158"/>
      <c r="TS58" s="158"/>
      <c r="TT58" s="158"/>
      <c r="TU58" s="158"/>
      <c r="TV58" s="158"/>
      <c r="TW58" s="158"/>
      <c r="TX58" s="158"/>
      <c r="TY58" s="158"/>
      <c r="TZ58" s="158"/>
      <c r="UA58" s="158"/>
      <c r="UB58" s="158"/>
      <c r="UC58" s="158"/>
      <c r="UD58" s="158"/>
      <c r="UE58" s="158"/>
      <c r="UF58" s="158"/>
      <c r="UG58" s="158"/>
      <c r="UH58" s="158"/>
      <c r="UI58" s="158"/>
      <c r="UJ58" s="158"/>
      <c r="UK58" s="158"/>
      <c r="UL58" s="158"/>
      <c r="UM58" s="158"/>
      <c r="UN58" s="158"/>
      <c r="UO58" s="158"/>
      <c r="UP58" s="158"/>
      <c r="UQ58" s="158"/>
      <c r="UR58" s="158"/>
      <c r="US58" s="158"/>
      <c r="UT58" s="158"/>
      <c r="UU58" s="158"/>
      <c r="UV58" s="158"/>
      <c r="UW58" s="158"/>
      <c r="UX58" s="158"/>
      <c r="UY58" s="158"/>
      <c r="UZ58" s="158"/>
      <c r="VA58" s="158"/>
      <c r="VB58" s="158"/>
      <c r="VC58" s="158"/>
      <c r="VD58" s="158"/>
      <c r="VE58" s="158"/>
      <c r="VF58" s="158"/>
      <c r="VG58" s="158"/>
      <c r="VH58" s="158"/>
      <c r="VI58" s="158"/>
      <c r="VJ58" s="158"/>
      <c r="VK58" s="158"/>
      <c r="VL58" s="158"/>
      <c r="VM58" s="158"/>
      <c r="VN58" s="158"/>
      <c r="VO58" s="158"/>
      <c r="VP58" s="158"/>
      <c r="VQ58" s="158"/>
      <c r="VR58" s="158"/>
      <c r="VS58" s="158"/>
      <c r="VT58" s="158"/>
      <c r="VU58" s="158"/>
      <c r="VV58" s="158"/>
      <c r="VW58" s="158"/>
      <c r="VX58" s="158"/>
      <c r="VY58" s="158"/>
      <c r="VZ58" s="158"/>
      <c r="WA58" s="158"/>
      <c r="WB58" s="158"/>
      <c r="WC58" s="158"/>
      <c r="WD58" s="158"/>
      <c r="WE58" s="158"/>
      <c r="WF58" s="158"/>
      <c r="WG58" s="158"/>
      <c r="WH58" s="158"/>
      <c r="WI58" s="158"/>
      <c r="WJ58" s="158"/>
      <c r="WK58" s="158"/>
      <c r="WL58" s="158"/>
      <c r="WM58" s="158"/>
      <c r="WN58" s="158"/>
      <c r="WO58" s="158"/>
      <c r="WP58" s="158"/>
      <c r="WQ58" s="158"/>
      <c r="WR58" s="158"/>
      <c r="WS58" s="158"/>
      <c r="WT58" s="158"/>
      <c r="WU58" s="158"/>
      <c r="WV58" s="158"/>
      <c r="WW58" s="158"/>
      <c r="WX58" s="158"/>
      <c r="WY58" s="158"/>
      <c r="WZ58" s="158"/>
      <c r="XA58" s="158"/>
      <c r="XB58" s="158"/>
      <c r="XC58" s="158"/>
      <c r="XD58" s="158"/>
      <c r="XE58" s="158"/>
      <c r="XF58" s="158"/>
      <c r="XG58" s="158"/>
      <c r="XH58" s="158"/>
      <c r="XI58" s="158"/>
      <c r="XJ58" s="158"/>
      <c r="XK58" s="158"/>
      <c r="XL58" s="158"/>
      <c r="XM58" s="158"/>
      <c r="XN58" s="158"/>
      <c r="XO58" s="158"/>
      <c r="XP58" s="158"/>
      <c r="XQ58" s="158"/>
      <c r="XR58" s="158"/>
      <c r="XS58" s="158"/>
      <c r="XT58" s="158"/>
      <c r="XU58" s="158"/>
      <c r="XV58" s="158"/>
      <c r="XW58" s="158"/>
      <c r="XX58" s="158"/>
      <c r="XY58" s="158"/>
      <c r="XZ58" s="158"/>
      <c r="YA58" s="158"/>
      <c r="YB58" s="158"/>
      <c r="YC58" s="158"/>
      <c r="YD58" s="158"/>
      <c r="YE58" s="158"/>
      <c r="YF58" s="158"/>
      <c r="YG58" s="158"/>
      <c r="YH58" s="158"/>
      <c r="YI58" s="158"/>
      <c r="YJ58" s="158"/>
      <c r="YK58" s="158"/>
      <c r="YL58" s="158"/>
      <c r="YM58" s="158"/>
      <c r="YN58" s="158"/>
      <c r="YO58" s="158"/>
      <c r="YP58" s="158"/>
      <c r="YQ58" s="158"/>
      <c r="YR58" s="158"/>
      <c r="YS58" s="158"/>
      <c r="YT58" s="158"/>
      <c r="YU58" s="158"/>
      <c r="YV58" s="158"/>
      <c r="YW58" s="158"/>
      <c r="YX58" s="158"/>
      <c r="YY58" s="158"/>
      <c r="YZ58" s="158"/>
      <c r="ZA58" s="158"/>
      <c r="ZB58" s="158"/>
      <c r="ZC58" s="158"/>
      <c r="ZD58" s="158"/>
      <c r="ZE58" s="158"/>
      <c r="ZF58" s="158"/>
      <c r="ZG58" s="158"/>
      <c r="ZH58" s="158"/>
      <c r="ZI58" s="158"/>
      <c r="ZJ58" s="158"/>
      <c r="ZK58" s="158"/>
      <c r="ZL58" s="158"/>
      <c r="ZM58" s="158"/>
      <c r="ZN58" s="158"/>
      <c r="ZO58" s="158"/>
      <c r="ZP58" s="158"/>
      <c r="ZQ58" s="158"/>
      <c r="ZR58" s="158"/>
      <c r="ZS58" s="158"/>
      <c r="ZT58" s="158"/>
      <c r="ZU58" s="158"/>
      <c r="ZV58" s="158"/>
      <c r="ZW58" s="158"/>
      <c r="ZX58" s="158"/>
      <c r="ZY58" s="158"/>
      <c r="ZZ58" s="158"/>
      <c r="AAA58" s="158"/>
      <c r="AAB58" s="158"/>
      <c r="AAC58" s="158"/>
      <c r="AAD58" s="158"/>
      <c r="AAE58" s="158"/>
      <c r="AAF58" s="158"/>
      <c r="AAG58" s="158"/>
      <c r="AAH58" s="158"/>
      <c r="AAI58" s="158"/>
      <c r="AAJ58" s="158"/>
      <c r="AAK58" s="158"/>
      <c r="AAL58" s="158"/>
      <c r="AAM58" s="158"/>
      <c r="AAN58" s="158"/>
      <c r="AAO58" s="158"/>
      <c r="AAP58" s="158"/>
      <c r="AAQ58" s="158"/>
      <c r="AAR58" s="158"/>
      <c r="AAS58" s="158"/>
      <c r="AAT58" s="158"/>
      <c r="AAU58" s="158"/>
      <c r="AAV58" s="158"/>
      <c r="AAW58" s="158"/>
      <c r="AAX58" s="158"/>
      <c r="AAY58" s="158"/>
      <c r="AAZ58" s="158"/>
      <c r="ABA58" s="158"/>
      <c r="ABB58" s="158"/>
      <c r="ABC58" s="158"/>
      <c r="ABD58" s="158"/>
      <c r="ABE58" s="158"/>
      <c r="ABF58" s="158"/>
      <c r="ABG58" s="158"/>
      <c r="ABH58" s="158"/>
      <c r="ABI58" s="158"/>
      <c r="ABJ58" s="158"/>
      <c r="ABK58" s="158"/>
      <c r="ABL58" s="158"/>
      <c r="ABM58" s="158"/>
      <c r="ABN58" s="158"/>
      <c r="ABO58" s="158"/>
      <c r="ABP58" s="158"/>
      <c r="ABQ58" s="158"/>
      <c r="ABR58" s="158"/>
      <c r="ABS58" s="158"/>
      <c r="ABT58" s="158"/>
      <c r="ABU58" s="158"/>
      <c r="ABV58" s="158"/>
      <c r="ABW58" s="158"/>
      <c r="ABX58" s="158"/>
      <c r="ABY58" s="158"/>
      <c r="ABZ58" s="158"/>
      <c r="ACA58" s="158"/>
      <c r="ACB58" s="158"/>
      <c r="ACC58" s="158"/>
      <c r="ACD58" s="158"/>
      <c r="ACE58" s="158"/>
      <c r="ACF58" s="158"/>
      <c r="ACG58" s="158"/>
      <c r="ACH58" s="158"/>
      <c r="ACI58" s="158"/>
      <c r="ACJ58" s="158"/>
      <c r="ACK58" s="158"/>
      <c r="ACL58" s="158"/>
      <c r="ACM58" s="158"/>
      <c r="ACN58" s="158"/>
      <c r="ACO58" s="158"/>
      <c r="ACP58" s="158"/>
      <c r="ACQ58" s="158"/>
      <c r="ACR58" s="158"/>
      <c r="ACS58" s="158"/>
      <c r="ACT58" s="158"/>
      <c r="ACU58" s="158"/>
      <c r="ACV58" s="158"/>
      <c r="ACW58" s="158"/>
      <c r="ACX58" s="158"/>
      <c r="ACY58" s="158"/>
      <c r="ACZ58" s="158"/>
      <c r="ADA58" s="158"/>
      <c r="ADB58" s="158"/>
      <c r="ADC58" s="158"/>
      <c r="ADD58" s="158"/>
      <c r="ADE58" s="158"/>
      <c r="ADF58" s="158"/>
      <c r="ADG58" s="158"/>
      <c r="ADH58" s="158"/>
      <c r="ADI58" s="158"/>
      <c r="ADJ58" s="158"/>
      <c r="ADK58" s="158"/>
      <c r="ADL58" s="158"/>
      <c r="ADM58" s="158"/>
      <c r="ADN58" s="158"/>
      <c r="ADO58" s="158"/>
      <c r="ADP58" s="158"/>
      <c r="ADQ58" s="158"/>
      <c r="ADR58" s="158"/>
      <c r="ADS58" s="158"/>
      <c r="ADT58" s="158"/>
      <c r="ADU58" s="158"/>
      <c r="ADV58" s="158"/>
      <c r="ADW58" s="158"/>
      <c r="ADX58" s="158"/>
      <c r="ADY58" s="158"/>
      <c r="ADZ58" s="158"/>
      <c r="AEA58" s="158"/>
      <c r="AEB58" s="158"/>
      <c r="AEC58" s="158"/>
      <c r="AED58" s="158"/>
      <c r="AEE58" s="158"/>
      <c r="AEF58" s="158"/>
      <c r="AEG58" s="158"/>
      <c r="AEH58" s="158"/>
      <c r="AEI58" s="158"/>
      <c r="AEJ58" s="158"/>
      <c r="AEK58" s="158"/>
      <c r="AEL58" s="158"/>
      <c r="AEM58" s="158"/>
      <c r="AEN58" s="158"/>
      <c r="AEO58" s="158"/>
      <c r="AEP58" s="158"/>
      <c r="AEQ58" s="158"/>
      <c r="AER58" s="158"/>
      <c r="AES58" s="158"/>
      <c r="AET58" s="158"/>
      <c r="AEU58" s="158"/>
      <c r="AEV58" s="158"/>
      <c r="AEW58" s="158"/>
      <c r="AEX58" s="158"/>
      <c r="AEY58" s="158"/>
      <c r="AEZ58" s="158"/>
      <c r="AFA58" s="158"/>
      <c r="AFB58" s="158"/>
      <c r="AFC58" s="158"/>
      <c r="AFD58" s="158"/>
      <c r="AFE58" s="158"/>
      <c r="AFF58" s="158"/>
      <c r="AFG58" s="158"/>
      <c r="AFH58" s="158"/>
      <c r="AFI58" s="158"/>
      <c r="AFJ58" s="158"/>
      <c r="AFK58" s="158"/>
      <c r="AFL58" s="158"/>
      <c r="AFM58" s="158"/>
      <c r="AFN58" s="158"/>
      <c r="AFO58" s="158"/>
      <c r="AFP58" s="158"/>
      <c r="AFQ58" s="158"/>
      <c r="AFR58" s="158"/>
      <c r="AFS58" s="158"/>
      <c r="AFT58" s="158"/>
      <c r="AFU58" s="158"/>
      <c r="AFV58" s="158"/>
      <c r="AFW58" s="158"/>
      <c r="AFX58" s="158"/>
      <c r="AFY58" s="158"/>
      <c r="AFZ58" s="158"/>
      <c r="AGA58" s="158"/>
      <c r="AGB58" s="158"/>
      <c r="AGC58" s="158"/>
      <c r="AGD58" s="158"/>
      <c r="AGE58" s="158"/>
      <c r="AGF58" s="158"/>
      <c r="AGG58" s="158"/>
      <c r="AGH58" s="158"/>
      <c r="AGI58" s="158"/>
      <c r="AGJ58" s="158"/>
      <c r="AGK58" s="158"/>
      <c r="AGL58" s="158"/>
      <c r="AGM58" s="158"/>
      <c r="AGN58" s="158"/>
      <c r="AGO58" s="158"/>
      <c r="AGP58" s="158"/>
      <c r="AGQ58" s="158"/>
      <c r="AGR58" s="158"/>
      <c r="AGS58" s="158"/>
      <c r="AGT58" s="158"/>
      <c r="AGU58" s="158"/>
      <c r="AGV58" s="158"/>
      <c r="AGW58" s="158"/>
      <c r="AGX58" s="158"/>
      <c r="AGY58" s="158"/>
      <c r="AGZ58" s="158"/>
      <c r="AHA58" s="158"/>
      <c r="AHB58" s="158"/>
      <c r="AHC58" s="158"/>
      <c r="AHD58" s="158"/>
      <c r="AHE58" s="158"/>
      <c r="AHF58" s="158"/>
      <c r="AHG58" s="158"/>
      <c r="AHH58" s="158"/>
      <c r="AHI58" s="158"/>
      <c r="AHJ58" s="158"/>
      <c r="AHK58" s="158"/>
      <c r="AHL58" s="158"/>
      <c r="AHM58" s="158"/>
      <c r="AHN58" s="158"/>
      <c r="AHO58" s="158"/>
      <c r="AHP58" s="158"/>
      <c r="AHQ58" s="158"/>
      <c r="AHR58" s="158"/>
      <c r="AHS58" s="158"/>
      <c r="AHT58" s="158"/>
      <c r="AHU58" s="158"/>
      <c r="AHV58" s="158"/>
      <c r="AHW58" s="158"/>
      <c r="AHX58" s="158"/>
      <c r="AHY58" s="158"/>
      <c r="AHZ58" s="158"/>
      <c r="AIA58" s="158"/>
      <c r="AIB58" s="158"/>
      <c r="AIC58" s="158"/>
      <c r="AID58" s="158"/>
      <c r="AIE58" s="158"/>
      <c r="AIF58" s="158"/>
      <c r="AIG58" s="158"/>
      <c r="AIH58" s="158"/>
      <c r="AII58" s="158"/>
      <c r="AIJ58" s="158"/>
      <c r="AIK58" s="158"/>
      <c r="AIL58" s="158"/>
      <c r="AIM58" s="158"/>
      <c r="AIN58" s="158"/>
      <c r="AIO58" s="158"/>
      <c r="AIP58" s="158"/>
      <c r="AIQ58" s="158"/>
      <c r="AIR58" s="158"/>
      <c r="AIS58" s="158"/>
      <c r="AIT58" s="158"/>
      <c r="AIU58" s="158"/>
      <c r="AIV58" s="158"/>
      <c r="AIW58" s="158"/>
      <c r="AIX58" s="158"/>
      <c r="AIY58" s="158"/>
      <c r="AIZ58" s="158"/>
      <c r="AJA58" s="158"/>
      <c r="AJB58" s="158"/>
      <c r="AJC58" s="158"/>
      <c r="AJD58" s="158"/>
      <c r="AJE58" s="158"/>
      <c r="AJF58" s="158"/>
      <c r="AJG58" s="158"/>
      <c r="AJH58" s="158"/>
      <c r="AJI58" s="158"/>
      <c r="AJJ58" s="158"/>
      <c r="AJK58" s="158"/>
      <c r="AJL58" s="158"/>
      <c r="AJM58" s="158"/>
      <c r="AJN58" s="158"/>
      <c r="AJO58" s="158"/>
      <c r="AJP58" s="158"/>
      <c r="AJQ58" s="158"/>
      <c r="AJR58" s="158"/>
      <c r="AJS58" s="158"/>
      <c r="AJT58" s="158"/>
      <c r="AJU58" s="158"/>
      <c r="AJV58" s="158"/>
      <c r="AJW58" s="158"/>
      <c r="AJX58" s="158"/>
      <c r="AJY58" s="158"/>
      <c r="AJZ58" s="158"/>
      <c r="AKA58" s="158"/>
      <c r="AKB58" s="158"/>
      <c r="AKC58" s="158"/>
      <c r="AKD58" s="158"/>
      <c r="AKE58" s="158"/>
      <c r="AKF58" s="158"/>
      <c r="AKG58" s="158"/>
      <c r="AKH58" s="158"/>
      <c r="AKI58" s="158"/>
      <c r="AKJ58" s="158"/>
      <c r="AKK58" s="158"/>
      <c r="AKL58" s="158"/>
      <c r="AKM58" s="158"/>
      <c r="AKN58" s="158"/>
      <c r="AKO58" s="158"/>
      <c r="AKP58" s="158"/>
      <c r="AKQ58" s="158"/>
      <c r="AKR58" s="158"/>
      <c r="AKS58" s="158"/>
      <c r="AKT58" s="158"/>
      <c r="AKU58" s="158"/>
      <c r="AKV58" s="158"/>
      <c r="AKW58" s="158"/>
      <c r="AKX58" s="158"/>
      <c r="AKY58" s="158"/>
      <c r="AKZ58" s="158"/>
      <c r="ALA58" s="158"/>
      <c r="ALB58" s="158"/>
      <c r="ALC58" s="158"/>
      <c r="ALD58" s="158"/>
      <c r="ALE58" s="158"/>
      <c r="ALF58" s="158"/>
      <c r="ALG58" s="158"/>
      <c r="ALH58" s="158"/>
      <c r="ALI58" s="158"/>
      <c r="ALJ58" s="158"/>
      <c r="ALK58" s="158"/>
      <c r="ALL58" s="158"/>
      <c r="ALM58" s="158"/>
      <c r="ALN58" s="158"/>
      <c r="ALO58" s="158"/>
      <c r="ALP58" s="158"/>
      <c r="ALQ58" s="158"/>
      <c r="ALR58" s="158"/>
      <c r="ALS58" s="158"/>
      <c r="ALT58" s="158"/>
      <c r="ALU58" s="158"/>
      <c r="ALV58" s="158"/>
      <c r="ALW58" s="158"/>
      <c r="ALX58" s="158"/>
      <c r="ALY58" s="158"/>
      <c r="ALZ58" s="158"/>
      <c r="AMA58" s="158"/>
      <c r="AMB58" s="158"/>
      <c r="AMC58" s="158"/>
      <c r="AMD58" s="158"/>
      <c r="AME58" s="158"/>
      <c r="AMF58" s="158"/>
      <c r="AMG58" s="158"/>
      <c r="AMH58" s="158"/>
      <c r="AMI58" s="158"/>
      <c r="AMJ58" s="158"/>
      <c r="AMK58" s="158"/>
      <c r="AML58" s="158"/>
      <c r="AMM58" s="158"/>
      <c r="AMN58" s="158"/>
      <c r="AMO58" s="158"/>
      <c r="AMP58" s="158"/>
      <c r="AMQ58" s="158"/>
      <c r="AMR58" s="158"/>
      <c r="AMS58" s="158"/>
      <c r="AMT58" s="158"/>
      <c r="AMU58" s="158"/>
      <c r="AMV58" s="158"/>
      <c r="AMW58" s="158"/>
      <c r="AMX58" s="158"/>
      <c r="AMY58" s="158"/>
      <c r="AMZ58" s="158"/>
      <c r="ANA58" s="158"/>
      <c r="ANB58" s="158"/>
      <c r="ANC58" s="158"/>
      <c r="AND58" s="158"/>
      <c r="ANE58" s="158"/>
      <c r="ANF58" s="158"/>
      <c r="ANG58" s="158"/>
      <c r="ANH58" s="158"/>
      <c r="ANI58" s="158"/>
      <c r="ANJ58" s="158"/>
      <c r="ANK58" s="158"/>
      <c r="ANL58" s="158"/>
      <c r="ANM58" s="158"/>
      <c r="ANN58" s="158"/>
      <c r="ANO58" s="158"/>
      <c r="ANP58" s="158"/>
      <c r="ANQ58" s="158"/>
      <c r="ANR58" s="158"/>
      <c r="ANS58" s="158"/>
      <c r="ANT58" s="158"/>
      <c r="ANU58" s="158"/>
      <c r="ANV58" s="158"/>
      <c r="ANW58" s="158"/>
      <c r="ANX58" s="158"/>
      <c r="ANY58" s="158"/>
      <c r="ANZ58" s="158"/>
      <c r="AOA58" s="158"/>
      <c r="AOB58" s="158"/>
      <c r="AOC58" s="158"/>
      <c r="AOD58" s="158"/>
      <c r="AOE58" s="158"/>
      <c r="AOF58" s="158"/>
      <c r="AOG58" s="158"/>
      <c r="AOH58" s="158"/>
      <c r="AOI58" s="158"/>
      <c r="AOJ58" s="158"/>
      <c r="AOK58" s="158"/>
      <c r="AOL58" s="158"/>
      <c r="AOM58" s="158"/>
      <c r="AON58" s="158"/>
      <c r="AOO58" s="158"/>
      <c r="AOP58" s="158"/>
      <c r="AOQ58" s="158"/>
      <c r="AOR58" s="158"/>
      <c r="AOS58" s="158"/>
      <c r="AOT58" s="158"/>
      <c r="AOU58" s="158"/>
      <c r="AOV58" s="158"/>
      <c r="AOW58" s="158"/>
      <c r="AOX58" s="158"/>
      <c r="AOY58" s="158"/>
      <c r="AOZ58" s="158"/>
      <c r="APA58" s="158"/>
      <c r="APB58" s="158"/>
      <c r="APC58" s="158"/>
      <c r="APD58" s="158"/>
      <c r="APE58" s="158"/>
      <c r="APF58" s="158"/>
      <c r="APG58" s="158"/>
      <c r="APH58" s="158"/>
      <c r="API58" s="158"/>
      <c r="APJ58" s="158"/>
      <c r="APK58" s="158"/>
      <c r="APL58" s="158"/>
      <c r="APM58" s="158"/>
      <c r="APN58" s="158"/>
      <c r="APO58" s="158"/>
      <c r="APP58" s="158"/>
      <c r="APQ58" s="158"/>
      <c r="APR58" s="158"/>
      <c r="APS58" s="158"/>
      <c r="APT58" s="158"/>
      <c r="APU58" s="158"/>
      <c r="APV58" s="158"/>
      <c r="APW58" s="158"/>
      <c r="APX58" s="158"/>
      <c r="APY58" s="158"/>
      <c r="APZ58" s="158"/>
      <c r="AQA58" s="158"/>
      <c r="AQB58" s="158"/>
      <c r="AQC58" s="158"/>
      <c r="AQD58" s="158"/>
      <c r="AQE58" s="158"/>
      <c r="AQF58" s="158"/>
      <c r="AQG58" s="158"/>
      <c r="AQH58" s="158"/>
      <c r="AQI58" s="158"/>
      <c r="AQJ58" s="158"/>
      <c r="AQK58" s="158"/>
      <c r="AQL58" s="158"/>
      <c r="AQM58" s="158"/>
      <c r="AQN58" s="158"/>
      <c r="AQO58" s="158"/>
      <c r="AQP58" s="158"/>
      <c r="AQQ58" s="158"/>
      <c r="AQR58" s="158"/>
      <c r="AQS58" s="158"/>
      <c r="AQT58" s="158"/>
      <c r="AQU58" s="158"/>
      <c r="AQV58" s="158"/>
      <c r="AQW58" s="158"/>
      <c r="AQX58" s="158"/>
      <c r="AQY58" s="158"/>
      <c r="AQZ58" s="158"/>
      <c r="ARA58" s="158"/>
      <c r="ARB58" s="158"/>
      <c r="ARC58" s="158"/>
      <c r="ARD58" s="158"/>
      <c r="ARE58" s="158"/>
      <c r="ARF58" s="158"/>
      <c r="ARG58" s="158"/>
      <c r="ARH58" s="158"/>
      <c r="ARI58" s="158"/>
      <c r="ARJ58" s="158"/>
      <c r="ARK58" s="158"/>
      <c r="ARL58" s="158"/>
      <c r="ARM58" s="158"/>
      <c r="ARN58" s="158"/>
      <c r="ARO58" s="158"/>
      <c r="ARP58" s="158"/>
      <c r="ARQ58" s="158"/>
      <c r="ARR58" s="158"/>
      <c r="ARS58" s="158"/>
      <c r="ART58" s="158"/>
      <c r="ARU58" s="158"/>
      <c r="ARV58" s="158"/>
      <c r="ARW58" s="158"/>
      <c r="ARX58" s="158"/>
      <c r="ARY58" s="158"/>
      <c r="ARZ58" s="158"/>
      <c r="ASA58" s="158"/>
      <c r="ASB58" s="158"/>
      <c r="ASC58" s="158"/>
      <c r="ASD58" s="158"/>
      <c r="ASE58" s="158"/>
      <c r="ASF58" s="158"/>
      <c r="ASG58" s="158"/>
      <c r="ASH58" s="158"/>
      <c r="ASI58" s="158"/>
      <c r="ASJ58" s="158"/>
      <c r="ASK58" s="158"/>
      <c r="ASL58" s="158"/>
      <c r="ASM58" s="158"/>
      <c r="ASN58" s="158"/>
      <c r="ASO58" s="158"/>
      <c r="ASP58" s="158"/>
      <c r="ASQ58" s="158"/>
      <c r="ASR58" s="158"/>
      <c r="ASS58" s="158"/>
      <c r="AST58" s="158"/>
      <c r="ASU58" s="158"/>
      <c r="ASV58" s="158"/>
      <c r="ASW58" s="158"/>
      <c r="ASX58" s="158"/>
      <c r="ASY58" s="158"/>
      <c r="ASZ58" s="158"/>
      <c r="ATA58" s="158"/>
      <c r="ATB58" s="158"/>
      <c r="ATC58" s="158"/>
      <c r="ATD58" s="158"/>
      <c r="ATE58" s="158"/>
      <c r="ATF58" s="158"/>
      <c r="ATG58" s="158"/>
      <c r="ATH58" s="158"/>
      <c r="ATI58" s="158"/>
      <c r="ATJ58" s="158"/>
      <c r="ATK58" s="158"/>
      <c r="ATL58" s="158"/>
      <c r="ATM58" s="158"/>
      <c r="ATN58" s="158"/>
      <c r="ATO58" s="158"/>
      <c r="ATP58" s="158"/>
      <c r="ATQ58" s="158"/>
      <c r="ATR58" s="158"/>
      <c r="ATS58" s="158"/>
      <c r="ATT58" s="158"/>
      <c r="ATU58" s="158"/>
      <c r="ATV58" s="158"/>
      <c r="ATW58" s="158"/>
      <c r="ATX58" s="158"/>
      <c r="ATY58" s="158"/>
      <c r="ATZ58" s="158"/>
      <c r="AUA58" s="158"/>
      <c r="AUB58" s="158"/>
      <c r="AUC58" s="158"/>
      <c r="AUD58" s="158"/>
      <c r="AUE58" s="158"/>
      <c r="AUF58" s="158"/>
      <c r="AUG58" s="158"/>
      <c r="AUH58" s="158"/>
      <c r="AUI58" s="158"/>
      <c r="AUJ58" s="158"/>
      <c r="AUK58" s="158"/>
      <c r="AUL58" s="158"/>
      <c r="AUM58" s="158"/>
      <c r="AUN58" s="158"/>
      <c r="AUO58" s="158"/>
      <c r="AUP58" s="158"/>
      <c r="AUQ58" s="158"/>
      <c r="AUR58" s="158"/>
      <c r="AUS58" s="158"/>
      <c r="AUT58" s="158"/>
      <c r="AUU58" s="158"/>
      <c r="AUV58" s="158"/>
      <c r="AUW58" s="158"/>
      <c r="AUX58" s="158"/>
      <c r="AUY58" s="158"/>
      <c r="AUZ58" s="158"/>
      <c r="AVA58" s="158"/>
      <c r="AVB58" s="158"/>
      <c r="AVC58" s="158"/>
      <c r="AVD58" s="158"/>
      <c r="AVE58" s="158"/>
      <c r="AVF58" s="158"/>
      <c r="AVG58" s="158"/>
      <c r="AVH58" s="158"/>
      <c r="AVI58" s="158"/>
      <c r="AVJ58" s="158"/>
      <c r="AVK58" s="158"/>
      <c r="AVL58" s="158"/>
      <c r="AVM58" s="158"/>
      <c r="AVN58" s="158"/>
      <c r="AVO58" s="158"/>
      <c r="AVP58" s="158"/>
      <c r="AVQ58" s="158"/>
      <c r="AVR58" s="158"/>
      <c r="AVS58" s="158"/>
      <c r="AVT58" s="158"/>
      <c r="AVU58" s="158"/>
      <c r="AVV58" s="158"/>
      <c r="AVW58" s="158"/>
      <c r="AVX58" s="158"/>
      <c r="AVY58" s="158"/>
      <c r="AVZ58" s="158"/>
      <c r="AWA58" s="158"/>
      <c r="AWB58" s="158"/>
      <c r="AWC58" s="158"/>
      <c r="AWD58" s="158"/>
      <c r="AWE58" s="158"/>
      <c r="AWF58" s="158"/>
      <c r="AWG58" s="158"/>
      <c r="AWH58" s="158"/>
      <c r="AWI58" s="158"/>
      <c r="AWJ58" s="158"/>
      <c r="AWK58" s="158"/>
      <c r="AWL58" s="158"/>
      <c r="AWM58" s="158"/>
      <c r="AWN58" s="158"/>
      <c r="AWO58" s="158"/>
      <c r="AWP58" s="158"/>
      <c r="AWQ58" s="158"/>
      <c r="AWR58" s="158"/>
      <c r="AWS58" s="158"/>
      <c r="AWT58" s="158"/>
      <c r="AWU58" s="158"/>
      <c r="AWV58" s="158"/>
      <c r="AWW58" s="158"/>
      <c r="AWX58" s="158"/>
      <c r="AWY58" s="158"/>
      <c r="AWZ58" s="158"/>
      <c r="AXA58" s="158"/>
      <c r="AXB58" s="158"/>
      <c r="AXC58" s="158"/>
      <c r="AXD58" s="158"/>
      <c r="AXE58" s="158"/>
      <c r="AXF58" s="158"/>
      <c r="AXG58" s="158"/>
      <c r="AXH58" s="158"/>
      <c r="AXI58" s="158"/>
      <c r="AXJ58" s="158"/>
      <c r="AXK58" s="158"/>
      <c r="AXL58" s="158"/>
      <c r="AXM58" s="158"/>
      <c r="AXN58" s="158"/>
      <c r="AXO58" s="158"/>
      <c r="AXP58" s="158"/>
      <c r="AXQ58" s="158"/>
      <c r="AXR58" s="158"/>
      <c r="AXS58" s="158"/>
      <c r="AXT58" s="158"/>
      <c r="AXU58" s="158"/>
      <c r="AXV58" s="158"/>
      <c r="AXW58" s="158"/>
      <c r="AXX58" s="158"/>
      <c r="AXY58" s="158"/>
      <c r="AXZ58" s="158"/>
      <c r="AYA58" s="158"/>
      <c r="AYB58" s="158"/>
      <c r="AYC58" s="158"/>
      <c r="AYD58" s="158"/>
      <c r="AYE58" s="158"/>
      <c r="AYF58" s="158"/>
      <c r="AYG58" s="158"/>
      <c r="AYH58" s="158"/>
      <c r="AYI58" s="158"/>
      <c r="AYJ58" s="158"/>
      <c r="AYK58" s="158"/>
      <c r="AYL58" s="158"/>
      <c r="AYM58" s="158"/>
      <c r="AYN58" s="158"/>
      <c r="AYO58" s="158"/>
      <c r="AYP58" s="158"/>
      <c r="AYQ58" s="158"/>
      <c r="AYR58" s="158"/>
      <c r="AYS58" s="158"/>
      <c r="AYT58" s="158"/>
      <c r="AYU58" s="158"/>
      <c r="AYV58" s="158"/>
      <c r="AYW58" s="158"/>
      <c r="AYX58" s="158"/>
      <c r="AYY58" s="158"/>
      <c r="AYZ58" s="158"/>
      <c r="AZA58" s="158"/>
      <c r="AZB58" s="158"/>
      <c r="AZC58" s="158"/>
      <c r="AZD58" s="158"/>
      <c r="AZE58" s="158"/>
      <c r="AZF58" s="158"/>
      <c r="AZG58" s="158"/>
      <c r="AZH58" s="158"/>
      <c r="AZI58" s="158"/>
      <c r="AZJ58" s="158"/>
      <c r="AZK58" s="158"/>
      <c r="AZL58" s="158"/>
      <c r="AZM58" s="158"/>
      <c r="AZN58" s="158"/>
      <c r="AZO58" s="158"/>
      <c r="AZP58" s="158"/>
      <c r="AZQ58" s="158"/>
      <c r="AZR58" s="158"/>
      <c r="AZS58" s="158"/>
      <c r="AZT58" s="158"/>
      <c r="AZU58" s="158"/>
      <c r="AZV58" s="158"/>
      <c r="AZW58" s="158"/>
      <c r="AZX58" s="158"/>
      <c r="AZY58" s="158"/>
      <c r="AZZ58" s="158"/>
      <c r="BAA58" s="158"/>
      <c r="BAB58" s="158"/>
      <c r="BAC58" s="158"/>
      <c r="BAD58" s="158"/>
      <c r="BAE58" s="158"/>
      <c r="BAF58" s="158"/>
      <c r="BAG58" s="158"/>
      <c r="BAH58" s="158"/>
      <c r="BAI58" s="158"/>
      <c r="BAJ58" s="158"/>
      <c r="BAK58" s="158"/>
      <c r="BAL58" s="158"/>
      <c r="BAM58" s="158"/>
      <c r="BAN58" s="158"/>
      <c r="BAO58" s="158"/>
      <c r="BAP58" s="158"/>
      <c r="BAQ58" s="158"/>
      <c r="BAR58" s="158"/>
      <c r="BAS58" s="158"/>
      <c r="BAT58" s="158"/>
      <c r="BAU58" s="158"/>
      <c r="BAV58" s="158"/>
      <c r="BAW58" s="158"/>
      <c r="BAX58" s="158"/>
      <c r="BAY58" s="158"/>
      <c r="BAZ58" s="158"/>
      <c r="BBA58" s="158"/>
      <c r="BBB58" s="158"/>
      <c r="BBC58" s="158"/>
      <c r="BBD58" s="158"/>
      <c r="BBE58" s="158"/>
      <c r="BBF58" s="158"/>
      <c r="BBG58" s="158"/>
      <c r="BBH58" s="158"/>
      <c r="BBI58" s="158"/>
      <c r="BBJ58" s="158"/>
      <c r="BBK58" s="158"/>
      <c r="BBL58" s="158"/>
      <c r="BBM58" s="158"/>
      <c r="BBN58" s="158"/>
      <c r="BBO58" s="158"/>
      <c r="BBP58" s="158"/>
      <c r="BBQ58" s="158"/>
      <c r="BBR58" s="158"/>
      <c r="BBS58" s="158"/>
      <c r="BBT58" s="158"/>
      <c r="BBU58" s="158"/>
      <c r="BBV58" s="158"/>
      <c r="BBW58" s="158"/>
      <c r="BBX58" s="158"/>
      <c r="BBY58" s="158"/>
      <c r="BBZ58" s="158"/>
      <c r="BCA58" s="158"/>
      <c r="BCB58" s="158"/>
      <c r="BCC58" s="158"/>
      <c r="BCD58" s="158"/>
      <c r="BCE58" s="158"/>
      <c r="BCF58" s="158"/>
      <c r="BCG58" s="158"/>
      <c r="BCH58" s="158"/>
      <c r="BCI58" s="158"/>
      <c r="BCJ58" s="158"/>
      <c r="BCK58" s="158"/>
      <c r="BCL58" s="158"/>
      <c r="BCM58" s="158"/>
      <c r="BCN58" s="158"/>
      <c r="BCO58" s="158"/>
      <c r="BCP58" s="158"/>
      <c r="BCQ58" s="158"/>
      <c r="BCR58" s="158"/>
      <c r="BCS58" s="158"/>
      <c r="BCT58" s="158"/>
      <c r="BCU58" s="158"/>
      <c r="BCV58" s="158"/>
      <c r="BCW58" s="158"/>
      <c r="BCX58" s="158"/>
      <c r="BCY58" s="158"/>
      <c r="BCZ58" s="158"/>
      <c r="BDA58" s="158"/>
      <c r="BDB58" s="158"/>
      <c r="BDC58" s="158"/>
      <c r="BDD58" s="158"/>
      <c r="BDE58" s="158"/>
      <c r="BDF58" s="158"/>
      <c r="BDG58" s="158"/>
      <c r="BDH58" s="158"/>
      <c r="BDI58" s="158"/>
      <c r="BDJ58" s="158"/>
      <c r="BDK58" s="158"/>
      <c r="BDL58" s="158"/>
      <c r="BDM58" s="158"/>
      <c r="BDN58" s="158"/>
      <c r="BDO58" s="158"/>
      <c r="BDP58" s="158"/>
      <c r="BDQ58" s="158"/>
      <c r="BDR58" s="158"/>
      <c r="BDS58" s="158"/>
      <c r="BDT58" s="158"/>
      <c r="BDU58" s="158"/>
      <c r="BDV58" s="158"/>
      <c r="BDW58" s="158"/>
      <c r="BDX58" s="158"/>
      <c r="BDY58" s="158"/>
      <c r="BDZ58" s="158"/>
      <c r="BEA58" s="158"/>
      <c r="BEB58" s="158"/>
      <c r="BEC58" s="158"/>
      <c r="BED58" s="158"/>
      <c r="BEE58" s="158"/>
      <c r="BEF58" s="158"/>
      <c r="BEG58" s="158"/>
      <c r="BEH58" s="158"/>
      <c r="BEI58" s="158"/>
      <c r="BEJ58" s="158"/>
      <c r="BEK58" s="158"/>
      <c r="BEL58" s="158"/>
      <c r="BEM58" s="158"/>
      <c r="BEN58" s="158"/>
      <c r="BEO58" s="158"/>
      <c r="BEP58" s="158"/>
      <c r="BEQ58" s="158"/>
      <c r="BER58" s="158"/>
      <c r="BES58" s="158"/>
      <c r="BET58" s="158"/>
      <c r="BEU58" s="158"/>
      <c r="BEV58" s="158"/>
      <c r="BEW58" s="158"/>
      <c r="BEX58" s="158"/>
      <c r="BEY58" s="158"/>
      <c r="BEZ58" s="158"/>
      <c r="BFA58" s="158"/>
      <c r="BFB58" s="158"/>
      <c r="BFC58" s="158"/>
      <c r="BFD58" s="158"/>
      <c r="BFE58" s="158"/>
      <c r="BFF58" s="158"/>
      <c r="BFG58" s="158"/>
      <c r="BFH58" s="158"/>
      <c r="BFI58" s="158"/>
      <c r="BFJ58" s="158"/>
      <c r="BFK58" s="158"/>
      <c r="BFL58" s="158"/>
      <c r="BFM58" s="158"/>
      <c r="BFN58" s="158"/>
      <c r="BFO58" s="158"/>
      <c r="BFP58" s="158"/>
      <c r="BFQ58" s="158"/>
      <c r="BFR58" s="158"/>
      <c r="BFS58" s="158"/>
      <c r="BFT58" s="158"/>
      <c r="BFU58" s="158"/>
      <c r="BFV58" s="158"/>
      <c r="BFW58" s="158"/>
      <c r="BFX58" s="158"/>
      <c r="BFY58" s="158"/>
      <c r="BFZ58" s="158"/>
      <c r="BGA58" s="158"/>
      <c r="BGB58" s="158"/>
      <c r="BGC58" s="158"/>
      <c r="BGD58" s="158"/>
      <c r="BGE58" s="158"/>
      <c r="BGF58" s="158"/>
      <c r="BGG58" s="158"/>
      <c r="BGH58" s="158"/>
      <c r="BGI58" s="158"/>
      <c r="BGJ58" s="158"/>
      <c r="BGK58" s="158"/>
      <c r="BGL58" s="158"/>
      <c r="BGM58" s="158"/>
      <c r="BGN58" s="158"/>
      <c r="BGO58" s="158"/>
      <c r="BGP58" s="158"/>
      <c r="BGQ58" s="158"/>
      <c r="BGR58" s="158"/>
      <c r="BGS58" s="158"/>
      <c r="BGT58" s="158"/>
      <c r="BGU58" s="158"/>
      <c r="BGV58" s="158"/>
      <c r="BGW58" s="158"/>
      <c r="BGX58" s="158"/>
      <c r="BGY58" s="158"/>
      <c r="BGZ58" s="158"/>
      <c r="BHA58" s="158"/>
      <c r="BHB58" s="158"/>
      <c r="BHC58" s="158"/>
      <c r="BHD58" s="158"/>
      <c r="BHE58" s="158"/>
      <c r="BHF58" s="158"/>
      <c r="BHG58" s="158"/>
      <c r="BHH58" s="158"/>
      <c r="BHI58" s="158"/>
      <c r="BHJ58" s="158"/>
      <c r="BHK58" s="158"/>
      <c r="BHL58" s="158"/>
      <c r="BHM58" s="158"/>
      <c r="BHN58" s="158"/>
      <c r="BHO58" s="158"/>
      <c r="BHP58" s="158"/>
      <c r="BHQ58" s="158"/>
      <c r="BHR58" s="158"/>
      <c r="BHS58" s="158"/>
      <c r="BHT58" s="158"/>
      <c r="BHU58" s="158"/>
      <c r="BHV58" s="158"/>
      <c r="BHW58" s="158"/>
      <c r="BHX58" s="158"/>
      <c r="BHY58" s="158"/>
      <c r="BHZ58" s="158"/>
      <c r="BIA58" s="158"/>
      <c r="BIB58" s="158"/>
      <c r="BIC58" s="158"/>
      <c r="BID58" s="158"/>
      <c r="BIE58" s="158"/>
      <c r="BIF58" s="158"/>
      <c r="BIG58" s="158"/>
      <c r="BIH58" s="158"/>
      <c r="BII58" s="158"/>
      <c r="BIJ58" s="158"/>
      <c r="BIK58" s="158"/>
      <c r="BIL58" s="158"/>
      <c r="BIM58" s="158"/>
      <c r="BIN58" s="158"/>
      <c r="BIO58" s="158"/>
      <c r="BIP58" s="158"/>
      <c r="BIQ58" s="158"/>
      <c r="BIR58" s="158"/>
      <c r="BIS58" s="158"/>
      <c r="BIT58" s="158"/>
      <c r="BIU58" s="158"/>
      <c r="BIV58" s="158"/>
      <c r="BIW58" s="158"/>
      <c r="BIX58" s="158"/>
      <c r="BIY58" s="158"/>
      <c r="BIZ58" s="158"/>
      <c r="BJA58" s="158"/>
      <c r="BJB58" s="158"/>
      <c r="BJC58" s="158"/>
      <c r="BJD58" s="158"/>
      <c r="BJE58" s="158"/>
      <c r="BJF58" s="158"/>
      <c r="BJG58" s="158"/>
      <c r="BJH58" s="158"/>
      <c r="BJI58" s="158"/>
      <c r="BJJ58" s="158"/>
      <c r="BJK58" s="158"/>
      <c r="BJL58" s="158"/>
      <c r="BJM58" s="158"/>
      <c r="BJN58" s="158"/>
      <c r="BJO58" s="158"/>
      <c r="BJP58" s="158"/>
      <c r="BJQ58" s="158"/>
      <c r="BJR58" s="158"/>
      <c r="BJS58" s="158"/>
      <c r="BJT58" s="158"/>
      <c r="BJU58" s="158"/>
      <c r="BJV58" s="158"/>
      <c r="BJW58" s="158"/>
      <c r="BJX58" s="158"/>
      <c r="BJY58" s="158"/>
      <c r="BJZ58" s="158"/>
      <c r="BKA58" s="158"/>
      <c r="BKB58" s="158"/>
      <c r="BKC58" s="158"/>
      <c r="BKD58" s="158"/>
      <c r="BKE58" s="158"/>
      <c r="BKF58" s="158"/>
      <c r="BKG58" s="158"/>
      <c r="BKH58" s="158"/>
      <c r="BKI58" s="158"/>
      <c r="BKJ58" s="158"/>
      <c r="BKK58" s="158"/>
      <c r="BKL58" s="158"/>
      <c r="BKM58" s="158"/>
      <c r="BKN58" s="158"/>
      <c r="BKO58" s="158"/>
      <c r="BKP58" s="158"/>
      <c r="BKQ58" s="158"/>
      <c r="BKR58" s="158"/>
      <c r="BKS58" s="158"/>
      <c r="BKT58" s="158"/>
      <c r="BKU58" s="158"/>
      <c r="BKV58" s="158"/>
      <c r="BKW58" s="158"/>
      <c r="BKX58" s="158"/>
      <c r="BKY58" s="158"/>
      <c r="BKZ58" s="158"/>
      <c r="BLA58" s="158"/>
      <c r="BLB58" s="158"/>
      <c r="BLC58" s="158"/>
      <c r="BLD58" s="158"/>
      <c r="BLE58" s="158"/>
      <c r="BLF58" s="158"/>
      <c r="BLG58" s="158"/>
      <c r="BLH58" s="158"/>
      <c r="BLI58" s="158"/>
      <c r="BLJ58" s="158"/>
      <c r="BLK58" s="158"/>
      <c r="BLL58" s="158"/>
      <c r="BLM58" s="158"/>
      <c r="BLN58" s="158"/>
      <c r="BLO58" s="158"/>
      <c r="BLP58" s="158"/>
      <c r="BLQ58" s="158"/>
      <c r="BLR58" s="158"/>
      <c r="BLS58" s="158"/>
      <c r="BLT58" s="158"/>
      <c r="BLU58" s="158"/>
      <c r="BLV58" s="158"/>
      <c r="BLW58" s="158"/>
      <c r="BLX58" s="158"/>
      <c r="BLY58" s="158"/>
      <c r="BLZ58" s="158"/>
      <c r="BMA58" s="158"/>
      <c r="BMB58" s="158"/>
      <c r="BMC58" s="158"/>
      <c r="BMD58" s="158"/>
      <c r="BME58" s="158"/>
      <c r="BMF58" s="158"/>
      <c r="BMG58" s="158"/>
      <c r="BMH58" s="158"/>
      <c r="BMI58" s="158"/>
      <c r="BMJ58" s="158"/>
      <c r="BMK58" s="158"/>
      <c r="BML58" s="158"/>
      <c r="BMM58" s="158"/>
      <c r="BMN58" s="158"/>
      <c r="BMO58" s="158"/>
      <c r="BMP58" s="158"/>
      <c r="BMQ58" s="158"/>
      <c r="BMR58" s="158"/>
      <c r="BMS58" s="158"/>
      <c r="BMT58" s="158"/>
      <c r="BMU58" s="158"/>
      <c r="BMV58" s="158"/>
      <c r="BMW58" s="158"/>
      <c r="BMX58" s="158"/>
      <c r="BMY58" s="158"/>
      <c r="BMZ58" s="158"/>
      <c r="BNA58" s="158"/>
      <c r="BNB58" s="158"/>
      <c r="BNC58" s="158"/>
      <c r="BND58" s="158"/>
      <c r="BNE58" s="158"/>
      <c r="BNF58" s="158"/>
      <c r="BNG58" s="158"/>
      <c r="BNH58" s="158"/>
      <c r="BNI58" s="158"/>
      <c r="BNJ58" s="158"/>
      <c r="BNK58" s="158"/>
      <c r="BNL58" s="158"/>
      <c r="BNM58" s="158"/>
      <c r="BNN58" s="158"/>
      <c r="BNO58" s="158"/>
      <c r="BNP58" s="158"/>
      <c r="BNQ58" s="158"/>
      <c r="BNR58" s="158"/>
      <c r="BNS58" s="158"/>
      <c r="BNT58" s="158"/>
      <c r="BNU58" s="158"/>
      <c r="BNV58" s="158"/>
      <c r="BNW58" s="158"/>
      <c r="BNX58" s="158"/>
      <c r="BNY58" s="158"/>
      <c r="BNZ58" s="158"/>
      <c r="BOA58" s="158"/>
      <c r="BOB58" s="158"/>
      <c r="BOC58" s="158"/>
      <c r="BOD58" s="158"/>
      <c r="BOE58" s="158"/>
      <c r="BOF58" s="158"/>
      <c r="BOG58" s="158"/>
      <c r="BOH58" s="158"/>
      <c r="BOI58" s="158"/>
      <c r="BOJ58" s="158"/>
      <c r="BOK58" s="158"/>
      <c r="BOL58" s="158"/>
      <c r="BOM58" s="158"/>
      <c r="BON58" s="158"/>
      <c r="BOO58" s="158"/>
      <c r="BOP58" s="158"/>
      <c r="BOQ58" s="158"/>
      <c r="BOR58" s="158"/>
      <c r="BOS58" s="158"/>
      <c r="BOT58" s="158"/>
      <c r="BOU58" s="158"/>
      <c r="BOV58" s="158"/>
      <c r="BOW58" s="158"/>
      <c r="BOX58" s="158"/>
      <c r="BOY58" s="158"/>
      <c r="BOZ58" s="158"/>
      <c r="BPA58" s="158"/>
      <c r="BPB58" s="158"/>
      <c r="BPC58" s="158"/>
      <c r="BPD58" s="158"/>
      <c r="BPE58" s="158"/>
      <c r="BPF58" s="158"/>
      <c r="BPG58" s="158"/>
      <c r="BPH58" s="158"/>
      <c r="BPI58" s="158"/>
      <c r="BPJ58" s="158"/>
      <c r="BPK58" s="158"/>
      <c r="BPL58" s="158"/>
      <c r="BPM58" s="158"/>
      <c r="BPN58" s="158"/>
      <c r="BPO58" s="158"/>
      <c r="BPP58" s="158"/>
      <c r="BPQ58" s="158"/>
      <c r="BPR58" s="158"/>
      <c r="BPS58" s="158"/>
      <c r="BPT58" s="158"/>
      <c r="BPU58" s="158"/>
      <c r="BPV58" s="158"/>
      <c r="BPW58" s="158"/>
      <c r="BPX58" s="158"/>
      <c r="BPY58" s="158"/>
      <c r="BPZ58" s="158"/>
      <c r="BQA58" s="158"/>
      <c r="BQB58" s="158"/>
      <c r="BQC58" s="158"/>
      <c r="BQD58" s="158"/>
      <c r="BQE58" s="158"/>
      <c r="BQF58" s="158"/>
      <c r="BQG58" s="158"/>
      <c r="BQH58" s="158"/>
      <c r="BQI58" s="158"/>
      <c r="BQJ58" s="158"/>
      <c r="BQK58" s="158"/>
      <c r="BQL58" s="158"/>
      <c r="BQM58" s="158"/>
      <c r="BQN58" s="158"/>
      <c r="BQO58" s="158"/>
      <c r="BQP58" s="158"/>
      <c r="BQQ58" s="158"/>
      <c r="BQR58" s="158"/>
      <c r="BQS58" s="158"/>
      <c r="BQT58" s="158"/>
      <c r="BQU58" s="158"/>
      <c r="BQV58" s="158"/>
      <c r="BQW58" s="158"/>
      <c r="BQX58" s="158"/>
      <c r="BQY58" s="158"/>
      <c r="BQZ58" s="158"/>
      <c r="BRA58" s="158"/>
      <c r="BRB58" s="158"/>
      <c r="BRC58" s="158"/>
      <c r="BRD58" s="158"/>
      <c r="BRE58" s="158"/>
      <c r="BRF58" s="158"/>
      <c r="BRG58" s="158"/>
      <c r="BRH58" s="158"/>
      <c r="BRI58" s="158"/>
      <c r="BRJ58" s="158"/>
      <c r="BRK58" s="158"/>
      <c r="BRL58" s="158"/>
      <c r="BRM58" s="158"/>
      <c r="BRN58" s="158"/>
      <c r="BRO58" s="158"/>
      <c r="BRP58" s="158"/>
      <c r="BRQ58" s="158"/>
      <c r="BRR58" s="158"/>
      <c r="BRS58" s="158"/>
      <c r="BRT58" s="158"/>
      <c r="BRU58" s="158"/>
      <c r="BRV58" s="158"/>
      <c r="BRW58" s="158"/>
      <c r="BRX58" s="158"/>
      <c r="BRY58" s="158"/>
      <c r="BRZ58" s="158"/>
      <c r="BSA58" s="158"/>
      <c r="BSB58" s="158"/>
      <c r="BSC58" s="158"/>
      <c r="BSD58" s="158"/>
      <c r="BSE58" s="158"/>
      <c r="BSF58" s="158"/>
      <c r="BSG58" s="158"/>
      <c r="BSH58" s="158"/>
      <c r="BSI58" s="158"/>
      <c r="BSJ58" s="158"/>
      <c r="BSK58" s="158"/>
      <c r="BSL58" s="158"/>
      <c r="BSM58" s="158"/>
      <c r="BSN58" s="158"/>
      <c r="BSO58" s="158"/>
      <c r="BSP58" s="158"/>
      <c r="BSQ58" s="158"/>
      <c r="BSR58" s="158"/>
      <c r="BSS58" s="158"/>
      <c r="BST58" s="158"/>
      <c r="BSU58" s="158"/>
      <c r="BSV58" s="158"/>
      <c r="BSW58" s="158"/>
      <c r="BSX58" s="158"/>
      <c r="BSY58" s="158"/>
      <c r="BSZ58" s="158"/>
      <c r="BTA58" s="158"/>
      <c r="BTB58" s="158"/>
      <c r="BTC58" s="158"/>
      <c r="BTD58" s="158"/>
      <c r="BTE58" s="158"/>
      <c r="BTF58" s="158"/>
      <c r="BTG58" s="158"/>
      <c r="BTH58" s="158"/>
      <c r="BTI58" s="158"/>
      <c r="BTJ58" s="158"/>
      <c r="BTK58" s="158"/>
      <c r="BTL58" s="158"/>
      <c r="BTM58" s="158"/>
      <c r="BTN58" s="158"/>
      <c r="BTO58" s="158"/>
      <c r="BTP58" s="158"/>
      <c r="BTQ58" s="158"/>
      <c r="BTR58" s="158"/>
      <c r="BTS58" s="158"/>
      <c r="BTT58" s="158"/>
      <c r="BTU58" s="158"/>
      <c r="BTV58" s="158"/>
      <c r="BTW58" s="158"/>
      <c r="BTX58" s="158"/>
      <c r="BTY58" s="158"/>
      <c r="BTZ58" s="158"/>
      <c r="BUA58" s="158"/>
      <c r="BUB58" s="158"/>
      <c r="BUC58" s="158"/>
      <c r="BUD58" s="158"/>
      <c r="BUE58" s="158"/>
      <c r="BUF58" s="158"/>
      <c r="BUG58" s="158"/>
      <c r="BUH58" s="158"/>
      <c r="BUI58" s="158"/>
      <c r="BUJ58" s="158"/>
      <c r="BUK58" s="158"/>
      <c r="BUL58" s="158"/>
      <c r="BUM58" s="158"/>
      <c r="BUN58" s="158"/>
      <c r="BUO58" s="158"/>
      <c r="BUP58" s="158"/>
      <c r="BUQ58" s="158"/>
      <c r="BUR58" s="158"/>
      <c r="BUS58" s="158"/>
      <c r="BUT58" s="158"/>
      <c r="BUU58" s="158"/>
      <c r="BUV58" s="158"/>
      <c r="BUW58" s="158"/>
      <c r="BUX58" s="158"/>
      <c r="BUY58" s="158"/>
      <c r="BUZ58" s="158"/>
      <c r="BVA58" s="158"/>
      <c r="BVB58" s="158"/>
      <c r="BVC58" s="158"/>
      <c r="BVD58" s="158"/>
      <c r="BVE58" s="158"/>
      <c r="BVF58" s="158"/>
      <c r="BVG58" s="158"/>
      <c r="BVH58" s="158"/>
      <c r="BVI58" s="158"/>
      <c r="BVJ58" s="158"/>
      <c r="BVK58" s="158"/>
      <c r="BVL58" s="158"/>
      <c r="BVM58" s="158"/>
      <c r="BVN58" s="158"/>
      <c r="BVO58" s="158"/>
      <c r="BVP58" s="158"/>
      <c r="BVQ58" s="158"/>
      <c r="BVR58" s="158"/>
      <c r="BVS58" s="158"/>
      <c r="BVT58" s="158"/>
      <c r="BVU58" s="158"/>
      <c r="BVV58" s="158"/>
      <c r="BVW58" s="158"/>
      <c r="BVX58" s="158"/>
      <c r="BVY58" s="158"/>
      <c r="BVZ58" s="158"/>
      <c r="BWA58" s="158"/>
      <c r="BWB58" s="158"/>
      <c r="BWC58" s="158"/>
      <c r="BWD58" s="158"/>
      <c r="BWE58" s="158"/>
      <c r="BWF58" s="158"/>
      <c r="BWG58" s="158"/>
      <c r="BWH58" s="158"/>
      <c r="BWI58" s="158"/>
      <c r="BWJ58" s="158"/>
      <c r="BWK58" s="158"/>
      <c r="BWL58" s="158"/>
      <c r="BWM58" s="158"/>
      <c r="BWN58" s="158"/>
      <c r="BWO58" s="158"/>
      <c r="BWP58" s="158"/>
      <c r="BWQ58" s="158"/>
      <c r="BWR58" s="158"/>
      <c r="BWS58" s="158"/>
      <c r="BWT58" s="158"/>
      <c r="BWU58" s="158"/>
      <c r="BWV58" s="158"/>
      <c r="BWW58" s="158"/>
      <c r="BWX58" s="158"/>
      <c r="BWY58" s="158"/>
      <c r="BWZ58" s="158"/>
      <c r="BXA58" s="158"/>
      <c r="BXB58" s="158"/>
      <c r="BXC58" s="158"/>
      <c r="BXD58" s="158"/>
      <c r="BXE58" s="158"/>
      <c r="BXF58" s="158"/>
      <c r="BXG58" s="158"/>
      <c r="BXH58" s="158"/>
      <c r="BXI58" s="158"/>
      <c r="BXJ58" s="158"/>
      <c r="BXK58" s="158"/>
      <c r="BXL58" s="158"/>
      <c r="BXM58" s="158"/>
      <c r="BXN58" s="158"/>
      <c r="BXO58" s="158"/>
      <c r="BXP58" s="158"/>
      <c r="BXQ58" s="158"/>
      <c r="BXR58" s="158"/>
      <c r="BXS58" s="158"/>
      <c r="BXT58" s="158"/>
      <c r="BXU58" s="158"/>
      <c r="BXV58" s="158"/>
      <c r="BXW58" s="158"/>
      <c r="BXX58" s="158"/>
      <c r="BXY58" s="158"/>
      <c r="BXZ58" s="158"/>
      <c r="BYA58" s="158"/>
      <c r="BYB58" s="158"/>
      <c r="BYC58" s="158"/>
      <c r="BYD58" s="158"/>
      <c r="BYE58" s="158"/>
      <c r="BYF58" s="158"/>
      <c r="BYG58" s="158"/>
      <c r="BYH58" s="158"/>
      <c r="BYI58" s="158"/>
      <c r="BYJ58" s="158"/>
      <c r="BYK58" s="158"/>
      <c r="BYL58" s="158"/>
      <c r="BYM58" s="158"/>
      <c r="BYN58" s="158"/>
      <c r="BYO58" s="158"/>
      <c r="BYP58" s="158"/>
      <c r="BYQ58" s="158"/>
      <c r="BYR58" s="158"/>
      <c r="BYS58" s="158"/>
      <c r="BYT58" s="158"/>
      <c r="BYU58" s="158"/>
      <c r="BYV58" s="158"/>
      <c r="BYW58" s="158"/>
      <c r="BYX58" s="158"/>
      <c r="BYY58" s="158"/>
      <c r="BYZ58" s="158"/>
      <c r="BZA58" s="158"/>
      <c r="BZB58" s="158"/>
      <c r="BZC58" s="158"/>
      <c r="BZD58" s="158"/>
      <c r="BZE58" s="158"/>
      <c r="BZF58" s="158"/>
      <c r="BZG58" s="158"/>
      <c r="BZH58" s="158"/>
      <c r="BZI58" s="158"/>
      <c r="BZJ58" s="158"/>
      <c r="BZK58" s="158"/>
      <c r="BZL58" s="158"/>
      <c r="BZM58" s="158"/>
      <c r="BZN58" s="158"/>
      <c r="BZO58" s="158"/>
      <c r="BZP58" s="158"/>
      <c r="BZQ58" s="158"/>
      <c r="BZR58" s="158"/>
      <c r="BZS58" s="158"/>
      <c r="BZT58" s="158"/>
      <c r="BZU58" s="158"/>
      <c r="BZV58" s="158"/>
      <c r="BZW58" s="158"/>
      <c r="BZX58" s="158"/>
      <c r="BZY58" s="158"/>
      <c r="BZZ58" s="158"/>
      <c r="CAA58" s="158"/>
      <c r="CAB58" s="158"/>
      <c r="CAC58" s="158"/>
      <c r="CAD58" s="158"/>
      <c r="CAE58" s="158"/>
      <c r="CAF58" s="158"/>
      <c r="CAG58" s="158"/>
      <c r="CAH58" s="158"/>
      <c r="CAI58" s="158"/>
      <c r="CAJ58" s="158"/>
      <c r="CAK58" s="158"/>
      <c r="CAL58" s="158"/>
      <c r="CAM58" s="158"/>
      <c r="CAN58" s="158"/>
      <c r="CAO58" s="158"/>
      <c r="CAP58" s="158"/>
      <c r="CAQ58" s="158"/>
      <c r="CAR58" s="158"/>
      <c r="CAS58" s="158"/>
      <c r="CAT58" s="158"/>
      <c r="CAU58" s="158"/>
      <c r="CAV58" s="158"/>
      <c r="CAW58" s="158"/>
      <c r="CAX58" s="158"/>
      <c r="CAY58" s="158"/>
      <c r="CAZ58" s="158"/>
      <c r="CBA58" s="158"/>
      <c r="CBB58" s="158"/>
      <c r="CBC58" s="158"/>
      <c r="CBD58" s="158"/>
      <c r="CBE58" s="158"/>
      <c r="CBF58" s="158"/>
      <c r="CBG58" s="158"/>
      <c r="CBH58" s="158"/>
      <c r="CBI58" s="158"/>
      <c r="CBJ58" s="158"/>
      <c r="CBK58" s="158"/>
      <c r="CBL58" s="158"/>
      <c r="CBM58" s="158"/>
      <c r="CBN58" s="158"/>
      <c r="CBO58" s="158"/>
      <c r="CBP58" s="158"/>
      <c r="CBQ58" s="158"/>
      <c r="CBR58" s="158"/>
      <c r="CBS58" s="158"/>
      <c r="CBT58" s="158"/>
      <c r="CBU58" s="158"/>
      <c r="CBV58" s="158"/>
      <c r="CBW58" s="158"/>
      <c r="CBX58" s="158"/>
      <c r="CBY58" s="158"/>
      <c r="CBZ58" s="158"/>
      <c r="CCA58" s="158"/>
      <c r="CCB58" s="158"/>
      <c r="CCC58" s="158"/>
      <c r="CCD58" s="158"/>
      <c r="CCE58" s="158"/>
      <c r="CCF58" s="158"/>
      <c r="CCG58" s="158"/>
      <c r="CCH58" s="158"/>
      <c r="CCI58" s="158"/>
      <c r="CCJ58" s="158"/>
      <c r="CCK58" s="158"/>
      <c r="CCL58" s="158"/>
      <c r="CCM58" s="158"/>
      <c r="CCN58" s="158"/>
      <c r="CCO58" s="158"/>
      <c r="CCP58" s="158"/>
      <c r="CCQ58" s="158"/>
      <c r="CCR58" s="158"/>
      <c r="CCS58" s="158"/>
      <c r="CCT58" s="158"/>
      <c r="CCU58" s="158"/>
      <c r="CCV58" s="158"/>
      <c r="CCW58" s="158"/>
      <c r="CCX58" s="158"/>
      <c r="CCY58" s="158"/>
      <c r="CCZ58" s="158"/>
      <c r="CDA58" s="158"/>
      <c r="CDB58" s="158"/>
      <c r="CDC58" s="158"/>
      <c r="CDD58" s="158"/>
      <c r="CDE58" s="158"/>
      <c r="CDF58" s="158"/>
      <c r="CDG58" s="158"/>
      <c r="CDH58" s="158"/>
      <c r="CDI58" s="158"/>
      <c r="CDJ58" s="158"/>
      <c r="CDK58" s="158"/>
      <c r="CDL58" s="158"/>
      <c r="CDM58" s="158"/>
      <c r="CDN58" s="158"/>
      <c r="CDO58" s="158"/>
      <c r="CDP58" s="158"/>
      <c r="CDQ58" s="158"/>
      <c r="CDR58" s="158"/>
      <c r="CDS58" s="158"/>
      <c r="CDT58" s="158"/>
      <c r="CDU58" s="158"/>
      <c r="CDV58" s="158"/>
      <c r="CDW58" s="158"/>
      <c r="CDX58" s="158"/>
      <c r="CDY58" s="158"/>
      <c r="CDZ58" s="158"/>
      <c r="CEA58" s="158"/>
      <c r="CEB58" s="158"/>
      <c r="CEC58" s="158"/>
      <c r="CED58" s="158"/>
      <c r="CEE58" s="158"/>
      <c r="CEF58" s="158"/>
      <c r="CEG58" s="158"/>
      <c r="CEH58" s="158"/>
      <c r="CEI58" s="158"/>
      <c r="CEJ58" s="158"/>
      <c r="CEK58" s="158"/>
      <c r="CEL58" s="158"/>
      <c r="CEM58" s="158"/>
      <c r="CEN58" s="158"/>
      <c r="CEO58" s="158"/>
      <c r="CEP58" s="158"/>
      <c r="CEQ58" s="158"/>
      <c r="CER58" s="158"/>
      <c r="CES58" s="158"/>
      <c r="CET58" s="158"/>
      <c r="CEU58" s="158"/>
      <c r="CEV58" s="158"/>
      <c r="CEW58" s="158"/>
      <c r="CEX58" s="158"/>
      <c r="CEY58" s="158"/>
      <c r="CEZ58" s="158"/>
      <c r="CFA58" s="158"/>
      <c r="CFB58" s="158"/>
      <c r="CFC58" s="158"/>
      <c r="CFD58" s="158"/>
      <c r="CFE58" s="158"/>
      <c r="CFF58" s="158"/>
      <c r="CFG58" s="158"/>
      <c r="CFH58" s="158"/>
      <c r="CFI58" s="158"/>
      <c r="CFJ58" s="158"/>
      <c r="CFK58" s="158"/>
      <c r="CFL58" s="158"/>
      <c r="CFM58" s="158"/>
      <c r="CFN58" s="158"/>
      <c r="CFO58" s="158"/>
      <c r="CFP58" s="158"/>
      <c r="CFQ58" s="158"/>
      <c r="CFR58" s="158"/>
      <c r="CFS58" s="158"/>
      <c r="CFT58" s="158"/>
      <c r="CFU58" s="158"/>
      <c r="CFV58" s="158"/>
      <c r="CFW58" s="158"/>
      <c r="CFX58" s="158"/>
      <c r="CFY58" s="158"/>
      <c r="CFZ58" s="158"/>
      <c r="CGA58" s="158"/>
      <c r="CGB58" s="158"/>
      <c r="CGC58" s="158"/>
      <c r="CGD58" s="158"/>
      <c r="CGE58" s="158"/>
      <c r="CGF58" s="158"/>
      <c r="CGG58" s="158"/>
      <c r="CGH58" s="158"/>
      <c r="CGI58" s="158"/>
      <c r="CGJ58" s="158"/>
      <c r="CGK58" s="158"/>
      <c r="CGL58" s="158"/>
      <c r="CGM58" s="158"/>
      <c r="CGN58" s="158"/>
      <c r="CGO58" s="158"/>
      <c r="CGP58" s="158"/>
      <c r="CGQ58" s="158"/>
      <c r="CGR58" s="158"/>
      <c r="CGS58" s="158"/>
      <c r="CGT58" s="158"/>
      <c r="CGU58" s="158"/>
      <c r="CGV58" s="158"/>
      <c r="CGW58" s="158"/>
      <c r="CGX58" s="158"/>
      <c r="CGY58" s="158"/>
      <c r="CGZ58" s="158"/>
      <c r="CHA58" s="158"/>
      <c r="CHB58" s="158"/>
      <c r="CHC58" s="158"/>
      <c r="CHD58" s="158"/>
      <c r="CHE58" s="158"/>
      <c r="CHF58" s="158"/>
      <c r="CHG58" s="158"/>
      <c r="CHH58" s="158"/>
      <c r="CHI58" s="158"/>
      <c r="CHJ58" s="158"/>
      <c r="CHK58" s="158"/>
      <c r="CHL58" s="158"/>
      <c r="CHM58" s="158"/>
      <c r="CHN58" s="158"/>
      <c r="CHO58" s="158"/>
      <c r="CHP58" s="158"/>
      <c r="CHQ58" s="158"/>
      <c r="CHR58" s="158"/>
      <c r="CHS58" s="158"/>
      <c r="CHT58" s="158"/>
      <c r="CHU58" s="158"/>
      <c r="CHV58" s="158"/>
      <c r="CHW58" s="158"/>
      <c r="CHX58" s="158"/>
      <c r="CHY58" s="158"/>
      <c r="CHZ58" s="158"/>
      <c r="CIA58" s="158"/>
      <c r="CIB58" s="158"/>
      <c r="CIC58" s="158"/>
      <c r="CID58" s="158"/>
      <c r="CIE58" s="158"/>
      <c r="CIF58" s="158"/>
      <c r="CIG58" s="158"/>
      <c r="CIH58" s="158"/>
      <c r="CII58" s="158"/>
      <c r="CIJ58" s="158"/>
      <c r="CIK58" s="158"/>
      <c r="CIL58" s="158"/>
      <c r="CIM58" s="158"/>
      <c r="CIN58" s="158"/>
      <c r="CIO58" s="158"/>
      <c r="CIP58" s="158"/>
      <c r="CIQ58" s="158"/>
      <c r="CIR58" s="158"/>
      <c r="CIS58" s="158"/>
      <c r="CIT58" s="158"/>
      <c r="CIU58" s="158"/>
      <c r="CIV58" s="158"/>
      <c r="CIW58" s="158"/>
      <c r="CIX58" s="158"/>
      <c r="CIY58" s="158"/>
      <c r="CIZ58" s="158"/>
      <c r="CJA58" s="158"/>
      <c r="CJB58" s="158"/>
      <c r="CJC58" s="158"/>
      <c r="CJD58" s="158"/>
      <c r="CJE58" s="158"/>
      <c r="CJF58" s="158"/>
      <c r="CJG58" s="158"/>
      <c r="CJH58" s="158"/>
      <c r="CJI58" s="158"/>
      <c r="CJJ58" s="158"/>
      <c r="CJK58" s="158"/>
      <c r="CJL58" s="158"/>
      <c r="CJM58" s="158"/>
      <c r="CJN58" s="158"/>
      <c r="CJO58" s="158"/>
      <c r="CJP58" s="158"/>
      <c r="CJQ58" s="158"/>
      <c r="CJR58" s="158"/>
      <c r="CJS58" s="158"/>
      <c r="CJT58" s="158"/>
      <c r="CJU58" s="158"/>
      <c r="CJV58" s="158"/>
      <c r="CJW58" s="158"/>
      <c r="CJX58" s="158"/>
      <c r="CJY58" s="158"/>
      <c r="CJZ58" s="158"/>
      <c r="CKA58" s="158"/>
      <c r="CKB58" s="158"/>
      <c r="CKC58" s="158"/>
      <c r="CKD58" s="158"/>
      <c r="CKE58" s="158"/>
      <c r="CKF58" s="158"/>
      <c r="CKG58" s="158"/>
      <c r="CKH58" s="158"/>
      <c r="CKI58" s="158"/>
      <c r="CKJ58" s="158"/>
      <c r="CKK58" s="158"/>
      <c r="CKL58" s="158"/>
      <c r="CKM58" s="158"/>
      <c r="CKN58" s="158"/>
      <c r="CKO58" s="158"/>
      <c r="CKP58" s="158"/>
      <c r="CKQ58" s="158"/>
      <c r="CKR58" s="158"/>
      <c r="CKS58" s="158"/>
      <c r="CKT58" s="158"/>
      <c r="CKU58" s="158"/>
      <c r="CKV58" s="158"/>
      <c r="CKW58" s="158"/>
      <c r="CKX58" s="158"/>
      <c r="CKY58" s="158"/>
      <c r="CKZ58" s="158"/>
      <c r="CLA58" s="158"/>
      <c r="CLB58" s="158"/>
      <c r="CLC58" s="158"/>
      <c r="CLD58" s="158"/>
      <c r="CLE58" s="158"/>
      <c r="CLF58" s="158"/>
      <c r="CLG58" s="158"/>
      <c r="CLH58" s="158"/>
      <c r="CLI58" s="158"/>
      <c r="CLJ58" s="158"/>
      <c r="CLK58" s="158"/>
      <c r="CLL58" s="158"/>
      <c r="CLM58" s="158"/>
      <c r="CLN58" s="158"/>
      <c r="CLO58" s="158"/>
      <c r="CLP58" s="158"/>
      <c r="CLQ58" s="158"/>
      <c r="CLR58" s="158"/>
      <c r="CLS58" s="158"/>
      <c r="CLT58" s="158"/>
      <c r="CLU58" s="158"/>
      <c r="CLV58" s="158"/>
      <c r="CLW58" s="158"/>
      <c r="CLX58" s="158"/>
      <c r="CLY58" s="158"/>
      <c r="CLZ58" s="158"/>
      <c r="CMA58" s="158"/>
      <c r="CMB58" s="158"/>
      <c r="CMC58" s="158"/>
      <c r="CMD58" s="158"/>
      <c r="CME58" s="158"/>
      <c r="CMF58" s="158"/>
      <c r="CMG58" s="158"/>
      <c r="CMH58" s="158"/>
      <c r="CMI58" s="158"/>
      <c r="CMJ58" s="158"/>
      <c r="CMK58" s="158"/>
      <c r="CML58" s="158"/>
      <c r="CMM58" s="158"/>
      <c r="CMN58" s="158"/>
      <c r="CMO58" s="158"/>
      <c r="CMP58" s="158"/>
      <c r="CMQ58" s="158"/>
      <c r="CMR58" s="158"/>
      <c r="CMS58" s="158"/>
      <c r="CMT58" s="158"/>
      <c r="CMU58" s="158"/>
      <c r="CMV58" s="158"/>
      <c r="CMW58" s="158"/>
      <c r="CMX58" s="158"/>
      <c r="CMY58" s="158"/>
      <c r="CMZ58" s="158"/>
      <c r="CNA58" s="158"/>
      <c r="CNB58" s="158"/>
      <c r="CNC58" s="158"/>
      <c r="CND58" s="158"/>
      <c r="CNE58" s="158"/>
      <c r="CNF58" s="158"/>
      <c r="CNG58" s="158"/>
      <c r="CNH58" s="158"/>
      <c r="CNI58" s="158"/>
      <c r="CNJ58" s="158"/>
      <c r="CNK58" s="158"/>
      <c r="CNL58" s="158"/>
      <c r="CNM58" s="158"/>
      <c r="CNN58" s="158"/>
      <c r="CNO58" s="158"/>
      <c r="CNP58" s="158"/>
      <c r="CNQ58" s="158"/>
      <c r="CNR58" s="158"/>
      <c r="CNS58" s="158"/>
      <c r="CNT58" s="158"/>
      <c r="CNU58" s="158"/>
      <c r="CNV58" s="158"/>
      <c r="CNW58" s="158"/>
      <c r="CNX58" s="158"/>
      <c r="CNY58" s="158"/>
      <c r="CNZ58" s="158"/>
      <c r="COA58" s="158"/>
      <c r="COB58" s="158"/>
      <c r="COC58" s="158"/>
      <c r="COD58" s="158"/>
      <c r="COE58" s="158"/>
      <c r="COF58" s="158"/>
      <c r="COG58" s="158"/>
      <c r="COH58" s="158"/>
      <c r="COI58" s="158"/>
      <c r="COJ58" s="158"/>
      <c r="COK58" s="158"/>
      <c r="COL58" s="158"/>
      <c r="COM58" s="158"/>
      <c r="CON58" s="158"/>
      <c r="COO58" s="158"/>
      <c r="COP58" s="158"/>
      <c r="COQ58" s="158"/>
      <c r="COR58" s="158"/>
      <c r="COS58" s="158"/>
      <c r="COT58" s="158"/>
      <c r="COU58" s="158"/>
      <c r="COV58" s="158"/>
      <c r="COW58" s="158"/>
      <c r="COX58" s="158"/>
      <c r="COY58" s="158"/>
      <c r="COZ58" s="158"/>
      <c r="CPA58" s="158"/>
      <c r="CPB58" s="158"/>
      <c r="CPC58" s="158"/>
      <c r="CPD58" s="158"/>
      <c r="CPE58" s="158"/>
      <c r="CPF58" s="158"/>
      <c r="CPG58" s="158"/>
      <c r="CPH58" s="158"/>
      <c r="CPI58" s="158"/>
      <c r="CPJ58" s="158"/>
      <c r="CPK58" s="158"/>
      <c r="CPL58" s="158"/>
      <c r="CPM58" s="158"/>
      <c r="CPN58" s="158"/>
      <c r="CPO58" s="158"/>
      <c r="CPP58" s="158"/>
      <c r="CPQ58" s="158"/>
      <c r="CPR58" s="158"/>
      <c r="CPS58" s="158"/>
      <c r="CPT58" s="158"/>
      <c r="CPU58" s="158"/>
      <c r="CPV58" s="158"/>
      <c r="CPW58" s="158"/>
      <c r="CPX58" s="158"/>
      <c r="CPY58" s="158"/>
      <c r="CPZ58" s="158"/>
      <c r="CQA58" s="158"/>
      <c r="CQB58" s="158"/>
      <c r="CQC58" s="158"/>
      <c r="CQD58" s="158"/>
      <c r="CQE58" s="158"/>
      <c r="CQF58" s="158"/>
      <c r="CQG58" s="158"/>
      <c r="CQH58" s="158"/>
      <c r="CQI58" s="158"/>
      <c r="CQJ58" s="158"/>
      <c r="CQK58" s="158"/>
      <c r="CQL58" s="158"/>
      <c r="CQM58" s="158"/>
      <c r="CQN58" s="158"/>
      <c r="CQO58" s="158"/>
      <c r="CQP58" s="158"/>
      <c r="CQQ58" s="158"/>
      <c r="CQR58" s="158"/>
      <c r="CQS58" s="158"/>
      <c r="CQT58" s="158"/>
      <c r="CQU58" s="158"/>
      <c r="CQV58" s="158"/>
      <c r="CQW58" s="158"/>
      <c r="CQX58" s="158"/>
      <c r="CQY58" s="158"/>
      <c r="CQZ58" s="158"/>
      <c r="CRA58" s="158"/>
      <c r="CRB58" s="158"/>
      <c r="CRC58" s="158"/>
      <c r="CRD58" s="158"/>
      <c r="CRE58" s="158"/>
      <c r="CRF58" s="158"/>
      <c r="CRG58" s="158"/>
      <c r="CRH58" s="158"/>
      <c r="CRI58" s="158"/>
      <c r="CRJ58" s="158"/>
      <c r="CRK58" s="158"/>
      <c r="CRL58" s="158"/>
      <c r="CRM58" s="158"/>
      <c r="CRN58" s="158"/>
      <c r="CRO58" s="158"/>
      <c r="CRP58" s="158"/>
      <c r="CRQ58" s="158"/>
      <c r="CRR58" s="158"/>
      <c r="CRS58" s="158"/>
      <c r="CRT58" s="158"/>
      <c r="CRU58" s="158"/>
      <c r="CRV58" s="158"/>
      <c r="CRW58" s="158"/>
      <c r="CRX58" s="158"/>
      <c r="CRY58" s="158"/>
      <c r="CRZ58" s="158"/>
      <c r="CSA58" s="158"/>
      <c r="CSB58" s="158"/>
      <c r="CSC58" s="158"/>
      <c r="CSD58" s="158"/>
      <c r="CSE58" s="158"/>
      <c r="CSF58" s="158"/>
      <c r="CSG58" s="158"/>
      <c r="CSH58" s="158"/>
      <c r="CSI58" s="158"/>
      <c r="CSJ58" s="158"/>
      <c r="CSK58" s="158"/>
      <c r="CSL58" s="158"/>
      <c r="CSM58" s="158"/>
      <c r="CSN58" s="158"/>
      <c r="CSO58" s="158"/>
      <c r="CSP58" s="158"/>
      <c r="CSQ58" s="158"/>
      <c r="CSR58" s="158"/>
      <c r="CSS58" s="158"/>
      <c r="CST58" s="158"/>
      <c r="CSU58" s="158"/>
      <c r="CSV58" s="158"/>
      <c r="CSW58" s="158"/>
      <c r="CSX58" s="158"/>
      <c r="CSY58" s="158"/>
      <c r="CSZ58" s="158"/>
      <c r="CTA58" s="158"/>
      <c r="CTB58" s="158"/>
      <c r="CTC58" s="158"/>
      <c r="CTD58" s="158"/>
      <c r="CTE58" s="158"/>
      <c r="CTF58" s="158"/>
      <c r="CTG58" s="158"/>
      <c r="CTH58" s="158"/>
      <c r="CTI58" s="158"/>
      <c r="CTJ58" s="158"/>
      <c r="CTK58" s="158"/>
      <c r="CTL58" s="158"/>
      <c r="CTM58" s="158"/>
      <c r="CTN58" s="158"/>
      <c r="CTO58" s="158"/>
      <c r="CTP58" s="158"/>
      <c r="CTQ58" s="158"/>
      <c r="CTR58" s="158"/>
      <c r="CTS58" s="158"/>
      <c r="CTT58" s="158"/>
      <c r="CTU58" s="158"/>
      <c r="CTV58" s="158"/>
      <c r="CTW58" s="158"/>
      <c r="CTX58" s="158"/>
      <c r="CTY58" s="158"/>
      <c r="CTZ58" s="158"/>
      <c r="CUA58" s="158"/>
      <c r="CUB58" s="158"/>
      <c r="CUC58" s="158"/>
      <c r="CUD58" s="158"/>
      <c r="CUE58" s="158"/>
      <c r="CUF58" s="158"/>
      <c r="CUG58" s="158"/>
      <c r="CUH58" s="158"/>
      <c r="CUI58" s="158"/>
      <c r="CUJ58" s="158"/>
      <c r="CUK58" s="158"/>
      <c r="CUL58" s="158"/>
      <c r="CUM58" s="158"/>
      <c r="CUN58" s="158"/>
      <c r="CUO58" s="158"/>
      <c r="CUP58" s="158"/>
      <c r="CUQ58" s="158"/>
      <c r="CUR58" s="158"/>
      <c r="CUS58" s="158"/>
      <c r="CUT58" s="158"/>
      <c r="CUU58" s="158"/>
      <c r="CUV58" s="158"/>
      <c r="CUW58" s="158"/>
      <c r="CUX58" s="158"/>
      <c r="CUY58" s="158"/>
      <c r="CUZ58" s="158"/>
      <c r="CVA58" s="158"/>
      <c r="CVB58" s="158"/>
      <c r="CVC58" s="158"/>
      <c r="CVD58" s="158"/>
      <c r="CVE58" s="158"/>
      <c r="CVF58" s="158"/>
      <c r="CVG58" s="158"/>
      <c r="CVH58" s="158"/>
      <c r="CVI58" s="158"/>
      <c r="CVJ58" s="158"/>
      <c r="CVK58" s="158"/>
      <c r="CVL58" s="158"/>
      <c r="CVM58" s="158"/>
      <c r="CVN58" s="158"/>
      <c r="CVO58" s="158"/>
      <c r="CVP58" s="158"/>
      <c r="CVQ58" s="158"/>
      <c r="CVR58" s="158"/>
      <c r="CVS58" s="158"/>
      <c r="CVT58" s="158"/>
      <c r="CVU58" s="158"/>
      <c r="CVV58" s="158"/>
      <c r="CVW58" s="158"/>
      <c r="CVX58" s="158"/>
      <c r="CVY58" s="158"/>
      <c r="CVZ58" s="158"/>
      <c r="CWA58" s="158"/>
      <c r="CWB58" s="158"/>
      <c r="CWC58" s="158"/>
      <c r="CWD58" s="158"/>
      <c r="CWE58" s="158"/>
      <c r="CWF58" s="158"/>
      <c r="CWG58" s="158"/>
      <c r="CWH58" s="158"/>
      <c r="CWI58" s="158"/>
      <c r="CWJ58" s="158"/>
      <c r="CWK58" s="158"/>
      <c r="CWL58" s="158"/>
      <c r="CWM58" s="158"/>
      <c r="CWN58" s="158"/>
      <c r="CWO58" s="158"/>
      <c r="CWP58" s="158"/>
      <c r="CWQ58" s="158"/>
      <c r="CWR58" s="158"/>
      <c r="CWS58" s="158"/>
      <c r="CWT58" s="158"/>
      <c r="CWU58" s="158"/>
      <c r="CWV58" s="158"/>
      <c r="CWW58" s="158"/>
      <c r="CWX58" s="158"/>
      <c r="CWY58" s="158"/>
      <c r="CWZ58" s="158"/>
      <c r="CXA58" s="158"/>
      <c r="CXB58" s="158"/>
      <c r="CXC58" s="158"/>
      <c r="CXD58" s="158"/>
      <c r="CXE58" s="158"/>
      <c r="CXF58" s="158"/>
      <c r="CXG58" s="158"/>
      <c r="CXH58" s="158"/>
      <c r="CXI58" s="158"/>
      <c r="CXJ58" s="158"/>
      <c r="CXK58" s="158"/>
      <c r="CXL58" s="158"/>
      <c r="CXM58" s="158"/>
      <c r="CXN58" s="158"/>
      <c r="CXO58" s="158"/>
      <c r="CXP58" s="158"/>
      <c r="CXQ58" s="158"/>
      <c r="CXR58" s="158"/>
      <c r="CXS58" s="158"/>
      <c r="CXT58" s="158"/>
      <c r="CXU58" s="158"/>
      <c r="CXV58" s="158"/>
      <c r="CXW58" s="158"/>
      <c r="CXX58" s="158"/>
      <c r="CXY58" s="158"/>
      <c r="CXZ58" s="158"/>
      <c r="CYA58" s="158"/>
      <c r="CYB58" s="158"/>
      <c r="CYC58" s="158"/>
      <c r="CYD58" s="158"/>
      <c r="CYE58" s="158"/>
      <c r="CYF58" s="158"/>
      <c r="CYG58" s="158"/>
      <c r="CYH58" s="158"/>
      <c r="CYI58" s="158"/>
      <c r="CYJ58" s="158"/>
      <c r="CYK58" s="158"/>
      <c r="CYL58" s="158"/>
      <c r="CYM58" s="158"/>
      <c r="CYN58" s="158"/>
      <c r="CYO58" s="158"/>
      <c r="CYP58" s="158"/>
      <c r="CYQ58" s="158"/>
      <c r="CYR58" s="158"/>
      <c r="CYS58" s="158"/>
      <c r="CYT58" s="158"/>
      <c r="CYU58" s="158"/>
      <c r="CYV58" s="158"/>
      <c r="CYW58" s="158"/>
      <c r="CYX58" s="158"/>
      <c r="CYY58" s="158"/>
      <c r="CYZ58" s="158"/>
      <c r="CZA58" s="158"/>
      <c r="CZB58" s="158"/>
      <c r="CZC58" s="158"/>
      <c r="CZD58" s="158"/>
      <c r="CZE58" s="158"/>
      <c r="CZF58" s="158"/>
      <c r="CZG58" s="158"/>
      <c r="CZH58" s="158"/>
      <c r="CZI58" s="158"/>
      <c r="CZJ58" s="158"/>
      <c r="CZK58" s="158"/>
      <c r="CZL58" s="158"/>
      <c r="CZM58" s="158"/>
      <c r="CZN58" s="158"/>
      <c r="CZO58" s="158"/>
      <c r="CZP58" s="158"/>
      <c r="CZQ58" s="158"/>
      <c r="CZR58" s="158"/>
      <c r="CZS58" s="158"/>
      <c r="CZT58" s="158"/>
      <c r="CZU58" s="158"/>
      <c r="CZV58" s="158"/>
      <c r="CZW58" s="158"/>
      <c r="CZX58" s="158"/>
      <c r="CZY58" s="158"/>
      <c r="CZZ58" s="158"/>
      <c r="DAA58" s="158"/>
      <c r="DAB58" s="158"/>
      <c r="DAC58" s="158"/>
      <c r="DAD58" s="158"/>
      <c r="DAE58" s="158"/>
      <c r="DAF58" s="158"/>
      <c r="DAG58" s="158"/>
      <c r="DAH58" s="158"/>
      <c r="DAI58" s="158"/>
      <c r="DAJ58" s="158"/>
      <c r="DAK58" s="158"/>
      <c r="DAL58" s="158"/>
      <c r="DAM58" s="158"/>
      <c r="DAN58" s="158"/>
      <c r="DAO58" s="158"/>
      <c r="DAP58" s="158"/>
      <c r="DAQ58" s="158"/>
      <c r="DAR58" s="158"/>
      <c r="DAS58" s="158"/>
      <c r="DAT58" s="158"/>
      <c r="DAU58" s="158"/>
      <c r="DAV58" s="158"/>
      <c r="DAW58" s="158"/>
      <c r="DAX58" s="158"/>
      <c r="DAY58" s="158"/>
      <c r="DAZ58" s="158"/>
      <c r="DBA58" s="158"/>
      <c r="DBB58" s="158"/>
      <c r="DBC58" s="158"/>
      <c r="DBD58" s="158"/>
      <c r="DBE58" s="158"/>
      <c r="DBF58" s="158"/>
      <c r="DBG58" s="158"/>
      <c r="DBH58" s="158"/>
      <c r="DBI58" s="158"/>
      <c r="DBJ58" s="158"/>
      <c r="DBK58" s="158"/>
      <c r="DBL58" s="158"/>
      <c r="DBM58" s="158"/>
      <c r="DBN58" s="158"/>
      <c r="DBO58" s="158"/>
      <c r="DBP58" s="158"/>
      <c r="DBQ58" s="158"/>
      <c r="DBR58" s="158"/>
      <c r="DBS58" s="158"/>
      <c r="DBT58" s="158"/>
      <c r="DBU58" s="158"/>
      <c r="DBV58" s="158"/>
      <c r="DBW58" s="158"/>
      <c r="DBX58" s="158"/>
      <c r="DBY58" s="158"/>
      <c r="DBZ58" s="158"/>
      <c r="DCA58" s="158"/>
      <c r="DCB58" s="158"/>
      <c r="DCC58" s="158"/>
      <c r="DCD58" s="158"/>
      <c r="DCE58" s="158"/>
      <c r="DCF58" s="158"/>
      <c r="DCG58" s="158"/>
      <c r="DCH58" s="158"/>
      <c r="DCI58" s="158"/>
      <c r="DCJ58" s="158"/>
      <c r="DCK58" s="158"/>
      <c r="DCL58" s="158"/>
      <c r="DCM58" s="158"/>
      <c r="DCN58" s="158"/>
      <c r="DCO58" s="158"/>
      <c r="DCP58" s="158"/>
      <c r="DCQ58" s="158"/>
      <c r="DCR58" s="158"/>
      <c r="DCS58" s="158"/>
      <c r="DCT58" s="158"/>
      <c r="DCU58" s="158"/>
      <c r="DCV58" s="158"/>
      <c r="DCW58" s="158"/>
      <c r="DCX58" s="158"/>
      <c r="DCY58" s="158"/>
      <c r="DCZ58" s="158"/>
      <c r="DDA58" s="158"/>
      <c r="DDB58" s="158"/>
      <c r="DDC58" s="158"/>
      <c r="DDD58" s="158"/>
      <c r="DDE58" s="158"/>
      <c r="DDF58" s="158"/>
      <c r="DDG58" s="158"/>
      <c r="DDH58" s="158"/>
      <c r="DDI58" s="158"/>
      <c r="DDJ58" s="158"/>
      <c r="DDK58" s="158"/>
      <c r="DDL58" s="158"/>
      <c r="DDM58" s="158"/>
      <c r="DDN58" s="158"/>
      <c r="DDO58" s="158"/>
      <c r="DDP58" s="158"/>
      <c r="DDQ58" s="158"/>
      <c r="DDR58" s="158"/>
      <c r="DDS58" s="158"/>
      <c r="DDT58" s="158"/>
      <c r="DDU58" s="158"/>
      <c r="DDV58" s="158"/>
      <c r="DDW58" s="158"/>
      <c r="DDX58" s="158"/>
      <c r="DDY58" s="158"/>
      <c r="DDZ58" s="158"/>
      <c r="DEA58" s="158"/>
      <c r="DEB58" s="158"/>
      <c r="DEC58" s="158"/>
      <c r="DED58" s="158"/>
      <c r="DEE58" s="158"/>
      <c r="DEF58" s="158"/>
      <c r="DEG58" s="158"/>
      <c r="DEH58" s="158"/>
      <c r="DEI58" s="158"/>
      <c r="DEJ58" s="158"/>
      <c r="DEK58" s="158"/>
      <c r="DEL58" s="158"/>
      <c r="DEM58" s="158"/>
      <c r="DEN58" s="158"/>
      <c r="DEO58" s="158"/>
      <c r="DEP58" s="158"/>
      <c r="DEQ58" s="158"/>
      <c r="DER58" s="158"/>
      <c r="DES58" s="158"/>
      <c r="DET58" s="158"/>
      <c r="DEU58" s="158"/>
      <c r="DEV58" s="158"/>
      <c r="DEW58" s="158"/>
      <c r="DEX58" s="158"/>
      <c r="DEY58" s="158"/>
      <c r="DEZ58" s="158"/>
      <c r="DFA58" s="158"/>
      <c r="DFB58" s="158"/>
      <c r="DFC58" s="158"/>
      <c r="DFD58" s="158"/>
      <c r="DFE58" s="158"/>
      <c r="DFF58" s="158"/>
      <c r="DFG58" s="158"/>
      <c r="DFH58" s="158"/>
      <c r="DFI58" s="158"/>
      <c r="DFJ58" s="158"/>
      <c r="DFK58" s="158"/>
      <c r="DFL58" s="158"/>
      <c r="DFM58" s="158"/>
      <c r="DFN58" s="158"/>
      <c r="DFO58" s="158"/>
      <c r="DFP58" s="158"/>
      <c r="DFQ58" s="158"/>
      <c r="DFR58" s="158"/>
      <c r="DFS58" s="158"/>
      <c r="DFT58" s="158"/>
      <c r="DFU58" s="158"/>
      <c r="DFV58" s="158"/>
      <c r="DFW58" s="158"/>
      <c r="DFX58" s="158"/>
      <c r="DFY58" s="158"/>
      <c r="DFZ58" s="158"/>
      <c r="DGA58" s="158"/>
      <c r="DGB58" s="158"/>
      <c r="DGC58" s="158"/>
      <c r="DGD58" s="158"/>
      <c r="DGE58" s="158"/>
      <c r="DGF58" s="158"/>
      <c r="DGG58" s="158"/>
      <c r="DGH58" s="158"/>
      <c r="DGI58" s="158"/>
      <c r="DGJ58" s="158"/>
      <c r="DGK58" s="158"/>
      <c r="DGL58" s="158"/>
      <c r="DGM58" s="158"/>
      <c r="DGN58" s="158"/>
      <c r="DGO58" s="158"/>
      <c r="DGP58" s="158"/>
      <c r="DGQ58" s="158"/>
      <c r="DGR58" s="158"/>
      <c r="DGS58" s="158"/>
      <c r="DGT58" s="158"/>
      <c r="DGU58" s="158"/>
      <c r="DGV58" s="158"/>
      <c r="DGW58" s="158"/>
      <c r="DGX58" s="158"/>
      <c r="DGY58" s="158"/>
      <c r="DGZ58" s="158"/>
      <c r="DHA58" s="158"/>
      <c r="DHB58" s="158"/>
      <c r="DHC58" s="158"/>
      <c r="DHD58" s="158"/>
      <c r="DHE58" s="158"/>
      <c r="DHF58" s="158"/>
      <c r="DHG58" s="158"/>
      <c r="DHH58" s="158"/>
      <c r="DHI58" s="158"/>
      <c r="DHJ58" s="158"/>
      <c r="DHK58" s="158"/>
      <c r="DHL58" s="158"/>
      <c r="DHM58" s="158"/>
      <c r="DHN58" s="158"/>
      <c r="DHO58" s="158"/>
      <c r="DHP58" s="158"/>
      <c r="DHQ58" s="158"/>
      <c r="DHR58" s="158"/>
      <c r="DHS58" s="158"/>
      <c r="DHT58" s="158"/>
      <c r="DHU58" s="158"/>
      <c r="DHV58" s="158"/>
      <c r="DHW58" s="158"/>
      <c r="DHX58" s="158"/>
      <c r="DHY58" s="158"/>
      <c r="DHZ58" s="158"/>
      <c r="DIA58" s="158"/>
      <c r="DIB58" s="158"/>
      <c r="DIC58" s="158"/>
      <c r="DID58" s="158"/>
      <c r="DIE58" s="158"/>
      <c r="DIF58" s="158"/>
      <c r="DIG58" s="158"/>
      <c r="DIH58" s="158"/>
      <c r="DII58" s="158"/>
      <c r="DIJ58" s="158"/>
      <c r="DIK58" s="158"/>
      <c r="DIL58" s="158"/>
      <c r="DIM58" s="158"/>
      <c r="DIN58" s="158"/>
      <c r="DIO58" s="158"/>
      <c r="DIP58" s="158"/>
      <c r="DIQ58" s="158"/>
      <c r="DIR58" s="158"/>
      <c r="DIS58" s="158"/>
      <c r="DIT58" s="158"/>
      <c r="DIU58" s="158"/>
      <c r="DIV58" s="158"/>
      <c r="DIW58" s="158"/>
      <c r="DIX58" s="158"/>
      <c r="DIY58" s="158"/>
      <c r="DIZ58" s="158"/>
      <c r="DJA58" s="158"/>
      <c r="DJB58" s="158"/>
      <c r="DJC58" s="158"/>
      <c r="DJD58" s="158"/>
      <c r="DJE58" s="158"/>
      <c r="DJF58" s="158"/>
      <c r="DJG58" s="158"/>
      <c r="DJH58" s="158"/>
      <c r="DJI58" s="158"/>
      <c r="DJJ58" s="158"/>
      <c r="DJK58" s="158"/>
      <c r="DJL58" s="158"/>
      <c r="DJM58" s="158"/>
      <c r="DJN58" s="158"/>
      <c r="DJO58" s="158"/>
      <c r="DJP58" s="158"/>
      <c r="DJQ58" s="158"/>
      <c r="DJR58" s="158"/>
      <c r="DJS58" s="158"/>
      <c r="DJT58" s="158"/>
      <c r="DJU58" s="158"/>
      <c r="DJV58" s="158"/>
      <c r="DJW58" s="158"/>
      <c r="DJX58" s="158"/>
      <c r="DJY58" s="158"/>
      <c r="DJZ58" s="158"/>
      <c r="DKA58" s="158"/>
      <c r="DKB58" s="158"/>
      <c r="DKC58" s="158"/>
      <c r="DKD58" s="158"/>
      <c r="DKE58" s="158"/>
      <c r="DKF58" s="158"/>
      <c r="DKG58" s="158"/>
      <c r="DKH58" s="158"/>
      <c r="DKI58" s="158"/>
      <c r="DKJ58" s="158"/>
      <c r="DKK58" s="158"/>
      <c r="DKL58" s="158"/>
      <c r="DKM58" s="158"/>
      <c r="DKN58" s="158"/>
      <c r="DKO58" s="158"/>
      <c r="DKP58" s="158"/>
      <c r="DKQ58" s="158"/>
      <c r="DKR58" s="158"/>
      <c r="DKS58" s="158"/>
      <c r="DKT58" s="158"/>
      <c r="DKU58" s="158"/>
      <c r="DKV58" s="158"/>
      <c r="DKW58" s="158"/>
      <c r="DKX58" s="158"/>
      <c r="DKY58" s="158"/>
      <c r="DKZ58" s="158"/>
      <c r="DLA58" s="158"/>
      <c r="DLB58" s="158"/>
      <c r="DLC58" s="158"/>
      <c r="DLD58" s="158"/>
      <c r="DLE58" s="158"/>
      <c r="DLF58" s="158"/>
      <c r="DLG58" s="158"/>
      <c r="DLH58" s="158"/>
      <c r="DLI58" s="158"/>
      <c r="DLJ58" s="158"/>
      <c r="DLK58" s="158"/>
      <c r="DLL58" s="158"/>
      <c r="DLM58" s="158"/>
      <c r="DLN58" s="158"/>
      <c r="DLO58" s="158"/>
      <c r="DLP58" s="158"/>
      <c r="DLQ58" s="158"/>
      <c r="DLR58" s="158"/>
      <c r="DLS58" s="158"/>
      <c r="DLT58" s="158"/>
      <c r="DLU58" s="158"/>
      <c r="DLV58" s="158"/>
      <c r="DLW58" s="158"/>
      <c r="DLX58" s="158"/>
      <c r="DLY58" s="158"/>
      <c r="DLZ58" s="158"/>
      <c r="DMA58" s="158"/>
      <c r="DMB58" s="158"/>
      <c r="DMC58" s="158"/>
      <c r="DMD58" s="158"/>
      <c r="DME58" s="158"/>
      <c r="DMF58" s="158"/>
      <c r="DMG58" s="158"/>
      <c r="DMH58" s="158"/>
      <c r="DMI58" s="158"/>
      <c r="DMJ58" s="158"/>
      <c r="DMK58" s="158"/>
      <c r="DML58" s="158"/>
      <c r="DMM58" s="158"/>
      <c r="DMN58" s="158"/>
      <c r="DMO58" s="158"/>
      <c r="DMP58" s="158"/>
      <c r="DMQ58" s="158"/>
      <c r="DMR58" s="158"/>
      <c r="DMS58" s="158"/>
      <c r="DMT58" s="158"/>
      <c r="DMU58" s="158"/>
      <c r="DMV58" s="158"/>
      <c r="DMW58" s="158"/>
      <c r="DMX58" s="158"/>
      <c r="DMY58" s="158"/>
      <c r="DMZ58" s="158"/>
      <c r="DNA58" s="158"/>
      <c r="DNB58" s="158"/>
      <c r="DNC58" s="158"/>
      <c r="DND58" s="158"/>
      <c r="DNE58" s="158"/>
      <c r="DNF58" s="158"/>
      <c r="DNG58" s="158"/>
      <c r="DNH58" s="158"/>
      <c r="DNI58" s="158"/>
      <c r="DNJ58" s="158"/>
      <c r="DNK58" s="158"/>
      <c r="DNL58" s="158"/>
      <c r="DNM58" s="158"/>
      <c r="DNN58" s="158"/>
      <c r="DNO58" s="158"/>
      <c r="DNP58" s="158"/>
      <c r="DNQ58" s="158"/>
      <c r="DNR58" s="158"/>
      <c r="DNS58" s="158"/>
      <c r="DNT58" s="158"/>
      <c r="DNU58" s="158"/>
      <c r="DNV58" s="158"/>
      <c r="DNW58" s="158"/>
      <c r="DNX58" s="158"/>
      <c r="DNY58" s="158"/>
      <c r="DNZ58" s="158"/>
      <c r="DOA58" s="158"/>
      <c r="DOB58" s="158"/>
      <c r="DOC58" s="158"/>
      <c r="DOD58" s="158"/>
      <c r="DOE58" s="158"/>
      <c r="DOF58" s="158"/>
      <c r="DOG58" s="158"/>
      <c r="DOH58" s="158"/>
      <c r="DOI58" s="158"/>
      <c r="DOJ58" s="158"/>
      <c r="DOK58" s="158"/>
      <c r="DOL58" s="158"/>
      <c r="DOM58" s="158"/>
      <c r="DON58" s="158"/>
      <c r="DOO58" s="158"/>
      <c r="DOP58" s="158"/>
      <c r="DOQ58" s="158"/>
      <c r="DOR58" s="158"/>
      <c r="DOS58" s="158"/>
      <c r="DOT58" s="158"/>
      <c r="DOU58" s="158"/>
      <c r="DOV58" s="158"/>
      <c r="DOW58" s="158"/>
      <c r="DOX58" s="158"/>
      <c r="DOY58" s="158"/>
      <c r="DOZ58" s="158"/>
      <c r="DPA58" s="158"/>
      <c r="DPB58" s="158"/>
      <c r="DPC58" s="158"/>
      <c r="DPD58" s="158"/>
      <c r="DPE58" s="158"/>
      <c r="DPF58" s="158"/>
      <c r="DPG58" s="158"/>
      <c r="DPH58" s="158"/>
      <c r="DPI58" s="158"/>
      <c r="DPJ58" s="158"/>
      <c r="DPK58" s="158"/>
      <c r="DPL58" s="158"/>
      <c r="DPM58" s="158"/>
      <c r="DPN58" s="158"/>
      <c r="DPO58" s="158"/>
      <c r="DPP58" s="158"/>
      <c r="DPQ58" s="158"/>
      <c r="DPR58" s="158"/>
      <c r="DPS58" s="158"/>
      <c r="DPT58" s="158"/>
      <c r="DPU58" s="158"/>
      <c r="DPV58" s="158"/>
      <c r="DPW58" s="158"/>
      <c r="DPX58" s="158"/>
      <c r="DPY58" s="158"/>
      <c r="DPZ58" s="158"/>
      <c r="DQA58" s="158"/>
      <c r="DQB58" s="158"/>
      <c r="DQC58" s="158"/>
      <c r="DQD58" s="158"/>
      <c r="DQE58" s="158"/>
      <c r="DQF58" s="158"/>
      <c r="DQG58" s="158"/>
      <c r="DQH58" s="158"/>
      <c r="DQI58" s="158"/>
      <c r="DQJ58" s="158"/>
      <c r="DQK58" s="158"/>
      <c r="DQL58" s="158"/>
      <c r="DQM58" s="158"/>
      <c r="DQN58" s="158"/>
      <c r="DQO58" s="158"/>
      <c r="DQP58" s="158"/>
      <c r="DQQ58" s="158"/>
      <c r="DQR58" s="158"/>
      <c r="DQS58" s="158"/>
      <c r="DQT58" s="158"/>
      <c r="DQU58" s="158"/>
      <c r="DQV58" s="158"/>
      <c r="DQW58" s="158"/>
      <c r="DQX58" s="158"/>
      <c r="DQY58" s="158"/>
      <c r="DQZ58" s="158"/>
      <c r="DRA58" s="158"/>
      <c r="DRB58" s="158"/>
      <c r="DRC58" s="158"/>
      <c r="DRD58" s="158"/>
      <c r="DRE58" s="158"/>
      <c r="DRF58" s="158"/>
      <c r="DRG58" s="158"/>
      <c r="DRH58" s="158"/>
      <c r="DRI58" s="158"/>
      <c r="DRJ58" s="158"/>
      <c r="DRK58" s="158"/>
      <c r="DRL58" s="158"/>
      <c r="DRM58" s="158"/>
      <c r="DRN58" s="158"/>
      <c r="DRO58" s="158"/>
      <c r="DRP58" s="158"/>
      <c r="DRQ58" s="158"/>
      <c r="DRR58" s="158"/>
      <c r="DRS58" s="158"/>
      <c r="DRT58" s="158"/>
      <c r="DRU58" s="158"/>
      <c r="DRV58" s="158"/>
      <c r="DRW58" s="158"/>
      <c r="DRX58" s="158"/>
      <c r="DRY58" s="158"/>
      <c r="DRZ58" s="158"/>
      <c r="DSA58" s="158"/>
      <c r="DSB58" s="158"/>
      <c r="DSC58" s="158"/>
      <c r="DSD58" s="158"/>
      <c r="DSE58" s="158"/>
      <c r="DSF58" s="158"/>
      <c r="DSG58" s="158"/>
      <c r="DSH58" s="158"/>
      <c r="DSI58" s="158"/>
      <c r="DSJ58" s="158"/>
      <c r="DSK58" s="158"/>
      <c r="DSL58" s="158"/>
      <c r="DSM58" s="158"/>
      <c r="DSN58" s="158"/>
      <c r="DSO58" s="158"/>
      <c r="DSP58" s="158"/>
      <c r="DSQ58" s="158"/>
      <c r="DSR58" s="158"/>
      <c r="DSS58" s="158"/>
      <c r="DST58" s="158"/>
      <c r="DSU58" s="158"/>
      <c r="DSV58" s="158"/>
      <c r="DSW58" s="158"/>
      <c r="DSX58" s="158"/>
      <c r="DSY58" s="158"/>
      <c r="DSZ58" s="158"/>
      <c r="DTA58" s="158"/>
      <c r="DTB58" s="158"/>
      <c r="DTC58" s="158"/>
      <c r="DTD58" s="158"/>
      <c r="DTE58" s="158"/>
      <c r="DTF58" s="158"/>
      <c r="DTG58" s="158"/>
      <c r="DTH58" s="158"/>
      <c r="DTI58" s="158"/>
      <c r="DTJ58" s="158"/>
      <c r="DTK58" s="158"/>
      <c r="DTL58" s="158"/>
      <c r="DTM58" s="158"/>
      <c r="DTN58" s="158"/>
      <c r="DTO58" s="158"/>
      <c r="DTP58" s="158"/>
      <c r="DTQ58" s="158"/>
      <c r="DTR58" s="158"/>
      <c r="DTS58" s="158"/>
      <c r="DTT58" s="158"/>
      <c r="DTU58" s="158"/>
      <c r="DTV58" s="158"/>
      <c r="DTW58" s="158"/>
      <c r="DTX58" s="158"/>
      <c r="DTY58" s="158"/>
      <c r="DTZ58" s="158"/>
      <c r="DUA58" s="158"/>
      <c r="DUB58" s="158"/>
      <c r="DUC58" s="158"/>
      <c r="DUD58" s="158"/>
      <c r="DUE58" s="158"/>
      <c r="DUF58" s="158"/>
      <c r="DUG58" s="158"/>
      <c r="DUH58" s="158"/>
      <c r="DUI58" s="158"/>
      <c r="DUJ58" s="158"/>
      <c r="DUK58" s="158"/>
      <c r="DUL58" s="158"/>
      <c r="DUM58" s="158"/>
      <c r="DUN58" s="158"/>
      <c r="DUO58" s="158"/>
      <c r="DUP58" s="158"/>
      <c r="DUQ58" s="158"/>
      <c r="DUR58" s="158"/>
      <c r="DUS58" s="158"/>
      <c r="DUT58" s="158"/>
      <c r="DUU58" s="158"/>
      <c r="DUV58" s="158"/>
      <c r="DUW58" s="158"/>
      <c r="DUX58" s="158"/>
      <c r="DUY58" s="158"/>
      <c r="DUZ58" s="158"/>
      <c r="DVA58" s="158"/>
      <c r="DVB58" s="158"/>
      <c r="DVC58" s="158"/>
      <c r="DVD58" s="158"/>
      <c r="DVE58" s="158"/>
      <c r="DVF58" s="158"/>
      <c r="DVG58" s="158"/>
      <c r="DVH58" s="158"/>
      <c r="DVI58" s="158"/>
      <c r="DVJ58" s="158"/>
      <c r="DVK58" s="158"/>
      <c r="DVL58" s="158"/>
      <c r="DVM58" s="158"/>
      <c r="DVN58" s="158"/>
      <c r="DVO58" s="158"/>
      <c r="DVP58" s="158"/>
      <c r="DVQ58" s="158"/>
      <c r="DVR58" s="158"/>
      <c r="DVS58" s="158"/>
      <c r="DVT58" s="158"/>
      <c r="DVU58" s="158"/>
      <c r="DVV58" s="158"/>
      <c r="DVW58" s="158"/>
      <c r="DVX58" s="158"/>
      <c r="DVY58" s="158"/>
      <c r="DVZ58" s="158"/>
      <c r="DWA58" s="158"/>
      <c r="DWB58" s="158"/>
      <c r="DWC58" s="158"/>
      <c r="DWD58" s="158"/>
      <c r="DWE58" s="158"/>
      <c r="DWF58" s="158"/>
      <c r="DWG58" s="158"/>
      <c r="DWH58" s="158"/>
      <c r="DWI58" s="158"/>
      <c r="DWJ58" s="158"/>
      <c r="DWK58" s="158"/>
      <c r="DWL58" s="158"/>
      <c r="DWM58" s="158"/>
      <c r="DWN58" s="158"/>
      <c r="DWO58" s="158"/>
      <c r="DWP58" s="158"/>
      <c r="DWQ58" s="158"/>
      <c r="DWR58" s="158"/>
      <c r="DWS58" s="158"/>
      <c r="DWT58" s="158"/>
      <c r="DWU58" s="158"/>
      <c r="DWV58" s="158"/>
      <c r="DWW58" s="158"/>
      <c r="DWX58" s="158"/>
      <c r="DWY58" s="158"/>
      <c r="DWZ58" s="158"/>
      <c r="DXA58" s="158"/>
      <c r="DXB58" s="158"/>
      <c r="DXC58" s="158"/>
      <c r="DXD58" s="158"/>
      <c r="DXE58" s="158"/>
      <c r="DXF58" s="158"/>
      <c r="DXG58" s="158"/>
      <c r="DXH58" s="158"/>
      <c r="DXI58" s="158"/>
      <c r="DXJ58" s="158"/>
      <c r="DXK58" s="158"/>
      <c r="DXL58" s="158"/>
      <c r="DXM58" s="158"/>
      <c r="DXN58" s="158"/>
      <c r="DXO58" s="158"/>
      <c r="DXP58" s="158"/>
      <c r="DXQ58" s="158"/>
      <c r="DXR58" s="158"/>
      <c r="DXS58" s="158"/>
      <c r="DXT58" s="158"/>
      <c r="DXU58" s="158"/>
      <c r="DXV58" s="158"/>
      <c r="DXW58" s="158"/>
      <c r="DXX58" s="158"/>
      <c r="DXY58" s="158"/>
      <c r="DXZ58" s="158"/>
      <c r="DYA58" s="158"/>
      <c r="DYB58" s="158"/>
      <c r="DYC58" s="158"/>
      <c r="DYD58" s="158"/>
      <c r="DYE58" s="158"/>
      <c r="DYF58" s="158"/>
      <c r="DYG58" s="158"/>
      <c r="DYH58" s="158"/>
      <c r="DYI58" s="158"/>
      <c r="DYJ58" s="158"/>
      <c r="DYK58" s="158"/>
      <c r="DYL58" s="158"/>
      <c r="DYM58" s="158"/>
      <c r="DYN58" s="158"/>
      <c r="DYO58" s="158"/>
      <c r="DYP58" s="158"/>
      <c r="DYQ58" s="158"/>
      <c r="DYR58" s="158"/>
      <c r="DYS58" s="158"/>
      <c r="DYT58" s="158"/>
      <c r="DYU58" s="158"/>
      <c r="DYV58" s="158"/>
      <c r="DYW58" s="158"/>
      <c r="DYX58" s="158"/>
      <c r="DYY58" s="158"/>
      <c r="DYZ58" s="158"/>
      <c r="DZA58" s="158"/>
      <c r="DZB58" s="158"/>
      <c r="DZC58" s="158"/>
      <c r="DZD58" s="158"/>
      <c r="DZE58" s="158"/>
      <c r="DZF58" s="158"/>
      <c r="DZG58" s="158"/>
      <c r="DZH58" s="158"/>
      <c r="DZI58" s="158"/>
      <c r="DZJ58" s="158"/>
      <c r="DZK58" s="158"/>
      <c r="DZL58" s="158"/>
      <c r="DZM58" s="158"/>
      <c r="DZN58" s="158"/>
      <c r="DZO58" s="158"/>
      <c r="DZP58" s="158"/>
      <c r="DZQ58" s="158"/>
      <c r="DZR58" s="158"/>
      <c r="DZS58" s="158"/>
      <c r="DZT58" s="158"/>
      <c r="DZU58" s="158"/>
      <c r="DZV58" s="158"/>
      <c r="DZW58" s="158"/>
      <c r="DZX58" s="158"/>
      <c r="DZY58" s="158"/>
      <c r="DZZ58" s="158"/>
      <c r="EAA58" s="158"/>
      <c r="EAB58" s="158"/>
      <c r="EAC58" s="158"/>
      <c r="EAD58" s="158"/>
      <c r="EAE58" s="158"/>
      <c r="EAF58" s="158"/>
      <c r="EAG58" s="158"/>
      <c r="EAH58" s="158"/>
      <c r="EAI58" s="158"/>
      <c r="EAJ58" s="158"/>
      <c r="EAK58" s="158"/>
      <c r="EAL58" s="158"/>
      <c r="EAM58" s="158"/>
      <c r="EAN58" s="158"/>
      <c r="EAO58" s="158"/>
      <c r="EAP58" s="158"/>
      <c r="EAQ58" s="158"/>
      <c r="EAR58" s="158"/>
      <c r="EAS58" s="158"/>
      <c r="EAT58" s="158"/>
      <c r="EAU58" s="158"/>
      <c r="EAV58" s="158"/>
      <c r="EAW58" s="158"/>
      <c r="EAX58" s="158"/>
      <c r="EAY58" s="158"/>
      <c r="EAZ58" s="158"/>
      <c r="EBA58" s="158"/>
      <c r="EBB58" s="158"/>
      <c r="EBC58" s="158"/>
      <c r="EBD58" s="158"/>
      <c r="EBE58" s="158"/>
      <c r="EBF58" s="158"/>
      <c r="EBG58" s="158"/>
      <c r="EBH58" s="158"/>
      <c r="EBI58" s="158"/>
      <c r="EBJ58" s="158"/>
      <c r="EBK58" s="158"/>
      <c r="EBL58" s="158"/>
      <c r="EBM58" s="158"/>
      <c r="EBN58" s="158"/>
      <c r="EBO58" s="158"/>
      <c r="EBP58" s="158"/>
      <c r="EBQ58" s="158"/>
      <c r="EBR58" s="158"/>
      <c r="EBS58" s="158"/>
      <c r="EBT58" s="158"/>
      <c r="EBU58" s="158"/>
      <c r="EBV58" s="158"/>
      <c r="EBW58" s="158"/>
      <c r="EBX58" s="158"/>
      <c r="EBY58" s="158"/>
      <c r="EBZ58" s="158"/>
      <c r="ECA58" s="158"/>
      <c r="ECB58" s="158"/>
      <c r="ECC58" s="158"/>
      <c r="ECD58" s="158"/>
      <c r="ECE58" s="158"/>
      <c r="ECF58" s="158"/>
      <c r="ECG58" s="158"/>
      <c r="ECH58" s="158"/>
      <c r="ECI58" s="158"/>
      <c r="ECJ58" s="158"/>
      <c r="ECK58" s="158"/>
      <c r="ECL58" s="158"/>
      <c r="ECM58" s="158"/>
      <c r="ECN58" s="158"/>
      <c r="ECO58" s="158"/>
      <c r="ECP58" s="158"/>
      <c r="ECQ58" s="158"/>
      <c r="ECR58" s="158"/>
      <c r="ECS58" s="158"/>
      <c r="ECT58" s="158"/>
      <c r="ECU58" s="158"/>
      <c r="ECV58" s="158"/>
      <c r="ECW58" s="158"/>
      <c r="ECX58" s="158"/>
      <c r="ECY58" s="158"/>
      <c r="ECZ58" s="158"/>
      <c r="EDA58" s="158"/>
      <c r="EDB58" s="158"/>
      <c r="EDC58" s="158"/>
      <c r="EDD58" s="158"/>
      <c r="EDE58" s="158"/>
      <c r="EDF58" s="158"/>
      <c r="EDG58" s="158"/>
      <c r="EDH58" s="158"/>
      <c r="EDI58" s="158"/>
      <c r="EDJ58" s="158"/>
      <c r="EDK58" s="158"/>
      <c r="EDL58" s="158"/>
      <c r="EDM58" s="158"/>
      <c r="EDN58" s="158"/>
      <c r="EDO58" s="158"/>
      <c r="EDP58" s="158"/>
      <c r="EDQ58" s="158"/>
      <c r="EDR58" s="158"/>
      <c r="EDS58" s="158"/>
      <c r="EDT58" s="158"/>
      <c r="EDU58" s="158"/>
      <c r="EDV58" s="158"/>
      <c r="EDW58" s="158"/>
      <c r="EDX58" s="158"/>
      <c r="EDY58" s="158"/>
      <c r="EDZ58" s="158"/>
      <c r="EEA58" s="158"/>
      <c r="EEB58" s="158"/>
      <c r="EEC58" s="158"/>
      <c r="EED58" s="158"/>
      <c r="EEE58" s="158"/>
      <c r="EEF58" s="158"/>
      <c r="EEG58" s="158"/>
      <c r="EEH58" s="158"/>
      <c r="EEI58" s="158"/>
      <c r="EEJ58" s="158"/>
      <c r="EEK58" s="158"/>
      <c r="EEL58" s="158"/>
      <c r="EEM58" s="158"/>
      <c r="EEN58" s="158"/>
      <c r="EEO58" s="158"/>
      <c r="EEP58" s="158"/>
      <c r="EEQ58" s="158"/>
      <c r="EER58" s="158"/>
      <c r="EES58" s="158"/>
      <c r="EET58" s="158"/>
      <c r="EEU58" s="158"/>
      <c r="EEV58" s="158"/>
      <c r="EEW58" s="158"/>
      <c r="EEX58" s="158"/>
      <c r="EEY58" s="158"/>
      <c r="EEZ58" s="158"/>
      <c r="EFA58" s="158"/>
      <c r="EFB58" s="158"/>
      <c r="EFC58" s="158"/>
      <c r="EFD58" s="158"/>
      <c r="EFE58" s="158"/>
      <c r="EFF58" s="158"/>
      <c r="EFG58" s="158"/>
      <c r="EFH58" s="158"/>
      <c r="EFI58" s="158"/>
      <c r="EFJ58" s="158"/>
      <c r="EFK58" s="158"/>
      <c r="EFL58" s="158"/>
      <c r="EFM58" s="158"/>
      <c r="EFN58" s="158"/>
      <c r="EFO58" s="158"/>
      <c r="EFP58" s="158"/>
      <c r="EFQ58" s="158"/>
      <c r="EFR58" s="158"/>
      <c r="EFS58" s="158"/>
      <c r="EFT58" s="158"/>
      <c r="EFU58" s="158"/>
      <c r="EFV58" s="158"/>
      <c r="EFW58" s="158"/>
      <c r="EFX58" s="158"/>
      <c r="EFY58" s="158"/>
      <c r="EFZ58" s="158"/>
      <c r="EGA58" s="158"/>
      <c r="EGB58" s="158"/>
      <c r="EGC58" s="158"/>
      <c r="EGD58" s="158"/>
      <c r="EGE58" s="158"/>
      <c r="EGF58" s="158"/>
      <c r="EGG58" s="158"/>
      <c r="EGH58" s="158"/>
      <c r="EGI58" s="158"/>
      <c r="EGJ58" s="158"/>
      <c r="EGK58" s="158"/>
      <c r="EGL58" s="158"/>
      <c r="EGM58" s="158"/>
      <c r="EGN58" s="158"/>
      <c r="EGO58" s="158"/>
      <c r="EGP58" s="158"/>
      <c r="EGQ58" s="158"/>
      <c r="EGR58" s="158"/>
      <c r="EGS58" s="158"/>
      <c r="EGT58" s="158"/>
      <c r="EGU58" s="158"/>
      <c r="EGV58" s="158"/>
      <c r="EGW58" s="158"/>
      <c r="EGX58" s="158"/>
      <c r="EGY58" s="158"/>
      <c r="EGZ58" s="158"/>
      <c r="EHA58" s="158"/>
      <c r="EHB58" s="158"/>
      <c r="EHC58" s="158"/>
      <c r="EHD58" s="158"/>
      <c r="EHE58" s="158"/>
      <c r="EHF58" s="158"/>
      <c r="EHG58" s="158"/>
      <c r="EHH58" s="158"/>
      <c r="EHI58" s="158"/>
      <c r="EHJ58" s="158"/>
      <c r="EHK58" s="158"/>
      <c r="EHL58" s="158"/>
      <c r="EHM58" s="158"/>
      <c r="EHN58" s="158"/>
      <c r="EHO58" s="158"/>
      <c r="EHP58" s="158"/>
      <c r="EHQ58" s="158"/>
      <c r="EHR58" s="158"/>
      <c r="EHS58" s="158"/>
      <c r="EHT58" s="158"/>
      <c r="EHU58" s="158"/>
      <c r="EHV58" s="158"/>
      <c r="EHW58" s="158"/>
      <c r="EHX58" s="158"/>
      <c r="EHY58" s="158"/>
      <c r="EHZ58" s="158"/>
      <c r="EIA58" s="158"/>
      <c r="EIB58" s="158"/>
      <c r="EIC58" s="158"/>
      <c r="EID58" s="158"/>
      <c r="EIE58" s="158"/>
      <c r="EIF58" s="158"/>
      <c r="EIG58" s="158"/>
      <c r="EIH58" s="158"/>
      <c r="EII58" s="158"/>
      <c r="EIJ58" s="158"/>
      <c r="EIK58" s="158"/>
      <c r="EIL58" s="158"/>
      <c r="EIM58" s="158"/>
      <c r="EIN58" s="158"/>
      <c r="EIO58" s="158"/>
      <c r="EIP58" s="158"/>
      <c r="EIQ58" s="158"/>
      <c r="EIR58" s="158"/>
      <c r="EIS58" s="158"/>
      <c r="EIT58" s="158"/>
      <c r="EIU58" s="158"/>
      <c r="EIV58" s="158"/>
      <c r="EIW58" s="158"/>
      <c r="EIX58" s="158"/>
      <c r="EIY58" s="158"/>
      <c r="EIZ58" s="158"/>
      <c r="EJA58" s="158"/>
      <c r="EJB58" s="158"/>
      <c r="EJC58" s="158"/>
      <c r="EJD58" s="158"/>
      <c r="EJE58" s="158"/>
      <c r="EJF58" s="158"/>
      <c r="EJG58" s="158"/>
      <c r="EJH58" s="158"/>
      <c r="EJI58" s="158"/>
      <c r="EJJ58" s="158"/>
      <c r="EJK58" s="158"/>
      <c r="EJL58" s="158"/>
      <c r="EJM58" s="158"/>
      <c r="EJN58" s="158"/>
      <c r="EJO58" s="158"/>
      <c r="EJP58" s="158"/>
      <c r="EJQ58" s="158"/>
      <c r="EJR58" s="158"/>
      <c r="EJS58" s="158"/>
      <c r="EJT58" s="158"/>
      <c r="EJU58" s="158"/>
      <c r="EJV58" s="158"/>
      <c r="EJW58" s="158"/>
      <c r="EJX58" s="158"/>
      <c r="EJY58" s="158"/>
      <c r="EJZ58" s="158"/>
      <c r="EKA58" s="158"/>
      <c r="EKB58" s="158"/>
      <c r="EKC58" s="158"/>
      <c r="EKD58" s="158"/>
      <c r="EKE58" s="158"/>
      <c r="EKF58" s="158"/>
      <c r="EKG58" s="158"/>
      <c r="EKH58" s="158"/>
      <c r="EKI58" s="158"/>
      <c r="EKJ58" s="158"/>
      <c r="EKK58" s="158"/>
      <c r="EKL58" s="158"/>
      <c r="EKM58" s="158"/>
      <c r="EKN58" s="158"/>
      <c r="EKO58" s="158"/>
      <c r="EKP58" s="158"/>
      <c r="EKQ58" s="158"/>
      <c r="EKR58" s="158"/>
      <c r="EKS58" s="158"/>
      <c r="EKT58" s="158"/>
      <c r="EKU58" s="158"/>
      <c r="EKV58" s="158"/>
      <c r="EKW58" s="158"/>
      <c r="EKX58" s="158"/>
      <c r="EKY58" s="158"/>
      <c r="EKZ58" s="158"/>
      <c r="ELA58" s="158"/>
      <c r="ELB58" s="158"/>
      <c r="ELC58" s="158"/>
      <c r="ELD58" s="158"/>
      <c r="ELE58" s="158"/>
      <c r="ELF58" s="158"/>
      <c r="ELG58" s="158"/>
      <c r="ELH58" s="158"/>
      <c r="ELI58" s="158"/>
      <c r="ELJ58" s="158"/>
      <c r="ELK58" s="158"/>
      <c r="ELL58" s="158"/>
      <c r="ELM58" s="158"/>
      <c r="ELN58" s="158"/>
      <c r="ELO58" s="158"/>
      <c r="ELP58" s="158"/>
      <c r="ELQ58" s="158"/>
      <c r="ELR58" s="158"/>
      <c r="ELS58" s="158"/>
      <c r="ELT58" s="158"/>
      <c r="ELU58" s="158"/>
      <c r="ELV58" s="158"/>
      <c r="ELW58" s="158"/>
      <c r="ELX58" s="158"/>
      <c r="ELY58" s="158"/>
      <c r="ELZ58" s="158"/>
      <c r="EMA58" s="158"/>
      <c r="EMB58" s="158"/>
      <c r="EMC58" s="158"/>
      <c r="EMD58" s="158"/>
      <c r="EME58" s="158"/>
      <c r="EMF58" s="158"/>
      <c r="EMG58" s="158"/>
      <c r="EMH58" s="158"/>
      <c r="EMI58" s="158"/>
      <c r="EMJ58" s="158"/>
      <c r="EMK58" s="158"/>
      <c r="EML58" s="158"/>
      <c r="EMM58" s="158"/>
      <c r="EMN58" s="158"/>
      <c r="EMO58" s="158"/>
      <c r="EMP58" s="158"/>
      <c r="EMQ58" s="158"/>
      <c r="EMR58" s="158"/>
      <c r="EMS58" s="158"/>
      <c r="EMT58" s="158"/>
      <c r="EMU58" s="158"/>
      <c r="EMV58" s="158"/>
      <c r="EMW58" s="158"/>
      <c r="EMX58" s="158"/>
      <c r="EMY58" s="158"/>
      <c r="EMZ58" s="158"/>
      <c r="ENA58" s="158"/>
      <c r="ENB58" s="158"/>
      <c r="ENC58" s="158"/>
      <c r="END58" s="158"/>
      <c r="ENE58" s="158"/>
      <c r="ENF58" s="158"/>
      <c r="ENG58" s="158"/>
      <c r="ENH58" s="158"/>
      <c r="ENI58" s="158"/>
      <c r="ENJ58" s="158"/>
      <c r="ENK58" s="158"/>
      <c r="ENL58" s="158"/>
      <c r="ENM58" s="158"/>
      <c r="ENN58" s="158"/>
      <c r="ENO58" s="158"/>
      <c r="ENP58" s="158"/>
      <c r="ENQ58" s="158"/>
      <c r="ENR58" s="158"/>
      <c r="ENS58" s="158"/>
      <c r="ENT58" s="158"/>
      <c r="ENU58" s="158"/>
      <c r="ENV58" s="158"/>
      <c r="ENW58" s="158"/>
      <c r="ENX58" s="158"/>
      <c r="ENY58" s="158"/>
      <c r="ENZ58" s="158"/>
      <c r="EOA58" s="158"/>
      <c r="EOB58" s="158"/>
      <c r="EOC58" s="158"/>
      <c r="EOD58" s="158"/>
      <c r="EOE58" s="158"/>
      <c r="EOF58" s="158"/>
      <c r="EOG58" s="158"/>
      <c r="EOH58" s="158"/>
      <c r="EOI58" s="158"/>
      <c r="EOJ58" s="158"/>
      <c r="EOK58" s="158"/>
      <c r="EOL58" s="158"/>
      <c r="EOM58" s="158"/>
      <c r="EON58" s="158"/>
      <c r="EOO58" s="158"/>
      <c r="EOP58" s="158"/>
      <c r="EOQ58" s="158"/>
      <c r="EOR58" s="158"/>
      <c r="EOS58" s="158"/>
      <c r="EOT58" s="158"/>
      <c r="EOU58" s="158"/>
      <c r="EOV58" s="158"/>
      <c r="EOW58" s="158"/>
      <c r="EOX58" s="158"/>
      <c r="EOY58" s="158"/>
      <c r="EOZ58" s="158"/>
      <c r="EPA58" s="158"/>
      <c r="EPB58" s="158"/>
      <c r="EPC58" s="158"/>
      <c r="EPD58" s="158"/>
      <c r="EPE58" s="158"/>
      <c r="EPF58" s="158"/>
      <c r="EPG58" s="158"/>
      <c r="EPH58" s="158"/>
      <c r="EPI58" s="158"/>
      <c r="EPJ58" s="158"/>
      <c r="EPK58" s="158"/>
      <c r="EPL58" s="158"/>
      <c r="EPM58" s="158"/>
      <c r="EPN58" s="158"/>
      <c r="EPO58" s="158"/>
      <c r="EPP58" s="158"/>
      <c r="EPQ58" s="158"/>
      <c r="EPR58" s="158"/>
      <c r="EPS58" s="158"/>
      <c r="EPT58" s="158"/>
      <c r="EPU58" s="158"/>
      <c r="EPV58" s="158"/>
      <c r="EPW58" s="158"/>
      <c r="EPX58" s="158"/>
      <c r="EPY58" s="158"/>
      <c r="EPZ58" s="158"/>
      <c r="EQA58" s="158"/>
      <c r="EQB58" s="158"/>
      <c r="EQC58" s="158"/>
      <c r="EQD58" s="158"/>
      <c r="EQE58" s="158"/>
      <c r="EQF58" s="158"/>
      <c r="EQG58" s="158"/>
      <c r="EQH58" s="158"/>
      <c r="EQI58" s="158"/>
      <c r="EQJ58" s="158"/>
      <c r="EQK58" s="158"/>
      <c r="EQL58" s="158"/>
      <c r="EQM58" s="158"/>
      <c r="EQN58" s="158"/>
      <c r="EQO58" s="158"/>
      <c r="EQP58" s="158"/>
      <c r="EQQ58" s="158"/>
      <c r="EQR58" s="158"/>
      <c r="EQS58" s="158"/>
      <c r="EQT58" s="158"/>
      <c r="EQU58" s="158"/>
      <c r="EQV58" s="158"/>
      <c r="EQW58" s="158"/>
      <c r="EQX58" s="158"/>
      <c r="EQY58" s="158"/>
      <c r="EQZ58" s="158"/>
      <c r="ERA58" s="158"/>
      <c r="ERB58" s="158"/>
      <c r="ERC58" s="158"/>
      <c r="ERD58" s="158"/>
      <c r="ERE58" s="158"/>
      <c r="ERF58" s="158"/>
      <c r="ERG58" s="158"/>
      <c r="ERH58" s="158"/>
      <c r="ERI58" s="158"/>
      <c r="ERJ58" s="158"/>
      <c r="ERK58" s="158"/>
      <c r="ERL58" s="158"/>
      <c r="ERM58" s="158"/>
      <c r="ERN58" s="158"/>
      <c r="ERO58" s="158"/>
      <c r="ERP58" s="158"/>
      <c r="ERQ58" s="158"/>
      <c r="ERR58" s="158"/>
      <c r="ERS58" s="158"/>
      <c r="ERT58" s="158"/>
      <c r="ERU58" s="158"/>
      <c r="ERV58" s="158"/>
      <c r="ERW58" s="158"/>
      <c r="ERX58" s="158"/>
      <c r="ERY58" s="158"/>
      <c r="ERZ58" s="158"/>
      <c r="ESA58" s="158"/>
      <c r="ESB58" s="158"/>
      <c r="ESC58" s="158"/>
      <c r="ESD58" s="158"/>
      <c r="ESE58" s="158"/>
      <c r="ESF58" s="158"/>
      <c r="ESG58" s="158"/>
      <c r="ESH58" s="158"/>
      <c r="ESI58" s="158"/>
      <c r="ESJ58" s="158"/>
      <c r="ESK58" s="158"/>
      <c r="ESL58" s="158"/>
      <c r="ESM58" s="158"/>
      <c r="ESN58" s="158"/>
      <c r="ESO58" s="158"/>
      <c r="ESP58" s="158"/>
      <c r="ESQ58" s="158"/>
      <c r="ESR58" s="158"/>
      <c r="ESS58" s="158"/>
      <c r="EST58" s="158"/>
      <c r="ESU58" s="158"/>
      <c r="ESV58" s="158"/>
      <c r="ESW58" s="158"/>
      <c r="ESX58" s="158"/>
      <c r="ESY58" s="158"/>
      <c r="ESZ58" s="158"/>
      <c r="ETA58" s="158"/>
      <c r="ETB58" s="158"/>
      <c r="ETC58" s="158"/>
      <c r="ETD58" s="158"/>
      <c r="ETE58" s="158"/>
      <c r="ETF58" s="158"/>
      <c r="ETG58" s="158"/>
      <c r="ETH58" s="158"/>
      <c r="ETI58" s="158"/>
      <c r="ETJ58" s="158"/>
      <c r="ETK58" s="158"/>
      <c r="ETL58" s="158"/>
      <c r="ETM58" s="158"/>
      <c r="ETN58" s="158"/>
      <c r="ETO58" s="158"/>
      <c r="ETP58" s="158"/>
      <c r="ETQ58" s="158"/>
      <c r="ETR58" s="158"/>
      <c r="ETS58" s="158"/>
      <c r="ETT58" s="158"/>
      <c r="ETU58" s="158"/>
      <c r="ETV58" s="158"/>
      <c r="ETW58" s="158"/>
      <c r="ETX58" s="158"/>
      <c r="ETY58" s="158"/>
      <c r="ETZ58" s="158"/>
      <c r="EUA58" s="158"/>
      <c r="EUB58" s="158"/>
      <c r="EUC58" s="158"/>
      <c r="EUD58" s="158"/>
      <c r="EUE58" s="158"/>
      <c r="EUF58" s="158"/>
      <c r="EUG58" s="158"/>
      <c r="EUH58" s="158"/>
      <c r="EUI58" s="158"/>
      <c r="EUJ58" s="158"/>
      <c r="EUK58" s="158"/>
      <c r="EUL58" s="158"/>
      <c r="EUM58" s="158"/>
      <c r="EUN58" s="158"/>
      <c r="EUO58" s="158"/>
      <c r="EUP58" s="158"/>
      <c r="EUQ58" s="158"/>
      <c r="EUR58" s="158"/>
      <c r="EUS58" s="158"/>
      <c r="EUT58" s="158"/>
      <c r="EUU58" s="158"/>
      <c r="EUV58" s="158"/>
      <c r="EUW58" s="158"/>
      <c r="EUX58" s="158"/>
      <c r="EUY58" s="158"/>
      <c r="EUZ58" s="158"/>
      <c r="EVA58" s="158"/>
      <c r="EVB58" s="158"/>
      <c r="EVC58" s="158"/>
      <c r="EVD58" s="158"/>
      <c r="EVE58" s="158"/>
      <c r="EVF58" s="158"/>
      <c r="EVG58" s="158"/>
      <c r="EVH58" s="158"/>
      <c r="EVI58" s="158"/>
      <c r="EVJ58" s="158"/>
      <c r="EVK58" s="158"/>
      <c r="EVL58" s="158"/>
      <c r="EVM58" s="158"/>
      <c r="EVN58" s="158"/>
      <c r="EVO58" s="158"/>
      <c r="EVP58" s="158"/>
      <c r="EVQ58" s="158"/>
      <c r="EVR58" s="158"/>
      <c r="EVS58" s="158"/>
      <c r="EVT58" s="158"/>
      <c r="EVU58" s="158"/>
      <c r="EVV58" s="158"/>
      <c r="EVW58" s="158"/>
      <c r="EVX58" s="158"/>
      <c r="EVY58" s="158"/>
      <c r="EVZ58" s="158"/>
      <c r="EWA58" s="158"/>
      <c r="EWB58" s="158"/>
      <c r="EWC58" s="158"/>
      <c r="EWD58" s="158"/>
      <c r="EWE58" s="158"/>
      <c r="EWF58" s="158"/>
      <c r="EWG58" s="158"/>
      <c r="EWH58" s="158"/>
      <c r="EWI58" s="158"/>
      <c r="EWJ58" s="158"/>
      <c r="EWK58" s="158"/>
      <c r="EWL58" s="158"/>
      <c r="EWM58" s="158"/>
      <c r="EWN58" s="158"/>
      <c r="EWO58" s="158"/>
      <c r="EWP58" s="158"/>
      <c r="EWQ58" s="158"/>
      <c r="EWR58" s="158"/>
      <c r="EWS58" s="158"/>
      <c r="EWT58" s="158"/>
      <c r="EWU58" s="158"/>
      <c r="EWV58" s="158"/>
      <c r="EWW58" s="158"/>
      <c r="EWX58" s="158"/>
      <c r="EWY58" s="158"/>
      <c r="EWZ58" s="158"/>
      <c r="EXA58" s="158"/>
      <c r="EXB58" s="158"/>
      <c r="EXC58" s="158"/>
      <c r="EXD58" s="158"/>
      <c r="EXE58" s="158"/>
      <c r="EXF58" s="158"/>
      <c r="EXG58" s="158"/>
      <c r="EXH58" s="158"/>
      <c r="EXI58" s="158"/>
      <c r="EXJ58" s="158"/>
      <c r="EXK58" s="158"/>
      <c r="EXL58" s="158"/>
      <c r="EXM58" s="158"/>
      <c r="EXN58" s="158"/>
      <c r="EXO58" s="158"/>
      <c r="EXP58" s="158"/>
      <c r="EXQ58" s="158"/>
      <c r="EXR58" s="158"/>
      <c r="EXS58" s="158"/>
      <c r="EXT58" s="158"/>
      <c r="EXU58" s="158"/>
      <c r="EXV58" s="158"/>
      <c r="EXW58" s="158"/>
      <c r="EXX58" s="158"/>
      <c r="EXY58" s="158"/>
      <c r="EXZ58" s="158"/>
      <c r="EYA58" s="158"/>
      <c r="EYB58" s="158"/>
      <c r="EYC58" s="158"/>
      <c r="EYD58" s="158"/>
      <c r="EYE58" s="158"/>
      <c r="EYF58" s="158"/>
      <c r="EYG58" s="158"/>
      <c r="EYH58" s="158"/>
      <c r="EYI58" s="158"/>
      <c r="EYJ58" s="158"/>
      <c r="EYK58" s="158"/>
      <c r="EYL58" s="158"/>
      <c r="EYM58" s="158"/>
      <c r="EYN58" s="158"/>
      <c r="EYO58" s="158"/>
      <c r="EYP58" s="158"/>
      <c r="EYQ58" s="158"/>
      <c r="EYR58" s="158"/>
      <c r="EYS58" s="158"/>
      <c r="EYT58" s="158"/>
      <c r="EYU58" s="158"/>
      <c r="EYV58" s="158"/>
      <c r="EYW58" s="158"/>
      <c r="EYX58" s="158"/>
      <c r="EYY58" s="158"/>
      <c r="EYZ58" s="158"/>
      <c r="EZA58" s="158"/>
      <c r="EZB58" s="158"/>
      <c r="EZC58" s="158"/>
      <c r="EZD58" s="158"/>
      <c r="EZE58" s="158"/>
      <c r="EZF58" s="158"/>
      <c r="EZG58" s="158"/>
      <c r="EZH58" s="158"/>
      <c r="EZI58" s="158"/>
      <c r="EZJ58" s="158"/>
      <c r="EZK58" s="158"/>
      <c r="EZL58" s="158"/>
      <c r="EZM58" s="158"/>
      <c r="EZN58" s="158"/>
      <c r="EZO58" s="158"/>
      <c r="EZP58" s="158"/>
      <c r="EZQ58" s="158"/>
      <c r="EZR58" s="158"/>
      <c r="EZS58" s="158"/>
      <c r="EZT58" s="158"/>
      <c r="EZU58" s="158"/>
      <c r="EZV58" s="158"/>
      <c r="EZW58" s="158"/>
      <c r="EZX58" s="158"/>
      <c r="EZY58" s="158"/>
      <c r="EZZ58" s="158"/>
      <c r="FAA58" s="158"/>
      <c r="FAB58" s="158"/>
      <c r="FAC58" s="158"/>
      <c r="FAD58" s="158"/>
      <c r="FAE58" s="158"/>
      <c r="FAF58" s="158"/>
      <c r="FAG58" s="158"/>
      <c r="FAH58" s="158"/>
      <c r="FAI58" s="158"/>
      <c r="FAJ58" s="158"/>
      <c r="FAK58" s="158"/>
      <c r="FAL58" s="158"/>
      <c r="FAM58" s="158"/>
      <c r="FAN58" s="158"/>
      <c r="FAO58" s="158"/>
      <c r="FAP58" s="158"/>
      <c r="FAQ58" s="158"/>
      <c r="FAR58" s="158"/>
      <c r="FAS58" s="158"/>
      <c r="FAT58" s="158"/>
      <c r="FAU58" s="158"/>
      <c r="FAV58" s="158"/>
      <c r="FAW58" s="158"/>
      <c r="FAX58" s="158"/>
      <c r="FAY58" s="158"/>
      <c r="FAZ58" s="158"/>
      <c r="FBA58" s="158"/>
      <c r="FBB58" s="158"/>
      <c r="FBC58" s="158"/>
      <c r="FBD58" s="158"/>
      <c r="FBE58" s="158"/>
      <c r="FBF58" s="158"/>
      <c r="FBG58" s="158"/>
      <c r="FBH58" s="158"/>
      <c r="FBI58" s="158"/>
      <c r="FBJ58" s="158"/>
      <c r="FBK58" s="158"/>
      <c r="FBL58" s="158"/>
      <c r="FBM58" s="158"/>
      <c r="FBN58" s="158"/>
      <c r="FBO58" s="158"/>
      <c r="FBP58" s="158"/>
      <c r="FBQ58" s="158"/>
      <c r="FBR58" s="158"/>
      <c r="FBS58" s="158"/>
      <c r="FBT58" s="158"/>
      <c r="FBU58" s="158"/>
      <c r="FBV58" s="158"/>
      <c r="FBW58" s="158"/>
      <c r="FBX58" s="158"/>
      <c r="FBY58" s="158"/>
      <c r="FBZ58" s="158"/>
      <c r="FCA58" s="158"/>
      <c r="FCB58" s="158"/>
      <c r="FCC58" s="158"/>
      <c r="FCD58" s="158"/>
      <c r="FCE58" s="158"/>
      <c r="FCF58" s="158"/>
      <c r="FCG58" s="158"/>
      <c r="FCH58" s="158"/>
      <c r="FCI58" s="158"/>
      <c r="FCJ58" s="158"/>
      <c r="FCK58" s="158"/>
      <c r="FCL58" s="158"/>
      <c r="FCM58" s="158"/>
      <c r="FCN58" s="158"/>
      <c r="FCO58" s="158"/>
      <c r="FCP58" s="158"/>
      <c r="FCQ58" s="158"/>
      <c r="FCR58" s="158"/>
      <c r="FCS58" s="158"/>
      <c r="FCT58" s="158"/>
      <c r="FCU58" s="158"/>
      <c r="FCV58" s="158"/>
      <c r="FCW58" s="158"/>
      <c r="FCX58" s="158"/>
      <c r="FCY58" s="158"/>
      <c r="FCZ58" s="158"/>
      <c r="FDA58" s="158"/>
      <c r="FDB58" s="158"/>
      <c r="FDC58" s="158"/>
      <c r="FDD58" s="158"/>
      <c r="FDE58" s="158"/>
      <c r="FDF58" s="158"/>
      <c r="FDG58" s="158"/>
      <c r="FDH58" s="158"/>
      <c r="FDI58" s="158"/>
      <c r="FDJ58" s="158"/>
      <c r="FDK58" s="158"/>
      <c r="FDL58" s="158"/>
      <c r="FDM58" s="158"/>
      <c r="FDN58" s="158"/>
      <c r="FDO58" s="158"/>
      <c r="FDP58" s="158"/>
      <c r="FDQ58" s="158"/>
      <c r="FDR58" s="158"/>
      <c r="FDS58" s="158"/>
      <c r="FDT58" s="158"/>
      <c r="FDU58" s="158"/>
      <c r="FDV58" s="158"/>
      <c r="FDW58" s="158"/>
      <c r="FDX58" s="158"/>
      <c r="FDY58" s="158"/>
      <c r="FDZ58" s="158"/>
      <c r="FEA58" s="158"/>
      <c r="FEB58" s="158"/>
      <c r="FEC58" s="158"/>
      <c r="FED58" s="158"/>
      <c r="FEE58" s="158"/>
      <c r="FEF58" s="158"/>
      <c r="FEG58" s="158"/>
      <c r="FEH58" s="158"/>
      <c r="FEI58" s="158"/>
      <c r="FEJ58" s="158"/>
      <c r="FEK58" s="158"/>
      <c r="FEL58" s="158"/>
      <c r="FEM58" s="158"/>
      <c r="FEN58" s="158"/>
      <c r="FEO58" s="158"/>
      <c r="FEP58" s="158"/>
      <c r="FEQ58" s="158"/>
      <c r="FER58" s="158"/>
      <c r="FES58" s="158"/>
      <c r="FET58" s="158"/>
      <c r="FEU58" s="158"/>
      <c r="FEV58" s="158"/>
      <c r="FEW58" s="158"/>
      <c r="FEX58" s="158"/>
      <c r="FEY58" s="158"/>
      <c r="FEZ58" s="158"/>
      <c r="FFA58" s="158"/>
      <c r="FFB58" s="158"/>
      <c r="FFC58" s="158"/>
      <c r="FFD58" s="158"/>
      <c r="FFE58" s="158"/>
      <c r="FFF58" s="158"/>
      <c r="FFG58" s="158"/>
      <c r="FFH58" s="158"/>
      <c r="FFI58" s="158"/>
      <c r="FFJ58" s="158"/>
      <c r="FFK58" s="158"/>
      <c r="FFL58" s="158"/>
      <c r="FFM58" s="158"/>
      <c r="FFN58" s="158"/>
      <c r="FFO58" s="158"/>
      <c r="FFP58" s="158"/>
      <c r="FFQ58" s="158"/>
      <c r="FFR58" s="158"/>
      <c r="FFS58" s="158"/>
      <c r="FFT58" s="158"/>
      <c r="FFU58" s="158"/>
      <c r="FFV58" s="158"/>
      <c r="FFW58" s="158"/>
      <c r="FFX58" s="158"/>
      <c r="FFY58" s="158"/>
      <c r="FFZ58" s="158"/>
      <c r="FGA58" s="158"/>
      <c r="FGB58" s="158"/>
      <c r="FGC58" s="158"/>
      <c r="FGD58" s="158"/>
      <c r="FGE58" s="158"/>
      <c r="FGF58" s="158"/>
      <c r="FGG58" s="158"/>
      <c r="FGH58" s="158"/>
      <c r="FGI58" s="158"/>
      <c r="FGJ58" s="158"/>
      <c r="FGK58" s="158"/>
      <c r="FGL58" s="158"/>
      <c r="FGM58" s="158"/>
      <c r="FGN58" s="158"/>
      <c r="FGO58" s="158"/>
      <c r="FGP58" s="158"/>
      <c r="FGQ58" s="158"/>
      <c r="FGR58" s="158"/>
      <c r="FGS58" s="158"/>
      <c r="FGT58" s="158"/>
      <c r="FGU58" s="158"/>
      <c r="FGV58" s="158"/>
      <c r="FGW58" s="158"/>
      <c r="FGX58" s="158"/>
      <c r="FGY58" s="158"/>
      <c r="FGZ58" s="158"/>
      <c r="FHA58" s="158"/>
      <c r="FHB58" s="158"/>
      <c r="FHC58" s="158"/>
      <c r="FHD58" s="158"/>
      <c r="FHE58" s="158"/>
      <c r="FHF58" s="158"/>
      <c r="FHG58" s="158"/>
      <c r="FHH58" s="158"/>
      <c r="FHI58" s="158"/>
      <c r="FHJ58" s="158"/>
      <c r="FHK58" s="158"/>
      <c r="FHL58" s="158"/>
      <c r="FHM58" s="158"/>
      <c r="FHN58" s="158"/>
      <c r="FHO58" s="158"/>
      <c r="FHP58" s="158"/>
      <c r="FHQ58" s="158"/>
      <c r="FHR58" s="158"/>
      <c r="FHS58" s="158"/>
      <c r="FHT58" s="158"/>
      <c r="FHU58" s="158"/>
      <c r="FHV58" s="158"/>
      <c r="FHW58" s="158"/>
      <c r="FHX58" s="158"/>
      <c r="FHY58" s="158"/>
      <c r="FHZ58" s="158"/>
      <c r="FIA58" s="158"/>
      <c r="FIB58" s="158"/>
      <c r="FIC58" s="158"/>
      <c r="FID58" s="158"/>
      <c r="FIE58" s="158"/>
      <c r="FIF58" s="158"/>
      <c r="FIG58" s="158"/>
      <c r="FIH58" s="158"/>
      <c r="FII58" s="158"/>
      <c r="FIJ58" s="158"/>
      <c r="FIK58" s="158"/>
      <c r="FIL58" s="158"/>
      <c r="FIM58" s="158"/>
      <c r="FIN58" s="158"/>
      <c r="FIO58" s="158"/>
      <c r="FIP58" s="158"/>
      <c r="FIQ58" s="158"/>
      <c r="FIR58" s="158"/>
      <c r="FIS58" s="158"/>
      <c r="FIT58" s="158"/>
      <c r="FIU58" s="158"/>
      <c r="FIV58" s="158"/>
      <c r="FIW58" s="158"/>
      <c r="FIX58" s="158"/>
      <c r="FIY58" s="158"/>
      <c r="FIZ58" s="158"/>
      <c r="FJA58" s="158"/>
      <c r="FJB58" s="158"/>
      <c r="FJC58" s="158"/>
      <c r="FJD58" s="158"/>
      <c r="FJE58" s="158"/>
      <c r="FJF58" s="158"/>
      <c r="FJG58" s="158"/>
      <c r="FJH58" s="158"/>
      <c r="FJI58" s="158"/>
      <c r="FJJ58" s="158"/>
      <c r="FJK58" s="158"/>
      <c r="FJL58" s="158"/>
      <c r="FJM58" s="158"/>
      <c r="FJN58" s="158"/>
      <c r="FJO58" s="158"/>
      <c r="FJP58" s="158"/>
      <c r="FJQ58" s="158"/>
      <c r="FJR58" s="158"/>
      <c r="FJS58" s="158"/>
      <c r="FJT58" s="158"/>
      <c r="FJU58" s="158"/>
      <c r="FJV58" s="158"/>
      <c r="FJW58" s="158"/>
      <c r="FJX58" s="158"/>
      <c r="FJY58" s="158"/>
      <c r="FJZ58" s="158"/>
      <c r="FKA58" s="158"/>
      <c r="FKB58" s="158"/>
      <c r="FKC58" s="158"/>
      <c r="FKD58" s="158"/>
      <c r="FKE58" s="158"/>
      <c r="FKF58" s="158"/>
      <c r="FKG58" s="158"/>
      <c r="FKH58" s="158"/>
      <c r="FKI58" s="158"/>
      <c r="FKJ58" s="158"/>
      <c r="FKK58" s="158"/>
      <c r="FKL58" s="158"/>
      <c r="FKM58" s="158"/>
      <c r="FKN58" s="158"/>
      <c r="FKO58" s="158"/>
      <c r="FKP58" s="158"/>
      <c r="FKQ58" s="158"/>
      <c r="FKR58" s="158"/>
      <c r="FKS58" s="158"/>
      <c r="FKT58" s="158"/>
      <c r="FKU58" s="158"/>
      <c r="FKV58" s="158"/>
      <c r="FKW58" s="158"/>
      <c r="FKX58" s="158"/>
      <c r="FKY58" s="158"/>
      <c r="FKZ58" s="158"/>
      <c r="FLA58" s="158"/>
      <c r="FLB58" s="158"/>
      <c r="FLC58" s="158"/>
      <c r="FLD58" s="158"/>
      <c r="FLE58" s="158"/>
      <c r="FLF58" s="158"/>
      <c r="FLG58" s="158"/>
      <c r="FLH58" s="158"/>
      <c r="FLI58" s="158"/>
      <c r="FLJ58" s="158"/>
      <c r="FLK58" s="158"/>
      <c r="FLL58" s="158"/>
      <c r="FLM58" s="158"/>
      <c r="FLN58" s="158"/>
      <c r="FLO58" s="158"/>
      <c r="FLP58" s="158"/>
      <c r="FLQ58" s="158"/>
      <c r="FLR58" s="158"/>
      <c r="FLS58" s="158"/>
      <c r="FLT58" s="158"/>
      <c r="FLU58" s="158"/>
      <c r="FLV58" s="158"/>
      <c r="FLW58" s="158"/>
      <c r="FLX58" s="158"/>
      <c r="FLY58" s="158"/>
      <c r="FLZ58" s="158"/>
      <c r="FMA58" s="158"/>
      <c r="FMB58" s="158"/>
      <c r="FMC58" s="158"/>
      <c r="FMD58" s="158"/>
      <c r="FME58" s="158"/>
      <c r="FMF58" s="158"/>
      <c r="FMG58" s="158"/>
      <c r="FMH58" s="158"/>
      <c r="FMI58" s="158"/>
      <c r="FMJ58" s="158"/>
      <c r="FMK58" s="158"/>
      <c r="FML58" s="158"/>
      <c r="FMM58" s="158"/>
      <c r="FMN58" s="158"/>
      <c r="FMO58" s="158"/>
      <c r="FMP58" s="158"/>
      <c r="FMQ58" s="158"/>
      <c r="FMR58" s="158"/>
      <c r="FMS58" s="158"/>
      <c r="FMT58" s="158"/>
      <c r="FMU58" s="158"/>
      <c r="FMV58" s="158"/>
      <c r="FMW58" s="158"/>
      <c r="FMX58" s="158"/>
      <c r="FMY58" s="158"/>
      <c r="FMZ58" s="158"/>
      <c r="FNA58" s="158"/>
      <c r="FNB58" s="158"/>
      <c r="FNC58" s="158"/>
      <c r="FND58" s="158"/>
      <c r="FNE58" s="158"/>
      <c r="FNF58" s="158"/>
      <c r="FNG58" s="158"/>
      <c r="FNH58" s="158"/>
      <c r="FNI58" s="158"/>
      <c r="FNJ58" s="158"/>
      <c r="FNK58" s="158"/>
      <c r="FNL58" s="158"/>
      <c r="FNM58" s="158"/>
      <c r="FNN58" s="158"/>
      <c r="FNO58" s="158"/>
      <c r="FNP58" s="158"/>
      <c r="FNQ58" s="158"/>
      <c r="FNR58" s="158"/>
      <c r="FNS58" s="158"/>
      <c r="FNT58" s="158"/>
      <c r="FNU58" s="158"/>
      <c r="FNV58" s="158"/>
      <c r="FNW58" s="158"/>
      <c r="FNX58" s="158"/>
      <c r="FNY58" s="158"/>
      <c r="FNZ58" s="158"/>
      <c r="FOA58" s="158"/>
      <c r="FOB58" s="158"/>
      <c r="FOC58" s="158"/>
      <c r="FOD58" s="158"/>
      <c r="FOE58" s="158"/>
      <c r="FOF58" s="158"/>
      <c r="FOG58" s="158"/>
      <c r="FOH58" s="158"/>
      <c r="FOI58" s="158"/>
      <c r="FOJ58" s="158"/>
      <c r="FOK58" s="158"/>
      <c r="FOL58" s="158"/>
      <c r="FOM58" s="158"/>
      <c r="FON58" s="158"/>
      <c r="FOO58" s="158"/>
      <c r="FOP58" s="158"/>
      <c r="FOQ58" s="158"/>
      <c r="FOR58" s="158"/>
      <c r="FOS58" s="158"/>
      <c r="FOT58" s="158"/>
      <c r="FOU58" s="158"/>
      <c r="FOV58" s="158"/>
      <c r="FOW58" s="158"/>
      <c r="FOX58" s="158"/>
      <c r="FOY58" s="158"/>
      <c r="FOZ58" s="158"/>
      <c r="FPA58" s="158"/>
      <c r="FPB58" s="158"/>
      <c r="FPC58" s="158"/>
      <c r="FPD58" s="158"/>
      <c r="FPE58" s="158"/>
      <c r="FPF58" s="158"/>
      <c r="FPG58" s="158"/>
      <c r="FPH58" s="158"/>
      <c r="FPI58" s="158"/>
      <c r="FPJ58" s="158"/>
      <c r="FPK58" s="158"/>
      <c r="FPL58" s="158"/>
      <c r="FPM58" s="158"/>
      <c r="FPN58" s="158"/>
      <c r="FPO58" s="158"/>
      <c r="FPP58" s="158"/>
      <c r="FPQ58" s="158"/>
      <c r="FPR58" s="158"/>
      <c r="FPS58" s="158"/>
      <c r="FPT58" s="158"/>
      <c r="FPU58" s="158"/>
      <c r="FPV58" s="158"/>
      <c r="FPW58" s="158"/>
      <c r="FPX58" s="158"/>
      <c r="FPY58" s="158"/>
      <c r="FPZ58" s="158"/>
      <c r="FQA58" s="158"/>
      <c r="FQB58" s="158"/>
      <c r="FQC58" s="158"/>
      <c r="FQD58" s="158"/>
      <c r="FQE58" s="158"/>
      <c r="FQF58" s="158"/>
      <c r="FQG58" s="158"/>
      <c r="FQH58" s="158"/>
      <c r="FQI58" s="158"/>
      <c r="FQJ58" s="158"/>
      <c r="FQK58" s="158"/>
      <c r="FQL58" s="158"/>
      <c r="FQM58" s="158"/>
      <c r="FQN58" s="158"/>
      <c r="FQO58" s="158"/>
      <c r="FQP58" s="158"/>
      <c r="FQQ58" s="158"/>
      <c r="FQR58" s="158"/>
      <c r="FQS58" s="158"/>
      <c r="FQT58" s="158"/>
      <c r="FQU58" s="158"/>
      <c r="FQV58" s="158"/>
      <c r="FQW58" s="158"/>
      <c r="FQX58" s="158"/>
      <c r="FQY58" s="158"/>
      <c r="FQZ58" s="158"/>
      <c r="FRA58" s="158"/>
      <c r="FRB58" s="158"/>
      <c r="FRC58" s="158"/>
      <c r="FRD58" s="158"/>
      <c r="FRE58" s="158"/>
      <c r="FRF58" s="158"/>
      <c r="FRG58" s="158"/>
      <c r="FRH58" s="158"/>
      <c r="FRI58" s="158"/>
      <c r="FRJ58" s="158"/>
      <c r="FRK58" s="158"/>
      <c r="FRL58" s="158"/>
      <c r="FRM58" s="158"/>
      <c r="FRN58" s="158"/>
      <c r="FRO58" s="158"/>
      <c r="FRP58" s="158"/>
      <c r="FRQ58" s="158"/>
      <c r="FRR58" s="158"/>
      <c r="FRS58" s="158"/>
      <c r="FRT58" s="158"/>
      <c r="FRU58" s="158"/>
      <c r="FRV58" s="158"/>
      <c r="FRW58" s="158"/>
      <c r="FRX58" s="158"/>
      <c r="FRY58" s="158"/>
      <c r="FRZ58" s="158"/>
      <c r="FSA58" s="158"/>
      <c r="FSB58" s="158"/>
      <c r="FSC58" s="158"/>
      <c r="FSD58" s="158"/>
      <c r="FSE58" s="158"/>
      <c r="FSF58" s="158"/>
      <c r="FSG58" s="158"/>
      <c r="FSH58" s="158"/>
      <c r="FSI58" s="158"/>
      <c r="FSJ58" s="158"/>
      <c r="FSK58" s="158"/>
      <c r="FSL58" s="158"/>
      <c r="FSM58" s="158"/>
      <c r="FSN58" s="158"/>
      <c r="FSO58" s="158"/>
      <c r="FSP58" s="158"/>
      <c r="FSQ58" s="158"/>
      <c r="FSR58" s="158"/>
      <c r="FSS58" s="158"/>
      <c r="FST58" s="158"/>
      <c r="FSU58" s="158"/>
      <c r="FSV58" s="158"/>
      <c r="FSW58" s="158"/>
      <c r="FSX58" s="158"/>
      <c r="FSY58" s="158"/>
      <c r="FSZ58" s="158"/>
      <c r="FTA58" s="158"/>
      <c r="FTB58" s="158"/>
      <c r="FTC58" s="158"/>
      <c r="FTD58" s="158"/>
      <c r="FTE58" s="158"/>
      <c r="FTF58" s="158"/>
      <c r="FTG58" s="158"/>
      <c r="FTH58" s="158"/>
      <c r="FTI58" s="158"/>
      <c r="FTJ58" s="158"/>
      <c r="FTK58" s="158"/>
      <c r="FTL58" s="158"/>
      <c r="FTM58" s="158"/>
      <c r="FTN58" s="158"/>
      <c r="FTO58" s="158"/>
      <c r="FTP58" s="158"/>
      <c r="FTQ58" s="158"/>
      <c r="FTR58" s="158"/>
      <c r="FTS58" s="158"/>
      <c r="FTT58" s="158"/>
      <c r="FTU58" s="158"/>
      <c r="FTV58" s="158"/>
      <c r="FTW58" s="158"/>
      <c r="FTX58" s="158"/>
      <c r="FTY58" s="158"/>
      <c r="FTZ58" s="158"/>
      <c r="FUA58" s="158"/>
      <c r="FUB58" s="158"/>
      <c r="FUC58" s="158"/>
      <c r="FUD58" s="158"/>
      <c r="FUE58" s="158"/>
      <c r="FUF58" s="158"/>
      <c r="FUG58" s="158"/>
      <c r="FUH58" s="158"/>
      <c r="FUI58" s="158"/>
      <c r="FUJ58" s="158"/>
      <c r="FUK58" s="158"/>
      <c r="FUL58" s="158"/>
      <c r="FUM58" s="158"/>
      <c r="FUN58" s="158"/>
      <c r="FUO58" s="158"/>
      <c r="FUP58" s="158"/>
      <c r="FUQ58" s="158"/>
      <c r="FUR58" s="158"/>
      <c r="FUS58" s="158"/>
      <c r="FUT58" s="158"/>
      <c r="FUU58" s="158"/>
      <c r="FUV58" s="158"/>
      <c r="FUW58" s="158"/>
      <c r="FUX58" s="158"/>
      <c r="FUY58" s="158"/>
      <c r="FUZ58" s="158"/>
      <c r="FVA58" s="158"/>
      <c r="FVB58" s="158"/>
      <c r="FVC58" s="158"/>
      <c r="FVD58" s="158"/>
      <c r="FVE58" s="158"/>
      <c r="FVF58" s="158"/>
      <c r="FVG58" s="158"/>
      <c r="FVH58" s="158"/>
      <c r="FVI58" s="158"/>
      <c r="FVJ58" s="158"/>
      <c r="FVK58" s="158"/>
      <c r="FVL58" s="158"/>
      <c r="FVM58" s="158"/>
      <c r="FVN58" s="158"/>
      <c r="FVO58" s="158"/>
      <c r="FVP58" s="158"/>
      <c r="FVQ58" s="158"/>
      <c r="FVR58" s="158"/>
      <c r="FVS58" s="158"/>
      <c r="FVT58" s="158"/>
      <c r="FVU58" s="158"/>
      <c r="FVV58" s="158"/>
      <c r="FVW58" s="158"/>
      <c r="FVX58" s="158"/>
      <c r="FVY58" s="158"/>
      <c r="FVZ58" s="158"/>
      <c r="FWA58" s="158"/>
      <c r="FWB58" s="158"/>
      <c r="FWC58" s="158"/>
      <c r="FWD58" s="158"/>
      <c r="FWE58" s="158"/>
      <c r="FWF58" s="158"/>
      <c r="FWG58" s="158"/>
      <c r="FWH58" s="158"/>
      <c r="FWI58" s="158"/>
      <c r="FWJ58" s="158"/>
      <c r="FWK58" s="158"/>
      <c r="FWL58" s="158"/>
      <c r="FWM58" s="158"/>
      <c r="FWN58" s="158"/>
      <c r="FWO58" s="158"/>
      <c r="FWP58" s="158"/>
      <c r="FWQ58" s="158"/>
      <c r="FWR58" s="158"/>
      <c r="FWS58" s="158"/>
      <c r="FWT58" s="158"/>
      <c r="FWU58" s="158"/>
      <c r="FWV58" s="158"/>
      <c r="FWW58" s="158"/>
      <c r="FWX58" s="158"/>
      <c r="FWY58" s="158"/>
      <c r="FWZ58" s="158"/>
      <c r="FXA58" s="158"/>
      <c r="FXB58" s="158"/>
      <c r="FXC58" s="158"/>
      <c r="FXD58" s="158"/>
      <c r="FXE58" s="158"/>
      <c r="FXF58" s="158"/>
      <c r="FXG58" s="158"/>
      <c r="FXH58" s="158"/>
      <c r="FXI58" s="158"/>
      <c r="FXJ58" s="158"/>
      <c r="FXK58" s="158"/>
      <c r="FXL58" s="158"/>
      <c r="FXM58" s="158"/>
      <c r="FXN58" s="158"/>
      <c r="FXO58" s="158"/>
      <c r="FXP58" s="158"/>
      <c r="FXQ58" s="158"/>
      <c r="FXR58" s="158"/>
      <c r="FXS58" s="158"/>
      <c r="FXT58" s="158"/>
      <c r="FXU58" s="158"/>
      <c r="FXV58" s="158"/>
      <c r="FXW58" s="158"/>
      <c r="FXX58" s="158"/>
      <c r="FXY58" s="158"/>
      <c r="FXZ58" s="158"/>
      <c r="FYA58" s="158"/>
      <c r="FYB58" s="158"/>
      <c r="FYC58" s="158"/>
      <c r="FYD58" s="158"/>
      <c r="FYE58" s="158"/>
      <c r="FYF58" s="158"/>
      <c r="FYG58" s="158"/>
      <c r="FYH58" s="158"/>
      <c r="FYI58" s="158"/>
      <c r="FYJ58" s="158"/>
      <c r="FYK58" s="158"/>
      <c r="FYL58" s="158"/>
      <c r="FYM58" s="158"/>
      <c r="FYN58" s="158"/>
      <c r="FYO58" s="158"/>
      <c r="FYP58" s="158"/>
      <c r="FYQ58" s="158"/>
      <c r="FYR58" s="158"/>
      <c r="FYS58" s="158"/>
      <c r="FYT58" s="158"/>
      <c r="FYU58" s="158"/>
      <c r="FYV58" s="158"/>
      <c r="FYW58" s="158"/>
      <c r="FYX58" s="158"/>
      <c r="FYY58" s="158"/>
      <c r="FYZ58" s="158"/>
      <c r="FZA58" s="158"/>
      <c r="FZB58" s="158"/>
      <c r="FZC58" s="158"/>
      <c r="FZD58" s="158"/>
      <c r="FZE58" s="158"/>
      <c r="FZF58" s="158"/>
      <c r="FZG58" s="158"/>
      <c r="FZH58" s="158"/>
      <c r="FZI58" s="158"/>
      <c r="FZJ58" s="158"/>
      <c r="FZK58" s="158"/>
      <c r="FZL58" s="158"/>
      <c r="FZM58" s="158"/>
      <c r="FZN58" s="158"/>
      <c r="FZO58" s="158"/>
      <c r="FZP58" s="158"/>
      <c r="FZQ58" s="158"/>
      <c r="FZR58" s="158"/>
      <c r="FZS58" s="158"/>
      <c r="FZT58" s="158"/>
      <c r="FZU58" s="158"/>
      <c r="FZV58" s="158"/>
      <c r="FZW58" s="158"/>
      <c r="FZX58" s="158"/>
      <c r="FZY58" s="158"/>
      <c r="FZZ58" s="158"/>
      <c r="GAA58" s="158"/>
      <c r="GAB58" s="158"/>
      <c r="GAC58" s="158"/>
      <c r="GAD58" s="158"/>
      <c r="GAE58" s="158"/>
      <c r="GAF58" s="158"/>
      <c r="GAG58" s="158"/>
      <c r="GAH58" s="158"/>
      <c r="GAI58" s="158"/>
      <c r="GAJ58" s="158"/>
      <c r="GAK58" s="158"/>
      <c r="GAL58" s="158"/>
      <c r="GAM58" s="158"/>
      <c r="GAN58" s="158"/>
      <c r="GAO58" s="158"/>
      <c r="GAP58" s="158"/>
      <c r="GAQ58" s="158"/>
      <c r="GAR58" s="158"/>
      <c r="GAS58" s="158"/>
      <c r="GAT58" s="158"/>
      <c r="GAU58" s="158"/>
      <c r="GAV58" s="158"/>
      <c r="GAW58" s="158"/>
      <c r="GAX58" s="158"/>
      <c r="GAY58" s="158"/>
      <c r="GAZ58" s="158"/>
      <c r="GBA58" s="158"/>
      <c r="GBB58" s="158"/>
      <c r="GBC58" s="158"/>
      <c r="GBD58" s="158"/>
      <c r="GBE58" s="158"/>
      <c r="GBF58" s="158"/>
      <c r="GBG58" s="158"/>
      <c r="GBH58" s="158"/>
      <c r="GBI58" s="158"/>
      <c r="GBJ58" s="158"/>
      <c r="GBK58" s="158"/>
      <c r="GBL58" s="158"/>
      <c r="GBM58" s="158"/>
      <c r="GBN58" s="158"/>
      <c r="GBO58" s="158"/>
      <c r="GBP58" s="158"/>
      <c r="GBQ58" s="158"/>
      <c r="GBR58" s="158"/>
      <c r="GBS58" s="158"/>
      <c r="GBT58" s="158"/>
      <c r="GBU58" s="158"/>
      <c r="GBV58" s="158"/>
      <c r="GBW58" s="158"/>
      <c r="GBX58" s="158"/>
      <c r="GBY58" s="158"/>
      <c r="GBZ58" s="158"/>
      <c r="GCA58" s="158"/>
      <c r="GCB58" s="158"/>
      <c r="GCC58" s="158"/>
      <c r="GCD58" s="158"/>
      <c r="GCE58" s="158"/>
      <c r="GCF58" s="158"/>
      <c r="GCG58" s="158"/>
      <c r="GCH58" s="158"/>
      <c r="GCI58" s="158"/>
      <c r="GCJ58" s="158"/>
      <c r="GCK58" s="158"/>
      <c r="GCL58" s="158"/>
      <c r="GCM58" s="158"/>
      <c r="GCN58" s="158"/>
      <c r="GCO58" s="158"/>
      <c r="GCP58" s="158"/>
      <c r="GCQ58" s="158"/>
      <c r="GCR58" s="158"/>
      <c r="GCS58" s="158"/>
      <c r="GCT58" s="158"/>
      <c r="GCU58" s="158"/>
      <c r="GCV58" s="158"/>
      <c r="GCW58" s="158"/>
      <c r="GCX58" s="158"/>
      <c r="GCY58" s="158"/>
      <c r="GCZ58" s="158"/>
      <c r="GDA58" s="158"/>
      <c r="GDB58" s="158"/>
      <c r="GDC58" s="158"/>
      <c r="GDD58" s="158"/>
      <c r="GDE58" s="158"/>
      <c r="GDF58" s="158"/>
      <c r="GDG58" s="158"/>
      <c r="GDH58" s="158"/>
      <c r="GDI58" s="158"/>
      <c r="GDJ58" s="158"/>
      <c r="GDK58" s="158"/>
      <c r="GDL58" s="158"/>
      <c r="GDM58" s="158"/>
      <c r="GDN58" s="158"/>
      <c r="GDO58" s="158"/>
      <c r="GDP58" s="158"/>
      <c r="GDQ58" s="158"/>
      <c r="GDR58" s="158"/>
      <c r="GDS58" s="158"/>
      <c r="GDT58" s="158"/>
      <c r="GDU58" s="158"/>
      <c r="GDV58" s="158"/>
      <c r="GDW58" s="158"/>
      <c r="GDX58" s="158"/>
      <c r="GDY58" s="158"/>
      <c r="GDZ58" s="158"/>
      <c r="GEA58" s="158"/>
      <c r="GEB58" s="158"/>
      <c r="GEC58" s="158"/>
      <c r="GED58" s="158"/>
      <c r="GEE58" s="158"/>
      <c r="GEF58" s="158"/>
      <c r="GEG58" s="158"/>
      <c r="GEH58" s="158"/>
      <c r="GEI58" s="158"/>
      <c r="GEJ58" s="158"/>
      <c r="GEK58" s="158"/>
      <c r="GEL58" s="158"/>
      <c r="GEM58" s="158"/>
      <c r="GEN58" s="158"/>
      <c r="GEO58" s="158"/>
      <c r="GEP58" s="158"/>
      <c r="GEQ58" s="158"/>
      <c r="GER58" s="158"/>
      <c r="GES58" s="158"/>
      <c r="GET58" s="158"/>
      <c r="GEU58" s="158"/>
      <c r="GEV58" s="158"/>
      <c r="GEW58" s="158"/>
      <c r="GEX58" s="158"/>
      <c r="GEY58" s="158"/>
      <c r="GEZ58" s="158"/>
      <c r="GFA58" s="158"/>
      <c r="GFB58" s="158"/>
      <c r="GFC58" s="158"/>
      <c r="GFD58" s="158"/>
      <c r="GFE58" s="158"/>
      <c r="GFF58" s="158"/>
      <c r="GFG58" s="158"/>
      <c r="GFH58" s="158"/>
      <c r="GFI58" s="158"/>
      <c r="GFJ58" s="158"/>
      <c r="GFK58" s="158"/>
      <c r="GFL58" s="158"/>
      <c r="GFM58" s="158"/>
      <c r="GFN58" s="158"/>
      <c r="GFO58" s="158"/>
      <c r="GFP58" s="158"/>
      <c r="GFQ58" s="158"/>
      <c r="GFR58" s="158"/>
      <c r="GFS58" s="158"/>
      <c r="GFT58" s="158"/>
      <c r="GFU58" s="158"/>
      <c r="GFV58" s="158"/>
      <c r="GFW58" s="158"/>
      <c r="GFX58" s="158"/>
      <c r="GFY58" s="158"/>
      <c r="GFZ58" s="158"/>
      <c r="GGA58" s="158"/>
      <c r="GGB58" s="158"/>
      <c r="GGC58" s="158"/>
      <c r="GGD58" s="158"/>
      <c r="GGE58" s="158"/>
      <c r="GGF58" s="158"/>
      <c r="GGG58" s="158"/>
      <c r="GGH58" s="158"/>
      <c r="GGI58" s="158"/>
      <c r="GGJ58" s="158"/>
      <c r="GGK58" s="158"/>
      <c r="GGL58" s="158"/>
      <c r="GGM58" s="158"/>
      <c r="GGN58" s="158"/>
      <c r="GGO58" s="158"/>
      <c r="GGP58" s="158"/>
      <c r="GGQ58" s="158"/>
      <c r="GGR58" s="158"/>
      <c r="GGS58" s="158"/>
      <c r="GGT58" s="158"/>
      <c r="GGU58" s="158"/>
      <c r="GGV58" s="158"/>
      <c r="GGW58" s="158"/>
      <c r="GGX58" s="158"/>
      <c r="GGY58" s="158"/>
      <c r="GGZ58" s="158"/>
      <c r="GHA58" s="158"/>
      <c r="GHB58" s="158"/>
      <c r="GHC58" s="158"/>
      <c r="GHD58" s="158"/>
      <c r="GHE58" s="158"/>
      <c r="GHF58" s="158"/>
      <c r="GHG58" s="158"/>
      <c r="GHH58" s="158"/>
      <c r="GHI58" s="158"/>
      <c r="GHJ58" s="158"/>
      <c r="GHK58" s="158"/>
      <c r="GHL58" s="158"/>
      <c r="GHM58" s="158"/>
      <c r="GHN58" s="158"/>
      <c r="GHO58" s="158"/>
      <c r="GHP58" s="158"/>
      <c r="GHQ58" s="158"/>
      <c r="GHR58" s="158"/>
      <c r="GHS58" s="158"/>
      <c r="GHT58" s="158"/>
      <c r="GHU58" s="158"/>
      <c r="GHV58" s="158"/>
      <c r="GHW58" s="158"/>
      <c r="GHX58" s="158"/>
      <c r="GHY58" s="158"/>
      <c r="GHZ58" s="158"/>
      <c r="GIA58" s="158"/>
      <c r="GIB58" s="158"/>
      <c r="GIC58" s="158"/>
      <c r="GID58" s="158"/>
      <c r="GIE58" s="158"/>
      <c r="GIF58" s="158"/>
      <c r="GIG58" s="158"/>
      <c r="GIH58" s="158"/>
      <c r="GII58" s="158"/>
      <c r="GIJ58" s="158"/>
      <c r="GIK58" s="158"/>
      <c r="GIL58" s="158"/>
      <c r="GIM58" s="158"/>
      <c r="GIN58" s="158"/>
      <c r="GIO58" s="158"/>
      <c r="GIP58" s="158"/>
      <c r="GIQ58" s="158"/>
      <c r="GIR58" s="158"/>
      <c r="GIS58" s="158"/>
      <c r="GIT58" s="158"/>
      <c r="GIU58" s="158"/>
      <c r="GIV58" s="158"/>
      <c r="GIW58" s="158"/>
      <c r="GIX58" s="158"/>
      <c r="GIY58" s="158"/>
      <c r="GIZ58" s="158"/>
      <c r="GJA58" s="158"/>
      <c r="GJB58" s="158"/>
      <c r="GJC58" s="158"/>
      <c r="GJD58" s="158"/>
      <c r="GJE58" s="158"/>
      <c r="GJF58" s="158"/>
      <c r="GJG58" s="158"/>
      <c r="GJH58" s="158"/>
      <c r="GJI58" s="158"/>
      <c r="GJJ58" s="158"/>
      <c r="GJK58" s="158"/>
      <c r="GJL58" s="158"/>
      <c r="GJM58" s="158"/>
      <c r="GJN58" s="158"/>
      <c r="GJO58" s="158"/>
      <c r="GJP58" s="158"/>
      <c r="GJQ58" s="158"/>
      <c r="GJR58" s="158"/>
      <c r="GJS58" s="158"/>
      <c r="GJT58" s="158"/>
      <c r="GJU58" s="158"/>
      <c r="GJV58" s="158"/>
      <c r="GJW58" s="158"/>
      <c r="GJX58" s="158"/>
      <c r="GJY58" s="158"/>
      <c r="GJZ58" s="158"/>
      <c r="GKA58" s="158"/>
      <c r="GKB58" s="158"/>
      <c r="GKC58" s="158"/>
      <c r="GKD58" s="158"/>
      <c r="GKE58" s="158"/>
      <c r="GKF58" s="158"/>
      <c r="GKG58" s="158"/>
      <c r="GKH58" s="158"/>
      <c r="GKI58" s="158"/>
      <c r="GKJ58" s="158"/>
      <c r="GKK58" s="158"/>
      <c r="GKL58" s="158"/>
      <c r="GKM58" s="158"/>
      <c r="GKN58" s="158"/>
      <c r="GKO58" s="158"/>
      <c r="GKP58" s="158"/>
      <c r="GKQ58" s="158"/>
      <c r="GKR58" s="158"/>
      <c r="GKS58" s="158"/>
      <c r="GKT58" s="158"/>
      <c r="GKU58" s="158"/>
      <c r="GKV58" s="158"/>
      <c r="GKW58" s="158"/>
      <c r="GKX58" s="158"/>
      <c r="GKY58" s="158"/>
      <c r="GKZ58" s="158"/>
      <c r="GLA58" s="158"/>
      <c r="GLB58" s="158"/>
      <c r="GLC58" s="158"/>
      <c r="GLD58" s="158"/>
      <c r="GLE58" s="158"/>
      <c r="GLF58" s="158"/>
      <c r="GLG58" s="158"/>
      <c r="GLH58" s="158"/>
      <c r="GLI58" s="158"/>
      <c r="GLJ58" s="158"/>
      <c r="GLK58" s="158"/>
      <c r="GLL58" s="158"/>
      <c r="GLM58" s="158"/>
      <c r="GLN58" s="158"/>
      <c r="GLO58" s="158"/>
      <c r="GLP58" s="158"/>
      <c r="GLQ58" s="158"/>
      <c r="GLR58" s="158"/>
      <c r="GLS58" s="158"/>
      <c r="GLT58" s="158"/>
      <c r="GLU58" s="158"/>
      <c r="GLV58" s="158"/>
      <c r="GLW58" s="158"/>
      <c r="GLX58" s="158"/>
      <c r="GLY58" s="158"/>
      <c r="GLZ58" s="158"/>
      <c r="GMA58" s="158"/>
      <c r="GMB58" s="158"/>
      <c r="GMC58" s="158"/>
      <c r="GMD58" s="158"/>
      <c r="GME58" s="158"/>
      <c r="GMF58" s="158"/>
      <c r="GMG58" s="158"/>
      <c r="GMH58" s="158"/>
      <c r="GMI58" s="158"/>
      <c r="GMJ58" s="158"/>
      <c r="GMK58" s="158"/>
      <c r="GML58" s="158"/>
      <c r="GMM58" s="158"/>
      <c r="GMN58" s="158"/>
      <c r="GMO58" s="158"/>
      <c r="GMP58" s="158"/>
      <c r="GMQ58" s="158"/>
      <c r="GMR58" s="158"/>
      <c r="GMS58" s="158"/>
      <c r="GMT58" s="158"/>
      <c r="GMU58" s="158"/>
      <c r="GMV58" s="158"/>
      <c r="GMW58" s="158"/>
      <c r="GMX58" s="158"/>
      <c r="GMY58" s="158"/>
      <c r="GMZ58" s="158"/>
      <c r="GNA58" s="158"/>
      <c r="GNB58" s="158"/>
      <c r="GNC58" s="158"/>
      <c r="GND58" s="158"/>
      <c r="GNE58" s="158"/>
      <c r="GNF58" s="158"/>
      <c r="GNG58" s="158"/>
      <c r="GNH58" s="158"/>
      <c r="GNI58" s="158"/>
      <c r="GNJ58" s="158"/>
      <c r="GNK58" s="158"/>
      <c r="GNL58" s="158"/>
      <c r="GNM58" s="158"/>
      <c r="GNN58" s="158"/>
      <c r="GNO58" s="158"/>
      <c r="GNP58" s="158"/>
      <c r="GNQ58" s="158"/>
      <c r="GNR58" s="158"/>
      <c r="GNS58" s="158"/>
      <c r="GNT58" s="158"/>
      <c r="GNU58" s="158"/>
      <c r="GNV58" s="158"/>
      <c r="GNW58" s="158"/>
      <c r="GNX58" s="158"/>
      <c r="GNY58" s="158"/>
      <c r="GNZ58" s="158"/>
      <c r="GOA58" s="158"/>
      <c r="GOB58" s="158"/>
      <c r="GOC58" s="158"/>
      <c r="GOD58" s="158"/>
      <c r="GOE58" s="158"/>
      <c r="GOF58" s="158"/>
      <c r="GOG58" s="158"/>
      <c r="GOH58" s="158"/>
      <c r="GOI58" s="158"/>
      <c r="GOJ58" s="158"/>
      <c r="GOK58" s="158"/>
      <c r="GOL58" s="158"/>
      <c r="GOM58" s="158"/>
      <c r="GON58" s="158"/>
      <c r="GOO58" s="158"/>
      <c r="GOP58" s="158"/>
      <c r="GOQ58" s="158"/>
      <c r="GOR58" s="158"/>
      <c r="GOS58" s="158"/>
      <c r="GOT58" s="158"/>
      <c r="GOU58" s="158"/>
      <c r="GOV58" s="158"/>
      <c r="GOW58" s="158"/>
      <c r="GOX58" s="158"/>
      <c r="GOY58" s="158"/>
      <c r="GOZ58" s="158"/>
      <c r="GPA58" s="158"/>
      <c r="GPB58" s="158"/>
      <c r="GPC58" s="158"/>
      <c r="GPD58" s="158"/>
      <c r="GPE58" s="158"/>
      <c r="GPF58" s="158"/>
      <c r="GPG58" s="158"/>
      <c r="GPH58" s="158"/>
      <c r="GPI58" s="158"/>
      <c r="GPJ58" s="158"/>
      <c r="GPK58" s="158"/>
      <c r="GPL58" s="158"/>
      <c r="GPM58" s="158"/>
      <c r="GPN58" s="158"/>
      <c r="GPO58" s="158"/>
      <c r="GPP58" s="158"/>
      <c r="GPQ58" s="158"/>
      <c r="GPR58" s="158"/>
      <c r="GPS58" s="158"/>
      <c r="GPT58" s="158"/>
      <c r="GPU58" s="158"/>
      <c r="GPV58" s="158"/>
      <c r="GPW58" s="158"/>
      <c r="GPX58" s="158"/>
      <c r="GPY58" s="158"/>
      <c r="GPZ58" s="158"/>
      <c r="GQA58" s="158"/>
      <c r="GQB58" s="158"/>
      <c r="GQC58" s="158"/>
      <c r="GQD58" s="158"/>
      <c r="GQE58" s="158"/>
      <c r="GQF58" s="158"/>
      <c r="GQG58" s="158"/>
      <c r="GQH58" s="158"/>
      <c r="GQI58" s="158"/>
      <c r="GQJ58" s="158"/>
      <c r="GQK58" s="158"/>
      <c r="GQL58" s="158"/>
      <c r="GQM58" s="158"/>
      <c r="GQN58" s="158"/>
      <c r="GQO58" s="158"/>
      <c r="GQP58" s="158"/>
      <c r="GQQ58" s="158"/>
      <c r="GQR58" s="158"/>
      <c r="GQS58" s="158"/>
      <c r="GQT58" s="158"/>
      <c r="GQU58" s="158"/>
      <c r="GQV58" s="158"/>
      <c r="GQW58" s="158"/>
      <c r="GQX58" s="158"/>
      <c r="GQY58" s="158"/>
      <c r="GQZ58" s="158"/>
      <c r="GRA58" s="158"/>
      <c r="GRB58" s="158"/>
      <c r="GRC58" s="158"/>
      <c r="GRD58" s="158"/>
      <c r="GRE58" s="158"/>
      <c r="GRF58" s="158"/>
      <c r="GRG58" s="158"/>
      <c r="GRH58" s="158"/>
      <c r="GRI58" s="158"/>
      <c r="GRJ58" s="158"/>
      <c r="GRK58" s="158"/>
      <c r="GRL58" s="158"/>
      <c r="GRM58" s="158"/>
      <c r="GRN58" s="158"/>
      <c r="GRO58" s="158"/>
      <c r="GRP58" s="158"/>
      <c r="GRQ58" s="158"/>
      <c r="GRR58" s="158"/>
      <c r="GRS58" s="158"/>
      <c r="GRT58" s="158"/>
      <c r="GRU58" s="158"/>
      <c r="GRV58" s="158"/>
      <c r="GRW58" s="158"/>
      <c r="GRX58" s="158"/>
      <c r="GRY58" s="158"/>
      <c r="GRZ58" s="158"/>
      <c r="GSA58" s="158"/>
      <c r="GSB58" s="158"/>
      <c r="GSC58" s="158"/>
      <c r="GSD58" s="158"/>
      <c r="GSE58" s="158"/>
      <c r="GSF58" s="158"/>
      <c r="GSG58" s="158"/>
      <c r="GSH58" s="158"/>
      <c r="GSI58" s="158"/>
      <c r="GSJ58" s="158"/>
      <c r="GSK58" s="158"/>
      <c r="GSL58" s="158"/>
      <c r="GSM58" s="158"/>
      <c r="GSN58" s="158"/>
      <c r="GSO58" s="158"/>
      <c r="GSP58" s="158"/>
      <c r="GSQ58" s="158"/>
      <c r="GSR58" s="158"/>
      <c r="GSS58" s="158"/>
      <c r="GST58" s="158"/>
      <c r="GSU58" s="158"/>
      <c r="GSV58" s="158"/>
      <c r="GSW58" s="158"/>
      <c r="GSX58" s="158"/>
      <c r="GSY58" s="158"/>
      <c r="GSZ58" s="158"/>
      <c r="GTA58" s="158"/>
      <c r="GTB58" s="158"/>
      <c r="GTC58" s="158"/>
      <c r="GTD58" s="158"/>
      <c r="GTE58" s="158"/>
      <c r="GTF58" s="158"/>
      <c r="GTG58" s="158"/>
      <c r="GTH58" s="158"/>
      <c r="GTI58" s="158"/>
      <c r="GTJ58" s="158"/>
      <c r="GTK58" s="158"/>
      <c r="GTL58" s="158"/>
      <c r="GTM58" s="158"/>
      <c r="GTN58" s="158"/>
      <c r="GTO58" s="158"/>
      <c r="GTP58" s="158"/>
      <c r="GTQ58" s="158"/>
      <c r="GTR58" s="158"/>
      <c r="GTS58" s="158"/>
      <c r="GTT58" s="158"/>
      <c r="GTU58" s="158"/>
      <c r="GTV58" s="158"/>
      <c r="GTW58" s="158"/>
      <c r="GTX58" s="158"/>
      <c r="GTY58" s="158"/>
      <c r="GTZ58" s="158"/>
      <c r="GUA58" s="158"/>
      <c r="GUB58" s="158"/>
      <c r="GUC58" s="158"/>
      <c r="GUD58" s="158"/>
      <c r="GUE58" s="158"/>
      <c r="GUF58" s="158"/>
      <c r="GUG58" s="158"/>
      <c r="GUH58" s="158"/>
      <c r="GUI58" s="158"/>
      <c r="GUJ58" s="158"/>
      <c r="GUK58" s="158"/>
      <c r="GUL58" s="158"/>
      <c r="GUM58" s="158"/>
      <c r="GUN58" s="158"/>
      <c r="GUO58" s="158"/>
      <c r="GUP58" s="158"/>
      <c r="GUQ58" s="158"/>
      <c r="GUR58" s="158"/>
      <c r="GUS58" s="158"/>
      <c r="GUT58" s="158"/>
      <c r="GUU58" s="158"/>
      <c r="GUV58" s="158"/>
      <c r="GUW58" s="158"/>
      <c r="GUX58" s="158"/>
      <c r="GUY58" s="158"/>
      <c r="GUZ58" s="158"/>
      <c r="GVA58" s="158"/>
      <c r="GVB58" s="158"/>
      <c r="GVC58" s="158"/>
      <c r="GVD58" s="158"/>
      <c r="GVE58" s="158"/>
      <c r="GVF58" s="158"/>
      <c r="GVG58" s="158"/>
      <c r="GVH58" s="158"/>
      <c r="GVI58" s="158"/>
      <c r="GVJ58" s="158"/>
      <c r="GVK58" s="158"/>
      <c r="GVL58" s="158"/>
      <c r="GVM58" s="158"/>
      <c r="GVN58" s="158"/>
      <c r="GVO58" s="158"/>
      <c r="GVP58" s="158"/>
      <c r="GVQ58" s="158"/>
      <c r="GVR58" s="158"/>
      <c r="GVS58" s="158"/>
      <c r="GVT58" s="158"/>
      <c r="GVU58" s="158"/>
      <c r="GVV58" s="158"/>
      <c r="GVW58" s="158"/>
      <c r="GVX58" s="158"/>
      <c r="GVY58" s="158"/>
      <c r="GVZ58" s="158"/>
      <c r="GWA58" s="158"/>
      <c r="GWB58" s="158"/>
      <c r="GWC58" s="158"/>
      <c r="GWD58" s="158"/>
      <c r="GWE58" s="158"/>
      <c r="GWF58" s="158"/>
      <c r="GWG58" s="158"/>
      <c r="GWH58" s="158"/>
      <c r="GWI58" s="158"/>
      <c r="GWJ58" s="158"/>
      <c r="GWK58" s="158"/>
      <c r="GWL58" s="158"/>
      <c r="GWM58" s="158"/>
      <c r="GWN58" s="158"/>
      <c r="GWO58" s="158"/>
      <c r="GWP58" s="158"/>
      <c r="GWQ58" s="158"/>
      <c r="GWR58" s="158"/>
      <c r="GWS58" s="158"/>
      <c r="GWT58" s="158"/>
      <c r="GWU58" s="158"/>
      <c r="GWV58" s="158"/>
      <c r="GWW58" s="158"/>
      <c r="GWX58" s="158"/>
      <c r="GWY58" s="158"/>
      <c r="GWZ58" s="158"/>
      <c r="GXA58" s="158"/>
      <c r="GXB58" s="158"/>
      <c r="GXC58" s="158"/>
      <c r="GXD58" s="158"/>
      <c r="GXE58" s="158"/>
      <c r="GXF58" s="158"/>
      <c r="GXG58" s="158"/>
      <c r="GXH58" s="158"/>
      <c r="GXI58" s="158"/>
      <c r="GXJ58" s="158"/>
      <c r="GXK58" s="158"/>
      <c r="GXL58" s="158"/>
      <c r="GXM58" s="158"/>
      <c r="GXN58" s="158"/>
      <c r="GXO58" s="158"/>
      <c r="GXP58" s="158"/>
      <c r="GXQ58" s="158"/>
      <c r="GXR58" s="158"/>
      <c r="GXS58" s="158"/>
      <c r="GXT58" s="158"/>
      <c r="GXU58" s="158"/>
      <c r="GXV58" s="158"/>
      <c r="GXW58" s="158"/>
      <c r="GXX58" s="158"/>
      <c r="GXY58" s="158"/>
      <c r="GXZ58" s="158"/>
      <c r="GYA58" s="158"/>
      <c r="GYB58" s="158"/>
      <c r="GYC58" s="158"/>
      <c r="GYD58" s="158"/>
      <c r="GYE58" s="158"/>
      <c r="GYF58" s="158"/>
      <c r="GYG58" s="158"/>
      <c r="GYH58" s="158"/>
      <c r="GYI58" s="158"/>
      <c r="GYJ58" s="158"/>
      <c r="GYK58" s="158"/>
      <c r="GYL58" s="158"/>
      <c r="GYM58" s="158"/>
      <c r="GYN58" s="158"/>
      <c r="GYO58" s="158"/>
      <c r="GYP58" s="158"/>
      <c r="GYQ58" s="158"/>
      <c r="GYR58" s="158"/>
      <c r="GYS58" s="158"/>
      <c r="GYT58" s="158"/>
      <c r="GYU58" s="158"/>
      <c r="GYV58" s="158"/>
      <c r="GYW58" s="158"/>
      <c r="GYX58" s="158"/>
      <c r="GYY58" s="158"/>
      <c r="GYZ58" s="158"/>
      <c r="GZA58" s="158"/>
      <c r="GZB58" s="158"/>
      <c r="GZC58" s="158"/>
      <c r="GZD58" s="158"/>
      <c r="GZE58" s="158"/>
      <c r="GZF58" s="158"/>
      <c r="GZG58" s="158"/>
      <c r="GZH58" s="158"/>
      <c r="GZI58" s="158"/>
      <c r="GZJ58" s="158"/>
      <c r="GZK58" s="158"/>
      <c r="GZL58" s="158"/>
      <c r="GZM58" s="158"/>
      <c r="GZN58" s="158"/>
      <c r="GZO58" s="158"/>
      <c r="GZP58" s="158"/>
      <c r="GZQ58" s="158"/>
      <c r="GZR58" s="158"/>
      <c r="GZS58" s="158"/>
      <c r="GZT58" s="158"/>
      <c r="GZU58" s="158"/>
      <c r="GZV58" s="158"/>
      <c r="GZW58" s="158"/>
      <c r="GZX58" s="158"/>
      <c r="GZY58" s="158"/>
      <c r="GZZ58" s="158"/>
      <c r="HAA58" s="158"/>
      <c r="HAB58" s="158"/>
      <c r="HAC58" s="158"/>
      <c r="HAD58" s="158"/>
      <c r="HAE58" s="158"/>
      <c r="HAF58" s="158"/>
      <c r="HAG58" s="158"/>
      <c r="HAH58" s="158"/>
      <c r="HAI58" s="158"/>
      <c r="HAJ58" s="158"/>
      <c r="HAK58" s="158"/>
      <c r="HAL58" s="158"/>
      <c r="HAM58" s="158"/>
      <c r="HAN58" s="158"/>
      <c r="HAO58" s="158"/>
      <c r="HAP58" s="158"/>
      <c r="HAQ58" s="158"/>
      <c r="HAR58" s="158"/>
      <c r="HAS58" s="158"/>
      <c r="HAT58" s="158"/>
      <c r="HAU58" s="158"/>
      <c r="HAV58" s="158"/>
      <c r="HAW58" s="158"/>
      <c r="HAX58" s="158"/>
      <c r="HAY58" s="158"/>
      <c r="HAZ58" s="158"/>
      <c r="HBA58" s="158"/>
      <c r="HBB58" s="158"/>
      <c r="HBC58" s="158"/>
      <c r="HBD58" s="158"/>
      <c r="HBE58" s="158"/>
      <c r="HBF58" s="158"/>
      <c r="HBG58" s="158"/>
      <c r="HBH58" s="158"/>
      <c r="HBI58" s="158"/>
      <c r="HBJ58" s="158"/>
      <c r="HBK58" s="158"/>
      <c r="HBL58" s="158"/>
      <c r="HBM58" s="158"/>
      <c r="HBN58" s="158"/>
      <c r="HBO58" s="158"/>
      <c r="HBP58" s="158"/>
      <c r="HBQ58" s="158"/>
      <c r="HBR58" s="158"/>
      <c r="HBS58" s="158"/>
      <c r="HBT58" s="158"/>
      <c r="HBU58" s="158"/>
      <c r="HBV58" s="158"/>
      <c r="HBW58" s="158"/>
      <c r="HBX58" s="158"/>
      <c r="HBY58" s="158"/>
      <c r="HBZ58" s="158"/>
      <c r="HCA58" s="158"/>
      <c r="HCB58" s="158"/>
      <c r="HCC58" s="158"/>
      <c r="HCD58" s="158"/>
      <c r="HCE58" s="158"/>
      <c r="HCF58" s="158"/>
      <c r="HCG58" s="158"/>
      <c r="HCH58" s="158"/>
      <c r="HCI58" s="158"/>
      <c r="HCJ58" s="158"/>
      <c r="HCK58" s="158"/>
      <c r="HCL58" s="158"/>
      <c r="HCM58" s="158"/>
      <c r="HCN58" s="158"/>
      <c r="HCO58" s="158"/>
      <c r="HCP58" s="158"/>
      <c r="HCQ58" s="158"/>
      <c r="HCR58" s="158"/>
      <c r="HCS58" s="158"/>
      <c r="HCT58" s="158"/>
      <c r="HCU58" s="158"/>
      <c r="HCV58" s="158"/>
      <c r="HCW58" s="158"/>
      <c r="HCX58" s="158"/>
      <c r="HCY58" s="158"/>
      <c r="HCZ58" s="158"/>
      <c r="HDA58" s="158"/>
      <c r="HDB58" s="158"/>
      <c r="HDC58" s="158"/>
      <c r="HDD58" s="158"/>
      <c r="HDE58" s="158"/>
      <c r="HDF58" s="158"/>
      <c r="HDG58" s="158"/>
      <c r="HDH58" s="158"/>
      <c r="HDI58" s="158"/>
      <c r="HDJ58" s="158"/>
      <c r="HDK58" s="158"/>
      <c r="HDL58" s="158"/>
      <c r="HDM58" s="158"/>
      <c r="HDN58" s="158"/>
      <c r="HDO58" s="158"/>
      <c r="HDP58" s="158"/>
      <c r="HDQ58" s="158"/>
      <c r="HDR58" s="158"/>
      <c r="HDS58" s="158"/>
      <c r="HDT58" s="158"/>
      <c r="HDU58" s="158"/>
      <c r="HDV58" s="158"/>
      <c r="HDW58" s="158"/>
      <c r="HDX58" s="158"/>
      <c r="HDY58" s="158"/>
      <c r="HDZ58" s="158"/>
      <c r="HEA58" s="158"/>
      <c r="HEB58" s="158"/>
      <c r="HEC58" s="158"/>
      <c r="HED58" s="158"/>
      <c r="HEE58" s="158"/>
      <c r="HEF58" s="158"/>
      <c r="HEG58" s="158"/>
      <c r="HEH58" s="158"/>
      <c r="HEI58" s="158"/>
      <c r="HEJ58" s="158"/>
      <c r="HEK58" s="158"/>
      <c r="HEL58" s="158"/>
      <c r="HEM58" s="158"/>
      <c r="HEN58" s="158"/>
      <c r="HEO58" s="158"/>
      <c r="HEP58" s="158"/>
      <c r="HEQ58" s="158"/>
      <c r="HER58" s="158"/>
      <c r="HES58" s="158"/>
      <c r="HET58" s="158"/>
      <c r="HEU58" s="158"/>
      <c r="HEV58" s="158"/>
      <c r="HEW58" s="158"/>
      <c r="HEX58" s="158"/>
      <c r="HEY58" s="158"/>
      <c r="HEZ58" s="158"/>
      <c r="HFA58" s="158"/>
      <c r="HFB58" s="158"/>
      <c r="HFC58" s="158"/>
      <c r="HFD58" s="158"/>
      <c r="HFE58" s="158"/>
      <c r="HFF58" s="158"/>
      <c r="HFG58" s="158"/>
      <c r="HFH58" s="158"/>
      <c r="HFI58" s="158"/>
      <c r="HFJ58" s="158"/>
      <c r="HFK58" s="158"/>
      <c r="HFL58" s="158"/>
      <c r="HFM58" s="158"/>
      <c r="HFN58" s="158"/>
      <c r="HFO58" s="158"/>
      <c r="HFP58" s="158"/>
      <c r="HFQ58" s="158"/>
      <c r="HFR58" s="158"/>
      <c r="HFS58" s="158"/>
      <c r="HFT58" s="158"/>
      <c r="HFU58" s="158"/>
      <c r="HFV58" s="158"/>
      <c r="HFW58" s="158"/>
      <c r="HFX58" s="158"/>
      <c r="HFY58" s="158"/>
      <c r="HFZ58" s="158"/>
      <c r="HGA58" s="158"/>
      <c r="HGB58" s="158"/>
      <c r="HGC58" s="158"/>
      <c r="HGD58" s="158"/>
      <c r="HGE58" s="158"/>
      <c r="HGF58" s="158"/>
      <c r="HGG58" s="158"/>
      <c r="HGH58" s="158"/>
      <c r="HGI58" s="158"/>
      <c r="HGJ58" s="158"/>
      <c r="HGK58" s="158"/>
      <c r="HGL58" s="158"/>
      <c r="HGM58" s="158"/>
      <c r="HGN58" s="158"/>
      <c r="HGO58" s="158"/>
      <c r="HGP58" s="158"/>
      <c r="HGQ58" s="158"/>
      <c r="HGR58" s="158"/>
      <c r="HGS58" s="158"/>
      <c r="HGT58" s="158"/>
      <c r="HGU58" s="158"/>
      <c r="HGV58" s="158"/>
      <c r="HGW58" s="158"/>
      <c r="HGX58" s="158"/>
      <c r="HGY58" s="158"/>
      <c r="HGZ58" s="158"/>
      <c r="HHA58" s="158"/>
      <c r="HHB58" s="158"/>
      <c r="HHC58" s="158"/>
      <c r="HHD58" s="158"/>
      <c r="HHE58" s="158"/>
      <c r="HHF58" s="158"/>
      <c r="HHG58" s="158"/>
      <c r="HHH58" s="158"/>
      <c r="HHI58" s="158"/>
      <c r="HHJ58" s="158"/>
      <c r="HHK58" s="158"/>
      <c r="HHL58" s="158"/>
      <c r="HHM58" s="158"/>
      <c r="HHN58" s="158"/>
      <c r="HHO58" s="158"/>
      <c r="HHP58" s="158"/>
      <c r="HHQ58" s="158"/>
      <c r="HHR58" s="158"/>
      <c r="HHS58" s="158"/>
      <c r="HHT58" s="158"/>
      <c r="HHU58" s="158"/>
      <c r="HHV58" s="158"/>
      <c r="HHW58" s="158"/>
      <c r="HHX58" s="158"/>
      <c r="HHY58" s="158"/>
      <c r="HHZ58" s="158"/>
      <c r="HIA58" s="158"/>
      <c r="HIB58" s="158"/>
      <c r="HIC58" s="158"/>
      <c r="HID58" s="158"/>
      <c r="HIE58" s="158"/>
      <c r="HIF58" s="158"/>
      <c r="HIG58" s="158"/>
      <c r="HIH58" s="158"/>
      <c r="HII58" s="158"/>
      <c r="HIJ58" s="158"/>
      <c r="HIK58" s="158"/>
      <c r="HIL58" s="158"/>
      <c r="HIM58" s="158"/>
      <c r="HIN58" s="158"/>
      <c r="HIO58" s="158"/>
      <c r="HIP58" s="158"/>
      <c r="HIQ58" s="158"/>
      <c r="HIR58" s="158"/>
      <c r="HIS58" s="158"/>
      <c r="HIT58" s="158"/>
      <c r="HIU58" s="158"/>
      <c r="HIV58" s="158"/>
      <c r="HIW58" s="158"/>
      <c r="HIX58" s="158"/>
      <c r="HIY58" s="158"/>
      <c r="HIZ58" s="158"/>
      <c r="HJA58" s="158"/>
      <c r="HJB58" s="158"/>
      <c r="HJC58" s="158"/>
      <c r="HJD58" s="158"/>
      <c r="HJE58" s="158"/>
      <c r="HJF58" s="158"/>
      <c r="HJG58" s="158"/>
      <c r="HJH58" s="158"/>
      <c r="HJI58" s="158"/>
      <c r="HJJ58" s="158"/>
      <c r="HJK58" s="158"/>
      <c r="HJL58" s="158"/>
      <c r="HJM58" s="158"/>
      <c r="HJN58" s="158"/>
      <c r="HJO58" s="158"/>
      <c r="HJP58" s="158"/>
      <c r="HJQ58" s="158"/>
      <c r="HJR58" s="158"/>
      <c r="HJS58" s="158"/>
      <c r="HJT58" s="158"/>
      <c r="HJU58" s="158"/>
      <c r="HJV58" s="158"/>
      <c r="HJW58" s="158"/>
      <c r="HJX58" s="158"/>
      <c r="HJY58" s="158"/>
      <c r="HJZ58" s="158"/>
      <c r="HKA58" s="158"/>
      <c r="HKB58" s="158"/>
      <c r="HKC58" s="158"/>
      <c r="HKD58" s="158"/>
      <c r="HKE58" s="158"/>
      <c r="HKF58" s="158"/>
      <c r="HKG58" s="158"/>
      <c r="HKH58" s="158"/>
      <c r="HKI58" s="158"/>
      <c r="HKJ58" s="158"/>
      <c r="HKK58" s="158"/>
      <c r="HKL58" s="158"/>
      <c r="HKM58" s="158"/>
      <c r="HKN58" s="158"/>
      <c r="HKO58" s="158"/>
      <c r="HKP58" s="158"/>
      <c r="HKQ58" s="158"/>
      <c r="HKR58" s="158"/>
      <c r="HKS58" s="158"/>
      <c r="HKT58" s="158"/>
      <c r="HKU58" s="158"/>
      <c r="HKV58" s="158"/>
      <c r="HKW58" s="158"/>
      <c r="HKX58" s="158"/>
      <c r="HKY58" s="158"/>
      <c r="HKZ58" s="158"/>
      <c r="HLA58" s="158"/>
      <c r="HLB58" s="158"/>
      <c r="HLC58" s="158"/>
      <c r="HLD58" s="158"/>
      <c r="HLE58" s="158"/>
      <c r="HLF58" s="158"/>
      <c r="HLG58" s="158"/>
      <c r="HLH58" s="158"/>
      <c r="HLI58" s="158"/>
      <c r="HLJ58" s="158"/>
      <c r="HLK58" s="158"/>
      <c r="HLL58" s="158"/>
      <c r="HLM58" s="158"/>
      <c r="HLN58" s="158"/>
      <c r="HLO58" s="158"/>
      <c r="HLP58" s="158"/>
      <c r="HLQ58" s="158"/>
      <c r="HLR58" s="158"/>
      <c r="HLS58" s="158"/>
      <c r="HLT58" s="158"/>
      <c r="HLU58" s="158"/>
      <c r="HLV58" s="158"/>
      <c r="HLW58" s="158"/>
      <c r="HLX58" s="158"/>
      <c r="HLY58" s="158"/>
      <c r="HLZ58" s="158"/>
      <c r="HMA58" s="158"/>
      <c r="HMB58" s="158"/>
      <c r="HMC58" s="158"/>
      <c r="HMD58" s="158"/>
      <c r="HME58" s="158"/>
      <c r="HMF58" s="158"/>
      <c r="HMG58" s="158"/>
      <c r="HMH58" s="158"/>
      <c r="HMI58" s="158"/>
      <c r="HMJ58" s="158"/>
      <c r="HMK58" s="158"/>
      <c r="HML58" s="158"/>
      <c r="HMM58" s="158"/>
      <c r="HMN58" s="158"/>
      <c r="HMO58" s="158"/>
      <c r="HMP58" s="158"/>
      <c r="HMQ58" s="158"/>
      <c r="HMR58" s="158"/>
      <c r="HMS58" s="158"/>
      <c r="HMT58" s="158"/>
      <c r="HMU58" s="158"/>
      <c r="HMV58" s="158"/>
      <c r="HMW58" s="158"/>
      <c r="HMX58" s="158"/>
      <c r="HMY58" s="158"/>
      <c r="HMZ58" s="158"/>
      <c r="HNA58" s="158"/>
      <c r="HNB58" s="158"/>
      <c r="HNC58" s="158"/>
      <c r="HND58" s="158"/>
      <c r="HNE58" s="158"/>
      <c r="HNF58" s="158"/>
      <c r="HNG58" s="158"/>
      <c r="HNH58" s="158"/>
      <c r="HNI58" s="158"/>
      <c r="HNJ58" s="158"/>
      <c r="HNK58" s="158"/>
      <c r="HNL58" s="158"/>
      <c r="HNM58" s="158"/>
      <c r="HNN58" s="158"/>
      <c r="HNO58" s="158"/>
      <c r="HNP58" s="158"/>
      <c r="HNQ58" s="158"/>
      <c r="HNR58" s="158"/>
      <c r="HNS58" s="158"/>
      <c r="HNT58" s="158"/>
      <c r="HNU58" s="158"/>
      <c r="HNV58" s="158"/>
      <c r="HNW58" s="158"/>
      <c r="HNX58" s="158"/>
      <c r="HNY58" s="158"/>
      <c r="HNZ58" s="158"/>
      <c r="HOA58" s="158"/>
      <c r="HOB58" s="158"/>
      <c r="HOC58" s="158"/>
      <c r="HOD58" s="158"/>
      <c r="HOE58" s="158"/>
      <c r="HOF58" s="158"/>
      <c r="HOG58" s="158"/>
      <c r="HOH58" s="158"/>
      <c r="HOI58" s="158"/>
      <c r="HOJ58" s="158"/>
      <c r="HOK58" s="158"/>
      <c r="HOL58" s="158"/>
      <c r="HOM58" s="158"/>
      <c r="HON58" s="158"/>
      <c r="HOO58" s="158"/>
      <c r="HOP58" s="158"/>
      <c r="HOQ58" s="158"/>
      <c r="HOR58" s="158"/>
      <c r="HOS58" s="158"/>
      <c r="HOT58" s="158"/>
      <c r="HOU58" s="158"/>
      <c r="HOV58" s="158"/>
      <c r="HOW58" s="158"/>
      <c r="HOX58" s="158"/>
      <c r="HOY58" s="158"/>
      <c r="HOZ58" s="158"/>
      <c r="HPA58" s="158"/>
      <c r="HPB58" s="158"/>
      <c r="HPC58" s="158"/>
      <c r="HPD58" s="158"/>
      <c r="HPE58" s="158"/>
      <c r="HPF58" s="158"/>
      <c r="HPG58" s="158"/>
      <c r="HPH58" s="158"/>
      <c r="HPI58" s="158"/>
      <c r="HPJ58" s="158"/>
      <c r="HPK58" s="158"/>
      <c r="HPL58" s="158"/>
      <c r="HPM58" s="158"/>
      <c r="HPN58" s="158"/>
      <c r="HPO58" s="158"/>
      <c r="HPP58" s="158"/>
      <c r="HPQ58" s="158"/>
      <c r="HPR58" s="158"/>
      <c r="HPS58" s="158"/>
      <c r="HPT58" s="158"/>
      <c r="HPU58" s="158"/>
      <c r="HPV58" s="158"/>
      <c r="HPW58" s="158"/>
      <c r="HPX58" s="158"/>
      <c r="HPY58" s="158"/>
      <c r="HPZ58" s="158"/>
      <c r="HQA58" s="158"/>
      <c r="HQB58" s="158"/>
      <c r="HQC58" s="158"/>
      <c r="HQD58" s="158"/>
      <c r="HQE58" s="158"/>
      <c r="HQF58" s="158"/>
      <c r="HQG58" s="158"/>
      <c r="HQH58" s="158"/>
      <c r="HQI58" s="158"/>
      <c r="HQJ58" s="158"/>
      <c r="HQK58" s="158"/>
      <c r="HQL58" s="158"/>
      <c r="HQM58" s="158"/>
      <c r="HQN58" s="158"/>
      <c r="HQO58" s="158"/>
      <c r="HQP58" s="158"/>
      <c r="HQQ58" s="158"/>
      <c r="HQR58" s="158"/>
      <c r="HQS58" s="158"/>
      <c r="HQT58" s="158"/>
      <c r="HQU58" s="158"/>
      <c r="HQV58" s="158"/>
      <c r="HQW58" s="158"/>
      <c r="HQX58" s="158"/>
      <c r="HQY58" s="158"/>
      <c r="HQZ58" s="158"/>
      <c r="HRA58" s="158"/>
      <c r="HRB58" s="158"/>
      <c r="HRC58" s="158"/>
      <c r="HRD58" s="158"/>
      <c r="HRE58" s="158"/>
      <c r="HRF58" s="158"/>
      <c r="HRG58" s="158"/>
      <c r="HRH58" s="158"/>
      <c r="HRI58" s="158"/>
      <c r="HRJ58" s="158"/>
      <c r="HRK58" s="158"/>
      <c r="HRL58" s="158"/>
      <c r="HRM58" s="158"/>
      <c r="HRN58" s="158"/>
      <c r="HRO58" s="158"/>
      <c r="HRP58" s="158"/>
      <c r="HRQ58" s="158"/>
      <c r="HRR58" s="158"/>
      <c r="HRS58" s="158"/>
      <c r="HRT58" s="158"/>
      <c r="HRU58" s="158"/>
      <c r="HRV58" s="158"/>
      <c r="HRW58" s="158"/>
      <c r="HRX58" s="158"/>
      <c r="HRY58" s="158"/>
      <c r="HRZ58" s="158"/>
      <c r="HSA58" s="158"/>
      <c r="HSB58" s="158"/>
      <c r="HSC58" s="158"/>
      <c r="HSD58" s="158"/>
      <c r="HSE58" s="158"/>
      <c r="HSF58" s="158"/>
      <c r="HSG58" s="158"/>
      <c r="HSH58" s="158"/>
      <c r="HSI58" s="158"/>
      <c r="HSJ58" s="158"/>
      <c r="HSK58" s="158"/>
      <c r="HSL58" s="158"/>
      <c r="HSM58" s="158"/>
      <c r="HSN58" s="158"/>
      <c r="HSO58" s="158"/>
      <c r="HSP58" s="158"/>
      <c r="HSQ58" s="158"/>
      <c r="HSR58" s="158"/>
      <c r="HSS58" s="158"/>
      <c r="HST58" s="158"/>
      <c r="HSU58" s="158"/>
      <c r="HSV58" s="158"/>
      <c r="HSW58" s="158"/>
      <c r="HSX58" s="158"/>
      <c r="HSY58" s="158"/>
      <c r="HSZ58" s="158"/>
      <c r="HTA58" s="158"/>
      <c r="HTB58" s="158"/>
      <c r="HTC58" s="158"/>
      <c r="HTD58" s="158"/>
      <c r="HTE58" s="158"/>
      <c r="HTF58" s="158"/>
      <c r="HTG58" s="158"/>
      <c r="HTH58" s="158"/>
      <c r="HTI58" s="158"/>
      <c r="HTJ58" s="158"/>
      <c r="HTK58" s="158"/>
      <c r="HTL58" s="158"/>
      <c r="HTM58" s="158"/>
      <c r="HTN58" s="158"/>
      <c r="HTO58" s="158"/>
      <c r="HTP58" s="158"/>
      <c r="HTQ58" s="158"/>
      <c r="HTR58" s="158"/>
      <c r="HTS58" s="158"/>
      <c r="HTT58" s="158"/>
      <c r="HTU58" s="158"/>
      <c r="HTV58" s="158"/>
      <c r="HTW58" s="158"/>
      <c r="HTX58" s="158"/>
      <c r="HTY58" s="158"/>
      <c r="HTZ58" s="158"/>
      <c r="HUA58" s="158"/>
      <c r="HUB58" s="158"/>
      <c r="HUC58" s="158"/>
      <c r="HUD58" s="158"/>
      <c r="HUE58" s="158"/>
      <c r="HUF58" s="158"/>
      <c r="HUG58" s="158"/>
      <c r="HUH58" s="158"/>
      <c r="HUI58" s="158"/>
      <c r="HUJ58" s="158"/>
      <c r="HUK58" s="158"/>
      <c r="HUL58" s="158"/>
      <c r="HUM58" s="158"/>
      <c r="HUN58" s="158"/>
      <c r="HUO58" s="158"/>
      <c r="HUP58" s="158"/>
      <c r="HUQ58" s="158"/>
      <c r="HUR58" s="158"/>
      <c r="HUS58" s="158"/>
      <c r="HUT58" s="158"/>
      <c r="HUU58" s="158"/>
      <c r="HUV58" s="158"/>
      <c r="HUW58" s="158"/>
      <c r="HUX58" s="158"/>
      <c r="HUY58" s="158"/>
      <c r="HUZ58" s="158"/>
      <c r="HVA58" s="158"/>
      <c r="HVB58" s="158"/>
      <c r="HVC58" s="158"/>
      <c r="HVD58" s="158"/>
      <c r="HVE58" s="158"/>
      <c r="HVF58" s="158"/>
      <c r="HVG58" s="158"/>
      <c r="HVH58" s="158"/>
      <c r="HVI58" s="158"/>
      <c r="HVJ58" s="158"/>
      <c r="HVK58" s="158"/>
      <c r="HVL58" s="158"/>
      <c r="HVM58" s="158"/>
      <c r="HVN58" s="158"/>
      <c r="HVO58" s="158"/>
      <c r="HVP58" s="158"/>
      <c r="HVQ58" s="158"/>
      <c r="HVR58" s="158"/>
      <c r="HVS58" s="158"/>
      <c r="HVT58" s="158"/>
      <c r="HVU58" s="158"/>
      <c r="HVV58" s="158"/>
      <c r="HVW58" s="158"/>
      <c r="HVX58" s="158"/>
      <c r="HVY58" s="158"/>
      <c r="HVZ58" s="158"/>
      <c r="HWA58" s="158"/>
      <c r="HWB58" s="158"/>
      <c r="HWC58" s="158"/>
      <c r="HWD58" s="158"/>
      <c r="HWE58" s="158"/>
      <c r="HWF58" s="158"/>
      <c r="HWG58" s="158"/>
      <c r="HWH58" s="158"/>
      <c r="HWI58" s="158"/>
      <c r="HWJ58" s="158"/>
      <c r="HWK58" s="158"/>
      <c r="HWL58" s="158"/>
      <c r="HWM58" s="158"/>
      <c r="HWN58" s="158"/>
      <c r="HWO58" s="158"/>
      <c r="HWP58" s="158"/>
      <c r="HWQ58" s="158"/>
      <c r="HWR58" s="158"/>
      <c r="HWS58" s="158"/>
      <c r="HWT58" s="158"/>
      <c r="HWU58" s="158"/>
      <c r="HWV58" s="158"/>
      <c r="HWW58" s="158"/>
      <c r="HWX58" s="158"/>
      <c r="HWY58" s="158"/>
      <c r="HWZ58" s="158"/>
      <c r="HXA58" s="158"/>
      <c r="HXB58" s="158"/>
      <c r="HXC58" s="158"/>
      <c r="HXD58" s="158"/>
      <c r="HXE58" s="158"/>
      <c r="HXF58" s="158"/>
      <c r="HXG58" s="158"/>
      <c r="HXH58" s="158"/>
      <c r="HXI58" s="158"/>
      <c r="HXJ58" s="158"/>
      <c r="HXK58" s="158"/>
      <c r="HXL58" s="158"/>
      <c r="HXM58" s="158"/>
      <c r="HXN58" s="158"/>
      <c r="HXO58" s="158"/>
      <c r="HXP58" s="158"/>
      <c r="HXQ58" s="158"/>
      <c r="HXR58" s="158"/>
      <c r="HXS58" s="158"/>
      <c r="HXT58" s="158"/>
      <c r="HXU58" s="158"/>
      <c r="HXV58" s="158"/>
      <c r="HXW58" s="158"/>
      <c r="HXX58" s="158"/>
      <c r="HXY58" s="158"/>
      <c r="HXZ58" s="158"/>
      <c r="HYA58" s="158"/>
      <c r="HYB58" s="158"/>
      <c r="HYC58" s="158"/>
      <c r="HYD58" s="158"/>
      <c r="HYE58" s="158"/>
      <c r="HYF58" s="158"/>
      <c r="HYG58" s="158"/>
      <c r="HYH58" s="158"/>
      <c r="HYI58" s="158"/>
      <c r="HYJ58" s="158"/>
      <c r="HYK58" s="158"/>
      <c r="HYL58" s="158"/>
      <c r="HYM58" s="158"/>
      <c r="HYN58" s="158"/>
      <c r="HYO58" s="158"/>
      <c r="HYP58" s="158"/>
      <c r="HYQ58" s="158"/>
      <c r="HYR58" s="158"/>
      <c r="HYS58" s="158"/>
      <c r="HYT58" s="158"/>
      <c r="HYU58" s="158"/>
      <c r="HYV58" s="158"/>
      <c r="HYW58" s="158"/>
      <c r="HYX58" s="158"/>
      <c r="HYY58" s="158"/>
      <c r="HYZ58" s="158"/>
      <c r="HZA58" s="158"/>
      <c r="HZB58" s="158"/>
      <c r="HZC58" s="158"/>
      <c r="HZD58" s="158"/>
      <c r="HZE58" s="158"/>
      <c r="HZF58" s="158"/>
      <c r="HZG58" s="158"/>
      <c r="HZH58" s="158"/>
      <c r="HZI58" s="158"/>
      <c r="HZJ58" s="158"/>
      <c r="HZK58" s="158"/>
      <c r="HZL58" s="158"/>
      <c r="HZM58" s="158"/>
      <c r="HZN58" s="158"/>
      <c r="HZO58" s="158"/>
      <c r="HZP58" s="158"/>
      <c r="HZQ58" s="158"/>
      <c r="HZR58" s="158"/>
      <c r="HZS58" s="158"/>
      <c r="HZT58" s="158"/>
      <c r="HZU58" s="158"/>
      <c r="HZV58" s="158"/>
      <c r="HZW58" s="158"/>
      <c r="HZX58" s="158"/>
      <c r="HZY58" s="158"/>
      <c r="HZZ58" s="158"/>
      <c r="IAA58" s="158"/>
      <c r="IAB58" s="158"/>
      <c r="IAC58" s="158"/>
      <c r="IAD58" s="158"/>
      <c r="IAE58" s="158"/>
      <c r="IAF58" s="158"/>
      <c r="IAG58" s="158"/>
      <c r="IAH58" s="158"/>
      <c r="IAI58" s="158"/>
      <c r="IAJ58" s="158"/>
      <c r="IAK58" s="158"/>
      <c r="IAL58" s="158"/>
      <c r="IAM58" s="158"/>
      <c r="IAN58" s="158"/>
      <c r="IAO58" s="158"/>
      <c r="IAP58" s="158"/>
      <c r="IAQ58" s="158"/>
      <c r="IAR58" s="158"/>
      <c r="IAS58" s="158"/>
      <c r="IAT58" s="158"/>
      <c r="IAU58" s="158"/>
      <c r="IAV58" s="158"/>
      <c r="IAW58" s="158"/>
      <c r="IAX58" s="158"/>
      <c r="IAY58" s="158"/>
      <c r="IAZ58" s="158"/>
      <c r="IBA58" s="158"/>
      <c r="IBB58" s="158"/>
      <c r="IBC58" s="158"/>
      <c r="IBD58" s="158"/>
      <c r="IBE58" s="158"/>
      <c r="IBF58" s="158"/>
      <c r="IBG58" s="158"/>
      <c r="IBH58" s="158"/>
      <c r="IBI58" s="158"/>
      <c r="IBJ58" s="158"/>
      <c r="IBK58" s="158"/>
      <c r="IBL58" s="158"/>
      <c r="IBM58" s="158"/>
      <c r="IBN58" s="158"/>
      <c r="IBO58" s="158"/>
      <c r="IBP58" s="158"/>
      <c r="IBQ58" s="158"/>
      <c r="IBR58" s="158"/>
      <c r="IBS58" s="158"/>
      <c r="IBT58" s="158"/>
      <c r="IBU58" s="158"/>
      <c r="IBV58" s="158"/>
      <c r="IBW58" s="158"/>
      <c r="IBX58" s="158"/>
      <c r="IBY58" s="158"/>
      <c r="IBZ58" s="158"/>
      <c r="ICA58" s="158"/>
      <c r="ICB58" s="158"/>
      <c r="ICC58" s="158"/>
      <c r="ICD58" s="158"/>
      <c r="ICE58" s="158"/>
      <c r="ICF58" s="158"/>
      <c r="ICG58" s="158"/>
      <c r="ICH58" s="158"/>
      <c r="ICI58" s="158"/>
      <c r="ICJ58" s="158"/>
      <c r="ICK58" s="158"/>
      <c r="ICL58" s="158"/>
      <c r="ICM58" s="158"/>
      <c r="ICN58" s="158"/>
      <c r="ICO58" s="158"/>
      <c r="ICP58" s="158"/>
      <c r="ICQ58" s="158"/>
      <c r="ICR58" s="158"/>
      <c r="ICS58" s="158"/>
      <c r="ICT58" s="158"/>
      <c r="ICU58" s="158"/>
      <c r="ICV58" s="158"/>
      <c r="ICW58" s="158"/>
      <c r="ICX58" s="158"/>
      <c r="ICY58" s="158"/>
      <c r="ICZ58" s="158"/>
      <c r="IDA58" s="158"/>
      <c r="IDB58" s="158"/>
      <c r="IDC58" s="158"/>
      <c r="IDD58" s="158"/>
      <c r="IDE58" s="158"/>
      <c r="IDF58" s="158"/>
      <c r="IDG58" s="158"/>
      <c r="IDH58" s="158"/>
      <c r="IDI58" s="158"/>
      <c r="IDJ58" s="158"/>
      <c r="IDK58" s="158"/>
      <c r="IDL58" s="158"/>
      <c r="IDM58" s="158"/>
      <c r="IDN58" s="158"/>
      <c r="IDO58" s="158"/>
      <c r="IDP58" s="158"/>
      <c r="IDQ58" s="158"/>
      <c r="IDR58" s="158"/>
      <c r="IDS58" s="158"/>
      <c r="IDT58" s="158"/>
      <c r="IDU58" s="158"/>
      <c r="IDV58" s="158"/>
      <c r="IDW58" s="158"/>
      <c r="IDX58" s="158"/>
      <c r="IDY58" s="158"/>
      <c r="IDZ58" s="158"/>
      <c r="IEA58" s="158"/>
      <c r="IEB58" s="158"/>
      <c r="IEC58" s="158"/>
      <c r="IED58" s="158"/>
      <c r="IEE58" s="158"/>
      <c r="IEF58" s="158"/>
      <c r="IEG58" s="158"/>
      <c r="IEH58" s="158"/>
      <c r="IEI58" s="158"/>
      <c r="IEJ58" s="158"/>
      <c r="IEK58" s="158"/>
      <c r="IEL58" s="158"/>
      <c r="IEM58" s="158"/>
      <c r="IEN58" s="158"/>
      <c r="IEO58" s="158"/>
      <c r="IEP58" s="158"/>
      <c r="IEQ58" s="158"/>
      <c r="IER58" s="158"/>
      <c r="IES58" s="158"/>
      <c r="IET58" s="158"/>
      <c r="IEU58" s="158"/>
      <c r="IEV58" s="158"/>
      <c r="IEW58" s="158"/>
      <c r="IEX58" s="158"/>
      <c r="IEY58" s="158"/>
      <c r="IEZ58" s="158"/>
      <c r="IFA58" s="158"/>
      <c r="IFB58" s="158"/>
      <c r="IFC58" s="158"/>
      <c r="IFD58" s="158"/>
      <c r="IFE58" s="158"/>
      <c r="IFF58" s="158"/>
      <c r="IFG58" s="158"/>
      <c r="IFH58" s="158"/>
      <c r="IFI58" s="158"/>
      <c r="IFJ58" s="158"/>
      <c r="IFK58" s="158"/>
      <c r="IFL58" s="158"/>
      <c r="IFM58" s="158"/>
      <c r="IFN58" s="158"/>
      <c r="IFO58" s="158"/>
      <c r="IFP58" s="158"/>
      <c r="IFQ58" s="158"/>
      <c r="IFR58" s="158"/>
      <c r="IFS58" s="158"/>
      <c r="IFT58" s="158"/>
      <c r="IFU58" s="158"/>
      <c r="IFV58" s="158"/>
      <c r="IFW58" s="158"/>
      <c r="IFX58" s="158"/>
      <c r="IFY58" s="158"/>
      <c r="IFZ58" s="158"/>
      <c r="IGA58" s="158"/>
      <c r="IGB58" s="158"/>
      <c r="IGC58" s="158"/>
      <c r="IGD58" s="158"/>
      <c r="IGE58" s="158"/>
      <c r="IGF58" s="158"/>
      <c r="IGG58" s="158"/>
      <c r="IGH58" s="158"/>
      <c r="IGI58" s="158"/>
      <c r="IGJ58" s="158"/>
      <c r="IGK58" s="158"/>
      <c r="IGL58" s="158"/>
      <c r="IGM58" s="158"/>
      <c r="IGN58" s="158"/>
      <c r="IGO58" s="158"/>
      <c r="IGP58" s="158"/>
      <c r="IGQ58" s="158"/>
      <c r="IGR58" s="158"/>
      <c r="IGS58" s="158"/>
      <c r="IGT58" s="158"/>
      <c r="IGU58" s="158"/>
      <c r="IGV58" s="158"/>
      <c r="IGW58" s="158"/>
      <c r="IGX58" s="158"/>
      <c r="IGY58" s="158"/>
      <c r="IGZ58" s="158"/>
      <c r="IHA58" s="158"/>
      <c r="IHB58" s="158"/>
      <c r="IHC58" s="158"/>
      <c r="IHD58" s="158"/>
      <c r="IHE58" s="158"/>
      <c r="IHF58" s="158"/>
      <c r="IHG58" s="158"/>
      <c r="IHH58" s="158"/>
      <c r="IHI58" s="158"/>
      <c r="IHJ58" s="158"/>
      <c r="IHK58" s="158"/>
      <c r="IHL58" s="158"/>
      <c r="IHM58" s="158"/>
      <c r="IHN58" s="158"/>
      <c r="IHO58" s="158"/>
      <c r="IHP58" s="158"/>
      <c r="IHQ58" s="158"/>
      <c r="IHR58" s="158"/>
      <c r="IHS58" s="158"/>
      <c r="IHT58" s="158"/>
      <c r="IHU58" s="158"/>
      <c r="IHV58" s="158"/>
      <c r="IHW58" s="158"/>
      <c r="IHX58" s="158"/>
      <c r="IHY58" s="158"/>
      <c r="IHZ58" s="158"/>
      <c r="IIA58" s="158"/>
      <c r="IIB58" s="158"/>
      <c r="IIC58" s="158"/>
      <c r="IID58" s="158"/>
      <c r="IIE58" s="158"/>
      <c r="IIF58" s="158"/>
      <c r="IIG58" s="158"/>
      <c r="IIH58" s="158"/>
      <c r="III58" s="158"/>
      <c r="IIJ58" s="158"/>
      <c r="IIK58" s="158"/>
      <c r="IIL58" s="158"/>
      <c r="IIM58" s="158"/>
      <c r="IIN58" s="158"/>
      <c r="IIO58" s="158"/>
      <c r="IIP58" s="158"/>
      <c r="IIQ58" s="158"/>
      <c r="IIR58" s="158"/>
      <c r="IIS58" s="158"/>
      <c r="IIT58" s="158"/>
      <c r="IIU58" s="158"/>
      <c r="IIV58" s="158"/>
      <c r="IIW58" s="158"/>
      <c r="IIX58" s="158"/>
      <c r="IIY58" s="158"/>
      <c r="IIZ58" s="158"/>
      <c r="IJA58" s="158"/>
      <c r="IJB58" s="158"/>
      <c r="IJC58" s="158"/>
      <c r="IJD58" s="158"/>
      <c r="IJE58" s="158"/>
      <c r="IJF58" s="158"/>
      <c r="IJG58" s="158"/>
      <c r="IJH58" s="158"/>
      <c r="IJI58" s="158"/>
      <c r="IJJ58" s="158"/>
      <c r="IJK58" s="158"/>
      <c r="IJL58" s="158"/>
      <c r="IJM58" s="158"/>
      <c r="IJN58" s="158"/>
      <c r="IJO58" s="158"/>
      <c r="IJP58" s="158"/>
      <c r="IJQ58" s="158"/>
      <c r="IJR58" s="158"/>
      <c r="IJS58" s="158"/>
      <c r="IJT58" s="158"/>
      <c r="IJU58" s="158"/>
      <c r="IJV58" s="158"/>
      <c r="IJW58" s="158"/>
      <c r="IJX58" s="158"/>
      <c r="IJY58" s="158"/>
      <c r="IJZ58" s="158"/>
      <c r="IKA58" s="158"/>
      <c r="IKB58" s="158"/>
      <c r="IKC58" s="158"/>
      <c r="IKD58" s="158"/>
      <c r="IKE58" s="158"/>
      <c r="IKF58" s="158"/>
      <c r="IKG58" s="158"/>
      <c r="IKH58" s="158"/>
      <c r="IKI58" s="158"/>
      <c r="IKJ58" s="158"/>
      <c r="IKK58" s="158"/>
      <c r="IKL58" s="158"/>
      <c r="IKM58" s="158"/>
      <c r="IKN58" s="158"/>
      <c r="IKO58" s="158"/>
      <c r="IKP58" s="158"/>
      <c r="IKQ58" s="158"/>
      <c r="IKR58" s="158"/>
      <c r="IKS58" s="158"/>
      <c r="IKT58" s="158"/>
      <c r="IKU58" s="158"/>
      <c r="IKV58" s="158"/>
      <c r="IKW58" s="158"/>
      <c r="IKX58" s="158"/>
      <c r="IKY58" s="158"/>
      <c r="IKZ58" s="158"/>
      <c r="ILA58" s="158"/>
      <c r="ILB58" s="158"/>
      <c r="ILC58" s="158"/>
      <c r="ILD58" s="158"/>
      <c r="ILE58" s="158"/>
      <c r="ILF58" s="158"/>
      <c r="ILG58" s="158"/>
      <c r="ILH58" s="158"/>
      <c r="ILI58" s="158"/>
      <c r="ILJ58" s="158"/>
      <c r="ILK58" s="158"/>
      <c r="ILL58" s="158"/>
      <c r="ILM58" s="158"/>
      <c r="ILN58" s="158"/>
      <c r="ILO58" s="158"/>
      <c r="ILP58" s="158"/>
      <c r="ILQ58" s="158"/>
      <c r="ILR58" s="158"/>
      <c r="ILS58" s="158"/>
      <c r="ILT58" s="158"/>
      <c r="ILU58" s="158"/>
      <c r="ILV58" s="158"/>
      <c r="ILW58" s="158"/>
      <c r="ILX58" s="158"/>
      <c r="ILY58" s="158"/>
      <c r="ILZ58" s="158"/>
      <c r="IMA58" s="158"/>
      <c r="IMB58" s="158"/>
      <c r="IMC58" s="158"/>
      <c r="IMD58" s="158"/>
      <c r="IME58" s="158"/>
      <c r="IMF58" s="158"/>
      <c r="IMG58" s="158"/>
      <c r="IMH58" s="158"/>
      <c r="IMI58" s="158"/>
      <c r="IMJ58" s="158"/>
      <c r="IMK58" s="158"/>
      <c r="IML58" s="158"/>
      <c r="IMM58" s="158"/>
      <c r="IMN58" s="158"/>
      <c r="IMO58" s="158"/>
      <c r="IMP58" s="158"/>
      <c r="IMQ58" s="158"/>
      <c r="IMR58" s="158"/>
      <c r="IMS58" s="158"/>
      <c r="IMT58" s="158"/>
      <c r="IMU58" s="158"/>
      <c r="IMV58" s="158"/>
      <c r="IMW58" s="158"/>
      <c r="IMX58" s="158"/>
      <c r="IMY58" s="158"/>
      <c r="IMZ58" s="158"/>
      <c r="INA58" s="158"/>
      <c r="INB58" s="158"/>
      <c r="INC58" s="158"/>
      <c r="IND58" s="158"/>
      <c r="INE58" s="158"/>
      <c r="INF58" s="158"/>
      <c r="ING58" s="158"/>
      <c r="INH58" s="158"/>
      <c r="INI58" s="158"/>
      <c r="INJ58" s="158"/>
      <c r="INK58" s="158"/>
      <c r="INL58" s="158"/>
      <c r="INM58" s="158"/>
      <c r="INN58" s="158"/>
      <c r="INO58" s="158"/>
      <c r="INP58" s="158"/>
      <c r="INQ58" s="158"/>
      <c r="INR58" s="158"/>
      <c r="INS58" s="158"/>
      <c r="INT58" s="158"/>
      <c r="INU58" s="158"/>
      <c r="INV58" s="158"/>
      <c r="INW58" s="158"/>
      <c r="INX58" s="158"/>
      <c r="INY58" s="158"/>
      <c r="INZ58" s="158"/>
      <c r="IOA58" s="158"/>
      <c r="IOB58" s="158"/>
      <c r="IOC58" s="158"/>
      <c r="IOD58" s="158"/>
      <c r="IOE58" s="158"/>
      <c r="IOF58" s="158"/>
      <c r="IOG58" s="158"/>
      <c r="IOH58" s="158"/>
      <c r="IOI58" s="158"/>
      <c r="IOJ58" s="158"/>
      <c r="IOK58" s="158"/>
      <c r="IOL58" s="158"/>
      <c r="IOM58" s="158"/>
      <c r="ION58" s="158"/>
      <c r="IOO58" s="158"/>
      <c r="IOP58" s="158"/>
      <c r="IOQ58" s="158"/>
      <c r="IOR58" s="158"/>
      <c r="IOS58" s="158"/>
      <c r="IOT58" s="158"/>
      <c r="IOU58" s="158"/>
      <c r="IOV58" s="158"/>
      <c r="IOW58" s="158"/>
      <c r="IOX58" s="158"/>
      <c r="IOY58" s="158"/>
      <c r="IOZ58" s="158"/>
      <c r="IPA58" s="158"/>
      <c r="IPB58" s="158"/>
      <c r="IPC58" s="158"/>
      <c r="IPD58" s="158"/>
      <c r="IPE58" s="158"/>
      <c r="IPF58" s="158"/>
      <c r="IPG58" s="158"/>
      <c r="IPH58" s="158"/>
      <c r="IPI58" s="158"/>
      <c r="IPJ58" s="158"/>
      <c r="IPK58" s="158"/>
      <c r="IPL58" s="158"/>
      <c r="IPM58" s="158"/>
      <c r="IPN58" s="158"/>
      <c r="IPO58" s="158"/>
      <c r="IPP58" s="158"/>
      <c r="IPQ58" s="158"/>
      <c r="IPR58" s="158"/>
      <c r="IPS58" s="158"/>
      <c r="IPT58" s="158"/>
      <c r="IPU58" s="158"/>
      <c r="IPV58" s="158"/>
      <c r="IPW58" s="158"/>
      <c r="IPX58" s="158"/>
      <c r="IPY58" s="158"/>
      <c r="IPZ58" s="158"/>
      <c r="IQA58" s="158"/>
      <c r="IQB58" s="158"/>
      <c r="IQC58" s="158"/>
      <c r="IQD58" s="158"/>
      <c r="IQE58" s="158"/>
      <c r="IQF58" s="158"/>
      <c r="IQG58" s="158"/>
      <c r="IQH58" s="158"/>
      <c r="IQI58" s="158"/>
      <c r="IQJ58" s="158"/>
      <c r="IQK58" s="158"/>
      <c r="IQL58" s="158"/>
      <c r="IQM58" s="158"/>
      <c r="IQN58" s="158"/>
      <c r="IQO58" s="158"/>
      <c r="IQP58" s="158"/>
      <c r="IQQ58" s="158"/>
      <c r="IQR58" s="158"/>
      <c r="IQS58" s="158"/>
      <c r="IQT58" s="158"/>
      <c r="IQU58" s="158"/>
      <c r="IQV58" s="158"/>
      <c r="IQW58" s="158"/>
      <c r="IQX58" s="158"/>
      <c r="IQY58" s="158"/>
      <c r="IQZ58" s="158"/>
      <c r="IRA58" s="158"/>
      <c r="IRB58" s="158"/>
      <c r="IRC58" s="158"/>
      <c r="IRD58" s="158"/>
      <c r="IRE58" s="158"/>
      <c r="IRF58" s="158"/>
      <c r="IRG58" s="158"/>
      <c r="IRH58" s="158"/>
      <c r="IRI58" s="158"/>
      <c r="IRJ58" s="158"/>
      <c r="IRK58" s="158"/>
      <c r="IRL58" s="158"/>
      <c r="IRM58" s="158"/>
      <c r="IRN58" s="158"/>
      <c r="IRO58" s="158"/>
      <c r="IRP58" s="158"/>
      <c r="IRQ58" s="158"/>
      <c r="IRR58" s="158"/>
      <c r="IRS58" s="158"/>
      <c r="IRT58" s="158"/>
      <c r="IRU58" s="158"/>
      <c r="IRV58" s="158"/>
      <c r="IRW58" s="158"/>
      <c r="IRX58" s="158"/>
      <c r="IRY58" s="158"/>
      <c r="IRZ58" s="158"/>
      <c r="ISA58" s="158"/>
      <c r="ISB58" s="158"/>
      <c r="ISC58" s="158"/>
      <c r="ISD58" s="158"/>
      <c r="ISE58" s="158"/>
      <c r="ISF58" s="158"/>
      <c r="ISG58" s="158"/>
      <c r="ISH58" s="158"/>
      <c r="ISI58" s="158"/>
      <c r="ISJ58" s="158"/>
      <c r="ISK58" s="158"/>
      <c r="ISL58" s="158"/>
      <c r="ISM58" s="158"/>
      <c r="ISN58" s="158"/>
      <c r="ISO58" s="158"/>
      <c r="ISP58" s="158"/>
      <c r="ISQ58" s="158"/>
      <c r="ISR58" s="158"/>
      <c r="ISS58" s="158"/>
      <c r="IST58" s="158"/>
      <c r="ISU58" s="158"/>
      <c r="ISV58" s="158"/>
      <c r="ISW58" s="158"/>
      <c r="ISX58" s="158"/>
      <c r="ISY58" s="158"/>
      <c r="ISZ58" s="158"/>
      <c r="ITA58" s="158"/>
      <c r="ITB58" s="158"/>
      <c r="ITC58" s="158"/>
      <c r="ITD58" s="158"/>
      <c r="ITE58" s="158"/>
      <c r="ITF58" s="158"/>
      <c r="ITG58" s="158"/>
      <c r="ITH58" s="158"/>
      <c r="ITI58" s="158"/>
      <c r="ITJ58" s="158"/>
      <c r="ITK58" s="158"/>
      <c r="ITL58" s="158"/>
      <c r="ITM58" s="158"/>
      <c r="ITN58" s="158"/>
      <c r="ITO58" s="158"/>
      <c r="ITP58" s="158"/>
      <c r="ITQ58" s="158"/>
      <c r="ITR58" s="158"/>
      <c r="ITS58" s="158"/>
      <c r="ITT58" s="158"/>
      <c r="ITU58" s="158"/>
      <c r="ITV58" s="158"/>
      <c r="ITW58" s="158"/>
      <c r="ITX58" s="158"/>
      <c r="ITY58" s="158"/>
      <c r="ITZ58" s="158"/>
      <c r="IUA58" s="158"/>
      <c r="IUB58" s="158"/>
      <c r="IUC58" s="158"/>
      <c r="IUD58" s="158"/>
      <c r="IUE58" s="158"/>
      <c r="IUF58" s="158"/>
      <c r="IUG58" s="158"/>
      <c r="IUH58" s="158"/>
      <c r="IUI58" s="158"/>
      <c r="IUJ58" s="158"/>
      <c r="IUK58" s="158"/>
      <c r="IUL58" s="158"/>
      <c r="IUM58" s="158"/>
      <c r="IUN58" s="158"/>
      <c r="IUO58" s="158"/>
      <c r="IUP58" s="158"/>
      <c r="IUQ58" s="158"/>
      <c r="IUR58" s="158"/>
      <c r="IUS58" s="158"/>
      <c r="IUT58" s="158"/>
      <c r="IUU58" s="158"/>
      <c r="IUV58" s="158"/>
      <c r="IUW58" s="158"/>
      <c r="IUX58" s="158"/>
      <c r="IUY58" s="158"/>
      <c r="IUZ58" s="158"/>
      <c r="IVA58" s="158"/>
      <c r="IVB58" s="158"/>
      <c r="IVC58" s="158"/>
      <c r="IVD58" s="158"/>
      <c r="IVE58" s="158"/>
      <c r="IVF58" s="158"/>
      <c r="IVG58" s="158"/>
      <c r="IVH58" s="158"/>
      <c r="IVI58" s="158"/>
      <c r="IVJ58" s="158"/>
      <c r="IVK58" s="158"/>
      <c r="IVL58" s="158"/>
      <c r="IVM58" s="158"/>
      <c r="IVN58" s="158"/>
      <c r="IVO58" s="158"/>
      <c r="IVP58" s="158"/>
      <c r="IVQ58" s="158"/>
      <c r="IVR58" s="158"/>
      <c r="IVS58" s="158"/>
      <c r="IVT58" s="158"/>
      <c r="IVU58" s="158"/>
      <c r="IVV58" s="158"/>
      <c r="IVW58" s="158"/>
      <c r="IVX58" s="158"/>
      <c r="IVY58" s="158"/>
      <c r="IVZ58" s="158"/>
      <c r="IWA58" s="158"/>
      <c r="IWB58" s="158"/>
      <c r="IWC58" s="158"/>
      <c r="IWD58" s="158"/>
      <c r="IWE58" s="158"/>
      <c r="IWF58" s="158"/>
      <c r="IWG58" s="158"/>
      <c r="IWH58" s="158"/>
      <c r="IWI58" s="158"/>
      <c r="IWJ58" s="158"/>
      <c r="IWK58" s="158"/>
      <c r="IWL58" s="158"/>
      <c r="IWM58" s="158"/>
      <c r="IWN58" s="158"/>
      <c r="IWO58" s="158"/>
      <c r="IWP58" s="158"/>
      <c r="IWQ58" s="158"/>
      <c r="IWR58" s="158"/>
      <c r="IWS58" s="158"/>
      <c r="IWT58" s="158"/>
      <c r="IWU58" s="158"/>
      <c r="IWV58" s="158"/>
      <c r="IWW58" s="158"/>
      <c r="IWX58" s="158"/>
      <c r="IWY58" s="158"/>
      <c r="IWZ58" s="158"/>
      <c r="IXA58" s="158"/>
      <c r="IXB58" s="158"/>
      <c r="IXC58" s="158"/>
      <c r="IXD58" s="158"/>
      <c r="IXE58" s="158"/>
      <c r="IXF58" s="158"/>
      <c r="IXG58" s="158"/>
      <c r="IXH58" s="158"/>
      <c r="IXI58" s="158"/>
      <c r="IXJ58" s="158"/>
      <c r="IXK58" s="158"/>
      <c r="IXL58" s="158"/>
      <c r="IXM58" s="158"/>
      <c r="IXN58" s="158"/>
      <c r="IXO58" s="158"/>
      <c r="IXP58" s="158"/>
      <c r="IXQ58" s="158"/>
      <c r="IXR58" s="158"/>
      <c r="IXS58" s="158"/>
      <c r="IXT58" s="158"/>
      <c r="IXU58" s="158"/>
      <c r="IXV58" s="158"/>
      <c r="IXW58" s="158"/>
      <c r="IXX58" s="158"/>
      <c r="IXY58" s="158"/>
      <c r="IXZ58" s="158"/>
      <c r="IYA58" s="158"/>
      <c r="IYB58" s="158"/>
      <c r="IYC58" s="158"/>
      <c r="IYD58" s="158"/>
      <c r="IYE58" s="158"/>
      <c r="IYF58" s="158"/>
      <c r="IYG58" s="158"/>
      <c r="IYH58" s="158"/>
      <c r="IYI58" s="158"/>
      <c r="IYJ58" s="158"/>
      <c r="IYK58" s="158"/>
      <c r="IYL58" s="158"/>
      <c r="IYM58" s="158"/>
      <c r="IYN58" s="158"/>
      <c r="IYO58" s="158"/>
      <c r="IYP58" s="158"/>
      <c r="IYQ58" s="158"/>
      <c r="IYR58" s="158"/>
      <c r="IYS58" s="158"/>
      <c r="IYT58" s="158"/>
      <c r="IYU58" s="158"/>
      <c r="IYV58" s="158"/>
      <c r="IYW58" s="158"/>
      <c r="IYX58" s="158"/>
      <c r="IYY58" s="158"/>
      <c r="IYZ58" s="158"/>
      <c r="IZA58" s="158"/>
      <c r="IZB58" s="158"/>
      <c r="IZC58" s="158"/>
      <c r="IZD58" s="158"/>
      <c r="IZE58" s="158"/>
      <c r="IZF58" s="158"/>
      <c r="IZG58" s="158"/>
      <c r="IZH58" s="158"/>
      <c r="IZI58" s="158"/>
      <c r="IZJ58" s="158"/>
      <c r="IZK58" s="158"/>
      <c r="IZL58" s="158"/>
      <c r="IZM58" s="158"/>
      <c r="IZN58" s="158"/>
      <c r="IZO58" s="158"/>
      <c r="IZP58" s="158"/>
      <c r="IZQ58" s="158"/>
      <c r="IZR58" s="158"/>
      <c r="IZS58" s="158"/>
      <c r="IZT58" s="158"/>
      <c r="IZU58" s="158"/>
      <c r="IZV58" s="158"/>
      <c r="IZW58" s="158"/>
      <c r="IZX58" s="158"/>
      <c r="IZY58" s="158"/>
      <c r="IZZ58" s="158"/>
      <c r="JAA58" s="158"/>
      <c r="JAB58" s="158"/>
      <c r="JAC58" s="158"/>
      <c r="JAD58" s="158"/>
      <c r="JAE58" s="158"/>
      <c r="JAF58" s="158"/>
      <c r="JAG58" s="158"/>
      <c r="JAH58" s="158"/>
      <c r="JAI58" s="158"/>
      <c r="JAJ58" s="158"/>
      <c r="JAK58" s="158"/>
      <c r="JAL58" s="158"/>
      <c r="JAM58" s="158"/>
      <c r="JAN58" s="158"/>
      <c r="JAO58" s="158"/>
      <c r="JAP58" s="158"/>
      <c r="JAQ58" s="158"/>
      <c r="JAR58" s="158"/>
      <c r="JAS58" s="158"/>
      <c r="JAT58" s="158"/>
      <c r="JAU58" s="158"/>
      <c r="JAV58" s="158"/>
      <c r="JAW58" s="158"/>
      <c r="JAX58" s="158"/>
      <c r="JAY58" s="158"/>
      <c r="JAZ58" s="158"/>
      <c r="JBA58" s="158"/>
      <c r="JBB58" s="158"/>
      <c r="JBC58" s="158"/>
      <c r="JBD58" s="158"/>
      <c r="JBE58" s="158"/>
      <c r="JBF58" s="158"/>
      <c r="JBG58" s="158"/>
      <c r="JBH58" s="158"/>
      <c r="JBI58" s="158"/>
      <c r="JBJ58" s="158"/>
      <c r="JBK58" s="158"/>
      <c r="JBL58" s="158"/>
      <c r="JBM58" s="158"/>
      <c r="JBN58" s="158"/>
      <c r="JBO58" s="158"/>
      <c r="JBP58" s="158"/>
      <c r="JBQ58" s="158"/>
      <c r="JBR58" s="158"/>
      <c r="JBS58" s="158"/>
      <c r="JBT58" s="158"/>
      <c r="JBU58" s="158"/>
      <c r="JBV58" s="158"/>
      <c r="JBW58" s="158"/>
      <c r="JBX58" s="158"/>
      <c r="JBY58" s="158"/>
      <c r="JBZ58" s="158"/>
      <c r="JCA58" s="158"/>
      <c r="JCB58" s="158"/>
      <c r="JCC58" s="158"/>
      <c r="JCD58" s="158"/>
      <c r="JCE58" s="158"/>
      <c r="JCF58" s="158"/>
      <c r="JCG58" s="158"/>
      <c r="JCH58" s="158"/>
      <c r="JCI58" s="158"/>
      <c r="JCJ58" s="158"/>
      <c r="JCK58" s="158"/>
      <c r="JCL58" s="158"/>
      <c r="JCM58" s="158"/>
      <c r="JCN58" s="158"/>
      <c r="JCO58" s="158"/>
      <c r="JCP58" s="158"/>
      <c r="JCQ58" s="158"/>
      <c r="JCR58" s="158"/>
      <c r="JCS58" s="158"/>
      <c r="JCT58" s="158"/>
      <c r="JCU58" s="158"/>
      <c r="JCV58" s="158"/>
      <c r="JCW58" s="158"/>
      <c r="JCX58" s="158"/>
      <c r="JCY58" s="158"/>
      <c r="JCZ58" s="158"/>
      <c r="JDA58" s="158"/>
      <c r="JDB58" s="158"/>
      <c r="JDC58" s="158"/>
      <c r="JDD58" s="158"/>
      <c r="JDE58" s="158"/>
      <c r="JDF58" s="158"/>
      <c r="JDG58" s="158"/>
      <c r="JDH58" s="158"/>
      <c r="JDI58" s="158"/>
      <c r="JDJ58" s="158"/>
      <c r="JDK58" s="158"/>
      <c r="JDL58" s="158"/>
      <c r="JDM58" s="158"/>
      <c r="JDN58" s="158"/>
      <c r="JDO58" s="158"/>
      <c r="JDP58" s="158"/>
      <c r="JDQ58" s="158"/>
      <c r="JDR58" s="158"/>
      <c r="JDS58" s="158"/>
      <c r="JDT58" s="158"/>
      <c r="JDU58" s="158"/>
      <c r="JDV58" s="158"/>
      <c r="JDW58" s="158"/>
      <c r="JDX58" s="158"/>
      <c r="JDY58" s="158"/>
      <c r="JDZ58" s="158"/>
      <c r="JEA58" s="158"/>
      <c r="JEB58" s="158"/>
      <c r="JEC58" s="158"/>
      <c r="JED58" s="158"/>
      <c r="JEE58" s="158"/>
      <c r="JEF58" s="158"/>
      <c r="JEG58" s="158"/>
      <c r="JEH58" s="158"/>
      <c r="JEI58" s="158"/>
      <c r="JEJ58" s="158"/>
      <c r="JEK58" s="158"/>
      <c r="JEL58" s="158"/>
      <c r="JEM58" s="158"/>
      <c r="JEN58" s="158"/>
      <c r="JEO58" s="158"/>
      <c r="JEP58" s="158"/>
      <c r="JEQ58" s="158"/>
      <c r="JER58" s="158"/>
      <c r="JES58" s="158"/>
      <c r="JET58" s="158"/>
      <c r="JEU58" s="158"/>
      <c r="JEV58" s="158"/>
      <c r="JEW58" s="158"/>
      <c r="JEX58" s="158"/>
      <c r="JEY58" s="158"/>
      <c r="JEZ58" s="158"/>
      <c r="JFA58" s="158"/>
      <c r="JFB58" s="158"/>
      <c r="JFC58" s="158"/>
      <c r="JFD58" s="158"/>
      <c r="JFE58" s="158"/>
      <c r="JFF58" s="158"/>
      <c r="JFG58" s="158"/>
      <c r="JFH58" s="158"/>
      <c r="JFI58" s="158"/>
      <c r="JFJ58" s="158"/>
      <c r="JFK58" s="158"/>
      <c r="JFL58" s="158"/>
      <c r="JFM58" s="158"/>
      <c r="JFN58" s="158"/>
      <c r="JFO58" s="158"/>
      <c r="JFP58" s="158"/>
      <c r="JFQ58" s="158"/>
    </row>
    <row r="59" spans="1:6933">
      <c r="A59" s="282">
        <v>5</v>
      </c>
      <c r="B59" s="248">
        <v>33</v>
      </c>
      <c r="C59" s="172">
        <v>300</v>
      </c>
      <c r="D59" s="172">
        <v>0</v>
      </c>
      <c r="E59" s="172">
        <v>100</v>
      </c>
      <c r="F59" s="172">
        <v>0</v>
      </c>
      <c r="G59" s="172">
        <v>100</v>
      </c>
      <c r="H59" s="172">
        <v>100</v>
      </c>
      <c r="I59" s="172">
        <v>200</v>
      </c>
      <c r="J59" s="245">
        <f t="shared" si="0"/>
        <v>800</v>
      </c>
      <c r="K59" s="246">
        <v>526</v>
      </c>
      <c r="L59" s="172">
        <f t="shared" si="1"/>
        <v>274</v>
      </c>
      <c r="M59" s="176">
        <f>B.wt.!J59</f>
        <v>4</v>
      </c>
      <c r="N59" s="179">
        <f t="shared" si="2"/>
        <v>68.5</v>
      </c>
      <c r="O59" s="172">
        <v>350</v>
      </c>
      <c r="P59" s="154">
        <v>200</v>
      </c>
      <c r="Q59" s="172">
        <v>250</v>
      </c>
      <c r="R59" s="172">
        <v>100</v>
      </c>
      <c r="S59" s="172">
        <v>0</v>
      </c>
      <c r="T59" s="172">
        <v>300</v>
      </c>
      <c r="U59" s="172">
        <v>350</v>
      </c>
      <c r="V59" s="173">
        <f t="shared" si="3"/>
        <v>1550</v>
      </c>
      <c r="W59" s="174">
        <v>274</v>
      </c>
      <c r="X59" s="172">
        <f t="shared" si="4"/>
        <v>1276</v>
      </c>
      <c r="Y59" s="172">
        <v>5</v>
      </c>
      <c r="Z59" s="175">
        <f t="shared" si="28"/>
        <v>255.2</v>
      </c>
      <c r="AA59" s="175">
        <f t="shared" si="6"/>
        <v>1550</v>
      </c>
      <c r="AB59" s="179">
        <f t="shared" si="7"/>
        <v>323.7</v>
      </c>
      <c r="AC59" s="154">
        <v>500</v>
      </c>
      <c r="AD59" s="172">
        <v>400</v>
      </c>
      <c r="AE59" s="172">
        <v>400</v>
      </c>
      <c r="AF59" s="172">
        <v>400</v>
      </c>
      <c r="AG59" s="172">
        <v>400</v>
      </c>
      <c r="AH59" s="172">
        <v>400</v>
      </c>
      <c r="AI59" s="172">
        <v>0</v>
      </c>
      <c r="AJ59" s="173">
        <f t="shared" si="8"/>
        <v>2500</v>
      </c>
      <c r="AK59" s="174">
        <v>373</v>
      </c>
      <c r="AL59" s="156">
        <f t="shared" si="29"/>
        <v>2127</v>
      </c>
      <c r="AM59" s="176">
        <v>5</v>
      </c>
      <c r="AN59" s="175">
        <f t="shared" si="10"/>
        <v>425.4</v>
      </c>
      <c r="AO59" s="175">
        <f t="shared" si="11"/>
        <v>3677</v>
      </c>
      <c r="AP59" s="179">
        <f t="shared" si="12"/>
        <v>749.09999999999991</v>
      </c>
      <c r="AQ59" s="172">
        <v>600</v>
      </c>
      <c r="AR59" s="172">
        <v>600</v>
      </c>
      <c r="AS59" s="172">
        <v>500</v>
      </c>
      <c r="AT59" s="172">
        <v>500</v>
      </c>
      <c r="AU59" s="172">
        <v>800</v>
      </c>
      <c r="AV59" s="172">
        <v>500</v>
      </c>
      <c r="AW59" s="172">
        <v>500</v>
      </c>
      <c r="AX59" s="173">
        <f t="shared" si="13"/>
        <v>4000</v>
      </c>
      <c r="AY59" s="250">
        <v>353</v>
      </c>
      <c r="AZ59" s="176">
        <f t="shared" si="31"/>
        <v>3942</v>
      </c>
      <c r="BA59" s="251">
        <v>5</v>
      </c>
      <c r="BB59" s="156">
        <f t="shared" si="15"/>
        <v>7619</v>
      </c>
      <c r="BC59" s="175">
        <f t="shared" si="16"/>
        <v>788.4</v>
      </c>
      <c r="BD59" s="179">
        <f t="shared" si="17"/>
        <v>1537.5</v>
      </c>
      <c r="BE59" s="172">
        <v>800</v>
      </c>
      <c r="BF59" s="172">
        <v>800</v>
      </c>
      <c r="BG59" s="172">
        <v>900</v>
      </c>
      <c r="BH59" s="172">
        <v>600</v>
      </c>
      <c r="BI59" s="172">
        <v>600</v>
      </c>
      <c r="BJ59" s="172">
        <v>600</v>
      </c>
      <c r="BK59" s="172">
        <v>700</v>
      </c>
      <c r="BL59" s="173">
        <f t="shared" si="18"/>
        <v>5000</v>
      </c>
      <c r="BM59" s="174">
        <v>914</v>
      </c>
      <c r="BN59" s="176">
        <f t="shared" si="19"/>
        <v>4086</v>
      </c>
      <c r="BO59" s="176">
        <v>4</v>
      </c>
      <c r="BP59" s="156">
        <f t="shared" si="20"/>
        <v>11705</v>
      </c>
      <c r="BQ59" s="175">
        <f t="shared" si="21"/>
        <v>1021.5</v>
      </c>
      <c r="BR59" s="179">
        <f t="shared" si="22"/>
        <v>2559</v>
      </c>
      <c r="BS59" s="154">
        <v>1000</v>
      </c>
      <c r="BT59" s="154">
        <v>800</v>
      </c>
      <c r="BU59" s="154">
        <v>0</v>
      </c>
      <c r="BV59" s="154">
        <v>0</v>
      </c>
      <c r="BW59" s="154"/>
      <c r="BX59" s="156"/>
      <c r="BY59" s="156"/>
      <c r="BZ59" s="173">
        <f t="shared" si="23"/>
        <v>1800</v>
      </c>
      <c r="CA59" s="177">
        <v>0</v>
      </c>
      <c r="CB59" s="176">
        <f t="shared" si="24"/>
        <v>1800</v>
      </c>
      <c r="CC59" s="176">
        <v>4</v>
      </c>
      <c r="CD59" s="256">
        <f t="shared" si="25"/>
        <v>13505</v>
      </c>
      <c r="CE59" s="175">
        <f t="shared" si="26"/>
        <v>450</v>
      </c>
      <c r="CF59" s="175">
        <f t="shared" si="27"/>
        <v>3009</v>
      </c>
      <c r="CG59" s="158"/>
      <c r="CH59" s="158"/>
      <c r="CI59" s="158"/>
      <c r="CJ59" s="158"/>
      <c r="CK59" s="158"/>
      <c r="CL59" s="158"/>
      <c r="CM59" s="158"/>
      <c r="CN59" s="158"/>
      <c r="CO59" s="158"/>
      <c r="CP59" s="158"/>
      <c r="CQ59" s="158"/>
      <c r="CR59" s="158"/>
      <c r="CS59" s="158"/>
      <c r="CT59" s="158"/>
      <c r="CU59" s="158"/>
      <c r="CV59" s="158"/>
      <c r="CW59" s="158"/>
      <c r="CX59" s="158"/>
      <c r="CY59" s="158"/>
      <c r="CZ59" s="158"/>
      <c r="DA59" s="158"/>
      <c r="DB59" s="158"/>
      <c r="DC59" s="158"/>
      <c r="DD59" s="158"/>
      <c r="DE59" s="158"/>
      <c r="DF59" s="158"/>
      <c r="DG59" s="158"/>
      <c r="DH59" s="158"/>
      <c r="DI59" s="158"/>
      <c r="DJ59" s="158"/>
      <c r="DK59" s="158"/>
      <c r="DL59" s="158"/>
      <c r="DM59" s="158"/>
      <c r="DN59" s="158"/>
      <c r="DO59" s="158"/>
      <c r="DP59" s="158"/>
      <c r="DQ59" s="158"/>
      <c r="DR59" s="158"/>
      <c r="DS59" s="158"/>
      <c r="DT59" s="158"/>
      <c r="DU59" s="158"/>
      <c r="DV59" s="158"/>
      <c r="DW59" s="158"/>
      <c r="DX59" s="158"/>
      <c r="DY59" s="158"/>
      <c r="DZ59" s="158"/>
      <c r="EA59" s="158"/>
      <c r="EB59" s="158"/>
      <c r="EC59" s="158"/>
      <c r="ED59" s="158"/>
      <c r="EE59" s="158"/>
      <c r="EF59" s="158"/>
      <c r="EG59" s="158"/>
      <c r="EH59" s="158"/>
      <c r="EI59" s="158"/>
      <c r="EJ59" s="158"/>
      <c r="EK59" s="158"/>
      <c r="EL59" s="158"/>
      <c r="EM59" s="158"/>
      <c r="EN59" s="158"/>
      <c r="EO59" s="158"/>
      <c r="EP59" s="158"/>
      <c r="EQ59" s="158"/>
      <c r="ER59" s="158"/>
      <c r="ES59" s="158"/>
      <c r="ET59" s="158"/>
      <c r="EU59" s="158"/>
      <c r="EV59" s="158"/>
      <c r="EW59" s="158"/>
      <c r="EX59" s="158"/>
      <c r="EY59" s="158"/>
      <c r="EZ59" s="158"/>
      <c r="FA59" s="158"/>
      <c r="FB59" s="158"/>
      <c r="FC59" s="158"/>
      <c r="FD59" s="158"/>
      <c r="FE59" s="158"/>
      <c r="FF59" s="158"/>
      <c r="FG59" s="158"/>
      <c r="FH59" s="158"/>
      <c r="FI59" s="158"/>
      <c r="FJ59" s="158"/>
      <c r="FK59" s="158"/>
      <c r="FL59" s="158"/>
      <c r="FM59" s="158"/>
      <c r="FN59" s="158"/>
      <c r="FO59" s="158"/>
      <c r="FP59" s="158"/>
      <c r="FQ59" s="158"/>
      <c r="FR59" s="158"/>
      <c r="FS59" s="158"/>
      <c r="FT59" s="158"/>
      <c r="FU59" s="158"/>
      <c r="FV59" s="158"/>
      <c r="FW59" s="158"/>
      <c r="FX59" s="158"/>
      <c r="FY59" s="158"/>
      <c r="FZ59" s="158"/>
      <c r="GA59" s="158"/>
      <c r="GB59" s="158"/>
      <c r="GC59" s="158"/>
      <c r="GD59" s="158"/>
      <c r="GE59" s="158"/>
      <c r="GF59" s="158"/>
      <c r="GG59" s="158"/>
      <c r="GH59" s="158"/>
      <c r="GI59" s="158"/>
      <c r="GJ59" s="158"/>
      <c r="GK59" s="158"/>
      <c r="GL59" s="158"/>
      <c r="GM59" s="158"/>
      <c r="GN59" s="158"/>
      <c r="GO59" s="158"/>
      <c r="GP59" s="158"/>
      <c r="GQ59" s="158"/>
      <c r="GR59" s="158"/>
      <c r="GS59" s="158"/>
      <c r="GT59" s="158"/>
      <c r="GU59" s="158"/>
      <c r="GV59" s="158"/>
      <c r="GW59" s="158"/>
      <c r="GX59" s="158"/>
      <c r="GY59" s="158"/>
      <c r="GZ59" s="158"/>
      <c r="HA59" s="158"/>
      <c r="HB59" s="158"/>
      <c r="HC59" s="158"/>
      <c r="HD59" s="158"/>
      <c r="HE59" s="158"/>
      <c r="HF59" s="158"/>
      <c r="HG59" s="158"/>
      <c r="HH59" s="158"/>
      <c r="HI59" s="158"/>
      <c r="HJ59" s="158"/>
      <c r="HK59" s="158"/>
      <c r="HL59" s="158"/>
      <c r="HM59" s="158"/>
      <c r="HN59" s="158"/>
      <c r="HO59" s="158"/>
      <c r="HP59" s="158"/>
      <c r="HQ59" s="158"/>
      <c r="HR59" s="158"/>
      <c r="HS59" s="158"/>
      <c r="HT59" s="158"/>
      <c r="HU59" s="158"/>
      <c r="HV59" s="158"/>
      <c r="HW59" s="158"/>
      <c r="HX59" s="158"/>
      <c r="HY59" s="158"/>
      <c r="HZ59" s="158"/>
      <c r="IA59" s="158"/>
      <c r="IB59" s="158"/>
      <c r="IC59" s="158"/>
      <c r="ID59" s="158"/>
      <c r="IE59" s="158"/>
      <c r="IF59" s="158"/>
      <c r="IG59" s="158"/>
      <c r="IH59" s="158"/>
      <c r="II59" s="158"/>
      <c r="IJ59" s="158"/>
      <c r="IK59" s="158"/>
      <c r="IL59" s="158"/>
      <c r="IM59" s="158"/>
      <c r="IN59" s="158"/>
      <c r="IO59" s="158"/>
      <c r="IP59" s="158"/>
      <c r="IQ59" s="158"/>
      <c r="IR59" s="158"/>
      <c r="IS59" s="158"/>
      <c r="IT59" s="158"/>
      <c r="IU59" s="158"/>
      <c r="IV59" s="158"/>
      <c r="IW59" s="158"/>
      <c r="IX59" s="158"/>
      <c r="IY59" s="158"/>
      <c r="IZ59" s="158"/>
      <c r="JA59" s="158"/>
      <c r="JB59" s="158"/>
      <c r="JC59" s="158"/>
      <c r="JD59" s="158"/>
      <c r="JE59" s="158"/>
      <c r="JF59" s="158"/>
      <c r="JG59" s="158"/>
      <c r="JH59" s="158"/>
      <c r="JI59" s="158"/>
      <c r="JJ59" s="158"/>
      <c r="JK59" s="158"/>
      <c r="JL59" s="158"/>
      <c r="JM59" s="158"/>
      <c r="JN59" s="158"/>
      <c r="JO59" s="158"/>
      <c r="JP59" s="158"/>
      <c r="JQ59" s="158"/>
      <c r="JR59" s="158"/>
      <c r="JS59" s="158"/>
      <c r="JT59" s="158"/>
      <c r="JU59" s="158"/>
      <c r="JV59" s="158"/>
      <c r="JW59" s="158"/>
      <c r="JX59" s="158"/>
      <c r="JY59" s="158"/>
      <c r="JZ59" s="158"/>
      <c r="KA59" s="158"/>
      <c r="KB59" s="158"/>
      <c r="KC59" s="158"/>
      <c r="KD59" s="158"/>
      <c r="KE59" s="158"/>
      <c r="KF59" s="158"/>
      <c r="KG59" s="158"/>
      <c r="KH59" s="158"/>
      <c r="KI59" s="158"/>
      <c r="KJ59" s="158"/>
      <c r="KK59" s="158"/>
      <c r="KL59" s="158"/>
      <c r="KM59" s="158"/>
      <c r="KN59" s="158"/>
      <c r="KO59" s="158"/>
      <c r="KP59" s="158"/>
      <c r="KQ59" s="158"/>
      <c r="KR59" s="158"/>
      <c r="KS59" s="158"/>
      <c r="KT59" s="158"/>
      <c r="KU59" s="158"/>
      <c r="KV59" s="158"/>
      <c r="KW59" s="158"/>
      <c r="KX59" s="158"/>
      <c r="KY59" s="158"/>
      <c r="KZ59" s="158"/>
      <c r="LA59" s="158"/>
      <c r="LB59" s="158"/>
      <c r="LC59" s="158"/>
      <c r="LD59" s="158"/>
      <c r="LE59" s="158"/>
      <c r="LF59" s="158"/>
      <c r="LG59" s="158"/>
      <c r="LH59" s="158"/>
      <c r="LI59" s="158"/>
      <c r="LJ59" s="158"/>
      <c r="LK59" s="158"/>
      <c r="LL59" s="158"/>
      <c r="LM59" s="158"/>
      <c r="LN59" s="158"/>
      <c r="LO59" s="158"/>
      <c r="LP59" s="158"/>
      <c r="LQ59" s="158"/>
      <c r="LR59" s="158"/>
      <c r="LS59" s="158"/>
      <c r="LT59" s="158"/>
      <c r="LU59" s="158"/>
      <c r="LV59" s="158"/>
      <c r="LW59" s="158"/>
      <c r="LX59" s="158"/>
      <c r="LY59" s="158"/>
      <c r="LZ59" s="158"/>
      <c r="MA59" s="158"/>
      <c r="MB59" s="158"/>
      <c r="MC59" s="158"/>
      <c r="MD59" s="158"/>
      <c r="ME59" s="158"/>
      <c r="MF59" s="158"/>
      <c r="MG59" s="158"/>
      <c r="MH59" s="158"/>
      <c r="MI59" s="158"/>
      <c r="MJ59" s="158"/>
      <c r="MK59" s="158"/>
      <c r="ML59" s="158"/>
      <c r="MM59" s="158"/>
      <c r="MN59" s="158"/>
      <c r="MO59" s="158"/>
      <c r="MP59" s="158"/>
      <c r="MQ59" s="158"/>
      <c r="MR59" s="158"/>
      <c r="MS59" s="158"/>
      <c r="MT59" s="158"/>
      <c r="MU59" s="158"/>
      <c r="MV59" s="158"/>
      <c r="MW59" s="158"/>
      <c r="MX59" s="158"/>
      <c r="MY59" s="158"/>
      <c r="MZ59" s="158"/>
      <c r="NA59" s="158"/>
      <c r="NB59" s="158"/>
      <c r="NC59" s="158"/>
      <c r="ND59" s="158"/>
      <c r="NE59" s="158"/>
      <c r="NF59" s="158"/>
      <c r="NG59" s="158"/>
      <c r="NH59" s="158"/>
      <c r="NI59" s="158"/>
      <c r="NJ59" s="158"/>
      <c r="NK59" s="158"/>
      <c r="NL59" s="158"/>
      <c r="NM59" s="158"/>
      <c r="NN59" s="158"/>
      <c r="NO59" s="158"/>
      <c r="NP59" s="158"/>
      <c r="NQ59" s="158"/>
      <c r="NR59" s="158"/>
      <c r="NS59" s="158"/>
      <c r="NT59" s="158"/>
      <c r="NU59" s="158"/>
      <c r="NV59" s="158"/>
      <c r="NW59" s="158"/>
      <c r="NX59" s="158"/>
      <c r="NY59" s="158"/>
      <c r="NZ59" s="158"/>
      <c r="OA59" s="158"/>
      <c r="OB59" s="158"/>
      <c r="OC59" s="158"/>
      <c r="OD59" s="158"/>
      <c r="OE59" s="158"/>
      <c r="OF59" s="158"/>
      <c r="OG59" s="158"/>
      <c r="OH59" s="158"/>
      <c r="OI59" s="158"/>
      <c r="OJ59" s="158"/>
      <c r="OK59" s="158"/>
      <c r="OL59" s="158"/>
      <c r="OM59" s="158"/>
      <c r="ON59" s="158"/>
      <c r="OO59" s="158"/>
      <c r="OP59" s="158"/>
      <c r="OQ59" s="158"/>
      <c r="OR59" s="158"/>
      <c r="OS59" s="158"/>
      <c r="OT59" s="158"/>
      <c r="OU59" s="158"/>
      <c r="OV59" s="158"/>
      <c r="OW59" s="158"/>
      <c r="OX59" s="158"/>
      <c r="OY59" s="158"/>
      <c r="OZ59" s="158"/>
      <c r="PA59" s="158"/>
      <c r="PB59" s="158"/>
      <c r="PC59" s="158"/>
      <c r="PD59" s="158"/>
      <c r="PE59" s="158"/>
      <c r="PF59" s="158"/>
      <c r="PG59" s="158"/>
      <c r="PH59" s="158"/>
      <c r="PI59" s="158"/>
      <c r="PJ59" s="158"/>
      <c r="PK59" s="158"/>
      <c r="PL59" s="158"/>
      <c r="PM59" s="158"/>
      <c r="PN59" s="158"/>
      <c r="PO59" s="158"/>
      <c r="PP59" s="158"/>
      <c r="PQ59" s="158"/>
      <c r="PR59" s="158"/>
      <c r="PS59" s="158"/>
      <c r="PT59" s="158"/>
      <c r="PU59" s="158"/>
      <c r="PV59" s="158"/>
      <c r="PW59" s="158"/>
      <c r="PX59" s="158"/>
      <c r="PY59" s="158"/>
      <c r="PZ59" s="158"/>
      <c r="QA59" s="158"/>
      <c r="QB59" s="158"/>
      <c r="QC59" s="158"/>
      <c r="QD59" s="158"/>
      <c r="QE59" s="158"/>
      <c r="QF59" s="158"/>
      <c r="QG59" s="158"/>
      <c r="QH59" s="158"/>
      <c r="QI59" s="158"/>
      <c r="QJ59" s="158"/>
      <c r="QK59" s="158"/>
      <c r="QL59" s="158"/>
      <c r="QM59" s="158"/>
      <c r="QN59" s="158"/>
      <c r="QO59" s="158"/>
      <c r="QP59" s="158"/>
      <c r="QQ59" s="158"/>
      <c r="QR59" s="158"/>
      <c r="QS59" s="158"/>
      <c r="QT59" s="158"/>
      <c r="QU59" s="158"/>
      <c r="QV59" s="158"/>
      <c r="QW59" s="158"/>
      <c r="QX59" s="158"/>
      <c r="QY59" s="158"/>
      <c r="QZ59" s="158"/>
      <c r="RA59" s="158"/>
      <c r="RB59" s="158"/>
      <c r="RC59" s="158"/>
      <c r="RD59" s="158"/>
      <c r="RE59" s="158"/>
      <c r="RF59" s="158"/>
      <c r="RG59" s="158"/>
      <c r="RH59" s="158"/>
      <c r="RI59" s="158"/>
      <c r="RJ59" s="158"/>
      <c r="RK59" s="158"/>
      <c r="RL59" s="158"/>
      <c r="RM59" s="158"/>
      <c r="RN59" s="158"/>
      <c r="RO59" s="158"/>
      <c r="RP59" s="158"/>
      <c r="RQ59" s="158"/>
      <c r="RR59" s="158"/>
      <c r="RS59" s="158"/>
      <c r="RT59" s="158"/>
      <c r="RU59" s="158"/>
      <c r="RV59" s="158"/>
      <c r="RW59" s="158"/>
      <c r="RX59" s="158"/>
      <c r="RY59" s="158"/>
      <c r="RZ59" s="158"/>
      <c r="SA59" s="158"/>
      <c r="SB59" s="158"/>
      <c r="SC59" s="158"/>
      <c r="SD59" s="158"/>
      <c r="SE59" s="158"/>
      <c r="SF59" s="158"/>
      <c r="SG59" s="158"/>
      <c r="SH59" s="158"/>
      <c r="SI59" s="158"/>
      <c r="SJ59" s="158"/>
      <c r="SK59" s="158"/>
      <c r="SL59" s="158"/>
      <c r="SM59" s="158"/>
      <c r="SN59" s="158"/>
      <c r="SO59" s="158"/>
      <c r="SP59" s="158"/>
      <c r="SQ59" s="158"/>
      <c r="SR59" s="158"/>
      <c r="SS59" s="158"/>
      <c r="ST59" s="158"/>
      <c r="SU59" s="158"/>
      <c r="SV59" s="158"/>
      <c r="SW59" s="158"/>
      <c r="SX59" s="158"/>
      <c r="SY59" s="158"/>
      <c r="SZ59" s="158"/>
      <c r="TA59" s="158"/>
      <c r="TB59" s="158"/>
      <c r="TC59" s="158"/>
      <c r="TD59" s="158"/>
      <c r="TE59" s="158"/>
      <c r="TF59" s="158"/>
      <c r="TG59" s="158"/>
      <c r="TH59" s="158"/>
      <c r="TI59" s="158"/>
      <c r="TJ59" s="158"/>
      <c r="TK59" s="158"/>
      <c r="TL59" s="158"/>
      <c r="TM59" s="158"/>
      <c r="TN59" s="158"/>
      <c r="TO59" s="158"/>
      <c r="TP59" s="158"/>
      <c r="TQ59" s="158"/>
      <c r="TR59" s="158"/>
      <c r="TS59" s="158"/>
      <c r="TT59" s="158"/>
      <c r="TU59" s="158"/>
      <c r="TV59" s="158"/>
      <c r="TW59" s="158"/>
      <c r="TX59" s="158"/>
      <c r="TY59" s="158"/>
      <c r="TZ59" s="158"/>
      <c r="UA59" s="158"/>
      <c r="UB59" s="158"/>
      <c r="UC59" s="158"/>
      <c r="UD59" s="158"/>
      <c r="UE59" s="158"/>
      <c r="UF59" s="158"/>
      <c r="UG59" s="158"/>
      <c r="UH59" s="158"/>
      <c r="UI59" s="158"/>
      <c r="UJ59" s="158"/>
      <c r="UK59" s="158"/>
      <c r="UL59" s="158"/>
      <c r="UM59" s="158"/>
      <c r="UN59" s="158"/>
      <c r="UO59" s="158"/>
      <c r="UP59" s="158"/>
      <c r="UQ59" s="158"/>
      <c r="UR59" s="158"/>
      <c r="US59" s="158"/>
      <c r="UT59" s="158"/>
      <c r="UU59" s="158"/>
      <c r="UV59" s="158"/>
      <c r="UW59" s="158"/>
      <c r="UX59" s="158"/>
      <c r="UY59" s="158"/>
      <c r="UZ59" s="158"/>
      <c r="VA59" s="158"/>
      <c r="VB59" s="158"/>
      <c r="VC59" s="158"/>
      <c r="VD59" s="158"/>
      <c r="VE59" s="158"/>
      <c r="VF59" s="158"/>
      <c r="VG59" s="158"/>
      <c r="VH59" s="158"/>
      <c r="VI59" s="158"/>
      <c r="VJ59" s="158"/>
      <c r="VK59" s="158"/>
      <c r="VL59" s="158"/>
      <c r="VM59" s="158"/>
      <c r="VN59" s="158"/>
      <c r="VO59" s="158"/>
      <c r="VP59" s="158"/>
      <c r="VQ59" s="158"/>
      <c r="VR59" s="158"/>
      <c r="VS59" s="158"/>
      <c r="VT59" s="158"/>
      <c r="VU59" s="158"/>
      <c r="VV59" s="158"/>
      <c r="VW59" s="158"/>
      <c r="VX59" s="158"/>
      <c r="VY59" s="158"/>
      <c r="VZ59" s="158"/>
      <c r="WA59" s="158"/>
      <c r="WB59" s="158"/>
      <c r="WC59" s="158"/>
      <c r="WD59" s="158"/>
      <c r="WE59" s="158"/>
      <c r="WF59" s="158"/>
      <c r="WG59" s="158"/>
      <c r="WH59" s="158"/>
      <c r="WI59" s="158"/>
      <c r="WJ59" s="158"/>
      <c r="WK59" s="158"/>
      <c r="WL59" s="158"/>
      <c r="WM59" s="158"/>
      <c r="WN59" s="158"/>
      <c r="WO59" s="158"/>
      <c r="WP59" s="158"/>
      <c r="WQ59" s="158"/>
      <c r="WR59" s="158"/>
      <c r="WS59" s="158"/>
      <c r="WT59" s="158"/>
      <c r="WU59" s="158"/>
      <c r="WV59" s="158"/>
      <c r="WW59" s="158"/>
      <c r="WX59" s="158"/>
      <c r="WY59" s="158"/>
      <c r="WZ59" s="158"/>
      <c r="XA59" s="158"/>
      <c r="XB59" s="158"/>
      <c r="XC59" s="158"/>
      <c r="XD59" s="158"/>
      <c r="XE59" s="158"/>
      <c r="XF59" s="158"/>
      <c r="XG59" s="158"/>
      <c r="XH59" s="158"/>
      <c r="XI59" s="158"/>
      <c r="XJ59" s="158"/>
      <c r="XK59" s="158"/>
      <c r="XL59" s="158"/>
      <c r="XM59" s="158"/>
      <c r="XN59" s="158"/>
      <c r="XO59" s="158"/>
      <c r="XP59" s="158"/>
      <c r="XQ59" s="158"/>
      <c r="XR59" s="158"/>
      <c r="XS59" s="158"/>
      <c r="XT59" s="158"/>
      <c r="XU59" s="158"/>
      <c r="XV59" s="158"/>
      <c r="XW59" s="158"/>
      <c r="XX59" s="158"/>
      <c r="XY59" s="158"/>
      <c r="XZ59" s="158"/>
      <c r="YA59" s="158"/>
      <c r="YB59" s="158"/>
      <c r="YC59" s="158"/>
      <c r="YD59" s="158"/>
      <c r="YE59" s="158"/>
      <c r="YF59" s="158"/>
      <c r="YG59" s="158"/>
      <c r="YH59" s="158"/>
      <c r="YI59" s="158"/>
      <c r="YJ59" s="158"/>
      <c r="YK59" s="158"/>
      <c r="YL59" s="158"/>
      <c r="YM59" s="158"/>
      <c r="YN59" s="158"/>
      <c r="YO59" s="158"/>
      <c r="YP59" s="158"/>
      <c r="YQ59" s="158"/>
      <c r="YR59" s="158"/>
      <c r="YS59" s="158"/>
      <c r="YT59" s="158"/>
      <c r="YU59" s="158"/>
      <c r="YV59" s="158"/>
      <c r="YW59" s="158"/>
      <c r="YX59" s="158"/>
      <c r="YY59" s="158"/>
      <c r="YZ59" s="158"/>
      <c r="ZA59" s="158"/>
      <c r="ZB59" s="158"/>
      <c r="ZC59" s="158"/>
      <c r="ZD59" s="158"/>
      <c r="ZE59" s="158"/>
      <c r="ZF59" s="158"/>
      <c r="ZG59" s="158"/>
      <c r="ZH59" s="158"/>
      <c r="ZI59" s="158"/>
      <c r="ZJ59" s="158"/>
      <c r="ZK59" s="158"/>
      <c r="ZL59" s="158"/>
      <c r="ZM59" s="158"/>
      <c r="ZN59" s="158"/>
      <c r="ZO59" s="158"/>
      <c r="ZP59" s="158"/>
      <c r="ZQ59" s="158"/>
      <c r="ZR59" s="158"/>
      <c r="ZS59" s="158"/>
      <c r="ZT59" s="158"/>
      <c r="ZU59" s="158"/>
      <c r="ZV59" s="158"/>
      <c r="ZW59" s="158"/>
      <c r="ZX59" s="158"/>
      <c r="ZY59" s="158"/>
      <c r="ZZ59" s="158"/>
      <c r="AAA59" s="158"/>
      <c r="AAB59" s="158"/>
      <c r="AAC59" s="158"/>
      <c r="AAD59" s="158"/>
      <c r="AAE59" s="158"/>
      <c r="AAF59" s="158"/>
      <c r="AAG59" s="158"/>
      <c r="AAH59" s="158"/>
      <c r="AAI59" s="158"/>
      <c r="AAJ59" s="158"/>
      <c r="AAK59" s="158"/>
      <c r="AAL59" s="158"/>
      <c r="AAM59" s="158"/>
      <c r="AAN59" s="158"/>
      <c r="AAO59" s="158"/>
      <c r="AAP59" s="158"/>
      <c r="AAQ59" s="158"/>
      <c r="AAR59" s="158"/>
      <c r="AAS59" s="158"/>
      <c r="AAT59" s="158"/>
      <c r="AAU59" s="158"/>
      <c r="AAV59" s="158"/>
      <c r="AAW59" s="158"/>
      <c r="AAX59" s="158"/>
      <c r="AAY59" s="158"/>
      <c r="AAZ59" s="158"/>
      <c r="ABA59" s="158"/>
      <c r="ABB59" s="158"/>
      <c r="ABC59" s="158"/>
      <c r="ABD59" s="158"/>
      <c r="ABE59" s="158"/>
      <c r="ABF59" s="158"/>
      <c r="ABG59" s="158"/>
      <c r="ABH59" s="158"/>
      <c r="ABI59" s="158"/>
      <c r="ABJ59" s="158"/>
      <c r="ABK59" s="158"/>
      <c r="ABL59" s="158"/>
      <c r="ABM59" s="158"/>
      <c r="ABN59" s="158"/>
      <c r="ABO59" s="158"/>
      <c r="ABP59" s="158"/>
      <c r="ABQ59" s="158"/>
      <c r="ABR59" s="158"/>
      <c r="ABS59" s="158"/>
      <c r="ABT59" s="158"/>
      <c r="ABU59" s="158"/>
      <c r="ABV59" s="158"/>
      <c r="ABW59" s="158"/>
      <c r="ABX59" s="158"/>
      <c r="ABY59" s="158"/>
      <c r="ABZ59" s="158"/>
      <c r="ACA59" s="158"/>
      <c r="ACB59" s="158"/>
      <c r="ACC59" s="158"/>
      <c r="ACD59" s="158"/>
      <c r="ACE59" s="158"/>
      <c r="ACF59" s="158"/>
      <c r="ACG59" s="158"/>
      <c r="ACH59" s="158"/>
      <c r="ACI59" s="158"/>
      <c r="ACJ59" s="158"/>
      <c r="ACK59" s="158"/>
      <c r="ACL59" s="158"/>
      <c r="ACM59" s="158"/>
      <c r="ACN59" s="158"/>
      <c r="ACO59" s="158"/>
      <c r="ACP59" s="158"/>
      <c r="ACQ59" s="158"/>
      <c r="ACR59" s="158"/>
      <c r="ACS59" s="158"/>
      <c r="ACT59" s="158"/>
      <c r="ACU59" s="158"/>
      <c r="ACV59" s="158"/>
      <c r="ACW59" s="158"/>
      <c r="ACX59" s="158"/>
      <c r="ACY59" s="158"/>
      <c r="ACZ59" s="158"/>
      <c r="ADA59" s="158"/>
      <c r="ADB59" s="158"/>
      <c r="ADC59" s="158"/>
      <c r="ADD59" s="158"/>
      <c r="ADE59" s="158"/>
      <c r="ADF59" s="158"/>
      <c r="ADG59" s="158"/>
      <c r="ADH59" s="158"/>
      <c r="ADI59" s="158"/>
      <c r="ADJ59" s="158"/>
      <c r="ADK59" s="158"/>
      <c r="ADL59" s="158"/>
      <c r="ADM59" s="158"/>
      <c r="ADN59" s="158"/>
      <c r="ADO59" s="158"/>
      <c r="ADP59" s="158"/>
      <c r="ADQ59" s="158"/>
      <c r="ADR59" s="158"/>
      <c r="ADS59" s="158"/>
      <c r="ADT59" s="158"/>
      <c r="ADU59" s="158"/>
      <c r="ADV59" s="158"/>
      <c r="ADW59" s="158"/>
      <c r="ADX59" s="158"/>
      <c r="ADY59" s="158"/>
      <c r="ADZ59" s="158"/>
      <c r="AEA59" s="158"/>
      <c r="AEB59" s="158"/>
      <c r="AEC59" s="158"/>
      <c r="AED59" s="158"/>
      <c r="AEE59" s="158"/>
      <c r="AEF59" s="158"/>
      <c r="AEG59" s="158"/>
      <c r="AEH59" s="158"/>
      <c r="AEI59" s="158"/>
      <c r="AEJ59" s="158"/>
      <c r="AEK59" s="158"/>
      <c r="AEL59" s="158"/>
      <c r="AEM59" s="158"/>
      <c r="AEN59" s="158"/>
      <c r="AEO59" s="158"/>
      <c r="AEP59" s="158"/>
      <c r="AEQ59" s="158"/>
      <c r="AER59" s="158"/>
      <c r="AES59" s="158"/>
      <c r="AET59" s="158"/>
      <c r="AEU59" s="158"/>
      <c r="AEV59" s="158"/>
      <c r="AEW59" s="158"/>
      <c r="AEX59" s="158"/>
      <c r="AEY59" s="158"/>
      <c r="AEZ59" s="158"/>
      <c r="AFA59" s="158"/>
      <c r="AFB59" s="158"/>
      <c r="AFC59" s="158"/>
      <c r="AFD59" s="158"/>
      <c r="AFE59" s="158"/>
      <c r="AFF59" s="158"/>
      <c r="AFG59" s="158"/>
      <c r="AFH59" s="158"/>
      <c r="AFI59" s="158"/>
      <c r="AFJ59" s="158"/>
      <c r="AFK59" s="158"/>
      <c r="AFL59" s="158"/>
      <c r="AFM59" s="158"/>
      <c r="AFN59" s="158"/>
      <c r="AFO59" s="158"/>
      <c r="AFP59" s="158"/>
      <c r="AFQ59" s="158"/>
      <c r="AFR59" s="158"/>
      <c r="AFS59" s="158"/>
      <c r="AFT59" s="158"/>
      <c r="AFU59" s="158"/>
      <c r="AFV59" s="158"/>
      <c r="AFW59" s="158"/>
      <c r="AFX59" s="158"/>
      <c r="AFY59" s="158"/>
      <c r="AFZ59" s="158"/>
      <c r="AGA59" s="158"/>
      <c r="AGB59" s="158"/>
      <c r="AGC59" s="158"/>
      <c r="AGD59" s="158"/>
      <c r="AGE59" s="158"/>
      <c r="AGF59" s="158"/>
      <c r="AGG59" s="158"/>
      <c r="AGH59" s="158"/>
      <c r="AGI59" s="158"/>
      <c r="AGJ59" s="158"/>
      <c r="AGK59" s="158"/>
      <c r="AGL59" s="158"/>
      <c r="AGM59" s="158"/>
      <c r="AGN59" s="158"/>
      <c r="AGO59" s="158"/>
      <c r="AGP59" s="158"/>
      <c r="AGQ59" s="158"/>
      <c r="AGR59" s="158"/>
      <c r="AGS59" s="158"/>
      <c r="AGT59" s="158"/>
      <c r="AGU59" s="158"/>
      <c r="AGV59" s="158"/>
      <c r="AGW59" s="158"/>
      <c r="AGX59" s="158"/>
      <c r="AGY59" s="158"/>
      <c r="AGZ59" s="158"/>
      <c r="AHA59" s="158"/>
      <c r="AHB59" s="158"/>
      <c r="AHC59" s="158"/>
      <c r="AHD59" s="158"/>
      <c r="AHE59" s="158"/>
      <c r="AHF59" s="158"/>
      <c r="AHG59" s="158"/>
      <c r="AHH59" s="158"/>
      <c r="AHI59" s="158"/>
      <c r="AHJ59" s="158"/>
      <c r="AHK59" s="158"/>
      <c r="AHL59" s="158"/>
      <c r="AHM59" s="158"/>
      <c r="AHN59" s="158"/>
      <c r="AHO59" s="158"/>
      <c r="AHP59" s="158"/>
      <c r="AHQ59" s="158"/>
      <c r="AHR59" s="158"/>
      <c r="AHS59" s="158"/>
      <c r="AHT59" s="158"/>
      <c r="AHU59" s="158"/>
      <c r="AHV59" s="158"/>
      <c r="AHW59" s="158"/>
      <c r="AHX59" s="158"/>
      <c r="AHY59" s="158"/>
      <c r="AHZ59" s="158"/>
      <c r="AIA59" s="158"/>
      <c r="AIB59" s="158"/>
      <c r="AIC59" s="158"/>
      <c r="AID59" s="158"/>
      <c r="AIE59" s="158"/>
      <c r="AIF59" s="158"/>
      <c r="AIG59" s="158"/>
      <c r="AIH59" s="158"/>
      <c r="AII59" s="158"/>
      <c r="AIJ59" s="158"/>
      <c r="AIK59" s="158"/>
      <c r="AIL59" s="158"/>
      <c r="AIM59" s="158"/>
      <c r="AIN59" s="158"/>
      <c r="AIO59" s="158"/>
      <c r="AIP59" s="158"/>
      <c r="AIQ59" s="158"/>
      <c r="AIR59" s="158"/>
      <c r="AIS59" s="158"/>
      <c r="AIT59" s="158"/>
      <c r="AIU59" s="158"/>
      <c r="AIV59" s="158"/>
      <c r="AIW59" s="158"/>
      <c r="AIX59" s="158"/>
      <c r="AIY59" s="158"/>
      <c r="AIZ59" s="158"/>
      <c r="AJA59" s="158"/>
      <c r="AJB59" s="158"/>
      <c r="AJC59" s="158"/>
      <c r="AJD59" s="158"/>
      <c r="AJE59" s="158"/>
      <c r="AJF59" s="158"/>
      <c r="AJG59" s="158"/>
      <c r="AJH59" s="158"/>
      <c r="AJI59" s="158"/>
      <c r="AJJ59" s="158"/>
      <c r="AJK59" s="158"/>
      <c r="AJL59" s="158"/>
      <c r="AJM59" s="158"/>
      <c r="AJN59" s="158"/>
      <c r="AJO59" s="158"/>
      <c r="AJP59" s="158"/>
      <c r="AJQ59" s="158"/>
      <c r="AJR59" s="158"/>
      <c r="AJS59" s="158"/>
      <c r="AJT59" s="158"/>
      <c r="AJU59" s="158"/>
      <c r="AJV59" s="158"/>
      <c r="AJW59" s="158"/>
      <c r="AJX59" s="158"/>
      <c r="AJY59" s="158"/>
      <c r="AJZ59" s="158"/>
      <c r="AKA59" s="158"/>
      <c r="AKB59" s="158"/>
      <c r="AKC59" s="158"/>
      <c r="AKD59" s="158"/>
      <c r="AKE59" s="158"/>
      <c r="AKF59" s="158"/>
      <c r="AKG59" s="158"/>
      <c r="AKH59" s="158"/>
      <c r="AKI59" s="158"/>
      <c r="AKJ59" s="158"/>
      <c r="AKK59" s="158"/>
      <c r="AKL59" s="158"/>
      <c r="AKM59" s="158"/>
      <c r="AKN59" s="158"/>
      <c r="AKO59" s="158"/>
      <c r="AKP59" s="158"/>
      <c r="AKQ59" s="158"/>
      <c r="AKR59" s="158"/>
      <c r="AKS59" s="158"/>
      <c r="AKT59" s="158"/>
      <c r="AKU59" s="158"/>
      <c r="AKV59" s="158"/>
      <c r="AKW59" s="158"/>
      <c r="AKX59" s="158"/>
      <c r="AKY59" s="158"/>
      <c r="AKZ59" s="158"/>
      <c r="ALA59" s="158"/>
      <c r="ALB59" s="158"/>
      <c r="ALC59" s="158"/>
      <c r="ALD59" s="158"/>
      <c r="ALE59" s="158"/>
      <c r="ALF59" s="158"/>
      <c r="ALG59" s="158"/>
      <c r="ALH59" s="158"/>
      <c r="ALI59" s="158"/>
      <c r="ALJ59" s="158"/>
      <c r="ALK59" s="158"/>
      <c r="ALL59" s="158"/>
      <c r="ALM59" s="158"/>
      <c r="ALN59" s="158"/>
      <c r="ALO59" s="158"/>
      <c r="ALP59" s="158"/>
      <c r="ALQ59" s="158"/>
      <c r="ALR59" s="158"/>
      <c r="ALS59" s="158"/>
      <c r="ALT59" s="158"/>
      <c r="ALU59" s="158"/>
      <c r="ALV59" s="158"/>
      <c r="ALW59" s="158"/>
      <c r="ALX59" s="158"/>
      <c r="ALY59" s="158"/>
      <c r="ALZ59" s="158"/>
      <c r="AMA59" s="158"/>
      <c r="AMB59" s="158"/>
      <c r="AMC59" s="158"/>
      <c r="AMD59" s="158"/>
      <c r="AME59" s="158"/>
      <c r="AMF59" s="158"/>
      <c r="AMG59" s="158"/>
      <c r="AMH59" s="158"/>
      <c r="AMI59" s="158"/>
      <c r="AMJ59" s="158"/>
      <c r="AMK59" s="158"/>
      <c r="AML59" s="158"/>
      <c r="AMM59" s="158"/>
      <c r="AMN59" s="158"/>
      <c r="AMO59" s="158"/>
      <c r="AMP59" s="158"/>
      <c r="AMQ59" s="158"/>
      <c r="AMR59" s="158"/>
      <c r="AMS59" s="158"/>
      <c r="AMT59" s="158"/>
      <c r="AMU59" s="158"/>
      <c r="AMV59" s="158"/>
      <c r="AMW59" s="158"/>
      <c r="AMX59" s="158"/>
      <c r="AMY59" s="158"/>
      <c r="AMZ59" s="158"/>
      <c r="ANA59" s="158"/>
      <c r="ANB59" s="158"/>
      <c r="ANC59" s="158"/>
      <c r="AND59" s="158"/>
      <c r="ANE59" s="158"/>
      <c r="ANF59" s="158"/>
      <c r="ANG59" s="158"/>
      <c r="ANH59" s="158"/>
      <c r="ANI59" s="158"/>
      <c r="ANJ59" s="158"/>
      <c r="ANK59" s="158"/>
      <c r="ANL59" s="158"/>
      <c r="ANM59" s="158"/>
      <c r="ANN59" s="158"/>
      <c r="ANO59" s="158"/>
      <c r="ANP59" s="158"/>
      <c r="ANQ59" s="158"/>
      <c r="ANR59" s="158"/>
      <c r="ANS59" s="158"/>
      <c r="ANT59" s="158"/>
      <c r="ANU59" s="158"/>
      <c r="ANV59" s="158"/>
      <c r="ANW59" s="158"/>
      <c r="ANX59" s="158"/>
      <c r="ANY59" s="158"/>
      <c r="ANZ59" s="158"/>
      <c r="AOA59" s="158"/>
      <c r="AOB59" s="158"/>
      <c r="AOC59" s="158"/>
      <c r="AOD59" s="158"/>
      <c r="AOE59" s="158"/>
      <c r="AOF59" s="158"/>
      <c r="AOG59" s="158"/>
      <c r="AOH59" s="158"/>
      <c r="AOI59" s="158"/>
      <c r="AOJ59" s="158"/>
      <c r="AOK59" s="158"/>
      <c r="AOL59" s="158"/>
      <c r="AOM59" s="158"/>
      <c r="AON59" s="158"/>
      <c r="AOO59" s="158"/>
      <c r="AOP59" s="158"/>
      <c r="AOQ59" s="158"/>
      <c r="AOR59" s="158"/>
      <c r="AOS59" s="158"/>
      <c r="AOT59" s="158"/>
      <c r="AOU59" s="158"/>
      <c r="AOV59" s="158"/>
      <c r="AOW59" s="158"/>
      <c r="AOX59" s="158"/>
      <c r="AOY59" s="158"/>
      <c r="AOZ59" s="158"/>
      <c r="APA59" s="158"/>
      <c r="APB59" s="158"/>
      <c r="APC59" s="158"/>
      <c r="APD59" s="158"/>
      <c r="APE59" s="158"/>
      <c r="APF59" s="158"/>
      <c r="APG59" s="158"/>
      <c r="APH59" s="158"/>
      <c r="API59" s="158"/>
      <c r="APJ59" s="158"/>
      <c r="APK59" s="158"/>
      <c r="APL59" s="158"/>
      <c r="APM59" s="158"/>
      <c r="APN59" s="158"/>
      <c r="APO59" s="158"/>
      <c r="APP59" s="158"/>
      <c r="APQ59" s="158"/>
      <c r="APR59" s="158"/>
      <c r="APS59" s="158"/>
      <c r="APT59" s="158"/>
      <c r="APU59" s="158"/>
      <c r="APV59" s="158"/>
      <c r="APW59" s="158"/>
      <c r="APX59" s="158"/>
      <c r="APY59" s="158"/>
      <c r="APZ59" s="158"/>
      <c r="AQA59" s="158"/>
      <c r="AQB59" s="158"/>
      <c r="AQC59" s="158"/>
      <c r="AQD59" s="158"/>
      <c r="AQE59" s="158"/>
      <c r="AQF59" s="158"/>
      <c r="AQG59" s="158"/>
      <c r="AQH59" s="158"/>
      <c r="AQI59" s="158"/>
      <c r="AQJ59" s="158"/>
      <c r="AQK59" s="158"/>
      <c r="AQL59" s="158"/>
      <c r="AQM59" s="158"/>
      <c r="AQN59" s="158"/>
      <c r="AQO59" s="158"/>
      <c r="AQP59" s="158"/>
      <c r="AQQ59" s="158"/>
      <c r="AQR59" s="158"/>
      <c r="AQS59" s="158"/>
      <c r="AQT59" s="158"/>
      <c r="AQU59" s="158"/>
      <c r="AQV59" s="158"/>
      <c r="AQW59" s="158"/>
      <c r="AQX59" s="158"/>
      <c r="AQY59" s="158"/>
      <c r="AQZ59" s="158"/>
      <c r="ARA59" s="158"/>
      <c r="ARB59" s="158"/>
      <c r="ARC59" s="158"/>
      <c r="ARD59" s="158"/>
      <c r="ARE59" s="158"/>
      <c r="ARF59" s="158"/>
      <c r="ARG59" s="158"/>
      <c r="ARH59" s="158"/>
      <c r="ARI59" s="158"/>
      <c r="ARJ59" s="158"/>
      <c r="ARK59" s="158"/>
      <c r="ARL59" s="158"/>
      <c r="ARM59" s="158"/>
      <c r="ARN59" s="158"/>
      <c r="ARO59" s="158"/>
      <c r="ARP59" s="158"/>
      <c r="ARQ59" s="158"/>
      <c r="ARR59" s="158"/>
      <c r="ARS59" s="158"/>
      <c r="ART59" s="158"/>
      <c r="ARU59" s="158"/>
      <c r="ARV59" s="158"/>
      <c r="ARW59" s="158"/>
      <c r="ARX59" s="158"/>
      <c r="ARY59" s="158"/>
      <c r="ARZ59" s="158"/>
      <c r="ASA59" s="158"/>
      <c r="ASB59" s="158"/>
      <c r="ASC59" s="158"/>
      <c r="ASD59" s="158"/>
      <c r="ASE59" s="158"/>
      <c r="ASF59" s="158"/>
      <c r="ASG59" s="158"/>
      <c r="ASH59" s="158"/>
      <c r="ASI59" s="158"/>
      <c r="ASJ59" s="158"/>
      <c r="ASK59" s="158"/>
      <c r="ASL59" s="158"/>
      <c r="ASM59" s="158"/>
      <c r="ASN59" s="158"/>
      <c r="ASO59" s="158"/>
      <c r="ASP59" s="158"/>
      <c r="ASQ59" s="158"/>
      <c r="ASR59" s="158"/>
      <c r="ASS59" s="158"/>
      <c r="AST59" s="158"/>
      <c r="ASU59" s="158"/>
      <c r="ASV59" s="158"/>
      <c r="ASW59" s="158"/>
      <c r="ASX59" s="158"/>
      <c r="ASY59" s="158"/>
      <c r="ASZ59" s="158"/>
      <c r="ATA59" s="158"/>
      <c r="ATB59" s="158"/>
      <c r="ATC59" s="158"/>
      <c r="ATD59" s="158"/>
      <c r="ATE59" s="158"/>
      <c r="ATF59" s="158"/>
      <c r="ATG59" s="158"/>
      <c r="ATH59" s="158"/>
      <c r="ATI59" s="158"/>
      <c r="ATJ59" s="158"/>
      <c r="ATK59" s="158"/>
      <c r="ATL59" s="158"/>
      <c r="ATM59" s="158"/>
      <c r="ATN59" s="158"/>
      <c r="ATO59" s="158"/>
      <c r="ATP59" s="158"/>
      <c r="ATQ59" s="158"/>
      <c r="ATR59" s="158"/>
      <c r="ATS59" s="158"/>
      <c r="ATT59" s="158"/>
      <c r="ATU59" s="158"/>
      <c r="ATV59" s="158"/>
      <c r="ATW59" s="158"/>
      <c r="ATX59" s="158"/>
      <c r="ATY59" s="158"/>
      <c r="ATZ59" s="158"/>
      <c r="AUA59" s="158"/>
      <c r="AUB59" s="158"/>
      <c r="AUC59" s="158"/>
      <c r="AUD59" s="158"/>
      <c r="AUE59" s="158"/>
      <c r="AUF59" s="158"/>
      <c r="AUG59" s="158"/>
      <c r="AUH59" s="158"/>
      <c r="AUI59" s="158"/>
      <c r="AUJ59" s="158"/>
      <c r="AUK59" s="158"/>
      <c r="AUL59" s="158"/>
      <c r="AUM59" s="158"/>
      <c r="AUN59" s="158"/>
      <c r="AUO59" s="158"/>
      <c r="AUP59" s="158"/>
      <c r="AUQ59" s="158"/>
      <c r="AUR59" s="158"/>
      <c r="AUS59" s="158"/>
      <c r="AUT59" s="158"/>
      <c r="AUU59" s="158"/>
      <c r="AUV59" s="158"/>
      <c r="AUW59" s="158"/>
      <c r="AUX59" s="158"/>
      <c r="AUY59" s="158"/>
      <c r="AUZ59" s="158"/>
      <c r="AVA59" s="158"/>
      <c r="AVB59" s="158"/>
      <c r="AVC59" s="158"/>
      <c r="AVD59" s="158"/>
      <c r="AVE59" s="158"/>
      <c r="AVF59" s="158"/>
      <c r="AVG59" s="158"/>
      <c r="AVH59" s="158"/>
      <c r="AVI59" s="158"/>
      <c r="AVJ59" s="158"/>
      <c r="AVK59" s="158"/>
      <c r="AVL59" s="158"/>
      <c r="AVM59" s="158"/>
      <c r="AVN59" s="158"/>
      <c r="AVO59" s="158"/>
      <c r="AVP59" s="158"/>
      <c r="AVQ59" s="158"/>
      <c r="AVR59" s="158"/>
      <c r="AVS59" s="158"/>
      <c r="AVT59" s="158"/>
      <c r="AVU59" s="158"/>
      <c r="AVV59" s="158"/>
      <c r="AVW59" s="158"/>
      <c r="AVX59" s="158"/>
      <c r="AVY59" s="158"/>
      <c r="AVZ59" s="158"/>
      <c r="AWA59" s="158"/>
      <c r="AWB59" s="158"/>
      <c r="AWC59" s="158"/>
      <c r="AWD59" s="158"/>
      <c r="AWE59" s="158"/>
      <c r="AWF59" s="158"/>
      <c r="AWG59" s="158"/>
      <c r="AWH59" s="158"/>
      <c r="AWI59" s="158"/>
      <c r="AWJ59" s="158"/>
      <c r="AWK59" s="158"/>
      <c r="AWL59" s="158"/>
      <c r="AWM59" s="158"/>
      <c r="AWN59" s="158"/>
      <c r="AWO59" s="158"/>
      <c r="AWP59" s="158"/>
      <c r="AWQ59" s="158"/>
      <c r="AWR59" s="158"/>
      <c r="AWS59" s="158"/>
      <c r="AWT59" s="158"/>
      <c r="AWU59" s="158"/>
      <c r="AWV59" s="158"/>
      <c r="AWW59" s="158"/>
      <c r="AWX59" s="158"/>
      <c r="AWY59" s="158"/>
      <c r="AWZ59" s="158"/>
      <c r="AXA59" s="158"/>
      <c r="AXB59" s="158"/>
      <c r="AXC59" s="158"/>
      <c r="AXD59" s="158"/>
      <c r="AXE59" s="158"/>
      <c r="AXF59" s="158"/>
      <c r="AXG59" s="158"/>
      <c r="AXH59" s="158"/>
      <c r="AXI59" s="158"/>
      <c r="AXJ59" s="158"/>
      <c r="AXK59" s="158"/>
      <c r="AXL59" s="158"/>
      <c r="AXM59" s="158"/>
      <c r="AXN59" s="158"/>
      <c r="AXO59" s="158"/>
      <c r="AXP59" s="158"/>
      <c r="AXQ59" s="158"/>
      <c r="AXR59" s="158"/>
      <c r="AXS59" s="158"/>
      <c r="AXT59" s="158"/>
      <c r="AXU59" s="158"/>
      <c r="AXV59" s="158"/>
      <c r="AXW59" s="158"/>
      <c r="AXX59" s="158"/>
      <c r="AXY59" s="158"/>
      <c r="AXZ59" s="158"/>
      <c r="AYA59" s="158"/>
      <c r="AYB59" s="158"/>
      <c r="AYC59" s="158"/>
      <c r="AYD59" s="158"/>
      <c r="AYE59" s="158"/>
      <c r="AYF59" s="158"/>
      <c r="AYG59" s="158"/>
      <c r="AYH59" s="158"/>
      <c r="AYI59" s="158"/>
      <c r="AYJ59" s="158"/>
      <c r="AYK59" s="158"/>
      <c r="AYL59" s="158"/>
      <c r="AYM59" s="158"/>
      <c r="AYN59" s="158"/>
      <c r="AYO59" s="158"/>
      <c r="AYP59" s="158"/>
      <c r="AYQ59" s="158"/>
      <c r="AYR59" s="158"/>
      <c r="AYS59" s="158"/>
      <c r="AYT59" s="158"/>
      <c r="AYU59" s="158"/>
      <c r="AYV59" s="158"/>
      <c r="AYW59" s="158"/>
      <c r="AYX59" s="158"/>
      <c r="AYY59" s="158"/>
      <c r="AYZ59" s="158"/>
      <c r="AZA59" s="158"/>
      <c r="AZB59" s="158"/>
      <c r="AZC59" s="158"/>
      <c r="AZD59" s="158"/>
      <c r="AZE59" s="158"/>
      <c r="AZF59" s="158"/>
      <c r="AZG59" s="158"/>
      <c r="AZH59" s="158"/>
      <c r="AZI59" s="158"/>
      <c r="AZJ59" s="158"/>
      <c r="AZK59" s="158"/>
      <c r="AZL59" s="158"/>
      <c r="AZM59" s="158"/>
      <c r="AZN59" s="158"/>
      <c r="AZO59" s="158"/>
      <c r="AZP59" s="158"/>
      <c r="AZQ59" s="158"/>
      <c r="AZR59" s="158"/>
      <c r="AZS59" s="158"/>
      <c r="AZT59" s="158"/>
      <c r="AZU59" s="158"/>
      <c r="AZV59" s="158"/>
      <c r="AZW59" s="158"/>
      <c r="AZX59" s="158"/>
      <c r="AZY59" s="158"/>
      <c r="AZZ59" s="158"/>
      <c r="BAA59" s="158"/>
      <c r="BAB59" s="158"/>
      <c r="BAC59" s="158"/>
      <c r="BAD59" s="158"/>
      <c r="BAE59" s="158"/>
      <c r="BAF59" s="158"/>
      <c r="BAG59" s="158"/>
      <c r="BAH59" s="158"/>
      <c r="BAI59" s="158"/>
      <c r="BAJ59" s="158"/>
      <c r="BAK59" s="158"/>
      <c r="BAL59" s="158"/>
      <c r="BAM59" s="158"/>
      <c r="BAN59" s="158"/>
      <c r="BAO59" s="158"/>
      <c r="BAP59" s="158"/>
      <c r="BAQ59" s="158"/>
      <c r="BAR59" s="158"/>
      <c r="BAS59" s="158"/>
      <c r="BAT59" s="158"/>
      <c r="BAU59" s="158"/>
      <c r="BAV59" s="158"/>
      <c r="BAW59" s="158"/>
      <c r="BAX59" s="158"/>
      <c r="BAY59" s="158"/>
      <c r="BAZ59" s="158"/>
      <c r="BBA59" s="158"/>
      <c r="BBB59" s="158"/>
      <c r="BBC59" s="158"/>
      <c r="BBD59" s="158"/>
      <c r="BBE59" s="158"/>
      <c r="BBF59" s="158"/>
      <c r="BBG59" s="158"/>
      <c r="BBH59" s="158"/>
      <c r="BBI59" s="158"/>
      <c r="BBJ59" s="158"/>
      <c r="BBK59" s="158"/>
      <c r="BBL59" s="158"/>
      <c r="BBM59" s="158"/>
      <c r="BBN59" s="158"/>
      <c r="BBO59" s="158"/>
      <c r="BBP59" s="158"/>
      <c r="BBQ59" s="158"/>
      <c r="BBR59" s="158"/>
      <c r="BBS59" s="158"/>
      <c r="BBT59" s="158"/>
      <c r="BBU59" s="158"/>
      <c r="BBV59" s="158"/>
      <c r="BBW59" s="158"/>
      <c r="BBX59" s="158"/>
      <c r="BBY59" s="158"/>
      <c r="BBZ59" s="158"/>
      <c r="BCA59" s="158"/>
      <c r="BCB59" s="158"/>
      <c r="BCC59" s="158"/>
      <c r="BCD59" s="158"/>
      <c r="BCE59" s="158"/>
      <c r="BCF59" s="158"/>
      <c r="BCG59" s="158"/>
      <c r="BCH59" s="158"/>
      <c r="BCI59" s="158"/>
      <c r="BCJ59" s="158"/>
      <c r="BCK59" s="158"/>
      <c r="BCL59" s="158"/>
      <c r="BCM59" s="158"/>
      <c r="BCN59" s="158"/>
      <c r="BCO59" s="158"/>
      <c r="BCP59" s="158"/>
      <c r="BCQ59" s="158"/>
      <c r="BCR59" s="158"/>
      <c r="BCS59" s="158"/>
      <c r="BCT59" s="158"/>
      <c r="BCU59" s="158"/>
      <c r="BCV59" s="158"/>
      <c r="BCW59" s="158"/>
      <c r="BCX59" s="158"/>
      <c r="BCY59" s="158"/>
      <c r="BCZ59" s="158"/>
      <c r="BDA59" s="158"/>
      <c r="BDB59" s="158"/>
      <c r="BDC59" s="158"/>
      <c r="BDD59" s="158"/>
      <c r="BDE59" s="158"/>
      <c r="BDF59" s="158"/>
      <c r="BDG59" s="158"/>
      <c r="BDH59" s="158"/>
      <c r="BDI59" s="158"/>
      <c r="BDJ59" s="158"/>
      <c r="BDK59" s="158"/>
      <c r="BDL59" s="158"/>
      <c r="BDM59" s="158"/>
      <c r="BDN59" s="158"/>
      <c r="BDO59" s="158"/>
      <c r="BDP59" s="158"/>
      <c r="BDQ59" s="158"/>
      <c r="BDR59" s="158"/>
      <c r="BDS59" s="158"/>
      <c r="BDT59" s="158"/>
      <c r="BDU59" s="158"/>
      <c r="BDV59" s="158"/>
      <c r="BDW59" s="158"/>
      <c r="BDX59" s="158"/>
      <c r="BDY59" s="158"/>
      <c r="BDZ59" s="158"/>
      <c r="BEA59" s="158"/>
      <c r="BEB59" s="158"/>
      <c r="BEC59" s="158"/>
      <c r="BED59" s="158"/>
      <c r="BEE59" s="158"/>
      <c r="BEF59" s="158"/>
      <c r="BEG59" s="158"/>
      <c r="BEH59" s="158"/>
      <c r="BEI59" s="158"/>
      <c r="BEJ59" s="158"/>
      <c r="BEK59" s="158"/>
      <c r="BEL59" s="158"/>
      <c r="BEM59" s="158"/>
      <c r="BEN59" s="158"/>
      <c r="BEO59" s="158"/>
      <c r="BEP59" s="158"/>
      <c r="BEQ59" s="158"/>
      <c r="BER59" s="158"/>
      <c r="BES59" s="158"/>
      <c r="BET59" s="158"/>
      <c r="BEU59" s="158"/>
      <c r="BEV59" s="158"/>
      <c r="BEW59" s="158"/>
      <c r="BEX59" s="158"/>
      <c r="BEY59" s="158"/>
      <c r="BEZ59" s="158"/>
      <c r="BFA59" s="158"/>
      <c r="BFB59" s="158"/>
      <c r="BFC59" s="158"/>
      <c r="BFD59" s="158"/>
      <c r="BFE59" s="158"/>
      <c r="BFF59" s="158"/>
      <c r="BFG59" s="158"/>
      <c r="BFH59" s="158"/>
      <c r="BFI59" s="158"/>
      <c r="BFJ59" s="158"/>
      <c r="BFK59" s="158"/>
      <c r="BFL59" s="158"/>
      <c r="BFM59" s="158"/>
      <c r="BFN59" s="158"/>
      <c r="BFO59" s="158"/>
      <c r="BFP59" s="158"/>
      <c r="BFQ59" s="158"/>
      <c r="BFR59" s="158"/>
      <c r="BFS59" s="158"/>
      <c r="BFT59" s="158"/>
      <c r="BFU59" s="158"/>
      <c r="BFV59" s="158"/>
      <c r="BFW59" s="158"/>
      <c r="BFX59" s="158"/>
      <c r="BFY59" s="158"/>
      <c r="BFZ59" s="158"/>
      <c r="BGA59" s="158"/>
      <c r="BGB59" s="158"/>
      <c r="BGC59" s="158"/>
      <c r="BGD59" s="158"/>
      <c r="BGE59" s="158"/>
      <c r="BGF59" s="158"/>
      <c r="BGG59" s="158"/>
      <c r="BGH59" s="158"/>
      <c r="BGI59" s="158"/>
      <c r="BGJ59" s="158"/>
      <c r="BGK59" s="158"/>
      <c r="BGL59" s="158"/>
      <c r="BGM59" s="158"/>
      <c r="BGN59" s="158"/>
      <c r="BGO59" s="158"/>
      <c r="BGP59" s="158"/>
      <c r="BGQ59" s="158"/>
      <c r="BGR59" s="158"/>
      <c r="BGS59" s="158"/>
      <c r="BGT59" s="158"/>
      <c r="BGU59" s="158"/>
      <c r="BGV59" s="158"/>
      <c r="BGW59" s="158"/>
      <c r="BGX59" s="158"/>
      <c r="BGY59" s="158"/>
      <c r="BGZ59" s="158"/>
      <c r="BHA59" s="158"/>
      <c r="BHB59" s="158"/>
      <c r="BHC59" s="158"/>
      <c r="BHD59" s="158"/>
      <c r="BHE59" s="158"/>
      <c r="BHF59" s="158"/>
      <c r="BHG59" s="158"/>
      <c r="BHH59" s="158"/>
      <c r="BHI59" s="158"/>
      <c r="BHJ59" s="158"/>
      <c r="BHK59" s="158"/>
      <c r="BHL59" s="158"/>
      <c r="BHM59" s="158"/>
      <c r="BHN59" s="158"/>
      <c r="BHO59" s="158"/>
      <c r="BHP59" s="158"/>
      <c r="BHQ59" s="158"/>
      <c r="BHR59" s="158"/>
      <c r="BHS59" s="158"/>
      <c r="BHT59" s="158"/>
      <c r="BHU59" s="158"/>
      <c r="BHV59" s="158"/>
      <c r="BHW59" s="158"/>
      <c r="BHX59" s="158"/>
      <c r="BHY59" s="158"/>
      <c r="BHZ59" s="158"/>
      <c r="BIA59" s="158"/>
      <c r="BIB59" s="158"/>
      <c r="BIC59" s="158"/>
      <c r="BID59" s="158"/>
      <c r="BIE59" s="158"/>
      <c r="BIF59" s="158"/>
      <c r="BIG59" s="158"/>
      <c r="BIH59" s="158"/>
      <c r="BII59" s="158"/>
      <c r="BIJ59" s="158"/>
      <c r="BIK59" s="158"/>
      <c r="BIL59" s="158"/>
      <c r="BIM59" s="158"/>
      <c r="BIN59" s="158"/>
      <c r="BIO59" s="158"/>
      <c r="BIP59" s="158"/>
      <c r="BIQ59" s="158"/>
      <c r="BIR59" s="158"/>
      <c r="BIS59" s="158"/>
      <c r="BIT59" s="158"/>
      <c r="BIU59" s="158"/>
      <c r="BIV59" s="158"/>
      <c r="BIW59" s="158"/>
      <c r="BIX59" s="158"/>
      <c r="BIY59" s="158"/>
      <c r="BIZ59" s="158"/>
      <c r="BJA59" s="158"/>
      <c r="BJB59" s="158"/>
      <c r="BJC59" s="158"/>
      <c r="BJD59" s="158"/>
      <c r="BJE59" s="158"/>
      <c r="BJF59" s="158"/>
      <c r="BJG59" s="158"/>
      <c r="BJH59" s="158"/>
      <c r="BJI59" s="158"/>
      <c r="BJJ59" s="158"/>
      <c r="BJK59" s="158"/>
      <c r="BJL59" s="158"/>
      <c r="BJM59" s="158"/>
      <c r="BJN59" s="158"/>
      <c r="BJO59" s="158"/>
      <c r="BJP59" s="158"/>
      <c r="BJQ59" s="158"/>
      <c r="BJR59" s="158"/>
      <c r="BJS59" s="158"/>
      <c r="BJT59" s="158"/>
      <c r="BJU59" s="158"/>
      <c r="BJV59" s="158"/>
      <c r="BJW59" s="158"/>
      <c r="BJX59" s="158"/>
      <c r="BJY59" s="158"/>
      <c r="BJZ59" s="158"/>
      <c r="BKA59" s="158"/>
      <c r="BKB59" s="158"/>
      <c r="BKC59" s="158"/>
      <c r="BKD59" s="158"/>
      <c r="BKE59" s="158"/>
      <c r="BKF59" s="158"/>
      <c r="BKG59" s="158"/>
      <c r="BKH59" s="158"/>
      <c r="BKI59" s="158"/>
      <c r="BKJ59" s="158"/>
      <c r="BKK59" s="158"/>
      <c r="BKL59" s="158"/>
      <c r="BKM59" s="158"/>
      <c r="BKN59" s="158"/>
      <c r="BKO59" s="158"/>
      <c r="BKP59" s="158"/>
      <c r="BKQ59" s="158"/>
      <c r="BKR59" s="158"/>
      <c r="BKS59" s="158"/>
      <c r="BKT59" s="158"/>
      <c r="BKU59" s="158"/>
      <c r="BKV59" s="158"/>
      <c r="BKW59" s="158"/>
      <c r="BKX59" s="158"/>
      <c r="BKY59" s="158"/>
      <c r="BKZ59" s="158"/>
      <c r="BLA59" s="158"/>
      <c r="BLB59" s="158"/>
      <c r="BLC59" s="158"/>
      <c r="BLD59" s="158"/>
      <c r="BLE59" s="158"/>
      <c r="BLF59" s="158"/>
      <c r="BLG59" s="158"/>
      <c r="BLH59" s="158"/>
      <c r="BLI59" s="158"/>
      <c r="BLJ59" s="158"/>
      <c r="BLK59" s="158"/>
      <c r="BLL59" s="158"/>
      <c r="BLM59" s="158"/>
      <c r="BLN59" s="158"/>
      <c r="BLO59" s="158"/>
      <c r="BLP59" s="158"/>
      <c r="BLQ59" s="158"/>
      <c r="BLR59" s="158"/>
      <c r="BLS59" s="158"/>
      <c r="BLT59" s="158"/>
      <c r="BLU59" s="158"/>
      <c r="BLV59" s="158"/>
      <c r="BLW59" s="158"/>
      <c r="BLX59" s="158"/>
      <c r="BLY59" s="158"/>
      <c r="BLZ59" s="158"/>
      <c r="BMA59" s="158"/>
      <c r="BMB59" s="158"/>
      <c r="BMC59" s="158"/>
      <c r="BMD59" s="158"/>
      <c r="BME59" s="158"/>
      <c r="BMF59" s="158"/>
      <c r="BMG59" s="158"/>
      <c r="BMH59" s="158"/>
      <c r="BMI59" s="158"/>
      <c r="BMJ59" s="158"/>
      <c r="BMK59" s="158"/>
      <c r="BML59" s="158"/>
      <c r="BMM59" s="158"/>
      <c r="BMN59" s="158"/>
      <c r="BMO59" s="158"/>
      <c r="BMP59" s="158"/>
      <c r="BMQ59" s="158"/>
      <c r="BMR59" s="158"/>
      <c r="BMS59" s="158"/>
      <c r="BMT59" s="158"/>
      <c r="BMU59" s="158"/>
      <c r="BMV59" s="158"/>
      <c r="BMW59" s="158"/>
      <c r="BMX59" s="158"/>
      <c r="BMY59" s="158"/>
      <c r="BMZ59" s="158"/>
      <c r="BNA59" s="158"/>
      <c r="BNB59" s="158"/>
      <c r="BNC59" s="158"/>
      <c r="BND59" s="158"/>
      <c r="BNE59" s="158"/>
      <c r="BNF59" s="158"/>
      <c r="BNG59" s="158"/>
      <c r="BNH59" s="158"/>
      <c r="BNI59" s="158"/>
      <c r="BNJ59" s="158"/>
      <c r="BNK59" s="158"/>
      <c r="BNL59" s="158"/>
      <c r="BNM59" s="158"/>
      <c r="BNN59" s="158"/>
      <c r="BNO59" s="158"/>
      <c r="BNP59" s="158"/>
      <c r="BNQ59" s="158"/>
      <c r="BNR59" s="158"/>
      <c r="BNS59" s="158"/>
      <c r="BNT59" s="158"/>
      <c r="BNU59" s="158"/>
      <c r="BNV59" s="158"/>
      <c r="BNW59" s="158"/>
      <c r="BNX59" s="158"/>
      <c r="BNY59" s="158"/>
      <c r="BNZ59" s="158"/>
      <c r="BOA59" s="158"/>
      <c r="BOB59" s="158"/>
      <c r="BOC59" s="158"/>
      <c r="BOD59" s="158"/>
      <c r="BOE59" s="158"/>
      <c r="BOF59" s="158"/>
      <c r="BOG59" s="158"/>
      <c r="BOH59" s="158"/>
      <c r="BOI59" s="158"/>
      <c r="BOJ59" s="158"/>
      <c r="BOK59" s="158"/>
      <c r="BOL59" s="158"/>
      <c r="BOM59" s="158"/>
      <c r="BON59" s="158"/>
      <c r="BOO59" s="158"/>
      <c r="BOP59" s="158"/>
      <c r="BOQ59" s="158"/>
      <c r="BOR59" s="158"/>
      <c r="BOS59" s="158"/>
      <c r="BOT59" s="158"/>
      <c r="BOU59" s="158"/>
      <c r="BOV59" s="158"/>
      <c r="BOW59" s="158"/>
      <c r="BOX59" s="158"/>
      <c r="BOY59" s="158"/>
      <c r="BOZ59" s="158"/>
      <c r="BPA59" s="158"/>
      <c r="BPB59" s="158"/>
      <c r="BPC59" s="158"/>
      <c r="BPD59" s="158"/>
      <c r="BPE59" s="158"/>
      <c r="BPF59" s="158"/>
      <c r="BPG59" s="158"/>
      <c r="BPH59" s="158"/>
      <c r="BPI59" s="158"/>
      <c r="BPJ59" s="158"/>
      <c r="BPK59" s="158"/>
      <c r="BPL59" s="158"/>
      <c r="BPM59" s="158"/>
      <c r="BPN59" s="158"/>
      <c r="BPO59" s="158"/>
      <c r="BPP59" s="158"/>
      <c r="BPQ59" s="158"/>
      <c r="BPR59" s="158"/>
      <c r="BPS59" s="158"/>
      <c r="BPT59" s="158"/>
      <c r="BPU59" s="158"/>
      <c r="BPV59" s="158"/>
      <c r="BPW59" s="158"/>
      <c r="BPX59" s="158"/>
      <c r="BPY59" s="158"/>
      <c r="BPZ59" s="158"/>
      <c r="BQA59" s="158"/>
      <c r="BQB59" s="158"/>
      <c r="BQC59" s="158"/>
      <c r="BQD59" s="158"/>
      <c r="BQE59" s="158"/>
      <c r="BQF59" s="158"/>
      <c r="BQG59" s="158"/>
      <c r="BQH59" s="158"/>
      <c r="BQI59" s="158"/>
      <c r="BQJ59" s="158"/>
      <c r="BQK59" s="158"/>
      <c r="BQL59" s="158"/>
      <c r="BQM59" s="158"/>
      <c r="BQN59" s="158"/>
      <c r="BQO59" s="158"/>
      <c r="BQP59" s="158"/>
      <c r="BQQ59" s="158"/>
      <c r="BQR59" s="158"/>
      <c r="BQS59" s="158"/>
      <c r="BQT59" s="158"/>
      <c r="BQU59" s="158"/>
      <c r="BQV59" s="158"/>
      <c r="BQW59" s="158"/>
      <c r="BQX59" s="158"/>
      <c r="BQY59" s="158"/>
      <c r="BQZ59" s="158"/>
      <c r="BRA59" s="158"/>
      <c r="BRB59" s="158"/>
      <c r="BRC59" s="158"/>
      <c r="BRD59" s="158"/>
      <c r="BRE59" s="158"/>
      <c r="BRF59" s="158"/>
      <c r="BRG59" s="158"/>
      <c r="BRH59" s="158"/>
      <c r="BRI59" s="158"/>
      <c r="BRJ59" s="158"/>
      <c r="BRK59" s="158"/>
      <c r="BRL59" s="158"/>
      <c r="BRM59" s="158"/>
      <c r="BRN59" s="158"/>
      <c r="BRO59" s="158"/>
      <c r="BRP59" s="158"/>
      <c r="BRQ59" s="158"/>
      <c r="BRR59" s="158"/>
      <c r="BRS59" s="158"/>
      <c r="BRT59" s="158"/>
      <c r="BRU59" s="158"/>
      <c r="BRV59" s="158"/>
      <c r="BRW59" s="158"/>
      <c r="BRX59" s="158"/>
      <c r="BRY59" s="158"/>
      <c r="BRZ59" s="158"/>
      <c r="BSA59" s="158"/>
      <c r="BSB59" s="158"/>
      <c r="BSC59" s="158"/>
      <c r="BSD59" s="158"/>
      <c r="BSE59" s="158"/>
      <c r="BSF59" s="158"/>
      <c r="BSG59" s="158"/>
      <c r="BSH59" s="158"/>
      <c r="BSI59" s="158"/>
      <c r="BSJ59" s="158"/>
      <c r="BSK59" s="158"/>
      <c r="BSL59" s="158"/>
      <c r="BSM59" s="158"/>
      <c r="BSN59" s="158"/>
      <c r="BSO59" s="158"/>
      <c r="BSP59" s="158"/>
      <c r="BSQ59" s="158"/>
      <c r="BSR59" s="158"/>
      <c r="BSS59" s="158"/>
      <c r="BST59" s="158"/>
      <c r="BSU59" s="158"/>
      <c r="BSV59" s="158"/>
      <c r="BSW59" s="158"/>
      <c r="BSX59" s="158"/>
      <c r="BSY59" s="158"/>
      <c r="BSZ59" s="158"/>
      <c r="BTA59" s="158"/>
      <c r="BTB59" s="158"/>
      <c r="BTC59" s="158"/>
      <c r="BTD59" s="158"/>
      <c r="BTE59" s="158"/>
      <c r="BTF59" s="158"/>
      <c r="BTG59" s="158"/>
      <c r="BTH59" s="158"/>
      <c r="BTI59" s="158"/>
      <c r="BTJ59" s="158"/>
      <c r="BTK59" s="158"/>
      <c r="BTL59" s="158"/>
      <c r="BTM59" s="158"/>
      <c r="BTN59" s="158"/>
      <c r="BTO59" s="158"/>
      <c r="BTP59" s="158"/>
      <c r="BTQ59" s="158"/>
      <c r="BTR59" s="158"/>
      <c r="BTS59" s="158"/>
      <c r="BTT59" s="158"/>
      <c r="BTU59" s="158"/>
      <c r="BTV59" s="158"/>
      <c r="BTW59" s="158"/>
      <c r="BTX59" s="158"/>
      <c r="BTY59" s="158"/>
      <c r="BTZ59" s="158"/>
      <c r="BUA59" s="158"/>
      <c r="BUB59" s="158"/>
      <c r="BUC59" s="158"/>
      <c r="BUD59" s="158"/>
      <c r="BUE59" s="158"/>
      <c r="BUF59" s="158"/>
      <c r="BUG59" s="158"/>
      <c r="BUH59" s="158"/>
      <c r="BUI59" s="158"/>
      <c r="BUJ59" s="158"/>
      <c r="BUK59" s="158"/>
      <c r="BUL59" s="158"/>
      <c r="BUM59" s="158"/>
      <c r="BUN59" s="158"/>
      <c r="BUO59" s="158"/>
      <c r="BUP59" s="158"/>
      <c r="BUQ59" s="158"/>
      <c r="BUR59" s="158"/>
      <c r="BUS59" s="158"/>
      <c r="BUT59" s="158"/>
      <c r="BUU59" s="158"/>
      <c r="BUV59" s="158"/>
      <c r="BUW59" s="158"/>
      <c r="BUX59" s="158"/>
      <c r="BUY59" s="158"/>
      <c r="BUZ59" s="158"/>
      <c r="BVA59" s="158"/>
      <c r="BVB59" s="158"/>
      <c r="BVC59" s="158"/>
      <c r="BVD59" s="158"/>
      <c r="BVE59" s="158"/>
      <c r="BVF59" s="158"/>
      <c r="BVG59" s="158"/>
      <c r="BVH59" s="158"/>
      <c r="BVI59" s="158"/>
      <c r="BVJ59" s="158"/>
      <c r="BVK59" s="158"/>
      <c r="BVL59" s="158"/>
      <c r="BVM59" s="158"/>
      <c r="BVN59" s="158"/>
      <c r="BVO59" s="158"/>
      <c r="BVP59" s="158"/>
      <c r="BVQ59" s="158"/>
      <c r="BVR59" s="158"/>
      <c r="BVS59" s="158"/>
      <c r="BVT59" s="158"/>
      <c r="BVU59" s="158"/>
      <c r="BVV59" s="158"/>
      <c r="BVW59" s="158"/>
      <c r="BVX59" s="158"/>
      <c r="BVY59" s="158"/>
      <c r="BVZ59" s="158"/>
      <c r="BWA59" s="158"/>
      <c r="BWB59" s="158"/>
      <c r="BWC59" s="158"/>
      <c r="BWD59" s="158"/>
      <c r="BWE59" s="158"/>
      <c r="BWF59" s="158"/>
      <c r="BWG59" s="158"/>
      <c r="BWH59" s="158"/>
      <c r="BWI59" s="158"/>
      <c r="BWJ59" s="158"/>
      <c r="BWK59" s="158"/>
      <c r="BWL59" s="158"/>
      <c r="BWM59" s="158"/>
      <c r="BWN59" s="158"/>
      <c r="BWO59" s="158"/>
      <c r="BWP59" s="158"/>
      <c r="BWQ59" s="158"/>
      <c r="BWR59" s="158"/>
      <c r="BWS59" s="158"/>
      <c r="BWT59" s="158"/>
      <c r="BWU59" s="158"/>
      <c r="BWV59" s="158"/>
      <c r="BWW59" s="158"/>
      <c r="BWX59" s="158"/>
      <c r="BWY59" s="158"/>
      <c r="BWZ59" s="158"/>
      <c r="BXA59" s="158"/>
      <c r="BXB59" s="158"/>
      <c r="BXC59" s="158"/>
      <c r="BXD59" s="158"/>
      <c r="BXE59" s="158"/>
      <c r="BXF59" s="158"/>
      <c r="BXG59" s="158"/>
      <c r="BXH59" s="158"/>
      <c r="BXI59" s="158"/>
      <c r="BXJ59" s="158"/>
      <c r="BXK59" s="158"/>
      <c r="BXL59" s="158"/>
      <c r="BXM59" s="158"/>
      <c r="BXN59" s="158"/>
      <c r="BXO59" s="158"/>
      <c r="BXP59" s="158"/>
      <c r="BXQ59" s="158"/>
      <c r="BXR59" s="158"/>
      <c r="BXS59" s="158"/>
      <c r="BXT59" s="158"/>
      <c r="BXU59" s="158"/>
      <c r="BXV59" s="158"/>
      <c r="BXW59" s="158"/>
      <c r="BXX59" s="158"/>
      <c r="BXY59" s="158"/>
      <c r="BXZ59" s="158"/>
      <c r="BYA59" s="158"/>
      <c r="BYB59" s="158"/>
      <c r="BYC59" s="158"/>
      <c r="BYD59" s="158"/>
      <c r="BYE59" s="158"/>
      <c r="BYF59" s="158"/>
      <c r="BYG59" s="158"/>
      <c r="BYH59" s="158"/>
      <c r="BYI59" s="158"/>
      <c r="BYJ59" s="158"/>
      <c r="BYK59" s="158"/>
      <c r="BYL59" s="158"/>
      <c r="BYM59" s="158"/>
      <c r="BYN59" s="158"/>
      <c r="BYO59" s="158"/>
      <c r="BYP59" s="158"/>
      <c r="BYQ59" s="158"/>
      <c r="BYR59" s="158"/>
      <c r="BYS59" s="158"/>
      <c r="BYT59" s="158"/>
      <c r="BYU59" s="158"/>
      <c r="BYV59" s="158"/>
      <c r="BYW59" s="158"/>
      <c r="BYX59" s="158"/>
      <c r="BYY59" s="158"/>
      <c r="BYZ59" s="158"/>
      <c r="BZA59" s="158"/>
      <c r="BZB59" s="158"/>
      <c r="BZC59" s="158"/>
      <c r="BZD59" s="158"/>
      <c r="BZE59" s="158"/>
      <c r="BZF59" s="158"/>
      <c r="BZG59" s="158"/>
      <c r="BZH59" s="158"/>
      <c r="BZI59" s="158"/>
      <c r="BZJ59" s="158"/>
      <c r="BZK59" s="158"/>
      <c r="BZL59" s="158"/>
      <c r="BZM59" s="158"/>
      <c r="BZN59" s="158"/>
      <c r="BZO59" s="158"/>
      <c r="BZP59" s="158"/>
      <c r="BZQ59" s="158"/>
      <c r="BZR59" s="158"/>
      <c r="BZS59" s="158"/>
      <c r="BZT59" s="158"/>
      <c r="BZU59" s="158"/>
      <c r="BZV59" s="158"/>
      <c r="BZW59" s="158"/>
      <c r="BZX59" s="158"/>
      <c r="BZY59" s="158"/>
      <c r="BZZ59" s="158"/>
      <c r="CAA59" s="158"/>
      <c r="CAB59" s="158"/>
      <c r="CAC59" s="158"/>
      <c r="CAD59" s="158"/>
      <c r="CAE59" s="158"/>
      <c r="CAF59" s="158"/>
      <c r="CAG59" s="158"/>
      <c r="CAH59" s="158"/>
      <c r="CAI59" s="158"/>
      <c r="CAJ59" s="158"/>
      <c r="CAK59" s="158"/>
      <c r="CAL59" s="158"/>
      <c r="CAM59" s="158"/>
      <c r="CAN59" s="158"/>
      <c r="CAO59" s="158"/>
      <c r="CAP59" s="158"/>
      <c r="CAQ59" s="158"/>
      <c r="CAR59" s="158"/>
      <c r="CAS59" s="158"/>
      <c r="CAT59" s="158"/>
      <c r="CAU59" s="158"/>
      <c r="CAV59" s="158"/>
      <c r="CAW59" s="158"/>
      <c r="CAX59" s="158"/>
      <c r="CAY59" s="158"/>
      <c r="CAZ59" s="158"/>
      <c r="CBA59" s="158"/>
      <c r="CBB59" s="158"/>
      <c r="CBC59" s="158"/>
      <c r="CBD59" s="158"/>
      <c r="CBE59" s="158"/>
      <c r="CBF59" s="158"/>
      <c r="CBG59" s="158"/>
      <c r="CBH59" s="158"/>
      <c r="CBI59" s="158"/>
      <c r="CBJ59" s="158"/>
      <c r="CBK59" s="158"/>
      <c r="CBL59" s="158"/>
      <c r="CBM59" s="158"/>
      <c r="CBN59" s="158"/>
      <c r="CBO59" s="158"/>
      <c r="CBP59" s="158"/>
      <c r="CBQ59" s="158"/>
      <c r="CBR59" s="158"/>
      <c r="CBS59" s="158"/>
      <c r="CBT59" s="158"/>
      <c r="CBU59" s="158"/>
      <c r="CBV59" s="158"/>
      <c r="CBW59" s="158"/>
      <c r="CBX59" s="158"/>
      <c r="CBY59" s="158"/>
      <c r="CBZ59" s="158"/>
      <c r="CCA59" s="158"/>
      <c r="CCB59" s="158"/>
      <c r="CCC59" s="158"/>
      <c r="CCD59" s="158"/>
      <c r="CCE59" s="158"/>
      <c r="CCF59" s="158"/>
      <c r="CCG59" s="158"/>
      <c r="CCH59" s="158"/>
      <c r="CCI59" s="158"/>
      <c r="CCJ59" s="158"/>
      <c r="CCK59" s="158"/>
      <c r="CCL59" s="158"/>
      <c r="CCM59" s="158"/>
      <c r="CCN59" s="158"/>
      <c r="CCO59" s="158"/>
      <c r="CCP59" s="158"/>
      <c r="CCQ59" s="158"/>
      <c r="CCR59" s="158"/>
      <c r="CCS59" s="158"/>
      <c r="CCT59" s="158"/>
      <c r="CCU59" s="158"/>
      <c r="CCV59" s="158"/>
      <c r="CCW59" s="158"/>
      <c r="CCX59" s="158"/>
      <c r="CCY59" s="158"/>
      <c r="CCZ59" s="158"/>
      <c r="CDA59" s="158"/>
      <c r="CDB59" s="158"/>
      <c r="CDC59" s="158"/>
      <c r="CDD59" s="158"/>
      <c r="CDE59" s="158"/>
      <c r="CDF59" s="158"/>
      <c r="CDG59" s="158"/>
      <c r="CDH59" s="158"/>
      <c r="CDI59" s="158"/>
      <c r="CDJ59" s="158"/>
      <c r="CDK59" s="158"/>
      <c r="CDL59" s="158"/>
      <c r="CDM59" s="158"/>
      <c r="CDN59" s="158"/>
      <c r="CDO59" s="158"/>
      <c r="CDP59" s="158"/>
      <c r="CDQ59" s="158"/>
      <c r="CDR59" s="158"/>
      <c r="CDS59" s="158"/>
      <c r="CDT59" s="158"/>
      <c r="CDU59" s="158"/>
      <c r="CDV59" s="158"/>
      <c r="CDW59" s="158"/>
      <c r="CDX59" s="158"/>
      <c r="CDY59" s="158"/>
      <c r="CDZ59" s="158"/>
      <c r="CEA59" s="158"/>
      <c r="CEB59" s="158"/>
      <c r="CEC59" s="158"/>
      <c r="CED59" s="158"/>
      <c r="CEE59" s="158"/>
      <c r="CEF59" s="158"/>
      <c r="CEG59" s="158"/>
      <c r="CEH59" s="158"/>
      <c r="CEI59" s="158"/>
      <c r="CEJ59" s="158"/>
      <c r="CEK59" s="158"/>
      <c r="CEL59" s="158"/>
      <c r="CEM59" s="158"/>
      <c r="CEN59" s="158"/>
      <c r="CEO59" s="158"/>
      <c r="CEP59" s="158"/>
      <c r="CEQ59" s="158"/>
      <c r="CER59" s="158"/>
      <c r="CES59" s="158"/>
      <c r="CET59" s="158"/>
      <c r="CEU59" s="158"/>
      <c r="CEV59" s="158"/>
      <c r="CEW59" s="158"/>
      <c r="CEX59" s="158"/>
      <c r="CEY59" s="158"/>
      <c r="CEZ59" s="158"/>
      <c r="CFA59" s="158"/>
      <c r="CFB59" s="158"/>
      <c r="CFC59" s="158"/>
      <c r="CFD59" s="158"/>
      <c r="CFE59" s="158"/>
      <c r="CFF59" s="158"/>
      <c r="CFG59" s="158"/>
      <c r="CFH59" s="158"/>
      <c r="CFI59" s="158"/>
      <c r="CFJ59" s="158"/>
      <c r="CFK59" s="158"/>
      <c r="CFL59" s="158"/>
      <c r="CFM59" s="158"/>
      <c r="CFN59" s="158"/>
      <c r="CFO59" s="158"/>
      <c r="CFP59" s="158"/>
      <c r="CFQ59" s="158"/>
      <c r="CFR59" s="158"/>
      <c r="CFS59" s="158"/>
      <c r="CFT59" s="158"/>
      <c r="CFU59" s="158"/>
      <c r="CFV59" s="158"/>
      <c r="CFW59" s="158"/>
      <c r="CFX59" s="158"/>
      <c r="CFY59" s="158"/>
      <c r="CFZ59" s="158"/>
      <c r="CGA59" s="158"/>
      <c r="CGB59" s="158"/>
      <c r="CGC59" s="158"/>
      <c r="CGD59" s="158"/>
      <c r="CGE59" s="158"/>
      <c r="CGF59" s="158"/>
      <c r="CGG59" s="158"/>
      <c r="CGH59" s="158"/>
      <c r="CGI59" s="158"/>
      <c r="CGJ59" s="158"/>
      <c r="CGK59" s="158"/>
      <c r="CGL59" s="158"/>
      <c r="CGM59" s="158"/>
      <c r="CGN59" s="158"/>
      <c r="CGO59" s="158"/>
      <c r="CGP59" s="158"/>
      <c r="CGQ59" s="158"/>
      <c r="CGR59" s="158"/>
      <c r="CGS59" s="158"/>
      <c r="CGT59" s="158"/>
      <c r="CGU59" s="158"/>
      <c r="CGV59" s="158"/>
      <c r="CGW59" s="158"/>
      <c r="CGX59" s="158"/>
      <c r="CGY59" s="158"/>
      <c r="CGZ59" s="158"/>
      <c r="CHA59" s="158"/>
      <c r="CHB59" s="158"/>
      <c r="CHC59" s="158"/>
      <c r="CHD59" s="158"/>
      <c r="CHE59" s="158"/>
      <c r="CHF59" s="158"/>
      <c r="CHG59" s="158"/>
      <c r="CHH59" s="158"/>
      <c r="CHI59" s="158"/>
      <c r="CHJ59" s="158"/>
      <c r="CHK59" s="158"/>
      <c r="CHL59" s="158"/>
      <c r="CHM59" s="158"/>
      <c r="CHN59" s="158"/>
      <c r="CHO59" s="158"/>
      <c r="CHP59" s="158"/>
      <c r="CHQ59" s="158"/>
      <c r="CHR59" s="158"/>
      <c r="CHS59" s="158"/>
      <c r="CHT59" s="158"/>
      <c r="CHU59" s="158"/>
      <c r="CHV59" s="158"/>
      <c r="CHW59" s="158"/>
      <c r="CHX59" s="158"/>
      <c r="CHY59" s="158"/>
      <c r="CHZ59" s="158"/>
      <c r="CIA59" s="158"/>
      <c r="CIB59" s="158"/>
      <c r="CIC59" s="158"/>
      <c r="CID59" s="158"/>
      <c r="CIE59" s="158"/>
      <c r="CIF59" s="158"/>
      <c r="CIG59" s="158"/>
      <c r="CIH59" s="158"/>
      <c r="CII59" s="158"/>
      <c r="CIJ59" s="158"/>
      <c r="CIK59" s="158"/>
      <c r="CIL59" s="158"/>
      <c r="CIM59" s="158"/>
      <c r="CIN59" s="158"/>
      <c r="CIO59" s="158"/>
      <c r="CIP59" s="158"/>
      <c r="CIQ59" s="158"/>
      <c r="CIR59" s="158"/>
      <c r="CIS59" s="158"/>
      <c r="CIT59" s="158"/>
      <c r="CIU59" s="158"/>
      <c r="CIV59" s="158"/>
      <c r="CIW59" s="158"/>
      <c r="CIX59" s="158"/>
      <c r="CIY59" s="158"/>
      <c r="CIZ59" s="158"/>
      <c r="CJA59" s="158"/>
      <c r="CJB59" s="158"/>
      <c r="CJC59" s="158"/>
      <c r="CJD59" s="158"/>
      <c r="CJE59" s="158"/>
      <c r="CJF59" s="158"/>
      <c r="CJG59" s="158"/>
      <c r="CJH59" s="158"/>
      <c r="CJI59" s="158"/>
      <c r="CJJ59" s="158"/>
      <c r="CJK59" s="158"/>
      <c r="CJL59" s="158"/>
      <c r="CJM59" s="158"/>
      <c r="CJN59" s="158"/>
      <c r="CJO59" s="158"/>
      <c r="CJP59" s="158"/>
      <c r="CJQ59" s="158"/>
      <c r="CJR59" s="158"/>
      <c r="CJS59" s="158"/>
      <c r="CJT59" s="158"/>
      <c r="CJU59" s="158"/>
      <c r="CJV59" s="158"/>
      <c r="CJW59" s="158"/>
      <c r="CJX59" s="158"/>
      <c r="CJY59" s="158"/>
      <c r="CJZ59" s="158"/>
      <c r="CKA59" s="158"/>
      <c r="CKB59" s="158"/>
      <c r="CKC59" s="158"/>
      <c r="CKD59" s="158"/>
      <c r="CKE59" s="158"/>
      <c r="CKF59" s="158"/>
      <c r="CKG59" s="158"/>
      <c r="CKH59" s="158"/>
      <c r="CKI59" s="158"/>
      <c r="CKJ59" s="158"/>
      <c r="CKK59" s="158"/>
      <c r="CKL59" s="158"/>
      <c r="CKM59" s="158"/>
      <c r="CKN59" s="158"/>
      <c r="CKO59" s="158"/>
      <c r="CKP59" s="158"/>
      <c r="CKQ59" s="158"/>
      <c r="CKR59" s="158"/>
      <c r="CKS59" s="158"/>
      <c r="CKT59" s="158"/>
      <c r="CKU59" s="158"/>
      <c r="CKV59" s="158"/>
      <c r="CKW59" s="158"/>
      <c r="CKX59" s="158"/>
      <c r="CKY59" s="158"/>
      <c r="CKZ59" s="158"/>
      <c r="CLA59" s="158"/>
      <c r="CLB59" s="158"/>
      <c r="CLC59" s="158"/>
      <c r="CLD59" s="158"/>
      <c r="CLE59" s="158"/>
      <c r="CLF59" s="158"/>
      <c r="CLG59" s="158"/>
      <c r="CLH59" s="158"/>
      <c r="CLI59" s="158"/>
      <c r="CLJ59" s="158"/>
      <c r="CLK59" s="158"/>
      <c r="CLL59" s="158"/>
      <c r="CLM59" s="158"/>
      <c r="CLN59" s="158"/>
      <c r="CLO59" s="158"/>
      <c r="CLP59" s="158"/>
      <c r="CLQ59" s="158"/>
      <c r="CLR59" s="158"/>
      <c r="CLS59" s="158"/>
      <c r="CLT59" s="158"/>
      <c r="CLU59" s="158"/>
      <c r="CLV59" s="158"/>
      <c r="CLW59" s="158"/>
      <c r="CLX59" s="158"/>
      <c r="CLY59" s="158"/>
      <c r="CLZ59" s="158"/>
      <c r="CMA59" s="158"/>
      <c r="CMB59" s="158"/>
      <c r="CMC59" s="158"/>
      <c r="CMD59" s="158"/>
      <c r="CME59" s="158"/>
      <c r="CMF59" s="158"/>
      <c r="CMG59" s="158"/>
      <c r="CMH59" s="158"/>
      <c r="CMI59" s="158"/>
      <c r="CMJ59" s="158"/>
      <c r="CMK59" s="158"/>
      <c r="CML59" s="158"/>
      <c r="CMM59" s="158"/>
      <c r="CMN59" s="158"/>
      <c r="CMO59" s="158"/>
      <c r="CMP59" s="158"/>
      <c r="CMQ59" s="158"/>
      <c r="CMR59" s="158"/>
      <c r="CMS59" s="158"/>
      <c r="CMT59" s="158"/>
      <c r="CMU59" s="158"/>
      <c r="CMV59" s="158"/>
      <c r="CMW59" s="158"/>
      <c r="CMX59" s="158"/>
      <c r="CMY59" s="158"/>
      <c r="CMZ59" s="158"/>
      <c r="CNA59" s="158"/>
      <c r="CNB59" s="158"/>
      <c r="CNC59" s="158"/>
      <c r="CND59" s="158"/>
      <c r="CNE59" s="158"/>
      <c r="CNF59" s="158"/>
      <c r="CNG59" s="158"/>
      <c r="CNH59" s="158"/>
      <c r="CNI59" s="158"/>
      <c r="CNJ59" s="158"/>
      <c r="CNK59" s="158"/>
      <c r="CNL59" s="158"/>
      <c r="CNM59" s="158"/>
      <c r="CNN59" s="158"/>
      <c r="CNO59" s="158"/>
      <c r="CNP59" s="158"/>
      <c r="CNQ59" s="158"/>
      <c r="CNR59" s="158"/>
      <c r="CNS59" s="158"/>
      <c r="CNT59" s="158"/>
      <c r="CNU59" s="158"/>
      <c r="CNV59" s="158"/>
      <c r="CNW59" s="158"/>
      <c r="CNX59" s="158"/>
      <c r="CNY59" s="158"/>
      <c r="CNZ59" s="158"/>
      <c r="COA59" s="158"/>
      <c r="COB59" s="158"/>
      <c r="COC59" s="158"/>
      <c r="COD59" s="158"/>
      <c r="COE59" s="158"/>
      <c r="COF59" s="158"/>
      <c r="COG59" s="158"/>
      <c r="COH59" s="158"/>
      <c r="COI59" s="158"/>
      <c r="COJ59" s="158"/>
      <c r="COK59" s="158"/>
      <c r="COL59" s="158"/>
      <c r="COM59" s="158"/>
      <c r="CON59" s="158"/>
      <c r="COO59" s="158"/>
      <c r="COP59" s="158"/>
      <c r="COQ59" s="158"/>
      <c r="COR59" s="158"/>
      <c r="COS59" s="158"/>
      <c r="COT59" s="158"/>
      <c r="COU59" s="158"/>
      <c r="COV59" s="158"/>
      <c r="COW59" s="158"/>
      <c r="COX59" s="158"/>
      <c r="COY59" s="158"/>
      <c r="COZ59" s="158"/>
      <c r="CPA59" s="158"/>
      <c r="CPB59" s="158"/>
      <c r="CPC59" s="158"/>
      <c r="CPD59" s="158"/>
      <c r="CPE59" s="158"/>
      <c r="CPF59" s="158"/>
      <c r="CPG59" s="158"/>
      <c r="CPH59" s="158"/>
      <c r="CPI59" s="158"/>
      <c r="CPJ59" s="158"/>
      <c r="CPK59" s="158"/>
      <c r="CPL59" s="158"/>
      <c r="CPM59" s="158"/>
      <c r="CPN59" s="158"/>
      <c r="CPO59" s="158"/>
      <c r="CPP59" s="158"/>
      <c r="CPQ59" s="158"/>
      <c r="CPR59" s="158"/>
      <c r="CPS59" s="158"/>
      <c r="CPT59" s="158"/>
      <c r="CPU59" s="158"/>
      <c r="CPV59" s="158"/>
      <c r="CPW59" s="158"/>
      <c r="CPX59" s="158"/>
      <c r="CPY59" s="158"/>
      <c r="CPZ59" s="158"/>
      <c r="CQA59" s="158"/>
      <c r="CQB59" s="158"/>
      <c r="CQC59" s="158"/>
      <c r="CQD59" s="158"/>
      <c r="CQE59" s="158"/>
      <c r="CQF59" s="158"/>
      <c r="CQG59" s="158"/>
      <c r="CQH59" s="158"/>
      <c r="CQI59" s="158"/>
      <c r="CQJ59" s="158"/>
      <c r="CQK59" s="158"/>
      <c r="CQL59" s="158"/>
      <c r="CQM59" s="158"/>
      <c r="CQN59" s="158"/>
      <c r="CQO59" s="158"/>
      <c r="CQP59" s="158"/>
      <c r="CQQ59" s="158"/>
      <c r="CQR59" s="158"/>
      <c r="CQS59" s="158"/>
      <c r="CQT59" s="158"/>
      <c r="CQU59" s="158"/>
      <c r="CQV59" s="158"/>
      <c r="CQW59" s="158"/>
      <c r="CQX59" s="158"/>
      <c r="CQY59" s="158"/>
      <c r="CQZ59" s="158"/>
      <c r="CRA59" s="158"/>
      <c r="CRB59" s="158"/>
      <c r="CRC59" s="158"/>
      <c r="CRD59" s="158"/>
      <c r="CRE59" s="158"/>
      <c r="CRF59" s="158"/>
      <c r="CRG59" s="158"/>
      <c r="CRH59" s="158"/>
      <c r="CRI59" s="158"/>
      <c r="CRJ59" s="158"/>
      <c r="CRK59" s="158"/>
      <c r="CRL59" s="158"/>
      <c r="CRM59" s="158"/>
      <c r="CRN59" s="158"/>
      <c r="CRO59" s="158"/>
      <c r="CRP59" s="158"/>
      <c r="CRQ59" s="158"/>
      <c r="CRR59" s="158"/>
      <c r="CRS59" s="158"/>
      <c r="CRT59" s="158"/>
      <c r="CRU59" s="158"/>
      <c r="CRV59" s="158"/>
      <c r="CRW59" s="158"/>
      <c r="CRX59" s="158"/>
      <c r="CRY59" s="158"/>
      <c r="CRZ59" s="158"/>
      <c r="CSA59" s="158"/>
      <c r="CSB59" s="158"/>
      <c r="CSC59" s="158"/>
      <c r="CSD59" s="158"/>
      <c r="CSE59" s="158"/>
      <c r="CSF59" s="158"/>
      <c r="CSG59" s="158"/>
      <c r="CSH59" s="158"/>
      <c r="CSI59" s="158"/>
      <c r="CSJ59" s="158"/>
      <c r="CSK59" s="158"/>
      <c r="CSL59" s="158"/>
      <c r="CSM59" s="158"/>
      <c r="CSN59" s="158"/>
      <c r="CSO59" s="158"/>
      <c r="CSP59" s="158"/>
      <c r="CSQ59" s="158"/>
      <c r="CSR59" s="158"/>
      <c r="CSS59" s="158"/>
      <c r="CST59" s="158"/>
      <c r="CSU59" s="158"/>
      <c r="CSV59" s="158"/>
      <c r="CSW59" s="158"/>
      <c r="CSX59" s="158"/>
      <c r="CSY59" s="158"/>
      <c r="CSZ59" s="158"/>
      <c r="CTA59" s="158"/>
      <c r="CTB59" s="158"/>
      <c r="CTC59" s="158"/>
      <c r="CTD59" s="158"/>
      <c r="CTE59" s="158"/>
      <c r="CTF59" s="158"/>
      <c r="CTG59" s="158"/>
      <c r="CTH59" s="158"/>
      <c r="CTI59" s="158"/>
      <c r="CTJ59" s="158"/>
      <c r="CTK59" s="158"/>
      <c r="CTL59" s="158"/>
      <c r="CTM59" s="158"/>
      <c r="CTN59" s="158"/>
      <c r="CTO59" s="158"/>
      <c r="CTP59" s="158"/>
      <c r="CTQ59" s="158"/>
      <c r="CTR59" s="158"/>
      <c r="CTS59" s="158"/>
      <c r="CTT59" s="158"/>
      <c r="CTU59" s="158"/>
      <c r="CTV59" s="158"/>
      <c r="CTW59" s="158"/>
      <c r="CTX59" s="158"/>
      <c r="CTY59" s="158"/>
      <c r="CTZ59" s="158"/>
      <c r="CUA59" s="158"/>
      <c r="CUB59" s="158"/>
      <c r="CUC59" s="158"/>
      <c r="CUD59" s="158"/>
      <c r="CUE59" s="158"/>
      <c r="CUF59" s="158"/>
      <c r="CUG59" s="158"/>
      <c r="CUH59" s="158"/>
      <c r="CUI59" s="158"/>
      <c r="CUJ59" s="158"/>
      <c r="CUK59" s="158"/>
      <c r="CUL59" s="158"/>
      <c r="CUM59" s="158"/>
      <c r="CUN59" s="158"/>
      <c r="CUO59" s="158"/>
      <c r="CUP59" s="158"/>
      <c r="CUQ59" s="158"/>
      <c r="CUR59" s="158"/>
      <c r="CUS59" s="158"/>
      <c r="CUT59" s="158"/>
      <c r="CUU59" s="158"/>
      <c r="CUV59" s="158"/>
      <c r="CUW59" s="158"/>
      <c r="CUX59" s="158"/>
      <c r="CUY59" s="158"/>
      <c r="CUZ59" s="158"/>
      <c r="CVA59" s="158"/>
      <c r="CVB59" s="158"/>
      <c r="CVC59" s="158"/>
      <c r="CVD59" s="158"/>
      <c r="CVE59" s="158"/>
      <c r="CVF59" s="158"/>
      <c r="CVG59" s="158"/>
      <c r="CVH59" s="158"/>
      <c r="CVI59" s="158"/>
      <c r="CVJ59" s="158"/>
      <c r="CVK59" s="158"/>
      <c r="CVL59" s="158"/>
      <c r="CVM59" s="158"/>
      <c r="CVN59" s="158"/>
      <c r="CVO59" s="158"/>
      <c r="CVP59" s="158"/>
      <c r="CVQ59" s="158"/>
      <c r="CVR59" s="158"/>
      <c r="CVS59" s="158"/>
      <c r="CVT59" s="158"/>
      <c r="CVU59" s="158"/>
      <c r="CVV59" s="158"/>
      <c r="CVW59" s="158"/>
      <c r="CVX59" s="158"/>
      <c r="CVY59" s="158"/>
      <c r="CVZ59" s="158"/>
      <c r="CWA59" s="158"/>
      <c r="CWB59" s="158"/>
      <c r="CWC59" s="158"/>
      <c r="CWD59" s="158"/>
      <c r="CWE59" s="158"/>
      <c r="CWF59" s="158"/>
      <c r="CWG59" s="158"/>
      <c r="CWH59" s="158"/>
      <c r="CWI59" s="158"/>
      <c r="CWJ59" s="158"/>
      <c r="CWK59" s="158"/>
      <c r="CWL59" s="158"/>
      <c r="CWM59" s="158"/>
      <c r="CWN59" s="158"/>
      <c r="CWO59" s="158"/>
      <c r="CWP59" s="158"/>
      <c r="CWQ59" s="158"/>
      <c r="CWR59" s="158"/>
      <c r="CWS59" s="158"/>
      <c r="CWT59" s="158"/>
      <c r="CWU59" s="158"/>
      <c r="CWV59" s="158"/>
      <c r="CWW59" s="158"/>
      <c r="CWX59" s="158"/>
      <c r="CWY59" s="158"/>
      <c r="CWZ59" s="158"/>
      <c r="CXA59" s="158"/>
      <c r="CXB59" s="158"/>
      <c r="CXC59" s="158"/>
      <c r="CXD59" s="158"/>
      <c r="CXE59" s="158"/>
      <c r="CXF59" s="158"/>
      <c r="CXG59" s="158"/>
      <c r="CXH59" s="158"/>
      <c r="CXI59" s="158"/>
      <c r="CXJ59" s="158"/>
      <c r="CXK59" s="158"/>
      <c r="CXL59" s="158"/>
      <c r="CXM59" s="158"/>
      <c r="CXN59" s="158"/>
      <c r="CXO59" s="158"/>
      <c r="CXP59" s="158"/>
      <c r="CXQ59" s="158"/>
      <c r="CXR59" s="158"/>
      <c r="CXS59" s="158"/>
      <c r="CXT59" s="158"/>
      <c r="CXU59" s="158"/>
      <c r="CXV59" s="158"/>
      <c r="CXW59" s="158"/>
      <c r="CXX59" s="158"/>
      <c r="CXY59" s="158"/>
      <c r="CXZ59" s="158"/>
      <c r="CYA59" s="158"/>
      <c r="CYB59" s="158"/>
      <c r="CYC59" s="158"/>
      <c r="CYD59" s="158"/>
      <c r="CYE59" s="158"/>
      <c r="CYF59" s="158"/>
      <c r="CYG59" s="158"/>
      <c r="CYH59" s="158"/>
      <c r="CYI59" s="158"/>
      <c r="CYJ59" s="158"/>
      <c r="CYK59" s="158"/>
      <c r="CYL59" s="158"/>
      <c r="CYM59" s="158"/>
      <c r="CYN59" s="158"/>
      <c r="CYO59" s="158"/>
      <c r="CYP59" s="158"/>
      <c r="CYQ59" s="158"/>
      <c r="CYR59" s="158"/>
      <c r="CYS59" s="158"/>
      <c r="CYT59" s="158"/>
      <c r="CYU59" s="158"/>
      <c r="CYV59" s="158"/>
      <c r="CYW59" s="158"/>
      <c r="CYX59" s="158"/>
      <c r="CYY59" s="158"/>
      <c r="CYZ59" s="158"/>
      <c r="CZA59" s="158"/>
      <c r="CZB59" s="158"/>
      <c r="CZC59" s="158"/>
      <c r="CZD59" s="158"/>
      <c r="CZE59" s="158"/>
      <c r="CZF59" s="158"/>
      <c r="CZG59" s="158"/>
      <c r="CZH59" s="158"/>
      <c r="CZI59" s="158"/>
      <c r="CZJ59" s="158"/>
      <c r="CZK59" s="158"/>
      <c r="CZL59" s="158"/>
      <c r="CZM59" s="158"/>
      <c r="CZN59" s="158"/>
      <c r="CZO59" s="158"/>
      <c r="CZP59" s="158"/>
      <c r="CZQ59" s="158"/>
      <c r="CZR59" s="158"/>
      <c r="CZS59" s="158"/>
      <c r="CZT59" s="158"/>
      <c r="CZU59" s="158"/>
      <c r="CZV59" s="158"/>
      <c r="CZW59" s="158"/>
      <c r="CZX59" s="158"/>
      <c r="CZY59" s="158"/>
      <c r="CZZ59" s="158"/>
      <c r="DAA59" s="158"/>
      <c r="DAB59" s="158"/>
      <c r="DAC59" s="158"/>
      <c r="DAD59" s="158"/>
      <c r="DAE59" s="158"/>
      <c r="DAF59" s="158"/>
      <c r="DAG59" s="158"/>
      <c r="DAH59" s="158"/>
      <c r="DAI59" s="158"/>
      <c r="DAJ59" s="158"/>
      <c r="DAK59" s="158"/>
      <c r="DAL59" s="158"/>
      <c r="DAM59" s="158"/>
      <c r="DAN59" s="158"/>
      <c r="DAO59" s="158"/>
      <c r="DAP59" s="158"/>
      <c r="DAQ59" s="158"/>
      <c r="DAR59" s="158"/>
      <c r="DAS59" s="158"/>
      <c r="DAT59" s="158"/>
      <c r="DAU59" s="158"/>
      <c r="DAV59" s="158"/>
      <c r="DAW59" s="158"/>
      <c r="DAX59" s="158"/>
      <c r="DAY59" s="158"/>
      <c r="DAZ59" s="158"/>
      <c r="DBA59" s="158"/>
      <c r="DBB59" s="158"/>
      <c r="DBC59" s="158"/>
      <c r="DBD59" s="158"/>
      <c r="DBE59" s="158"/>
      <c r="DBF59" s="158"/>
      <c r="DBG59" s="158"/>
      <c r="DBH59" s="158"/>
      <c r="DBI59" s="158"/>
      <c r="DBJ59" s="158"/>
      <c r="DBK59" s="158"/>
      <c r="DBL59" s="158"/>
      <c r="DBM59" s="158"/>
      <c r="DBN59" s="158"/>
      <c r="DBO59" s="158"/>
      <c r="DBP59" s="158"/>
      <c r="DBQ59" s="158"/>
      <c r="DBR59" s="158"/>
      <c r="DBS59" s="158"/>
      <c r="DBT59" s="158"/>
      <c r="DBU59" s="158"/>
      <c r="DBV59" s="158"/>
      <c r="DBW59" s="158"/>
      <c r="DBX59" s="158"/>
      <c r="DBY59" s="158"/>
      <c r="DBZ59" s="158"/>
      <c r="DCA59" s="158"/>
      <c r="DCB59" s="158"/>
      <c r="DCC59" s="158"/>
      <c r="DCD59" s="158"/>
      <c r="DCE59" s="158"/>
      <c r="DCF59" s="158"/>
      <c r="DCG59" s="158"/>
      <c r="DCH59" s="158"/>
      <c r="DCI59" s="158"/>
      <c r="DCJ59" s="158"/>
      <c r="DCK59" s="158"/>
      <c r="DCL59" s="158"/>
      <c r="DCM59" s="158"/>
      <c r="DCN59" s="158"/>
      <c r="DCO59" s="158"/>
      <c r="DCP59" s="158"/>
      <c r="DCQ59" s="158"/>
      <c r="DCR59" s="158"/>
      <c r="DCS59" s="158"/>
      <c r="DCT59" s="158"/>
      <c r="DCU59" s="158"/>
      <c r="DCV59" s="158"/>
      <c r="DCW59" s="158"/>
      <c r="DCX59" s="158"/>
      <c r="DCY59" s="158"/>
      <c r="DCZ59" s="158"/>
      <c r="DDA59" s="158"/>
      <c r="DDB59" s="158"/>
      <c r="DDC59" s="158"/>
      <c r="DDD59" s="158"/>
      <c r="DDE59" s="158"/>
      <c r="DDF59" s="158"/>
      <c r="DDG59" s="158"/>
      <c r="DDH59" s="158"/>
      <c r="DDI59" s="158"/>
      <c r="DDJ59" s="158"/>
      <c r="DDK59" s="158"/>
      <c r="DDL59" s="158"/>
      <c r="DDM59" s="158"/>
      <c r="DDN59" s="158"/>
      <c r="DDO59" s="158"/>
      <c r="DDP59" s="158"/>
      <c r="DDQ59" s="158"/>
      <c r="DDR59" s="158"/>
      <c r="DDS59" s="158"/>
      <c r="DDT59" s="158"/>
      <c r="DDU59" s="158"/>
      <c r="DDV59" s="158"/>
      <c r="DDW59" s="158"/>
      <c r="DDX59" s="158"/>
      <c r="DDY59" s="158"/>
      <c r="DDZ59" s="158"/>
      <c r="DEA59" s="158"/>
      <c r="DEB59" s="158"/>
      <c r="DEC59" s="158"/>
      <c r="DED59" s="158"/>
      <c r="DEE59" s="158"/>
      <c r="DEF59" s="158"/>
      <c r="DEG59" s="158"/>
      <c r="DEH59" s="158"/>
      <c r="DEI59" s="158"/>
      <c r="DEJ59" s="158"/>
      <c r="DEK59" s="158"/>
      <c r="DEL59" s="158"/>
      <c r="DEM59" s="158"/>
      <c r="DEN59" s="158"/>
      <c r="DEO59" s="158"/>
      <c r="DEP59" s="158"/>
      <c r="DEQ59" s="158"/>
      <c r="DER59" s="158"/>
      <c r="DES59" s="158"/>
      <c r="DET59" s="158"/>
      <c r="DEU59" s="158"/>
      <c r="DEV59" s="158"/>
      <c r="DEW59" s="158"/>
      <c r="DEX59" s="158"/>
      <c r="DEY59" s="158"/>
      <c r="DEZ59" s="158"/>
      <c r="DFA59" s="158"/>
      <c r="DFB59" s="158"/>
      <c r="DFC59" s="158"/>
      <c r="DFD59" s="158"/>
      <c r="DFE59" s="158"/>
      <c r="DFF59" s="158"/>
      <c r="DFG59" s="158"/>
      <c r="DFH59" s="158"/>
      <c r="DFI59" s="158"/>
      <c r="DFJ59" s="158"/>
      <c r="DFK59" s="158"/>
      <c r="DFL59" s="158"/>
      <c r="DFM59" s="158"/>
      <c r="DFN59" s="158"/>
      <c r="DFO59" s="158"/>
      <c r="DFP59" s="158"/>
      <c r="DFQ59" s="158"/>
      <c r="DFR59" s="158"/>
      <c r="DFS59" s="158"/>
      <c r="DFT59" s="158"/>
      <c r="DFU59" s="158"/>
      <c r="DFV59" s="158"/>
      <c r="DFW59" s="158"/>
      <c r="DFX59" s="158"/>
      <c r="DFY59" s="158"/>
      <c r="DFZ59" s="158"/>
      <c r="DGA59" s="158"/>
      <c r="DGB59" s="158"/>
      <c r="DGC59" s="158"/>
      <c r="DGD59" s="158"/>
      <c r="DGE59" s="158"/>
      <c r="DGF59" s="158"/>
      <c r="DGG59" s="158"/>
      <c r="DGH59" s="158"/>
      <c r="DGI59" s="158"/>
      <c r="DGJ59" s="158"/>
      <c r="DGK59" s="158"/>
      <c r="DGL59" s="158"/>
      <c r="DGM59" s="158"/>
      <c r="DGN59" s="158"/>
      <c r="DGO59" s="158"/>
      <c r="DGP59" s="158"/>
      <c r="DGQ59" s="158"/>
      <c r="DGR59" s="158"/>
      <c r="DGS59" s="158"/>
      <c r="DGT59" s="158"/>
      <c r="DGU59" s="158"/>
      <c r="DGV59" s="158"/>
      <c r="DGW59" s="158"/>
      <c r="DGX59" s="158"/>
      <c r="DGY59" s="158"/>
      <c r="DGZ59" s="158"/>
      <c r="DHA59" s="158"/>
      <c r="DHB59" s="158"/>
      <c r="DHC59" s="158"/>
      <c r="DHD59" s="158"/>
      <c r="DHE59" s="158"/>
      <c r="DHF59" s="158"/>
      <c r="DHG59" s="158"/>
      <c r="DHH59" s="158"/>
      <c r="DHI59" s="158"/>
      <c r="DHJ59" s="158"/>
      <c r="DHK59" s="158"/>
      <c r="DHL59" s="158"/>
      <c r="DHM59" s="158"/>
      <c r="DHN59" s="158"/>
      <c r="DHO59" s="158"/>
      <c r="DHP59" s="158"/>
      <c r="DHQ59" s="158"/>
      <c r="DHR59" s="158"/>
      <c r="DHS59" s="158"/>
      <c r="DHT59" s="158"/>
      <c r="DHU59" s="158"/>
      <c r="DHV59" s="158"/>
      <c r="DHW59" s="158"/>
      <c r="DHX59" s="158"/>
      <c r="DHY59" s="158"/>
      <c r="DHZ59" s="158"/>
      <c r="DIA59" s="158"/>
      <c r="DIB59" s="158"/>
      <c r="DIC59" s="158"/>
      <c r="DID59" s="158"/>
      <c r="DIE59" s="158"/>
      <c r="DIF59" s="158"/>
      <c r="DIG59" s="158"/>
      <c r="DIH59" s="158"/>
      <c r="DII59" s="158"/>
      <c r="DIJ59" s="158"/>
      <c r="DIK59" s="158"/>
      <c r="DIL59" s="158"/>
      <c r="DIM59" s="158"/>
      <c r="DIN59" s="158"/>
      <c r="DIO59" s="158"/>
      <c r="DIP59" s="158"/>
      <c r="DIQ59" s="158"/>
      <c r="DIR59" s="158"/>
      <c r="DIS59" s="158"/>
      <c r="DIT59" s="158"/>
      <c r="DIU59" s="158"/>
      <c r="DIV59" s="158"/>
      <c r="DIW59" s="158"/>
      <c r="DIX59" s="158"/>
      <c r="DIY59" s="158"/>
      <c r="DIZ59" s="158"/>
      <c r="DJA59" s="158"/>
      <c r="DJB59" s="158"/>
      <c r="DJC59" s="158"/>
      <c r="DJD59" s="158"/>
      <c r="DJE59" s="158"/>
      <c r="DJF59" s="158"/>
      <c r="DJG59" s="158"/>
      <c r="DJH59" s="158"/>
      <c r="DJI59" s="158"/>
      <c r="DJJ59" s="158"/>
      <c r="DJK59" s="158"/>
      <c r="DJL59" s="158"/>
      <c r="DJM59" s="158"/>
      <c r="DJN59" s="158"/>
      <c r="DJO59" s="158"/>
      <c r="DJP59" s="158"/>
      <c r="DJQ59" s="158"/>
      <c r="DJR59" s="158"/>
      <c r="DJS59" s="158"/>
      <c r="DJT59" s="158"/>
      <c r="DJU59" s="158"/>
      <c r="DJV59" s="158"/>
      <c r="DJW59" s="158"/>
      <c r="DJX59" s="158"/>
      <c r="DJY59" s="158"/>
      <c r="DJZ59" s="158"/>
      <c r="DKA59" s="158"/>
      <c r="DKB59" s="158"/>
      <c r="DKC59" s="158"/>
      <c r="DKD59" s="158"/>
      <c r="DKE59" s="158"/>
      <c r="DKF59" s="158"/>
      <c r="DKG59" s="158"/>
      <c r="DKH59" s="158"/>
      <c r="DKI59" s="158"/>
      <c r="DKJ59" s="158"/>
      <c r="DKK59" s="158"/>
      <c r="DKL59" s="158"/>
      <c r="DKM59" s="158"/>
      <c r="DKN59" s="158"/>
      <c r="DKO59" s="158"/>
      <c r="DKP59" s="158"/>
      <c r="DKQ59" s="158"/>
      <c r="DKR59" s="158"/>
      <c r="DKS59" s="158"/>
      <c r="DKT59" s="158"/>
      <c r="DKU59" s="158"/>
      <c r="DKV59" s="158"/>
      <c r="DKW59" s="158"/>
      <c r="DKX59" s="158"/>
      <c r="DKY59" s="158"/>
      <c r="DKZ59" s="158"/>
      <c r="DLA59" s="158"/>
      <c r="DLB59" s="158"/>
      <c r="DLC59" s="158"/>
      <c r="DLD59" s="158"/>
      <c r="DLE59" s="158"/>
      <c r="DLF59" s="158"/>
      <c r="DLG59" s="158"/>
      <c r="DLH59" s="158"/>
      <c r="DLI59" s="158"/>
      <c r="DLJ59" s="158"/>
      <c r="DLK59" s="158"/>
      <c r="DLL59" s="158"/>
      <c r="DLM59" s="158"/>
      <c r="DLN59" s="158"/>
      <c r="DLO59" s="158"/>
      <c r="DLP59" s="158"/>
      <c r="DLQ59" s="158"/>
      <c r="DLR59" s="158"/>
      <c r="DLS59" s="158"/>
      <c r="DLT59" s="158"/>
      <c r="DLU59" s="158"/>
      <c r="DLV59" s="158"/>
      <c r="DLW59" s="158"/>
      <c r="DLX59" s="158"/>
      <c r="DLY59" s="158"/>
      <c r="DLZ59" s="158"/>
      <c r="DMA59" s="158"/>
      <c r="DMB59" s="158"/>
      <c r="DMC59" s="158"/>
      <c r="DMD59" s="158"/>
      <c r="DME59" s="158"/>
      <c r="DMF59" s="158"/>
      <c r="DMG59" s="158"/>
      <c r="DMH59" s="158"/>
      <c r="DMI59" s="158"/>
      <c r="DMJ59" s="158"/>
      <c r="DMK59" s="158"/>
      <c r="DML59" s="158"/>
      <c r="DMM59" s="158"/>
      <c r="DMN59" s="158"/>
      <c r="DMO59" s="158"/>
      <c r="DMP59" s="158"/>
      <c r="DMQ59" s="158"/>
      <c r="DMR59" s="158"/>
      <c r="DMS59" s="158"/>
      <c r="DMT59" s="158"/>
      <c r="DMU59" s="158"/>
      <c r="DMV59" s="158"/>
      <c r="DMW59" s="158"/>
      <c r="DMX59" s="158"/>
      <c r="DMY59" s="158"/>
      <c r="DMZ59" s="158"/>
      <c r="DNA59" s="158"/>
      <c r="DNB59" s="158"/>
      <c r="DNC59" s="158"/>
      <c r="DND59" s="158"/>
      <c r="DNE59" s="158"/>
      <c r="DNF59" s="158"/>
      <c r="DNG59" s="158"/>
      <c r="DNH59" s="158"/>
      <c r="DNI59" s="158"/>
      <c r="DNJ59" s="158"/>
      <c r="DNK59" s="158"/>
      <c r="DNL59" s="158"/>
      <c r="DNM59" s="158"/>
      <c r="DNN59" s="158"/>
      <c r="DNO59" s="158"/>
      <c r="DNP59" s="158"/>
      <c r="DNQ59" s="158"/>
      <c r="DNR59" s="158"/>
      <c r="DNS59" s="158"/>
      <c r="DNT59" s="158"/>
      <c r="DNU59" s="158"/>
      <c r="DNV59" s="158"/>
      <c r="DNW59" s="158"/>
      <c r="DNX59" s="158"/>
      <c r="DNY59" s="158"/>
      <c r="DNZ59" s="158"/>
      <c r="DOA59" s="158"/>
      <c r="DOB59" s="158"/>
      <c r="DOC59" s="158"/>
      <c r="DOD59" s="158"/>
      <c r="DOE59" s="158"/>
      <c r="DOF59" s="158"/>
      <c r="DOG59" s="158"/>
      <c r="DOH59" s="158"/>
      <c r="DOI59" s="158"/>
      <c r="DOJ59" s="158"/>
      <c r="DOK59" s="158"/>
      <c r="DOL59" s="158"/>
      <c r="DOM59" s="158"/>
      <c r="DON59" s="158"/>
      <c r="DOO59" s="158"/>
      <c r="DOP59" s="158"/>
      <c r="DOQ59" s="158"/>
      <c r="DOR59" s="158"/>
      <c r="DOS59" s="158"/>
      <c r="DOT59" s="158"/>
      <c r="DOU59" s="158"/>
      <c r="DOV59" s="158"/>
      <c r="DOW59" s="158"/>
      <c r="DOX59" s="158"/>
      <c r="DOY59" s="158"/>
      <c r="DOZ59" s="158"/>
      <c r="DPA59" s="158"/>
      <c r="DPB59" s="158"/>
      <c r="DPC59" s="158"/>
      <c r="DPD59" s="158"/>
      <c r="DPE59" s="158"/>
      <c r="DPF59" s="158"/>
      <c r="DPG59" s="158"/>
      <c r="DPH59" s="158"/>
      <c r="DPI59" s="158"/>
      <c r="DPJ59" s="158"/>
      <c r="DPK59" s="158"/>
      <c r="DPL59" s="158"/>
      <c r="DPM59" s="158"/>
      <c r="DPN59" s="158"/>
      <c r="DPO59" s="158"/>
      <c r="DPP59" s="158"/>
      <c r="DPQ59" s="158"/>
      <c r="DPR59" s="158"/>
      <c r="DPS59" s="158"/>
      <c r="DPT59" s="158"/>
      <c r="DPU59" s="158"/>
      <c r="DPV59" s="158"/>
      <c r="DPW59" s="158"/>
      <c r="DPX59" s="158"/>
      <c r="DPY59" s="158"/>
      <c r="DPZ59" s="158"/>
      <c r="DQA59" s="158"/>
      <c r="DQB59" s="158"/>
      <c r="DQC59" s="158"/>
      <c r="DQD59" s="158"/>
      <c r="DQE59" s="158"/>
      <c r="DQF59" s="158"/>
      <c r="DQG59" s="158"/>
      <c r="DQH59" s="158"/>
      <c r="DQI59" s="158"/>
      <c r="DQJ59" s="158"/>
      <c r="DQK59" s="158"/>
      <c r="DQL59" s="158"/>
      <c r="DQM59" s="158"/>
      <c r="DQN59" s="158"/>
      <c r="DQO59" s="158"/>
      <c r="DQP59" s="158"/>
      <c r="DQQ59" s="158"/>
      <c r="DQR59" s="158"/>
      <c r="DQS59" s="158"/>
      <c r="DQT59" s="158"/>
      <c r="DQU59" s="158"/>
      <c r="DQV59" s="158"/>
      <c r="DQW59" s="158"/>
      <c r="DQX59" s="158"/>
      <c r="DQY59" s="158"/>
      <c r="DQZ59" s="158"/>
      <c r="DRA59" s="158"/>
      <c r="DRB59" s="158"/>
      <c r="DRC59" s="158"/>
      <c r="DRD59" s="158"/>
      <c r="DRE59" s="158"/>
      <c r="DRF59" s="158"/>
      <c r="DRG59" s="158"/>
      <c r="DRH59" s="158"/>
      <c r="DRI59" s="158"/>
      <c r="DRJ59" s="158"/>
      <c r="DRK59" s="158"/>
      <c r="DRL59" s="158"/>
      <c r="DRM59" s="158"/>
      <c r="DRN59" s="158"/>
      <c r="DRO59" s="158"/>
      <c r="DRP59" s="158"/>
      <c r="DRQ59" s="158"/>
      <c r="DRR59" s="158"/>
      <c r="DRS59" s="158"/>
      <c r="DRT59" s="158"/>
      <c r="DRU59" s="158"/>
      <c r="DRV59" s="158"/>
      <c r="DRW59" s="158"/>
      <c r="DRX59" s="158"/>
      <c r="DRY59" s="158"/>
      <c r="DRZ59" s="158"/>
      <c r="DSA59" s="158"/>
      <c r="DSB59" s="158"/>
      <c r="DSC59" s="158"/>
      <c r="DSD59" s="158"/>
      <c r="DSE59" s="158"/>
      <c r="DSF59" s="158"/>
      <c r="DSG59" s="158"/>
      <c r="DSH59" s="158"/>
      <c r="DSI59" s="158"/>
      <c r="DSJ59" s="158"/>
      <c r="DSK59" s="158"/>
      <c r="DSL59" s="158"/>
      <c r="DSM59" s="158"/>
      <c r="DSN59" s="158"/>
      <c r="DSO59" s="158"/>
      <c r="DSP59" s="158"/>
      <c r="DSQ59" s="158"/>
      <c r="DSR59" s="158"/>
      <c r="DSS59" s="158"/>
      <c r="DST59" s="158"/>
      <c r="DSU59" s="158"/>
      <c r="DSV59" s="158"/>
      <c r="DSW59" s="158"/>
      <c r="DSX59" s="158"/>
      <c r="DSY59" s="158"/>
      <c r="DSZ59" s="158"/>
      <c r="DTA59" s="158"/>
      <c r="DTB59" s="158"/>
      <c r="DTC59" s="158"/>
      <c r="DTD59" s="158"/>
      <c r="DTE59" s="158"/>
      <c r="DTF59" s="158"/>
      <c r="DTG59" s="158"/>
      <c r="DTH59" s="158"/>
      <c r="DTI59" s="158"/>
      <c r="DTJ59" s="158"/>
      <c r="DTK59" s="158"/>
      <c r="DTL59" s="158"/>
      <c r="DTM59" s="158"/>
      <c r="DTN59" s="158"/>
      <c r="DTO59" s="158"/>
      <c r="DTP59" s="158"/>
      <c r="DTQ59" s="158"/>
      <c r="DTR59" s="158"/>
      <c r="DTS59" s="158"/>
      <c r="DTT59" s="158"/>
      <c r="DTU59" s="158"/>
      <c r="DTV59" s="158"/>
      <c r="DTW59" s="158"/>
      <c r="DTX59" s="158"/>
      <c r="DTY59" s="158"/>
      <c r="DTZ59" s="158"/>
      <c r="DUA59" s="158"/>
      <c r="DUB59" s="158"/>
      <c r="DUC59" s="158"/>
      <c r="DUD59" s="158"/>
      <c r="DUE59" s="158"/>
      <c r="DUF59" s="158"/>
      <c r="DUG59" s="158"/>
      <c r="DUH59" s="158"/>
      <c r="DUI59" s="158"/>
      <c r="DUJ59" s="158"/>
      <c r="DUK59" s="158"/>
      <c r="DUL59" s="158"/>
      <c r="DUM59" s="158"/>
      <c r="DUN59" s="158"/>
      <c r="DUO59" s="158"/>
      <c r="DUP59" s="158"/>
      <c r="DUQ59" s="158"/>
      <c r="DUR59" s="158"/>
      <c r="DUS59" s="158"/>
      <c r="DUT59" s="158"/>
      <c r="DUU59" s="158"/>
      <c r="DUV59" s="158"/>
      <c r="DUW59" s="158"/>
      <c r="DUX59" s="158"/>
      <c r="DUY59" s="158"/>
      <c r="DUZ59" s="158"/>
      <c r="DVA59" s="158"/>
      <c r="DVB59" s="158"/>
      <c r="DVC59" s="158"/>
      <c r="DVD59" s="158"/>
      <c r="DVE59" s="158"/>
      <c r="DVF59" s="158"/>
      <c r="DVG59" s="158"/>
      <c r="DVH59" s="158"/>
      <c r="DVI59" s="158"/>
      <c r="DVJ59" s="158"/>
      <c r="DVK59" s="158"/>
      <c r="DVL59" s="158"/>
      <c r="DVM59" s="158"/>
      <c r="DVN59" s="158"/>
      <c r="DVO59" s="158"/>
      <c r="DVP59" s="158"/>
      <c r="DVQ59" s="158"/>
      <c r="DVR59" s="158"/>
      <c r="DVS59" s="158"/>
      <c r="DVT59" s="158"/>
      <c r="DVU59" s="158"/>
      <c r="DVV59" s="158"/>
      <c r="DVW59" s="158"/>
      <c r="DVX59" s="158"/>
      <c r="DVY59" s="158"/>
      <c r="DVZ59" s="158"/>
      <c r="DWA59" s="158"/>
      <c r="DWB59" s="158"/>
      <c r="DWC59" s="158"/>
      <c r="DWD59" s="158"/>
      <c r="DWE59" s="158"/>
      <c r="DWF59" s="158"/>
      <c r="DWG59" s="158"/>
      <c r="DWH59" s="158"/>
      <c r="DWI59" s="158"/>
      <c r="DWJ59" s="158"/>
      <c r="DWK59" s="158"/>
      <c r="DWL59" s="158"/>
      <c r="DWM59" s="158"/>
      <c r="DWN59" s="158"/>
      <c r="DWO59" s="158"/>
      <c r="DWP59" s="158"/>
      <c r="DWQ59" s="158"/>
      <c r="DWR59" s="158"/>
      <c r="DWS59" s="158"/>
      <c r="DWT59" s="158"/>
      <c r="DWU59" s="158"/>
      <c r="DWV59" s="158"/>
      <c r="DWW59" s="158"/>
      <c r="DWX59" s="158"/>
      <c r="DWY59" s="158"/>
      <c r="DWZ59" s="158"/>
      <c r="DXA59" s="158"/>
      <c r="DXB59" s="158"/>
      <c r="DXC59" s="158"/>
      <c r="DXD59" s="158"/>
      <c r="DXE59" s="158"/>
      <c r="DXF59" s="158"/>
      <c r="DXG59" s="158"/>
      <c r="DXH59" s="158"/>
      <c r="DXI59" s="158"/>
      <c r="DXJ59" s="158"/>
      <c r="DXK59" s="158"/>
      <c r="DXL59" s="158"/>
      <c r="DXM59" s="158"/>
      <c r="DXN59" s="158"/>
      <c r="DXO59" s="158"/>
      <c r="DXP59" s="158"/>
      <c r="DXQ59" s="158"/>
      <c r="DXR59" s="158"/>
      <c r="DXS59" s="158"/>
      <c r="DXT59" s="158"/>
      <c r="DXU59" s="158"/>
      <c r="DXV59" s="158"/>
      <c r="DXW59" s="158"/>
      <c r="DXX59" s="158"/>
      <c r="DXY59" s="158"/>
      <c r="DXZ59" s="158"/>
      <c r="DYA59" s="158"/>
      <c r="DYB59" s="158"/>
      <c r="DYC59" s="158"/>
      <c r="DYD59" s="158"/>
      <c r="DYE59" s="158"/>
      <c r="DYF59" s="158"/>
      <c r="DYG59" s="158"/>
      <c r="DYH59" s="158"/>
      <c r="DYI59" s="158"/>
      <c r="DYJ59" s="158"/>
      <c r="DYK59" s="158"/>
      <c r="DYL59" s="158"/>
      <c r="DYM59" s="158"/>
      <c r="DYN59" s="158"/>
      <c r="DYO59" s="158"/>
      <c r="DYP59" s="158"/>
      <c r="DYQ59" s="158"/>
      <c r="DYR59" s="158"/>
      <c r="DYS59" s="158"/>
      <c r="DYT59" s="158"/>
      <c r="DYU59" s="158"/>
      <c r="DYV59" s="158"/>
      <c r="DYW59" s="158"/>
      <c r="DYX59" s="158"/>
      <c r="DYY59" s="158"/>
      <c r="DYZ59" s="158"/>
      <c r="DZA59" s="158"/>
      <c r="DZB59" s="158"/>
      <c r="DZC59" s="158"/>
      <c r="DZD59" s="158"/>
      <c r="DZE59" s="158"/>
      <c r="DZF59" s="158"/>
      <c r="DZG59" s="158"/>
      <c r="DZH59" s="158"/>
      <c r="DZI59" s="158"/>
      <c r="DZJ59" s="158"/>
      <c r="DZK59" s="158"/>
      <c r="DZL59" s="158"/>
      <c r="DZM59" s="158"/>
      <c r="DZN59" s="158"/>
      <c r="DZO59" s="158"/>
      <c r="DZP59" s="158"/>
      <c r="DZQ59" s="158"/>
      <c r="DZR59" s="158"/>
      <c r="DZS59" s="158"/>
      <c r="DZT59" s="158"/>
      <c r="DZU59" s="158"/>
      <c r="DZV59" s="158"/>
      <c r="DZW59" s="158"/>
      <c r="DZX59" s="158"/>
      <c r="DZY59" s="158"/>
      <c r="DZZ59" s="158"/>
      <c r="EAA59" s="158"/>
      <c r="EAB59" s="158"/>
      <c r="EAC59" s="158"/>
      <c r="EAD59" s="158"/>
      <c r="EAE59" s="158"/>
      <c r="EAF59" s="158"/>
      <c r="EAG59" s="158"/>
      <c r="EAH59" s="158"/>
      <c r="EAI59" s="158"/>
      <c r="EAJ59" s="158"/>
      <c r="EAK59" s="158"/>
      <c r="EAL59" s="158"/>
      <c r="EAM59" s="158"/>
      <c r="EAN59" s="158"/>
      <c r="EAO59" s="158"/>
      <c r="EAP59" s="158"/>
      <c r="EAQ59" s="158"/>
      <c r="EAR59" s="158"/>
      <c r="EAS59" s="158"/>
      <c r="EAT59" s="158"/>
      <c r="EAU59" s="158"/>
      <c r="EAV59" s="158"/>
      <c r="EAW59" s="158"/>
      <c r="EAX59" s="158"/>
      <c r="EAY59" s="158"/>
      <c r="EAZ59" s="158"/>
      <c r="EBA59" s="158"/>
      <c r="EBB59" s="158"/>
      <c r="EBC59" s="158"/>
      <c r="EBD59" s="158"/>
      <c r="EBE59" s="158"/>
      <c r="EBF59" s="158"/>
      <c r="EBG59" s="158"/>
      <c r="EBH59" s="158"/>
      <c r="EBI59" s="158"/>
      <c r="EBJ59" s="158"/>
      <c r="EBK59" s="158"/>
      <c r="EBL59" s="158"/>
      <c r="EBM59" s="158"/>
      <c r="EBN59" s="158"/>
      <c r="EBO59" s="158"/>
      <c r="EBP59" s="158"/>
      <c r="EBQ59" s="158"/>
      <c r="EBR59" s="158"/>
      <c r="EBS59" s="158"/>
      <c r="EBT59" s="158"/>
      <c r="EBU59" s="158"/>
      <c r="EBV59" s="158"/>
      <c r="EBW59" s="158"/>
      <c r="EBX59" s="158"/>
      <c r="EBY59" s="158"/>
      <c r="EBZ59" s="158"/>
      <c r="ECA59" s="158"/>
      <c r="ECB59" s="158"/>
      <c r="ECC59" s="158"/>
      <c r="ECD59" s="158"/>
      <c r="ECE59" s="158"/>
      <c r="ECF59" s="158"/>
      <c r="ECG59" s="158"/>
      <c r="ECH59" s="158"/>
      <c r="ECI59" s="158"/>
      <c r="ECJ59" s="158"/>
      <c r="ECK59" s="158"/>
      <c r="ECL59" s="158"/>
      <c r="ECM59" s="158"/>
      <c r="ECN59" s="158"/>
      <c r="ECO59" s="158"/>
      <c r="ECP59" s="158"/>
      <c r="ECQ59" s="158"/>
      <c r="ECR59" s="158"/>
      <c r="ECS59" s="158"/>
      <c r="ECT59" s="158"/>
      <c r="ECU59" s="158"/>
      <c r="ECV59" s="158"/>
      <c r="ECW59" s="158"/>
      <c r="ECX59" s="158"/>
      <c r="ECY59" s="158"/>
      <c r="ECZ59" s="158"/>
      <c r="EDA59" s="158"/>
      <c r="EDB59" s="158"/>
      <c r="EDC59" s="158"/>
      <c r="EDD59" s="158"/>
      <c r="EDE59" s="158"/>
      <c r="EDF59" s="158"/>
      <c r="EDG59" s="158"/>
      <c r="EDH59" s="158"/>
      <c r="EDI59" s="158"/>
      <c r="EDJ59" s="158"/>
      <c r="EDK59" s="158"/>
      <c r="EDL59" s="158"/>
      <c r="EDM59" s="158"/>
      <c r="EDN59" s="158"/>
      <c r="EDO59" s="158"/>
      <c r="EDP59" s="158"/>
      <c r="EDQ59" s="158"/>
      <c r="EDR59" s="158"/>
      <c r="EDS59" s="158"/>
      <c r="EDT59" s="158"/>
      <c r="EDU59" s="158"/>
      <c r="EDV59" s="158"/>
      <c r="EDW59" s="158"/>
      <c r="EDX59" s="158"/>
      <c r="EDY59" s="158"/>
      <c r="EDZ59" s="158"/>
      <c r="EEA59" s="158"/>
      <c r="EEB59" s="158"/>
      <c r="EEC59" s="158"/>
      <c r="EED59" s="158"/>
      <c r="EEE59" s="158"/>
      <c r="EEF59" s="158"/>
      <c r="EEG59" s="158"/>
      <c r="EEH59" s="158"/>
      <c r="EEI59" s="158"/>
      <c r="EEJ59" s="158"/>
      <c r="EEK59" s="158"/>
      <c r="EEL59" s="158"/>
      <c r="EEM59" s="158"/>
      <c r="EEN59" s="158"/>
      <c r="EEO59" s="158"/>
      <c r="EEP59" s="158"/>
      <c r="EEQ59" s="158"/>
      <c r="EER59" s="158"/>
      <c r="EES59" s="158"/>
      <c r="EET59" s="158"/>
      <c r="EEU59" s="158"/>
      <c r="EEV59" s="158"/>
      <c r="EEW59" s="158"/>
      <c r="EEX59" s="158"/>
      <c r="EEY59" s="158"/>
      <c r="EEZ59" s="158"/>
      <c r="EFA59" s="158"/>
      <c r="EFB59" s="158"/>
      <c r="EFC59" s="158"/>
      <c r="EFD59" s="158"/>
      <c r="EFE59" s="158"/>
      <c r="EFF59" s="158"/>
      <c r="EFG59" s="158"/>
      <c r="EFH59" s="158"/>
      <c r="EFI59" s="158"/>
      <c r="EFJ59" s="158"/>
      <c r="EFK59" s="158"/>
      <c r="EFL59" s="158"/>
      <c r="EFM59" s="158"/>
      <c r="EFN59" s="158"/>
      <c r="EFO59" s="158"/>
      <c r="EFP59" s="158"/>
      <c r="EFQ59" s="158"/>
      <c r="EFR59" s="158"/>
      <c r="EFS59" s="158"/>
      <c r="EFT59" s="158"/>
      <c r="EFU59" s="158"/>
      <c r="EFV59" s="158"/>
      <c r="EFW59" s="158"/>
      <c r="EFX59" s="158"/>
      <c r="EFY59" s="158"/>
      <c r="EFZ59" s="158"/>
      <c r="EGA59" s="158"/>
      <c r="EGB59" s="158"/>
      <c r="EGC59" s="158"/>
      <c r="EGD59" s="158"/>
      <c r="EGE59" s="158"/>
      <c r="EGF59" s="158"/>
      <c r="EGG59" s="158"/>
      <c r="EGH59" s="158"/>
      <c r="EGI59" s="158"/>
      <c r="EGJ59" s="158"/>
      <c r="EGK59" s="158"/>
      <c r="EGL59" s="158"/>
      <c r="EGM59" s="158"/>
      <c r="EGN59" s="158"/>
      <c r="EGO59" s="158"/>
      <c r="EGP59" s="158"/>
      <c r="EGQ59" s="158"/>
      <c r="EGR59" s="158"/>
      <c r="EGS59" s="158"/>
      <c r="EGT59" s="158"/>
      <c r="EGU59" s="158"/>
      <c r="EGV59" s="158"/>
      <c r="EGW59" s="158"/>
      <c r="EGX59" s="158"/>
      <c r="EGY59" s="158"/>
      <c r="EGZ59" s="158"/>
      <c r="EHA59" s="158"/>
      <c r="EHB59" s="158"/>
      <c r="EHC59" s="158"/>
      <c r="EHD59" s="158"/>
      <c r="EHE59" s="158"/>
      <c r="EHF59" s="158"/>
      <c r="EHG59" s="158"/>
      <c r="EHH59" s="158"/>
      <c r="EHI59" s="158"/>
      <c r="EHJ59" s="158"/>
      <c r="EHK59" s="158"/>
      <c r="EHL59" s="158"/>
      <c r="EHM59" s="158"/>
      <c r="EHN59" s="158"/>
      <c r="EHO59" s="158"/>
      <c r="EHP59" s="158"/>
      <c r="EHQ59" s="158"/>
      <c r="EHR59" s="158"/>
      <c r="EHS59" s="158"/>
      <c r="EHT59" s="158"/>
      <c r="EHU59" s="158"/>
      <c r="EHV59" s="158"/>
      <c r="EHW59" s="158"/>
      <c r="EHX59" s="158"/>
      <c r="EHY59" s="158"/>
      <c r="EHZ59" s="158"/>
      <c r="EIA59" s="158"/>
      <c r="EIB59" s="158"/>
      <c r="EIC59" s="158"/>
      <c r="EID59" s="158"/>
      <c r="EIE59" s="158"/>
      <c r="EIF59" s="158"/>
      <c r="EIG59" s="158"/>
      <c r="EIH59" s="158"/>
      <c r="EII59" s="158"/>
      <c r="EIJ59" s="158"/>
      <c r="EIK59" s="158"/>
      <c r="EIL59" s="158"/>
      <c r="EIM59" s="158"/>
      <c r="EIN59" s="158"/>
      <c r="EIO59" s="158"/>
      <c r="EIP59" s="158"/>
      <c r="EIQ59" s="158"/>
      <c r="EIR59" s="158"/>
      <c r="EIS59" s="158"/>
      <c r="EIT59" s="158"/>
      <c r="EIU59" s="158"/>
      <c r="EIV59" s="158"/>
      <c r="EIW59" s="158"/>
      <c r="EIX59" s="158"/>
      <c r="EIY59" s="158"/>
      <c r="EIZ59" s="158"/>
      <c r="EJA59" s="158"/>
      <c r="EJB59" s="158"/>
      <c r="EJC59" s="158"/>
      <c r="EJD59" s="158"/>
      <c r="EJE59" s="158"/>
      <c r="EJF59" s="158"/>
      <c r="EJG59" s="158"/>
      <c r="EJH59" s="158"/>
      <c r="EJI59" s="158"/>
      <c r="EJJ59" s="158"/>
      <c r="EJK59" s="158"/>
      <c r="EJL59" s="158"/>
      <c r="EJM59" s="158"/>
      <c r="EJN59" s="158"/>
      <c r="EJO59" s="158"/>
      <c r="EJP59" s="158"/>
      <c r="EJQ59" s="158"/>
      <c r="EJR59" s="158"/>
      <c r="EJS59" s="158"/>
      <c r="EJT59" s="158"/>
      <c r="EJU59" s="158"/>
      <c r="EJV59" s="158"/>
      <c r="EJW59" s="158"/>
      <c r="EJX59" s="158"/>
      <c r="EJY59" s="158"/>
      <c r="EJZ59" s="158"/>
      <c r="EKA59" s="158"/>
      <c r="EKB59" s="158"/>
      <c r="EKC59" s="158"/>
      <c r="EKD59" s="158"/>
      <c r="EKE59" s="158"/>
      <c r="EKF59" s="158"/>
      <c r="EKG59" s="158"/>
      <c r="EKH59" s="158"/>
      <c r="EKI59" s="158"/>
      <c r="EKJ59" s="158"/>
      <c r="EKK59" s="158"/>
      <c r="EKL59" s="158"/>
      <c r="EKM59" s="158"/>
      <c r="EKN59" s="158"/>
      <c r="EKO59" s="158"/>
      <c r="EKP59" s="158"/>
      <c r="EKQ59" s="158"/>
      <c r="EKR59" s="158"/>
      <c r="EKS59" s="158"/>
      <c r="EKT59" s="158"/>
      <c r="EKU59" s="158"/>
      <c r="EKV59" s="158"/>
      <c r="EKW59" s="158"/>
      <c r="EKX59" s="158"/>
      <c r="EKY59" s="158"/>
      <c r="EKZ59" s="158"/>
      <c r="ELA59" s="158"/>
      <c r="ELB59" s="158"/>
      <c r="ELC59" s="158"/>
      <c r="ELD59" s="158"/>
      <c r="ELE59" s="158"/>
      <c r="ELF59" s="158"/>
      <c r="ELG59" s="158"/>
      <c r="ELH59" s="158"/>
      <c r="ELI59" s="158"/>
      <c r="ELJ59" s="158"/>
      <c r="ELK59" s="158"/>
      <c r="ELL59" s="158"/>
      <c r="ELM59" s="158"/>
      <c r="ELN59" s="158"/>
      <c r="ELO59" s="158"/>
      <c r="ELP59" s="158"/>
      <c r="ELQ59" s="158"/>
      <c r="ELR59" s="158"/>
      <c r="ELS59" s="158"/>
      <c r="ELT59" s="158"/>
      <c r="ELU59" s="158"/>
      <c r="ELV59" s="158"/>
      <c r="ELW59" s="158"/>
      <c r="ELX59" s="158"/>
      <c r="ELY59" s="158"/>
      <c r="ELZ59" s="158"/>
      <c r="EMA59" s="158"/>
      <c r="EMB59" s="158"/>
      <c r="EMC59" s="158"/>
      <c r="EMD59" s="158"/>
      <c r="EME59" s="158"/>
      <c r="EMF59" s="158"/>
      <c r="EMG59" s="158"/>
      <c r="EMH59" s="158"/>
      <c r="EMI59" s="158"/>
      <c r="EMJ59" s="158"/>
      <c r="EMK59" s="158"/>
      <c r="EML59" s="158"/>
      <c r="EMM59" s="158"/>
      <c r="EMN59" s="158"/>
      <c r="EMO59" s="158"/>
      <c r="EMP59" s="158"/>
      <c r="EMQ59" s="158"/>
      <c r="EMR59" s="158"/>
      <c r="EMS59" s="158"/>
      <c r="EMT59" s="158"/>
      <c r="EMU59" s="158"/>
      <c r="EMV59" s="158"/>
      <c r="EMW59" s="158"/>
      <c r="EMX59" s="158"/>
      <c r="EMY59" s="158"/>
      <c r="EMZ59" s="158"/>
      <c r="ENA59" s="158"/>
      <c r="ENB59" s="158"/>
      <c r="ENC59" s="158"/>
      <c r="END59" s="158"/>
      <c r="ENE59" s="158"/>
      <c r="ENF59" s="158"/>
      <c r="ENG59" s="158"/>
      <c r="ENH59" s="158"/>
      <c r="ENI59" s="158"/>
      <c r="ENJ59" s="158"/>
      <c r="ENK59" s="158"/>
      <c r="ENL59" s="158"/>
      <c r="ENM59" s="158"/>
      <c r="ENN59" s="158"/>
      <c r="ENO59" s="158"/>
      <c r="ENP59" s="158"/>
      <c r="ENQ59" s="158"/>
      <c r="ENR59" s="158"/>
      <c r="ENS59" s="158"/>
      <c r="ENT59" s="158"/>
      <c r="ENU59" s="158"/>
      <c r="ENV59" s="158"/>
      <c r="ENW59" s="158"/>
      <c r="ENX59" s="158"/>
      <c r="ENY59" s="158"/>
      <c r="ENZ59" s="158"/>
      <c r="EOA59" s="158"/>
      <c r="EOB59" s="158"/>
      <c r="EOC59" s="158"/>
      <c r="EOD59" s="158"/>
      <c r="EOE59" s="158"/>
      <c r="EOF59" s="158"/>
      <c r="EOG59" s="158"/>
      <c r="EOH59" s="158"/>
      <c r="EOI59" s="158"/>
      <c r="EOJ59" s="158"/>
      <c r="EOK59" s="158"/>
      <c r="EOL59" s="158"/>
      <c r="EOM59" s="158"/>
      <c r="EON59" s="158"/>
      <c r="EOO59" s="158"/>
      <c r="EOP59" s="158"/>
      <c r="EOQ59" s="158"/>
      <c r="EOR59" s="158"/>
      <c r="EOS59" s="158"/>
      <c r="EOT59" s="158"/>
      <c r="EOU59" s="158"/>
      <c r="EOV59" s="158"/>
      <c r="EOW59" s="158"/>
      <c r="EOX59" s="158"/>
      <c r="EOY59" s="158"/>
      <c r="EOZ59" s="158"/>
      <c r="EPA59" s="158"/>
      <c r="EPB59" s="158"/>
      <c r="EPC59" s="158"/>
      <c r="EPD59" s="158"/>
      <c r="EPE59" s="158"/>
      <c r="EPF59" s="158"/>
      <c r="EPG59" s="158"/>
      <c r="EPH59" s="158"/>
      <c r="EPI59" s="158"/>
      <c r="EPJ59" s="158"/>
      <c r="EPK59" s="158"/>
      <c r="EPL59" s="158"/>
      <c r="EPM59" s="158"/>
      <c r="EPN59" s="158"/>
      <c r="EPO59" s="158"/>
      <c r="EPP59" s="158"/>
      <c r="EPQ59" s="158"/>
      <c r="EPR59" s="158"/>
      <c r="EPS59" s="158"/>
      <c r="EPT59" s="158"/>
      <c r="EPU59" s="158"/>
      <c r="EPV59" s="158"/>
      <c r="EPW59" s="158"/>
      <c r="EPX59" s="158"/>
      <c r="EPY59" s="158"/>
      <c r="EPZ59" s="158"/>
      <c r="EQA59" s="158"/>
      <c r="EQB59" s="158"/>
      <c r="EQC59" s="158"/>
      <c r="EQD59" s="158"/>
      <c r="EQE59" s="158"/>
      <c r="EQF59" s="158"/>
      <c r="EQG59" s="158"/>
      <c r="EQH59" s="158"/>
      <c r="EQI59" s="158"/>
      <c r="EQJ59" s="158"/>
      <c r="EQK59" s="158"/>
      <c r="EQL59" s="158"/>
      <c r="EQM59" s="158"/>
      <c r="EQN59" s="158"/>
      <c r="EQO59" s="158"/>
      <c r="EQP59" s="158"/>
      <c r="EQQ59" s="158"/>
      <c r="EQR59" s="158"/>
      <c r="EQS59" s="158"/>
      <c r="EQT59" s="158"/>
      <c r="EQU59" s="158"/>
      <c r="EQV59" s="158"/>
      <c r="EQW59" s="158"/>
      <c r="EQX59" s="158"/>
      <c r="EQY59" s="158"/>
      <c r="EQZ59" s="158"/>
      <c r="ERA59" s="158"/>
      <c r="ERB59" s="158"/>
      <c r="ERC59" s="158"/>
      <c r="ERD59" s="158"/>
      <c r="ERE59" s="158"/>
      <c r="ERF59" s="158"/>
      <c r="ERG59" s="158"/>
      <c r="ERH59" s="158"/>
      <c r="ERI59" s="158"/>
      <c r="ERJ59" s="158"/>
      <c r="ERK59" s="158"/>
      <c r="ERL59" s="158"/>
      <c r="ERM59" s="158"/>
      <c r="ERN59" s="158"/>
      <c r="ERO59" s="158"/>
      <c r="ERP59" s="158"/>
      <c r="ERQ59" s="158"/>
      <c r="ERR59" s="158"/>
      <c r="ERS59" s="158"/>
      <c r="ERT59" s="158"/>
      <c r="ERU59" s="158"/>
      <c r="ERV59" s="158"/>
      <c r="ERW59" s="158"/>
      <c r="ERX59" s="158"/>
      <c r="ERY59" s="158"/>
      <c r="ERZ59" s="158"/>
      <c r="ESA59" s="158"/>
      <c r="ESB59" s="158"/>
      <c r="ESC59" s="158"/>
      <c r="ESD59" s="158"/>
      <c r="ESE59" s="158"/>
      <c r="ESF59" s="158"/>
      <c r="ESG59" s="158"/>
      <c r="ESH59" s="158"/>
      <c r="ESI59" s="158"/>
      <c r="ESJ59" s="158"/>
      <c r="ESK59" s="158"/>
      <c r="ESL59" s="158"/>
      <c r="ESM59" s="158"/>
      <c r="ESN59" s="158"/>
      <c r="ESO59" s="158"/>
      <c r="ESP59" s="158"/>
      <c r="ESQ59" s="158"/>
      <c r="ESR59" s="158"/>
      <c r="ESS59" s="158"/>
      <c r="EST59" s="158"/>
      <c r="ESU59" s="158"/>
      <c r="ESV59" s="158"/>
      <c r="ESW59" s="158"/>
      <c r="ESX59" s="158"/>
      <c r="ESY59" s="158"/>
      <c r="ESZ59" s="158"/>
      <c r="ETA59" s="158"/>
      <c r="ETB59" s="158"/>
      <c r="ETC59" s="158"/>
      <c r="ETD59" s="158"/>
      <c r="ETE59" s="158"/>
      <c r="ETF59" s="158"/>
      <c r="ETG59" s="158"/>
      <c r="ETH59" s="158"/>
      <c r="ETI59" s="158"/>
      <c r="ETJ59" s="158"/>
      <c r="ETK59" s="158"/>
      <c r="ETL59" s="158"/>
      <c r="ETM59" s="158"/>
      <c r="ETN59" s="158"/>
      <c r="ETO59" s="158"/>
      <c r="ETP59" s="158"/>
      <c r="ETQ59" s="158"/>
      <c r="ETR59" s="158"/>
      <c r="ETS59" s="158"/>
      <c r="ETT59" s="158"/>
      <c r="ETU59" s="158"/>
      <c r="ETV59" s="158"/>
      <c r="ETW59" s="158"/>
      <c r="ETX59" s="158"/>
      <c r="ETY59" s="158"/>
      <c r="ETZ59" s="158"/>
      <c r="EUA59" s="158"/>
      <c r="EUB59" s="158"/>
      <c r="EUC59" s="158"/>
      <c r="EUD59" s="158"/>
      <c r="EUE59" s="158"/>
      <c r="EUF59" s="158"/>
      <c r="EUG59" s="158"/>
      <c r="EUH59" s="158"/>
      <c r="EUI59" s="158"/>
      <c r="EUJ59" s="158"/>
      <c r="EUK59" s="158"/>
      <c r="EUL59" s="158"/>
      <c r="EUM59" s="158"/>
      <c r="EUN59" s="158"/>
      <c r="EUO59" s="158"/>
      <c r="EUP59" s="158"/>
      <c r="EUQ59" s="158"/>
      <c r="EUR59" s="158"/>
      <c r="EUS59" s="158"/>
      <c r="EUT59" s="158"/>
      <c r="EUU59" s="158"/>
      <c r="EUV59" s="158"/>
      <c r="EUW59" s="158"/>
      <c r="EUX59" s="158"/>
      <c r="EUY59" s="158"/>
      <c r="EUZ59" s="158"/>
      <c r="EVA59" s="158"/>
      <c r="EVB59" s="158"/>
      <c r="EVC59" s="158"/>
      <c r="EVD59" s="158"/>
      <c r="EVE59" s="158"/>
      <c r="EVF59" s="158"/>
      <c r="EVG59" s="158"/>
      <c r="EVH59" s="158"/>
      <c r="EVI59" s="158"/>
      <c r="EVJ59" s="158"/>
      <c r="EVK59" s="158"/>
      <c r="EVL59" s="158"/>
      <c r="EVM59" s="158"/>
      <c r="EVN59" s="158"/>
      <c r="EVO59" s="158"/>
      <c r="EVP59" s="158"/>
      <c r="EVQ59" s="158"/>
      <c r="EVR59" s="158"/>
      <c r="EVS59" s="158"/>
      <c r="EVT59" s="158"/>
      <c r="EVU59" s="158"/>
      <c r="EVV59" s="158"/>
      <c r="EVW59" s="158"/>
      <c r="EVX59" s="158"/>
      <c r="EVY59" s="158"/>
      <c r="EVZ59" s="158"/>
      <c r="EWA59" s="158"/>
      <c r="EWB59" s="158"/>
      <c r="EWC59" s="158"/>
      <c r="EWD59" s="158"/>
      <c r="EWE59" s="158"/>
      <c r="EWF59" s="158"/>
      <c r="EWG59" s="158"/>
      <c r="EWH59" s="158"/>
      <c r="EWI59" s="158"/>
      <c r="EWJ59" s="158"/>
      <c r="EWK59" s="158"/>
      <c r="EWL59" s="158"/>
      <c r="EWM59" s="158"/>
      <c r="EWN59" s="158"/>
      <c r="EWO59" s="158"/>
      <c r="EWP59" s="158"/>
      <c r="EWQ59" s="158"/>
      <c r="EWR59" s="158"/>
      <c r="EWS59" s="158"/>
      <c r="EWT59" s="158"/>
      <c r="EWU59" s="158"/>
      <c r="EWV59" s="158"/>
      <c r="EWW59" s="158"/>
      <c r="EWX59" s="158"/>
      <c r="EWY59" s="158"/>
      <c r="EWZ59" s="158"/>
      <c r="EXA59" s="158"/>
      <c r="EXB59" s="158"/>
      <c r="EXC59" s="158"/>
      <c r="EXD59" s="158"/>
      <c r="EXE59" s="158"/>
      <c r="EXF59" s="158"/>
      <c r="EXG59" s="158"/>
      <c r="EXH59" s="158"/>
      <c r="EXI59" s="158"/>
      <c r="EXJ59" s="158"/>
      <c r="EXK59" s="158"/>
      <c r="EXL59" s="158"/>
      <c r="EXM59" s="158"/>
      <c r="EXN59" s="158"/>
      <c r="EXO59" s="158"/>
      <c r="EXP59" s="158"/>
      <c r="EXQ59" s="158"/>
      <c r="EXR59" s="158"/>
      <c r="EXS59" s="158"/>
      <c r="EXT59" s="158"/>
      <c r="EXU59" s="158"/>
      <c r="EXV59" s="158"/>
      <c r="EXW59" s="158"/>
      <c r="EXX59" s="158"/>
      <c r="EXY59" s="158"/>
      <c r="EXZ59" s="158"/>
      <c r="EYA59" s="158"/>
      <c r="EYB59" s="158"/>
      <c r="EYC59" s="158"/>
      <c r="EYD59" s="158"/>
      <c r="EYE59" s="158"/>
      <c r="EYF59" s="158"/>
      <c r="EYG59" s="158"/>
      <c r="EYH59" s="158"/>
      <c r="EYI59" s="158"/>
      <c r="EYJ59" s="158"/>
      <c r="EYK59" s="158"/>
      <c r="EYL59" s="158"/>
      <c r="EYM59" s="158"/>
      <c r="EYN59" s="158"/>
      <c r="EYO59" s="158"/>
      <c r="EYP59" s="158"/>
      <c r="EYQ59" s="158"/>
      <c r="EYR59" s="158"/>
      <c r="EYS59" s="158"/>
      <c r="EYT59" s="158"/>
      <c r="EYU59" s="158"/>
      <c r="EYV59" s="158"/>
      <c r="EYW59" s="158"/>
      <c r="EYX59" s="158"/>
      <c r="EYY59" s="158"/>
      <c r="EYZ59" s="158"/>
      <c r="EZA59" s="158"/>
      <c r="EZB59" s="158"/>
      <c r="EZC59" s="158"/>
      <c r="EZD59" s="158"/>
      <c r="EZE59" s="158"/>
      <c r="EZF59" s="158"/>
      <c r="EZG59" s="158"/>
      <c r="EZH59" s="158"/>
      <c r="EZI59" s="158"/>
      <c r="EZJ59" s="158"/>
      <c r="EZK59" s="158"/>
      <c r="EZL59" s="158"/>
      <c r="EZM59" s="158"/>
      <c r="EZN59" s="158"/>
      <c r="EZO59" s="158"/>
      <c r="EZP59" s="158"/>
      <c r="EZQ59" s="158"/>
      <c r="EZR59" s="158"/>
      <c r="EZS59" s="158"/>
      <c r="EZT59" s="158"/>
      <c r="EZU59" s="158"/>
      <c r="EZV59" s="158"/>
      <c r="EZW59" s="158"/>
      <c r="EZX59" s="158"/>
      <c r="EZY59" s="158"/>
      <c r="EZZ59" s="158"/>
      <c r="FAA59" s="158"/>
      <c r="FAB59" s="158"/>
      <c r="FAC59" s="158"/>
      <c r="FAD59" s="158"/>
      <c r="FAE59" s="158"/>
      <c r="FAF59" s="158"/>
      <c r="FAG59" s="158"/>
      <c r="FAH59" s="158"/>
      <c r="FAI59" s="158"/>
      <c r="FAJ59" s="158"/>
      <c r="FAK59" s="158"/>
      <c r="FAL59" s="158"/>
      <c r="FAM59" s="158"/>
      <c r="FAN59" s="158"/>
      <c r="FAO59" s="158"/>
      <c r="FAP59" s="158"/>
      <c r="FAQ59" s="158"/>
      <c r="FAR59" s="158"/>
      <c r="FAS59" s="158"/>
      <c r="FAT59" s="158"/>
      <c r="FAU59" s="158"/>
      <c r="FAV59" s="158"/>
      <c r="FAW59" s="158"/>
      <c r="FAX59" s="158"/>
      <c r="FAY59" s="158"/>
      <c r="FAZ59" s="158"/>
      <c r="FBA59" s="158"/>
      <c r="FBB59" s="158"/>
      <c r="FBC59" s="158"/>
      <c r="FBD59" s="158"/>
      <c r="FBE59" s="158"/>
      <c r="FBF59" s="158"/>
      <c r="FBG59" s="158"/>
      <c r="FBH59" s="158"/>
      <c r="FBI59" s="158"/>
      <c r="FBJ59" s="158"/>
      <c r="FBK59" s="158"/>
      <c r="FBL59" s="158"/>
      <c r="FBM59" s="158"/>
      <c r="FBN59" s="158"/>
      <c r="FBO59" s="158"/>
      <c r="FBP59" s="158"/>
      <c r="FBQ59" s="158"/>
      <c r="FBR59" s="158"/>
      <c r="FBS59" s="158"/>
      <c r="FBT59" s="158"/>
      <c r="FBU59" s="158"/>
      <c r="FBV59" s="158"/>
      <c r="FBW59" s="158"/>
      <c r="FBX59" s="158"/>
      <c r="FBY59" s="158"/>
      <c r="FBZ59" s="158"/>
      <c r="FCA59" s="158"/>
      <c r="FCB59" s="158"/>
      <c r="FCC59" s="158"/>
      <c r="FCD59" s="158"/>
      <c r="FCE59" s="158"/>
      <c r="FCF59" s="158"/>
      <c r="FCG59" s="158"/>
      <c r="FCH59" s="158"/>
      <c r="FCI59" s="158"/>
      <c r="FCJ59" s="158"/>
      <c r="FCK59" s="158"/>
      <c r="FCL59" s="158"/>
      <c r="FCM59" s="158"/>
      <c r="FCN59" s="158"/>
      <c r="FCO59" s="158"/>
      <c r="FCP59" s="158"/>
      <c r="FCQ59" s="158"/>
      <c r="FCR59" s="158"/>
      <c r="FCS59" s="158"/>
      <c r="FCT59" s="158"/>
      <c r="FCU59" s="158"/>
      <c r="FCV59" s="158"/>
      <c r="FCW59" s="158"/>
      <c r="FCX59" s="158"/>
      <c r="FCY59" s="158"/>
      <c r="FCZ59" s="158"/>
      <c r="FDA59" s="158"/>
      <c r="FDB59" s="158"/>
      <c r="FDC59" s="158"/>
      <c r="FDD59" s="158"/>
      <c r="FDE59" s="158"/>
      <c r="FDF59" s="158"/>
      <c r="FDG59" s="158"/>
      <c r="FDH59" s="158"/>
      <c r="FDI59" s="158"/>
      <c r="FDJ59" s="158"/>
      <c r="FDK59" s="158"/>
      <c r="FDL59" s="158"/>
      <c r="FDM59" s="158"/>
      <c r="FDN59" s="158"/>
      <c r="FDO59" s="158"/>
      <c r="FDP59" s="158"/>
      <c r="FDQ59" s="158"/>
      <c r="FDR59" s="158"/>
      <c r="FDS59" s="158"/>
      <c r="FDT59" s="158"/>
      <c r="FDU59" s="158"/>
      <c r="FDV59" s="158"/>
      <c r="FDW59" s="158"/>
      <c r="FDX59" s="158"/>
      <c r="FDY59" s="158"/>
      <c r="FDZ59" s="158"/>
      <c r="FEA59" s="158"/>
      <c r="FEB59" s="158"/>
      <c r="FEC59" s="158"/>
      <c r="FED59" s="158"/>
      <c r="FEE59" s="158"/>
      <c r="FEF59" s="158"/>
      <c r="FEG59" s="158"/>
      <c r="FEH59" s="158"/>
      <c r="FEI59" s="158"/>
      <c r="FEJ59" s="158"/>
      <c r="FEK59" s="158"/>
      <c r="FEL59" s="158"/>
      <c r="FEM59" s="158"/>
      <c r="FEN59" s="158"/>
      <c r="FEO59" s="158"/>
      <c r="FEP59" s="158"/>
      <c r="FEQ59" s="158"/>
      <c r="FER59" s="158"/>
      <c r="FES59" s="158"/>
      <c r="FET59" s="158"/>
      <c r="FEU59" s="158"/>
      <c r="FEV59" s="158"/>
      <c r="FEW59" s="158"/>
      <c r="FEX59" s="158"/>
      <c r="FEY59" s="158"/>
      <c r="FEZ59" s="158"/>
      <c r="FFA59" s="158"/>
      <c r="FFB59" s="158"/>
      <c r="FFC59" s="158"/>
      <c r="FFD59" s="158"/>
      <c r="FFE59" s="158"/>
      <c r="FFF59" s="158"/>
      <c r="FFG59" s="158"/>
      <c r="FFH59" s="158"/>
      <c r="FFI59" s="158"/>
      <c r="FFJ59" s="158"/>
      <c r="FFK59" s="158"/>
      <c r="FFL59" s="158"/>
      <c r="FFM59" s="158"/>
      <c r="FFN59" s="158"/>
      <c r="FFO59" s="158"/>
      <c r="FFP59" s="158"/>
      <c r="FFQ59" s="158"/>
      <c r="FFR59" s="158"/>
      <c r="FFS59" s="158"/>
      <c r="FFT59" s="158"/>
      <c r="FFU59" s="158"/>
      <c r="FFV59" s="158"/>
      <c r="FFW59" s="158"/>
      <c r="FFX59" s="158"/>
      <c r="FFY59" s="158"/>
      <c r="FFZ59" s="158"/>
      <c r="FGA59" s="158"/>
      <c r="FGB59" s="158"/>
      <c r="FGC59" s="158"/>
      <c r="FGD59" s="158"/>
      <c r="FGE59" s="158"/>
      <c r="FGF59" s="158"/>
      <c r="FGG59" s="158"/>
      <c r="FGH59" s="158"/>
      <c r="FGI59" s="158"/>
      <c r="FGJ59" s="158"/>
      <c r="FGK59" s="158"/>
      <c r="FGL59" s="158"/>
      <c r="FGM59" s="158"/>
      <c r="FGN59" s="158"/>
      <c r="FGO59" s="158"/>
      <c r="FGP59" s="158"/>
      <c r="FGQ59" s="158"/>
      <c r="FGR59" s="158"/>
      <c r="FGS59" s="158"/>
      <c r="FGT59" s="158"/>
      <c r="FGU59" s="158"/>
      <c r="FGV59" s="158"/>
      <c r="FGW59" s="158"/>
      <c r="FGX59" s="158"/>
      <c r="FGY59" s="158"/>
      <c r="FGZ59" s="158"/>
      <c r="FHA59" s="158"/>
      <c r="FHB59" s="158"/>
      <c r="FHC59" s="158"/>
      <c r="FHD59" s="158"/>
      <c r="FHE59" s="158"/>
      <c r="FHF59" s="158"/>
      <c r="FHG59" s="158"/>
      <c r="FHH59" s="158"/>
      <c r="FHI59" s="158"/>
      <c r="FHJ59" s="158"/>
      <c r="FHK59" s="158"/>
      <c r="FHL59" s="158"/>
      <c r="FHM59" s="158"/>
      <c r="FHN59" s="158"/>
      <c r="FHO59" s="158"/>
      <c r="FHP59" s="158"/>
      <c r="FHQ59" s="158"/>
      <c r="FHR59" s="158"/>
      <c r="FHS59" s="158"/>
      <c r="FHT59" s="158"/>
      <c r="FHU59" s="158"/>
      <c r="FHV59" s="158"/>
      <c r="FHW59" s="158"/>
      <c r="FHX59" s="158"/>
      <c r="FHY59" s="158"/>
      <c r="FHZ59" s="158"/>
      <c r="FIA59" s="158"/>
      <c r="FIB59" s="158"/>
      <c r="FIC59" s="158"/>
      <c r="FID59" s="158"/>
      <c r="FIE59" s="158"/>
      <c r="FIF59" s="158"/>
      <c r="FIG59" s="158"/>
      <c r="FIH59" s="158"/>
      <c r="FII59" s="158"/>
      <c r="FIJ59" s="158"/>
      <c r="FIK59" s="158"/>
      <c r="FIL59" s="158"/>
      <c r="FIM59" s="158"/>
      <c r="FIN59" s="158"/>
      <c r="FIO59" s="158"/>
      <c r="FIP59" s="158"/>
      <c r="FIQ59" s="158"/>
      <c r="FIR59" s="158"/>
      <c r="FIS59" s="158"/>
      <c r="FIT59" s="158"/>
      <c r="FIU59" s="158"/>
      <c r="FIV59" s="158"/>
      <c r="FIW59" s="158"/>
      <c r="FIX59" s="158"/>
      <c r="FIY59" s="158"/>
      <c r="FIZ59" s="158"/>
      <c r="FJA59" s="158"/>
      <c r="FJB59" s="158"/>
      <c r="FJC59" s="158"/>
      <c r="FJD59" s="158"/>
      <c r="FJE59" s="158"/>
      <c r="FJF59" s="158"/>
      <c r="FJG59" s="158"/>
      <c r="FJH59" s="158"/>
      <c r="FJI59" s="158"/>
      <c r="FJJ59" s="158"/>
      <c r="FJK59" s="158"/>
      <c r="FJL59" s="158"/>
      <c r="FJM59" s="158"/>
      <c r="FJN59" s="158"/>
      <c r="FJO59" s="158"/>
      <c r="FJP59" s="158"/>
      <c r="FJQ59" s="158"/>
      <c r="FJR59" s="158"/>
      <c r="FJS59" s="158"/>
      <c r="FJT59" s="158"/>
      <c r="FJU59" s="158"/>
      <c r="FJV59" s="158"/>
      <c r="FJW59" s="158"/>
      <c r="FJX59" s="158"/>
      <c r="FJY59" s="158"/>
      <c r="FJZ59" s="158"/>
      <c r="FKA59" s="158"/>
      <c r="FKB59" s="158"/>
      <c r="FKC59" s="158"/>
      <c r="FKD59" s="158"/>
      <c r="FKE59" s="158"/>
      <c r="FKF59" s="158"/>
      <c r="FKG59" s="158"/>
      <c r="FKH59" s="158"/>
      <c r="FKI59" s="158"/>
      <c r="FKJ59" s="158"/>
      <c r="FKK59" s="158"/>
      <c r="FKL59" s="158"/>
      <c r="FKM59" s="158"/>
      <c r="FKN59" s="158"/>
      <c r="FKO59" s="158"/>
      <c r="FKP59" s="158"/>
      <c r="FKQ59" s="158"/>
      <c r="FKR59" s="158"/>
      <c r="FKS59" s="158"/>
      <c r="FKT59" s="158"/>
      <c r="FKU59" s="158"/>
      <c r="FKV59" s="158"/>
      <c r="FKW59" s="158"/>
      <c r="FKX59" s="158"/>
      <c r="FKY59" s="158"/>
      <c r="FKZ59" s="158"/>
      <c r="FLA59" s="158"/>
      <c r="FLB59" s="158"/>
      <c r="FLC59" s="158"/>
      <c r="FLD59" s="158"/>
      <c r="FLE59" s="158"/>
      <c r="FLF59" s="158"/>
      <c r="FLG59" s="158"/>
      <c r="FLH59" s="158"/>
      <c r="FLI59" s="158"/>
      <c r="FLJ59" s="158"/>
      <c r="FLK59" s="158"/>
      <c r="FLL59" s="158"/>
      <c r="FLM59" s="158"/>
      <c r="FLN59" s="158"/>
      <c r="FLO59" s="158"/>
      <c r="FLP59" s="158"/>
      <c r="FLQ59" s="158"/>
      <c r="FLR59" s="158"/>
      <c r="FLS59" s="158"/>
      <c r="FLT59" s="158"/>
      <c r="FLU59" s="158"/>
      <c r="FLV59" s="158"/>
      <c r="FLW59" s="158"/>
      <c r="FLX59" s="158"/>
      <c r="FLY59" s="158"/>
      <c r="FLZ59" s="158"/>
      <c r="FMA59" s="158"/>
      <c r="FMB59" s="158"/>
      <c r="FMC59" s="158"/>
      <c r="FMD59" s="158"/>
      <c r="FME59" s="158"/>
      <c r="FMF59" s="158"/>
      <c r="FMG59" s="158"/>
      <c r="FMH59" s="158"/>
      <c r="FMI59" s="158"/>
      <c r="FMJ59" s="158"/>
      <c r="FMK59" s="158"/>
      <c r="FML59" s="158"/>
      <c r="FMM59" s="158"/>
      <c r="FMN59" s="158"/>
      <c r="FMO59" s="158"/>
      <c r="FMP59" s="158"/>
      <c r="FMQ59" s="158"/>
      <c r="FMR59" s="158"/>
      <c r="FMS59" s="158"/>
      <c r="FMT59" s="158"/>
      <c r="FMU59" s="158"/>
      <c r="FMV59" s="158"/>
      <c r="FMW59" s="158"/>
      <c r="FMX59" s="158"/>
      <c r="FMY59" s="158"/>
      <c r="FMZ59" s="158"/>
      <c r="FNA59" s="158"/>
      <c r="FNB59" s="158"/>
      <c r="FNC59" s="158"/>
      <c r="FND59" s="158"/>
      <c r="FNE59" s="158"/>
      <c r="FNF59" s="158"/>
      <c r="FNG59" s="158"/>
      <c r="FNH59" s="158"/>
      <c r="FNI59" s="158"/>
      <c r="FNJ59" s="158"/>
      <c r="FNK59" s="158"/>
      <c r="FNL59" s="158"/>
      <c r="FNM59" s="158"/>
      <c r="FNN59" s="158"/>
      <c r="FNO59" s="158"/>
      <c r="FNP59" s="158"/>
      <c r="FNQ59" s="158"/>
      <c r="FNR59" s="158"/>
      <c r="FNS59" s="158"/>
      <c r="FNT59" s="158"/>
      <c r="FNU59" s="158"/>
      <c r="FNV59" s="158"/>
      <c r="FNW59" s="158"/>
      <c r="FNX59" s="158"/>
      <c r="FNY59" s="158"/>
      <c r="FNZ59" s="158"/>
      <c r="FOA59" s="158"/>
      <c r="FOB59" s="158"/>
      <c r="FOC59" s="158"/>
      <c r="FOD59" s="158"/>
      <c r="FOE59" s="158"/>
      <c r="FOF59" s="158"/>
      <c r="FOG59" s="158"/>
      <c r="FOH59" s="158"/>
      <c r="FOI59" s="158"/>
      <c r="FOJ59" s="158"/>
      <c r="FOK59" s="158"/>
      <c r="FOL59" s="158"/>
      <c r="FOM59" s="158"/>
      <c r="FON59" s="158"/>
      <c r="FOO59" s="158"/>
      <c r="FOP59" s="158"/>
      <c r="FOQ59" s="158"/>
      <c r="FOR59" s="158"/>
      <c r="FOS59" s="158"/>
      <c r="FOT59" s="158"/>
      <c r="FOU59" s="158"/>
      <c r="FOV59" s="158"/>
      <c r="FOW59" s="158"/>
      <c r="FOX59" s="158"/>
      <c r="FOY59" s="158"/>
      <c r="FOZ59" s="158"/>
      <c r="FPA59" s="158"/>
      <c r="FPB59" s="158"/>
      <c r="FPC59" s="158"/>
      <c r="FPD59" s="158"/>
      <c r="FPE59" s="158"/>
      <c r="FPF59" s="158"/>
      <c r="FPG59" s="158"/>
      <c r="FPH59" s="158"/>
      <c r="FPI59" s="158"/>
      <c r="FPJ59" s="158"/>
      <c r="FPK59" s="158"/>
      <c r="FPL59" s="158"/>
      <c r="FPM59" s="158"/>
      <c r="FPN59" s="158"/>
      <c r="FPO59" s="158"/>
      <c r="FPP59" s="158"/>
      <c r="FPQ59" s="158"/>
      <c r="FPR59" s="158"/>
      <c r="FPS59" s="158"/>
      <c r="FPT59" s="158"/>
      <c r="FPU59" s="158"/>
      <c r="FPV59" s="158"/>
      <c r="FPW59" s="158"/>
      <c r="FPX59" s="158"/>
      <c r="FPY59" s="158"/>
      <c r="FPZ59" s="158"/>
      <c r="FQA59" s="158"/>
      <c r="FQB59" s="158"/>
      <c r="FQC59" s="158"/>
      <c r="FQD59" s="158"/>
      <c r="FQE59" s="158"/>
      <c r="FQF59" s="158"/>
      <c r="FQG59" s="158"/>
      <c r="FQH59" s="158"/>
      <c r="FQI59" s="158"/>
      <c r="FQJ59" s="158"/>
      <c r="FQK59" s="158"/>
      <c r="FQL59" s="158"/>
      <c r="FQM59" s="158"/>
      <c r="FQN59" s="158"/>
      <c r="FQO59" s="158"/>
      <c r="FQP59" s="158"/>
      <c r="FQQ59" s="158"/>
      <c r="FQR59" s="158"/>
      <c r="FQS59" s="158"/>
      <c r="FQT59" s="158"/>
      <c r="FQU59" s="158"/>
      <c r="FQV59" s="158"/>
      <c r="FQW59" s="158"/>
      <c r="FQX59" s="158"/>
      <c r="FQY59" s="158"/>
      <c r="FQZ59" s="158"/>
      <c r="FRA59" s="158"/>
      <c r="FRB59" s="158"/>
      <c r="FRC59" s="158"/>
      <c r="FRD59" s="158"/>
      <c r="FRE59" s="158"/>
      <c r="FRF59" s="158"/>
      <c r="FRG59" s="158"/>
      <c r="FRH59" s="158"/>
      <c r="FRI59" s="158"/>
      <c r="FRJ59" s="158"/>
      <c r="FRK59" s="158"/>
      <c r="FRL59" s="158"/>
      <c r="FRM59" s="158"/>
      <c r="FRN59" s="158"/>
      <c r="FRO59" s="158"/>
      <c r="FRP59" s="158"/>
      <c r="FRQ59" s="158"/>
      <c r="FRR59" s="158"/>
      <c r="FRS59" s="158"/>
      <c r="FRT59" s="158"/>
      <c r="FRU59" s="158"/>
      <c r="FRV59" s="158"/>
      <c r="FRW59" s="158"/>
      <c r="FRX59" s="158"/>
      <c r="FRY59" s="158"/>
      <c r="FRZ59" s="158"/>
      <c r="FSA59" s="158"/>
      <c r="FSB59" s="158"/>
      <c r="FSC59" s="158"/>
      <c r="FSD59" s="158"/>
      <c r="FSE59" s="158"/>
      <c r="FSF59" s="158"/>
      <c r="FSG59" s="158"/>
      <c r="FSH59" s="158"/>
      <c r="FSI59" s="158"/>
      <c r="FSJ59" s="158"/>
      <c r="FSK59" s="158"/>
      <c r="FSL59" s="158"/>
      <c r="FSM59" s="158"/>
      <c r="FSN59" s="158"/>
      <c r="FSO59" s="158"/>
      <c r="FSP59" s="158"/>
      <c r="FSQ59" s="158"/>
      <c r="FSR59" s="158"/>
      <c r="FSS59" s="158"/>
      <c r="FST59" s="158"/>
      <c r="FSU59" s="158"/>
      <c r="FSV59" s="158"/>
      <c r="FSW59" s="158"/>
      <c r="FSX59" s="158"/>
      <c r="FSY59" s="158"/>
      <c r="FSZ59" s="158"/>
      <c r="FTA59" s="158"/>
      <c r="FTB59" s="158"/>
      <c r="FTC59" s="158"/>
      <c r="FTD59" s="158"/>
      <c r="FTE59" s="158"/>
      <c r="FTF59" s="158"/>
      <c r="FTG59" s="158"/>
      <c r="FTH59" s="158"/>
      <c r="FTI59" s="158"/>
      <c r="FTJ59" s="158"/>
      <c r="FTK59" s="158"/>
      <c r="FTL59" s="158"/>
      <c r="FTM59" s="158"/>
      <c r="FTN59" s="158"/>
      <c r="FTO59" s="158"/>
      <c r="FTP59" s="158"/>
      <c r="FTQ59" s="158"/>
      <c r="FTR59" s="158"/>
      <c r="FTS59" s="158"/>
      <c r="FTT59" s="158"/>
      <c r="FTU59" s="158"/>
      <c r="FTV59" s="158"/>
      <c r="FTW59" s="158"/>
      <c r="FTX59" s="158"/>
      <c r="FTY59" s="158"/>
      <c r="FTZ59" s="158"/>
      <c r="FUA59" s="158"/>
      <c r="FUB59" s="158"/>
      <c r="FUC59" s="158"/>
      <c r="FUD59" s="158"/>
      <c r="FUE59" s="158"/>
      <c r="FUF59" s="158"/>
      <c r="FUG59" s="158"/>
      <c r="FUH59" s="158"/>
      <c r="FUI59" s="158"/>
      <c r="FUJ59" s="158"/>
      <c r="FUK59" s="158"/>
      <c r="FUL59" s="158"/>
      <c r="FUM59" s="158"/>
      <c r="FUN59" s="158"/>
      <c r="FUO59" s="158"/>
      <c r="FUP59" s="158"/>
      <c r="FUQ59" s="158"/>
      <c r="FUR59" s="158"/>
      <c r="FUS59" s="158"/>
      <c r="FUT59" s="158"/>
      <c r="FUU59" s="158"/>
      <c r="FUV59" s="158"/>
      <c r="FUW59" s="158"/>
      <c r="FUX59" s="158"/>
      <c r="FUY59" s="158"/>
      <c r="FUZ59" s="158"/>
      <c r="FVA59" s="158"/>
      <c r="FVB59" s="158"/>
      <c r="FVC59" s="158"/>
      <c r="FVD59" s="158"/>
      <c r="FVE59" s="158"/>
      <c r="FVF59" s="158"/>
      <c r="FVG59" s="158"/>
      <c r="FVH59" s="158"/>
      <c r="FVI59" s="158"/>
      <c r="FVJ59" s="158"/>
      <c r="FVK59" s="158"/>
      <c r="FVL59" s="158"/>
      <c r="FVM59" s="158"/>
      <c r="FVN59" s="158"/>
      <c r="FVO59" s="158"/>
      <c r="FVP59" s="158"/>
      <c r="FVQ59" s="158"/>
      <c r="FVR59" s="158"/>
      <c r="FVS59" s="158"/>
      <c r="FVT59" s="158"/>
      <c r="FVU59" s="158"/>
      <c r="FVV59" s="158"/>
      <c r="FVW59" s="158"/>
      <c r="FVX59" s="158"/>
      <c r="FVY59" s="158"/>
      <c r="FVZ59" s="158"/>
      <c r="FWA59" s="158"/>
      <c r="FWB59" s="158"/>
      <c r="FWC59" s="158"/>
      <c r="FWD59" s="158"/>
      <c r="FWE59" s="158"/>
      <c r="FWF59" s="158"/>
      <c r="FWG59" s="158"/>
      <c r="FWH59" s="158"/>
      <c r="FWI59" s="158"/>
      <c r="FWJ59" s="158"/>
      <c r="FWK59" s="158"/>
      <c r="FWL59" s="158"/>
      <c r="FWM59" s="158"/>
      <c r="FWN59" s="158"/>
      <c r="FWO59" s="158"/>
      <c r="FWP59" s="158"/>
      <c r="FWQ59" s="158"/>
      <c r="FWR59" s="158"/>
      <c r="FWS59" s="158"/>
      <c r="FWT59" s="158"/>
      <c r="FWU59" s="158"/>
      <c r="FWV59" s="158"/>
      <c r="FWW59" s="158"/>
      <c r="FWX59" s="158"/>
      <c r="FWY59" s="158"/>
      <c r="FWZ59" s="158"/>
      <c r="FXA59" s="158"/>
      <c r="FXB59" s="158"/>
      <c r="FXC59" s="158"/>
      <c r="FXD59" s="158"/>
      <c r="FXE59" s="158"/>
      <c r="FXF59" s="158"/>
      <c r="FXG59" s="158"/>
      <c r="FXH59" s="158"/>
      <c r="FXI59" s="158"/>
      <c r="FXJ59" s="158"/>
      <c r="FXK59" s="158"/>
      <c r="FXL59" s="158"/>
      <c r="FXM59" s="158"/>
      <c r="FXN59" s="158"/>
      <c r="FXO59" s="158"/>
      <c r="FXP59" s="158"/>
      <c r="FXQ59" s="158"/>
      <c r="FXR59" s="158"/>
      <c r="FXS59" s="158"/>
      <c r="FXT59" s="158"/>
      <c r="FXU59" s="158"/>
      <c r="FXV59" s="158"/>
      <c r="FXW59" s="158"/>
      <c r="FXX59" s="158"/>
      <c r="FXY59" s="158"/>
      <c r="FXZ59" s="158"/>
      <c r="FYA59" s="158"/>
      <c r="FYB59" s="158"/>
      <c r="FYC59" s="158"/>
      <c r="FYD59" s="158"/>
      <c r="FYE59" s="158"/>
      <c r="FYF59" s="158"/>
      <c r="FYG59" s="158"/>
      <c r="FYH59" s="158"/>
      <c r="FYI59" s="158"/>
      <c r="FYJ59" s="158"/>
      <c r="FYK59" s="158"/>
      <c r="FYL59" s="158"/>
      <c r="FYM59" s="158"/>
      <c r="FYN59" s="158"/>
      <c r="FYO59" s="158"/>
      <c r="FYP59" s="158"/>
      <c r="FYQ59" s="158"/>
      <c r="FYR59" s="158"/>
      <c r="FYS59" s="158"/>
      <c r="FYT59" s="158"/>
      <c r="FYU59" s="158"/>
      <c r="FYV59" s="158"/>
      <c r="FYW59" s="158"/>
      <c r="FYX59" s="158"/>
      <c r="FYY59" s="158"/>
      <c r="FYZ59" s="158"/>
      <c r="FZA59" s="158"/>
      <c r="FZB59" s="158"/>
      <c r="FZC59" s="158"/>
      <c r="FZD59" s="158"/>
      <c r="FZE59" s="158"/>
      <c r="FZF59" s="158"/>
      <c r="FZG59" s="158"/>
      <c r="FZH59" s="158"/>
      <c r="FZI59" s="158"/>
      <c r="FZJ59" s="158"/>
      <c r="FZK59" s="158"/>
      <c r="FZL59" s="158"/>
      <c r="FZM59" s="158"/>
      <c r="FZN59" s="158"/>
      <c r="FZO59" s="158"/>
      <c r="FZP59" s="158"/>
      <c r="FZQ59" s="158"/>
      <c r="FZR59" s="158"/>
      <c r="FZS59" s="158"/>
      <c r="FZT59" s="158"/>
      <c r="FZU59" s="158"/>
      <c r="FZV59" s="158"/>
      <c r="FZW59" s="158"/>
      <c r="FZX59" s="158"/>
      <c r="FZY59" s="158"/>
      <c r="FZZ59" s="158"/>
      <c r="GAA59" s="158"/>
      <c r="GAB59" s="158"/>
      <c r="GAC59" s="158"/>
      <c r="GAD59" s="158"/>
      <c r="GAE59" s="158"/>
      <c r="GAF59" s="158"/>
      <c r="GAG59" s="158"/>
      <c r="GAH59" s="158"/>
      <c r="GAI59" s="158"/>
      <c r="GAJ59" s="158"/>
      <c r="GAK59" s="158"/>
      <c r="GAL59" s="158"/>
      <c r="GAM59" s="158"/>
      <c r="GAN59" s="158"/>
      <c r="GAO59" s="158"/>
      <c r="GAP59" s="158"/>
      <c r="GAQ59" s="158"/>
      <c r="GAR59" s="158"/>
      <c r="GAS59" s="158"/>
      <c r="GAT59" s="158"/>
      <c r="GAU59" s="158"/>
      <c r="GAV59" s="158"/>
      <c r="GAW59" s="158"/>
      <c r="GAX59" s="158"/>
      <c r="GAY59" s="158"/>
      <c r="GAZ59" s="158"/>
      <c r="GBA59" s="158"/>
      <c r="GBB59" s="158"/>
      <c r="GBC59" s="158"/>
      <c r="GBD59" s="158"/>
      <c r="GBE59" s="158"/>
      <c r="GBF59" s="158"/>
      <c r="GBG59" s="158"/>
      <c r="GBH59" s="158"/>
      <c r="GBI59" s="158"/>
      <c r="GBJ59" s="158"/>
      <c r="GBK59" s="158"/>
      <c r="GBL59" s="158"/>
      <c r="GBM59" s="158"/>
      <c r="GBN59" s="158"/>
      <c r="GBO59" s="158"/>
      <c r="GBP59" s="158"/>
      <c r="GBQ59" s="158"/>
      <c r="GBR59" s="158"/>
      <c r="GBS59" s="158"/>
      <c r="GBT59" s="158"/>
      <c r="GBU59" s="158"/>
      <c r="GBV59" s="158"/>
      <c r="GBW59" s="158"/>
      <c r="GBX59" s="158"/>
      <c r="GBY59" s="158"/>
      <c r="GBZ59" s="158"/>
      <c r="GCA59" s="158"/>
      <c r="GCB59" s="158"/>
      <c r="GCC59" s="158"/>
      <c r="GCD59" s="158"/>
      <c r="GCE59" s="158"/>
      <c r="GCF59" s="158"/>
      <c r="GCG59" s="158"/>
      <c r="GCH59" s="158"/>
      <c r="GCI59" s="158"/>
      <c r="GCJ59" s="158"/>
      <c r="GCK59" s="158"/>
      <c r="GCL59" s="158"/>
      <c r="GCM59" s="158"/>
      <c r="GCN59" s="158"/>
      <c r="GCO59" s="158"/>
      <c r="GCP59" s="158"/>
      <c r="GCQ59" s="158"/>
      <c r="GCR59" s="158"/>
      <c r="GCS59" s="158"/>
      <c r="GCT59" s="158"/>
      <c r="GCU59" s="158"/>
      <c r="GCV59" s="158"/>
      <c r="GCW59" s="158"/>
      <c r="GCX59" s="158"/>
      <c r="GCY59" s="158"/>
      <c r="GCZ59" s="158"/>
      <c r="GDA59" s="158"/>
      <c r="GDB59" s="158"/>
      <c r="GDC59" s="158"/>
      <c r="GDD59" s="158"/>
      <c r="GDE59" s="158"/>
      <c r="GDF59" s="158"/>
      <c r="GDG59" s="158"/>
      <c r="GDH59" s="158"/>
      <c r="GDI59" s="158"/>
      <c r="GDJ59" s="158"/>
      <c r="GDK59" s="158"/>
      <c r="GDL59" s="158"/>
      <c r="GDM59" s="158"/>
      <c r="GDN59" s="158"/>
      <c r="GDO59" s="158"/>
      <c r="GDP59" s="158"/>
      <c r="GDQ59" s="158"/>
      <c r="GDR59" s="158"/>
      <c r="GDS59" s="158"/>
      <c r="GDT59" s="158"/>
      <c r="GDU59" s="158"/>
      <c r="GDV59" s="158"/>
      <c r="GDW59" s="158"/>
      <c r="GDX59" s="158"/>
      <c r="GDY59" s="158"/>
      <c r="GDZ59" s="158"/>
      <c r="GEA59" s="158"/>
      <c r="GEB59" s="158"/>
      <c r="GEC59" s="158"/>
      <c r="GED59" s="158"/>
      <c r="GEE59" s="158"/>
      <c r="GEF59" s="158"/>
      <c r="GEG59" s="158"/>
      <c r="GEH59" s="158"/>
      <c r="GEI59" s="158"/>
      <c r="GEJ59" s="158"/>
      <c r="GEK59" s="158"/>
      <c r="GEL59" s="158"/>
      <c r="GEM59" s="158"/>
      <c r="GEN59" s="158"/>
      <c r="GEO59" s="158"/>
      <c r="GEP59" s="158"/>
      <c r="GEQ59" s="158"/>
      <c r="GER59" s="158"/>
      <c r="GES59" s="158"/>
      <c r="GET59" s="158"/>
      <c r="GEU59" s="158"/>
      <c r="GEV59" s="158"/>
      <c r="GEW59" s="158"/>
      <c r="GEX59" s="158"/>
      <c r="GEY59" s="158"/>
      <c r="GEZ59" s="158"/>
      <c r="GFA59" s="158"/>
      <c r="GFB59" s="158"/>
      <c r="GFC59" s="158"/>
      <c r="GFD59" s="158"/>
      <c r="GFE59" s="158"/>
      <c r="GFF59" s="158"/>
      <c r="GFG59" s="158"/>
      <c r="GFH59" s="158"/>
      <c r="GFI59" s="158"/>
      <c r="GFJ59" s="158"/>
      <c r="GFK59" s="158"/>
      <c r="GFL59" s="158"/>
      <c r="GFM59" s="158"/>
      <c r="GFN59" s="158"/>
      <c r="GFO59" s="158"/>
      <c r="GFP59" s="158"/>
      <c r="GFQ59" s="158"/>
      <c r="GFR59" s="158"/>
      <c r="GFS59" s="158"/>
      <c r="GFT59" s="158"/>
      <c r="GFU59" s="158"/>
      <c r="GFV59" s="158"/>
      <c r="GFW59" s="158"/>
      <c r="GFX59" s="158"/>
      <c r="GFY59" s="158"/>
      <c r="GFZ59" s="158"/>
      <c r="GGA59" s="158"/>
      <c r="GGB59" s="158"/>
      <c r="GGC59" s="158"/>
      <c r="GGD59" s="158"/>
      <c r="GGE59" s="158"/>
      <c r="GGF59" s="158"/>
      <c r="GGG59" s="158"/>
      <c r="GGH59" s="158"/>
      <c r="GGI59" s="158"/>
      <c r="GGJ59" s="158"/>
      <c r="GGK59" s="158"/>
      <c r="GGL59" s="158"/>
      <c r="GGM59" s="158"/>
      <c r="GGN59" s="158"/>
      <c r="GGO59" s="158"/>
      <c r="GGP59" s="158"/>
      <c r="GGQ59" s="158"/>
      <c r="GGR59" s="158"/>
      <c r="GGS59" s="158"/>
      <c r="GGT59" s="158"/>
      <c r="GGU59" s="158"/>
      <c r="GGV59" s="158"/>
      <c r="GGW59" s="158"/>
      <c r="GGX59" s="158"/>
      <c r="GGY59" s="158"/>
      <c r="GGZ59" s="158"/>
      <c r="GHA59" s="158"/>
      <c r="GHB59" s="158"/>
      <c r="GHC59" s="158"/>
      <c r="GHD59" s="158"/>
      <c r="GHE59" s="158"/>
      <c r="GHF59" s="158"/>
      <c r="GHG59" s="158"/>
      <c r="GHH59" s="158"/>
      <c r="GHI59" s="158"/>
      <c r="GHJ59" s="158"/>
      <c r="GHK59" s="158"/>
      <c r="GHL59" s="158"/>
      <c r="GHM59" s="158"/>
      <c r="GHN59" s="158"/>
      <c r="GHO59" s="158"/>
      <c r="GHP59" s="158"/>
      <c r="GHQ59" s="158"/>
      <c r="GHR59" s="158"/>
      <c r="GHS59" s="158"/>
      <c r="GHT59" s="158"/>
      <c r="GHU59" s="158"/>
      <c r="GHV59" s="158"/>
      <c r="GHW59" s="158"/>
      <c r="GHX59" s="158"/>
      <c r="GHY59" s="158"/>
      <c r="GHZ59" s="158"/>
      <c r="GIA59" s="158"/>
      <c r="GIB59" s="158"/>
      <c r="GIC59" s="158"/>
      <c r="GID59" s="158"/>
      <c r="GIE59" s="158"/>
      <c r="GIF59" s="158"/>
      <c r="GIG59" s="158"/>
      <c r="GIH59" s="158"/>
      <c r="GII59" s="158"/>
      <c r="GIJ59" s="158"/>
      <c r="GIK59" s="158"/>
      <c r="GIL59" s="158"/>
      <c r="GIM59" s="158"/>
      <c r="GIN59" s="158"/>
      <c r="GIO59" s="158"/>
      <c r="GIP59" s="158"/>
      <c r="GIQ59" s="158"/>
      <c r="GIR59" s="158"/>
      <c r="GIS59" s="158"/>
      <c r="GIT59" s="158"/>
      <c r="GIU59" s="158"/>
      <c r="GIV59" s="158"/>
      <c r="GIW59" s="158"/>
      <c r="GIX59" s="158"/>
      <c r="GIY59" s="158"/>
      <c r="GIZ59" s="158"/>
      <c r="GJA59" s="158"/>
      <c r="GJB59" s="158"/>
      <c r="GJC59" s="158"/>
      <c r="GJD59" s="158"/>
      <c r="GJE59" s="158"/>
      <c r="GJF59" s="158"/>
      <c r="GJG59" s="158"/>
      <c r="GJH59" s="158"/>
      <c r="GJI59" s="158"/>
      <c r="GJJ59" s="158"/>
      <c r="GJK59" s="158"/>
      <c r="GJL59" s="158"/>
      <c r="GJM59" s="158"/>
      <c r="GJN59" s="158"/>
      <c r="GJO59" s="158"/>
      <c r="GJP59" s="158"/>
      <c r="GJQ59" s="158"/>
      <c r="GJR59" s="158"/>
      <c r="GJS59" s="158"/>
      <c r="GJT59" s="158"/>
      <c r="GJU59" s="158"/>
      <c r="GJV59" s="158"/>
      <c r="GJW59" s="158"/>
      <c r="GJX59" s="158"/>
      <c r="GJY59" s="158"/>
      <c r="GJZ59" s="158"/>
      <c r="GKA59" s="158"/>
      <c r="GKB59" s="158"/>
      <c r="GKC59" s="158"/>
      <c r="GKD59" s="158"/>
      <c r="GKE59" s="158"/>
      <c r="GKF59" s="158"/>
      <c r="GKG59" s="158"/>
      <c r="GKH59" s="158"/>
      <c r="GKI59" s="158"/>
      <c r="GKJ59" s="158"/>
      <c r="GKK59" s="158"/>
      <c r="GKL59" s="158"/>
      <c r="GKM59" s="158"/>
      <c r="GKN59" s="158"/>
      <c r="GKO59" s="158"/>
      <c r="GKP59" s="158"/>
      <c r="GKQ59" s="158"/>
      <c r="GKR59" s="158"/>
      <c r="GKS59" s="158"/>
      <c r="GKT59" s="158"/>
      <c r="GKU59" s="158"/>
      <c r="GKV59" s="158"/>
      <c r="GKW59" s="158"/>
      <c r="GKX59" s="158"/>
      <c r="GKY59" s="158"/>
      <c r="GKZ59" s="158"/>
      <c r="GLA59" s="158"/>
      <c r="GLB59" s="158"/>
      <c r="GLC59" s="158"/>
      <c r="GLD59" s="158"/>
      <c r="GLE59" s="158"/>
      <c r="GLF59" s="158"/>
      <c r="GLG59" s="158"/>
      <c r="GLH59" s="158"/>
      <c r="GLI59" s="158"/>
      <c r="GLJ59" s="158"/>
      <c r="GLK59" s="158"/>
      <c r="GLL59" s="158"/>
      <c r="GLM59" s="158"/>
      <c r="GLN59" s="158"/>
      <c r="GLO59" s="158"/>
      <c r="GLP59" s="158"/>
      <c r="GLQ59" s="158"/>
      <c r="GLR59" s="158"/>
      <c r="GLS59" s="158"/>
      <c r="GLT59" s="158"/>
      <c r="GLU59" s="158"/>
      <c r="GLV59" s="158"/>
      <c r="GLW59" s="158"/>
      <c r="GLX59" s="158"/>
      <c r="GLY59" s="158"/>
      <c r="GLZ59" s="158"/>
      <c r="GMA59" s="158"/>
      <c r="GMB59" s="158"/>
      <c r="GMC59" s="158"/>
      <c r="GMD59" s="158"/>
      <c r="GME59" s="158"/>
      <c r="GMF59" s="158"/>
      <c r="GMG59" s="158"/>
      <c r="GMH59" s="158"/>
      <c r="GMI59" s="158"/>
      <c r="GMJ59" s="158"/>
      <c r="GMK59" s="158"/>
      <c r="GML59" s="158"/>
      <c r="GMM59" s="158"/>
      <c r="GMN59" s="158"/>
      <c r="GMO59" s="158"/>
      <c r="GMP59" s="158"/>
      <c r="GMQ59" s="158"/>
      <c r="GMR59" s="158"/>
      <c r="GMS59" s="158"/>
      <c r="GMT59" s="158"/>
      <c r="GMU59" s="158"/>
      <c r="GMV59" s="158"/>
      <c r="GMW59" s="158"/>
      <c r="GMX59" s="158"/>
      <c r="GMY59" s="158"/>
      <c r="GMZ59" s="158"/>
      <c r="GNA59" s="158"/>
      <c r="GNB59" s="158"/>
      <c r="GNC59" s="158"/>
      <c r="GND59" s="158"/>
      <c r="GNE59" s="158"/>
      <c r="GNF59" s="158"/>
      <c r="GNG59" s="158"/>
      <c r="GNH59" s="158"/>
      <c r="GNI59" s="158"/>
      <c r="GNJ59" s="158"/>
      <c r="GNK59" s="158"/>
      <c r="GNL59" s="158"/>
      <c r="GNM59" s="158"/>
      <c r="GNN59" s="158"/>
      <c r="GNO59" s="158"/>
      <c r="GNP59" s="158"/>
      <c r="GNQ59" s="158"/>
      <c r="GNR59" s="158"/>
      <c r="GNS59" s="158"/>
      <c r="GNT59" s="158"/>
      <c r="GNU59" s="158"/>
      <c r="GNV59" s="158"/>
      <c r="GNW59" s="158"/>
      <c r="GNX59" s="158"/>
      <c r="GNY59" s="158"/>
      <c r="GNZ59" s="158"/>
      <c r="GOA59" s="158"/>
      <c r="GOB59" s="158"/>
      <c r="GOC59" s="158"/>
      <c r="GOD59" s="158"/>
      <c r="GOE59" s="158"/>
      <c r="GOF59" s="158"/>
      <c r="GOG59" s="158"/>
      <c r="GOH59" s="158"/>
      <c r="GOI59" s="158"/>
      <c r="GOJ59" s="158"/>
      <c r="GOK59" s="158"/>
      <c r="GOL59" s="158"/>
      <c r="GOM59" s="158"/>
      <c r="GON59" s="158"/>
      <c r="GOO59" s="158"/>
      <c r="GOP59" s="158"/>
      <c r="GOQ59" s="158"/>
      <c r="GOR59" s="158"/>
      <c r="GOS59" s="158"/>
      <c r="GOT59" s="158"/>
      <c r="GOU59" s="158"/>
      <c r="GOV59" s="158"/>
      <c r="GOW59" s="158"/>
      <c r="GOX59" s="158"/>
      <c r="GOY59" s="158"/>
      <c r="GOZ59" s="158"/>
      <c r="GPA59" s="158"/>
      <c r="GPB59" s="158"/>
      <c r="GPC59" s="158"/>
      <c r="GPD59" s="158"/>
      <c r="GPE59" s="158"/>
      <c r="GPF59" s="158"/>
      <c r="GPG59" s="158"/>
      <c r="GPH59" s="158"/>
      <c r="GPI59" s="158"/>
      <c r="GPJ59" s="158"/>
      <c r="GPK59" s="158"/>
      <c r="GPL59" s="158"/>
      <c r="GPM59" s="158"/>
      <c r="GPN59" s="158"/>
      <c r="GPO59" s="158"/>
      <c r="GPP59" s="158"/>
      <c r="GPQ59" s="158"/>
      <c r="GPR59" s="158"/>
      <c r="GPS59" s="158"/>
      <c r="GPT59" s="158"/>
      <c r="GPU59" s="158"/>
      <c r="GPV59" s="158"/>
      <c r="GPW59" s="158"/>
      <c r="GPX59" s="158"/>
      <c r="GPY59" s="158"/>
      <c r="GPZ59" s="158"/>
      <c r="GQA59" s="158"/>
      <c r="GQB59" s="158"/>
      <c r="GQC59" s="158"/>
      <c r="GQD59" s="158"/>
      <c r="GQE59" s="158"/>
      <c r="GQF59" s="158"/>
      <c r="GQG59" s="158"/>
      <c r="GQH59" s="158"/>
      <c r="GQI59" s="158"/>
      <c r="GQJ59" s="158"/>
      <c r="GQK59" s="158"/>
      <c r="GQL59" s="158"/>
      <c r="GQM59" s="158"/>
      <c r="GQN59" s="158"/>
      <c r="GQO59" s="158"/>
      <c r="GQP59" s="158"/>
      <c r="GQQ59" s="158"/>
      <c r="GQR59" s="158"/>
      <c r="GQS59" s="158"/>
      <c r="GQT59" s="158"/>
      <c r="GQU59" s="158"/>
      <c r="GQV59" s="158"/>
      <c r="GQW59" s="158"/>
      <c r="GQX59" s="158"/>
      <c r="GQY59" s="158"/>
      <c r="GQZ59" s="158"/>
      <c r="GRA59" s="158"/>
      <c r="GRB59" s="158"/>
      <c r="GRC59" s="158"/>
      <c r="GRD59" s="158"/>
      <c r="GRE59" s="158"/>
      <c r="GRF59" s="158"/>
      <c r="GRG59" s="158"/>
      <c r="GRH59" s="158"/>
      <c r="GRI59" s="158"/>
      <c r="GRJ59" s="158"/>
      <c r="GRK59" s="158"/>
      <c r="GRL59" s="158"/>
      <c r="GRM59" s="158"/>
      <c r="GRN59" s="158"/>
      <c r="GRO59" s="158"/>
      <c r="GRP59" s="158"/>
      <c r="GRQ59" s="158"/>
      <c r="GRR59" s="158"/>
      <c r="GRS59" s="158"/>
      <c r="GRT59" s="158"/>
      <c r="GRU59" s="158"/>
      <c r="GRV59" s="158"/>
      <c r="GRW59" s="158"/>
      <c r="GRX59" s="158"/>
      <c r="GRY59" s="158"/>
      <c r="GRZ59" s="158"/>
      <c r="GSA59" s="158"/>
      <c r="GSB59" s="158"/>
      <c r="GSC59" s="158"/>
      <c r="GSD59" s="158"/>
      <c r="GSE59" s="158"/>
      <c r="GSF59" s="158"/>
      <c r="GSG59" s="158"/>
      <c r="GSH59" s="158"/>
      <c r="GSI59" s="158"/>
      <c r="GSJ59" s="158"/>
      <c r="GSK59" s="158"/>
      <c r="GSL59" s="158"/>
      <c r="GSM59" s="158"/>
      <c r="GSN59" s="158"/>
      <c r="GSO59" s="158"/>
      <c r="GSP59" s="158"/>
      <c r="GSQ59" s="158"/>
      <c r="GSR59" s="158"/>
      <c r="GSS59" s="158"/>
      <c r="GST59" s="158"/>
      <c r="GSU59" s="158"/>
      <c r="GSV59" s="158"/>
      <c r="GSW59" s="158"/>
      <c r="GSX59" s="158"/>
      <c r="GSY59" s="158"/>
      <c r="GSZ59" s="158"/>
      <c r="GTA59" s="158"/>
      <c r="GTB59" s="158"/>
      <c r="GTC59" s="158"/>
      <c r="GTD59" s="158"/>
      <c r="GTE59" s="158"/>
      <c r="GTF59" s="158"/>
      <c r="GTG59" s="158"/>
      <c r="GTH59" s="158"/>
      <c r="GTI59" s="158"/>
      <c r="GTJ59" s="158"/>
      <c r="GTK59" s="158"/>
      <c r="GTL59" s="158"/>
      <c r="GTM59" s="158"/>
      <c r="GTN59" s="158"/>
      <c r="GTO59" s="158"/>
      <c r="GTP59" s="158"/>
      <c r="GTQ59" s="158"/>
      <c r="GTR59" s="158"/>
      <c r="GTS59" s="158"/>
      <c r="GTT59" s="158"/>
      <c r="GTU59" s="158"/>
      <c r="GTV59" s="158"/>
      <c r="GTW59" s="158"/>
      <c r="GTX59" s="158"/>
      <c r="GTY59" s="158"/>
      <c r="GTZ59" s="158"/>
      <c r="GUA59" s="158"/>
      <c r="GUB59" s="158"/>
      <c r="GUC59" s="158"/>
      <c r="GUD59" s="158"/>
      <c r="GUE59" s="158"/>
      <c r="GUF59" s="158"/>
      <c r="GUG59" s="158"/>
      <c r="GUH59" s="158"/>
      <c r="GUI59" s="158"/>
      <c r="GUJ59" s="158"/>
      <c r="GUK59" s="158"/>
      <c r="GUL59" s="158"/>
      <c r="GUM59" s="158"/>
      <c r="GUN59" s="158"/>
      <c r="GUO59" s="158"/>
      <c r="GUP59" s="158"/>
      <c r="GUQ59" s="158"/>
      <c r="GUR59" s="158"/>
      <c r="GUS59" s="158"/>
      <c r="GUT59" s="158"/>
      <c r="GUU59" s="158"/>
      <c r="GUV59" s="158"/>
      <c r="GUW59" s="158"/>
      <c r="GUX59" s="158"/>
      <c r="GUY59" s="158"/>
      <c r="GUZ59" s="158"/>
      <c r="GVA59" s="158"/>
      <c r="GVB59" s="158"/>
      <c r="GVC59" s="158"/>
      <c r="GVD59" s="158"/>
      <c r="GVE59" s="158"/>
      <c r="GVF59" s="158"/>
      <c r="GVG59" s="158"/>
      <c r="GVH59" s="158"/>
      <c r="GVI59" s="158"/>
      <c r="GVJ59" s="158"/>
      <c r="GVK59" s="158"/>
      <c r="GVL59" s="158"/>
      <c r="GVM59" s="158"/>
      <c r="GVN59" s="158"/>
      <c r="GVO59" s="158"/>
      <c r="GVP59" s="158"/>
      <c r="GVQ59" s="158"/>
      <c r="GVR59" s="158"/>
      <c r="GVS59" s="158"/>
      <c r="GVT59" s="158"/>
      <c r="GVU59" s="158"/>
      <c r="GVV59" s="158"/>
      <c r="GVW59" s="158"/>
      <c r="GVX59" s="158"/>
      <c r="GVY59" s="158"/>
      <c r="GVZ59" s="158"/>
      <c r="GWA59" s="158"/>
      <c r="GWB59" s="158"/>
      <c r="GWC59" s="158"/>
      <c r="GWD59" s="158"/>
      <c r="GWE59" s="158"/>
      <c r="GWF59" s="158"/>
      <c r="GWG59" s="158"/>
      <c r="GWH59" s="158"/>
      <c r="GWI59" s="158"/>
      <c r="GWJ59" s="158"/>
      <c r="GWK59" s="158"/>
      <c r="GWL59" s="158"/>
      <c r="GWM59" s="158"/>
      <c r="GWN59" s="158"/>
      <c r="GWO59" s="158"/>
      <c r="GWP59" s="158"/>
      <c r="GWQ59" s="158"/>
      <c r="GWR59" s="158"/>
      <c r="GWS59" s="158"/>
      <c r="GWT59" s="158"/>
      <c r="GWU59" s="158"/>
      <c r="GWV59" s="158"/>
      <c r="GWW59" s="158"/>
      <c r="GWX59" s="158"/>
      <c r="GWY59" s="158"/>
      <c r="GWZ59" s="158"/>
      <c r="GXA59" s="158"/>
      <c r="GXB59" s="158"/>
      <c r="GXC59" s="158"/>
      <c r="GXD59" s="158"/>
      <c r="GXE59" s="158"/>
      <c r="GXF59" s="158"/>
      <c r="GXG59" s="158"/>
      <c r="GXH59" s="158"/>
      <c r="GXI59" s="158"/>
      <c r="GXJ59" s="158"/>
      <c r="GXK59" s="158"/>
      <c r="GXL59" s="158"/>
      <c r="GXM59" s="158"/>
      <c r="GXN59" s="158"/>
      <c r="GXO59" s="158"/>
      <c r="GXP59" s="158"/>
      <c r="GXQ59" s="158"/>
      <c r="GXR59" s="158"/>
      <c r="GXS59" s="158"/>
      <c r="GXT59" s="158"/>
      <c r="GXU59" s="158"/>
      <c r="GXV59" s="158"/>
      <c r="GXW59" s="158"/>
      <c r="GXX59" s="158"/>
      <c r="GXY59" s="158"/>
      <c r="GXZ59" s="158"/>
      <c r="GYA59" s="158"/>
      <c r="GYB59" s="158"/>
      <c r="GYC59" s="158"/>
      <c r="GYD59" s="158"/>
      <c r="GYE59" s="158"/>
      <c r="GYF59" s="158"/>
      <c r="GYG59" s="158"/>
      <c r="GYH59" s="158"/>
      <c r="GYI59" s="158"/>
      <c r="GYJ59" s="158"/>
      <c r="GYK59" s="158"/>
      <c r="GYL59" s="158"/>
      <c r="GYM59" s="158"/>
      <c r="GYN59" s="158"/>
      <c r="GYO59" s="158"/>
      <c r="GYP59" s="158"/>
      <c r="GYQ59" s="158"/>
      <c r="GYR59" s="158"/>
      <c r="GYS59" s="158"/>
      <c r="GYT59" s="158"/>
      <c r="GYU59" s="158"/>
      <c r="GYV59" s="158"/>
      <c r="GYW59" s="158"/>
      <c r="GYX59" s="158"/>
      <c r="GYY59" s="158"/>
      <c r="GYZ59" s="158"/>
      <c r="GZA59" s="158"/>
      <c r="GZB59" s="158"/>
      <c r="GZC59" s="158"/>
      <c r="GZD59" s="158"/>
      <c r="GZE59" s="158"/>
      <c r="GZF59" s="158"/>
      <c r="GZG59" s="158"/>
      <c r="GZH59" s="158"/>
      <c r="GZI59" s="158"/>
      <c r="GZJ59" s="158"/>
      <c r="GZK59" s="158"/>
      <c r="GZL59" s="158"/>
      <c r="GZM59" s="158"/>
      <c r="GZN59" s="158"/>
      <c r="GZO59" s="158"/>
      <c r="GZP59" s="158"/>
      <c r="GZQ59" s="158"/>
      <c r="GZR59" s="158"/>
      <c r="GZS59" s="158"/>
      <c r="GZT59" s="158"/>
      <c r="GZU59" s="158"/>
      <c r="GZV59" s="158"/>
      <c r="GZW59" s="158"/>
      <c r="GZX59" s="158"/>
      <c r="GZY59" s="158"/>
      <c r="GZZ59" s="158"/>
      <c r="HAA59" s="158"/>
      <c r="HAB59" s="158"/>
      <c r="HAC59" s="158"/>
      <c r="HAD59" s="158"/>
      <c r="HAE59" s="158"/>
      <c r="HAF59" s="158"/>
      <c r="HAG59" s="158"/>
      <c r="HAH59" s="158"/>
      <c r="HAI59" s="158"/>
      <c r="HAJ59" s="158"/>
      <c r="HAK59" s="158"/>
      <c r="HAL59" s="158"/>
      <c r="HAM59" s="158"/>
      <c r="HAN59" s="158"/>
      <c r="HAO59" s="158"/>
      <c r="HAP59" s="158"/>
      <c r="HAQ59" s="158"/>
      <c r="HAR59" s="158"/>
      <c r="HAS59" s="158"/>
      <c r="HAT59" s="158"/>
      <c r="HAU59" s="158"/>
      <c r="HAV59" s="158"/>
      <c r="HAW59" s="158"/>
      <c r="HAX59" s="158"/>
      <c r="HAY59" s="158"/>
      <c r="HAZ59" s="158"/>
      <c r="HBA59" s="158"/>
      <c r="HBB59" s="158"/>
      <c r="HBC59" s="158"/>
      <c r="HBD59" s="158"/>
      <c r="HBE59" s="158"/>
      <c r="HBF59" s="158"/>
      <c r="HBG59" s="158"/>
      <c r="HBH59" s="158"/>
      <c r="HBI59" s="158"/>
      <c r="HBJ59" s="158"/>
      <c r="HBK59" s="158"/>
      <c r="HBL59" s="158"/>
      <c r="HBM59" s="158"/>
      <c r="HBN59" s="158"/>
      <c r="HBO59" s="158"/>
      <c r="HBP59" s="158"/>
      <c r="HBQ59" s="158"/>
      <c r="HBR59" s="158"/>
      <c r="HBS59" s="158"/>
      <c r="HBT59" s="158"/>
      <c r="HBU59" s="158"/>
      <c r="HBV59" s="158"/>
      <c r="HBW59" s="158"/>
      <c r="HBX59" s="158"/>
      <c r="HBY59" s="158"/>
      <c r="HBZ59" s="158"/>
      <c r="HCA59" s="158"/>
      <c r="HCB59" s="158"/>
      <c r="HCC59" s="158"/>
      <c r="HCD59" s="158"/>
      <c r="HCE59" s="158"/>
      <c r="HCF59" s="158"/>
      <c r="HCG59" s="158"/>
      <c r="HCH59" s="158"/>
      <c r="HCI59" s="158"/>
      <c r="HCJ59" s="158"/>
      <c r="HCK59" s="158"/>
      <c r="HCL59" s="158"/>
      <c r="HCM59" s="158"/>
      <c r="HCN59" s="158"/>
      <c r="HCO59" s="158"/>
      <c r="HCP59" s="158"/>
      <c r="HCQ59" s="158"/>
      <c r="HCR59" s="158"/>
      <c r="HCS59" s="158"/>
      <c r="HCT59" s="158"/>
      <c r="HCU59" s="158"/>
      <c r="HCV59" s="158"/>
      <c r="HCW59" s="158"/>
      <c r="HCX59" s="158"/>
      <c r="HCY59" s="158"/>
      <c r="HCZ59" s="158"/>
      <c r="HDA59" s="158"/>
      <c r="HDB59" s="158"/>
      <c r="HDC59" s="158"/>
      <c r="HDD59" s="158"/>
      <c r="HDE59" s="158"/>
      <c r="HDF59" s="158"/>
      <c r="HDG59" s="158"/>
      <c r="HDH59" s="158"/>
      <c r="HDI59" s="158"/>
      <c r="HDJ59" s="158"/>
      <c r="HDK59" s="158"/>
      <c r="HDL59" s="158"/>
      <c r="HDM59" s="158"/>
      <c r="HDN59" s="158"/>
      <c r="HDO59" s="158"/>
      <c r="HDP59" s="158"/>
      <c r="HDQ59" s="158"/>
      <c r="HDR59" s="158"/>
      <c r="HDS59" s="158"/>
      <c r="HDT59" s="158"/>
      <c r="HDU59" s="158"/>
      <c r="HDV59" s="158"/>
      <c r="HDW59" s="158"/>
      <c r="HDX59" s="158"/>
      <c r="HDY59" s="158"/>
      <c r="HDZ59" s="158"/>
      <c r="HEA59" s="158"/>
      <c r="HEB59" s="158"/>
      <c r="HEC59" s="158"/>
      <c r="HED59" s="158"/>
      <c r="HEE59" s="158"/>
      <c r="HEF59" s="158"/>
      <c r="HEG59" s="158"/>
      <c r="HEH59" s="158"/>
      <c r="HEI59" s="158"/>
      <c r="HEJ59" s="158"/>
      <c r="HEK59" s="158"/>
      <c r="HEL59" s="158"/>
      <c r="HEM59" s="158"/>
      <c r="HEN59" s="158"/>
      <c r="HEO59" s="158"/>
      <c r="HEP59" s="158"/>
      <c r="HEQ59" s="158"/>
      <c r="HER59" s="158"/>
      <c r="HES59" s="158"/>
      <c r="HET59" s="158"/>
      <c r="HEU59" s="158"/>
      <c r="HEV59" s="158"/>
      <c r="HEW59" s="158"/>
      <c r="HEX59" s="158"/>
      <c r="HEY59" s="158"/>
      <c r="HEZ59" s="158"/>
      <c r="HFA59" s="158"/>
      <c r="HFB59" s="158"/>
      <c r="HFC59" s="158"/>
      <c r="HFD59" s="158"/>
      <c r="HFE59" s="158"/>
      <c r="HFF59" s="158"/>
      <c r="HFG59" s="158"/>
      <c r="HFH59" s="158"/>
      <c r="HFI59" s="158"/>
      <c r="HFJ59" s="158"/>
      <c r="HFK59" s="158"/>
      <c r="HFL59" s="158"/>
      <c r="HFM59" s="158"/>
      <c r="HFN59" s="158"/>
      <c r="HFO59" s="158"/>
      <c r="HFP59" s="158"/>
      <c r="HFQ59" s="158"/>
      <c r="HFR59" s="158"/>
      <c r="HFS59" s="158"/>
      <c r="HFT59" s="158"/>
      <c r="HFU59" s="158"/>
      <c r="HFV59" s="158"/>
      <c r="HFW59" s="158"/>
      <c r="HFX59" s="158"/>
      <c r="HFY59" s="158"/>
      <c r="HFZ59" s="158"/>
      <c r="HGA59" s="158"/>
      <c r="HGB59" s="158"/>
      <c r="HGC59" s="158"/>
      <c r="HGD59" s="158"/>
      <c r="HGE59" s="158"/>
      <c r="HGF59" s="158"/>
      <c r="HGG59" s="158"/>
      <c r="HGH59" s="158"/>
      <c r="HGI59" s="158"/>
      <c r="HGJ59" s="158"/>
      <c r="HGK59" s="158"/>
      <c r="HGL59" s="158"/>
      <c r="HGM59" s="158"/>
      <c r="HGN59" s="158"/>
      <c r="HGO59" s="158"/>
      <c r="HGP59" s="158"/>
      <c r="HGQ59" s="158"/>
      <c r="HGR59" s="158"/>
      <c r="HGS59" s="158"/>
      <c r="HGT59" s="158"/>
      <c r="HGU59" s="158"/>
      <c r="HGV59" s="158"/>
      <c r="HGW59" s="158"/>
      <c r="HGX59" s="158"/>
      <c r="HGY59" s="158"/>
      <c r="HGZ59" s="158"/>
      <c r="HHA59" s="158"/>
      <c r="HHB59" s="158"/>
      <c r="HHC59" s="158"/>
      <c r="HHD59" s="158"/>
      <c r="HHE59" s="158"/>
      <c r="HHF59" s="158"/>
      <c r="HHG59" s="158"/>
      <c r="HHH59" s="158"/>
      <c r="HHI59" s="158"/>
      <c r="HHJ59" s="158"/>
      <c r="HHK59" s="158"/>
      <c r="HHL59" s="158"/>
      <c r="HHM59" s="158"/>
      <c r="HHN59" s="158"/>
      <c r="HHO59" s="158"/>
      <c r="HHP59" s="158"/>
      <c r="HHQ59" s="158"/>
      <c r="HHR59" s="158"/>
      <c r="HHS59" s="158"/>
      <c r="HHT59" s="158"/>
      <c r="HHU59" s="158"/>
      <c r="HHV59" s="158"/>
      <c r="HHW59" s="158"/>
      <c r="HHX59" s="158"/>
      <c r="HHY59" s="158"/>
      <c r="HHZ59" s="158"/>
      <c r="HIA59" s="158"/>
      <c r="HIB59" s="158"/>
      <c r="HIC59" s="158"/>
      <c r="HID59" s="158"/>
      <c r="HIE59" s="158"/>
      <c r="HIF59" s="158"/>
      <c r="HIG59" s="158"/>
      <c r="HIH59" s="158"/>
      <c r="HII59" s="158"/>
      <c r="HIJ59" s="158"/>
      <c r="HIK59" s="158"/>
      <c r="HIL59" s="158"/>
      <c r="HIM59" s="158"/>
      <c r="HIN59" s="158"/>
      <c r="HIO59" s="158"/>
      <c r="HIP59" s="158"/>
      <c r="HIQ59" s="158"/>
      <c r="HIR59" s="158"/>
      <c r="HIS59" s="158"/>
      <c r="HIT59" s="158"/>
      <c r="HIU59" s="158"/>
      <c r="HIV59" s="158"/>
      <c r="HIW59" s="158"/>
      <c r="HIX59" s="158"/>
      <c r="HIY59" s="158"/>
      <c r="HIZ59" s="158"/>
      <c r="HJA59" s="158"/>
      <c r="HJB59" s="158"/>
      <c r="HJC59" s="158"/>
      <c r="HJD59" s="158"/>
      <c r="HJE59" s="158"/>
      <c r="HJF59" s="158"/>
      <c r="HJG59" s="158"/>
      <c r="HJH59" s="158"/>
      <c r="HJI59" s="158"/>
      <c r="HJJ59" s="158"/>
      <c r="HJK59" s="158"/>
      <c r="HJL59" s="158"/>
      <c r="HJM59" s="158"/>
      <c r="HJN59" s="158"/>
      <c r="HJO59" s="158"/>
      <c r="HJP59" s="158"/>
      <c r="HJQ59" s="158"/>
      <c r="HJR59" s="158"/>
      <c r="HJS59" s="158"/>
      <c r="HJT59" s="158"/>
      <c r="HJU59" s="158"/>
      <c r="HJV59" s="158"/>
      <c r="HJW59" s="158"/>
      <c r="HJX59" s="158"/>
      <c r="HJY59" s="158"/>
      <c r="HJZ59" s="158"/>
      <c r="HKA59" s="158"/>
      <c r="HKB59" s="158"/>
      <c r="HKC59" s="158"/>
      <c r="HKD59" s="158"/>
      <c r="HKE59" s="158"/>
      <c r="HKF59" s="158"/>
      <c r="HKG59" s="158"/>
      <c r="HKH59" s="158"/>
      <c r="HKI59" s="158"/>
      <c r="HKJ59" s="158"/>
      <c r="HKK59" s="158"/>
      <c r="HKL59" s="158"/>
      <c r="HKM59" s="158"/>
      <c r="HKN59" s="158"/>
      <c r="HKO59" s="158"/>
      <c r="HKP59" s="158"/>
      <c r="HKQ59" s="158"/>
      <c r="HKR59" s="158"/>
      <c r="HKS59" s="158"/>
      <c r="HKT59" s="158"/>
      <c r="HKU59" s="158"/>
      <c r="HKV59" s="158"/>
      <c r="HKW59" s="158"/>
      <c r="HKX59" s="158"/>
      <c r="HKY59" s="158"/>
      <c r="HKZ59" s="158"/>
      <c r="HLA59" s="158"/>
      <c r="HLB59" s="158"/>
      <c r="HLC59" s="158"/>
      <c r="HLD59" s="158"/>
      <c r="HLE59" s="158"/>
      <c r="HLF59" s="158"/>
      <c r="HLG59" s="158"/>
      <c r="HLH59" s="158"/>
      <c r="HLI59" s="158"/>
      <c r="HLJ59" s="158"/>
      <c r="HLK59" s="158"/>
      <c r="HLL59" s="158"/>
      <c r="HLM59" s="158"/>
      <c r="HLN59" s="158"/>
      <c r="HLO59" s="158"/>
      <c r="HLP59" s="158"/>
      <c r="HLQ59" s="158"/>
      <c r="HLR59" s="158"/>
      <c r="HLS59" s="158"/>
      <c r="HLT59" s="158"/>
      <c r="HLU59" s="158"/>
      <c r="HLV59" s="158"/>
      <c r="HLW59" s="158"/>
      <c r="HLX59" s="158"/>
      <c r="HLY59" s="158"/>
      <c r="HLZ59" s="158"/>
      <c r="HMA59" s="158"/>
      <c r="HMB59" s="158"/>
      <c r="HMC59" s="158"/>
      <c r="HMD59" s="158"/>
      <c r="HME59" s="158"/>
      <c r="HMF59" s="158"/>
      <c r="HMG59" s="158"/>
      <c r="HMH59" s="158"/>
      <c r="HMI59" s="158"/>
      <c r="HMJ59" s="158"/>
      <c r="HMK59" s="158"/>
      <c r="HML59" s="158"/>
      <c r="HMM59" s="158"/>
      <c r="HMN59" s="158"/>
      <c r="HMO59" s="158"/>
      <c r="HMP59" s="158"/>
      <c r="HMQ59" s="158"/>
      <c r="HMR59" s="158"/>
      <c r="HMS59" s="158"/>
      <c r="HMT59" s="158"/>
      <c r="HMU59" s="158"/>
      <c r="HMV59" s="158"/>
      <c r="HMW59" s="158"/>
      <c r="HMX59" s="158"/>
      <c r="HMY59" s="158"/>
      <c r="HMZ59" s="158"/>
      <c r="HNA59" s="158"/>
      <c r="HNB59" s="158"/>
      <c r="HNC59" s="158"/>
      <c r="HND59" s="158"/>
      <c r="HNE59" s="158"/>
      <c r="HNF59" s="158"/>
      <c r="HNG59" s="158"/>
      <c r="HNH59" s="158"/>
      <c r="HNI59" s="158"/>
      <c r="HNJ59" s="158"/>
      <c r="HNK59" s="158"/>
      <c r="HNL59" s="158"/>
      <c r="HNM59" s="158"/>
      <c r="HNN59" s="158"/>
      <c r="HNO59" s="158"/>
      <c r="HNP59" s="158"/>
      <c r="HNQ59" s="158"/>
      <c r="HNR59" s="158"/>
      <c r="HNS59" s="158"/>
      <c r="HNT59" s="158"/>
      <c r="HNU59" s="158"/>
      <c r="HNV59" s="158"/>
      <c r="HNW59" s="158"/>
      <c r="HNX59" s="158"/>
      <c r="HNY59" s="158"/>
      <c r="HNZ59" s="158"/>
      <c r="HOA59" s="158"/>
      <c r="HOB59" s="158"/>
      <c r="HOC59" s="158"/>
      <c r="HOD59" s="158"/>
      <c r="HOE59" s="158"/>
      <c r="HOF59" s="158"/>
      <c r="HOG59" s="158"/>
      <c r="HOH59" s="158"/>
      <c r="HOI59" s="158"/>
      <c r="HOJ59" s="158"/>
      <c r="HOK59" s="158"/>
      <c r="HOL59" s="158"/>
      <c r="HOM59" s="158"/>
      <c r="HON59" s="158"/>
      <c r="HOO59" s="158"/>
      <c r="HOP59" s="158"/>
      <c r="HOQ59" s="158"/>
      <c r="HOR59" s="158"/>
      <c r="HOS59" s="158"/>
      <c r="HOT59" s="158"/>
      <c r="HOU59" s="158"/>
      <c r="HOV59" s="158"/>
      <c r="HOW59" s="158"/>
      <c r="HOX59" s="158"/>
      <c r="HOY59" s="158"/>
      <c r="HOZ59" s="158"/>
      <c r="HPA59" s="158"/>
      <c r="HPB59" s="158"/>
      <c r="HPC59" s="158"/>
      <c r="HPD59" s="158"/>
      <c r="HPE59" s="158"/>
      <c r="HPF59" s="158"/>
      <c r="HPG59" s="158"/>
      <c r="HPH59" s="158"/>
      <c r="HPI59" s="158"/>
      <c r="HPJ59" s="158"/>
      <c r="HPK59" s="158"/>
      <c r="HPL59" s="158"/>
      <c r="HPM59" s="158"/>
      <c r="HPN59" s="158"/>
      <c r="HPO59" s="158"/>
      <c r="HPP59" s="158"/>
      <c r="HPQ59" s="158"/>
      <c r="HPR59" s="158"/>
      <c r="HPS59" s="158"/>
      <c r="HPT59" s="158"/>
      <c r="HPU59" s="158"/>
      <c r="HPV59" s="158"/>
      <c r="HPW59" s="158"/>
      <c r="HPX59" s="158"/>
      <c r="HPY59" s="158"/>
      <c r="HPZ59" s="158"/>
      <c r="HQA59" s="158"/>
      <c r="HQB59" s="158"/>
      <c r="HQC59" s="158"/>
      <c r="HQD59" s="158"/>
      <c r="HQE59" s="158"/>
      <c r="HQF59" s="158"/>
      <c r="HQG59" s="158"/>
      <c r="HQH59" s="158"/>
      <c r="HQI59" s="158"/>
      <c r="HQJ59" s="158"/>
      <c r="HQK59" s="158"/>
      <c r="HQL59" s="158"/>
      <c r="HQM59" s="158"/>
      <c r="HQN59" s="158"/>
      <c r="HQO59" s="158"/>
      <c r="HQP59" s="158"/>
      <c r="HQQ59" s="158"/>
      <c r="HQR59" s="158"/>
      <c r="HQS59" s="158"/>
      <c r="HQT59" s="158"/>
      <c r="HQU59" s="158"/>
      <c r="HQV59" s="158"/>
      <c r="HQW59" s="158"/>
      <c r="HQX59" s="158"/>
      <c r="HQY59" s="158"/>
      <c r="HQZ59" s="158"/>
      <c r="HRA59" s="158"/>
      <c r="HRB59" s="158"/>
      <c r="HRC59" s="158"/>
      <c r="HRD59" s="158"/>
      <c r="HRE59" s="158"/>
      <c r="HRF59" s="158"/>
      <c r="HRG59" s="158"/>
      <c r="HRH59" s="158"/>
      <c r="HRI59" s="158"/>
      <c r="HRJ59" s="158"/>
      <c r="HRK59" s="158"/>
      <c r="HRL59" s="158"/>
      <c r="HRM59" s="158"/>
      <c r="HRN59" s="158"/>
      <c r="HRO59" s="158"/>
      <c r="HRP59" s="158"/>
      <c r="HRQ59" s="158"/>
      <c r="HRR59" s="158"/>
      <c r="HRS59" s="158"/>
      <c r="HRT59" s="158"/>
      <c r="HRU59" s="158"/>
      <c r="HRV59" s="158"/>
      <c r="HRW59" s="158"/>
      <c r="HRX59" s="158"/>
      <c r="HRY59" s="158"/>
      <c r="HRZ59" s="158"/>
      <c r="HSA59" s="158"/>
      <c r="HSB59" s="158"/>
      <c r="HSC59" s="158"/>
      <c r="HSD59" s="158"/>
      <c r="HSE59" s="158"/>
      <c r="HSF59" s="158"/>
      <c r="HSG59" s="158"/>
      <c r="HSH59" s="158"/>
      <c r="HSI59" s="158"/>
      <c r="HSJ59" s="158"/>
      <c r="HSK59" s="158"/>
      <c r="HSL59" s="158"/>
      <c r="HSM59" s="158"/>
      <c r="HSN59" s="158"/>
      <c r="HSO59" s="158"/>
      <c r="HSP59" s="158"/>
      <c r="HSQ59" s="158"/>
      <c r="HSR59" s="158"/>
      <c r="HSS59" s="158"/>
      <c r="HST59" s="158"/>
      <c r="HSU59" s="158"/>
      <c r="HSV59" s="158"/>
      <c r="HSW59" s="158"/>
      <c r="HSX59" s="158"/>
      <c r="HSY59" s="158"/>
      <c r="HSZ59" s="158"/>
      <c r="HTA59" s="158"/>
      <c r="HTB59" s="158"/>
      <c r="HTC59" s="158"/>
      <c r="HTD59" s="158"/>
      <c r="HTE59" s="158"/>
      <c r="HTF59" s="158"/>
      <c r="HTG59" s="158"/>
      <c r="HTH59" s="158"/>
      <c r="HTI59" s="158"/>
      <c r="HTJ59" s="158"/>
      <c r="HTK59" s="158"/>
      <c r="HTL59" s="158"/>
      <c r="HTM59" s="158"/>
      <c r="HTN59" s="158"/>
      <c r="HTO59" s="158"/>
      <c r="HTP59" s="158"/>
      <c r="HTQ59" s="158"/>
      <c r="HTR59" s="158"/>
      <c r="HTS59" s="158"/>
      <c r="HTT59" s="158"/>
      <c r="HTU59" s="158"/>
      <c r="HTV59" s="158"/>
      <c r="HTW59" s="158"/>
      <c r="HTX59" s="158"/>
      <c r="HTY59" s="158"/>
      <c r="HTZ59" s="158"/>
      <c r="HUA59" s="158"/>
      <c r="HUB59" s="158"/>
      <c r="HUC59" s="158"/>
      <c r="HUD59" s="158"/>
      <c r="HUE59" s="158"/>
      <c r="HUF59" s="158"/>
      <c r="HUG59" s="158"/>
      <c r="HUH59" s="158"/>
      <c r="HUI59" s="158"/>
      <c r="HUJ59" s="158"/>
      <c r="HUK59" s="158"/>
      <c r="HUL59" s="158"/>
      <c r="HUM59" s="158"/>
      <c r="HUN59" s="158"/>
      <c r="HUO59" s="158"/>
      <c r="HUP59" s="158"/>
      <c r="HUQ59" s="158"/>
      <c r="HUR59" s="158"/>
      <c r="HUS59" s="158"/>
      <c r="HUT59" s="158"/>
      <c r="HUU59" s="158"/>
      <c r="HUV59" s="158"/>
      <c r="HUW59" s="158"/>
      <c r="HUX59" s="158"/>
      <c r="HUY59" s="158"/>
      <c r="HUZ59" s="158"/>
      <c r="HVA59" s="158"/>
      <c r="HVB59" s="158"/>
      <c r="HVC59" s="158"/>
      <c r="HVD59" s="158"/>
      <c r="HVE59" s="158"/>
      <c r="HVF59" s="158"/>
      <c r="HVG59" s="158"/>
      <c r="HVH59" s="158"/>
      <c r="HVI59" s="158"/>
      <c r="HVJ59" s="158"/>
      <c r="HVK59" s="158"/>
      <c r="HVL59" s="158"/>
      <c r="HVM59" s="158"/>
      <c r="HVN59" s="158"/>
      <c r="HVO59" s="158"/>
      <c r="HVP59" s="158"/>
      <c r="HVQ59" s="158"/>
      <c r="HVR59" s="158"/>
      <c r="HVS59" s="158"/>
      <c r="HVT59" s="158"/>
      <c r="HVU59" s="158"/>
      <c r="HVV59" s="158"/>
      <c r="HVW59" s="158"/>
      <c r="HVX59" s="158"/>
      <c r="HVY59" s="158"/>
      <c r="HVZ59" s="158"/>
      <c r="HWA59" s="158"/>
      <c r="HWB59" s="158"/>
      <c r="HWC59" s="158"/>
      <c r="HWD59" s="158"/>
      <c r="HWE59" s="158"/>
      <c r="HWF59" s="158"/>
      <c r="HWG59" s="158"/>
      <c r="HWH59" s="158"/>
      <c r="HWI59" s="158"/>
      <c r="HWJ59" s="158"/>
      <c r="HWK59" s="158"/>
      <c r="HWL59" s="158"/>
      <c r="HWM59" s="158"/>
      <c r="HWN59" s="158"/>
      <c r="HWO59" s="158"/>
      <c r="HWP59" s="158"/>
      <c r="HWQ59" s="158"/>
      <c r="HWR59" s="158"/>
      <c r="HWS59" s="158"/>
      <c r="HWT59" s="158"/>
      <c r="HWU59" s="158"/>
      <c r="HWV59" s="158"/>
      <c r="HWW59" s="158"/>
      <c r="HWX59" s="158"/>
      <c r="HWY59" s="158"/>
      <c r="HWZ59" s="158"/>
      <c r="HXA59" s="158"/>
      <c r="HXB59" s="158"/>
      <c r="HXC59" s="158"/>
      <c r="HXD59" s="158"/>
      <c r="HXE59" s="158"/>
      <c r="HXF59" s="158"/>
      <c r="HXG59" s="158"/>
      <c r="HXH59" s="158"/>
      <c r="HXI59" s="158"/>
      <c r="HXJ59" s="158"/>
      <c r="HXK59" s="158"/>
      <c r="HXL59" s="158"/>
      <c r="HXM59" s="158"/>
      <c r="HXN59" s="158"/>
      <c r="HXO59" s="158"/>
      <c r="HXP59" s="158"/>
      <c r="HXQ59" s="158"/>
      <c r="HXR59" s="158"/>
      <c r="HXS59" s="158"/>
      <c r="HXT59" s="158"/>
      <c r="HXU59" s="158"/>
      <c r="HXV59" s="158"/>
      <c r="HXW59" s="158"/>
      <c r="HXX59" s="158"/>
      <c r="HXY59" s="158"/>
      <c r="HXZ59" s="158"/>
      <c r="HYA59" s="158"/>
      <c r="HYB59" s="158"/>
      <c r="HYC59" s="158"/>
      <c r="HYD59" s="158"/>
      <c r="HYE59" s="158"/>
      <c r="HYF59" s="158"/>
      <c r="HYG59" s="158"/>
      <c r="HYH59" s="158"/>
      <c r="HYI59" s="158"/>
      <c r="HYJ59" s="158"/>
      <c r="HYK59" s="158"/>
      <c r="HYL59" s="158"/>
      <c r="HYM59" s="158"/>
      <c r="HYN59" s="158"/>
      <c r="HYO59" s="158"/>
      <c r="HYP59" s="158"/>
      <c r="HYQ59" s="158"/>
      <c r="HYR59" s="158"/>
      <c r="HYS59" s="158"/>
      <c r="HYT59" s="158"/>
      <c r="HYU59" s="158"/>
      <c r="HYV59" s="158"/>
      <c r="HYW59" s="158"/>
      <c r="HYX59" s="158"/>
      <c r="HYY59" s="158"/>
      <c r="HYZ59" s="158"/>
      <c r="HZA59" s="158"/>
      <c r="HZB59" s="158"/>
      <c r="HZC59" s="158"/>
      <c r="HZD59" s="158"/>
      <c r="HZE59" s="158"/>
      <c r="HZF59" s="158"/>
      <c r="HZG59" s="158"/>
      <c r="HZH59" s="158"/>
      <c r="HZI59" s="158"/>
      <c r="HZJ59" s="158"/>
      <c r="HZK59" s="158"/>
      <c r="HZL59" s="158"/>
      <c r="HZM59" s="158"/>
      <c r="HZN59" s="158"/>
      <c r="HZO59" s="158"/>
      <c r="HZP59" s="158"/>
      <c r="HZQ59" s="158"/>
      <c r="HZR59" s="158"/>
      <c r="HZS59" s="158"/>
      <c r="HZT59" s="158"/>
      <c r="HZU59" s="158"/>
      <c r="HZV59" s="158"/>
      <c r="HZW59" s="158"/>
      <c r="HZX59" s="158"/>
      <c r="HZY59" s="158"/>
      <c r="HZZ59" s="158"/>
      <c r="IAA59" s="158"/>
      <c r="IAB59" s="158"/>
      <c r="IAC59" s="158"/>
      <c r="IAD59" s="158"/>
      <c r="IAE59" s="158"/>
      <c r="IAF59" s="158"/>
      <c r="IAG59" s="158"/>
      <c r="IAH59" s="158"/>
      <c r="IAI59" s="158"/>
      <c r="IAJ59" s="158"/>
      <c r="IAK59" s="158"/>
      <c r="IAL59" s="158"/>
      <c r="IAM59" s="158"/>
      <c r="IAN59" s="158"/>
      <c r="IAO59" s="158"/>
      <c r="IAP59" s="158"/>
      <c r="IAQ59" s="158"/>
      <c r="IAR59" s="158"/>
      <c r="IAS59" s="158"/>
      <c r="IAT59" s="158"/>
      <c r="IAU59" s="158"/>
      <c r="IAV59" s="158"/>
      <c r="IAW59" s="158"/>
      <c r="IAX59" s="158"/>
      <c r="IAY59" s="158"/>
      <c r="IAZ59" s="158"/>
      <c r="IBA59" s="158"/>
      <c r="IBB59" s="158"/>
      <c r="IBC59" s="158"/>
      <c r="IBD59" s="158"/>
      <c r="IBE59" s="158"/>
      <c r="IBF59" s="158"/>
      <c r="IBG59" s="158"/>
      <c r="IBH59" s="158"/>
      <c r="IBI59" s="158"/>
      <c r="IBJ59" s="158"/>
      <c r="IBK59" s="158"/>
      <c r="IBL59" s="158"/>
      <c r="IBM59" s="158"/>
      <c r="IBN59" s="158"/>
      <c r="IBO59" s="158"/>
      <c r="IBP59" s="158"/>
      <c r="IBQ59" s="158"/>
      <c r="IBR59" s="158"/>
      <c r="IBS59" s="158"/>
      <c r="IBT59" s="158"/>
      <c r="IBU59" s="158"/>
      <c r="IBV59" s="158"/>
      <c r="IBW59" s="158"/>
      <c r="IBX59" s="158"/>
      <c r="IBY59" s="158"/>
      <c r="IBZ59" s="158"/>
      <c r="ICA59" s="158"/>
      <c r="ICB59" s="158"/>
      <c r="ICC59" s="158"/>
      <c r="ICD59" s="158"/>
      <c r="ICE59" s="158"/>
      <c r="ICF59" s="158"/>
      <c r="ICG59" s="158"/>
      <c r="ICH59" s="158"/>
      <c r="ICI59" s="158"/>
      <c r="ICJ59" s="158"/>
      <c r="ICK59" s="158"/>
      <c r="ICL59" s="158"/>
      <c r="ICM59" s="158"/>
      <c r="ICN59" s="158"/>
      <c r="ICO59" s="158"/>
      <c r="ICP59" s="158"/>
      <c r="ICQ59" s="158"/>
      <c r="ICR59" s="158"/>
      <c r="ICS59" s="158"/>
      <c r="ICT59" s="158"/>
      <c r="ICU59" s="158"/>
      <c r="ICV59" s="158"/>
      <c r="ICW59" s="158"/>
      <c r="ICX59" s="158"/>
      <c r="ICY59" s="158"/>
      <c r="ICZ59" s="158"/>
      <c r="IDA59" s="158"/>
      <c r="IDB59" s="158"/>
      <c r="IDC59" s="158"/>
      <c r="IDD59" s="158"/>
      <c r="IDE59" s="158"/>
      <c r="IDF59" s="158"/>
      <c r="IDG59" s="158"/>
      <c r="IDH59" s="158"/>
      <c r="IDI59" s="158"/>
      <c r="IDJ59" s="158"/>
      <c r="IDK59" s="158"/>
      <c r="IDL59" s="158"/>
      <c r="IDM59" s="158"/>
      <c r="IDN59" s="158"/>
      <c r="IDO59" s="158"/>
      <c r="IDP59" s="158"/>
      <c r="IDQ59" s="158"/>
      <c r="IDR59" s="158"/>
      <c r="IDS59" s="158"/>
      <c r="IDT59" s="158"/>
      <c r="IDU59" s="158"/>
      <c r="IDV59" s="158"/>
      <c r="IDW59" s="158"/>
      <c r="IDX59" s="158"/>
      <c r="IDY59" s="158"/>
      <c r="IDZ59" s="158"/>
      <c r="IEA59" s="158"/>
      <c r="IEB59" s="158"/>
      <c r="IEC59" s="158"/>
      <c r="IED59" s="158"/>
      <c r="IEE59" s="158"/>
      <c r="IEF59" s="158"/>
      <c r="IEG59" s="158"/>
      <c r="IEH59" s="158"/>
      <c r="IEI59" s="158"/>
      <c r="IEJ59" s="158"/>
      <c r="IEK59" s="158"/>
      <c r="IEL59" s="158"/>
      <c r="IEM59" s="158"/>
      <c r="IEN59" s="158"/>
      <c r="IEO59" s="158"/>
      <c r="IEP59" s="158"/>
      <c r="IEQ59" s="158"/>
      <c r="IER59" s="158"/>
      <c r="IES59" s="158"/>
      <c r="IET59" s="158"/>
      <c r="IEU59" s="158"/>
      <c r="IEV59" s="158"/>
      <c r="IEW59" s="158"/>
      <c r="IEX59" s="158"/>
      <c r="IEY59" s="158"/>
      <c r="IEZ59" s="158"/>
      <c r="IFA59" s="158"/>
      <c r="IFB59" s="158"/>
      <c r="IFC59" s="158"/>
      <c r="IFD59" s="158"/>
      <c r="IFE59" s="158"/>
      <c r="IFF59" s="158"/>
      <c r="IFG59" s="158"/>
      <c r="IFH59" s="158"/>
      <c r="IFI59" s="158"/>
      <c r="IFJ59" s="158"/>
      <c r="IFK59" s="158"/>
      <c r="IFL59" s="158"/>
      <c r="IFM59" s="158"/>
      <c r="IFN59" s="158"/>
      <c r="IFO59" s="158"/>
      <c r="IFP59" s="158"/>
      <c r="IFQ59" s="158"/>
      <c r="IFR59" s="158"/>
      <c r="IFS59" s="158"/>
      <c r="IFT59" s="158"/>
      <c r="IFU59" s="158"/>
      <c r="IFV59" s="158"/>
      <c r="IFW59" s="158"/>
      <c r="IFX59" s="158"/>
      <c r="IFY59" s="158"/>
      <c r="IFZ59" s="158"/>
      <c r="IGA59" s="158"/>
      <c r="IGB59" s="158"/>
      <c r="IGC59" s="158"/>
      <c r="IGD59" s="158"/>
      <c r="IGE59" s="158"/>
      <c r="IGF59" s="158"/>
      <c r="IGG59" s="158"/>
      <c r="IGH59" s="158"/>
      <c r="IGI59" s="158"/>
      <c r="IGJ59" s="158"/>
      <c r="IGK59" s="158"/>
      <c r="IGL59" s="158"/>
      <c r="IGM59" s="158"/>
      <c r="IGN59" s="158"/>
      <c r="IGO59" s="158"/>
      <c r="IGP59" s="158"/>
      <c r="IGQ59" s="158"/>
      <c r="IGR59" s="158"/>
      <c r="IGS59" s="158"/>
      <c r="IGT59" s="158"/>
      <c r="IGU59" s="158"/>
      <c r="IGV59" s="158"/>
      <c r="IGW59" s="158"/>
      <c r="IGX59" s="158"/>
      <c r="IGY59" s="158"/>
      <c r="IGZ59" s="158"/>
      <c r="IHA59" s="158"/>
      <c r="IHB59" s="158"/>
      <c r="IHC59" s="158"/>
      <c r="IHD59" s="158"/>
      <c r="IHE59" s="158"/>
      <c r="IHF59" s="158"/>
      <c r="IHG59" s="158"/>
      <c r="IHH59" s="158"/>
      <c r="IHI59" s="158"/>
      <c r="IHJ59" s="158"/>
      <c r="IHK59" s="158"/>
      <c r="IHL59" s="158"/>
      <c r="IHM59" s="158"/>
      <c r="IHN59" s="158"/>
      <c r="IHO59" s="158"/>
      <c r="IHP59" s="158"/>
      <c r="IHQ59" s="158"/>
      <c r="IHR59" s="158"/>
      <c r="IHS59" s="158"/>
      <c r="IHT59" s="158"/>
      <c r="IHU59" s="158"/>
      <c r="IHV59" s="158"/>
      <c r="IHW59" s="158"/>
      <c r="IHX59" s="158"/>
      <c r="IHY59" s="158"/>
      <c r="IHZ59" s="158"/>
      <c r="IIA59" s="158"/>
      <c r="IIB59" s="158"/>
      <c r="IIC59" s="158"/>
      <c r="IID59" s="158"/>
      <c r="IIE59" s="158"/>
      <c r="IIF59" s="158"/>
      <c r="IIG59" s="158"/>
      <c r="IIH59" s="158"/>
      <c r="III59" s="158"/>
      <c r="IIJ59" s="158"/>
      <c r="IIK59" s="158"/>
      <c r="IIL59" s="158"/>
      <c r="IIM59" s="158"/>
      <c r="IIN59" s="158"/>
      <c r="IIO59" s="158"/>
      <c r="IIP59" s="158"/>
      <c r="IIQ59" s="158"/>
      <c r="IIR59" s="158"/>
      <c r="IIS59" s="158"/>
      <c r="IIT59" s="158"/>
      <c r="IIU59" s="158"/>
      <c r="IIV59" s="158"/>
      <c r="IIW59" s="158"/>
      <c r="IIX59" s="158"/>
      <c r="IIY59" s="158"/>
      <c r="IIZ59" s="158"/>
      <c r="IJA59" s="158"/>
      <c r="IJB59" s="158"/>
      <c r="IJC59" s="158"/>
      <c r="IJD59" s="158"/>
      <c r="IJE59" s="158"/>
      <c r="IJF59" s="158"/>
      <c r="IJG59" s="158"/>
      <c r="IJH59" s="158"/>
      <c r="IJI59" s="158"/>
      <c r="IJJ59" s="158"/>
      <c r="IJK59" s="158"/>
      <c r="IJL59" s="158"/>
      <c r="IJM59" s="158"/>
      <c r="IJN59" s="158"/>
      <c r="IJO59" s="158"/>
      <c r="IJP59" s="158"/>
      <c r="IJQ59" s="158"/>
      <c r="IJR59" s="158"/>
      <c r="IJS59" s="158"/>
      <c r="IJT59" s="158"/>
      <c r="IJU59" s="158"/>
      <c r="IJV59" s="158"/>
      <c r="IJW59" s="158"/>
      <c r="IJX59" s="158"/>
      <c r="IJY59" s="158"/>
      <c r="IJZ59" s="158"/>
      <c r="IKA59" s="158"/>
      <c r="IKB59" s="158"/>
      <c r="IKC59" s="158"/>
      <c r="IKD59" s="158"/>
      <c r="IKE59" s="158"/>
      <c r="IKF59" s="158"/>
      <c r="IKG59" s="158"/>
      <c r="IKH59" s="158"/>
      <c r="IKI59" s="158"/>
      <c r="IKJ59" s="158"/>
      <c r="IKK59" s="158"/>
      <c r="IKL59" s="158"/>
      <c r="IKM59" s="158"/>
      <c r="IKN59" s="158"/>
      <c r="IKO59" s="158"/>
      <c r="IKP59" s="158"/>
      <c r="IKQ59" s="158"/>
      <c r="IKR59" s="158"/>
      <c r="IKS59" s="158"/>
      <c r="IKT59" s="158"/>
      <c r="IKU59" s="158"/>
      <c r="IKV59" s="158"/>
      <c r="IKW59" s="158"/>
      <c r="IKX59" s="158"/>
      <c r="IKY59" s="158"/>
      <c r="IKZ59" s="158"/>
      <c r="ILA59" s="158"/>
      <c r="ILB59" s="158"/>
      <c r="ILC59" s="158"/>
      <c r="ILD59" s="158"/>
      <c r="ILE59" s="158"/>
      <c r="ILF59" s="158"/>
      <c r="ILG59" s="158"/>
      <c r="ILH59" s="158"/>
      <c r="ILI59" s="158"/>
      <c r="ILJ59" s="158"/>
      <c r="ILK59" s="158"/>
      <c r="ILL59" s="158"/>
      <c r="ILM59" s="158"/>
      <c r="ILN59" s="158"/>
      <c r="ILO59" s="158"/>
      <c r="ILP59" s="158"/>
      <c r="ILQ59" s="158"/>
      <c r="ILR59" s="158"/>
      <c r="ILS59" s="158"/>
      <c r="ILT59" s="158"/>
      <c r="ILU59" s="158"/>
      <c r="ILV59" s="158"/>
      <c r="ILW59" s="158"/>
      <c r="ILX59" s="158"/>
      <c r="ILY59" s="158"/>
      <c r="ILZ59" s="158"/>
      <c r="IMA59" s="158"/>
      <c r="IMB59" s="158"/>
      <c r="IMC59" s="158"/>
      <c r="IMD59" s="158"/>
      <c r="IME59" s="158"/>
      <c r="IMF59" s="158"/>
      <c r="IMG59" s="158"/>
      <c r="IMH59" s="158"/>
      <c r="IMI59" s="158"/>
      <c r="IMJ59" s="158"/>
      <c r="IMK59" s="158"/>
      <c r="IML59" s="158"/>
      <c r="IMM59" s="158"/>
      <c r="IMN59" s="158"/>
      <c r="IMO59" s="158"/>
      <c r="IMP59" s="158"/>
      <c r="IMQ59" s="158"/>
      <c r="IMR59" s="158"/>
      <c r="IMS59" s="158"/>
      <c r="IMT59" s="158"/>
      <c r="IMU59" s="158"/>
      <c r="IMV59" s="158"/>
      <c r="IMW59" s="158"/>
      <c r="IMX59" s="158"/>
      <c r="IMY59" s="158"/>
      <c r="IMZ59" s="158"/>
      <c r="INA59" s="158"/>
      <c r="INB59" s="158"/>
      <c r="INC59" s="158"/>
      <c r="IND59" s="158"/>
      <c r="INE59" s="158"/>
      <c r="INF59" s="158"/>
      <c r="ING59" s="158"/>
      <c r="INH59" s="158"/>
      <c r="INI59" s="158"/>
      <c r="INJ59" s="158"/>
      <c r="INK59" s="158"/>
      <c r="INL59" s="158"/>
      <c r="INM59" s="158"/>
      <c r="INN59" s="158"/>
      <c r="INO59" s="158"/>
      <c r="INP59" s="158"/>
      <c r="INQ59" s="158"/>
      <c r="INR59" s="158"/>
      <c r="INS59" s="158"/>
      <c r="INT59" s="158"/>
      <c r="INU59" s="158"/>
      <c r="INV59" s="158"/>
      <c r="INW59" s="158"/>
      <c r="INX59" s="158"/>
      <c r="INY59" s="158"/>
      <c r="INZ59" s="158"/>
      <c r="IOA59" s="158"/>
      <c r="IOB59" s="158"/>
      <c r="IOC59" s="158"/>
      <c r="IOD59" s="158"/>
      <c r="IOE59" s="158"/>
      <c r="IOF59" s="158"/>
      <c r="IOG59" s="158"/>
      <c r="IOH59" s="158"/>
      <c r="IOI59" s="158"/>
      <c r="IOJ59" s="158"/>
      <c r="IOK59" s="158"/>
      <c r="IOL59" s="158"/>
      <c r="IOM59" s="158"/>
      <c r="ION59" s="158"/>
      <c r="IOO59" s="158"/>
      <c r="IOP59" s="158"/>
      <c r="IOQ59" s="158"/>
      <c r="IOR59" s="158"/>
      <c r="IOS59" s="158"/>
      <c r="IOT59" s="158"/>
      <c r="IOU59" s="158"/>
      <c r="IOV59" s="158"/>
      <c r="IOW59" s="158"/>
      <c r="IOX59" s="158"/>
      <c r="IOY59" s="158"/>
      <c r="IOZ59" s="158"/>
      <c r="IPA59" s="158"/>
      <c r="IPB59" s="158"/>
      <c r="IPC59" s="158"/>
      <c r="IPD59" s="158"/>
      <c r="IPE59" s="158"/>
      <c r="IPF59" s="158"/>
      <c r="IPG59" s="158"/>
      <c r="IPH59" s="158"/>
      <c r="IPI59" s="158"/>
      <c r="IPJ59" s="158"/>
      <c r="IPK59" s="158"/>
      <c r="IPL59" s="158"/>
      <c r="IPM59" s="158"/>
      <c r="IPN59" s="158"/>
      <c r="IPO59" s="158"/>
      <c r="IPP59" s="158"/>
      <c r="IPQ59" s="158"/>
      <c r="IPR59" s="158"/>
      <c r="IPS59" s="158"/>
      <c r="IPT59" s="158"/>
      <c r="IPU59" s="158"/>
      <c r="IPV59" s="158"/>
      <c r="IPW59" s="158"/>
      <c r="IPX59" s="158"/>
      <c r="IPY59" s="158"/>
      <c r="IPZ59" s="158"/>
      <c r="IQA59" s="158"/>
      <c r="IQB59" s="158"/>
      <c r="IQC59" s="158"/>
      <c r="IQD59" s="158"/>
      <c r="IQE59" s="158"/>
      <c r="IQF59" s="158"/>
      <c r="IQG59" s="158"/>
      <c r="IQH59" s="158"/>
      <c r="IQI59" s="158"/>
      <c r="IQJ59" s="158"/>
      <c r="IQK59" s="158"/>
      <c r="IQL59" s="158"/>
      <c r="IQM59" s="158"/>
      <c r="IQN59" s="158"/>
      <c r="IQO59" s="158"/>
      <c r="IQP59" s="158"/>
      <c r="IQQ59" s="158"/>
      <c r="IQR59" s="158"/>
      <c r="IQS59" s="158"/>
      <c r="IQT59" s="158"/>
      <c r="IQU59" s="158"/>
      <c r="IQV59" s="158"/>
      <c r="IQW59" s="158"/>
      <c r="IQX59" s="158"/>
      <c r="IQY59" s="158"/>
      <c r="IQZ59" s="158"/>
      <c r="IRA59" s="158"/>
      <c r="IRB59" s="158"/>
      <c r="IRC59" s="158"/>
      <c r="IRD59" s="158"/>
      <c r="IRE59" s="158"/>
      <c r="IRF59" s="158"/>
      <c r="IRG59" s="158"/>
      <c r="IRH59" s="158"/>
      <c r="IRI59" s="158"/>
      <c r="IRJ59" s="158"/>
      <c r="IRK59" s="158"/>
      <c r="IRL59" s="158"/>
      <c r="IRM59" s="158"/>
      <c r="IRN59" s="158"/>
      <c r="IRO59" s="158"/>
      <c r="IRP59" s="158"/>
      <c r="IRQ59" s="158"/>
      <c r="IRR59" s="158"/>
      <c r="IRS59" s="158"/>
      <c r="IRT59" s="158"/>
      <c r="IRU59" s="158"/>
      <c r="IRV59" s="158"/>
      <c r="IRW59" s="158"/>
      <c r="IRX59" s="158"/>
      <c r="IRY59" s="158"/>
      <c r="IRZ59" s="158"/>
      <c r="ISA59" s="158"/>
      <c r="ISB59" s="158"/>
      <c r="ISC59" s="158"/>
      <c r="ISD59" s="158"/>
      <c r="ISE59" s="158"/>
      <c r="ISF59" s="158"/>
      <c r="ISG59" s="158"/>
      <c r="ISH59" s="158"/>
      <c r="ISI59" s="158"/>
      <c r="ISJ59" s="158"/>
      <c r="ISK59" s="158"/>
      <c r="ISL59" s="158"/>
      <c r="ISM59" s="158"/>
      <c r="ISN59" s="158"/>
      <c r="ISO59" s="158"/>
      <c r="ISP59" s="158"/>
      <c r="ISQ59" s="158"/>
      <c r="ISR59" s="158"/>
      <c r="ISS59" s="158"/>
      <c r="IST59" s="158"/>
      <c r="ISU59" s="158"/>
      <c r="ISV59" s="158"/>
      <c r="ISW59" s="158"/>
      <c r="ISX59" s="158"/>
      <c r="ISY59" s="158"/>
      <c r="ISZ59" s="158"/>
      <c r="ITA59" s="158"/>
      <c r="ITB59" s="158"/>
      <c r="ITC59" s="158"/>
      <c r="ITD59" s="158"/>
      <c r="ITE59" s="158"/>
      <c r="ITF59" s="158"/>
      <c r="ITG59" s="158"/>
      <c r="ITH59" s="158"/>
      <c r="ITI59" s="158"/>
      <c r="ITJ59" s="158"/>
      <c r="ITK59" s="158"/>
      <c r="ITL59" s="158"/>
      <c r="ITM59" s="158"/>
      <c r="ITN59" s="158"/>
      <c r="ITO59" s="158"/>
      <c r="ITP59" s="158"/>
      <c r="ITQ59" s="158"/>
      <c r="ITR59" s="158"/>
      <c r="ITS59" s="158"/>
      <c r="ITT59" s="158"/>
      <c r="ITU59" s="158"/>
      <c r="ITV59" s="158"/>
      <c r="ITW59" s="158"/>
      <c r="ITX59" s="158"/>
      <c r="ITY59" s="158"/>
      <c r="ITZ59" s="158"/>
      <c r="IUA59" s="158"/>
      <c r="IUB59" s="158"/>
      <c r="IUC59" s="158"/>
      <c r="IUD59" s="158"/>
      <c r="IUE59" s="158"/>
      <c r="IUF59" s="158"/>
      <c r="IUG59" s="158"/>
      <c r="IUH59" s="158"/>
      <c r="IUI59" s="158"/>
      <c r="IUJ59" s="158"/>
      <c r="IUK59" s="158"/>
      <c r="IUL59" s="158"/>
      <c r="IUM59" s="158"/>
      <c r="IUN59" s="158"/>
      <c r="IUO59" s="158"/>
      <c r="IUP59" s="158"/>
      <c r="IUQ59" s="158"/>
      <c r="IUR59" s="158"/>
      <c r="IUS59" s="158"/>
      <c r="IUT59" s="158"/>
      <c r="IUU59" s="158"/>
      <c r="IUV59" s="158"/>
      <c r="IUW59" s="158"/>
      <c r="IUX59" s="158"/>
      <c r="IUY59" s="158"/>
      <c r="IUZ59" s="158"/>
      <c r="IVA59" s="158"/>
      <c r="IVB59" s="158"/>
      <c r="IVC59" s="158"/>
      <c r="IVD59" s="158"/>
      <c r="IVE59" s="158"/>
      <c r="IVF59" s="158"/>
      <c r="IVG59" s="158"/>
      <c r="IVH59" s="158"/>
      <c r="IVI59" s="158"/>
      <c r="IVJ59" s="158"/>
      <c r="IVK59" s="158"/>
      <c r="IVL59" s="158"/>
      <c r="IVM59" s="158"/>
      <c r="IVN59" s="158"/>
      <c r="IVO59" s="158"/>
      <c r="IVP59" s="158"/>
      <c r="IVQ59" s="158"/>
      <c r="IVR59" s="158"/>
      <c r="IVS59" s="158"/>
      <c r="IVT59" s="158"/>
      <c r="IVU59" s="158"/>
      <c r="IVV59" s="158"/>
      <c r="IVW59" s="158"/>
      <c r="IVX59" s="158"/>
      <c r="IVY59" s="158"/>
      <c r="IVZ59" s="158"/>
      <c r="IWA59" s="158"/>
      <c r="IWB59" s="158"/>
      <c r="IWC59" s="158"/>
      <c r="IWD59" s="158"/>
      <c r="IWE59" s="158"/>
      <c r="IWF59" s="158"/>
      <c r="IWG59" s="158"/>
      <c r="IWH59" s="158"/>
      <c r="IWI59" s="158"/>
      <c r="IWJ59" s="158"/>
      <c r="IWK59" s="158"/>
      <c r="IWL59" s="158"/>
      <c r="IWM59" s="158"/>
      <c r="IWN59" s="158"/>
      <c r="IWO59" s="158"/>
      <c r="IWP59" s="158"/>
      <c r="IWQ59" s="158"/>
      <c r="IWR59" s="158"/>
      <c r="IWS59" s="158"/>
      <c r="IWT59" s="158"/>
      <c r="IWU59" s="158"/>
      <c r="IWV59" s="158"/>
      <c r="IWW59" s="158"/>
      <c r="IWX59" s="158"/>
      <c r="IWY59" s="158"/>
      <c r="IWZ59" s="158"/>
      <c r="IXA59" s="158"/>
      <c r="IXB59" s="158"/>
      <c r="IXC59" s="158"/>
      <c r="IXD59" s="158"/>
      <c r="IXE59" s="158"/>
      <c r="IXF59" s="158"/>
      <c r="IXG59" s="158"/>
      <c r="IXH59" s="158"/>
      <c r="IXI59" s="158"/>
      <c r="IXJ59" s="158"/>
      <c r="IXK59" s="158"/>
      <c r="IXL59" s="158"/>
      <c r="IXM59" s="158"/>
      <c r="IXN59" s="158"/>
      <c r="IXO59" s="158"/>
      <c r="IXP59" s="158"/>
      <c r="IXQ59" s="158"/>
      <c r="IXR59" s="158"/>
      <c r="IXS59" s="158"/>
      <c r="IXT59" s="158"/>
      <c r="IXU59" s="158"/>
      <c r="IXV59" s="158"/>
      <c r="IXW59" s="158"/>
      <c r="IXX59" s="158"/>
      <c r="IXY59" s="158"/>
      <c r="IXZ59" s="158"/>
      <c r="IYA59" s="158"/>
      <c r="IYB59" s="158"/>
      <c r="IYC59" s="158"/>
      <c r="IYD59" s="158"/>
      <c r="IYE59" s="158"/>
      <c r="IYF59" s="158"/>
      <c r="IYG59" s="158"/>
      <c r="IYH59" s="158"/>
      <c r="IYI59" s="158"/>
      <c r="IYJ59" s="158"/>
      <c r="IYK59" s="158"/>
      <c r="IYL59" s="158"/>
      <c r="IYM59" s="158"/>
      <c r="IYN59" s="158"/>
      <c r="IYO59" s="158"/>
      <c r="IYP59" s="158"/>
      <c r="IYQ59" s="158"/>
      <c r="IYR59" s="158"/>
      <c r="IYS59" s="158"/>
      <c r="IYT59" s="158"/>
      <c r="IYU59" s="158"/>
      <c r="IYV59" s="158"/>
      <c r="IYW59" s="158"/>
      <c r="IYX59" s="158"/>
      <c r="IYY59" s="158"/>
      <c r="IYZ59" s="158"/>
      <c r="IZA59" s="158"/>
      <c r="IZB59" s="158"/>
      <c r="IZC59" s="158"/>
      <c r="IZD59" s="158"/>
      <c r="IZE59" s="158"/>
      <c r="IZF59" s="158"/>
      <c r="IZG59" s="158"/>
      <c r="IZH59" s="158"/>
      <c r="IZI59" s="158"/>
      <c r="IZJ59" s="158"/>
      <c r="IZK59" s="158"/>
      <c r="IZL59" s="158"/>
      <c r="IZM59" s="158"/>
      <c r="IZN59" s="158"/>
      <c r="IZO59" s="158"/>
      <c r="IZP59" s="158"/>
      <c r="IZQ59" s="158"/>
      <c r="IZR59" s="158"/>
      <c r="IZS59" s="158"/>
      <c r="IZT59" s="158"/>
      <c r="IZU59" s="158"/>
      <c r="IZV59" s="158"/>
      <c r="IZW59" s="158"/>
      <c r="IZX59" s="158"/>
      <c r="IZY59" s="158"/>
      <c r="IZZ59" s="158"/>
      <c r="JAA59" s="158"/>
      <c r="JAB59" s="158"/>
      <c r="JAC59" s="158"/>
      <c r="JAD59" s="158"/>
      <c r="JAE59" s="158"/>
      <c r="JAF59" s="158"/>
      <c r="JAG59" s="158"/>
      <c r="JAH59" s="158"/>
      <c r="JAI59" s="158"/>
      <c r="JAJ59" s="158"/>
      <c r="JAK59" s="158"/>
      <c r="JAL59" s="158"/>
      <c r="JAM59" s="158"/>
      <c r="JAN59" s="158"/>
      <c r="JAO59" s="158"/>
      <c r="JAP59" s="158"/>
      <c r="JAQ59" s="158"/>
      <c r="JAR59" s="158"/>
      <c r="JAS59" s="158"/>
      <c r="JAT59" s="158"/>
      <c r="JAU59" s="158"/>
      <c r="JAV59" s="158"/>
      <c r="JAW59" s="158"/>
      <c r="JAX59" s="158"/>
      <c r="JAY59" s="158"/>
      <c r="JAZ59" s="158"/>
      <c r="JBA59" s="158"/>
      <c r="JBB59" s="158"/>
      <c r="JBC59" s="158"/>
      <c r="JBD59" s="158"/>
      <c r="JBE59" s="158"/>
      <c r="JBF59" s="158"/>
      <c r="JBG59" s="158"/>
      <c r="JBH59" s="158"/>
      <c r="JBI59" s="158"/>
      <c r="JBJ59" s="158"/>
      <c r="JBK59" s="158"/>
      <c r="JBL59" s="158"/>
      <c r="JBM59" s="158"/>
      <c r="JBN59" s="158"/>
      <c r="JBO59" s="158"/>
      <c r="JBP59" s="158"/>
      <c r="JBQ59" s="158"/>
      <c r="JBR59" s="158"/>
      <c r="JBS59" s="158"/>
      <c r="JBT59" s="158"/>
      <c r="JBU59" s="158"/>
      <c r="JBV59" s="158"/>
      <c r="JBW59" s="158"/>
      <c r="JBX59" s="158"/>
      <c r="JBY59" s="158"/>
      <c r="JBZ59" s="158"/>
      <c r="JCA59" s="158"/>
      <c r="JCB59" s="158"/>
      <c r="JCC59" s="158"/>
      <c r="JCD59" s="158"/>
      <c r="JCE59" s="158"/>
      <c r="JCF59" s="158"/>
      <c r="JCG59" s="158"/>
      <c r="JCH59" s="158"/>
      <c r="JCI59" s="158"/>
      <c r="JCJ59" s="158"/>
      <c r="JCK59" s="158"/>
      <c r="JCL59" s="158"/>
      <c r="JCM59" s="158"/>
      <c r="JCN59" s="158"/>
      <c r="JCO59" s="158"/>
      <c r="JCP59" s="158"/>
      <c r="JCQ59" s="158"/>
      <c r="JCR59" s="158"/>
      <c r="JCS59" s="158"/>
      <c r="JCT59" s="158"/>
      <c r="JCU59" s="158"/>
      <c r="JCV59" s="158"/>
      <c r="JCW59" s="158"/>
      <c r="JCX59" s="158"/>
      <c r="JCY59" s="158"/>
      <c r="JCZ59" s="158"/>
      <c r="JDA59" s="158"/>
      <c r="JDB59" s="158"/>
      <c r="JDC59" s="158"/>
      <c r="JDD59" s="158"/>
      <c r="JDE59" s="158"/>
      <c r="JDF59" s="158"/>
      <c r="JDG59" s="158"/>
      <c r="JDH59" s="158"/>
      <c r="JDI59" s="158"/>
      <c r="JDJ59" s="158"/>
      <c r="JDK59" s="158"/>
      <c r="JDL59" s="158"/>
      <c r="JDM59" s="158"/>
      <c r="JDN59" s="158"/>
      <c r="JDO59" s="158"/>
      <c r="JDP59" s="158"/>
      <c r="JDQ59" s="158"/>
      <c r="JDR59" s="158"/>
      <c r="JDS59" s="158"/>
      <c r="JDT59" s="158"/>
      <c r="JDU59" s="158"/>
      <c r="JDV59" s="158"/>
      <c r="JDW59" s="158"/>
      <c r="JDX59" s="158"/>
      <c r="JDY59" s="158"/>
      <c r="JDZ59" s="158"/>
      <c r="JEA59" s="158"/>
      <c r="JEB59" s="158"/>
      <c r="JEC59" s="158"/>
      <c r="JED59" s="158"/>
      <c r="JEE59" s="158"/>
      <c r="JEF59" s="158"/>
      <c r="JEG59" s="158"/>
      <c r="JEH59" s="158"/>
      <c r="JEI59" s="158"/>
      <c r="JEJ59" s="158"/>
      <c r="JEK59" s="158"/>
      <c r="JEL59" s="158"/>
      <c r="JEM59" s="158"/>
      <c r="JEN59" s="158"/>
      <c r="JEO59" s="158"/>
      <c r="JEP59" s="158"/>
      <c r="JEQ59" s="158"/>
      <c r="JER59" s="158"/>
      <c r="JES59" s="158"/>
      <c r="JET59" s="158"/>
      <c r="JEU59" s="158"/>
      <c r="JEV59" s="158"/>
      <c r="JEW59" s="158"/>
      <c r="JEX59" s="158"/>
      <c r="JEY59" s="158"/>
      <c r="JEZ59" s="158"/>
      <c r="JFA59" s="158"/>
      <c r="JFB59" s="158"/>
      <c r="JFC59" s="158"/>
      <c r="JFD59" s="158"/>
      <c r="JFE59" s="158"/>
      <c r="JFF59" s="158"/>
      <c r="JFG59" s="158"/>
      <c r="JFH59" s="158"/>
      <c r="JFI59" s="158"/>
      <c r="JFJ59" s="158"/>
      <c r="JFK59" s="158"/>
      <c r="JFL59" s="158"/>
      <c r="JFM59" s="158"/>
      <c r="JFN59" s="158"/>
      <c r="JFO59" s="158"/>
      <c r="JFP59" s="158"/>
      <c r="JFQ59" s="158"/>
    </row>
    <row r="60" spans="1:6933">
      <c r="A60" s="282">
        <v>5</v>
      </c>
      <c r="B60" s="50">
        <v>40</v>
      </c>
      <c r="C60" s="172">
        <v>300</v>
      </c>
      <c r="D60" s="172">
        <v>0</v>
      </c>
      <c r="E60" s="172">
        <v>100</v>
      </c>
      <c r="F60" s="172">
        <v>100</v>
      </c>
      <c r="G60" s="172">
        <v>100</v>
      </c>
      <c r="H60" s="172">
        <v>100</v>
      </c>
      <c r="I60" s="172">
        <v>200</v>
      </c>
      <c r="J60" s="245">
        <f t="shared" si="0"/>
        <v>900</v>
      </c>
      <c r="K60" s="246">
        <v>295</v>
      </c>
      <c r="L60" s="172">
        <f t="shared" si="1"/>
        <v>605</v>
      </c>
      <c r="M60" s="176">
        <f>B.wt.!J60</f>
        <v>5</v>
      </c>
      <c r="N60" s="179">
        <f t="shared" si="2"/>
        <v>121</v>
      </c>
      <c r="O60" s="172">
        <v>350</v>
      </c>
      <c r="P60" s="154">
        <v>200</v>
      </c>
      <c r="Q60" s="172">
        <v>250</v>
      </c>
      <c r="R60" s="172">
        <v>100</v>
      </c>
      <c r="S60" s="172">
        <v>200</v>
      </c>
      <c r="T60" s="172">
        <v>300</v>
      </c>
      <c r="U60" s="172">
        <v>350</v>
      </c>
      <c r="V60" s="173">
        <f t="shared" si="3"/>
        <v>1750</v>
      </c>
      <c r="W60" s="174">
        <v>210</v>
      </c>
      <c r="X60" s="172">
        <f t="shared" si="4"/>
        <v>1540</v>
      </c>
      <c r="Y60" s="172">
        <v>5</v>
      </c>
      <c r="Z60" s="175">
        <f t="shared" si="28"/>
        <v>308</v>
      </c>
      <c r="AA60" s="175">
        <f t="shared" si="6"/>
        <v>2145</v>
      </c>
      <c r="AB60" s="179">
        <f t="shared" si="7"/>
        <v>429</v>
      </c>
      <c r="AC60" s="154">
        <v>500</v>
      </c>
      <c r="AD60" s="172">
        <v>400</v>
      </c>
      <c r="AE60" s="172">
        <v>400</v>
      </c>
      <c r="AF60" s="172">
        <v>400</v>
      </c>
      <c r="AG60" s="172">
        <v>400</v>
      </c>
      <c r="AH60" s="172">
        <v>400</v>
      </c>
      <c r="AI60" s="172">
        <v>400</v>
      </c>
      <c r="AJ60" s="173">
        <f t="shared" si="8"/>
        <v>2900</v>
      </c>
      <c r="AK60" s="174">
        <v>431</v>
      </c>
      <c r="AL60" s="156">
        <f t="shared" si="29"/>
        <v>2469</v>
      </c>
      <c r="AM60" s="176">
        <v>5</v>
      </c>
      <c r="AN60" s="175">
        <f t="shared" si="10"/>
        <v>493.8</v>
      </c>
      <c r="AO60" s="175">
        <f t="shared" si="11"/>
        <v>4614</v>
      </c>
      <c r="AP60" s="179">
        <f t="shared" si="12"/>
        <v>922.8</v>
      </c>
      <c r="AQ60" s="172">
        <v>600</v>
      </c>
      <c r="AR60" s="172">
        <v>600</v>
      </c>
      <c r="AS60" s="172">
        <v>500</v>
      </c>
      <c r="AT60" s="172">
        <v>500</v>
      </c>
      <c r="AU60" s="172">
        <v>800</v>
      </c>
      <c r="AV60" s="172">
        <v>500</v>
      </c>
      <c r="AW60" s="172">
        <v>400</v>
      </c>
      <c r="AX60" s="173">
        <f t="shared" si="13"/>
        <v>3900</v>
      </c>
      <c r="AY60" s="250">
        <v>621</v>
      </c>
      <c r="AZ60" s="176">
        <f t="shared" si="31"/>
        <v>3547</v>
      </c>
      <c r="BA60" s="251">
        <v>5</v>
      </c>
      <c r="BB60" s="156">
        <f t="shared" si="15"/>
        <v>8161</v>
      </c>
      <c r="BC60" s="175">
        <f t="shared" si="16"/>
        <v>709.4</v>
      </c>
      <c r="BD60" s="179">
        <f t="shared" si="17"/>
        <v>1632.1999999999998</v>
      </c>
      <c r="BE60" s="172">
        <v>800</v>
      </c>
      <c r="BF60" s="172">
        <v>800</v>
      </c>
      <c r="BG60" s="172">
        <v>900</v>
      </c>
      <c r="BH60" s="172">
        <v>400</v>
      </c>
      <c r="BI60" s="172">
        <v>600</v>
      </c>
      <c r="BJ60" s="172">
        <v>600</v>
      </c>
      <c r="BK60" s="172">
        <v>700</v>
      </c>
      <c r="BL60" s="173">
        <f t="shared" si="18"/>
        <v>4800</v>
      </c>
      <c r="BM60" s="174">
        <v>850</v>
      </c>
      <c r="BN60" s="176">
        <f t="shared" si="19"/>
        <v>3950</v>
      </c>
      <c r="BO60" s="176">
        <v>4</v>
      </c>
      <c r="BP60" s="156">
        <f t="shared" si="20"/>
        <v>12111</v>
      </c>
      <c r="BQ60" s="175">
        <f t="shared" si="21"/>
        <v>987.5</v>
      </c>
      <c r="BR60" s="179">
        <f t="shared" si="22"/>
        <v>2619.6999999999998</v>
      </c>
      <c r="BS60" s="154">
        <v>1000</v>
      </c>
      <c r="BT60" s="154">
        <v>800</v>
      </c>
      <c r="BU60" s="154">
        <v>0</v>
      </c>
      <c r="BV60" s="154">
        <v>0</v>
      </c>
      <c r="BW60" s="154"/>
      <c r="BX60" s="156"/>
      <c r="BY60" s="156"/>
      <c r="BZ60" s="173">
        <f t="shared" si="23"/>
        <v>1800</v>
      </c>
      <c r="CA60" s="177">
        <v>0</v>
      </c>
      <c r="CB60" s="176">
        <f t="shared" si="24"/>
        <v>1800</v>
      </c>
      <c r="CC60" s="176">
        <v>3</v>
      </c>
      <c r="CD60" s="256">
        <f t="shared" si="25"/>
        <v>13911</v>
      </c>
      <c r="CE60" s="175">
        <f t="shared" si="26"/>
        <v>600</v>
      </c>
      <c r="CF60" s="175">
        <f t="shared" si="27"/>
        <v>3219.7</v>
      </c>
      <c r="CG60" s="158"/>
      <c r="CH60" s="158"/>
      <c r="CI60" s="158"/>
      <c r="CJ60" s="158"/>
      <c r="CK60" s="158"/>
      <c r="CL60" s="158"/>
      <c r="CM60" s="158"/>
      <c r="CN60" s="158"/>
      <c r="CO60" s="158"/>
      <c r="CP60" s="158"/>
      <c r="CQ60" s="158"/>
      <c r="CR60" s="158"/>
      <c r="CS60" s="158"/>
      <c r="CT60" s="158"/>
      <c r="CU60" s="158"/>
      <c r="CV60" s="158"/>
      <c r="CW60" s="158"/>
      <c r="CX60" s="158"/>
      <c r="CY60" s="158"/>
      <c r="CZ60" s="158"/>
      <c r="DA60" s="158"/>
      <c r="DB60" s="158"/>
      <c r="DC60" s="158"/>
      <c r="DD60" s="158"/>
      <c r="DE60" s="158"/>
      <c r="DF60" s="158"/>
      <c r="DG60" s="158"/>
      <c r="DH60" s="158"/>
      <c r="DI60" s="158"/>
      <c r="DJ60" s="158"/>
      <c r="DK60" s="158"/>
      <c r="DL60" s="158"/>
      <c r="DM60" s="158"/>
      <c r="DN60" s="158"/>
      <c r="DO60" s="158"/>
      <c r="DP60" s="158"/>
      <c r="DQ60" s="158"/>
      <c r="DR60" s="158"/>
      <c r="DS60" s="158"/>
      <c r="DT60" s="158"/>
      <c r="DU60" s="158"/>
      <c r="DV60" s="158"/>
      <c r="DW60" s="158"/>
      <c r="DX60" s="158"/>
      <c r="DY60" s="158"/>
      <c r="DZ60" s="158"/>
      <c r="EA60" s="158"/>
      <c r="EB60" s="158"/>
      <c r="EC60" s="158"/>
      <c r="ED60" s="158"/>
      <c r="EE60" s="158"/>
      <c r="EF60" s="158"/>
      <c r="EG60" s="158"/>
      <c r="EH60" s="158"/>
      <c r="EI60" s="158"/>
      <c r="EJ60" s="158"/>
      <c r="EK60" s="158"/>
      <c r="EL60" s="158"/>
      <c r="EM60" s="158"/>
      <c r="EN60" s="158"/>
      <c r="EO60" s="158"/>
      <c r="EP60" s="158"/>
      <c r="EQ60" s="158"/>
      <c r="ER60" s="158"/>
      <c r="ES60" s="158"/>
      <c r="ET60" s="158"/>
      <c r="EU60" s="158"/>
      <c r="EV60" s="158"/>
      <c r="EW60" s="158"/>
      <c r="EX60" s="158"/>
      <c r="EY60" s="158"/>
      <c r="EZ60" s="158"/>
      <c r="FA60" s="158"/>
      <c r="FB60" s="158"/>
      <c r="FC60" s="158"/>
      <c r="FD60" s="158"/>
      <c r="FE60" s="158"/>
      <c r="FF60" s="158"/>
      <c r="FG60" s="158"/>
      <c r="FH60" s="158"/>
      <c r="FI60" s="158"/>
      <c r="FJ60" s="158"/>
      <c r="FK60" s="158"/>
      <c r="FL60" s="158"/>
      <c r="FM60" s="158"/>
      <c r="FN60" s="158"/>
      <c r="FO60" s="158"/>
      <c r="FP60" s="158"/>
      <c r="FQ60" s="158"/>
      <c r="FR60" s="158"/>
      <c r="FS60" s="158"/>
      <c r="FT60" s="158"/>
      <c r="FU60" s="158"/>
      <c r="FV60" s="158"/>
      <c r="FW60" s="158"/>
      <c r="FX60" s="158"/>
      <c r="FY60" s="158"/>
      <c r="FZ60" s="158"/>
      <c r="GA60" s="158"/>
      <c r="GB60" s="158"/>
      <c r="GC60" s="158"/>
      <c r="GD60" s="158"/>
      <c r="GE60" s="158"/>
      <c r="GF60" s="158"/>
      <c r="GG60" s="158"/>
      <c r="GH60" s="158"/>
      <c r="GI60" s="158"/>
      <c r="GJ60" s="158"/>
      <c r="GK60" s="158"/>
      <c r="GL60" s="158"/>
      <c r="GM60" s="158"/>
      <c r="GN60" s="158"/>
      <c r="GO60" s="158"/>
      <c r="GP60" s="158"/>
      <c r="GQ60" s="158"/>
      <c r="GR60" s="158"/>
      <c r="GS60" s="158"/>
      <c r="GT60" s="158"/>
      <c r="GU60" s="158"/>
      <c r="GV60" s="158"/>
      <c r="GW60" s="158"/>
      <c r="GX60" s="158"/>
      <c r="GY60" s="158"/>
      <c r="GZ60" s="158"/>
      <c r="HA60" s="158"/>
      <c r="HB60" s="158"/>
      <c r="HC60" s="158"/>
      <c r="HD60" s="158"/>
      <c r="HE60" s="158"/>
      <c r="HF60" s="158"/>
      <c r="HG60" s="158"/>
      <c r="HH60" s="158"/>
      <c r="HI60" s="158"/>
      <c r="HJ60" s="158"/>
      <c r="HK60" s="158"/>
      <c r="HL60" s="158"/>
      <c r="HM60" s="158"/>
      <c r="HN60" s="158"/>
      <c r="HO60" s="158"/>
      <c r="HP60" s="158"/>
      <c r="HQ60" s="158"/>
      <c r="HR60" s="158"/>
      <c r="HS60" s="158"/>
      <c r="HT60" s="158"/>
      <c r="HU60" s="158"/>
      <c r="HV60" s="158"/>
      <c r="HW60" s="158"/>
      <c r="HX60" s="158"/>
      <c r="HY60" s="158"/>
      <c r="HZ60" s="158"/>
      <c r="IA60" s="158"/>
      <c r="IB60" s="158"/>
      <c r="IC60" s="158"/>
      <c r="ID60" s="158"/>
      <c r="IE60" s="158"/>
      <c r="IF60" s="158"/>
      <c r="IG60" s="158"/>
      <c r="IH60" s="158"/>
      <c r="II60" s="158"/>
      <c r="IJ60" s="158"/>
      <c r="IK60" s="158"/>
      <c r="IL60" s="158"/>
      <c r="IM60" s="158"/>
      <c r="IN60" s="158"/>
      <c r="IO60" s="158"/>
      <c r="IP60" s="158"/>
      <c r="IQ60" s="158"/>
      <c r="IR60" s="158"/>
      <c r="IS60" s="158"/>
      <c r="IT60" s="158"/>
      <c r="IU60" s="158"/>
      <c r="IV60" s="158"/>
      <c r="IW60" s="158"/>
      <c r="IX60" s="158"/>
      <c r="IY60" s="158"/>
      <c r="IZ60" s="158"/>
      <c r="JA60" s="158"/>
      <c r="JB60" s="158"/>
      <c r="JC60" s="158"/>
      <c r="JD60" s="158"/>
      <c r="JE60" s="158"/>
      <c r="JF60" s="158"/>
      <c r="JG60" s="158"/>
      <c r="JH60" s="158"/>
      <c r="JI60" s="158"/>
      <c r="JJ60" s="158"/>
      <c r="JK60" s="158"/>
      <c r="JL60" s="158"/>
      <c r="JM60" s="158"/>
      <c r="JN60" s="158"/>
      <c r="JO60" s="158"/>
      <c r="JP60" s="158"/>
      <c r="JQ60" s="158"/>
      <c r="JR60" s="158"/>
      <c r="JS60" s="158"/>
      <c r="JT60" s="158"/>
      <c r="JU60" s="158"/>
      <c r="JV60" s="158"/>
      <c r="JW60" s="158"/>
      <c r="JX60" s="158"/>
      <c r="JY60" s="158"/>
      <c r="JZ60" s="158"/>
      <c r="KA60" s="158"/>
      <c r="KB60" s="158"/>
      <c r="KC60" s="158"/>
      <c r="KD60" s="158"/>
      <c r="KE60" s="158"/>
      <c r="KF60" s="158"/>
      <c r="KG60" s="158"/>
      <c r="KH60" s="158"/>
      <c r="KI60" s="158"/>
      <c r="KJ60" s="158"/>
      <c r="KK60" s="158"/>
      <c r="KL60" s="158"/>
      <c r="KM60" s="158"/>
      <c r="KN60" s="158"/>
      <c r="KO60" s="158"/>
      <c r="KP60" s="158"/>
      <c r="KQ60" s="158"/>
      <c r="KR60" s="158"/>
      <c r="KS60" s="158"/>
      <c r="KT60" s="158"/>
      <c r="KU60" s="158"/>
      <c r="KV60" s="158"/>
      <c r="KW60" s="158"/>
      <c r="KX60" s="158"/>
      <c r="KY60" s="158"/>
      <c r="KZ60" s="158"/>
      <c r="LA60" s="158"/>
      <c r="LB60" s="158"/>
      <c r="LC60" s="158"/>
      <c r="LD60" s="158"/>
      <c r="LE60" s="158"/>
      <c r="LF60" s="158"/>
      <c r="LG60" s="158"/>
      <c r="LH60" s="158"/>
      <c r="LI60" s="158"/>
      <c r="LJ60" s="158"/>
      <c r="LK60" s="158"/>
      <c r="LL60" s="158"/>
      <c r="LM60" s="158"/>
      <c r="LN60" s="158"/>
      <c r="LO60" s="158"/>
      <c r="LP60" s="158"/>
      <c r="LQ60" s="158"/>
      <c r="LR60" s="158"/>
      <c r="LS60" s="158"/>
      <c r="LT60" s="158"/>
      <c r="LU60" s="158"/>
      <c r="LV60" s="158"/>
      <c r="LW60" s="158"/>
      <c r="LX60" s="158"/>
      <c r="LY60" s="158"/>
      <c r="LZ60" s="158"/>
      <c r="MA60" s="158"/>
      <c r="MB60" s="158"/>
      <c r="MC60" s="158"/>
      <c r="MD60" s="158"/>
      <c r="ME60" s="158"/>
      <c r="MF60" s="158"/>
      <c r="MG60" s="158"/>
      <c r="MH60" s="158"/>
      <c r="MI60" s="158"/>
      <c r="MJ60" s="158"/>
      <c r="MK60" s="158"/>
      <c r="ML60" s="158"/>
      <c r="MM60" s="158"/>
      <c r="MN60" s="158"/>
      <c r="MO60" s="158"/>
      <c r="MP60" s="158"/>
      <c r="MQ60" s="158"/>
      <c r="MR60" s="158"/>
      <c r="MS60" s="158"/>
      <c r="MT60" s="158"/>
      <c r="MU60" s="158"/>
      <c r="MV60" s="158"/>
      <c r="MW60" s="158"/>
      <c r="MX60" s="158"/>
      <c r="MY60" s="158"/>
      <c r="MZ60" s="158"/>
      <c r="NA60" s="158"/>
      <c r="NB60" s="158"/>
      <c r="NC60" s="158"/>
      <c r="ND60" s="158"/>
      <c r="NE60" s="158"/>
      <c r="NF60" s="158"/>
      <c r="NG60" s="158"/>
      <c r="NH60" s="158"/>
      <c r="NI60" s="158"/>
      <c r="NJ60" s="158"/>
      <c r="NK60" s="158"/>
      <c r="NL60" s="158"/>
      <c r="NM60" s="158"/>
      <c r="NN60" s="158"/>
      <c r="NO60" s="158"/>
      <c r="NP60" s="158"/>
      <c r="NQ60" s="158"/>
      <c r="NR60" s="158"/>
      <c r="NS60" s="158"/>
      <c r="NT60" s="158"/>
      <c r="NU60" s="158"/>
      <c r="NV60" s="158"/>
      <c r="NW60" s="158"/>
      <c r="NX60" s="158"/>
      <c r="NY60" s="158"/>
      <c r="NZ60" s="158"/>
      <c r="OA60" s="158"/>
      <c r="OB60" s="158"/>
      <c r="OC60" s="158"/>
      <c r="OD60" s="158"/>
      <c r="OE60" s="158"/>
      <c r="OF60" s="158"/>
      <c r="OG60" s="158"/>
      <c r="OH60" s="158"/>
      <c r="OI60" s="158"/>
      <c r="OJ60" s="158"/>
      <c r="OK60" s="158"/>
      <c r="OL60" s="158"/>
      <c r="OM60" s="158"/>
      <c r="ON60" s="158"/>
      <c r="OO60" s="158"/>
      <c r="OP60" s="158"/>
      <c r="OQ60" s="158"/>
      <c r="OR60" s="158"/>
      <c r="OS60" s="158"/>
      <c r="OT60" s="158"/>
      <c r="OU60" s="158"/>
      <c r="OV60" s="158"/>
      <c r="OW60" s="158"/>
      <c r="OX60" s="158"/>
      <c r="OY60" s="158"/>
      <c r="OZ60" s="158"/>
      <c r="PA60" s="158"/>
      <c r="PB60" s="158"/>
      <c r="PC60" s="158"/>
      <c r="PD60" s="158"/>
      <c r="PE60" s="158"/>
      <c r="PF60" s="158"/>
      <c r="PG60" s="158"/>
      <c r="PH60" s="158"/>
      <c r="PI60" s="158"/>
      <c r="PJ60" s="158"/>
      <c r="PK60" s="158"/>
      <c r="PL60" s="158"/>
      <c r="PM60" s="158"/>
      <c r="PN60" s="158"/>
      <c r="PO60" s="158"/>
      <c r="PP60" s="158"/>
      <c r="PQ60" s="158"/>
      <c r="PR60" s="158"/>
      <c r="PS60" s="158"/>
      <c r="PT60" s="158"/>
      <c r="PU60" s="158"/>
      <c r="PV60" s="158"/>
      <c r="PW60" s="158"/>
      <c r="PX60" s="158"/>
      <c r="PY60" s="158"/>
      <c r="PZ60" s="158"/>
      <c r="QA60" s="158"/>
      <c r="QB60" s="158"/>
      <c r="QC60" s="158"/>
      <c r="QD60" s="158"/>
      <c r="QE60" s="158"/>
      <c r="QF60" s="158"/>
      <c r="QG60" s="158"/>
      <c r="QH60" s="158"/>
      <c r="QI60" s="158"/>
      <c r="QJ60" s="158"/>
      <c r="QK60" s="158"/>
      <c r="QL60" s="158"/>
      <c r="QM60" s="158"/>
      <c r="QN60" s="158"/>
      <c r="QO60" s="158"/>
      <c r="QP60" s="158"/>
      <c r="QQ60" s="158"/>
      <c r="QR60" s="158"/>
      <c r="QS60" s="158"/>
      <c r="QT60" s="158"/>
      <c r="QU60" s="158"/>
      <c r="QV60" s="158"/>
      <c r="QW60" s="158"/>
      <c r="QX60" s="158"/>
      <c r="QY60" s="158"/>
      <c r="QZ60" s="158"/>
      <c r="RA60" s="158"/>
      <c r="RB60" s="158"/>
      <c r="RC60" s="158"/>
      <c r="RD60" s="158"/>
      <c r="RE60" s="158"/>
      <c r="RF60" s="158"/>
      <c r="RG60" s="158"/>
      <c r="RH60" s="158"/>
      <c r="RI60" s="158"/>
      <c r="RJ60" s="158"/>
      <c r="RK60" s="158"/>
      <c r="RL60" s="158"/>
      <c r="RM60" s="158"/>
      <c r="RN60" s="158"/>
      <c r="RO60" s="158"/>
      <c r="RP60" s="158"/>
      <c r="RQ60" s="158"/>
      <c r="RR60" s="158"/>
      <c r="RS60" s="158"/>
      <c r="RT60" s="158"/>
      <c r="RU60" s="158"/>
      <c r="RV60" s="158"/>
      <c r="RW60" s="158"/>
      <c r="RX60" s="158"/>
      <c r="RY60" s="158"/>
      <c r="RZ60" s="158"/>
      <c r="SA60" s="158"/>
      <c r="SB60" s="158"/>
      <c r="SC60" s="158"/>
      <c r="SD60" s="158"/>
      <c r="SE60" s="158"/>
      <c r="SF60" s="158"/>
      <c r="SG60" s="158"/>
      <c r="SH60" s="158"/>
      <c r="SI60" s="158"/>
      <c r="SJ60" s="158"/>
      <c r="SK60" s="158"/>
      <c r="SL60" s="158"/>
      <c r="SM60" s="158"/>
      <c r="SN60" s="158"/>
      <c r="SO60" s="158"/>
      <c r="SP60" s="158"/>
      <c r="SQ60" s="158"/>
      <c r="SR60" s="158"/>
      <c r="SS60" s="158"/>
      <c r="ST60" s="158"/>
      <c r="SU60" s="158"/>
      <c r="SV60" s="158"/>
      <c r="SW60" s="158"/>
      <c r="SX60" s="158"/>
      <c r="SY60" s="158"/>
      <c r="SZ60" s="158"/>
      <c r="TA60" s="158"/>
      <c r="TB60" s="158"/>
      <c r="TC60" s="158"/>
      <c r="TD60" s="158"/>
      <c r="TE60" s="158"/>
      <c r="TF60" s="158"/>
      <c r="TG60" s="158"/>
      <c r="TH60" s="158"/>
      <c r="TI60" s="158"/>
      <c r="TJ60" s="158"/>
      <c r="TK60" s="158"/>
      <c r="TL60" s="158"/>
      <c r="TM60" s="158"/>
      <c r="TN60" s="158"/>
      <c r="TO60" s="158"/>
      <c r="TP60" s="158"/>
      <c r="TQ60" s="158"/>
      <c r="TR60" s="158"/>
      <c r="TS60" s="158"/>
      <c r="TT60" s="158"/>
      <c r="TU60" s="158"/>
      <c r="TV60" s="158"/>
      <c r="TW60" s="158"/>
      <c r="TX60" s="158"/>
      <c r="TY60" s="158"/>
      <c r="TZ60" s="158"/>
      <c r="UA60" s="158"/>
      <c r="UB60" s="158"/>
      <c r="UC60" s="158"/>
      <c r="UD60" s="158"/>
      <c r="UE60" s="158"/>
      <c r="UF60" s="158"/>
      <c r="UG60" s="158"/>
      <c r="UH60" s="158"/>
      <c r="UI60" s="158"/>
      <c r="UJ60" s="158"/>
      <c r="UK60" s="158"/>
      <c r="UL60" s="158"/>
      <c r="UM60" s="158"/>
      <c r="UN60" s="158"/>
      <c r="UO60" s="158"/>
      <c r="UP60" s="158"/>
      <c r="UQ60" s="158"/>
      <c r="UR60" s="158"/>
      <c r="US60" s="158"/>
      <c r="UT60" s="158"/>
      <c r="UU60" s="158"/>
      <c r="UV60" s="158"/>
      <c r="UW60" s="158"/>
      <c r="UX60" s="158"/>
      <c r="UY60" s="158"/>
      <c r="UZ60" s="158"/>
      <c r="VA60" s="158"/>
      <c r="VB60" s="158"/>
      <c r="VC60" s="158"/>
      <c r="VD60" s="158"/>
      <c r="VE60" s="158"/>
      <c r="VF60" s="158"/>
      <c r="VG60" s="158"/>
      <c r="VH60" s="158"/>
      <c r="VI60" s="158"/>
      <c r="VJ60" s="158"/>
      <c r="VK60" s="158"/>
      <c r="VL60" s="158"/>
      <c r="VM60" s="158"/>
      <c r="VN60" s="158"/>
      <c r="VO60" s="158"/>
      <c r="VP60" s="158"/>
      <c r="VQ60" s="158"/>
      <c r="VR60" s="158"/>
      <c r="VS60" s="158"/>
      <c r="VT60" s="158"/>
      <c r="VU60" s="158"/>
      <c r="VV60" s="158"/>
      <c r="VW60" s="158"/>
      <c r="VX60" s="158"/>
      <c r="VY60" s="158"/>
      <c r="VZ60" s="158"/>
      <c r="WA60" s="158"/>
      <c r="WB60" s="158"/>
      <c r="WC60" s="158"/>
      <c r="WD60" s="158"/>
      <c r="WE60" s="158"/>
      <c r="WF60" s="158"/>
      <c r="WG60" s="158"/>
      <c r="WH60" s="158"/>
      <c r="WI60" s="158"/>
      <c r="WJ60" s="158"/>
      <c r="WK60" s="158"/>
      <c r="WL60" s="158"/>
      <c r="WM60" s="158"/>
      <c r="WN60" s="158"/>
      <c r="WO60" s="158"/>
      <c r="WP60" s="158"/>
      <c r="WQ60" s="158"/>
      <c r="WR60" s="158"/>
      <c r="WS60" s="158"/>
      <c r="WT60" s="158"/>
      <c r="WU60" s="158"/>
      <c r="WV60" s="158"/>
      <c r="WW60" s="158"/>
      <c r="WX60" s="158"/>
      <c r="WY60" s="158"/>
      <c r="WZ60" s="158"/>
      <c r="XA60" s="158"/>
      <c r="XB60" s="158"/>
      <c r="XC60" s="158"/>
      <c r="XD60" s="158"/>
      <c r="XE60" s="158"/>
      <c r="XF60" s="158"/>
      <c r="XG60" s="158"/>
      <c r="XH60" s="158"/>
      <c r="XI60" s="158"/>
      <c r="XJ60" s="158"/>
      <c r="XK60" s="158"/>
      <c r="XL60" s="158"/>
      <c r="XM60" s="158"/>
      <c r="XN60" s="158"/>
      <c r="XO60" s="158"/>
      <c r="XP60" s="158"/>
      <c r="XQ60" s="158"/>
      <c r="XR60" s="158"/>
      <c r="XS60" s="158"/>
      <c r="XT60" s="158"/>
      <c r="XU60" s="158"/>
      <c r="XV60" s="158"/>
      <c r="XW60" s="158"/>
      <c r="XX60" s="158"/>
      <c r="XY60" s="158"/>
      <c r="XZ60" s="158"/>
      <c r="YA60" s="158"/>
      <c r="YB60" s="158"/>
      <c r="YC60" s="158"/>
      <c r="YD60" s="158"/>
      <c r="YE60" s="158"/>
      <c r="YF60" s="158"/>
      <c r="YG60" s="158"/>
      <c r="YH60" s="158"/>
      <c r="YI60" s="158"/>
      <c r="YJ60" s="158"/>
      <c r="YK60" s="158"/>
      <c r="YL60" s="158"/>
      <c r="YM60" s="158"/>
      <c r="YN60" s="158"/>
      <c r="YO60" s="158"/>
      <c r="YP60" s="158"/>
      <c r="YQ60" s="158"/>
      <c r="YR60" s="158"/>
      <c r="YS60" s="158"/>
      <c r="YT60" s="158"/>
      <c r="YU60" s="158"/>
      <c r="YV60" s="158"/>
      <c r="YW60" s="158"/>
      <c r="YX60" s="158"/>
      <c r="YY60" s="158"/>
      <c r="YZ60" s="158"/>
      <c r="ZA60" s="158"/>
      <c r="ZB60" s="158"/>
      <c r="ZC60" s="158"/>
      <c r="ZD60" s="158"/>
      <c r="ZE60" s="158"/>
      <c r="ZF60" s="158"/>
      <c r="ZG60" s="158"/>
      <c r="ZH60" s="158"/>
      <c r="ZI60" s="158"/>
      <c r="ZJ60" s="158"/>
      <c r="ZK60" s="158"/>
      <c r="ZL60" s="158"/>
      <c r="ZM60" s="158"/>
      <c r="ZN60" s="158"/>
      <c r="ZO60" s="158"/>
      <c r="ZP60" s="158"/>
      <c r="ZQ60" s="158"/>
      <c r="ZR60" s="158"/>
      <c r="ZS60" s="158"/>
      <c r="ZT60" s="158"/>
      <c r="ZU60" s="158"/>
      <c r="ZV60" s="158"/>
      <c r="ZW60" s="158"/>
      <c r="ZX60" s="158"/>
      <c r="ZY60" s="158"/>
      <c r="ZZ60" s="158"/>
      <c r="AAA60" s="158"/>
      <c r="AAB60" s="158"/>
      <c r="AAC60" s="158"/>
      <c r="AAD60" s="158"/>
      <c r="AAE60" s="158"/>
      <c r="AAF60" s="158"/>
      <c r="AAG60" s="158"/>
      <c r="AAH60" s="158"/>
      <c r="AAI60" s="158"/>
      <c r="AAJ60" s="158"/>
      <c r="AAK60" s="158"/>
      <c r="AAL60" s="158"/>
      <c r="AAM60" s="158"/>
      <c r="AAN60" s="158"/>
      <c r="AAO60" s="158"/>
      <c r="AAP60" s="158"/>
      <c r="AAQ60" s="158"/>
      <c r="AAR60" s="158"/>
      <c r="AAS60" s="158"/>
      <c r="AAT60" s="158"/>
      <c r="AAU60" s="158"/>
      <c r="AAV60" s="158"/>
      <c r="AAW60" s="158"/>
      <c r="AAX60" s="158"/>
      <c r="AAY60" s="158"/>
      <c r="AAZ60" s="158"/>
      <c r="ABA60" s="158"/>
      <c r="ABB60" s="158"/>
      <c r="ABC60" s="158"/>
      <c r="ABD60" s="158"/>
      <c r="ABE60" s="158"/>
      <c r="ABF60" s="158"/>
      <c r="ABG60" s="158"/>
      <c r="ABH60" s="158"/>
      <c r="ABI60" s="158"/>
      <c r="ABJ60" s="158"/>
      <c r="ABK60" s="158"/>
      <c r="ABL60" s="158"/>
      <c r="ABM60" s="158"/>
      <c r="ABN60" s="158"/>
      <c r="ABO60" s="158"/>
      <c r="ABP60" s="158"/>
      <c r="ABQ60" s="158"/>
      <c r="ABR60" s="158"/>
      <c r="ABS60" s="158"/>
      <c r="ABT60" s="158"/>
      <c r="ABU60" s="158"/>
      <c r="ABV60" s="158"/>
      <c r="ABW60" s="158"/>
      <c r="ABX60" s="158"/>
      <c r="ABY60" s="158"/>
      <c r="ABZ60" s="158"/>
      <c r="ACA60" s="158"/>
      <c r="ACB60" s="158"/>
      <c r="ACC60" s="158"/>
      <c r="ACD60" s="158"/>
      <c r="ACE60" s="158"/>
      <c r="ACF60" s="158"/>
      <c r="ACG60" s="158"/>
      <c r="ACH60" s="158"/>
      <c r="ACI60" s="158"/>
      <c r="ACJ60" s="158"/>
      <c r="ACK60" s="158"/>
      <c r="ACL60" s="158"/>
      <c r="ACM60" s="158"/>
      <c r="ACN60" s="158"/>
      <c r="ACO60" s="158"/>
      <c r="ACP60" s="158"/>
      <c r="ACQ60" s="158"/>
      <c r="ACR60" s="158"/>
      <c r="ACS60" s="158"/>
      <c r="ACT60" s="158"/>
      <c r="ACU60" s="158"/>
      <c r="ACV60" s="158"/>
      <c r="ACW60" s="158"/>
      <c r="ACX60" s="158"/>
      <c r="ACY60" s="158"/>
      <c r="ACZ60" s="158"/>
      <c r="ADA60" s="158"/>
      <c r="ADB60" s="158"/>
      <c r="ADC60" s="158"/>
      <c r="ADD60" s="158"/>
      <c r="ADE60" s="158"/>
      <c r="ADF60" s="158"/>
      <c r="ADG60" s="158"/>
      <c r="ADH60" s="158"/>
      <c r="ADI60" s="158"/>
      <c r="ADJ60" s="158"/>
      <c r="ADK60" s="158"/>
      <c r="ADL60" s="158"/>
      <c r="ADM60" s="158"/>
      <c r="ADN60" s="158"/>
      <c r="ADO60" s="158"/>
      <c r="ADP60" s="158"/>
      <c r="ADQ60" s="158"/>
      <c r="ADR60" s="158"/>
      <c r="ADS60" s="158"/>
      <c r="ADT60" s="158"/>
      <c r="ADU60" s="158"/>
      <c r="ADV60" s="158"/>
      <c r="ADW60" s="158"/>
      <c r="ADX60" s="158"/>
      <c r="ADY60" s="158"/>
      <c r="ADZ60" s="158"/>
      <c r="AEA60" s="158"/>
      <c r="AEB60" s="158"/>
      <c r="AEC60" s="158"/>
      <c r="AED60" s="158"/>
      <c r="AEE60" s="158"/>
      <c r="AEF60" s="158"/>
      <c r="AEG60" s="158"/>
      <c r="AEH60" s="158"/>
      <c r="AEI60" s="158"/>
      <c r="AEJ60" s="158"/>
      <c r="AEK60" s="158"/>
      <c r="AEL60" s="158"/>
      <c r="AEM60" s="158"/>
      <c r="AEN60" s="158"/>
      <c r="AEO60" s="158"/>
      <c r="AEP60" s="158"/>
      <c r="AEQ60" s="158"/>
      <c r="AER60" s="158"/>
      <c r="AES60" s="158"/>
      <c r="AET60" s="158"/>
      <c r="AEU60" s="158"/>
      <c r="AEV60" s="158"/>
      <c r="AEW60" s="158"/>
      <c r="AEX60" s="158"/>
      <c r="AEY60" s="158"/>
      <c r="AEZ60" s="158"/>
      <c r="AFA60" s="158"/>
      <c r="AFB60" s="158"/>
      <c r="AFC60" s="158"/>
      <c r="AFD60" s="158"/>
      <c r="AFE60" s="158"/>
      <c r="AFF60" s="158"/>
      <c r="AFG60" s="158"/>
      <c r="AFH60" s="158"/>
      <c r="AFI60" s="158"/>
      <c r="AFJ60" s="158"/>
      <c r="AFK60" s="158"/>
      <c r="AFL60" s="158"/>
      <c r="AFM60" s="158"/>
      <c r="AFN60" s="158"/>
      <c r="AFO60" s="158"/>
      <c r="AFP60" s="158"/>
      <c r="AFQ60" s="158"/>
      <c r="AFR60" s="158"/>
      <c r="AFS60" s="158"/>
      <c r="AFT60" s="158"/>
      <c r="AFU60" s="158"/>
      <c r="AFV60" s="158"/>
      <c r="AFW60" s="158"/>
      <c r="AFX60" s="158"/>
      <c r="AFY60" s="158"/>
      <c r="AFZ60" s="158"/>
      <c r="AGA60" s="158"/>
      <c r="AGB60" s="158"/>
      <c r="AGC60" s="158"/>
      <c r="AGD60" s="158"/>
      <c r="AGE60" s="158"/>
      <c r="AGF60" s="158"/>
      <c r="AGG60" s="158"/>
      <c r="AGH60" s="158"/>
      <c r="AGI60" s="158"/>
      <c r="AGJ60" s="158"/>
      <c r="AGK60" s="158"/>
      <c r="AGL60" s="158"/>
      <c r="AGM60" s="158"/>
      <c r="AGN60" s="158"/>
      <c r="AGO60" s="158"/>
      <c r="AGP60" s="158"/>
      <c r="AGQ60" s="158"/>
      <c r="AGR60" s="158"/>
      <c r="AGS60" s="158"/>
      <c r="AGT60" s="158"/>
      <c r="AGU60" s="158"/>
      <c r="AGV60" s="158"/>
      <c r="AGW60" s="158"/>
      <c r="AGX60" s="158"/>
      <c r="AGY60" s="158"/>
      <c r="AGZ60" s="158"/>
      <c r="AHA60" s="158"/>
      <c r="AHB60" s="158"/>
      <c r="AHC60" s="158"/>
      <c r="AHD60" s="158"/>
      <c r="AHE60" s="158"/>
      <c r="AHF60" s="158"/>
      <c r="AHG60" s="158"/>
      <c r="AHH60" s="158"/>
      <c r="AHI60" s="158"/>
      <c r="AHJ60" s="158"/>
      <c r="AHK60" s="158"/>
      <c r="AHL60" s="158"/>
      <c r="AHM60" s="158"/>
      <c r="AHN60" s="158"/>
      <c r="AHO60" s="158"/>
      <c r="AHP60" s="158"/>
      <c r="AHQ60" s="158"/>
      <c r="AHR60" s="158"/>
      <c r="AHS60" s="158"/>
      <c r="AHT60" s="158"/>
      <c r="AHU60" s="158"/>
      <c r="AHV60" s="158"/>
      <c r="AHW60" s="158"/>
      <c r="AHX60" s="158"/>
      <c r="AHY60" s="158"/>
      <c r="AHZ60" s="158"/>
      <c r="AIA60" s="158"/>
      <c r="AIB60" s="158"/>
      <c r="AIC60" s="158"/>
      <c r="AID60" s="158"/>
      <c r="AIE60" s="158"/>
      <c r="AIF60" s="158"/>
      <c r="AIG60" s="158"/>
      <c r="AIH60" s="158"/>
      <c r="AII60" s="158"/>
      <c r="AIJ60" s="158"/>
      <c r="AIK60" s="158"/>
      <c r="AIL60" s="158"/>
      <c r="AIM60" s="158"/>
      <c r="AIN60" s="158"/>
      <c r="AIO60" s="158"/>
      <c r="AIP60" s="158"/>
      <c r="AIQ60" s="158"/>
      <c r="AIR60" s="158"/>
      <c r="AIS60" s="158"/>
      <c r="AIT60" s="158"/>
      <c r="AIU60" s="158"/>
      <c r="AIV60" s="158"/>
      <c r="AIW60" s="158"/>
      <c r="AIX60" s="158"/>
      <c r="AIY60" s="158"/>
      <c r="AIZ60" s="158"/>
      <c r="AJA60" s="158"/>
      <c r="AJB60" s="158"/>
      <c r="AJC60" s="158"/>
      <c r="AJD60" s="158"/>
      <c r="AJE60" s="158"/>
      <c r="AJF60" s="158"/>
      <c r="AJG60" s="158"/>
      <c r="AJH60" s="158"/>
      <c r="AJI60" s="158"/>
      <c r="AJJ60" s="158"/>
      <c r="AJK60" s="158"/>
      <c r="AJL60" s="158"/>
      <c r="AJM60" s="158"/>
      <c r="AJN60" s="158"/>
      <c r="AJO60" s="158"/>
      <c r="AJP60" s="158"/>
      <c r="AJQ60" s="158"/>
      <c r="AJR60" s="158"/>
      <c r="AJS60" s="158"/>
      <c r="AJT60" s="158"/>
      <c r="AJU60" s="158"/>
      <c r="AJV60" s="158"/>
      <c r="AJW60" s="158"/>
      <c r="AJX60" s="158"/>
      <c r="AJY60" s="158"/>
      <c r="AJZ60" s="158"/>
      <c r="AKA60" s="158"/>
      <c r="AKB60" s="158"/>
      <c r="AKC60" s="158"/>
      <c r="AKD60" s="158"/>
      <c r="AKE60" s="158"/>
      <c r="AKF60" s="158"/>
      <c r="AKG60" s="158"/>
      <c r="AKH60" s="158"/>
      <c r="AKI60" s="158"/>
      <c r="AKJ60" s="158"/>
      <c r="AKK60" s="158"/>
      <c r="AKL60" s="158"/>
      <c r="AKM60" s="158"/>
      <c r="AKN60" s="158"/>
      <c r="AKO60" s="158"/>
      <c r="AKP60" s="158"/>
      <c r="AKQ60" s="158"/>
      <c r="AKR60" s="158"/>
      <c r="AKS60" s="158"/>
      <c r="AKT60" s="158"/>
      <c r="AKU60" s="158"/>
      <c r="AKV60" s="158"/>
      <c r="AKW60" s="158"/>
      <c r="AKX60" s="158"/>
      <c r="AKY60" s="158"/>
      <c r="AKZ60" s="158"/>
      <c r="ALA60" s="158"/>
      <c r="ALB60" s="158"/>
      <c r="ALC60" s="158"/>
      <c r="ALD60" s="158"/>
      <c r="ALE60" s="158"/>
      <c r="ALF60" s="158"/>
      <c r="ALG60" s="158"/>
      <c r="ALH60" s="158"/>
      <c r="ALI60" s="158"/>
      <c r="ALJ60" s="158"/>
      <c r="ALK60" s="158"/>
      <c r="ALL60" s="158"/>
      <c r="ALM60" s="158"/>
      <c r="ALN60" s="158"/>
      <c r="ALO60" s="158"/>
      <c r="ALP60" s="158"/>
      <c r="ALQ60" s="158"/>
      <c r="ALR60" s="158"/>
      <c r="ALS60" s="158"/>
      <c r="ALT60" s="158"/>
      <c r="ALU60" s="158"/>
      <c r="ALV60" s="158"/>
      <c r="ALW60" s="158"/>
      <c r="ALX60" s="158"/>
      <c r="ALY60" s="158"/>
      <c r="ALZ60" s="158"/>
      <c r="AMA60" s="158"/>
      <c r="AMB60" s="158"/>
      <c r="AMC60" s="158"/>
      <c r="AMD60" s="158"/>
      <c r="AME60" s="158"/>
      <c r="AMF60" s="158"/>
      <c r="AMG60" s="158"/>
      <c r="AMH60" s="158"/>
      <c r="AMI60" s="158"/>
      <c r="AMJ60" s="158"/>
      <c r="AMK60" s="158"/>
      <c r="AML60" s="158"/>
      <c r="AMM60" s="158"/>
      <c r="AMN60" s="158"/>
      <c r="AMO60" s="158"/>
      <c r="AMP60" s="158"/>
      <c r="AMQ60" s="158"/>
      <c r="AMR60" s="158"/>
      <c r="AMS60" s="158"/>
      <c r="AMT60" s="158"/>
      <c r="AMU60" s="158"/>
      <c r="AMV60" s="158"/>
      <c r="AMW60" s="158"/>
      <c r="AMX60" s="158"/>
      <c r="AMY60" s="158"/>
      <c r="AMZ60" s="158"/>
      <c r="ANA60" s="158"/>
      <c r="ANB60" s="158"/>
      <c r="ANC60" s="158"/>
      <c r="AND60" s="158"/>
      <c r="ANE60" s="158"/>
      <c r="ANF60" s="158"/>
      <c r="ANG60" s="158"/>
      <c r="ANH60" s="158"/>
      <c r="ANI60" s="158"/>
      <c r="ANJ60" s="158"/>
      <c r="ANK60" s="158"/>
      <c r="ANL60" s="158"/>
      <c r="ANM60" s="158"/>
      <c r="ANN60" s="158"/>
      <c r="ANO60" s="158"/>
      <c r="ANP60" s="158"/>
      <c r="ANQ60" s="158"/>
      <c r="ANR60" s="158"/>
      <c r="ANS60" s="158"/>
      <c r="ANT60" s="158"/>
      <c r="ANU60" s="158"/>
      <c r="ANV60" s="158"/>
      <c r="ANW60" s="158"/>
      <c r="ANX60" s="158"/>
      <c r="ANY60" s="158"/>
      <c r="ANZ60" s="158"/>
      <c r="AOA60" s="158"/>
      <c r="AOB60" s="158"/>
      <c r="AOC60" s="158"/>
      <c r="AOD60" s="158"/>
      <c r="AOE60" s="158"/>
      <c r="AOF60" s="158"/>
      <c r="AOG60" s="158"/>
      <c r="AOH60" s="158"/>
      <c r="AOI60" s="158"/>
      <c r="AOJ60" s="158"/>
      <c r="AOK60" s="158"/>
      <c r="AOL60" s="158"/>
      <c r="AOM60" s="158"/>
      <c r="AON60" s="158"/>
      <c r="AOO60" s="158"/>
      <c r="AOP60" s="158"/>
      <c r="AOQ60" s="158"/>
      <c r="AOR60" s="158"/>
      <c r="AOS60" s="158"/>
      <c r="AOT60" s="158"/>
      <c r="AOU60" s="158"/>
      <c r="AOV60" s="158"/>
      <c r="AOW60" s="158"/>
      <c r="AOX60" s="158"/>
      <c r="AOY60" s="158"/>
      <c r="AOZ60" s="158"/>
      <c r="APA60" s="158"/>
      <c r="APB60" s="158"/>
      <c r="APC60" s="158"/>
      <c r="APD60" s="158"/>
      <c r="APE60" s="158"/>
      <c r="APF60" s="158"/>
      <c r="APG60" s="158"/>
      <c r="APH60" s="158"/>
      <c r="API60" s="158"/>
      <c r="APJ60" s="158"/>
      <c r="APK60" s="158"/>
      <c r="APL60" s="158"/>
      <c r="APM60" s="158"/>
      <c r="APN60" s="158"/>
      <c r="APO60" s="158"/>
      <c r="APP60" s="158"/>
      <c r="APQ60" s="158"/>
      <c r="APR60" s="158"/>
      <c r="APS60" s="158"/>
      <c r="APT60" s="158"/>
      <c r="APU60" s="158"/>
      <c r="APV60" s="158"/>
      <c r="APW60" s="158"/>
      <c r="APX60" s="158"/>
      <c r="APY60" s="158"/>
      <c r="APZ60" s="158"/>
      <c r="AQA60" s="158"/>
      <c r="AQB60" s="158"/>
      <c r="AQC60" s="158"/>
      <c r="AQD60" s="158"/>
      <c r="AQE60" s="158"/>
      <c r="AQF60" s="158"/>
      <c r="AQG60" s="158"/>
      <c r="AQH60" s="158"/>
      <c r="AQI60" s="158"/>
      <c r="AQJ60" s="158"/>
      <c r="AQK60" s="158"/>
      <c r="AQL60" s="158"/>
      <c r="AQM60" s="158"/>
      <c r="AQN60" s="158"/>
      <c r="AQO60" s="158"/>
      <c r="AQP60" s="158"/>
      <c r="AQQ60" s="158"/>
      <c r="AQR60" s="158"/>
      <c r="AQS60" s="158"/>
      <c r="AQT60" s="158"/>
      <c r="AQU60" s="158"/>
      <c r="AQV60" s="158"/>
      <c r="AQW60" s="158"/>
      <c r="AQX60" s="158"/>
      <c r="AQY60" s="158"/>
      <c r="AQZ60" s="158"/>
      <c r="ARA60" s="158"/>
      <c r="ARB60" s="158"/>
      <c r="ARC60" s="158"/>
      <c r="ARD60" s="158"/>
      <c r="ARE60" s="158"/>
      <c r="ARF60" s="158"/>
      <c r="ARG60" s="158"/>
      <c r="ARH60" s="158"/>
      <c r="ARI60" s="158"/>
      <c r="ARJ60" s="158"/>
      <c r="ARK60" s="158"/>
      <c r="ARL60" s="158"/>
      <c r="ARM60" s="158"/>
      <c r="ARN60" s="158"/>
      <c r="ARO60" s="158"/>
      <c r="ARP60" s="158"/>
      <c r="ARQ60" s="158"/>
      <c r="ARR60" s="158"/>
      <c r="ARS60" s="158"/>
      <c r="ART60" s="158"/>
      <c r="ARU60" s="158"/>
      <c r="ARV60" s="158"/>
      <c r="ARW60" s="158"/>
      <c r="ARX60" s="158"/>
      <c r="ARY60" s="158"/>
      <c r="ARZ60" s="158"/>
      <c r="ASA60" s="158"/>
      <c r="ASB60" s="158"/>
      <c r="ASC60" s="158"/>
      <c r="ASD60" s="158"/>
      <c r="ASE60" s="158"/>
      <c r="ASF60" s="158"/>
      <c r="ASG60" s="158"/>
      <c r="ASH60" s="158"/>
      <c r="ASI60" s="158"/>
      <c r="ASJ60" s="158"/>
      <c r="ASK60" s="158"/>
      <c r="ASL60" s="158"/>
      <c r="ASM60" s="158"/>
      <c r="ASN60" s="158"/>
      <c r="ASO60" s="158"/>
      <c r="ASP60" s="158"/>
      <c r="ASQ60" s="158"/>
      <c r="ASR60" s="158"/>
      <c r="ASS60" s="158"/>
      <c r="AST60" s="158"/>
      <c r="ASU60" s="158"/>
      <c r="ASV60" s="158"/>
      <c r="ASW60" s="158"/>
      <c r="ASX60" s="158"/>
      <c r="ASY60" s="158"/>
      <c r="ASZ60" s="158"/>
      <c r="ATA60" s="158"/>
      <c r="ATB60" s="158"/>
      <c r="ATC60" s="158"/>
      <c r="ATD60" s="158"/>
      <c r="ATE60" s="158"/>
      <c r="ATF60" s="158"/>
      <c r="ATG60" s="158"/>
      <c r="ATH60" s="158"/>
      <c r="ATI60" s="158"/>
      <c r="ATJ60" s="158"/>
      <c r="ATK60" s="158"/>
      <c r="ATL60" s="158"/>
      <c r="ATM60" s="158"/>
      <c r="ATN60" s="158"/>
      <c r="ATO60" s="158"/>
      <c r="ATP60" s="158"/>
      <c r="ATQ60" s="158"/>
      <c r="ATR60" s="158"/>
      <c r="ATS60" s="158"/>
      <c r="ATT60" s="158"/>
      <c r="ATU60" s="158"/>
      <c r="ATV60" s="158"/>
      <c r="ATW60" s="158"/>
      <c r="ATX60" s="158"/>
      <c r="ATY60" s="158"/>
      <c r="ATZ60" s="158"/>
      <c r="AUA60" s="158"/>
      <c r="AUB60" s="158"/>
      <c r="AUC60" s="158"/>
      <c r="AUD60" s="158"/>
      <c r="AUE60" s="158"/>
      <c r="AUF60" s="158"/>
      <c r="AUG60" s="158"/>
      <c r="AUH60" s="158"/>
      <c r="AUI60" s="158"/>
      <c r="AUJ60" s="158"/>
      <c r="AUK60" s="158"/>
      <c r="AUL60" s="158"/>
      <c r="AUM60" s="158"/>
      <c r="AUN60" s="158"/>
      <c r="AUO60" s="158"/>
      <c r="AUP60" s="158"/>
      <c r="AUQ60" s="158"/>
      <c r="AUR60" s="158"/>
      <c r="AUS60" s="158"/>
      <c r="AUT60" s="158"/>
      <c r="AUU60" s="158"/>
      <c r="AUV60" s="158"/>
      <c r="AUW60" s="158"/>
      <c r="AUX60" s="158"/>
      <c r="AUY60" s="158"/>
      <c r="AUZ60" s="158"/>
      <c r="AVA60" s="158"/>
      <c r="AVB60" s="158"/>
      <c r="AVC60" s="158"/>
      <c r="AVD60" s="158"/>
      <c r="AVE60" s="158"/>
      <c r="AVF60" s="158"/>
      <c r="AVG60" s="158"/>
      <c r="AVH60" s="158"/>
      <c r="AVI60" s="158"/>
      <c r="AVJ60" s="158"/>
      <c r="AVK60" s="158"/>
      <c r="AVL60" s="158"/>
      <c r="AVM60" s="158"/>
      <c r="AVN60" s="158"/>
      <c r="AVO60" s="158"/>
      <c r="AVP60" s="158"/>
      <c r="AVQ60" s="158"/>
      <c r="AVR60" s="158"/>
      <c r="AVS60" s="158"/>
      <c r="AVT60" s="158"/>
      <c r="AVU60" s="158"/>
      <c r="AVV60" s="158"/>
      <c r="AVW60" s="158"/>
      <c r="AVX60" s="158"/>
      <c r="AVY60" s="158"/>
      <c r="AVZ60" s="158"/>
      <c r="AWA60" s="158"/>
      <c r="AWB60" s="158"/>
      <c r="AWC60" s="158"/>
      <c r="AWD60" s="158"/>
      <c r="AWE60" s="158"/>
      <c r="AWF60" s="158"/>
      <c r="AWG60" s="158"/>
      <c r="AWH60" s="158"/>
      <c r="AWI60" s="158"/>
      <c r="AWJ60" s="158"/>
      <c r="AWK60" s="158"/>
      <c r="AWL60" s="158"/>
      <c r="AWM60" s="158"/>
      <c r="AWN60" s="158"/>
      <c r="AWO60" s="158"/>
      <c r="AWP60" s="158"/>
      <c r="AWQ60" s="158"/>
      <c r="AWR60" s="158"/>
      <c r="AWS60" s="158"/>
      <c r="AWT60" s="158"/>
      <c r="AWU60" s="158"/>
      <c r="AWV60" s="158"/>
      <c r="AWW60" s="158"/>
      <c r="AWX60" s="158"/>
      <c r="AWY60" s="158"/>
      <c r="AWZ60" s="158"/>
      <c r="AXA60" s="158"/>
      <c r="AXB60" s="158"/>
      <c r="AXC60" s="158"/>
      <c r="AXD60" s="158"/>
      <c r="AXE60" s="158"/>
      <c r="AXF60" s="158"/>
      <c r="AXG60" s="158"/>
      <c r="AXH60" s="158"/>
      <c r="AXI60" s="158"/>
      <c r="AXJ60" s="158"/>
      <c r="AXK60" s="158"/>
      <c r="AXL60" s="158"/>
      <c r="AXM60" s="158"/>
      <c r="AXN60" s="158"/>
      <c r="AXO60" s="158"/>
      <c r="AXP60" s="158"/>
      <c r="AXQ60" s="158"/>
      <c r="AXR60" s="158"/>
      <c r="AXS60" s="158"/>
      <c r="AXT60" s="158"/>
      <c r="AXU60" s="158"/>
      <c r="AXV60" s="158"/>
      <c r="AXW60" s="158"/>
      <c r="AXX60" s="158"/>
      <c r="AXY60" s="158"/>
      <c r="AXZ60" s="158"/>
      <c r="AYA60" s="158"/>
      <c r="AYB60" s="158"/>
      <c r="AYC60" s="158"/>
      <c r="AYD60" s="158"/>
      <c r="AYE60" s="158"/>
      <c r="AYF60" s="158"/>
      <c r="AYG60" s="158"/>
      <c r="AYH60" s="158"/>
      <c r="AYI60" s="158"/>
      <c r="AYJ60" s="158"/>
      <c r="AYK60" s="158"/>
      <c r="AYL60" s="158"/>
      <c r="AYM60" s="158"/>
      <c r="AYN60" s="158"/>
      <c r="AYO60" s="158"/>
      <c r="AYP60" s="158"/>
      <c r="AYQ60" s="158"/>
      <c r="AYR60" s="158"/>
      <c r="AYS60" s="158"/>
      <c r="AYT60" s="158"/>
      <c r="AYU60" s="158"/>
      <c r="AYV60" s="158"/>
      <c r="AYW60" s="158"/>
      <c r="AYX60" s="158"/>
      <c r="AYY60" s="158"/>
      <c r="AYZ60" s="158"/>
      <c r="AZA60" s="158"/>
      <c r="AZB60" s="158"/>
      <c r="AZC60" s="158"/>
      <c r="AZD60" s="158"/>
      <c r="AZE60" s="158"/>
      <c r="AZF60" s="158"/>
      <c r="AZG60" s="158"/>
      <c r="AZH60" s="158"/>
      <c r="AZI60" s="158"/>
      <c r="AZJ60" s="158"/>
      <c r="AZK60" s="158"/>
      <c r="AZL60" s="158"/>
      <c r="AZM60" s="158"/>
      <c r="AZN60" s="158"/>
      <c r="AZO60" s="158"/>
      <c r="AZP60" s="158"/>
      <c r="AZQ60" s="158"/>
      <c r="AZR60" s="158"/>
      <c r="AZS60" s="158"/>
      <c r="AZT60" s="158"/>
      <c r="AZU60" s="158"/>
      <c r="AZV60" s="158"/>
      <c r="AZW60" s="158"/>
      <c r="AZX60" s="158"/>
      <c r="AZY60" s="158"/>
      <c r="AZZ60" s="158"/>
      <c r="BAA60" s="158"/>
      <c r="BAB60" s="158"/>
      <c r="BAC60" s="158"/>
      <c r="BAD60" s="158"/>
      <c r="BAE60" s="158"/>
      <c r="BAF60" s="158"/>
      <c r="BAG60" s="158"/>
      <c r="BAH60" s="158"/>
      <c r="BAI60" s="158"/>
      <c r="BAJ60" s="158"/>
      <c r="BAK60" s="158"/>
      <c r="BAL60" s="158"/>
      <c r="BAM60" s="158"/>
      <c r="BAN60" s="158"/>
      <c r="BAO60" s="158"/>
      <c r="BAP60" s="158"/>
      <c r="BAQ60" s="158"/>
      <c r="BAR60" s="158"/>
      <c r="BAS60" s="158"/>
      <c r="BAT60" s="158"/>
      <c r="BAU60" s="158"/>
      <c r="BAV60" s="158"/>
      <c r="BAW60" s="158"/>
      <c r="BAX60" s="158"/>
      <c r="BAY60" s="158"/>
      <c r="BAZ60" s="158"/>
      <c r="BBA60" s="158"/>
      <c r="BBB60" s="158"/>
      <c r="BBC60" s="158"/>
      <c r="BBD60" s="158"/>
      <c r="BBE60" s="158"/>
      <c r="BBF60" s="158"/>
      <c r="BBG60" s="158"/>
      <c r="BBH60" s="158"/>
      <c r="BBI60" s="158"/>
      <c r="BBJ60" s="158"/>
      <c r="BBK60" s="158"/>
      <c r="BBL60" s="158"/>
      <c r="BBM60" s="158"/>
      <c r="BBN60" s="158"/>
      <c r="BBO60" s="158"/>
      <c r="BBP60" s="158"/>
      <c r="BBQ60" s="158"/>
      <c r="BBR60" s="158"/>
      <c r="BBS60" s="158"/>
      <c r="BBT60" s="158"/>
      <c r="BBU60" s="158"/>
      <c r="BBV60" s="158"/>
      <c r="BBW60" s="158"/>
      <c r="BBX60" s="158"/>
      <c r="BBY60" s="158"/>
      <c r="BBZ60" s="158"/>
      <c r="BCA60" s="158"/>
      <c r="BCB60" s="158"/>
      <c r="BCC60" s="158"/>
      <c r="BCD60" s="158"/>
      <c r="BCE60" s="158"/>
      <c r="BCF60" s="158"/>
      <c r="BCG60" s="158"/>
      <c r="BCH60" s="158"/>
      <c r="BCI60" s="158"/>
      <c r="BCJ60" s="158"/>
      <c r="BCK60" s="158"/>
      <c r="BCL60" s="158"/>
      <c r="BCM60" s="158"/>
      <c r="BCN60" s="158"/>
      <c r="BCO60" s="158"/>
      <c r="BCP60" s="158"/>
      <c r="BCQ60" s="158"/>
      <c r="BCR60" s="158"/>
      <c r="BCS60" s="158"/>
      <c r="BCT60" s="158"/>
      <c r="BCU60" s="158"/>
      <c r="BCV60" s="158"/>
      <c r="BCW60" s="158"/>
      <c r="BCX60" s="158"/>
      <c r="BCY60" s="158"/>
      <c r="BCZ60" s="158"/>
      <c r="BDA60" s="158"/>
      <c r="BDB60" s="158"/>
      <c r="BDC60" s="158"/>
      <c r="BDD60" s="158"/>
      <c r="BDE60" s="158"/>
      <c r="BDF60" s="158"/>
      <c r="BDG60" s="158"/>
      <c r="BDH60" s="158"/>
      <c r="BDI60" s="158"/>
      <c r="BDJ60" s="158"/>
      <c r="BDK60" s="158"/>
      <c r="BDL60" s="158"/>
      <c r="BDM60" s="158"/>
      <c r="BDN60" s="158"/>
      <c r="BDO60" s="158"/>
      <c r="BDP60" s="158"/>
      <c r="BDQ60" s="158"/>
      <c r="BDR60" s="158"/>
      <c r="BDS60" s="158"/>
      <c r="BDT60" s="158"/>
      <c r="BDU60" s="158"/>
      <c r="BDV60" s="158"/>
      <c r="BDW60" s="158"/>
      <c r="BDX60" s="158"/>
      <c r="BDY60" s="158"/>
      <c r="BDZ60" s="158"/>
      <c r="BEA60" s="158"/>
      <c r="BEB60" s="158"/>
      <c r="BEC60" s="158"/>
      <c r="BED60" s="158"/>
      <c r="BEE60" s="158"/>
      <c r="BEF60" s="158"/>
      <c r="BEG60" s="158"/>
      <c r="BEH60" s="158"/>
      <c r="BEI60" s="158"/>
      <c r="BEJ60" s="158"/>
      <c r="BEK60" s="158"/>
      <c r="BEL60" s="158"/>
      <c r="BEM60" s="158"/>
      <c r="BEN60" s="158"/>
      <c r="BEO60" s="158"/>
      <c r="BEP60" s="158"/>
      <c r="BEQ60" s="158"/>
      <c r="BER60" s="158"/>
      <c r="BES60" s="158"/>
      <c r="BET60" s="158"/>
      <c r="BEU60" s="158"/>
      <c r="BEV60" s="158"/>
      <c r="BEW60" s="158"/>
      <c r="BEX60" s="158"/>
      <c r="BEY60" s="158"/>
      <c r="BEZ60" s="158"/>
      <c r="BFA60" s="158"/>
      <c r="BFB60" s="158"/>
      <c r="BFC60" s="158"/>
      <c r="BFD60" s="158"/>
      <c r="BFE60" s="158"/>
      <c r="BFF60" s="158"/>
      <c r="BFG60" s="158"/>
      <c r="BFH60" s="158"/>
      <c r="BFI60" s="158"/>
      <c r="BFJ60" s="158"/>
      <c r="BFK60" s="158"/>
      <c r="BFL60" s="158"/>
      <c r="BFM60" s="158"/>
      <c r="BFN60" s="158"/>
      <c r="BFO60" s="158"/>
      <c r="BFP60" s="158"/>
      <c r="BFQ60" s="158"/>
      <c r="BFR60" s="158"/>
      <c r="BFS60" s="158"/>
      <c r="BFT60" s="158"/>
      <c r="BFU60" s="158"/>
      <c r="BFV60" s="158"/>
      <c r="BFW60" s="158"/>
      <c r="BFX60" s="158"/>
      <c r="BFY60" s="158"/>
      <c r="BFZ60" s="158"/>
      <c r="BGA60" s="158"/>
      <c r="BGB60" s="158"/>
      <c r="BGC60" s="158"/>
      <c r="BGD60" s="158"/>
      <c r="BGE60" s="158"/>
      <c r="BGF60" s="158"/>
      <c r="BGG60" s="158"/>
      <c r="BGH60" s="158"/>
      <c r="BGI60" s="158"/>
      <c r="BGJ60" s="158"/>
      <c r="BGK60" s="158"/>
      <c r="BGL60" s="158"/>
      <c r="BGM60" s="158"/>
      <c r="BGN60" s="158"/>
      <c r="BGO60" s="158"/>
      <c r="BGP60" s="158"/>
      <c r="BGQ60" s="158"/>
      <c r="BGR60" s="158"/>
      <c r="BGS60" s="158"/>
      <c r="BGT60" s="158"/>
      <c r="BGU60" s="158"/>
      <c r="BGV60" s="158"/>
      <c r="BGW60" s="158"/>
      <c r="BGX60" s="158"/>
      <c r="BGY60" s="158"/>
      <c r="BGZ60" s="158"/>
      <c r="BHA60" s="158"/>
      <c r="BHB60" s="158"/>
      <c r="BHC60" s="158"/>
      <c r="BHD60" s="158"/>
      <c r="BHE60" s="158"/>
      <c r="BHF60" s="158"/>
      <c r="BHG60" s="158"/>
      <c r="BHH60" s="158"/>
      <c r="BHI60" s="158"/>
      <c r="BHJ60" s="158"/>
      <c r="BHK60" s="158"/>
      <c r="BHL60" s="158"/>
      <c r="BHM60" s="158"/>
      <c r="BHN60" s="158"/>
      <c r="BHO60" s="158"/>
      <c r="BHP60" s="158"/>
      <c r="BHQ60" s="158"/>
      <c r="BHR60" s="158"/>
      <c r="BHS60" s="158"/>
      <c r="BHT60" s="158"/>
      <c r="BHU60" s="158"/>
      <c r="BHV60" s="158"/>
      <c r="BHW60" s="158"/>
      <c r="BHX60" s="158"/>
      <c r="BHY60" s="158"/>
      <c r="BHZ60" s="158"/>
      <c r="BIA60" s="158"/>
      <c r="BIB60" s="158"/>
      <c r="BIC60" s="158"/>
      <c r="BID60" s="158"/>
      <c r="BIE60" s="158"/>
      <c r="BIF60" s="158"/>
      <c r="BIG60" s="158"/>
      <c r="BIH60" s="158"/>
      <c r="BII60" s="158"/>
      <c r="BIJ60" s="158"/>
      <c r="BIK60" s="158"/>
      <c r="BIL60" s="158"/>
      <c r="BIM60" s="158"/>
      <c r="BIN60" s="158"/>
      <c r="BIO60" s="158"/>
      <c r="BIP60" s="158"/>
      <c r="BIQ60" s="158"/>
      <c r="BIR60" s="158"/>
      <c r="BIS60" s="158"/>
      <c r="BIT60" s="158"/>
      <c r="BIU60" s="158"/>
      <c r="BIV60" s="158"/>
      <c r="BIW60" s="158"/>
      <c r="BIX60" s="158"/>
      <c r="BIY60" s="158"/>
      <c r="BIZ60" s="158"/>
      <c r="BJA60" s="158"/>
      <c r="BJB60" s="158"/>
      <c r="BJC60" s="158"/>
      <c r="BJD60" s="158"/>
      <c r="BJE60" s="158"/>
      <c r="BJF60" s="158"/>
      <c r="BJG60" s="158"/>
      <c r="BJH60" s="158"/>
      <c r="BJI60" s="158"/>
      <c r="BJJ60" s="158"/>
      <c r="BJK60" s="158"/>
      <c r="BJL60" s="158"/>
      <c r="BJM60" s="158"/>
      <c r="BJN60" s="158"/>
      <c r="BJO60" s="158"/>
      <c r="BJP60" s="158"/>
      <c r="BJQ60" s="158"/>
      <c r="BJR60" s="158"/>
      <c r="BJS60" s="158"/>
      <c r="BJT60" s="158"/>
      <c r="BJU60" s="158"/>
      <c r="BJV60" s="158"/>
      <c r="BJW60" s="158"/>
      <c r="BJX60" s="158"/>
      <c r="BJY60" s="158"/>
      <c r="BJZ60" s="158"/>
      <c r="BKA60" s="158"/>
      <c r="BKB60" s="158"/>
      <c r="BKC60" s="158"/>
      <c r="BKD60" s="158"/>
      <c r="BKE60" s="158"/>
      <c r="BKF60" s="158"/>
      <c r="BKG60" s="158"/>
      <c r="BKH60" s="158"/>
      <c r="BKI60" s="158"/>
      <c r="BKJ60" s="158"/>
      <c r="BKK60" s="158"/>
      <c r="BKL60" s="158"/>
      <c r="BKM60" s="158"/>
      <c r="BKN60" s="158"/>
      <c r="BKO60" s="158"/>
      <c r="BKP60" s="158"/>
      <c r="BKQ60" s="158"/>
      <c r="BKR60" s="158"/>
      <c r="BKS60" s="158"/>
      <c r="BKT60" s="158"/>
      <c r="BKU60" s="158"/>
      <c r="BKV60" s="158"/>
      <c r="BKW60" s="158"/>
      <c r="BKX60" s="158"/>
      <c r="BKY60" s="158"/>
      <c r="BKZ60" s="158"/>
      <c r="BLA60" s="158"/>
      <c r="BLB60" s="158"/>
      <c r="BLC60" s="158"/>
      <c r="BLD60" s="158"/>
      <c r="BLE60" s="158"/>
      <c r="BLF60" s="158"/>
      <c r="BLG60" s="158"/>
      <c r="BLH60" s="158"/>
      <c r="BLI60" s="158"/>
      <c r="BLJ60" s="158"/>
      <c r="BLK60" s="158"/>
      <c r="BLL60" s="158"/>
      <c r="BLM60" s="158"/>
      <c r="BLN60" s="158"/>
      <c r="BLO60" s="158"/>
      <c r="BLP60" s="158"/>
      <c r="BLQ60" s="158"/>
      <c r="BLR60" s="158"/>
      <c r="BLS60" s="158"/>
      <c r="BLT60" s="158"/>
      <c r="BLU60" s="158"/>
      <c r="BLV60" s="158"/>
      <c r="BLW60" s="158"/>
      <c r="BLX60" s="158"/>
      <c r="BLY60" s="158"/>
      <c r="BLZ60" s="158"/>
      <c r="BMA60" s="158"/>
      <c r="BMB60" s="158"/>
      <c r="BMC60" s="158"/>
      <c r="BMD60" s="158"/>
      <c r="BME60" s="158"/>
      <c r="BMF60" s="158"/>
      <c r="BMG60" s="158"/>
      <c r="BMH60" s="158"/>
      <c r="BMI60" s="158"/>
      <c r="BMJ60" s="158"/>
      <c r="BMK60" s="158"/>
      <c r="BML60" s="158"/>
      <c r="BMM60" s="158"/>
      <c r="BMN60" s="158"/>
      <c r="BMO60" s="158"/>
      <c r="BMP60" s="158"/>
      <c r="BMQ60" s="158"/>
      <c r="BMR60" s="158"/>
      <c r="BMS60" s="158"/>
      <c r="BMT60" s="158"/>
      <c r="BMU60" s="158"/>
      <c r="BMV60" s="158"/>
      <c r="BMW60" s="158"/>
      <c r="BMX60" s="158"/>
      <c r="BMY60" s="158"/>
      <c r="BMZ60" s="158"/>
      <c r="BNA60" s="158"/>
      <c r="BNB60" s="158"/>
      <c r="BNC60" s="158"/>
      <c r="BND60" s="158"/>
      <c r="BNE60" s="158"/>
      <c r="BNF60" s="158"/>
      <c r="BNG60" s="158"/>
      <c r="BNH60" s="158"/>
      <c r="BNI60" s="158"/>
      <c r="BNJ60" s="158"/>
      <c r="BNK60" s="158"/>
      <c r="BNL60" s="158"/>
      <c r="BNM60" s="158"/>
      <c r="BNN60" s="158"/>
      <c r="BNO60" s="158"/>
      <c r="BNP60" s="158"/>
      <c r="BNQ60" s="158"/>
      <c r="BNR60" s="158"/>
      <c r="BNS60" s="158"/>
      <c r="BNT60" s="158"/>
      <c r="BNU60" s="158"/>
      <c r="BNV60" s="158"/>
      <c r="BNW60" s="158"/>
      <c r="BNX60" s="158"/>
      <c r="BNY60" s="158"/>
      <c r="BNZ60" s="158"/>
      <c r="BOA60" s="158"/>
      <c r="BOB60" s="158"/>
      <c r="BOC60" s="158"/>
      <c r="BOD60" s="158"/>
      <c r="BOE60" s="158"/>
      <c r="BOF60" s="158"/>
      <c r="BOG60" s="158"/>
      <c r="BOH60" s="158"/>
      <c r="BOI60" s="158"/>
      <c r="BOJ60" s="158"/>
      <c r="BOK60" s="158"/>
      <c r="BOL60" s="158"/>
      <c r="BOM60" s="158"/>
      <c r="BON60" s="158"/>
      <c r="BOO60" s="158"/>
      <c r="BOP60" s="158"/>
      <c r="BOQ60" s="158"/>
      <c r="BOR60" s="158"/>
      <c r="BOS60" s="158"/>
      <c r="BOT60" s="158"/>
      <c r="BOU60" s="158"/>
      <c r="BOV60" s="158"/>
      <c r="BOW60" s="158"/>
      <c r="BOX60" s="158"/>
      <c r="BOY60" s="158"/>
      <c r="BOZ60" s="158"/>
      <c r="BPA60" s="158"/>
      <c r="BPB60" s="158"/>
      <c r="BPC60" s="158"/>
      <c r="BPD60" s="158"/>
      <c r="BPE60" s="158"/>
      <c r="BPF60" s="158"/>
      <c r="BPG60" s="158"/>
      <c r="BPH60" s="158"/>
      <c r="BPI60" s="158"/>
      <c r="BPJ60" s="158"/>
      <c r="BPK60" s="158"/>
      <c r="BPL60" s="158"/>
      <c r="BPM60" s="158"/>
      <c r="BPN60" s="158"/>
      <c r="BPO60" s="158"/>
      <c r="BPP60" s="158"/>
      <c r="BPQ60" s="158"/>
      <c r="BPR60" s="158"/>
      <c r="BPS60" s="158"/>
      <c r="BPT60" s="158"/>
      <c r="BPU60" s="158"/>
      <c r="BPV60" s="158"/>
      <c r="BPW60" s="158"/>
      <c r="BPX60" s="158"/>
      <c r="BPY60" s="158"/>
      <c r="BPZ60" s="158"/>
      <c r="BQA60" s="158"/>
      <c r="BQB60" s="158"/>
      <c r="BQC60" s="158"/>
      <c r="BQD60" s="158"/>
      <c r="BQE60" s="158"/>
      <c r="BQF60" s="158"/>
      <c r="BQG60" s="158"/>
      <c r="BQH60" s="158"/>
      <c r="BQI60" s="158"/>
      <c r="BQJ60" s="158"/>
      <c r="BQK60" s="158"/>
      <c r="BQL60" s="158"/>
      <c r="BQM60" s="158"/>
      <c r="BQN60" s="158"/>
      <c r="BQO60" s="158"/>
      <c r="BQP60" s="158"/>
      <c r="BQQ60" s="158"/>
      <c r="BQR60" s="158"/>
      <c r="BQS60" s="158"/>
      <c r="BQT60" s="158"/>
      <c r="BQU60" s="158"/>
      <c r="BQV60" s="158"/>
      <c r="BQW60" s="158"/>
      <c r="BQX60" s="158"/>
      <c r="BQY60" s="158"/>
      <c r="BQZ60" s="158"/>
      <c r="BRA60" s="158"/>
      <c r="BRB60" s="158"/>
      <c r="BRC60" s="158"/>
      <c r="BRD60" s="158"/>
      <c r="BRE60" s="158"/>
      <c r="BRF60" s="158"/>
      <c r="BRG60" s="158"/>
      <c r="BRH60" s="158"/>
      <c r="BRI60" s="158"/>
      <c r="BRJ60" s="158"/>
      <c r="BRK60" s="158"/>
      <c r="BRL60" s="158"/>
      <c r="BRM60" s="158"/>
      <c r="BRN60" s="158"/>
      <c r="BRO60" s="158"/>
      <c r="BRP60" s="158"/>
      <c r="BRQ60" s="158"/>
      <c r="BRR60" s="158"/>
      <c r="BRS60" s="158"/>
      <c r="BRT60" s="158"/>
      <c r="BRU60" s="158"/>
      <c r="BRV60" s="158"/>
      <c r="BRW60" s="158"/>
      <c r="BRX60" s="158"/>
      <c r="BRY60" s="158"/>
      <c r="BRZ60" s="158"/>
      <c r="BSA60" s="158"/>
      <c r="BSB60" s="158"/>
      <c r="BSC60" s="158"/>
      <c r="BSD60" s="158"/>
      <c r="BSE60" s="158"/>
      <c r="BSF60" s="158"/>
      <c r="BSG60" s="158"/>
      <c r="BSH60" s="158"/>
      <c r="BSI60" s="158"/>
      <c r="BSJ60" s="158"/>
      <c r="BSK60" s="158"/>
      <c r="BSL60" s="158"/>
      <c r="BSM60" s="158"/>
      <c r="BSN60" s="158"/>
      <c r="BSO60" s="158"/>
      <c r="BSP60" s="158"/>
      <c r="BSQ60" s="158"/>
      <c r="BSR60" s="158"/>
      <c r="BSS60" s="158"/>
      <c r="BST60" s="158"/>
      <c r="BSU60" s="158"/>
      <c r="BSV60" s="158"/>
      <c r="BSW60" s="158"/>
      <c r="BSX60" s="158"/>
      <c r="BSY60" s="158"/>
      <c r="BSZ60" s="158"/>
      <c r="BTA60" s="158"/>
      <c r="BTB60" s="158"/>
      <c r="BTC60" s="158"/>
      <c r="BTD60" s="158"/>
      <c r="BTE60" s="158"/>
      <c r="BTF60" s="158"/>
      <c r="BTG60" s="158"/>
      <c r="BTH60" s="158"/>
      <c r="BTI60" s="158"/>
      <c r="BTJ60" s="158"/>
      <c r="BTK60" s="158"/>
      <c r="BTL60" s="158"/>
      <c r="BTM60" s="158"/>
      <c r="BTN60" s="158"/>
      <c r="BTO60" s="158"/>
      <c r="BTP60" s="158"/>
      <c r="BTQ60" s="158"/>
      <c r="BTR60" s="158"/>
      <c r="BTS60" s="158"/>
      <c r="BTT60" s="158"/>
      <c r="BTU60" s="158"/>
      <c r="BTV60" s="158"/>
      <c r="BTW60" s="158"/>
      <c r="BTX60" s="158"/>
      <c r="BTY60" s="158"/>
      <c r="BTZ60" s="158"/>
      <c r="BUA60" s="158"/>
      <c r="BUB60" s="158"/>
      <c r="BUC60" s="158"/>
      <c r="BUD60" s="158"/>
      <c r="BUE60" s="158"/>
      <c r="BUF60" s="158"/>
      <c r="BUG60" s="158"/>
      <c r="BUH60" s="158"/>
      <c r="BUI60" s="158"/>
      <c r="BUJ60" s="158"/>
      <c r="BUK60" s="158"/>
      <c r="BUL60" s="158"/>
      <c r="BUM60" s="158"/>
      <c r="BUN60" s="158"/>
      <c r="BUO60" s="158"/>
      <c r="BUP60" s="158"/>
      <c r="BUQ60" s="158"/>
      <c r="BUR60" s="158"/>
      <c r="BUS60" s="158"/>
      <c r="BUT60" s="158"/>
      <c r="BUU60" s="158"/>
      <c r="BUV60" s="158"/>
      <c r="BUW60" s="158"/>
      <c r="BUX60" s="158"/>
      <c r="BUY60" s="158"/>
      <c r="BUZ60" s="158"/>
      <c r="BVA60" s="158"/>
      <c r="BVB60" s="158"/>
      <c r="BVC60" s="158"/>
      <c r="BVD60" s="158"/>
      <c r="BVE60" s="158"/>
      <c r="BVF60" s="158"/>
      <c r="BVG60" s="158"/>
      <c r="BVH60" s="158"/>
      <c r="BVI60" s="158"/>
      <c r="BVJ60" s="158"/>
      <c r="BVK60" s="158"/>
      <c r="BVL60" s="158"/>
      <c r="BVM60" s="158"/>
      <c r="BVN60" s="158"/>
      <c r="BVO60" s="158"/>
      <c r="BVP60" s="158"/>
      <c r="BVQ60" s="158"/>
      <c r="BVR60" s="158"/>
      <c r="BVS60" s="158"/>
      <c r="BVT60" s="158"/>
      <c r="BVU60" s="158"/>
      <c r="BVV60" s="158"/>
      <c r="BVW60" s="158"/>
      <c r="BVX60" s="158"/>
      <c r="BVY60" s="158"/>
      <c r="BVZ60" s="158"/>
      <c r="BWA60" s="158"/>
      <c r="BWB60" s="158"/>
      <c r="BWC60" s="158"/>
      <c r="BWD60" s="158"/>
      <c r="BWE60" s="158"/>
      <c r="BWF60" s="158"/>
      <c r="BWG60" s="158"/>
      <c r="BWH60" s="158"/>
      <c r="BWI60" s="158"/>
      <c r="BWJ60" s="158"/>
      <c r="BWK60" s="158"/>
      <c r="BWL60" s="158"/>
      <c r="BWM60" s="158"/>
      <c r="BWN60" s="158"/>
      <c r="BWO60" s="158"/>
      <c r="BWP60" s="158"/>
      <c r="BWQ60" s="158"/>
      <c r="BWR60" s="158"/>
      <c r="BWS60" s="158"/>
      <c r="BWT60" s="158"/>
      <c r="BWU60" s="158"/>
      <c r="BWV60" s="158"/>
      <c r="BWW60" s="158"/>
      <c r="BWX60" s="158"/>
      <c r="BWY60" s="158"/>
      <c r="BWZ60" s="158"/>
      <c r="BXA60" s="158"/>
      <c r="BXB60" s="158"/>
      <c r="BXC60" s="158"/>
      <c r="BXD60" s="158"/>
      <c r="BXE60" s="158"/>
      <c r="BXF60" s="158"/>
      <c r="BXG60" s="158"/>
      <c r="BXH60" s="158"/>
      <c r="BXI60" s="158"/>
      <c r="BXJ60" s="158"/>
      <c r="BXK60" s="158"/>
      <c r="BXL60" s="158"/>
      <c r="BXM60" s="158"/>
      <c r="BXN60" s="158"/>
      <c r="BXO60" s="158"/>
      <c r="BXP60" s="158"/>
      <c r="BXQ60" s="158"/>
      <c r="BXR60" s="158"/>
      <c r="BXS60" s="158"/>
      <c r="BXT60" s="158"/>
      <c r="BXU60" s="158"/>
      <c r="BXV60" s="158"/>
      <c r="BXW60" s="158"/>
      <c r="BXX60" s="158"/>
      <c r="BXY60" s="158"/>
      <c r="BXZ60" s="158"/>
      <c r="BYA60" s="158"/>
      <c r="BYB60" s="158"/>
      <c r="BYC60" s="158"/>
      <c r="BYD60" s="158"/>
      <c r="BYE60" s="158"/>
      <c r="BYF60" s="158"/>
      <c r="BYG60" s="158"/>
      <c r="BYH60" s="158"/>
      <c r="BYI60" s="158"/>
      <c r="BYJ60" s="158"/>
      <c r="BYK60" s="158"/>
      <c r="BYL60" s="158"/>
      <c r="BYM60" s="158"/>
      <c r="BYN60" s="158"/>
      <c r="BYO60" s="158"/>
      <c r="BYP60" s="158"/>
      <c r="BYQ60" s="158"/>
      <c r="BYR60" s="158"/>
      <c r="BYS60" s="158"/>
      <c r="BYT60" s="158"/>
      <c r="BYU60" s="158"/>
      <c r="BYV60" s="158"/>
      <c r="BYW60" s="158"/>
      <c r="BYX60" s="158"/>
      <c r="BYY60" s="158"/>
      <c r="BYZ60" s="158"/>
      <c r="BZA60" s="158"/>
      <c r="BZB60" s="158"/>
      <c r="BZC60" s="158"/>
      <c r="BZD60" s="158"/>
      <c r="BZE60" s="158"/>
      <c r="BZF60" s="158"/>
      <c r="BZG60" s="158"/>
      <c r="BZH60" s="158"/>
      <c r="BZI60" s="158"/>
      <c r="BZJ60" s="158"/>
      <c r="BZK60" s="158"/>
      <c r="BZL60" s="158"/>
      <c r="BZM60" s="158"/>
      <c r="BZN60" s="158"/>
      <c r="BZO60" s="158"/>
      <c r="BZP60" s="158"/>
      <c r="BZQ60" s="158"/>
      <c r="BZR60" s="158"/>
      <c r="BZS60" s="158"/>
      <c r="BZT60" s="158"/>
      <c r="BZU60" s="158"/>
      <c r="BZV60" s="158"/>
      <c r="BZW60" s="158"/>
      <c r="BZX60" s="158"/>
      <c r="BZY60" s="158"/>
      <c r="BZZ60" s="158"/>
      <c r="CAA60" s="158"/>
      <c r="CAB60" s="158"/>
      <c r="CAC60" s="158"/>
      <c r="CAD60" s="158"/>
      <c r="CAE60" s="158"/>
      <c r="CAF60" s="158"/>
      <c r="CAG60" s="158"/>
      <c r="CAH60" s="158"/>
      <c r="CAI60" s="158"/>
      <c r="CAJ60" s="158"/>
      <c r="CAK60" s="158"/>
      <c r="CAL60" s="158"/>
      <c r="CAM60" s="158"/>
      <c r="CAN60" s="158"/>
      <c r="CAO60" s="158"/>
      <c r="CAP60" s="158"/>
      <c r="CAQ60" s="158"/>
      <c r="CAR60" s="158"/>
      <c r="CAS60" s="158"/>
      <c r="CAT60" s="158"/>
      <c r="CAU60" s="158"/>
      <c r="CAV60" s="158"/>
      <c r="CAW60" s="158"/>
      <c r="CAX60" s="158"/>
      <c r="CAY60" s="158"/>
      <c r="CAZ60" s="158"/>
      <c r="CBA60" s="158"/>
      <c r="CBB60" s="158"/>
      <c r="CBC60" s="158"/>
      <c r="CBD60" s="158"/>
      <c r="CBE60" s="158"/>
      <c r="CBF60" s="158"/>
      <c r="CBG60" s="158"/>
      <c r="CBH60" s="158"/>
      <c r="CBI60" s="158"/>
      <c r="CBJ60" s="158"/>
      <c r="CBK60" s="158"/>
      <c r="CBL60" s="158"/>
      <c r="CBM60" s="158"/>
      <c r="CBN60" s="158"/>
      <c r="CBO60" s="158"/>
      <c r="CBP60" s="158"/>
      <c r="CBQ60" s="158"/>
      <c r="CBR60" s="158"/>
      <c r="CBS60" s="158"/>
      <c r="CBT60" s="158"/>
      <c r="CBU60" s="158"/>
      <c r="CBV60" s="158"/>
      <c r="CBW60" s="158"/>
      <c r="CBX60" s="158"/>
      <c r="CBY60" s="158"/>
      <c r="CBZ60" s="158"/>
      <c r="CCA60" s="158"/>
      <c r="CCB60" s="158"/>
      <c r="CCC60" s="158"/>
      <c r="CCD60" s="158"/>
      <c r="CCE60" s="158"/>
      <c r="CCF60" s="158"/>
      <c r="CCG60" s="158"/>
      <c r="CCH60" s="158"/>
      <c r="CCI60" s="158"/>
      <c r="CCJ60" s="158"/>
      <c r="CCK60" s="158"/>
      <c r="CCL60" s="158"/>
      <c r="CCM60" s="158"/>
      <c r="CCN60" s="158"/>
      <c r="CCO60" s="158"/>
      <c r="CCP60" s="158"/>
      <c r="CCQ60" s="158"/>
      <c r="CCR60" s="158"/>
      <c r="CCS60" s="158"/>
      <c r="CCT60" s="158"/>
      <c r="CCU60" s="158"/>
      <c r="CCV60" s="158"/>
      <c r="CCW60" s="158"/>
      <c r="CCX60" s="158"/>
      <c r="CCY60" s="158"/>
      <c r="CCZ60" s="158"/>
      <c r="CDA60" s="158"/>
      <c r="CDB60" s="158"/>
      <c r="CDC60" s="158"/>
      <c r="CDD60" s="158"/>
      <c r="CDE60" s="158"/>
      <c r="CDF60" s="158"/>
      <c r="CDG60" s="158"/>
      <c r="CDH60" s="158"/>
      <c r="CDI60" s="158"/>
      <c r="CDJ60" s="158"/>
      <c r="CDK60" s="158"/>
      <c r="CDL60" s="158"/>
      <c r="CDM60" s="158"/>
      <c r="CDN60" s="158"/>
      <c r="CDO60" s="158"/>
      <c r="CDP60" s="158"/>
      <c r="CDQ60" s="158"/>
      <c r="CDR60" s="158"/>
      <c r="CDS60" s="158"/>
      <c r="CDT60" s="158"/>
      <c r="CDU60" s="158"/>
      <c r="CDV60" s="158"/>
      <c r="CDW60" s="158"/>
      <c r="CDX60" s="158"/>
      <c r="CDY60" s="158"/>
      <c r="CDZ60" s="158"/>
      <c r="CEA60" s="158"/>
      <c r="CEB60" s="158"/>
      <c r="CEC60" s="158"/>
      <c r="CED60" s="158"/>
      <c r="CEE60" s="158"/>
      <c r="CEF60" s="158"/>
      <c r="CEG60" s="158"/>
      <c r="CEH60" s="158"/>
      <c r="CEI60" s="158"/>
      <c r="CEJ60" s="158"/>
      <c r="CEK60" s="158"/>
      <c r="CEL60" s="158"/>
      <c r="CEM60" s="158"/>
      <c r="CEN60" s="158"/>
      <c r="CEO60" s="158"/>
      <c r="CEP60" s="158"/>
      <c r="CEQ60" s="158"/>
      <c r="CER60" s="158"/>
      <c r="CES60" s="158"/>
      <c r="CET60" s="158"/>
      <c r="CEU60" s="158"/>
      <c r="CEV60" s="158"/>
      <c r="CEW60" s="158"/>
      <c r="CEX60" s="158"/>
      <c r="CEY60" s="158"/>
      <c r="CEZ60" s="158"/>
      <c r="CFA60" s="158"/>
      <c r="CFB60" s="158"/>
      <c r="CFC60" s="158"/>
      <c r="CFD60" s="158"/>
      <c r="CFE60" s="158"/>
      <c r="CFF60" s="158"/>
      <c r="CFG60" s="158"/>
      <c r="CFH60" s="158"/>
      <c r="CFI60" s="158"/>
      <c r="CFJ60" s="158"/>
      <c r="CFK60" s="158"/>
      <c r="CFL60" s="158"/>
      <c r="CFM60" s="158"/>
      <c r="CFN60" s="158"/>
      <c r="CFO60" s="158"/>
      <c r="CFP60" s="158"/>
      <c r="CFQ60" s="158"/>
      <c r="CFR60" s="158"/>
      <c r="CFS60" s="158"/>
      <c r="CFT60" s="158"/>
      <c r="CFU60" s="158"/>
      <c r="CFV60" s="158"/>
      <c r="CFW60" s="158"/>
      <c r="CFX60" s="158"/>
      <c r="CFY60" s="158"/>
      <c r="CFZ60" s="158"/>
      <c r="CGA60" s="158"/>
      <c r="CGB60" s="158"/>
      <c r="CGC60" s="158"/>
      <c r="CGD60" s="158"/>
      <c r="CGE60" s="158"/>
      <c r="CGF60" s="158"/>
      <c r="CGG60" s="158"/>
      <c r="CGH60" s="158"/>
      <c r="CGI60" s="158"/>
      <c r="CGJ60" s="158"/>
      <c r="CGK60" s="158"/>
      <c r="CGL60" s="158"/>
      <c r="CGM60" s="158"/>
      <c r="CGN60" s="158"/>
      <c r="CGO60" s="158"/>
      <c r="CGP60" s="158"/>
      <c r="CGQ60" s="158"/>
      <c r="CGR60" s="158"/>
      <c r="CGS60" s="158"/>
      <c r="CGT60" s="158"/>
      <c r="CGU60" s="158"/>
      <c r="CGV60" s="158"/>
      <c r="CGW60" s="158"/>
      <c r="CGX60" s="158"/>
      <c r="CGY60" s="158"/>
      <c r="CGZ60" s="158"/>
      <c r="CHA60" s="158"/>
      <c r="CHB60" s="158"/>
      <c r="CHC60" s="158"/>
      <c r="CHD60" s="158"/>
      <c r="CHE60" s="158"/>
      <c r="CHF60" s="158"/>
      <c r="CHG60" s="158"/>
      <c r="CHH60" s="158"/>
      <c r="CHI60" s="158"/>
      <c r="CHJ60" s="158"/>
      <c r="CHK60" s="158"/>
      <c r="CHL60" s="158"/>
      <c r="CHM60" s="158"/>
      <c r="CHN60" s="158"/>
      <c r="CHO60" s="158"/>
      <c r="CHP60" s="158"/>
      <c r="CHQ60" s="158"/>
      <c r="CHR60" s="158"/>
      <c r="CHS60" s="158"/>
      <c r="CHT60" s="158"/>
      <c r="CHU60" s="158"/>
      <c r="CHV60" s="158"/>
      <c r="CHW60" s="158"/>
      <c r="CHX60" s="158"/>
      <c r="CHY60" s="158"/>
      <c r="CHZ60" s="158"/>
      <c r="CIA60" s="158"/>
      <c r="CIB60" s="158"/>
      <c r="CIC60" s="158"/>
      <c r="CID60" s="158"/>
      <c r="CIE60" s="158"/>
      <c r="CIF60" s="158"/>
      <c r="CIG60" s="158"/>
      <c r="CIH60" s="158"/>
      <c r="CII60" s="158"/>
      <c r="CIJ60" s="158"/>
      <c r="CIK60" s="158"/>
      <c r="CIL60" s="158"/>
      <c r="CIM60" s="158"/>
      <c r="CIN60" s="158"/>
      <c r="CIO60" s="158"/>
      <c r="CIP60" s="158"/>
      <c r="CIQ60" s="158"/>
      <c r="CIR60" s="158"/>
      <c r="CIS60" s="158"/>
      <c r="CIT60" s="158"/>
      <c r="CIU60" s="158"/>
      <c r="CIV60" s="158"/>
      <c r="CIW60" s="158"/>
      <c r="CIX60" s="158"/>
      <c r="CIY60" s="158"/>
      <c r="CIZ60" s="158"/>
      <c r="CJA60" s="158"/>
      <c r="CJB60" s="158"/>
      <c r="CJC60" s="158"/>
      <c r="CJD60" s="158"/>
      <c r="CJE60" s="158"/>
      <c r="CJF60" s="158"/>
      <c r="CJG60" s="158"/>
      <c r="CJH60" s="158"/>
      <c r="CJI60" s="158"/>
      <c r="CJJ60" s="158"/>
      <c r="CJK60" s="158"/>
      <c r="CJL60" s="158"/>
      <c r="CJM60" s="158"/>
      <c r="CJN60" s="158"/>
      <c r="CJO60" s="158"/>
      <c r="CJP60" s="158"/>
      <c r="CJQ60" s="158"/>
      <c r="CJR60" s="158"/>
      <c r="CJS60" s="158"/>
      <c r="CJT60" s="158"/>
      <c r="CJU60" s="158"/>
      <c r="CJV60" s="158"/>
      <c r="CJW60" s="158"/>
      <c r="CJX60" s="158"/>
      <c r="CJY60" s="158"/>
      <c r="CJZ60" s="158"/>
      <c r="CKA60" s="158"/>
      <c r="CKB60" s="158"/>
      <c r="CKC60" s="158"/>
      <c r="CKD60" s="158"/>
      <c r="CKE60" s="158"/>
      <c r="CKF60" s="158"/>
      <c r="CKG60" s="158"/>
      <c r="CKH60" s="158"/>
      <c r="CKI60" s="158"/>
      <c r="CKJ60" s="158"/>
      <c r="CKK60" s="158"/>
      <c r="CKL60" s="158"/>
      <c r="CKM60" s="158"/>
      <c r="CKN60" s="158"/>
      <c r="CKO60" s="158"/>
      <c r="CKP60" s="158"/>
      <c r="CKQ60" s="158"/>
      <c r="CKR60" s="158"/>
      <c r="CKS60" s="158"/>
      <c r="CKT60" s="158"/>
      <c r="CKU60" s="158"/>
      <c r="CKV60" s="158"/>
      <c r="CKW60" s="158"/>
      <c r="CKX60" s="158"/>
      <c r="CKY60" s="158"/>
      <c r="CKZ60" s="158"/>
      <c r="CLA60" s="158"/>
      <c r="CLB60" s="158"/>
      <c r="CLC60" s="158"/>
      <c r="CLD60" s="158"/>
      <c r="CLE60" s="158"/>
      <c r="CLF60" s="158"/>
      <c r="CLG60" s="158"/>
      <c r="CLH60" s="158"/>
      <c r="CLI60" s="158"/>
      <c r="CLJ60" s="158"/>
      <c r="CLK60" s="158"/>
      <c r="CLL60" s="158"/>
      <c r="CLM60" s="158"/>
      <c r="CLN60" s="158"/>
      <c r="CLO60" s="158"/>
      <c r="CLP60" s="158"/>
      <c r="CLQ60" s="158"/>
      <c r="CLR60" s="158"/>
      <c r="CLS60" s="158"/>
      <c r="CLT60" s="158"/>
      <c r="CLU60" s="158"/>
      <c r="CLV60" s="158"/>
      <c r="CLW60" s="158"/>
      <c r="CLX60" s="158"/>
      <c r="CLY60" s="158"/>
      <c r="CLZ60" s="158"/>
      <c r="CMA60" s="158"/>
      <c r="CMB60" s="158"/>
      <c r="CMC60" s="158"/>
      <c r="CMD60" s="158"/>
      <c r="CME60" s="158"/>
      <c r="CMF60" s="158"/>
      <c r="CMG60" s="158"/>
      <c r="CMH60" s="158"/>
      <c r="CMI60" s="158"/>
      <c r="CMJ60" s="158"/>
      <c r="CMK60" s="158"/>
      <c r="CML60" s="158"/>
      <c r="CMM60" s="158"/>
      <c r="CMN60" s="158"/>
      <c r="CMO60" s="158"/>
      <c r="CMP60" s="158"/>
      <c r="CMQ60" s="158"/>
      <c r="CMR60" s="158"/>
      <c r="CMS60" s="158"/>
      <c r="CMT60" s="158"/>
      <c r="CMU60" s="158"/>
      <c r="CMV60" s="158"/>
      <c r="CMW60" s="158"/>
      <c r="CMX60" s="158"/>
      <c r="CMY60" s="158"/>
      <c r="CMZ60" s="158"/>
      <c r="CNA60" s="158"/>
      <c r="CNB60" s="158"/>
      <c r="CNC60" s="158"/>
      <c r="CND60" s="158"/>
      <c r="CNE60" s="158"/>
      <c r="CNF60" s="158"/>
      <c r="CNG60" s="158"/>
      <c r="CNH60" s="158"/>
      <c r="CNI60" s="158"/>
      <c r="CNJ60" s="158"/>
      <c r="CNK60" s="158"/>
      <c r="CNL60" s="158"/>
      <c r="CNM60" s="158"/>
      <c r="CNN60" s="158"/>
      <c r="CNO60" s="158"/>
      <c r="CNP60" s="158"/>
      <c r="CNQ60" s="158"/>
      <c r="CNR60" s="158"/>
      <c r="CNS60" s="158"/>
      <c r="CNT60" s="158"/>
      <c r="CNU60" s="158"/>
      <c r="CNV60" s="158"/>
      <c r="CNW60" s="158"/>
      <c r="CNX60" s="158"/>
      <c r="CNY60" s="158"/>
      <c r="CNZ60" s="158"/>
      <c r="COA60" s="158"/>
      <c r="COB60" s="158"/>
      <c r="COC60" s="158"/>
      <c r="COD60" s="158"/>
      <c r="COE60" s="158"/>
      <c r="COF60" s="158"/>
      <c r="COG60" s="158"/>
      <c r="COH60" s="158"/>
      <c r="COI60" s="158"/>
      <c r="COJ60" s="158"/>
      <c r="COK60" s="158"/>
      <c r="COL60" s="158"/>
      <c r="COM60" s="158"/>
      <c r="CON60" s="158"/>
      <c r="COO60" s="158"/>
      <c r="COP60" s="158"/>
      <c r="COQ60" s="158"/>
      <c r="COR60" s="158"/>
      <c r="COS60" s="158"/>
      <c r="COT60" s="158"/>
      <c r="COU60" s="158"/>
      <c r="COV60" s="158"/>
      <c r="COW60" s="158"/>
      <c r="COX60" s="158"/>
      <c r="COY60" s="158"/>
      <c r="COZ60" s="158"/>
      <c r="CPA60" s="158"/>
      <c r="CPB60" s="158"/>
      <c r="CPC60" s="158"/>
      <c r="CPD60" s="158"/>
      <c r="CPE60" s="158"/>
      <c r="CPF60" s="158"/>
      <c r="CPG60" s="158"/>
      <c r="CPH60" s="158"/>
      <c r="CPI60" s="158"/>
      <c r="CPJ60" s="158"/>
      <c r="CPK60" s="158"/>
      <c r="CPL60" s="158"/>
      <c r="CPM60" s="158"/>
      <c r="CPN60" s="158"/>
      <c r="CPO60" s="158"/>
      <c r="CPP60" s="158"/>
      <c r="CPQ60" s="158"/>
      <c r="CPR60" s="158"/>
      <c r="CPS60" s="158"/>
      <c r="CPT60" s="158"/>
      <c r="CPU60" s="158"/>
      <c r="CPV60" s="158"/>
      <c r="CPW60" s="158"/>
      <c r="CPX60" s="158"/>
      <c r="CPY60" s="158"/>
      <c r="CPZ60" s="158"/>
      <c r="CQA60" s="158"/>
      <c r="CQB60" s="158"/>
      <c r="CQC60" s="158"/>
      <c r="CQD60" s="158"/>
      <c r="CQE60" s="158"/>
      <c r="CQF60" s="158"/>
      <c r="CQG60" s="158"/>
      <c r="CQH60" s="158"/>
      <c r="CQI60" s="158"/>
      <c r="CQJ60" s="158"/>
      <c r="CQK60" s="158"/>
      <c r="CQL60" s="158"/>
      <c r="CQM60" s="158"/>
      <c r="CQN60" s="158"/>
      <c r="CQO60" s="158"/>
      <c r="CQP60" s="158"/>
      <c r="CQQ60" s="158"/>
      <c r="CQR60" s="158"/>
      <c r="CQS60" s="158"/>
      <c r="CQT60" s="158"/>
      <c r="CQU60" s="158"/>
      <c r="CQV60" s="158"/>
      <c r="CQW60" s="158"/>
      <c r="CQX60" s="158"/>
      <c r="CQY60" s="158"/>
      <c r="CQZ60" s="158"/>
      <c r="CRA60" s="158"/>
      <c r="CRB60" s="158"/>
      <c r="CRC60" s="158"/>
      <c r="CRD60" s="158"/>
      <c r="CRE60" s="158"/>
      <c r="CRF60" s="158"/>
      <c r="CRG60" s="158"/>
      <c r="CRH60" s="158"/>
      <c r="CRI60" s="158"/>
      <c r="CRJ60" s="158"/>
      <c r="CRK60" s="158"/>
      <c r="CRL60" s="158"/>
      <c r="CRM60" s="158"/>
      <c r="CRN60" s="158"/>
      <c r="CRO60" s="158"/>
      <c r="CRP60" s="158"/>
      <c r="CRQ60" s="158"/>
      <c r="CRR60" s="158"/>
      <c r="CRS60" s="158"/>
      <c r="CRT60" s="158"/>
      <c r="CRU60" s="158"/>
      <c r="CRV60" s="158"/>
      <c r="CRW60" s="158"/>
      <c r="CRX60" s="158"/>
      <c r="CRY60" s="158"/>
      <c r="CRZ60" s="158"/>
      <c r="CSA60" s="158"/>
      <c r="CSB60" s="158"/>
      <c r="CSC60" s="158"/>
      <c r="CSD60" s="158"/>
      <c r="CSE60" s="158"/>
      <c r="CSF60" s="158"/>
      <c r="CSG60" s="158"/>
      <c r="CSH60" s="158"/>
      <c r="CSI60" s="158"/>
      <c r="CSJ60" s="158"/>
      <c r="CSK60" s="158"/>
      <c r="CSL60" s="158"/>
      <c r="CSM60" s="158"/>
      <c r="CSN60" s="158"/>
      <c r="CSO60" s="158"/>
      <c r="CSP60" s="158"/>
      <c r="CSQ60" s="158"/>
      <c r="CSR60" s="158"/>
      <c r="CSS60" s="158"/>
      <c r="CST60" s="158"/>
      <c r="CSU60" s="158"/>
      <c r="CSV60" s="158"/>
      <c r="CSW60" s="158"/>
      <c r="CSX60" s="158"/>
      <c r="CSY60" s="158"/>
      <c r="CSZ60" s="158"/>
      <c r="CTA60" s="158"/>
      <c r="CTB60" s="158"/>
      <c r="CTC60" s="158"/>
      <c r="CTD60" s="158"/>
      <c r="CTE60" s="158"/>
      <c r="CTF60" s="158"/>
      <c r="CTG60" s="158"/>
      <c r="CTH60" s="158"/>
      <c r="CTI60" s="158"/>
      <c r="CTJ60" s="158"/>
      <c r="CTK60" s="158"/>
      <c r="CTL60" s="158"/>
      <c r="CTM60" s="158"/>
      <c r="CTN60" s="158"/>
      <c r="CTO60" s="158"/>
      <c r="CTP60" s="158"/>
      <c r="CTQ60" s="158"/>
      <c r="CTR60" s="158"/>
      <c r="CTS60" s="158"/>
      <c r="CTT60" s="158"/>
      <c r="CTU60" s="158"/>
      <c r="CTV60" s="158"/>
      <c r="CTW60" s="158"/>
      <c r="CTX60" s="158"/>
      <c r="CTY60" s="158"/>
      <c r="CTZ60" s="158"/>
      <c r="CUA60" s="158"/>
      <c r="CUB60" s="158"/>
      <c r="CUC60" s="158"/>
      <c r="CUD60" s="158"/>
      <c r="CUE60" s="158"/>
      <c r="CUF60" s="158"/>
      <c r="CUG60" s="158"/>
      <c r="CUH60" s="158"/>
      <c r="CUI60" s="158"/>
      <c r="CUJ60" s="158"/>
      <c r="CUK60" s="158"/>
      <c r="CUL60" s="158"/>
      <c r="CUM60" s="158"/>
      <c r="CUN60" s="158"/>
      <c r="CUO60" s="158"/>
      <c r="CUP60" s="158"/>
      <c r="CUQ60" s="158"/>
      <c r="CUR60" s="158"/>
      <c r="CUS60" s="158"/>
      <c r="CUT60" s="158"/>
      <c r="CUU60" s="158"/>
      <c r="CUV60" s="158"/>
      <c r="CUW60" s="158"/>
      <c r="CUX60" s="158"/>
      <c r="CUY60" s="158"/>
      <c r="CUZ60" s="158"/>
      <c r="CVA60" s="158"/>
      <c r="CVB60" s="158"/>
      <c r="CVC60" s="158"/>
      <c r="CVD60" s="158"/>
      <c r="CVE60" s="158"/>
      <c r="CVF60" s="158"/>
      <c r="CVG60" s="158"/>
      <c r="CVH60" s="158"/>
      <c r="CVI60" s="158"/>
      <c r="CVJ60" s="158"/>
      <c r="CVK60" s="158"/>
      <c r="CVL60" s="158"/>
      <c r="CVM60" s="158"/>
      <c r="CVN60" s="158"/>
      <c r="CVO60" s="158"/>
      <c r="CVP60" s="158"/>
      <c r="CVQ60" s="158"/>
      <c r="CVR60" s="158"/>
      <c r="CVS60" s="158"/>
      <c r="CVT60" s="158"/>
      <c r="CVU60" s="158"/>
      <c r="CVV60" s="158"/>
      <c r="CVW60" s="158"/>
      <c r="CVX60" s="158"/>
      <c r="CVY60" s="158"/>
      <c r="CVZ60" s="158"/>
      <c r="CWA60" s="158"/>
      <c r="CWB60" s="158"/>
      <c r="CWC60" s="158"/>
      <c r="CWD60" s="158"/>
      <c r="CWE60" s="158"/>
      <c r="CWF60" s="158"/>
      <c r="CWG60" s="158"/>
      <c r="CWH60" s="158"/>
      <c r="CWI60" s="158"/>
      <c r="CWJ60" s="158"/>
      <c r="CWK60" s="158"/>
      <c r="CWL60" s="158"/>
      <c r="CWM60" s="158"/>
      <c r="CWN60" s="158"/>
      <c r="CWO60" s="158"/>
      <c r="CWP60" s="158"/>
      <c r="CWQ60" s="158"/>
      <c r="CWR60" s="158"/>
      <c r="CWS60" s="158"/>
      <c r="CWT60" s="158"/>
      <c r="CWU60" s="158"/>
      <c r="CWV60" s="158"/>
      <c r="CWW60" s="158"/>
      <c r="CWX60" s="158"/>
      <c r="CWY60" s="158"/>
      <c r="CWZ60" s="158"/>
      <c r="CXA60" s="158"/>
      <c r="CXB60" s="158"/>
      <c r="CXC60" s="158"/>
      <c r="CXD60" s="158"/>
      <c r="CXE60" s="158"/>
      <c r="CXF60" s="158"/>
      <c r="CXG60" s="158"/>
      <c r="CXH60" s="158"/>
      <c r="CXI60" s="158"/>
      <c r="CXJ60" s="158"/>
      <c r="CXK60" s="158"/>
      <c r="CXL60" s="158"/>
      <c r="CXM60" s="158"/>
      <c r="CXN60" s="158"/>
      <c r="CXO60" s="158"/>
      <c r="CXP60" s="158"/>
      <c r="CXQ60" s="158"/>
      <c r="CXR60" s="158"/>
      <c r="CXS60" s="158"/>
      <c r="CXT60" s="158"/>
      <c r="CXU60" s="158"/>
      <c r="CXV60" s="158"/>
      <c r="CXW60" s="158"/>
      <c r="CXX60" s="158"/>
      <c r="CXY60" s="158"/>
      <c r="CXZ60" s="158"/>
      <c r="CYA60" s="158"/>
      <c r="CYB60" s="158"/>
      <c r="CYC60" s="158"/>
      <c r="CYD60" s="158"/>
      <c r="CYE60" s="158"/>
      <c r="CYF60" s="158"/>
      <c r="CYG60" s="158"/>
      <c r="CYH60" s="158"/>
      <c r="CYI60" s="158"/>
      <c r="CYJ60" s="158"/>
      <c r="CYK60" s="158"/>
      <c r="CYL60" s="158"/>
      <c r="CYM60" s="158"/>
      <c r="CYN60" s="158"/>
      <c r="CYO60" s="158"/>
      <c r="CYP60" s="158"/>
      <c r="CYQ60" s="158"/>
      <c r="CYR60" s="158"/>
      <c r="CYS60" s="158"/>
      <c r="CYT60" s="158"/>
      <c r="CYU60" s="158"/>
      <c r="CYV60" s="158"/>
      <c r="CYW60" s="158"/>
      <c r="CYX60" s="158"/>
      <c r="CYY60" s="158"/>
      <c r="CYZ60" s="158"/>
      <c r="CZA60" s="158"/>
      <c r="CZB60" s="158"/>
      <c r="CZC60" s="158"/>
      <c r="CZD60" s="158"/>
      <c r="CZE60" s="158"/>
      <c r="CZF60" s="158"/>
      <c r="CZG60" s="158"/>
      <c r="CZH60" s="158"/>
      <c r="CZI60" s="158"/>
      <c r="CZJ60" s="158"/>
      <c r="CZK60" s="158"/>
      <c r="CZL60" s="158"/>
      <c r="CZM60" s="158"/>
      <c r="CZN60" s="158"/>
      <c r="CZO60" s="158"/>
      <c r="CZP60" s="158"/>
      <c r="CZQ60" s="158"/>
      <c r="CZR60" s="158"/>
      <c r="CZS60" s="158"/>
      <c r="CZT60" s="158"/>
      <c r="CZU60" s="158"/>
      <c r="CZV60" s="158"/>
      <c r="CZW60" s="158"/>
      <c r="CZX60" s="158"/>
      <c r="CZY60" s="158"/>
      <c r="CZZ60" s="158"/>
      <c r="DAA60" s="158"/>
      <c r="DAB60" s="158"/>
      <c r="DAC60" s="158"/>
      <c r="DAD60" s="158"/>
      <c r="DAE60" s="158"/>
      <c r="DAF60" s="158"/>
      <c r="DAG60" s="158"/>
      <c r="DAH60" s="158"/>
      <c r="DAI60" s="158"/>
      <c r="DAJ60" s="158"/>
      <c r="DAK60" s="158"/>
      <c r="DAL60" s="158"/>
      <c r="DAM60" s="158"/>
      <c r="DAN60" s="158"/>
      <c r="DAO60" s="158"/>
      <c r="DAP60" s="158"/>
      <c r="DAQ60" s="158"/>
      <c r="DAR60" s="158"/>
      <c r="DAS60" s="158"/>
      <c r="DAT60" s="158"/>
      <c r="DAU60" s="158"/>
      <c r="DAV60" s="158"/>
      <c r="DAW60" s="158"/>
      <c r="DAX60" s="158"/>
      <c r="DAY60" s="158"/>
      <c r="DAZ60" s="158"/>
      <c r="DBA60" s="158"/>
      <c r="DBB60" s="158"/>
      <c r="DBC60" s="158"/>
      <c r="DBD60" s="158"/>
      <c r="DBE60" s="158"/>
      <c r="DBF60" s="158"/>
      <c r="DBG60" s="158"/>
      <c r="DBH60" s="158"/>
      <c r="DBI60" s="158"/>
      <c r="DBJ60" s="158"/>
      <c r="DBK60" s="158"/>
      <c r="DBL60" s="158"/>
      <c r="DBM60" s="158"/>
      <c r="DBN60" s="158"/>
      <c r="DBO60" s="158"/>
      <c r="DBP60" s="158"/>
      <c r="DBQ60" s="158"/>
      <c r="DBR60" s="158"/>
      <c r="DBS60" s="158"/>
      <c r="DBT60" s="158"/>
      <c r="DBU60" s="158"/>
      <c r="DBV60" s="158"/>
      <c r="DBW60" s="158"/>
      <c r="DBX60" s="158"/>
      <c r="DBY60" s="158"/>
      <c r="DBZ60" s="158"/>
      <c r="DCA60" s="158"/>
      <c r="DCB60" s="158"/>
      <c r="DCC60" s="158"/>
      <c r="DCD60" s="158"/>
      <c r="DCE60" s="158"/>
      <c r="DCF60" s="158"/>
      <c r="DCG60" s="158"/>
      <c r="DCH60" s="158"/>
      <c r="DCI60" s="158"/>
      <c r="DCJ60" s="158"/>
      <c r="DCK60" s="158"/>
      <c r="DCL60" s="158"/>
      <c r="DCM60" s="158"/>
      <c r="DCN60" s="158"/>
      <c r="DCO60" s="158"/>
      <c r="DCP60" s="158"/>
      <c r="DCQ60" s="158"/>
      <c r="DCR60" s="158"/>
      <c r="DCS60" s="158"/>
      <c r="DCT60" s="158"/>
      <c r="DCU60" s="158"/>
      <c r="DCV60" s="158"/>
      <c r="DCW60" s="158"/>
      <c r="DCX60" s="158"/>
      <c r="DCY60" s="158"/>
      <c r="DCZ60" s="158"/>
      <c r="DDA60" s="158"/>
      <c r="DDB60" s="158"/>
      <c r="DDC60" s="158"/>
      <c r="DDD60" s="158"/>
      <c r="DDE60" s="158"/>
      <c r="DDF60" s="158"/>
      <c r="DDG60" s="158"/>
      <c r="DDH60" s="158"/>
      <c r="DDI60" s="158"/>
      <c r="DDJ60" s="158"/>
      <c r="DDK60" s="158"/>
      <c r="DDL60" s="158"/>
      <c r="DDM60" s="158"/>
      <c r="DDN60" s="158"/>
      <c r="DDO60" s="158"/>
      <c r="DDP60" s="158"/>
      <c r="DDQ60" s="158"/>
      <c r="DDR60" s="158"/>
      <c r="DDS60" s="158"/>
      <c r="DDT60" s="158"/>
      <c r="DDU60" s="158"/>
      <c r="DDV60" s="158"/>
      <c r="DDW60" s="158"/>
      <c r="DDX60" s="158"/>
      <c r="DDY60" s="158"/>
      <c r="DDZ60" s="158"/>
      <c r="DEA60" s="158"/>
      <c r="DEB60" s="158"/>
      <c r="DEC60" s="158"/>
      <c r="DED60" s="158"/>
      <c r="DEE60" s="158"/>
      <c r="DEF60" s="158"/>
      <c r="DEG60" s="158"/>
      <c r="DEH60" s="158"/>
      <c r="DEI60" s="158"/>
      <c r="DEJ60" s="158"/>
      <c r="DEK60" s="158"/>
      <c r="DEL60" s="158"/>
      <c r="DEM60" s="158"/>
      <c r="DEN60" s="158"/>
      <c r="DEO60" s="158"/>
      <c r="DEP60" s="158"/>
      <c r="DEQ60" s="158"/>
      <c r="DER60" s="158"/>
      <c r="DES60" s="158"/>
      <c r="DET60" s="158"/>
      <c r="DEU60" s="158"/>
      <c r="DEV60" s="158"/>
      <c r="DEW60" s="158"/>
      <c r="DEX60" s="158"/>
      <c r="DEY60" s="158"/>
      <c r="DEZ60" s="158"/>
      <c r="DFA60" s="158"/>
      <c r="DFB60" s="158"/>
      <c r="DFC60" s="158"/>
      <c r="DFD60" s="158"/>
      <c r="DFE60" s="158"/>
      <c r="DFF60" s="158"/>
      <c r="DFG60" s="158"/>
      <c r="DFH60" s="158"/>
      <c r="DFI60" s="158"/>
      <c r="DFJ60" s="158"/>
      <c r="DFK60" s="158"/>
      <c r="DFL60" s="158"/>
      <c r="DFM60" s="158"/>
      <c r="DFN60" s="158"/>
      <c r="DFO60" s="158"/>
      <c r="DFP60" s="158"/>
      <c r="DFQ60" s="158"/>
      <c r="DFR60" s="158"/>
      <c r="DFS60" s="158"/>
      <c r="DFT60" s="158"/>
      <c r="DFU60" s="158"/>
      <c r="DFV60" s="158"/>
      <c r="DFW60" s="158"/>
      <c r="DFX60" s="158"/>
      <c r="DFY60" s="158"/>
      <c r="DFZ60" s="158"/>
      <c r="DGA60" s="158"/>
      <c r="DGB60" s="158"/>
      <c r="DGC60" s="158"/>
      <c r="DGD60" s="158"/>
      <c r="DGE60" s="158"/>
      <c r="DGF60" s="158"/>
      <c r="DGG60" s="158"/>
      <c r="DGH60" s="158"/>
      <c r="DGI60" s="158"/>
      <c r="DGJ60" s="158"/>
      <c r="DGK60" s="158"/>
      <c r="DGL60" s="158"/>
      <c r="DGM60" s="158"/>
      <c r="DGN60" s="158"/>
      <c r="DGO60" s="158"/>
      <c r="DGP60" s="158"/>
      <c r="DGQ60" s="158"/>
      <c r="DGR60" s="158"/>
      <c r="DGS60" s="158"/>
      <c r="DGT60" s="158"/>
      <c r="DGU60" s="158"/>
      <c r="DGV60" s="158"/>
      <c r="DGW60" s="158"/>
      <c r="DGX60" s="158"/>
      <c r="DGY60" s="158"/>
      <c r="DGZ60" s="158"/>
      <c r="DHA60" s="158"/>
      <c r="DHB60" s="158"/>
      <c r="DHC60" s="158"/>
      <c r="DHD60" s="158"/>
      <c r="DHE60" s="158"/>
      <c r="DHF60" s="158"/>
      <c r="DHG60" s="158"/>
      <c r="DHH60" s="158"/>
      <c r="DHI60" s="158"/>
      <c r="DHJ60" s="158"/>
      <c r="DHK60" s="158"/>
      <c r="DHL60" s="158"/>
      <c r="DHM60" s="158"/>
      <c r="DHN60" s="158"/>
      <c r="DHO60" s="158"/>
      <c r="DHP60" s="158"/>
      <c r="DHQ60" s="158"/>
      <c r="DHR60" s="158"/>
      <c r="DHS60" s="158"/>
      <c r="DHT60" s="158"/>
      <c r="DHU60" s="158"/>
      <c r="DHV60" s="158"/>
      <c r="DHW60" s="158"/>
      <c r="DHX60" s="158"/>
      <c r="DHY60" s="158"/>
      <c r="DHZ60" s="158"/>
      <c r="DIA60" s="158"/>
      <c r="DIB60" s="158"/>
      <c r="DIC60" s="158"/>
      <c r="DID60" s="158"/>
      <c r="DIE60" s="158"/>
      <c r="DIF60" s="158"/>
      <c r="DIG60" s="158"/>
      <c r="DIH60" s="158"/>
      <c r="DII60" s="158"/>
      <c r="DIJ60" s="158"/>
      <c r="DIK60" s="158"/>
      <c r="DIL60" s="158"/>
      <c r="DIM60" s="158"/>
      <c r="DIN60" s="158"/>
      <c r="DIO60" s="158"/>
      <c r="DIP60" s="158"/>
      <c r="DIQ60" s="158"/>
      <c r="DIR60" s="158"/>
      <c r="DIS60" s="158"/>
      <c r="DIT60" s="158"/>
      <c r="DIU60" s="158"/>
      <c r="DIV60" s="158"/>
      <c r="DIW60" s="158"/>
      <c r="DIX60" s="158"/>
      <c r="DIY60" s="158"/>
      <c r="DIZ60" s="158"/>
      <c r="DJA60" s="158"/>
      <c r="DJB60" s="158"/>
      <c r="DJC60" s="158"/>
      <c r="DJD60" s="158"/>
      <c r="DJE60" s="158"/>
      <c r="DJF60" s="158"/>
      <c r="DJG60" s="158"/>
      <c r="DJH60" s="158"/>
      <c r="DJI60" s="158"/>
      <c r="DJJ60" s="158"/>
      <c r="DJK60" s="158"/>
      <c r="DJL60" s="158"/>
      <c r="DJM60" s="158"/>
      <c r="DJN60" s="158"/>
      <c r="DJO60" s="158"/>
      <c r="DJP60" s="158"/>
      <c r="DJQ60" s="158"/>
      <c r="DJR60" s="158"/>
      <c r="DJS60" s="158"/>
      <c r="DJT60" s="158"/>
      <c r="DJU60" s="158"/>
      <c r="DJV60" s="158"/>
      <c r="DJW60" s="158"/>
      <c r="DJX60" s="158"/>
      <c r="DJY60" s="158"/>
      <c r="DJZ60" s="158"/>
      <c r="DKA60" s="158"/>
      <c r="DKB60" s="158"/>
      <c r="DKC60" s="158"/>
      <c r="DKD60" s="158"/>
      <c r="DKE60" s="158"/>
      <c r="DKF60" s="158"/>
      <c r="DKG60" s="158"/>
      <c r="DKH60" s="158"/>
      <c r="DKI60" s="158"/>
      <c r="DKJ60" s="158"/>
      <c r="DKK60" s="158"/>
      <c r="DKL60" s="158"/>
      <c r="DKM60" s="158"/>
      <c r="DKN60" s="158"/>
      <c r="DKO60" s="158"/>
      <c r="DKP60" s="158"/>
      <c r="DKQ60" s="158"/>
      <c r="DKR60" s="158"/>
      <c r="DKS60" s="158"/>
      <c r="DKT60" s="158"/>
      <c r="DKU60" s="158"/>
      <c r="DKV60" s="158"/>
      <c r="DKW60" s="158"/>
      <c r="DKX60" s="158"/>
      <c r="DKY60" s="158"/>
      <c r="DKZ60" s="158"/>
      <c r="DLA60" s="158"/>
      <c r="DLB60" s="158"/>
      <c r="DLC60" s="158"/>
      <c r="DLD60" s="158"/>
      <c r="DLE60" s="158"/>
      <c r="DLF60" s="158"/>
      <c r="DLG60" s="158"/>
      <c r="DLH60" s="158"/>
      <c r="DLI60" s="158"/>
      <c r="DLJ60" s="158"/>
      <c r="DLK60" s="158"/>
      <c r="DLL60" s="158"/>
      <c r="DLM60" s="158"/>
      <c r="DLN60" s="158"/>
      <c r="DLO60" s="158"/>
      <c r="DLP60" s="158"/>
      <c r="DLQ60" s="158"/>
      <c r="DLR60" s="158"/>
      <c r="DLS60" s="158"/>
      <c r="DLT60" s="158"/>
      <c r="DLU60" s="158"/>
      <c r="DLV60" s="158"/>
      <c r="DLW60" s="158"/>
      <c r="DLX60" s="158"/>
      <c r="DLY60" s="158"/>
      <c r="DLZ60" s="158"/>
      <c r="DMA60" s="158"/>
      <c r="DMB60" s="158"/>
      <c r="DMC60" s="158"/>
      <c r="DMD60" s="158"/>
      <c r="DME60" s="158"/>
      <c r="DMF60" s="158"/>
      <c r="DMG60" s="158"/>
      <c r="DMH60" s="158"/>
      <c r="DMI60" s="158"/>
      <c r="DMJ60" s="158"/>
      <c r="DMK60" s="158"/>
      <c r="DML60" s="158"/>
      <c r="DMM60" s="158"/>
      <c r="DMN60" s="158"/>
      <c r="DMO60" s="158"/>
      <c r="DMP60" s="158"/>
      <c r="DMQ60" s="158"/>
      <c r="DMR60" s="158"/>
      <c r="DMS60" s="158"/>
      <c r="DMT60" s="158"/>
      <c r="DMU60" s="158"/>
      <c r="DMV60" s="158"/>
      <c r="DMW60" s="158"/>
      <c r="DMX60" s="158"/>
      <c r="DMY60" s="158"/>
      <c r="DMZ60" s="158"/>
      <c r="DNA60" s="158"/>
      <c r="DNB60" s="158"/>
      <c r="DNC60" s="158"/>
      <c r="DND60" s="158"/>
      <c r="DNE60" s="158"/>
      <c r="DNF60" s="158"/>
      <c r="DNG60" s="158"/>
      <c r="DNH60" s="158"/>
      <c r="DNI60" s="158"/>
      <c r="DNJ60" s="158"/>
      <c r="DNK60" s="158"/>
      <c r="DNL60" s="158"/>
      <c r="DNM60" s="158"/>
      <c r="DNN60" s="158"/>
      <c r="DNO60" s="158"/>
      <c r="DNP60" s="158"/>
      <c r="DNQ60" s="158"/>
      <c r="DNR60" s="158"/>
      <c r="DNS60" s="158"/>
      <c r="DNT60" s="158"/>
      <c r="DNU60" s="158"/>
      <c r="DNV60" s="158"/>
      <c r="DNW60" s="158"/>
      <c r="DNX60" s="158"/>
      <c r="DNY60" s="158"/>
      <c r="DNZ60" s="158"/>
      <c r="DOA60" s="158"/>
      <c r="DOB60" s="158"/>
      <c r="DOC60" s="158"/>
      <c r="DOD60" s="158"/>
      <c r="DOE60" s="158"/>
      <c r="DOF60" s="158"/>
      <c r="DOG60" s="158"/>
      <c r="DOH60" s="158"/>
      <c r="DOI60" s="158"/>
      <c r="DOJ60" s="158"/>
      <c r="DOK60" s="158"/>
      <c r="DOL60" s="158"/>
      <c r="DOM60" s="158"/>
      <c r="DON60" s="158"/>
      <c r="DOO60" s="158"/>
      <c r="DOP60" s="158"/>
      <c r="DOQ60" s="158"/>
      <c r="DOR60" s="158"/>
      <c r="DOS60" s="158"/>
      <c r="DOT60" s="158"/>
      <c r="DOU60" s="158"/>
      <c r="DOV60" s="158"/>
      <c r="DOW60" s="158"/>
      <c r="DOX60" s="158"/>
      <c r="DOY60" s="158"/>
      <c r="DOZ60" s="158"/>
      <c r="DPA60" s="158"/>
      <c r="DPB60" s="158"/>
      <c r="DPC60" s="158"/>
      <c r="DPD60" s="158"/>
      <c r="DPE60" s="158"/>
      <c r="DPF60" s="158"/>
      <c r="DPG60" s="158"/>
      <c r="DPH60" s="158"/>
      <c r="DPI60" s="158"/>
      <c r="DPJ60" s="158"/>
      <c r="DPK60" s="158"/>
      <c r="DPL60" s="158"/>
      <c r="DPM60" s="158"/>
      <c r="DPN60" s="158"/>
      <c r="DPO60" s="158"/>
      <c r="DPP60" s="158"/>
      <c r="DPQ60" s="158"/>
      <c r="DPR60" s="158"/>
      <c r="DPS60" s="158"/>
      <c r="DPT60" s="158"/>
      <c r="DPU60" s="158"/>
      <c r="DPV60" s="158"/>
      <c r="DPW60" s="158"/>
      <c r="DPX60" s="158"/>
      <c r="DPY60" s="158"/>
      <c r="DPZ60" s="158"/>
      <c r="DQA60" s="158"/>
      <c r="DQB60" s="158"/>
      <c r="DQC60" s="158"/>
      <c r="DQD60" s="158"/>
      <c r="DQE60" s="158"/>
      <c r="DQF60" s="158"/>
      <c r="DQG60" s="158"/>
      <c r="DQH60" s="158"/>
      <c r="DQI60" s="158"/>
      <c r="DQJ60" s="158"/>
      <c r="DQK60" s="158"/>
      <c r="DQL60" s="158"/>
      <c r="DQM60" s="158"/>
      <c r="DQN60" s="158"/>
      <c r="DQO60" s="158"/>
      <c r="DQP60" s="158"/>
      <c r="DQQ60" s="158"/>
      <c r="DQR60" s="158"/>
      <c r="DQS60" s="158"/>
      <c r="DQT60" s="158"/>
      <c r="DQU60" s="158"/>
      <c r="DQV60" s="158"/>
      <c r="DQW60" s="158"/>
      <c r="DQX60" s="158"/>
      <c r="DQY60" s="158"/>
      <c r="DQZ60" s="158"/>
      <c r="DRA60" s="158"/>
      <c r="DRB60" s="158"/>
      <c r="DRC60" s="158"/>
      <c r="DRD60" s="158"/>
      <c r="DRE60" s="158"/>
      <c r="DRF60" s="158"/>
      <c r="DRG60" s="158"/>
      <c r="DRH60" s="158"/>
      <c r="DRI60" s="158"/>
      <c r="DRJ60" s="158"/>
      <c r="DRK60" s="158"/>
      <c r="DRL60" s="158"/>
      <c r="DRM60" s="158"/>
      <c r="DRN60" s="158"/>
      <c r="DRO60" s="158"/>
      <c r="DRP60" s="158"/>
      <c r="DRQ60" s="158"/>
      <c r="DRR60" s="158"/>
      <c r="DRS60" s="158"/>
      <c r="DRT60" s="158"/>
      <c r="DRU60" s="158"/>
      <c r="DRV60" s="158"/>
      <c r="DRW60" s="158"/>
      <c r="DRX60" s="158"/>
      <c r="DRY60" s="158"/>
      <c r="DRZ60" s="158"/>
      <c r="DSA60" s="158"/>
      <c r="DSB60" s="158"/>
      <c r="DSC60" s="158"/>
      <c r="DSD60" s="158"/>
      <c r="DSE60" s="158"/>
      <c r="DSF60" s="158"/>
      <c r="DSG60" s="158"/>
      <c r="DSH60" s="158"/>
      <c r="DSI60" s="158"/>
      <c r="DSJ60" s="158"/>
      <c r="DSK60" s="158"/>
      <c r="DSL60" s="158"/>
      <c r="DSM60" s="158"/>
      <c r="DSN60" s="158"/>
      <c r="DSO60" s="158"/>
      <c r="DSP60" s="158"/>
      <c r="DSQ60" s="158"/>
      <c r="DSR60" s="158"/>
      <c r="DSS60" s="158"/>
      <c r="DST60" s="158"/>
      <c r="DSU60" s="158"/>
      <c r="DSV60" s="158"/>
      <c r="DSW60" s="158"/>
      <c r="DSX60" s="158"/>
      <c r="DSY60" s="158"/>
      <c r="DSZ60" s="158"/>
      <c r="DTA60" s="158"/>
      <c r="DTB60" s="158"/>
      <c r="DTC60" s="158"/>
      <c r="DTD60" s="158"/>
      <c r="DTE60" s="158"/>
      <c r="DTF60" s="158"/>
      <c r="DTG60" s="158"/>
      <c r="DTH60" s="158"/>
      <c r="DTI60" s="158"/>
      <c r="DTJ60" s="158"/>
      <c r="DTK60" s="158"/>
      <c r="DTL60" s="158"/>
      <c r="DTM60" s="158"/>
      <c r="DTN60" s="158"/>
      <c r="DTO60" s="158"/>
      <c r="DTP60" s="158"/>
      <c r="DTQ60" s="158"/>
      <c r="DTR60" s="158"/>
      <c r="DTS60" s="158"/>
      <c r="DTT60" s="158"/>
      <c r="DTU60" s="158"/>
      <c r="DTV60" s="158"/>
      <c r="DTW60" s="158"/>
      <c r="DTX60" s="158"/>
      <c r="DTY60" s="158"/>
      <c r="DTZ60" s="158"/>
      <c r="DUA60" s="158"/>
      <c r="DUB60" s="158"/>
      <c r="DUC60" s="158"/>
      <c r="DUD60" s="158"/>
      <c r="DUE60" s="158"/>
      <c r="DUF60" s="158"/>
      <c r="DUG60" s="158"/>
      <c r="DUH60" s="158"/>
      <c r="DUI60" s="158"/>
      <c r="DUJ60" s="158"/>
      <c r="DUK60" s="158"/>
      <c r="DUL60" s="158"/>
      <c r="DUM60" s="158"/>
      <c r="DUN60" s="158"/>
      <c r="DUO60" s="158"/>
      <c r="DUP60" s="158"/>
      <c r="DUQ60" s="158"/>
      <c r="DUR60" s="158"/>
      <c r="DUS60" s="158"/>
      <c r="DUT60" s="158"/>
      <c r="DUU60" s="158"/>
      <c r="DUV60" s="158"/>
      <c r="DUW60" s="158"/>
      <c r="DUX60" s="158"/>
      <c r="DUY60" s="158"/>
      <c r="DUZ60" s="158"/>
      <c r="DVA60" s="158"/>
      <c r="DVB60" s="158"/>
      <c r="DVC60" s="158"/>
      <c r="DVD60" s="158"/>
      <c r="DVE60" s="158"/>
      <c r="DVF60" s="158"/>
      <c r="DVG60" s="158"/>
      <c r="DVH60" s="158"/>
      <c r="DVI60" s="158"/>
      <c r="DVJ60" s="158"/>
      <c r="DVK60" s="158"/>
      <c r="DVL60" s="158"/>
      <c r="DVM60" s="158"/>
      <c r="DVN60" s="158"/>
      <c r="DVO60" s="158"/>
      <c r="DVP60" s="158"/>
      <c r="DVQ60" s="158"/>
      <c r="DVR60" s="158"/>
      <c r="DVS60" s="158"/>
      <c r="DVT60" s="158"/>
      <c r="DVU60" s="158"/>
      <c r="DVV60" s="158"/>
      <c r="DVW60" s="158"/>
      <c r="DVX60" s="158"/>
      <c r="DVY60" s="158"/>
      <c r="DVZ60" s="158"/>
      <c r="DWA60" s="158"/>
      <c r="DWB60" s="158"/>
      <c r="DWC60" s="158"/>
      <c r="DWD60" s="158"/>
      <c r="DWE60" s="158"/>
      <c r="DWF60" s="158"/>
      <c r="DWG60" s="158"/>
      <c r="DWH60" s="158"/>
      <c r="DWI60" s="158"/>
      <c r="DWJ60" s="158"/>
      <c r="DWK60" s="158"/>
      <c r="DWL60" s="158"/>
      <c r="DWM60" s="158"/>
      <c r="DWN60" s="158"/>
      <c r="DWO60" s="158"/>
      <c r="DWP60" s="158"/>
      <c r="DWQ60" s="158"/>
      <c r="DWR60" s="158"/>
      <c r="DWS60" s="158"/>
      <c r="DWT60" s="158"/>
      <c r="DWU60" s="158"/>
      <c r="DWV60" s="158"/>
      <c r="DWW60" s="158"/>
      <c r="DWX60" s="158"/>
      <c r="DWY60" s="158"/>
      <c r="DWZ60" s="158"/>
      <c r="DXA60" s="158"/>
      <c r="DXB60" s="158"/>
      <c r="DXC60" s="158"/>
      <c r="DXD60" s="158"/>
      <c r="DXE60" s="158"/>
      <c r="DXF60" s="158"/>
      <c r="DXG60" s="158"/>
      <c r="DXH60" s="158"/>
      <c r="DXI60" s="158"/>
      <c r="DXJ60" s="158"/>
      <c r="DXK60" s="158"/>
      <c r="DXL60" s="158"/>
      <c r="DXM60" s="158"/>
      <c r="DXN60" s="158"/>
      <c r="DXO60" s="158"/>
      <c r="DXP60" s="158"/>
      <c r="DXQ60" s="158"/>
      <c r="DXR60" s="158"/>
      <c r="DXS60" s="158"/>
      <c r="DXT60" s="158"/>
      <c r="DXU60" s="158"/>
      <c r="DXV60" s="158"/>
      <c r="DXW60" s="158"/>
      <c r="DXX60" s="158"/>
      <c r="DXY60" s="158"/>
      <c r="DXZ60" s="158"/>
      <c r="DYA60" s="158"/>
      <c r="DYB60" s="158"/>
      <c r="DYC60" s="158"/>
      <c r="DYD60" s="158"/>
      <c r="DYE60" s="158"/>
      <c r="DYF60" s="158"/>
      <c r="DYG60" s="158"/>
      <c r="DYH60" s="158"/>
      <c r="DYI60" s="158"/>
      <c r="DYJ60" s="158"/>
      <c r="DYK60" s="158"/>
      <c r="DYL60" s="158"/>
      <c r="DYM60" s="158"/>
      <c r="DYN60" s="158"/>
      <c r="DYO60" s="158"/>
      <c r="DYP60" s="158"/>
      <c r="DYQ60" s="158"/>
      <c r="DYR60" s="158"/>
      <c r="DYS60" s="158"/>
      <c r="DYT60" s="158"/>
      <c r="DYU60" s="158"/>
      <c r="DYV60" s="158"/>
      <c r="DYW60" s="158"/>
      <c r="DYX60" s="158"/>
      <c r="DYY60" s="158"/>
      <c r="DYZ60" s="158"/>
      <c r="DZA60" s="158"/>
      <c r="DZB60" s="158"/>
      <c r="DZC60" s="158"/>
      <c r="DZD60" s="158"/>
      <c r="DZE60" s="158"/>
      <c r="DZF60" s="158"/>
      <c r="DZG60" s="158"/>
      <c r="DZH60" s="158"/>
      <c r="DZI60" s="158"/>
      <c r="DZJ60" s="158"/>
      <c r="DZK60" s="158"/>
      <c r="DZL60" s="158"/>
      <c r="DZM60" s="158"/>
      <c r="DZN60" s="158"/>
      <c r="DZO60" s="158"/>
      <c r="DZP60" s="158"/>
      <c r="DZQ60" s="158"/>
      <c r="DZR60" s="158"/>
      <c r="DZS60" s="158"/>
      <c r="DZT60" s="158"/>
      <c r="DZU60" s="158"/>
      <c r="DZV60" s="158"/>
      <c r="DZW60" s="158"/>
      <c r="DZX60" s="158"/>
      <c r="DZY60" s="158"/>
      <c r="DZZ60" s="158"/>
      <c r="EAA60" s="158"/>
      <c r="EAB60" s="158"/>
      <c r="EAC60" s="158"/>
      <c r="EAD60" s="158"/>
      <c r="EAE60" s="158"/>
      <c r="EAF60" s="158"/>
      <c r="EAG60" s="158"/>
      <c r="EAH60" s="158"/>
      <c r="EAI60" s="158"/>
      <c r="EAJ60" s="158"/>
      <c r="EAK60" s="158"/>
      <c r="EAL60" s="158"/>
      <c r="EAM60" s="158"/>
      <c r="EAN60" s="158"/>
      <c r="EAO60" s="158"/>
      <c r="EAP60" s="158"/>
      <c r="EAQ60" s="158"/>
      <c r="EAR60" s="158"/>
      <c r="EAS60" s="158"/>
      <c r="EAT60" s="158"/>
      <c r="EAU60" s="158"/>
      <c r="EAV60" s="158"/>
      <c r="EAW60" s="158"/>
      <c r="EAX60" s="158"/>
      <c r="EAY60" s="158"/>
      <c r="EAZ60" s="158"/>
      <c r="EBA60" s="158"/>
      <c r="EBB60" s="158"/>
      <c r="EBC60" s="158"/>
      <c r="EBD60" s="158"/>
      <c r="EBE60" s="158"/>
      <c r="EBF60" s="158"/>
      <c r="EBG60" s="158"/>
      <c r="EBH60" s="158"/>
      <c r="EBI60" s="158"/>
      <c r="EBJ60" s="158"/>
      <c r="EBK60" s="158"/>
      <c r="EBL60" s="158"/>
      <c r="EBM60" s="158"/>
      <c r="EBN60" s="158"/>
      <c r="EBO60" s="158"/>
      <c r="EBP60" s="158"/>
      <c r="EBQ60" s="158"/>
      <c r="EBR60" s="158"/>
      <c r="EBS60" s="158"/>
      <c r="EBT60" s="158"/>
      <c r="EBU60" s="158"/>
      <c r="EBV60" s="158"/>
      <c r="EBW60" s="158"/>
      <c r="EBX60" s="158"/>
      <c r="EBY60" s="158"/>
      <c r="EBZ60" s="158"/>
      <c r="ECA60" s="158"/>
      <c r="ECB60" s="158"/>
      <c r="ECC60" s="158"/>
      <c r="ECD60" s="158"/>
      <c r="ECE60" s="158"/>
      <c r="ECF60" s="158"/>
      <c r="ECG60" s="158"/>
      <c r="ECH60" s="158"/>
      <c r="ECI60" s="158"/>
      <c r="ECJ60" s="158"/>
      <c r="ECK60" s="158"/>
      <c r="ECL60" s="158"/>
      <c r="ECM60" s="158"/>
      <c r="ECN60" s="158"/>
      <c r="ECO60" s="158"/>
      <c r="ECP60" s="158"/>
      <c r="ECQ60" s="158"/>
      <c r="ECR60" s="158"/>
      <c r="ECS60" s="158"/>
      <c r="ECT60" s="158"/>
      <c r="ECU60" s="158"/>
      <c r="ECV60" s="158"/>
      <c r="ECW60" s="158"/>
      <c r="ECX60" s="158"/>
      <c r="ECY60" s="158"/>
      <c r="ECZ60" s="158"/>
      <c r="EDA60" s="158"/>
      <c r="EDB60" s="158"/>
      <c r="EDC60" s="158"/>
      <c r="EDD60" s="158"/>
      <c r="EDE60" s="158"/>
      <c r="EDF60" s="158"/>
      <c r="EDG60" s="158"/>
      <c r="EDH60" s="158"/>
      <c r="EDI60" s="158"/>
      <c r="EDJ60" s="158"/>
      <c r="EDK60" s="158"/>
      <c r="EDL60" s="158"/>
      <c r="EDM60" s="158"/>
      <c r="EDN60" s="158"/>
      <c r="EDO60" s="158"/>
      <c r="EDP60" s="158"/>
      <c r="EDQ60" s="158"/>
      <c r="EDR60" s="158"/>
      <c r="EDS60" s="158"/>
      <c r="EDT60" s="158"/>
      <c r="EDU60" s="158"/>
      <c r="EDV60" s="158"/>
      <c r="EDW60" s="158"/>
      <c r="EDX60" s="158"/>
      <c r="EDY60" s="158"/>
      <c r="EDZ60" s="158"/>
      <c r="EEA60" s="158"/>
      <c r="EEB60" s="158"/>
      <c r="EEC60" s="158"/>
      <c r="EED60" s="158"/>
      <c r="EEE60" s="158"/>
      <c r="EEF60" s="158"/>
      <c r="EEG60" s="158"/>
      <c r="EEH60" s="158"/>
      <c r="EEI60" s="158"/>
      <c r="EEJ60" s="158"/>
      <c r="EEK60" s="158"/>
      <c r="EEL60" s="158"/>
      <c r="EEM60" s="158"/>
      <c r="EEN60" s="158"/>
      <c r="EEO60" s="158"/>
      <c r="EEP60" s="158"/>
      <c r="EEQ60" s="158"/>
      <c r="EER60" s="158"/>
      <c r="EES60" s="158"/>
      <c r="EET60" s="158"/>
      <c r="EEU60" s="158"/>
      <c r="EEV60" s="158"/>
      <c r="EEW60" s="158"/>
      <c r="EEX60" s="158"/>
      <c r="EEY60" s="158"/>
      <c r="EEZ60" s="158"/>
      <c r="EFA60" s="158"/>
      <c r="EFB60" s="158"/>
      <c r="EFC60" s="158"/>
      <c r="EFD60" s="158"/>
      <c r="EFE60" s="158"/>
      <c r="EFF60" s="158"/>
      <c r="EFG60" s="158"/>
      <c r="EFH60" s="158"/>
      <c r="EFI60" s="158"/>
      <c r="EFJ60" s="158"/>
      <c r="EFK60" s="158"/>
      <c r="EFL60" s="158"/>
      <c r="EFM60" s="158"/>
      <c r="EFN60" s="158"/>
      <c r="EFO60" s="158"/>
      <c r="EFP60" s="158"/>
      <c r="EFQ60" s="158"/>
      <c r="EFR60" s="158"/>
      <c r="EFS60" s="158"/>
      <c r="EFT60" s="158"/>
      <c r="EFU60" s="158"/>
      <c r="EFV60" s="158"/>
      <c r="EFW60" s="158"/>
      <c r="EFX60" s="158"/>
      <c r="EFY60" s="158"/>
      <c r="EFZ60" s="158"/>
      <c r="EGA60" s="158"/>
      <c r="EGB60" s="158"/>
      <c r="EGC60" s="158"/>
      <c r="EGD60" s="158"/>
      <c r="EGE60" s="158"/>
      <c r="EGF60" s="158"/>
      <c r="EGG60" s="158"/>
      <c r="EGH60" s="158"/>
      <c r="EGI60" s="158"/>
      <c r="EGJ60" s="158"/>
      <c r="EGK60" s="158"/>
      <c r="EGL60" s="158"/>
      <c r="EGM60" s="158"/>
      <c r="EGN60" s="158"/>
      <c r="EGO60" s="158"/>
      <c r="EGP60" s="158"/>
      <c r="EGQ60" s="158"/>
      <c r="EGR60" s="158"/>
      <c r="EGS60" s="158"/>
      <c r="EGT60" s="158"/>
      <c r="EGU60" s="158"/>
      <c r="EGV60" s="158"/>
      <c r="EGW60" s="158"/>
      <c r="EGX60" s="158"/>
      <c r="EGY60" s="158"/>
      <c r="EGZ60" s="158"/>
      <c r="EHA60" s="158"/>
      <c r="EHB60" s="158"/>
      <c r="EHC60" s="158"/>
      <c r="EHD60" s="158"/>
      <c r="EHE60" s="158"/>
      <c r="EHF60" s="158"/>
      <c r="EHG60" s="158"/>
      <c r="EHH60" s="158"/>
      <c r="EHI60" s="158"/>
      <c r="EHJ60" s="158"/>
      <c r="EHK60" s="158"/>
      <c r="EHL60" s="158"/>
      <c r="EHM60" s="158"/>
      <c r="EHN60" s="158"/>
      <c r="EHO60" s="158"/>
      <c r="EHP60" s="158"/>
      <c r="EHQ60" s="158"/>
      <c r="EHR60" s="158"/>
      <c r="EHS60" s="158"/>
      <c r="EHT60" s="158"/>
      <c r="EHU60" s="158"/>
      <c r="EHV60" s="158"/>
      <c r="EHW60" s="158"/>
      <c r="EHX60" s="158"/>
      <c r="EHY60" s="158"/>
      <c r="EHZ60" s="158"/>
      <c r="EIA60" s="158"/>
      <c r="EIB60" s="158"/>
      <c r="EIC60" s="158"/>
      <c r="EID60" s="158"/>
      <c r="EIE60" s="158"/>
      <c r="EIF60" s="158"/>
      <c r="EIG60" s="158"/>
      <c r="EIH60" s="158"/>
      <c r="EII60" s="158"/>
      <c r="EIJ60" s="158"/>
      <c r="EIK60" s="158"/>
      <c r="EIL60" s="158"/>
      <c r="EIM60" s="158"/>
      <c r="EIN60" s="158"/>
      <c r="EIO60" s="158"/>
      <c r="EIP60" s="158"/>
      <c r="EIQ60" s="158"/>
      <c r="EIR60" s="158"/>
      <c r="EIS60" s="158"/>
      <c r="EIT60" s="158"/>
      <c r="EIU60" s="158"/>
      <c r="EIV60" s="158"/>
      <c r="EIW60" s="158"/>
      <c r="EIX60" s="158"/>
      <c r="EIY60" s="158"/>
      <c r="EIZ60" s="158"/>
      <c r="EJA60" s="158"/>
      <c r="EJB60" s="158"/>
      <c r="EJC60" s="158"/>
      <c r="EJD60" s="158"/>
      <c r="EJE60" s="158"/>
      <c r="EJF60" s="158"/>
      <c r="EJG60" s="158"/>
      <c r="EJH60" s="158"/>
      <c r="EJI60" s="158"/>
      <c r="EJJ60" s="158"/>
      <c r="EJK60" s="158"/>
      <c r="EJL60" s="158"/>
      <c r="EJM60" s="158"/>
      <c r="EJN60" s="158"/>
      <c r="EJO60" s="158"/>
      <c r="EJP60" s="158"/>
      <c r="EJQ60" s="158"/>
      <c r="EJR60" s="158"/>
      <c r="EJS60" s="158"/>
      <c r="EJT60" s="158"/>
      <c r="EJU60" s="158"/>
      <c r="EJV60" s="158"/>
      <c r="EJW60" s="158"/>
      <c r="EJX60" s="158"/>
      <c r="EJY60" s="158"/>
      <c r="EJZ60" s="158"/>
      <c r="EKA60" s="158"/>
      <c r="EKB60" s="158"/>
      <c r="EKC60" s="158"/>
      <c r="EKD60" s="158"/>
      <c r="EKE60" s="158"/>
      <c r="EKF60" s="158"/>
      <c r="EKG60" s="158"/>
      <c r="EKH60" s="158"/>
      <c r="EKI60" s="158"/>
      <c r="EKJ60" s="158"/>
      <c r="EKK60" s="158"/>
      <c r="EKL60" s="158"/>
      <c r="EKM60" s="158"/>
      <c r="EKN60" s="158"/>
      <c r="EKO60" s="158"/>
      <c r="EKP60" s="158"/>
      <c r="EKQ60" s="158"/>
      <c r="EKR60" s="158"/>
      <c r="EKS60" s="158"/>
      <c r="EKT60" s="158"/>
      <c r="EKU60" s="158"/>
      <c r="EKV60" s="158"/>
      <c r="EKW60" s="158"/>
      <c r="EKX60" s="158"/>
      <c r="EKY60" s="158"/>
      <c r="EKZ60" s="158"/>
      <c r="ELA60" s="158"/>
      <c r="ELB60" s="158"/>
      <c r="ELC60" s="158"/>
      <c r="ELD60" s="158"/>
      <c r="ELE60" s="158"/>
      <c r="ELF60" s="158"/>
      <c r="ELG60" s="158"/>
      <c r="ELH60" s="158"/>
      <c r="ELI60" s="158"/>
      <c r="ELJ60" s="158"/>
      <c r="ELK60" s="158"/>
      <c r="ELL60" s="158"/>
      <c r="ELM60" s="158"/>
      <c r="ELN60" s="158"/>
      <c r="ELO60" s="158"/>
      <c r="ELP60" s="158"/>
      <c r="ELQ60" s="158"/>
      <c r="ELR60" s="158"/>
      <c r="ELS60" s="158"/>
      <c r="ELT60" s="158"/>
      <c r="ELU60" s="158"/>
      <c r="ELV60" s="158"/>
      <c r="ELW60" s="158"/>
      <c r="ELX60" s="158"/>
      <c r="ELY60" s="158"/>
      <c r="ELZ60" s="158"/>
      <c r="EMA60" s="158"/>
      <c r="EMB60" s="158"/>
      <c r="EMC60" s="158"/>
      <c r="EMD60" s="158"/>
      <c r="EME60" s="158"/>
      <c r="EMF60" s="158"/>
      <c r="EMG60" s="158"/>
      <c r="EMH60" s="158"/>
      <c r="EMI60" s="158"/>
      <c r="EMJ60" s="158"/>
      <c r="EMK60" s="158"/>
      <c r="EML60" s="158"/>
      <c r="EMM60" s="158"/>
      <c r="EMN60" s="158"/>
      <c r="EMO60" s="158"/>
      <c r="EMP60" s="158"/>
      <c r="EMQ60" s="158"/>
      <c r="EMR60" s="158"/>
      <c r="EMS60" s="158"/>
      <c r="EMT60" s="158"/>
      <c r="EMU60" s="158"/>
      <c r="EMV60" s="158"/>
      <c r="EMW60" s="158"/>
      <c r="EMX60" s="158"/>
      <c r="EMY60" s="158"/>
      <c r="EMZ60" s="158"/>
      <c r="ENA60" s="158"/>
      <c r="ENB60" s="158"/>
      <c r="ENC60" s="158"/>
      <c r="END60" s="158"/>
      <c r="ENE60" s="158"/>
      <c r="ENF60" s="158"/>
      <c r="ENG60" s="158"/>
      <c r="ENH60" s="158"/>
      <c r="ENI60" s="158"/>
      <c r="ENJ60" s="158"/>
      <c r="ENK60" s="158"/>
      <c r="ENL60" s="158"/>
      <c r="ENM60" s="158"/>
      <c r="ENN60" s="158"/>
      <c r="ENO60" s="158"/>
      <c r="ENP60" s="158"/>
      <c r="ENQ60" s="158"/>
      <c r="ENR60" s="158"/>
      <c r="ENS60" s="158"/>
      <c r="ENT60" s="158"/>
      <c r="ENU60" s="158"/>
      <c r="ENV60" s="158"/>
      <c r="ENW60" s="158"/>
      <c r="ENX60" s="158"/>
      <c r="ENY60" s="158"/>
      <c r="ENZ60" s="158"/>
      <c r="EOA60" s="158"/>
      <c r="EOB60" s="158"/>
      <c r="EOC60" s="158"/>
      <c r="EOD60" s="158"/>
      <c r="EOE60" s="158"/>
      <c r="EOF60" s="158"/>
      <c r="EOG60" s="158"/>
      <c r="EOH60" s="158"/>
      <c r="EOI60" s="158"/>
      <c r="EOJ60" s="158"/>
      <c r="EOK60" s="158"/>
      <c r="EOL60" s="158"/>
      <c r="EOM60" s="158"/>
      <c r="EON60" s="158"/>
      <c r="EOO60" s="158"/>
      <c r="EOP60" s="158"/>
      <c r="EOQ60" s="158"/>
      <c r="EOR60" s="158"/>
      <c r="EOS60" s="158"/>
      <c r="EOT60" s="158"/>
      <c r="EOU60" s="158"/>
      <c r="EOV60" s="158"/>
      <c r="EOW60" s="158"/>
      <c r="EOX60" s="158"/>
      <c r="EOY60" s="158"/>
      <c r="EOZ60" s="158"/>
      <c r="EPA60" s="158"/>
      <c r="EPB60" s="158"/>
      <c r="EPC60" s="158"/>
      <c r="EPD60" s="158"/>
      <c r="EPE60" s="158"/>
      <c r="EPF60" s="158"/>
      <c r="EPG60" s="158"/>
      <c r="EPH60" s="158"/>
      <c r="EPI60" s="158"/>
      <c r="EPJ60" s="158"/>
      <c r="EPK60" s="158"/>
      <c r="EPL60" s="158"/>
      <c r="EPM60" s="158"/>
      <c r="EPN60" s="158"/>
      <c r="EPO60" s="158"/>
      <c r="EPP60" s="158"/>
      <c r="EPQ60" s="158"/>
      <c r="EPR60" s="158"/>
      <c r="EPS60" s="158"/>
      <c r="EPT60" s="158"/>
      <c r="EPU60" s="158"/>
      <c r="EPV60" s="158"/>
      <c r="EPW60" s="158"/>
      <c r="EPX60" s="158"/>
      <c r="EPY60" s="158"/>
      <c r="EPZ60" s="158"/>
      <c r="EQA60" s="158"/>
      <c r="EQB60" s="158"/>
      <c r="EQC60" s="158"/>
      <c r="EQD60" s="158"/>
      <c r="EQE60" s="158"/>
      <c r="EQF60" s="158"/>
      <c r="EQG60" s="158"/>
      <c r="EQH60" s="158"/>
      <c r="EQI60" s="158"/>
      <c r="EQJ60" s="158"/>
      <c r="EQK60" s="158"/>
      <c r="EQL60" s="158"/>
      <c r="EQM60" s="158"/>
      <c r="EQN60" s="158"/>
      <c r="EQO60" s="158"/>
      <c r="EQP60" s="158"/>
      <c r="EQQ60" s="158"/>
      <c r="EQR60" s="158"/>
      <c r="EQS60" s="158"/>
      <c r="EQT60" s="158"/>
      <c r="EQU60" s="158"/>
      <c r="EQV60" s="158"/>
      <c r="EQW60" s="158"/>
      <c r="EQX60" s="158"/>
      <c r="EQY60" s="158"/>
      <c r="EQZ60" s="158"/>
      <c r="ERA60" s="158"/>
      <c r="ERB60" s="158"/>
      <c r="ERC60" s="158"/>
      <c r="ERD60" s="158"/>
      <c r="ERE60" s="158"/>
      <c r="ERF60" s="158"/>
      <c r="ERG60" s="158"/>
      <c r="ERH60" s="158"/>
      <c r="ERI60" s="158"/>
      <c r="ERJ60" s="158"/>
      <c r="ERK60" s="158"/>
      <c r="ERL60" s="158"/>
      <c r="ERM60" s="158"/>
      <c r="ERN60" s="158"/>
      <c r="ERO60" s="158"/>
      <c r="ERP60" s="158"/>
      <c r="ERQ60" s="158"/>
      <c r="ERR60" s="158"/>
      <c r="ERS60" s="158"/>
      <c r="ERT60" s="158"/>
      <c r="ERU60" s="158"/>
      <c r="ERV60" s="158"/>
      <c r="ERW60" s="158"/>
      <c r="ERX60" s="158"/>
      <c r="ERY60" s="158"/>
      <c r="ERZ60" s="158"/>
      <c r="ESA60" s="158"/>
      <c r="ESB60" s="158"/>
      <c r="ESC60" s="158"/>
      <c r="ESD60" s="158"/>
      <c r="ESE60" s="158"/>
      <c r="ESF60" s="158"/>
      <c r="ESG60" s="158"/>
      <c r="ESH60" s="158"/>
      <c r="ESI60" s="158"/>
      <c r="ESJ60" s="158"/>
      <c r="ESK60" s="158"/>
      <c r="ESL60" s="158"/>
      <c r="ESM60" s="158"/>
      <c r="ESN60" s="158"/>
      <c r="ESO60" s="158"/>
      <c r="ESP60" s="158"/>
      <c r="ESQ60" s="158"/>
      <c r="ESR60" s="158"/>
      <c r="ESS60" s="158"/>
      <c r="EST60" s="158"/>
      <c r="ESU60" s="158"/>
      <c r="ESV60" s="158"/>
      <c r="ESW60" s="158"/>
      <c r="ESX60" s="158"/>
      <c r="ESY60" s="158"/>
      <c r="ESZ60" s="158"/>
      <c r="ETA60" s="158"/>
      <c r="ETB60" s="158"/>
      <c r="ETC60" s="158"/>
      <c r="ETD60" s="158"/>
      <c r="ETE60" s="158"/>
      <c r="ETF60" s="158"/>
      <c r="ETG60" s="158"/>
      <c r="ETH60" s="158"/>
      <c r="ETI60" s="158"/>
      <c r="ETJ60" s="158"/>
      <c r="ETK60" s="158"/>
      <c r="ETL60" s="158"/>
      <c r="ETM60" s="158"/>
      <c r="ETN60" s="158"/>
      <c r="ETO60" s="158"/>
      <c r="ETP60" s="158"/>
      <c r="ETQ60" s="158"/>
      <c r="ETR60" s="158"/>
      <c r="ETS60" s="158"/>
      <c r="ETT60" s="158"/>
      <c r="ETU60" s="158"/>
      <c r="ETV60" s="158"/>
      <c r="ETW60" s="158"/>
      <c r="ETX60" s="158"/>
      <c r="ETY60" s="158"/>
      <c r="ETZ60" s="158"/>
      <c r="EUA60" s="158"/>
      <c r="EUB60" s="158"/>
      <c r="EUC60" s="158"/>
      <c r="EUD60" s="158"/>
      <c r="EUE60" s="158"/>
      <c r="EUF60" s="158"/>
      <c r="EUG60" s="158"/>
      <c r="EUH60" s="158"/>
      <c r="EUI60" s="158"/>
      <c r="EUJ60" s="158"/>
      <c r="EUK60" s="158"/>
      <c r="EUL60" s="158"/>
      <c r="EUM60" s="158"/>
      <c r="EUN60" s="158"/>
      <c r="EUO60" s="158"/>
      <c r="EUP60" s="158"/>
      <c r="EUQ60" s="158"/>
      <c r="EUR60" s="158"/>
      <c r="EUS60" s="158"/>
      <c r="EUT60" s="158"/>
      <c r="EUU60" s="158"/>
      <c r="EUV60" s="158"/>
      <c r="EUW60" s="158"/>
      <c r="EUX60" s="158"/>
      <c r="EUY60" s="158"/>
      <c r="EUZ60" s="158"/>
      <c r="EVA60" s="158"/>
      <c r="EVB60" s="158"/>
      <c r="EVC60" s="158"/>
      <c r="EVD60" s="158"/>
      <c r="EVE60" s="158"/>
      <c r="EVF60" s="158"/>
      <c r="EVG60" s="158"/>
      <c r="EVH60" s="158"/>
      <c r="EVI60" s="158"/>
      <c r="EVJ60" s="158"/>
      <c r="EVK60" s="158"/>
      <c r="EVL60" s="158"/>
      <c r="EVM60" s="158"/>
      <c r="EVN60" s="158"/>
      <c r="EVO60" s="158"/>
      <c r="EVP60" s="158"/>
      <c r="EVQ60" s="158"/>
      <c r="EVR60" s="158"/>
      <c r="EVS60" s="158"/>
      <c r="EVT60" s="158"/>
      <c r="EVU60" s="158"/>
      <c r="EVV60" s="158"/>
      <c r="EVW60" s="158"/>
      <c r="EVX60" s="158"/>
      <c r="EVY60" s="158"/>
      <c r="EVZ60" s="158"/>
      <c r="EWA60" s="158"/>
      <c r="EWB60" s="158"/>
      <c r="EWC60" s="158"/>
      <c r="EWD60" s="158"/>
      <c r="EWE60" s="158"/>
      <c r="EWF60" s="158"/>
      <c r="EWG60" s="158"/>
      <c r="EWH60" s="158"/>
      <c r="EWI60" s="158"/>
      <c r="EWJ60" s="158"/>
      <c r="EWK60" s="158"/>
      <c r="EWL60" s="158"/>
      <c r="EWM60" s="158"/>
      <c r="EWN60" s="158"/>
      <c r="EWO60" s="158"/>
      <c r="EWP60" s="158"/>
      <c r="EWQ60" s="158"/>
      <c r="EWR60" s="158"/>
      <c r="EWS60" s="158"/>
      <c r="EWT60" s="158"/>
      <c r="EWU60" s="158"/>
      <c r="EWV60" s="158"/>
      <c r="EWW60" s="158"/>
      <c r="EWX60" s="158"/>
      <c r="EWY60" s="158"/>
      <c r="EWZ60" s="158"/>
      <c r="EXA60" s="158"/>
      <c r="EXB60" s="158"/>
      <c r="EXC60" s="158"/>
      <c r="EXD60" s="158"/>
      <c r="EXE60" s="158"/>
      <c r="EXF60" s="158"/>
      <c r="EXG60" s="158"/>
      <c r="EXH60" s="158"/>
      <c r="EXI60" s="158"/>
      <c r="EXJ60" s="158"/>
      <c r="EXK60" s="158"/>
      <c r="EXL60" s="158"/>
      <c r="EXM60" s="158"/>
      <c r="EXN60" s="158"/>
      <c r="EXO60" s="158"/>
      <c r="EXP60" s="158"/>
      <c r="EXQ60" s="158"/>
      <c r="EXR60" s="158"/>
      <c r="EXS60" s="158"/>
      <c r="EXT60" s="158"/>
      <c r="EXU60" s="158"/>
      <c r="EXV60" s="158"/>
      <c r="EXW60" s="158"/>
      <c r="EXX60" s="158"/>
      <c r="EXY60" s="158"/>
      <c r="EXZ60" s="158"/>
      <c r="EYA60" s="158"/>
      <c r="EYB60" s="158"/>
      <c r="EYC60" s="158"/>
      <c r="EYD60" s="158"/>
      <c r="EYE60" s="158"/>
      <c r="EYF60" s="158"/>
      <c r="EYG60" s="158"/>
      <c r="EYH60" s="158"/>
      <c r="EYI60" s="158"/>
      <c r="EYJ60" s="158"/>
      <c r="EYK60" s="158"/>
      <c r="EYL60" s="158"/>
      <c r="EYM60" s="158"/>
      <c r="EYN60" s="158"/>
      <c r="EYO60" s="158"/>
      <c r="EYP60" s="158"/>
      <c r="EYQ60" s="158"/>
      <c r="EYR60" s="158"/>
      <c r="EYS60" s="158"/>
      <c r="EYT60" s="158"/>
      <c r="EYU60" s="158"/>
      <c r="EYV60" s="158"/>
      <c r="EYW60" s="158"/>
      <c r="EYX60" s="158"/>
      <c r="EYY60" s="158"/>
      <c r="EYZ60" s="158"/>
      <c r="EZA60" s="158"/>
      <c r="EZB60" s="158"/>
      <c r="EZC60" s="158"/>
      <c r="EZD60" s="158"/>
      <c r="EZE60" s="158"/>
      <c r="EZF60" s="158"/>
      <c r="EZG60" s="158"/>
      <c r="EZH60" s="158"/>
      <c r="EZI60" s="158"/>
      <c r="EZJ60" s="158"/>
      <c r="EZK60" s="158"/>
      <c r="EZL60" s="158"/>
      <c r="EZM60" s="158"/>
      <c r="EZN60" s="158"/>
      <c r="EZO60" s="158"/>
      <c r="EZP60" s="158"/>
      <c r="EZQ60" s="158"/>
      <c r="EZR60" s="158"/>
      <c r="EZS60" s="158"/>
      <c r="EZT60" s="158"/>
      <c r="EZU60" s="158"/>
      <c r="EZV60" s="158"/>
      <c r="EZW60" s="158"/>
      <c r="EZX60" s="158"/>
      <c r="EZY60" s="158"/>
      <c r="EZZ60" s="158"/>
      <c r="FAA60" s="158"/>
      <c r="FAB60" s="158"/>
      <c r="FAC60" s="158"/>
      <c r="FAD60" s="158"/>
      <c r="FAE60" s="158"/>
      <c r="FAF60" s="158"/>
      <c r="FAG60" s="158"/>
      <c r="FAH60" s="158"/>
      <c r="FAI60" s="158"/>
      <c r="FAJ60" s="158"/>
      <c r="FAK60" s="158"/>
      <c r="FAL60" s="158"/>
      <c r="FAM60" s="158"/>
      <c r="FAN60" s="158"/>
      <c r="FAO60" s="158"/>
      <c r="FAP60" s="158"/>
      <c r="FAQ60" s="158"/>
      <c r="FAR60" s="158"/>
      <c r="FAS60" s="158"/>
      <c r="FAT60" s="158"/>
      <c r="FAU60" s="158"/>
      <c r="FAV60" s="158"/>
      <c r="FAW60" s="158"/>
      <c r="FAX60" s="158"/>
      <c r="FAY60" s="158"/>
      <c r="FAZ60" s="158"/>
      <c r="FBA60" s="158"/>
      <c r="FBB60" s="158"/>
      <c r="FBC60" s="158"/>
      <c r="FBD60" s="158"/>
      <c r="FBE60" s="158"/>
      <c r="FBF60" s="158"/>
      <c r="FBG60" s="158"/>
      <c r="FBH60" s="158"/>
      <c r="FBI60" s="158"/>
      <c r="FBJ60" s="158"/>
      <c r="FBK60" s="158"/>
      <c r="FBL60" s="158"/>
      <c r="FBM60" s="158"/>
      <c r="FBN60" s="158"/>
      <c r="FBO60" s="158"/>
      <c r="FBP60" s="158"/>
      <c r="FBQ60" s="158"/>
      <c r="FBR60" s="158"/>
      <c r="FBS60" s="158"/>
      <c r="FBT60" s="158"/>
      <c r="FBU60" s="158"/>
      <c r="FBV60" s="158"/>
      <c r="FBW60" s="158"/>
      <c r="FBX60" s="158"/>
      <c r="FBY60" s="158"/>
      <c r="FBZ60" s="158"/>
      <c r="FCA60" s="158"/>
      <c r="FCB60" s="158"/>
      <c r="FCC60" s="158"/>
      <c r="FCD60" s="158"/>
      <c r="FCE60" s="158"/>
      <c r="FCF60" s="158"/>
      <c r="FCG60" s="158"/>
      <c r="FCH60" s="158"/>
      <c r="FCI60" s="158"/>
      <c r="FCJ60" s="158"/>
      <c r="FCK60" s="158"/>
      <c r="FCL60" s="158"/>
      <c r="FCM60" s="158"/>
      <c r="FCN60" s="158"/>
      <c r="FCO60" s="158"/>
      <c r="FCP60" s="158"/>
      <c r="FCQ60" s="158"/>
      <c r="FCR60" s="158"/>
      <c r="FCS60" s="158"/>
      <c r="FCT60" s="158"/>
      <c r="FCU60" s="158"/>
      <c r="FCV60" s="158"/>
      <c r="FCW60" s="158"/>
      <c r="FCX60" s="158"/>
      <c r="FCY60" s="158"/>
      <c r="FCZ60" s="158"/>
      <c r="FDA60" s="158"/>
      <c r="FDB60" s="158"/>
      <c r="FDC60" s="158"/>
      <c r="FDD60" s="158"/>
      <c r="FDE60" s="158"/>
      <c r="FDF60" s="158"/>
      <c r="FDG60" s="158"/>
      <c r="FDH60" s="158"/>
      <c r="FDI60" s="158"/>
      <c r="FDJ60" s="158"/>
      <c r="FDK60" s="158"/>
      <c r="FDL60" s="158"/>
      <c r="FDM60" s="158"/>
      <c r="FDN60" s="158"/>
      <c r="FDO60" s="158"/>
      <c r="FDP60" s="158"/>
      <c r="FDQ60" s="158"/>
      <c r="FDR60" s="158"/>
      <c r="FDS60" s="158"/>
      <c r="FDT60" s="158"/>
      <c r="FDU60" s="158"/>
      <c r="FDV60" s="158"/>
      <c r="FDW60" s="158"/>
      <c r="FDX60" s="158"/>
      <c r="FDY60" s="158"/>
      <c r="FDZ60" s="158"/>
      <c r="FEA60" s="158"/>
      <c r="FEB60" s="158"/>
      <c r="FEC60" s="158"/>
      <c r="FED60" s="158"/>
      <c r="FEE60" s="158"/>
      <c r="FEF60" s="158"/>
      <c r="FEG60" s="158"/>
      <c r="FEH60" s="158"/>
      <c r="FEI60" s="158"/>
      <c r="FEJ60" s="158"/>
      <c r="FEK60" s="158"/>
      <c r="FEL60" s="158"/>
      <c r="FEM60" s="158"/>
      <c r="FEN60" s="158"/>
      <c r="FEO60" s="158"/>
      <c r="FEP60" s="158"/>
      <c r="FEQ60" s="158"/>
      <c r="FER60" s="158"/>
      <c r="FES60" s="158"/>
      <c r="FET60" s="158"/>
      <c r="FEU60" s="158"/>
      <c r="FEV60" s="158"/>
      <c r="FEW60" s="158"/>
      <c r="FEX60" s="158"/>
      <c r="FEY60" s="158"/>
      <c r="FEZ60" s="158"/>
      <c r="FFA60" s="158"/>
      <c r="FFB60" s="158"/>
      <c r="FFC60" s="158"/>
      <c r="FFD60" s="158"/>
      <c r="FFE60" s="158"/>
      <c r="FFF60" s="158"/>
      <c r="FFG60" s="158"/>
      <c r="FFH60" s="158"/>
      <c r="FFI60" s="158"/>
      <c r="FFJ60" s="158"/>
      <c r="FFK60" s="158"/>
      <c r="FFL60" s="158"/>
      <c r="FFM60" s="158"/>
      <c r="FFN60" s="158"/>
      <c r="FFO60" s="158"/>
      <c r="FFP60" s="158"/>
      <c r="FFQ60" s="158"/>
      <c r="FFR60" s="158"/>
      <c r="FFS60" s="158"/>
      <c r="FFT60" s="158"/>
      <c r="FFU60" s="158"/>
      <c r="FFV60" s="158"/>
      <c r="FFW60" s="158"/>
      <c r="FFX60" s="158"/>
      <c r="FFY60" s="158"/>
      <c r="FFZ60" s="158"/>
      <c r="FGA60" s="158"/>
      <c r="FGB60" s="158"/>
      <c r="FGC60" s="158"/>
      <c r="FGD60" s="158"/>
      <c r="FGE60" s="158"/>
      <c r="FGF60" s="158"/>
      <c r="FGG60" s="158"/>
      <c r="FGH60" s="158"/>
      <c r="FGI60" s="158"/>
      <c r="FGJ60" s="158"/>
      <c r="FGK60" s="158"/>
      <c r="FGL60" s="158"/>
      <c r="FGM60" s="158"/>
      <c r="FGN60" s="158"/>
      <c r="FGO60" s="158"/>
      <c r="FGP60" s="158"/>
      <c r="FGQ60" s="158"/>
      <c r="FGR60" s="158"/>
      <c r="FGS60" s="158"/>
      <c r="FGT60" s="158"/>
      <c r="FGU60" s="158"/>
      <c r="FGV60" s="158"/>
      <c r="FGW60" s="158"/>
      <c r="FGX60" s="158"/>
      <c r="FGY60" s="158"/>
      <c r="FGZ60" s="158"/>
      <c r="FHA60" s="158"/>
      <c r="FHB60" s="158"/>
      <c r="FHC60" s="158"/>
      <c r="FHD60" s="158"/>
      <c r="FHE60" s="158"/>
      <c r="FHF60" s="158"/>
      <c r="FHG60" s="158"/>
      <c r="FHH60" s="158"/>
      <c r="FHI60" s="158"/>
      <c r="FHJ60" s="158"/>
      <c r="FHK60" s="158"/>
      <c r="FHL60" s="158"/>
      <c r="FHM60" s="158"/>
      <c r="FHN60" s="158"/>
      <c r="FHO60" s="158"/>
      <c r="FHP60" s="158"/>
      <c r="FHQ60" s="158"/>
      <c r="FHR60" s="158"/>
      <c r="FHS60" s="158"/>
      <c r="FHT60" s="158"/>
      <c r="FHU60" s="158"/>
      <c r="FHV60" s="158"/>
      <c r="FHW60" s="158"/>
      <c r="FHX60" s="158"/>
      <c r="FHY60" s="158"/>
      <c r="FHZ60" s="158"/>
      <c r="FIA60" s="158"/>
      <c r="FIB60" s="158"/>
      <c r="FIC60" s="158"/>
      <c r="FID60" s="158"/>
      <c r="FIE60" s="158"/>
      <c r="FIF60" s="158"/>
      <c r="FIG60" s="158"/>
      <c r="FIH60" s="158"/>
      <c r="FII60" s="158"/>
      <c r="FIJ60" s="158"/>
      <c r="FIK60" s="158"/>
      <c r="FIL60" s="158"/>
      <c r="FIM60" s="158"/>
      <c r="FIN60" s="158"/>
      <c r="FIO60" s="158"/>
      <c r="FIP60" s="158"/>
      <c r="FIQ60" s="158"/>
      <c r="FIR60" s="158"/>
      <c r="FIS60" s="158"/>
      <c r="FIT60" s="158"/>
      <c r="FIU60" s="158"/>
      <c r="FIV60" s="158"/>
      <c r="FIW60" s="158"/>
      <c r="FIX60" s="158"/>
      <c r="FIY60" s="158"/>
      <c r="FIZ60" s="158"/>
      <c r="FJA60" s="158"/>
      <c r="FJB60" s="158"/>
      <c r="FJC60" s="158"/>
      <c r="FJD60" s="158"/>
      <c r="FJE60" s="158"/>
      <c r="FJF60" s="158"/>
      <c r="FJG60" s="158"/>
      <c r="FJH60" s="158"/>
      <c r="FJI60" s="158"/>
      <c r="FJJ60" s="158"/>
      <c r="FJK60" s="158"/>
      <c r="FJL60" s="158"/>
      <c r="FJM60" s="158"/>
      <c r="FJN60" s="158"/>
      <c r="FJO60" s="158"/>
      <c r="FJP60" s="158"/>
      <c r="FJQ60" s="158"/>
      <c r="FJR60" s="158"/>
      <c r="FJS60" s="158"/>
      <c r="FJT60" s="158"/>
      <c r="FJU60" s="158"/>
      <c r="FJV60" s="158"/>
      <c r="FJW60" s="158"/>
      <c r="FJX60" s="158"/>
      <c r="FJY60" s="158"/>
      <c r="FJZ60" s="158"/>
      <c r="FKA60" s="158"/>
      <c r="FKB60" s="158"/>
      <c r="FKC60" s="158"/>
      <c r="FKD60" s="158"/>
      <c r="FKE60" s="158"/>
      <c r="FKF60" s="158"/>
      <c r="FKG60" s="158"/>
      <c r="FKH60" s="158"/>
      <c r="FKI60" s="158"/>
      <c r="FKJ60" s="158"/>
      <c r="FKK60" s="158"/>
      <c r="FKL60" s="158"/>
      <c r="FKM60" s="158"/>
      <c r="FKN60" s="158"/>
      <c r="FKO60" s="158"/>
      <c r="FKP60" s="158"/>
      <c r="FKQ60" s="158"/>
      <c r="FKR60" s="158"/>
      <c r="FKS60" s="158"/>
      <c r="FKT60" s="158"/>
      <c r="FKU60" s="158"/>
      <c r="FKV60" s="158"/>
      <c r="FKW60" s="158"/>
      <c r="FKX60" s="158"/>
      <c r="FKY60" s="158"/>
      <c r="FKZ60" s="158"/>
      <c r="FLA60" s="158"/>
      <c r="FLB60" s="158"/>
      <c r="FLC60" s="158"/>
      <c r="FLD60" s="158"/>
      <c r="FLE60" s="158"/>
      <c r="FLF60" s="158"/>
      <c r="FLG60" s="158"/>
      <c r="FLH60" s="158"/>
      <c r="FLI60" s="158"/>
      <c r="FLJ60" s="158"/>
      <c r="FLK60" s="158"/>
      <c r="FLL60" s="158"/>
      <c r="FLM60" s="158"/>
      <c r="FLN60" s="158"/>
      <c r="FLO60" s="158"/>
      <c r="FLP60" s="158"/>
      <c r="FLQ60" s="158"/>
      <c r="FLR60" s="158"/>
      <c r="FLS60" s="158"/>
      <c r="FLT60" s="158"/>
      <c r="FLU60" s="158"/>
      <c r="FLV60" s="158"/>
      <c r="FLW60" s="158"/>
      <c r="FLX60" s="158"/>
      <c r="FLY60" s="158"/>
      <c r="FLZ60" s="158"/>
      <c r="FMA60" s="158"/>
      <c r="FMB60" s="158"/>
      <c r="FMC60" s="158"/>
      <c r="FMD60" s="158"/>
      <c r="FME60" s="158"/>
      <c r="FMF60" s="158"/>
      <c r="FMG60" s="158"/>
      <c r="FMH60" s="158"/>
      <c r="FMI60" s="158"/>
      <c r="FMJ60" s="158"/>
      <c r="FMK60" s="158"/>
      <c r="FML60" s="158"/>
      <c r="FMM60" s="158"/>
      <c r="FMN60" s="158"/>
      <c r="FMO60" s="158"/>
      <c r="FMP60" s="158"/>
      <c r="FMQ60" s="158"/>
      <c r="FMR60" s="158"/>
      <c r="FMS60" s="158"/>
      <c r="FMT60" s="158"/>
      <c r="FMU60" s="158"/>
      <c r="FMV60" s="158"/>
      <c r="FMW60" s="158"/>
      <c r="FMX60" s="158"/>
      <c r="FMY60" s="158"/>
      <c r="FMZ60" s="158"/>
      <c r="FNA60" s="158"/>
      <c r="FNB60" s="158"/>
      <c r="FNC60" s="158"/>
      <c r="FND60" s="158"/>
      <c r="FNE60" s="158"/>
      <c r="FNF60" s="158"/>
      <c r="FNG60" s="158"/>
      <c r="FNH60" s="158"/>
      <c r="FNI60" s="158"/>
      <c r="FNJ60" s="158"/>
      <c r="FNK60" s="158"/>
      <c r="FNL60" s="158"/>
      <c r="FNM60" s="158"/>
      <c r="FNN60" s="158"/>
      <c r="FNO60" s="158"/>
      <c r="FNP60" s="158"/>
      <c r="FNQ60" s="158"/>
      <c r="FNR60" s="158"/>
      <c r="FNS60" s="158"/>
      <c r="FNT60" s="158"/>
      <c r="FNU60" s="158"/>
      <c r="FNV60" s="158"/>
      <c r="FNW60" s="158"/>
      <c r="FNX60" s="158"/>
      <c r="FNY60" s="158"/>
      <c r="FNZ60" s="158"/>
      <c r="FOA60" s="158"/>
      <c r="FOB60" s="158"/>
      <c r="FOC60" s="158"/>
      <c r="FOD60" s="158"/>
      <c r="FOE60" s="158"/>
      <c r="FOF60" s="158"/>
      <c r="FOG60" s="158"/>
      <c r="FOH60" s="158"/>
      <c r="FOI60" s="158"/>
      <c r="FOJ60" s="158"/>
      <c r="FOK60" s="158"/>
      <c r="FOL60" s="158"/>
      <c r="FOM60" s="158"/>
      <c r="FON60" s="158"/>
      <c r="FOO60" s="158"/>
      <c r="FOP60" s="158"/>
      <c r="FOQ60" s="158"/>
      <c r="FOR60" s="158"/>
      <c r="FOS60" s="158"/>
      <c r="FOT60" s="158"/>
      <c r="FOU60" s="158"/>
      <c r="FOV60" s="158"/>
      <c r="FOW60" s="158"/>
      <c r="FOX60" s="158"/>
      <c r="FOY60" s="158"/>
      <c r="FOZ60" s="158"/>
      <c r="FPA60" s="158"/>
      <c r="FPB60" s="158"/>
      <c r="FPC60" s="158"/>
      <c r="FPD60" s="158"/>
      <c r="FPE60" s="158"/>
      <c r="FPF60" s="158"/>
      <c r="FPG60" s="158"/>
      <c r="FPH60" s="158"/>
      <c r="FPI60" s="158"/>
      <c r="FPJ60" s="158"/>
      <c r="FPK60" s="158"/>
      <c r="FPL60" s="158"/>
      <c r="FPM60" s="158"/>
      <c r="FPN60" s="158"/>
      <c r="FPO60" s="158"/>
      <c r="FPP60" s="158"/>
      <c r="FPQ60" s="158"/>
      <c r="FPR60" s="158"/>
      <c r="FPS60" s="158"/>
      <c r="FPT60" s="158"/>
      <c r="FPU60" s="158"/>
      <c r="FPV60" s="158"/>
      <c r="FPW60" s="158"/>
      <c r="FPX60" s="158"/>
      <c r="FPY60" s="158"/>
      <c r="FPZ60" s="158"/>
      <c r="FQA60" s="158"/>
      <c r="FQB60" s="158"/>
      <c r="FQC60" s="158"/>
      <c r="FQD60" s="158"/>
      <c r="FQE60" s="158"/>
      <c r="FQF60" s="158"/>
      <c r="FQG60" s="158"/>
      <c r="FQH60" s="158"/>
      <c r="FQI60" s="158"/>
      <c r="FQJ60" s="158"/>
      <c r="FQK60" s="158"/>
      <c r="FQL60" s="158"/>
      <c r="FQM60" s="158"/>
      <c r="FQN60" s="158"/>
      <c r="FQO60" s="158"/>
      <c r="FQP60" s="158"/>
      <c r="FQQ60" s="158"/>
      <c r="FQR60" s="158"/>
      <c r="FQS60" s="158"/>
      <c r="FQT60" s="158"/>
      <c r="FQU60" s="158"/>
      <c r="FQV60" s="158"/>
      <c r="FQW60" s="158"/>
      <c r="FQX60" s="158"/>
      <c r="FQY60" s="158"/>
      <c r="FQZ60" s="158"/>
      <c r="FRA60" s="158"/>
      <c r="FRB60" s="158"/>
      <c r="FRC60" s="158"/>
      <c r="FRD60" s="158"/>
      <c r="FRE60" s="158"/>
      <c r="FRF60" s="158"/>
      <c r="FRG60" s="158"/>
      <c r="FRH60" s="158"/>
      <c r="FRI60" s="158"/>
      <c r="FRJ60" s="158"/>
      <c r="FRK60" s="158"/>
      <c r="FRL60" s="158"/>
      <c r="FRM60" s="158"/>
      <c r="FRN60" s="158"/>
      <c r="FRO60" s="158"/>
      <c r="FRP60" s="158"/>
      <c r="FRQ60" s="158"/>
      <c r="FRR60" s="158"/>
      <c r="FRS60" s="158"/>
      <c r="FRT60" s="158"/>
      <c r="FRU60" s="158"/>
      <c r="FRV60" s="158"/>
      <c r="FRW60" s="158"/>
      <c r="FRX60" s="158"/>
      <c r="FRY60" s="158"/>
      <c r="FRZ60" s="158"/>
      <c r="FSA60" s="158"/>
      <c r="FSB60" s="158"/>
      <c r="FSC60" s="158"/>
      <c r="FSD60" s="158"/>
      <c r="FSE60" s="158"/>
      <c r="FSF60" s="158"/>
      <c r="FSG60" s="158"/>
      <c r="FSH60" s="158"/>
      <c r="FSI60" s="158"/>
      <c r="FSJ60" s="158"/>
      <c r="FSK60" s="158"/>
      <c r="FSL60" s="158"/>
      <c r="FSM60" s="158"/>
      <c r="FSN60" s="158"/>
      <c r="FSO60" s="158"/>
      <c r="FSP60" s="158"/>
      <c r="FSQ60" s="158"/>
      <c r="FSR60" s="158"/>
      <c r="FSS60" s="158"/>
      <c r="FST60" s="158"/>
      <c r="FSU60" s="158"/>
      <c r="FSV60" s="158"/>
      <c r="FSW60" s="158"/>
      <c r="FSX60" s="158"/>
      <c r="FSY60" s="158"/>
      <c r="FSZ60" s="158"/>
      <c r="FTA60" s="158"/>
      <c r="FTB60" s="158"/>
      <c r="FTC60" s="158"/>
      <c r="FTD60" s="158"/>
      <c r="FTE60" s="158"/>
      <c r="FTF60" s="158"/>
      <c r="FTG60" s="158"/>
      <c r="FTH60" s="158"/>
      <c r="FTI60" s="158"/>
      <c r="FTJ60" s="158"/>
      <c r="FTK60" s="158"/>
      <c r="FTL60" s="158"/>
      <c r="FTM60" s="158"/>
      <c r="FTN60" s="158"/>
      <c r="FTO60" s="158"/>
      <c r="FTP60" s="158"/>
      <c r="FTQ60" s="158"/>
      <c r="FTR60" s="158"/>
      <c r="FTS60" s="158"/>
      <c r="FTT60" s="158"/>
      <c r="FTU60" s="158"/>
      <c r="FTV60" s="158"/>
      <c r="FTW60" s="158"/>
      <c r="FTX60" s="158"/>
      <c r="FTY60" s="158"/>
      <c r="FTZ60" s="158"/>
      <c r="FUA60" s="158"/>
      <c r="FUB60" s="158"/>
      <c r="FUC60" s="158"/>
      <c r="FUD60" s="158"/>
      <c r="FUE60" s="158"/>
      <c r="FUF60" s="158"/>
      <c r="FUG60" s="158"/>
      <c r="FUH60" s="158"/>
      <c r="FUI60" s="158"/>
      <c r="FUJ60" s="158"/>
      <c r="FUK60" s="158"/>
      <c r="FUL60" s="158"/>
      <c r="FUM60" s="158"/>
      <c r="FUN60" s="158"/>
      <c r="FUO60" s="158"/>
      <c r="FUP60" s="158"/>
      <c r="FUQ60" s="158"/>
      <c r="FUR60" s="158"/>
      <c r="FUS60" s="158"/>
      <c r="FUT60" s="158"/>
      <c r="FUU60" s="158"/>
      <c r="FUV60" s="158"/>
      <c r="FUW60" s="158"/>
      <c r="FUX60" s="158"/>
      <c r="FUY60" s="158"/>
      <c r="FUZ60" s="158"/>
      <c r="FVA60" s="158"/>
      <c r="FVB60" s="158"/>
      <c r="FVC60" s="158"/>
      <c r="FVD60" s="158"/>
      <c r="FVE60" s="158"/>
      <c r="FVF60" s="158"/>
      <c r="FVG60" s="158"/>
      <c r="FVH60" s="158"/>
      <c r="FVI60" s="158"/>
      <c r="FVJ60" s="158"/>
      <c r="FVK60" s="158"/>
      <c r="FVL60" s="158"/>
      <c r="FVM60" s="158"/>
      <c r="FVN60" s="158"/>
      <c r="FVO60" s="158"/>
      <c r="FVP60" s="158"/>
      <c r="FVQ60" s="158"/>
      <c r="FVR60" s="158"/>
      <c r="FVS60" s="158"/>
      <c r="FVT60" s="158"/>
      <c r="FVU60" s="158"/>
      <c r="FVV60" s="158"/>
      <c r="FVW60" s="158"/>
      <c r="FVX60" s="158"/>
      <c r="FVY60" s="158"/>
      <c r="FVZ60" s="158"/>
      <c r="FWA60" s="158"/>
      <c r="FWB60" s="158"/>
      <c r="FWC60" s="158"/>
      <c r="FWD60" s="158"/>
      <c r="FWE60" s="158"/>
      <c r="FWF60" s="158"/>
      <c r="FWG60" s="158"/>
      <c r="FWH60" s="158"/>
      <c r="FWI60" s="158"/>
      <c r="FWJ60" s="158"/>
      <c r="FWK60" s="158"/>
      <c r="FWL60" s="158"/>
      <c r="FWM60" s="158"/>
      <c r="FWN60" s="158"/>
      <c r="FWO60" s="158"/>
      <c r="FWP60" s="158"/>
      <c r="FWQ60" s="158"/>
      <c r="FWR60" s="158"/>
      <c r="FWS60" s="158"/>
      <c r="FWT60" s="158"/>
      <c r="FWU60" s="158"/>
      <c r="FWV60" s="158"/>
      <c r="FWW60" s="158"/>
      <c r="FWX60" s="158"/>
      <c r="FWY60" s="158"/>
      <c r="FWZ60" s="158"/>
      <c r="FXA60" s="158"/>
      <c r="FXB60" s="158"/>
      <c r="FXC60" s="158"/>
      <c r="FXD60" s="158"/>
      <c r="FXE60" s="158"/>
      <c r="FXF60" s="158"/>
      <c r="FXG60" s="158"/>
      <c r="FXH60" s="158"/>
      <c r="FXI60" s="158"/>
      <c r="FXJ60" s="158"/>
      <c r="FXK60" s="158"/>
      <c r="FXL60" s="158"/>
      <c r="FXM60" s="158"/>
      <c r="FXN60" s="158"/>
      <c r="FXO60" s="158"/>
      <c r="FXP60" s="158"/>
      <c r="FXQ60" s="158"/>
      <c r="FXR60" s="158"/>
      <c r="FXS60" s="158"/>
      <c r="FXT60" s="158"/>
      <c r="FXU60" s="158"/>
      <c r="FXV60" s="158"/>
      <c r="FXW60" s="158"/>
      <c r="FXX60" s="158"/>
      <c r="FXY60" s="158"/>
      <c r="FXZ60" s="158"/>
      <c r="FYA60" s="158"/>
      <c r="FYB60" s="158"/>
      <c r="FYC60" s="158"/>
      <c r="FYD60" s="158"/>
      <c r="FYE60" s="158"/>
      <c r="FYF60" s="158"/>
      <c r="FYG60" s="158"/>
      <c r="FYH60" s="158"/>
      <c r="FYI60" s="158"/>
      <c r="FYJ60" s="158"/>
      <c r="FYK60" s="158"/>
      <c r="FYL60" s="158"/>
      <c r="FYM60" s="158"/>
      <c r="FYN60" s="158"/>
      <c r="FYO60" s="158"/>
      <c r="FYP60" s="158"/>
      <c r="FYQ60" s="158"/>
      <c r="FYR60" s="158"/>
      <c r="FYS60" s="158"/>
      <c r="FYT60" s="158"/>
      <c r="FYU60" s="158"/>
      <c r="FYV60" s="158"/>
      <c r="FYW60" s="158"/>
      <c r="FYX60" s="158"/>
      <c r="FYY60" s="158"/>
      <c r="FYZ60" s="158"/>
      <c r="FZA60" s="158"/>
      <c r="FZB60" s="158"/>
      <c r="FZC60" s="158"/>
      <c r="FZD60" s="158"/>
      <c r="FZE60" s="158"/>
      <c r="FZF60" s="158"/>
      <c r="FZG60" s="158"/>
      <c r="FZH60" s="158"/>
      <c r="FZI60" s="158"/>
      <c r="FZJ60" s="158"/>
      <c r="FZK60" s="158"/>
      <c r="FZL60" s="158"/>
      <c r="FZM60" s="158"/>
      <c r="FZN60" s="158"/>
      <c r="FZO60" s="158"/>
      <c r="FZP60" s="158"/>
      <c r="FZQ60" s="158"/>
      <c r="FZR60" s="158"/>
      <c r="FZS60" s="158"/>
      <c r="FZT60" s="158"/>
      <c r="FZU60" s="158"/>
      <c r="FZV60" s="158"/>
      <c r="FZW60" s="158"/>
      <c r="FZX60" s="158"/>
      <c r="FZY60" s="158"/>
      <c r="FZZ60" s="158"/>
      <c r="GAA60" s="158"/>
      <c r="GAB60" s="158"/>
      <c r="GAC60" s="158"/>
      <c r="GAD60" s="158"/>
      <c r="GAE60" s="158"/>
      <c r="GAF60" s="158"/>
      <c r="GAG60" s="158"/>
      <c r="GAH60" s="158"/>
      <c r="GAI60" s="158"/>
      <c r="GAJ60" s="158"/>
      <c r="GAK60" s="158"/>
      <c r="GAL60" s="158"/>
      <c r="GAM60" s="158"/>
      <c r="GAN60" s="158"/>
      <c r="GAO60" s="158"/>
      <c r="GAP60" s="158"/>
      <c r="GAQ60" s="158"/>
      <c r="GAR60" s="158"/>
      <c r="GAS60" s="158"/>
      <c r="GAT60" s="158"/>
      <c r="GAU60" s="158"/>
      <c r="GAV60" s="158"/>
      <c r="GAW60" s="158"/>
      <c r="GAX60" s="158"/>
      <c r="GAY60" s="158"/>
      <c r="GAZ60" s="158"/>
      <c r="GBA60" s="158"/>
      <c r="GBB60" s="158"/>
      <c r="GBC60" s="158"/>
      <c r="GBD60" s="158"/>
      <c r="GBE60" s="158"/>
      <c r="GBF60" s="158"/>
      <c r="GBG60" s="158"/>
      <c r="GBH60" s="158"/>
      <c r="GBI60" s="158"/>
      <c r="GBJ60" s="158"/>
      <c r="GBK60" s="158"/>
      <c r="GBL60" s="158"/>
      <c r="GBM60" s="158"/>
      <c r="GBN60" s="158"/>
      <c r="GBO60" s="158"/>
      <c r="GBP60" s="158"/>
      <c r="GBQ60" s="158"/>
      <c r="GBR60" s="158"/>
      <c r="GBS60" s="158"/>
      <c r="GBT60" s="158"/>
      <c r="GBU60" s="158"/>
      <c r="GBV60" s="158"/>
      <c r="GBW60" s="158"/>
      <c r="GBX60" s="158"/>
      <c r="GBY60" s="158"/>
      <c r="GBZ60" s="158"/>
      <c r="GCA60" s="158"/>
      <c r="GCB60" s="158"/>
      <c r="GCC60" s="158"/>
      <c r="GCD60" s="158"/>
      <c r="GCE60" s="158"/>
      <c r="GCF60" s="158"/>
      <c r="GCG60" s="158"/>
      <c r="GCH60" s="158"/>
      <c r="GCI60" s="158"/>
      <c r="GCJ60" s="158"/>
      <c r="GCK60" s="158"/>
      <c r="GCL60" s="158"/>
      <c r="GCM60" s="158"/>
      <c r="GCN60" s="158"/>
      <c r="GCO60" s="158"/>
      <c r="GCP60" s="158"/>
      <c r="GCQ60" s="158"/>
      <c r="GCR60" s="158"/>
      <c r="GCS60" s="158"/>
      <c r="GCT60" s="158"/>
      <c r="GCU60" s="158"/>
      <c r="GCV60" s="158"/>
      <c r="GCW60" s="158"/>
      <c r="GCX60" s="158"/>
      <c r="GCY60" s="158"/>
      <c r="GCZ60" s="158"/>
      <c r="GDA60" s="158"/>
      <c r="GDB60" s="158"/>
      <c r="GDC60" s="158"/>
      <c r="GDD60" s="158"/>
      <c r="GDE60" s="158"/>
      <c r="GDF60" s="158"/>
      <c r="GDG60" s="158"/>
      <c r="GDH60" s="158"/>
      <c r="GDI60" s="158"/>
      <c r="GDJ60" s="158"/>
      <c r="GDK60" s="158"/>
      <c r="GDL60" s="158"/>
      <c r="GDM60" s="158"/>
      <c r="GDN60" s="158"/>
      <c r="GDO60" s="158"/>
      <c r="GDP60" s="158"/>
      <c r="GDQ60" s="158"/>
      <c r="GDR60" s="158"/>
      <c r="GDS60" s="158"/>
      <c r="GDT60" s="158"/>
      <c r="GDU60" s="158"/>
      <c r="GDV60" s="158"/>
      <c r="GDW60" s="158"/>
      <c r="GDX60" s="158"/>
      <c r="GDY60" s="158"/>
      <c r="GDZ60" s="158"/>
      <c r="GEA60" s="158"/>
      <c r="GEB60" s="158"/>
      <c r="GEC60" s="158"/>
      <c r="GED60" s="158"/>
      <c r="GEE60" s="158"/>
      <c r="GEF60" s="158"/>
      <c r="GEG60" s="158"/>
      <c r="GEH60" s="158"/>
      <c r="GEI60" s="158"/>
      <c r="GEJ60" s="158"/>
      <c r="GEK60" s="158"/>
      <c r="GEL60" s="158"/>
      <c r="GEM60" s="158"/>
      <c r="GEN60" s="158"/>
      <c r="GEO60" s="158"/>
      <c r="GEP60" s="158"/>
      <c r="GEQ60" s="158"/>
      <c r="GER60" s="158"/>
      <c r="GES60" s="158"/>
      <c r="GET60" s="158"/>
      <c r="GEU60" s="158"/>
      <c r="GEV60" s="158"/>
      <c r="GEW60" s="158"/>
      <c r="GEX60" s="158"/>
      <c r="GEY60" s="158"/>
      <c r="GEZ60" s="158"/>
      <c r="GFA60" s="158"/>
      <c r="GFB60" s="158"/>
      <c r="GFC60" s="158"/>
      <c r="GFD60" s="158"/>
      <c r="GFE60" s="158"/>
      <c r="GFF60" s="158"/>
      <c r="GFG60" s="158"/>
      <c r="GFH60" s="158"/>
      <c r="GFI60" s="158"/>
      <c r="GFJ60" s="158"/>
      <c r="GFK60" s="158"/>
      <c r="GFL60" s="158"/>
      <c r="GFM60" s="158"/>
      <c r="GFN60" s="158"/>
      <c r="GFO60" s="158"/>
      <c r="GFP60" s="158"/>
      <c r="GFQ60" s="158"/>
      <c r="GFR60" s="158"/>
      <c r="GFS60" s="158"/>
      <c r="GFT60" s="158"/>
      <c r="GFU60" s="158"/>
      <c r="GFV60" s="158"/>
      <c r="GFW60" s="158"/>
      <c r="GFX60" s="158"/>
      <c r="GFY60" s="158"/>
      <c r="GFZ60" s="158"/>
      <c r="GGA60" s="158"/>
      <c r="GGB60" s="158"/>
      <c r="GGC60" s="158"/>
      <c r="GGD60" s="158"/>
      <c r="GGE60" s="158"/>
      <c r="GGF60" s="158"/>
      <c r="GGG60" s="158"/>
      <c r="GGH60" s="158"/>
      <c r="GGI60" s="158"/>
      <c r="GGJ60" s="158"/>
      <c r="GGK60" s="158"/>
      <c r="GGL60" s="158"/>
      <c r="GGM60" s="158"/>
      <c r="GGN60" s="158"/>
      <c r="GGO60" s="158"/>
      <c r="GGP60" s="158"/>
      <c r="GGQ60" s="158"/>
      <c r="GGR60" s="158"/>
      <c r="GGS60" s="158"/>
      <c r="GGT60" s="158"/>
      <c r="GGU60" s="158"/>
      <c r="GGV60" s="158"/>
      <c r="GGW60" s="158"/>
      <c r="GGX60" s="158"/>
      <c r="GGY60" s="158"/>
      <c r="GGZ60" s="158"/>
      <c r="GHA60" s="158"/>
      <c r="GHB60" s="158"/>
      <c r="GHC60" s="158"/>
      <c r="GHD60" s="158"/>
      <c r="GHE60" s="158"/>
      <c r="GHF60" s="158"/>
      <c r="GHG60" s="158"/>
      <c r="GHH60" s="158"/>
      <c r="GHI60" s="158"/>
      <c r="GHJ60" s="158"/>
      <c r="GHK60" s="158"/>
      <c r="GHL60" s="158"/>
      <c r="GHM60" s="158"/>
      <c r="GHN60" s="158"/>
      <c r="GHO60" s="158"/>
      <c r="GHP60" s="158"/>
      <c r="GHQ60" s="158"/>
      <c r="GHR60" s="158"/>
      <c r="GHS60" s="158"/>
      <c r="GHT60" s="158"/>
      <c r="GHU60" s="158"/>
      <c r="GHV60" s="158"/>
      <c r="GHW60" s="158"/>
      <c r="GHX60" s="158"/>
      <c r="GHY60" s="158"/>
      <c r="GHZ60" s="158"/>
      <c r="GIA60" s="158"/>
      <c r="GIB60" s="158"/>
      <c r="GIC60" s="158"/>
      <c r="GID60" s="158"/>
      <c r="GIE60" s="158"/>
      <c r="GIF60" s="158"/>
      <c r="GIG60" s="158"/>
      <c r="GIH60" s="158"/>
      <c r="GII60" s="158"/>
      <c r="GIJ60" s="158"/>
      <c r="GIK60" s="158"/>
      <c r="GIL60" s="158"/>
      <c r="GIM60" s="158"/>
      <c r="GIN60" s="158"/>
      <c r="GIO60" s="158"/>
      <c r="GIP60" s="158"/>
      <c r="GIQ60" s="158"/>
      <c r="GIR60" s="158"/>
      <c r="GIS60" s="158"/>
      <c r="GIT60" s="158"/>
      <c r="GIU60" s="158"/>
      <c r="GIV60" s="158"/>
      <c r="GIW60" s="158"/>
      <c r="GIX60" s="158"/>
      <c r="GIY60" s="158"/>
      <c r="GIZ60" s="158"/>
      <c r="GJA60" s="158"/>
      <c r="GJB60" s="158"/>
      <c r="GJC60" s="158"/>
      <c r="GJD60" s="158"/>
      <c r="GJE60" s="158"/>
      <c r="GJF60" s="158"/>
      <c r="GJG60" s="158"/>
      <c r="GJH60" s="158"/>
      <c r="GJI60" s="158"/>
      <c r="GJJ60" s="158"/>
      <c r="GJK60" s="158"/>
      <c r="GJL60" s="158"/>
      <c r="GJM60" s="158"/>
      <c r="GJN60" s="158"/>
      <c r="GJO60" s="158"/>
      <c r="GJP60" s="158"/>
      <c r="GJQ60" s="158"/>
      <c r="GJR60" s="158"/>
      <c r="GJS60" s="158"/>
      <c r="GJT60" s="158"/>
      <c r="GJU60" s="158"/>
      <c r="GJV60" s="158"/>
      <c r="GJW60" s="158"/>
      <c r="GJX60" s="158"/>
      <c r="GJY60" s="158"/>
      <c r="GJZ60" s="158"/>
      <c r="GKA60" s="158"/>
      <c r="GKB60" s="158"/>
      <c r="GKC60" s="158"/>
      <c r="GKD60" s="158"/>
      <c r="GKE60" s="158"/>
      <c r="GKF60" s="158"/>
      <c r="GKG60" s="158"/>
      <c r="GKH60" s="158"/>
      <c r="GKI60" s="158"/>
      <c r="GKJ60" s="158"/>
      <c r="GKK60" s="158"/>
      <c r="GKL60" s="158"/>
      <c r="GKM60" s="158"/>
      <c r="GKN60" s="158"/>
      <c r="GKO60" s="158"/>
      <c r="GKP60" s="158"/>
      <c r="GKQ60" s="158"/>
      <c r="GKR60" s="158"/>
      <c r="GKS60" s="158"/>
      <c r="GKT60" s="158"/>
      <c r="GKU60" s="158"/>
      <c r="GKV60" s="158"/>
      <c r="GKW60" s="158"/>
      <c r="GKX60" s="158"/>
      <c r="GKY60" s="158"/>
      <c r="GKZ60" s="158"/>
      <c r="GLA60" s="158"/>
      <c r="GLB60" s="158"/>
      <c r="GLC60" s="158"/>
      <c r="GLD60" s="158"/>
      <c r="GLE60" s="158"/>
      <c r="GLF60" s="158"/>
      <c r="GLG60" s="158"/>
      <c r="GLH60" s="158"/>
      <c r="GLI60" s="158"/>
      <c r="GLJ60" s="158"/>
      <c r="GLK60" s="158"/>
      <c r="GLL60" s="158"/>
      <c r="GLM60" s="158"/>
      <c r="GLN60" s="158"/>
      <c r="GLO60" s="158"/>
      <c r="GLP60" s="158"/>
      <c r="GLQ60" s="158"/>
      <c r="GLR60" s="158"/>
      <c r="GLS60" s="158"/>
      <c r="GLT60" s="158"/>
      <c r="GLU60" s="158"/>
      <c r="GLV60" s="158"/>
      <c r="GLW60" s="158"/>
      <c r="GLX60" s="158"/>
      <c r="GLY60" s="158"/>
      <c r="GLZ60" s="158"/>
      <c r="GMA60" s="158"/>
      <c r="GMB60" s="158"/>
      <c r="GMC60" s="158"/>
      <c r="GMD60" s="158"/>
      <c r="GME60" s="158"/>
      <c r="GMF60" s="158"/>
      <c r="GMG60" s="158"/>
      <c r="GMH60" s="158"/>
      <c r="GMI60" s="158"/>
      <c r="GMJ60" s="158"/>
      <c r="GMK60" s="158"/>
      <c r="GML60" s="158"/>
      <c r="GMM60" s="158"/>
      <c r="GMN60" s="158"/>
      <c r="GMO60" s="158"/>
      <c r="GMP60" s="158"/>
      <c r="GMQ60" s="158"/>
      <c r="GMR60" s="158"/>
      <c r="GMS60" s="158"/>
      <c r="GMT60" s="158"/>
      <c r="GMU60" s="158"/>
      <c r="GMV60" s="158"/>
      <c r="GMW60" s="158"/>
      <c r="GMX60" s="158"/>
      <c r="GMY60" s="158"/>
      <c r="GMZ60" s="158"/>
      <c r="GNA60" s="158"/>
      <c r="GNB60" s="158"/>
      <c r="GNC60" s="158"/>
      <c r="GND60" s="158"/>
      <c r="GNE60" s="158"/>
      <c r="GNF60" s="158"/>
      <c r="GNG60" s="158"/>
      <c r="GNH60" s="158"/>
      <c r="GNI60" s="158"/>
      <c r="GNJ60" s="158"/>
      <c r="GNK60" s="158"/>
      <c r="GNL60" s="158"/>
      <c r="GNM60" s="158"/>
      <c r="GNN60" s="158"/>
      <c r="GNO60" s="158"/>
      <c r="GNP60" s="158"/>
      <c r="GNQ60" s="158"/>
      <c r="GNR60" s="158"/>
      <c r="GNS60" s="158"/>
      <c r="GNT60" s="158"/>
      <c r="GNU60" s="158"/>
      <c r="GNV60" s="158"/>
      <c r="GNW60" s="158"/>
      <c r="GNX60" s="158"/>
      <c r="GNY60" s="158"/>
      <c r="GNZ60" s="158"/>
      <c r="GOA60" s="158"/>
      <c r="GOB60" s="158"/>
      <c r="GOC60" s="158"/>
      <c r="GOD60" s="158"/>
      <c r="GOE60" s="158"/>
      <c r="GOF60" s="158"/>
      <c r="GOG60" s="158"/>
      <c r="GOH60" s="158"/>
      <c r="GOI60" s="158"/>
      <c r="GOJ60" s="158"/>
      <c r="GOK60" s="158"/>
      <c r="GOL60" s="158"/>
      <c r="GOM60" s="158"/>
      <c r="GON60" s="158"/>
      <c r="GOO60" s="158"/>
      <c r="GOP60" s="158"/>
      <c r="GOQ60" s="158"/>
      <c r="GOR60" s="158"/>
      <c r="GOS60" s="158"/>
      <c r="GOT60" s="158"/>
      <c r="GOU60" s="158"/>
      <c r="GOV60" s="158"/>
      <c r="GOW60" s="158"/>
      <c r="GOX60" s="158"/>
      <c r="GOY60" s="158"/>
      <c r="GOZ60" s="158"/>
      <c r="GPA60" s="158"/>
      <c r="GPB60" s="158"/>
      <c r="GPC60" s="158"/>
      <c r="GPD60" s="158"/>
      <c r="GPE60" s="158"/>
      <c r="GPF60" s="158"/>
      <c r="GPG60" s="158"/>
      <c r="GPH60" s="158"/>
      <c r="GPI60" s="158"/>
      <c r="GPJ60" s="158"/>
      <c r="GPK60" s="158"/>
      <c r="GPL60" s="158"/>
      <c r="GPM60" s="158"/>
      <c r="GPN60" s="158"/>
      <c r="GPO60" s="158"/>
      <c r="GPP60" s="158"/>
      <c r="GPQ60" s="158"/>
      <c r="GPR60" s="158"/>
      <c r="GPS60" s="158"/>
      <c r="GPT60" s="158"/>
      <c r="GPU60" s="158"/>
      <c r="GPV60" s="158"/>
      <c r="GPW60" s="158"/>
      <c r="GPX60" s="158"/>
      <c r="GPY60" s="158"/>
      <c r="GPZ60" s="158"/>
      <c r="GQA60" s="158"/>
      <c r="GQB60" s="158"/>
      <c r="GQC60" s="158"/>
      <c r="GQD60" s="158"/>
      <c r="GQE60" s="158"/>
      <c r="GQF60" s="158"/>
      <c r="GQG60" s="158"/>
      <c r="GQH60" s="158"/>
      <c r="GQI60" s="158"/>
      <c r="GQJ60" s="158"/>
      <c r="GQK60" s="158"/>
      <c r="GQL60" s="158"/>
      <c r="GQM60" s="158"/>
      <c r="GQN60" s="158"/>
      <c r="GQO60" s="158"/>
      <c r="GQP60" s="158"/>
      <c r="GQQ60" s="158"/>
      <c r="GQR60" s="158"/>
      <c r="GQS60" s="158"/>
      <c r="GQT60" s="158"/>
      <c r="GQU60" s="158"/>
      <c r="GQV60" s="158"/>
      <c r="GQW60" s="158"/>
      <c r="GQX60" s="158"/>
      <c r="GQY60" s="158"/>
      <c r="GQZ60" s="158"/>
      <c r="GRA60" s="158"/>
      <c r="GRB60" s="158"/>
      <c r="GRC60" s="158"/>
      <c r="GRD60" s="158"/>
      <c r="GRE60" s="158"/>
      <c r="GRF60" s="158"/>
      <c r="GRG60" s="158"/>
      <c r="GRH60" s="158"/>
      <c r="GRI60" s="158"/>
      <c r="GRJ60" s="158"/>
      <c r="GRK60" s="158"/>
      <c r="GRL60" s="158"/>
      <c r="GRM60" s="158"/>
      <c r="GRN60" s="158"/>
      <c r="GRO60" s="158"/>
      <c r="GRP60" s="158"/>
      <c r="GRQ60" s="158"/>
      <c r="GRR60" s="158"/>
      <c r="GRS60" s="158"/>
      <c r="GRT60" s="158"/>
      <c r="GRU60" s="158"/>
      <c r="GRV60" s="158"/>
      <c r="GRW60" s="158"/>
      <c r="GRX60" s="158"/>
      <c r="GRY60" s="158"/>
      <c r="GRZ60" s="158"/>
      <c r="GSA60" s="158"/>
      <c r="GSB60" s="158"/>
      <c r="GSC60" s="158"/>
      <c r="GSD60" s="158"/>
      <c r="GSE60" s="158"/>
      <c r="GSF60" s="158"/>
      <c r="GSG60" s="158"/>
      <c r="GSH60" s="158"/>
      <c r="GSI60" s="158"/>
      <c r="GSJ60" s="158"/>
      <c r="GSK60" s="158"/>
      <c r="GSL60" s="158"/>
      <c r="GSM60" s="158"/>
      <c r="GSN60" s="158"/>
      <c r="GSO60" s="158"/>
      <c r="GSP60" s="158"/>
      <c r="GSQ60" s="158"/>
      <c r="GSR60" s="158"/>
      <c r="GSS60" s="158"/>
      <c r="GST60" s="158"/>
      <c r="GSU60" s="158"/>
      <c r="GSV60" s="158"/>
      <c r="GSW60" s="158"/>
      <c r="GSX60" s="158"/>
      <c r="GSY60" s="158"/>
      <c r="GSZ60" s="158"/>
      <c r="GTA60" s="158"/>
      <c r="GTB60" s="158"/>
      <c r="GTC60" s="158"/>
      <c r="GTD60" s="158"/>
      <c r="GTE60" s="158"/>
      <c r="GTF60" s="158"/>
      <c r="GTG60" s="158"/>
      <c r="GTH60" s="158"/>
      <c r="GTI60" s="158"/>
      <c r="GTJ60" s="158"/>
      <c r="GTK60" s="158"/>
      <c r="GTL60" s="158"/>
      <c r="GTM60" s="158"/>
      <c r="GTN60" s="158"/>
      <c r="GTO60" s="158"/>
      <c r="GTP60" s="158"/>
      <c r="GTQ60" s="158"/>
      <c r="GTR60" s="158"/>
      <c r="GTS60" s="158"/>
      <c r="GTT60" s="158"/>
      <c r="GTU60" s="158"/>
      <c r="GTV60" s="158"/>
      <c r="GTW60" s="158"/>
      <c r="GTX60" s="158"/>
      <c r="GTY60" s="158"/>
      <c r="GTZ60" s="158"/>
      <c r="GUA60" s="158"/>
      <c r="GUB60" s="158"/>
      <c r="GUC60" s="158"/>
      <c r="GUD60" s="158"/>
      <c r="GUE60" s="158"/>
      <c r="GUF60" s="158"/>
      <c r="GUG60" s="158"/>
      <c r="GUH60" s="158"/>
      <c r="GUI60" s="158"/>
      <c r="GUJ60" s="158"/>
      <c r="GUK60" s="158"/>
      <c r="GUL60" s="158"/>
      <c r="GUM60" s="158"/>
      <c r="GUN60" s="158"/>
      <c r="GUO60" s="158"/>
      <c r="GUP60" s="158"/>
      <c r="GUQ60" s="158"/>
      <c r="GUR60" s="158"/>
      <c r="GUS60" s="158"/>
      <c r="GUT60" s="158"/>
      <c r="GUU60" s="158"/>
      <c r="GUV60" s="158"/>
      <c r="GUW60" s="158"/>
      <c r="GUX60" s="158"/>
      <c r="GUY60" s="158"/>
      <c r="GUZ60" s="158"/>
      <c r="GVA60" s="158"/>
      <c r="GVB60" s="158"/>
      <c r="GVC60" s="158"/>
      <c r="GVD60" s="158"/>
      <c r="GVE60" s="158"/>
      <c r="GVF60" s="158"/>
      <c r="GVG60" s="158"/>
      <c r="GVH60" s="158"/>
      <c r="GVI60" s="158"/>
      <c r="GVJ60" s="158"/>
      <c r="GVK60" s="158"/>
      <c r="GVL60" s="158"/>
      <c r="GVM60" s="158"/>
      <c r="GVN60" s="158"/>
      <c r="GVO60" s="158"/>
      <c r="GVP60" s="158"/>
      <c r="GVQ60" s="158"/>
      <c r="GVR60" s="158"/>
      <c r="GVS60" s="158"/>
      <c r="GVT60" s="158"/>
      <c r="GVU60" s="158"/>
      <c r="GVV60" s="158"/>
      <c r="GVW60" s="158"/>
      <c r="GVX60" s="158"/>
      <c r="GVY60" s="158"/>
      <c r="GVZ60" s="158"/>
      <c r="GWA60" s="158"/>
      <c r="GWB60" s="158"/>
      <c r="GWC60" s="158"/>
      <c r="GWD60" s="158"/>
      <c r="GWE60" s="158"/>
      <c r="GWF60" s="158"/>
      <c r="GWG60" s="158"/>
      <c r="GWH60" s="158"/>
      <c r="GWI60" s="158"/>
      <c r="GWJ60" s="158"/>
      <c r="GWK60" s="158"/>
      <c r="GWL60" s="158"/>
      <c r="GWM60" s="158"/>
      <c r="GWN60" s="158"/>
      <c r="GWO60" s="158"/>
      <c r="GWP60" s="158"/>
      <c r="GWQ60" s="158"/>
      <c r="GWR60" s="158"/>
      <c r="GWS60" s="158"/>
      <c r="GWT60" s="158"/>
      <c r="GWU60" s="158"/>
      <c r="GWV60" s="158"/>
      <c r="GWW60" s="158"/>
      <c r="GWX60" s="158"/>
      <c r="GWY60" s="158"/>
      <c r="GWZ60" s="158"/>
      <c r="GXA60" s="158"/>
      <c r="GXB60" s="158"/>
      <c r="GXC60" s="158"/>
      <c r="GXD60" s="158"/>
      <c r="GXE60" s="158"/>
      <c r="GXF60" s="158"/>
      <c r="GXG60" s="158"/>
      <c r="GXH60" s="158"/>
      <c r="GXI60" s="158"/>
      <c r="GXJ60" s="158"/>
      <c r="GXK60" s="158"/>
      <c r="GXL60" s="158"/>
      <c r="GXM60" s="158"/>
      <c r="GXN60" s="158"/>
      <c r="GXO60" s="158"/>
      <c r="GXP60" s="158"/>
      <c r="GXQ60" s="158"/>
      <c r="GXR60" s="158"/>
      <c r="GXS60" s="158"/>
      <c r="GXT60" s="158"/>
      <c r="GXU60" s="158"/>
      <c r="GXV60" s="158"/>
      <c r="GXW60" s="158"/>
      <c r="GXX60" s="158"/>
      <c r="GXY60" s="158"/>
      <c r="GXZ60" s="158"/>
      <c r="GYA60" s="158"/>
      <c r="GYB60" s="158"/>
      <c r="GYC60" s="158"/>
      <c r="GYD60" s="158"/>
      <c r="GYE60" s="158"/>
      <c r="GYF60" s="158"/>
      <c r="GYG60" s="158"/>
      <c r="GYH60" s="158"/>
      <c r="GYI60" s="158"/>
      <c r="GYJ60" s="158"/>
      <c r="GYK60" s="158"/>
      <c r="GYL60" s="158"/>
      <c r="GYM60" s="158"/>
      <c r="GYN60" s="158"/>
      <c r="GYO60" s="158"/>
      <c r="GYP60" s="158"/>
      <c r="GYQ60" s="158"/>
      <c r="GYR60" s="158"/>
      <c r="GYS60" s="158"/>
      <c r="GYT60" s="158"/>
      <c r="GYU60" s="158"/>
      <c r="GYV60" s="158"/>
      <c r="GYW60" s="158"/>
      <c r="GYX60" s="158"/>
      <c r="GYY60" s="158"/>
      <c r="GYZ60" s="158"/>
      <c r="GZA60" s="158"/>
      <c r="GZB60" s="158"/>
      <c r="GZC60" s="158"/>
      <c r="GZD60" s="158"/>
      <c r="GZE60" s="158"/>
      <c r="GZF60" s="158"/>
      <c r="GZG60" s="158"/>
      <c r="GZH60" s="158"/>
      <c r="GZI60" s="158"/>
      <c r="GZJ60" s="158"/>
      <c r="GZK60" s="158"/>
      <c r="GZL60" s="158"/>
      <c r="GZM60" s="158"/>
      <c r="GZN60" s="158"/>
      <c r="GZO60" s="158"/>
      <c r="GZP60" s="158"/>
      <c r="GZQ60" s="158"/>
      <c r="GZR60" s="158"/>
      <c r="GZS60" s="158"/>
      <c r="GZT60" s="158"/>
      <c r="GZU60" s="158"/>
      <c r="GZV60" s="158"/>
      <c r="GZW60" s="158"/>
      <c r="GZX60" s="158"/>
      <c r="GZY60" s="158"/>
      <c r="GZZ60" s="158"/>
      <c r="HAA60" s="158"/>
      <c r="HAB60" s="158"/>
      <c r="HAC60" s="158"/>
      <c r="HAD60" s="158"/>
      <c r="HAE60" s="158"/>
      <c r="HAF60" s="158"/>
      <c r="HAG60" s="158"/>
      <c r="HAH60" s="158"/>
      <c r="HAI60" s="158"/>
      <c r="HAJ60" s="158"/>
      <c r="HAK60" s="158"/>
      <c r="HAL60" s="158"/>
      <c r="HAM60" s="158"/>
      <c r="HAN60" s="158"/>
      <c r="HAO60" s="158"/>
      <c r="HAP60" s="158"/>
      <c r="HAQ60" s="158"/>
      <c r="HAR60" s="158"/>
      <c r="HAS60" s="158"/>
      <c r="HAT60" s="158"/>
      <c r="HAU60" s="158"/>
      <c r="HAV60" s="158"/>
      <c r="HAW60" s="158"/>
      <c r="HAX60" s="158"/>
      <c r="HAY60" s="158"/>
      <c r="HAZ60" s="158"/>
      <c r="HBA60" s="158"/>
      <c r="HBB60" s="158"/>
      <c r="HBC60" s="158"/>
      <c r="HBD60" s="158"/>
      <c r="HBE60" s="158"/>
      <c r="HBF60" s="158"/>
      <c r="HBG60" s="158"/>
      <c r="HBH60" s="158"/>
      <c r="HBI60" s="158"/>
      <c r="HBJ60" s="158"/>
      <c r="HBK60" s="158"/>
      <c r="HBL60" s="158"/>
      <c r="HBM60" s="158"/>
      <c r="HBN60" s="158"/>
      <c r="HBO60" s="158"/>
      <c r="HBP60" s="158"/>
      <c r="HBQ60" s="158"/>
      <c r="HBR60" s="158"/>
      <c r="HBS60" s="158"/>
      <c r="HBT60" s="158"/>
      <c r="HBU60" s="158"/>
      <c r="HBV60" s="158"/>
      <c r="HBW60" s="158"/>
      <c r="HBX60" s="158"/>
      <c r="HBY60" s="158"/>
      <c r="HBZ60" s="158"/>
      <c r="HCA60" s="158"/>
      <c r="HCB60" s="158"/>
      <c r="HCC60" s="158"/>
      <c r="HCD60" s="158"/>
      <c r="HCE60" s="158"/>
      <c r="HCF60" s="158"/>
      <c r="HCG60" s="158"/>
      <c r="HCH60" s="158"/>
      <c r="HCI60" s="158"/>
      <c r="HCJ60" s="158"/>
      <c r="HCK60" s="158"/>
      <c r="HCL60" s="158"/>
      <c r="HCM60" s="158"/>
      <c r="HCN60" s="158"/>
      <c r="HCO60" s="158"/>
      <c r="HCP60" s="158"/>
      <c r="HCQ60" s="158"/>
      <c r="HCR60" s="158"/>
      <c r="HCS60" s="158"/>
      <c r="HCT60" s="158"/>
      <c r="HCU60" s="158"/>
      <c r="HCV60" s="158"/>
      <c r="HCW60" s="158"/>
      <c r="HCX60" s="158"/>
      <c r="HCY60" s="158"/>
      <c r="HCZ60" s="158"/>
      <c r="HDA60" s="158"/>
      <c r="HDB60" s="158"/>
      <c r="HDC60" s="158"/>
      <c r="HDD60" s="158"/>
      <c r="HDE60" s="158"/>
      <c r="HDF60" s="158"/>
      <c r="HDG60" s="158"/>
      <c r="HDH60" s="158"/>
      <c r="HDI60" s="158"/>
      <c r="HDJ60" s="158"/>
      <c r="HDK60" s="158"/>
      <c r="HDL60" s="158"/>
      <c r="HDM60" s="158"/>
      <c r="HDN60" s="158"/>
      <c r="HDO60" s="158"/>
      <c r="HDP60" s="158"/>
      <c r="HDQ60" s="158"/>
      <c r="HDR60" s="158"/>
      <c r="HDS60" s="158"/>
      <c r="HDT60" s="158"/>
      <c r="HDU60" s="158"/>
      <c r="HDV60" s="158"/>
      <c r="HDW60" s="158"/>
      <c r="HDX60" s="158"/>
      <c r="HDY60" s="158"/>
      <c r="HDZ60" s="158"/>
      <c r="HEA60" s="158"/>
      <c r="HEB60" s="158"/>
      <c r="HEC60" s="158"/>
      <c r="HED60" s="158"/>
      <c r="HEE60" s="158"/>
      <c r="HEF60" s="158"/>
      <c r="HEG60" s="158"/>
      <c r="HEH60" s="158"/>
      <c r="HEI60" s="158"/>
      <c r="HEJ60" s="158"/>
      <c r="HEK60" s="158"/>
      <c r="HEL60" s="158"/>
      <c r="HEM60" s="158"/>
      <c r="HEN60" s="158"/>
      <c r="HEO60" s="158"/>
      <c r="HEP60" s="158"/>
      <c r="HEQ60" s="158"/>
      <c r="HER60" s="158"/>
      <c r="HES60" s="158"/>
      <c r="HET60" s="158"/>
      <c r="HEU60" s="158"/>
      <c r="HEV60" s="158"/>
      <c r="HEW60" s="158"/>
      <c r="HEX60" s="158"/>
      <c r="HEY60" s="158"/>
      <c r="HEZ60" s="158"/>
      <c r="HFA60" s="158"/>
      <c r="HFB60" s="158"/>
      <c r="HFC60" s="158"/>
      <c r="HFD60" s="158"/>
      <c r="HFE60" s="158"/>
      <c r="HFF60" s="158"/>
      <c r="HFG60" s="158"/>
      <c r="HFH60" s="158"/>
      <c r="HFI60" s="158"/>
      <c r="HFJ60" s="158"/>
      <c r="HFK60" s="158"/>
      <c r="HFL60" s="158"/>
      <c r="HFM60" s="158"/>
      <c r="HFN60" s="158"/>
      <c r="HFO60" s="158"/>
      <c r="HFP60" s="158"/>
      <c r="HFQ60" s="158"/>
      <c r="HFR60" s="158"/>
      <c r="HFS60" s="158"/>
      <c r="HFT60" s="158"/>
      <c r="HFU60" s="158"/>
      <c r="HFV60" s="158"/>
      <c r="HFW60" s="158"/>
      <c r="HFX60" s="158"/>
      <c r="HFY60" s="158"/>
      <c r="HFZ60" s="158"/>
      <c r="HGA60" s="158"/>
      <c r="HGB60" s="158"/>
      <c r="HGC60" s="158"/>
      <c r="HGD60" s="158"/>
      <c r="HGE60" s="158"/>
      <c r="HGF60" s="158"/>
      <c r="HGG60" s="158"/>
      <c r="HGH60" s="158"/>
      <c r="HGI60" s="158"/>
      <c r="HGJ60" s="158"/>
      <c r="HGK60" s="158"/>
      <c r="HGL60" s="158"/>
      <c r="HGM60" s="158"/>
      <c r="HGN60" s="158"/>
      <c r="HGO60" s="158"/>
      <c r="HGP60" s="158"/>
      <c r="HGQ60" s="158"/>
      <c r="HGR60" s="158"/>
      <c r="HGS60" s="158"/>
      <c r="HGT60" s="158"/>
      <c r="HGU60" s="158"/>
      <c r="HGV60" s="158"/>
      <c r="HGW60" s="158"/>
      <c r="HGX60" s="158"/>
      <c r="HGY60" s="158"/>
      <c r="HGZ60" s="158"/>
      <c r="HHA60" s="158"/>
      <c r="HHB60" s="158"/>
      <c r="HHC60" s="158"/>
      <c r="HHD60" s="158"/>
      <c r="HHE60" s="158"/>
      <c r="HHF60" s="158"/>
      <c r="HHG60" s="158"/>
      <c r="HHH60" s="158"/>
      <c r="HHI60" s="158"/>
      <c r="HHJ60" s="158"/>
      <c r="HHK60" s="158"/>
      <c r="HHL60" s="158"/>
      <c r="HHM60" s="158"/>
      <c r="HHN60" s="158"/>
      <c r="HHO60" s="158"/>
      <c r="HHP60" s="158"/>
      <c r="HHQ60" s="158"/>
      <c r="HHR60" s="158"/>
      <c r="HHS60" s="158"/>
      <c r="HHT60" s="158"/>
      <c r="HHU60" s="158"/>
      <c r="HHV60" s="158"/>
      <c r="HHW60" s="158"/>
      <c r="HHX60" s="158"/>
      <c r="HHY60" s="158"/>
      <c r="HHZ60" s="158"/>
      <c r="HIA60" s="158"/>
      <c r="HIB60" s="158"/>
      <c r="HIC60" s="158"/>
      <c r="HID60" s="158"/>
      <c r="HIE60" s="158"/>
      <c r="HIF60" s="158"/>
      <c r="HIG60" s="158"/>
      <c r="HIH60" s="158"/>
      <c r="HII60" s="158"/>
      <c r="HIJ60" s="158"/>
      <c r="HIK60" s="158"/>
      <c r="HIL60" s="158"/>
      <c r="HIM60" s="158"/>
      <c r="HIN60" s="158"/>
      <c r="HIO60" s="158"/>
      <c r="HIP60" s="158"/>
      <c r="HIQ60" s="158"/>
      <c r="HIR60" s="158"/>
      <c r="HIS60" s="158"/>
      <c r="HIT60" s="158"/>
      <c r="HIU60" s="158"/>
      <c r="HIV60" s="158"/>
      <c r="HIW60" s="158"/>
      <c r="HIX60" s="158"/>
      <c r="HIY60" s="158"/>
      <c r="HIZ60" s="158"/>
      <c r="HJA60" s="158"/>
      <c r="HJB60" s="158"/>
      <c r="HJC60" s="158"/>
      <c r="HJD60" s="158"/>
      <c r="HJE60" s="158"/>
      <c r="HJF60" s="158"/>
      <c r="HJG60" s="158"/>
      <c r="HJH60" s="158"/>
      <c r="HJI60" s="158"/>
      <c r="HJJ60" s="158"/>
      <c r="HJK60" s="158"/>
      <c r="HJL60" s="158"/>
      <c r="HJM60" s="158"/>
      <c r="HJN60" s="158"/>
      <c r="HJO60" s="158"/>
      <c r="HJP60" s="158"/>
      <c r="HJQ60" s="158"/>
      <c r="HJR60" s="158"/>
      <c r="HJS60" s="158"/>
      <c r="HJT60" s="158"/>
      <c r="HJU60" s="158"/>
      <c r="HJV60" s="158"/>
      <c r="HJW60" s="158"/>
      <c r="HJX60" s="158"/>
      <c r="HJY60" s="158"/>
      <c r="HJZ60" s="158"/>
      <c r="HKA60" s="158"/>
      <c r="HKB60" s="158"/>
      <c r="HKC60" s="158"/>
      <c r="HKD60" s="158"/>
      <c r="HKE60" s="158"/>
      <c r="HKF60" s="158"/>
      <c r="HKG60" s="158"/>
      <c r="HKH60" s="158"/>
      <c r="HKI60" s="158"/>
      <c r="HKJ60" s="158"/>
      <c r="HKK60" s="158"/>
      <c r="HKL60" s="158"/>
      <c r="HKM60" s="158"/>
      <c r="HKN60" s="158"/>
      <c r="HKO60" s="158"/>
      <c r="HKP60" s="158"/>
      <c r="HKQ60" s="158"/>
      <c r="HKR60" s="158"/>
      <c r="HKS60" s="158"/>
      <c r="HKT60" s="158"/>
      <c r="HKU60" s="158"/>
      <c r="HKV60" s="158"/>
      <c r="HKW60" s="158"/>
      <c r="HKX60" s="158"/>
      <c r="HKY60" s="158"/>
      <c r="HKZ60" s="158"/>
      <c r="HLA60" s="158"/>
      <c r="HLB60" s="158"/>
      <c r="HLC60" s="158"/>
      <c r="HLD60" s="158"/>
      <c r="HLE60" s="158"/>
      <c r="HLF60" s="158"/>
      <c r="HLG60" s="158"/>
      <c r="HLH60" s="158"/>
      <c r="HLI60" s="158"/>
      <c r="HLJ60" s="158"/>
      <c r="HLK60" s="158"/>
      <c r="HLL60" s="158"/>
      <c r="HLM60" s="158"/>
      <c r="HLN60" s="158"/>
      <c r="HLO60" s="158"/>
      <c r="HLP60" s="158"/>
      <c r="HLQ60" s="158"/>
      <c r="HLR60" s="158"/>
      <c r="HLS60" s="158"/>
      <c r="HLT60" s="158"/>
      <c r="HLU60" s="158"/>
      <c r="HLV60" s="158"/>
      <c r="HLW60" s="158"/>
      <c r="HLX60" s="158"/>
      <c r="HLY60" s="158"/>
      <c r="HLZ60" s="158"/>
      <c r="HMA60" s="158"/>
      <c r="HMB60" s="158"/>
      <c r="HMC60" s="158"/>
      <c r="HMD60" s="158"/>
      <c r="HME60" s="158"/>
      <c r="HMF60" s="158"/>
      <c r="HMG60" s="158"/>
      <c r="HMH60" s="158"/>
      <c r="HMI60" s="158"/>
      <c r="HMJ60" s="158"/>
      <c r="HMK60" s="158"/>
      <c r="HML60" s="158"/>
      <c r="HMM60" s="158"/>
      <c r="HMN60" s="158"/>
      <c r="HMO60" s="158"/>
      <c r="HMP60" s="158"/>
      <c r="HMQ60" s="158"/>
      <c r="HMR60" s="158"/>
      <c r="HMS60" s="158"/>
      <c r="HMT60" s="158"/>
      <c r="HMU60" s="158"/>
      <c r="HMV60" s="158"/>
      <c r="HMW60" s="158"/>
      <c r="HMX60" s="158"/>
      <c r="HMY60" s="158"/>
      <c r="HMZ60" s="158"/>
      <c r="HNA60" s="158"/>
      <c r="HNB60" s="158"/>
      <c r="HNC60" s="158"/>
      <c r="HND60" s="158"/>
      <c r="HNE60" s="158"/>
      <c r="HNF60" s="158"/>
      <c r="HNG60" s="158"/>
      <c r="HNH60" s="158"/>
      <c r="HNI60" s="158"/>
      <c r="HNJ60" s="158"/>
      <c r="HNK60" s="158"/>
      <c r="HNL60" s="158"/>
      <c r="HNM60" s="158"/>
      <c r="HNN60" s="158"/>
      <c r="HNO60" s="158"/>
      <c r="HNP60" s="158"/>
      <c r="HNQ60" s="158"/>
      <c r="HNR60" s="158"/>
      <c r="HNS60" s="158"/>
      <c r="HNT60" s="158"/>
      <c r="HNU60" s="158"/>
      <c r="HNV60" s="158"/>
      <c r="HNW60" s="158"/>
      <c r="HNX60" s="158"/>
      <c r="HNY60" s="158"/>
      <c r="HNZ60" s="158"/>
      <c r="HOA60" s="158"/>
      <c r="HOB60" s="158"/>
      <c r="HOC60" s="158"/>
      <c r="HOD60" s="158"/>
      <c r="HOE60" s="158"/>
      <c r="HOF60" s="158"/>
      <c r="HOG60" s="158"/>
      <c r="HOH60" s="158"/>
      <c r="HOI60" s="158"/>
      <c r="HOJ60" s="158"/>
      <c r="HOK60" s="158"/>
      <c r="HOL60" s="158"/>
      <c r="HOM60" s="158"/>
      <c r="HON60" s="158"/>
      <c r="HOO60" s="158"/>
      <c r="HOP60" s="158"/>
      <c r="HOQ60" s="158"/>
      <c r="HOR60" s="158"/>
      <c r="HOS60" s="158"/>
      <c r="HOT60" s="158"/>
      <c r="HOU60" s="158"/>
      <c r="HOV60" s="158"/>
      <c r="HOW60" s="158"/>
      <c r="HOX60" s="158"/>
      <c r="HOY60" s="158"/>
      <c r="HOZ60" s="158"/>
      <c r="HPA60" s="158"/>
      <c r="HPB60" s="158"/>
      <c r="HPC60" s="158"/>
      <c r="HPD60" s="158"/>
      <c r="HPE60" s="158"/>
      <c r="HPF60" s="158"/>
      <c r="HPG60" s="158"/>
      <c r="HPH60" s="158"/>
      <c r="HPI60" s="158"/>
      <c r="HPJ60" s="158"/>
      <c r="HPK60" s="158"/>
      <c r="HPL60" s="158"/>
      <c r="HPM60" s="158"/>
      <c r="HPN60" s="158"/>
      <c r="HPO60" s="158"/>
      <c r="HPP60" s="158"/>
      <c r="HPQ60" s="158"/>
      <c r="HPR60" s="158"/>
      <c r="HPS60" s="158"/>
      <c r="HPT60" s="158"/>
      <c r="HPU60" s="158"/>
      <c r="HPV60" s="158"/>
      <c r="HPW60" s="158"/>
      <c r="HPX60" s="158"/>
      <c r="HPY60" s="158"/>
      <c r="HPZ60" s="158"/>
      <c r="HQA60" s="158"/>
      <c r="HQB60" s="158"/>
      <c r="HQC60" s="158"/>
      <c r="HQD60" s="158"/>
      <c r="HQE60" s="158"/>
      <c r="HQF60" s="158"/>
      <c r="HQG60" s="158"/>
      <c r="HQH60" s="158"/>
      <c r="HQI60" s="158"/>
      <c r="HQJ60" s="158"/>
      <c r="HQK60" s="158"/>
      <c r="HQL60" s="158"/>
      <c r="HQM60" s="158"/>
      <c r="HQN60" s="158"/>
      <c r="HQO60" s="158"/>
      <c r="HQP60" s="158"/>
      <c r="HQQ60" s="158"/>
      <c r="HQR60" s="158"/>
      <c r="HQS60" s="158"/>
      <c r="HQT60" s="158"/>
      <c r="HQU60" s="158"/>
      <c r="HQV60" s="158"/>
      <c r="HQW60" s="158"/>
      <c r="HQX60" s="158"/>
      <c r="HQY60" s="158"/>
      <c r="HQZ60" s="158"/>
      <c r="HRA60" s="158"/>
      <c r="HRB60" s="158"/>
      <c r="HRC60" s="158"/>
      <c r="HRD60" s="158"/>
      <c r="HRE60" s="158"/>
      <c r="HRF60" s="158"/>
      <c r="HRG60" s="158"/>
      <c r="HRH60" s="158"/>
      <c r="HRI60" s="158"/>
      <c r="HRJ60" s="158"/>
      <c r="HRK60" s="158"/>
      <c r="HRL60" s="158"/>
      <c r="HRM60" s="158"/>
      <c r="HRN60" s="158"/>
      <c r="HRO60" s="158"/>
      <c r="HRP60" s="158"/>
      <c r="HRQ60" s="158"/>
      <c r="HRR60" s="158"/>
      <c r="HRS60" s="158"/>
      <c r="HRT60" s="158"/>
      <c r="HRU60" s="158"/>
      <c r="HRV60" s="158"/>
      <c r="HRW60" s="158"/>
      <c r="HRX60" s="158"/>
      <c r="HRY60" s="158"/>
      <c r="HRZ60" s="158"/>
      <c r="HSA60" s="158"/>
      <c r="HSB60" s="158"/>
      <c r="HSC60" s="158"/>
      <c r="HSD60" s="158"/>
      <c r="HSE60" s="158"/>
      <c r="HSF60" s="158"/>
      <c r="HSG60" s="158"/>
      <c r="HSH60" s="158"/>
      <c r="HSI60" s="158"/>
      <c r="HSJ60" s="158"/>
      <c r="HSK60" s="158"/>
      <c r="HSL60" s="158"/>
      <c r="HSM60" s="158"/>
      <c r="HSN60" s="158"/>
      <c r="HSO60" s="158"/>
      <c r="HSP60" s="158"/>
      <c r="HSQ60" s="158"/>
      <c r="HSR60" s="158"/>
      <c r="HSS60" s="158"/>
      <c r="HST60" s="158"/>
      <c r="HSU60" s="158"/>
      <c r="HSV60" s="158"/>
      <c r="HSW60" s="158"/>
      <c r="HSX60" s="158"/>
      <c r="HSY60" s="158"/>
      <c r="HSZ60" s="158"/>
      <c r="HTA60" s="158"/>
      <c r="HTB60" s="158"/>
      <c r="HTC60" s="158"/>
      <c r="HTD60" s="158"/>
      <c r="HTE60" s="158"/>
      <c r="HTF60" s="158"/>
      <c r="HTG60" s="158"/>
      <c r="HTH60" s="158"/>
      <c r="HTI60" s="158"/>
      <c r="HTJ60" s="158"/>
      <c r="HTK60" s="158"/>
      <c r="HTL60" s="158"/>
      <c r="HTM60" s="158"/>
      <c r="HTN60" s="158"/>
      <c r="HTO60" s="158"/>
      <c r="HTP60" s="158"/>
      <c r="HTQ60" s="158"/>
      <c r="HTR60" s="158"/>
      <c r="HTS60" s="158"/>
      <c r="HTT60" s="158"/>
      <c r="HTU60" s="158"/>
      <c r="HTV60" s="158"/>
      <c r="HTW60" s="158"/>
      <c r="HTX60" s="158"/>
      <c r="HTY60" s="158"/>
      <c r="HTZ60" s="158"/>
      <c r="HUA60" s="158"/>
      <c r="HUB60" s="158"/>
      <c r="HUC60" s="158"/>
      <c r="HUD60" s="158"/>
      <c r="HUE60" s="158"/>
      <c r="HUF60" s="158"/>
      <c r="HUG60" s="158"/>
      <c r="HUH60" s="158"/>
      <c r="HUI60" s="158"/>
      <c r="HUJ60" s="158"/>
      <c r="HUK60" s="158"/>
      <c r="HUL60" s="158"/>
      <c r="HUM60" s="158"/>
      <c r="HUN60" s="158"/>
      <c r="HUO60" s="158"/>
      <c r="HUP60" s="158"/>
      <c r="HUQ60" s="158"/>
      <c r="HUR60" s="158"/>
      <c r="HUS60" s="158"/>
      <c r="HUT60" s="158"/>
      <c r="HUU60" s="158"/>
      <c r="HUV60" s="158"/>
      <c r="HUW60" s="158"/>
      <c r="HUX60" s="158"/>
      <c r="HUY60" s="158"/>
      <c r="HUZ60" s="158"/>
      <c r="HVA60" s="158"/>
      <c r="HVB60" s="158"/>
      <c r="HVC60" s="158"/>
      <c r="HVD60" s="158"/>
      <c r="HVE60" s="158"/>
      <c r="HVF60" s="158"/>
      <c r="HVG60" s="158"/>
      <c r="HVH60" s="158"/>
      <c r="HVI60" s="158"/>
      <c r="HVJ60" s="158"/>
      <c r="HVK60" s="158"/>
      <c r="HVL60" s="158"/>
      <c r="HVM60" s="158"/>
      <c r="HVN60" s="158"/>
      <c r="HVO60" s="158"/>
      <c r="HVP60" s="158"/>
      <c r="HVQ60" s="158"/>
      <c r="HVR60" s="158"/>
      <c r="HVS60" s="158"/>
      <c r="HVT60" s="158"/>
      <c r="HVU60" s="158"/>
      <c r="HVV60" s="158"/>
      <c r="HVW60" s="158"/>
      <c r="HVX60" s="158"/>
      <c r="HVY60" s="158"/>
      <c r="HVZ60" s="158"/>
      <c r="HWA60" s="158"/>
      <c r="HWB60" s="158"/>
      <c r="HWC60" s="158"/>
      <c r="HWD60" s="158"/>
      <c r="HWE60" s="158"/>
      <c r="HWF60" s="158"/>
      <c r="HWG60" s="158"/>
      <c r="HWH60" s="158"/>
      <c r="HWI60" s="158"/>
      <c r="HWJ60" s="158"/>
      <c r="HWK60" s="158"/>
      <c r="HWL60" s="158"/>
      <c r="HWM60" s="158"/>
      <c r="HWN60" s="158"/>
      <c r="HWO60" s="158"/>
      <c r="HWP60" s="158"/>
      <c r="HWQ60" s="158"/>
      <c r="HWR60" s="158"/>
      <c r="HWS60" s="158"/>
      <c r="HWT60" s="158"/>
      <c r="HWU60" s="158"/>
      <c r="HWV60" s="158"/>
      <c r="HWW60" s="158"/>
      <c r="HWX60" s="158"/>
      <c r="HWY60" s="158"/>
      <c r="HWZ60" s="158"/>
      <c r="HXA60" s="158"/>
      <c r="HXB60" s="158"/>
      <c r="HXC60" s="158"/>
      <c r="HXD60" s="158"/>
      <c r="HXE60" s="158"/>
      <c r="HXF60" s="158"/>
      <c r="HXG60" s="158"/>
      <c r="HXH60" s="158"/>
      <c r="HXI60" s="158"/>
      <c r="HXJ60" s="158"/>
      <c r="HXK60" s="158"/>
      <c r="HXL60" s="158"/>
      <c r="HXM60" s="158"/>
      <c r="HXN60" s="158"/>
      <c r="HXO60" s="158"/>
      <c r="HXP60" s="158"/>
      <c r="HXQ60" s="158"/>
      <c r="HXR60" s="158"/>
      <c r="HXS60" s="158"/>
      <c r="HXT60" s="158"/>
      <c r="HXU60" s="158"/>
      <c r="HXV60" s="158"/>
      <c r="HXW60" s="158"/>
      <c r="HXX60" s="158"/>
      <c r="HXY60" s="158"/>
      <c r="HXZ60" s="158"/>
      <c r="HYA60" s="158"/>
      <c r="HYB60" s="158"/>
      <c r="HYC60" s="158"/>
      <c r="HYD60" s="158"/>
      <c r="HYE60" s="158"/>
      <c r="HYF60" s="158"/>
      <c r="HYG60" s="158"/>
      <c r="HYH60" s="158"/>
      <c r="HYI60" s="158"/>
      <c r="HYJ60" s="158"/>
      <c r="HYK60" s="158"/>
      <c r="HYL60" s="158"/>
      <c r="HYM60" s="158"/>
      <c r="HYN60" s="158"/>
      <c r="HYO60" s="158"/>
      <c r="HYP60" s="158"/>
      <c r="HYQ60" s="158"/>
      <c r="HYR60" s="158"/>
      <c r="HYS60" s="158"/>
      <c r="HYT60" s="158"/>
      <c r="HYU60" s="158"/>
      <c r="HYV60" s="158"/>
      <c r="HYW60" s="158"/>
      <c r="HYX60" s="158"/>
      <c r="HYY60" s="158"/>
      <c r="HYZ60" s="158"/>
      <c r="HZA60" s="158"/>
      <c r="HZB60" s="158"/>
      <c r="HZC60" s="158"/>
      <c r="HZD60" s="158"/>
      <c r="HZE60" s="158"/>
      <c r="HZF60" s="158"/>
      <c r="HZG60" s="158"/>
      <c r="HZH60" s="158"/>
      <c r="HZI60" s="158"/>
      <c r="HZJ60" s="158"/>
      <c r="HZK60" s="158"/>
      <c r="HZL60" s="158"/>
      <c r="HZM60" s="158"/>
      <c r="HZN60" s="158"/>
      <c r="HZO60" s="158"/>
      <c r="HZP60" s="158"/>
      <c r="HZQ60" s="158"/>
      <c r="HZR60" s="158"/>
      <c r="HZS60" s="158"/>
      <c r="HZT60" s="158"/>
      <c r="HZU60" s="158"/>
      <c r="HZV60" s="158"/>
      <c r="HZW60" s="158"/>
      <c r="HZX60" s="158"/>
      <c r="HZY60" s="158"/>
      <c r="HZZ60" s="158"/>
      <c r="IAA60" s="158"/>
      <c r="IAB60" s="158"/>
      <c r="IAC60" s="158"/>
      <c r="IAD60" s="158"/>
      <c r="IAE60" s="158"/>
      <c r="IAF60" s="158"/>
      <c r="IAG60" s="158"/>
      <c r="IAH60" s="158"/>
      <c r="IAI60" s="158"/>
      <c r="IAJ60" s="158"/>
      <c r="IAK60" s="158"/>
      <c r="IAL60" s="158"/>
      <c r="IAM60" s="158"/>
      <c r="IAN60" s="158"/>
      <c r="IAO60" s="158"/>
      <c r="IAP60" s="158"/>
      <c r="IAQ60" s="158"/>
      <c r="IAR60" s="158"/>
      <c r="IAS60" s="158"/>
      <c r="IAT60" s="158"/>
      <c r="IAU60" s="158"/>
      <c r="IAV60" s="158"/>
      <c r="IAW60" s="158"/>
      <c r="IAX60" s="158"/>
      <c r="IAY60" s="158"/>
      <c r="IAZ60" s="158"/>
      <c r="IBA60" s="158"/>
      <c r="IBB60" s="158"/>
      <c r="IBC60" s="158"/>
      <c r="IBD60" s="158"/>
      <c r="IBE60" s="158"/>
      <c r="IBF60" s="158"/>
      <c r="IBG60" s="158"/>
      <c r="IBH60" s="158"/>
      <c r="IBI60" s="158"/>
      <c r="IBJ60" s="158"/>
      <c r="IBK60" s="158"/>
      <c r="IBL60" s="158"/>
      <c r="IBM60" s="158"/>
      <c r="IBN60" s="158"/>
      <c r="IBO60" s="158"/>
      <c r="IBP60" s="158"/>
      <c r="IBQ60" s="158"/>
      <c r="IBR60" s="158"/>
      <c r="IBS60" s="158"/>
      <c r="IBT60" s="158"/>
      <c r="IBU60" s="158"/>
      <c r="IBV60" s="158"/>
      <c r="IBW60" s="158"/>
      <c r="IBX60" s="158"/>
      <c r="IBY60" s="158"/>
      <c r="IBZ60" s="158"/>
      <c r="ICA60" s="158"/>
      <c r="ICB60" s="158"/>
      <c r="ICC60" s="158"/>
      <c r="ICD60" s="158"/>
      <c r="ICE60" s="158"/>
      <c r="ICF60" s="158"/>
      <c r="ICG60" s="158"/>
      <c r="ICH60" s="158"/>
      <c r="ICI60" s="158"/>
      <c r="ICJ60" s="158"/>
      <c r="ICK60" s="158"/>
      <c r="ICL60" s="158"/>
      <c r="ICM60" s="158"/>
      <c r="ICN60" s="158"/>
      <c r="ICO60" s="158"/>
      <c r="ICP60" s="158"/>
      <c r="ICQ60" s="158"/>
      <c r="ICR60" s="158"/>
      <c r="ICS60" s="158"/>
      <c r="ICT60" s="158"/>
      <c r="ICU60" s="158"/>
      <c r="ICV60" s="158"/>
      <c r="ICW60" s="158"/>
      <c r="ICX60" s="158"/>
      <c r="ICY60" s="158"/>
      <c r="ICZ60" s="158"/>
      <c r="IDA60" s="158"/>
      <c r="IDB60" s="158"/>
      <c r="IDC60" s="158"/>
      <c r="IDD60" s="158"/>
      <c r="IDE60" s="158"/>
      <c r="IDF60" s="158"/>
      <c r="IDG60" s="158"/>
      <c r="IDH60" s="158"/>
      <c r="IDI60" s="158"/>
      <c r="IDJ60" s="158"/>
      <c r="IDK60" s="158"/>
      <c r="IDL60" s="158"/>
      <c r="IDM60" s="158"/>
      <c r="IDN60" s="158"/>
      <c r="IDO60" s="158"/>
      <c r="IDP60" s="158"/>
      <c r="IDQ60" s="158"/>
      <c r="IDR60" s="158"/>
      <c r="IDS60" s="158"/>
      <c r="IDT60" s="158"/>
      <c r="IDU60" s="158"/>
      <c r="IDV60" s="158"/>
      <c r="IDW60" s="158"/>
      <c r="IDX60" s="158"/>
      <c r="IDY60" s="158"/>
      <c r="IDZ60" s="158"/>
      <c r="IEA60" s="158"/>
      <c r="IEB60" s="158"/>
      <c r="IEC60" s="158"/>
      <c r="IED60" s="158"/>
      <c r="IEE60" s="158"/>
      <c r="IEF60" s="158"/>
      <c r="IEG60" s="158"/>
      <c r="IEH60" s="158"/>
      <c r="IEI60" s="158"/>
      <c r="IEJ60" s="158"/>
      <c r="IEK60" s="158"/>
      <c r="IEL60" s="158"/>
      <c r="IEM60" s="158"/>
      <c r="IEN60" s="158"/>
      <c r="IEO60" s="158"/>
      <c r="IEP60" s="158"/>
      <c r="IEQ60" s="158"/>
      <c r="IER60" s="158"/>
      <c r="IES60" s="158"/>
      <c r="IET60" s="158"/>
      <c r="IEU60" s="158"/>
      <c r="IEV60" s="158"/>
      <c r="IEW60" s="158"/>
      <c r="IEX60" s="158"/>
      <c r="IEY60" s="158"/>
      <c r="IEZ60" s="158"/>
      <c r="IFA60" s="158"/>
      <c r="IFB60" s="158"/>
      <c r="IFC60" s="158"/>
      <c r="IFD60" s="158"/>
      <c r="IFE60" s="158"/>
      <c r="IFF60" s="158"/>
      <c r="IFG60" s="158"/>
      <c r="IFH60" s="158"/>
      <c r="IFI60" s="158"/>
      <c r="IFJ60" s="158"/>
      <c r="IFK60" s="158"/>
      <c r="IFL60" s="158"/>
      <c r="IFM60" s="158"/>
      <c r="IFN60" s="158"/>
      <c r="IFO60" s="158"/>
      <c r="IFP60" s="158"/>
      <c r="IFQ60" s="158"/>
      <c r="IFR60" s="158"/>
      <c r="IFS60" s="158"/>
      <c r="IFT60" s="158"/>
      <c r="IFU60" s="158"/>
      <c r="IFV60" s="158"/>
      <c r="IFW60" s="158"/>
      <c r="IFX60" s="158"/>
      <c r="IFY60" s="158"/>
      <c r="IFZ60" s="158"/>
      <c r="IGA60" s="158"/>
      <c r="IGB60" s="158"/>
      <c r="IGC60" s="158"/>
      <c r="IGD60" s="158"/>
      <c r="IGE60" s="158"/>
      <c r="IGF60" s="158"/>
      <c r="IGG60" s="158"/>
      <c r="IGH60" s="158"/>
      <c r="IGI60" s="158"/>
      <c r="IGJ60" s="158"/>
      <c r="IGK60" s="158"/>
      <c r="IGL60" s="158"/>
      <c r="IGM60" s="158"/>
      <c r="IGN60" s="158"/>
      <c r="IGO60" s="158"/>
      <c r="IGP60" s="158"/>
      <c r="IGQ60" s="158"/>
      <c r="IGR60" s="158"/>
      <c r="IGS60" s="158"/>
      <c r="IGT60" s="158"/>
      <c r="IGU60" s="158"/>
      <c r="IGV60" s="158"/>
      <c r="IGW60" s="158"/>
      <c r="IGX60" s="158"/>
      <c r="IGY60" s="158"/>
      <c r="IGZ60" s="158"/>
      <c r="IHA60" s="158"/>
      <c r="IHB60" s="158"/>
      <c r="IHC60" s="158"/>
      <c r="IHD60" s="158"/>
      <c r="IHE60" s="158"/>
      <c r="IHF60" s="158"/>
      <c r="IHG60" s="158"/>
      <c r="IHH60" s="158"/>
      <c r="IHI60" s="158"/>
      <c r="IHJ60" s="158"/>
      <c r="IHK60" s="158"/>
      <c r="IHL60" s="158"/>
      <c r="IHM60" s="158"/>
      <c r="IHN60" s="158"/>
      <c r="IHO60" s="158"/>
      <c r="IHP60" s="158"/>
      <c r="IHQ60" s="158"/>
      <c r="IHR60" s="158"/>
      <c r="IHS60" s="158"/>
      <c r="IHT60" s="158"/>
      <c r="IHU60" s="158"/>
      <c r="IHV60" s="158"/>
      <c r="IHW60" s="158"/>
      <c r="IHX60" s="158"/>
      <c r="IHY60" s="158"/>
      <c r="IHZ60" s="158"/>
      <c r="IIA60" s="158"/>
      <c r="IIB60" s="158"/>
      <c r="IIC60" s="158"/>
      <c r="IID60" s="158"/>
      <c r="IIE60" s="158"/>
      <c r="IIF60" s="158"/>
      <c r="IIG60" s="158"/>
      <c r="IIH60" s="158"/>
      <c r="III60" s="158"/>
      <c r="IIJ60" s="158"/>
      <c r="IIK60" s="158"/>
      <c r="IIL60" s="158"/>
      <c r="IIM60" s="158"/>
      <c r="IIN60" s="158"/>
      <c r="IIO60" s="158"/>
      <c r="IIP60" s="158"/>
      <c r="IIQ60" s="158"/>
      <c r="IIR60" s="158"/>
      <c r="IIS60" s="158"/>
      <c r="IIT60" s="158"/>
      <c r="IIU60" s="158"/>
      <c r="IIV60" s="158"/>
      <c r="IIW60" s="158"/>
      <c r="IIX60" s="158"/>
      <c r="IIY60" s="158"/>
      <c r="IIZ60" s="158"/>
      <c r="IJA60" s="158"/>
      <c r="IJB60" s="158"/>
      <c r="IJC60" s="158"/>
      <c r="IJD60" s="158"/>
      <c r="IJE60" s="158"/>
      <c r="IJF60" s="158"/>
      <c r="IJG60" s="158"/>
      <c r="IJH60" s="158"/>
      <c r="IJI60" s="158"/>
      <c r="IJJ60" s="158"/>
      <c r="IJK60" s="158"/>
      <c r="IJL60" s="158"/>
      <c r="IJM60" s="158"/>
      <c r="IJN60" s="158"/>
      <c r="IJO60" s="158"/>
      <c r="IJP60" s="158"/>
      <c r="IJQ60" s="158"/>
      <c r="IJR60" s="158"/>
      <c r="IJS60" s="158"/>
      <c r="IJT60" s="158"/>
      <c r="IJU60" s="158"/>
      <c r="IJV60" s="158"/>
      <c r="IJW60" s="158"/>
      <c r="IJX60" s="158"/>
      <c r="IJY60" s="158"/>
      <c r="IJZ60" s="158"/>
      <c r="IKA60" s="158"/>
      <c r="IKB60" s="158"/>
      <c r="IKC60" s="158"/>
      <c r="IKD60" s="158"/>
      <c r="IKE60" s="158"/>
      <c r="IKF60" s="158"/>
      <c r="IKG60" s="158"/>
      <c r="IKH60" s="158"/>
      <c r="IKI60" s="158"/>
      <c r="IKJ60" s="158"/>
      <c r="IKK60" s="158"/>
      <c r="IKL60" s="158"/>
      <c r="IKM60" s="158"/>
      <c r="IKN60" s="158"/>
      <c r="IKO60" s="158"/>
      <c r="IKP60" s="158"/>
      <c r="IKQ60" s="158"/>
      <c r="IKR60" s="158"/>
      <c r="IKS60" s="158"/>
      <c r="IKT60" s="158"/>
      <c r="IKU60" s="158"/>
      <c r="IKV60" s="158"/>
      <c r="IKW60" s="158"/>
      <c r="IKX60" s="158"/>
      <c r="IKY60" s="158"/>
      <c r="IKZ60" s="158"/>
      <c r="ILA60" s="158"/>
      <c r="ILB60" s="158"/>
      <c r="ILC60" s="158"/>
      <c r="ILD60" s="158"/>
      <c r="ILE60" s="158"/>
      <c r="ILF60" s="158"/>
      <c r="ILG60" s="158"/>
      <c r="ILH60" s="158"/>
      <c r="ILI60" s="158"/>
      <c r="ILJ60" s="158"/>
      <c r="ILK60" s="158"/>
      <c r="ILL60" s="158"/>
      <c r="ILM60" s="158"/>
      <c r="ILN60" s="158"/>
      <c r="ILO60" s="158"/>
      <c r="ILP60" s="158"/>
      <c r="ILQ60" s="158"/>
      <c r="ILR60" s="158"/>
      <c r="ILS60" s="158"/>
      <c r="ILT60" s="158"/>
      <c r="ILU60" s="158"/>
      <c r="ILV60" s="158"/>
      <c r="ILW60" s="158"/>
      <c r="ILX60" s="158"/>
      <c r="ILY60" s="158"/>
      <c r="ILZ60" s="158"/>
      <c r="IMA60" s="158"/>
      <c r="IMB60" s="158"/>
      <c r="IMC60" s="158"/>
      <c r="IMD60" s="158"/>
      <c r="IME60" s="158"/>
      <c r="IMF60" s="158"/>
      <c r="IMG60" s="158"/>
      <c r="IMH60" s="158"/>
      <c r="IMI60" s="158"/>
      <c r="IMJ60" s="158"/>
      <c r="IMK60" s="158"/>
      <c r="IML60" s="158"/>
      <c r="IMM60" s="158"/>
      <c r="IMN60" s="158"/>
      <c r="IMO60" s="158"/>
      <c r="IMP60" s="158"/>
      <c r="IMQ60" s="158"/>
      <c r="IMR60" s="158"/>
      <c r="IMS60" s="158"/>
      <c r="IMT60" s="158"/>
      <c r="IMU60" s="158"/>
      <c r="IMV60" s="158"/>
      <c r="IMW60" s="158"/>
      <c r="IMX60" s="158"/>
      <c r="IMY60" s="158"/>
      <c r="IMZ60" s="158"/>
      <c r="INA60" s="158"/>
      <c r="INB60" s="158"/>
      <c r="INC60" s="158"/>
      <c r="IND60" s="158"/>
      <c r="INE60" s="158"/>
      <c r="INF60" s="158"/>
      <c r="ING60" s="158"/>
      <c r="INH60" s="158"/>
      <c r="INI60" s="158"/>
      <c r="INJ60" s="158"/>
      <c r="INK60" s="158"/>
      <c r="INL60" s="158"/>
      <c r="INM60" s="158"/>
      <c r="INN60" s="158"/>
      <c r="INO60" s="158"/>
      <c r="INP60" s="158"/>
      <c r="INQ60" s="158"/>
      <c r="INR60" s="158"/>
      <c r="INS60" s="158"/>
      <c r="INT60" s="158"/>
      <c r="INU60" s="158"/>
      <c r="INV60" s="158"/>
      <c r="INW60" s="158"/>
      <c r="INX60" s="158"/>
      <c r="INY60" s="158"/>
      <c r="INZ60" s="158"/>
      <c r="IOA60" s="158"/>
      <c r="IOB60" s="158"/>
      <c r="IOC60" s="158"/>
      <c r="IOD60" s="158"/>
      <c r="IOE60" s="158"/>
      <c r="IOF60" s="158"/>
      <c r="IOG60" s="158"/>
      <c r="IOH60" s="158"/>
      <c r="IOI60" s="158"/>
      <c r="IOJ60" s="158"/>
      <c r="IOK60" s="158"/>
      <c r="IOL60" s="158"/>
      <c r="IOM60" s="158"/>
      <c r="ION60" s="158"/>
      <c r="IOO60" s="158"/>
      <c r="IOP60" s="158"/>
      <c r="IOQ60" s="158"/>
      <c r="IOR60" s="158"/>
      <c r="IOS60" s="158"/>
      <c r="IOT60" s="158"/>
      <c r="IOU60" s="158"/>
      <c r="IOV60" s="158"/>
      <c r="IOW60" s="158"/>
      <c r="IOX60" s="158"/>
      <c r="IOY60" s="158"/>
      <c r="IOZ60" s="158"/>
      <c r="IPA60" s="158"/>
      <c r="IPB60" s="158"/>
      <c r="IPC60" s="158"/>
      <c r="IPD60" s="158"/>
      <c r="IPE60" s="158"/>
      <c r="IPF60" s="158"/>
      <c r="IPG60" s="158"/>
      <c r="IPH60" s="158"/>
      <c r="IPI60" s="158"/>
      <c r="IPJ60" s="158"/>
      <c r="IPK60" s="158"/>
      <c r="IPL60" s="158"/>
      <c r="IPM60" s="158"/>
      <c r="IPN60" s="158"/>
      <c r="IPO60" s="158"/>
      <c r="IPP60" s="158"/>
      <c r="IPQ60" s="158"/>
      <c r="IPR60" s="158"/>
      <c r="IPS60" s="158"/>
      <c r="IPT60" s="158"/>
      <c r="IPU60" s="158"/>
      <c r="IPV60" s="158"/>
      <c r="IPW60" s="158"/>
      <c r="IPX60" s="158"/>
      <c r="IPY60" s="158"/>
      <c r="IPZ60" s="158"/>
      <c r="IQA60" s="158"/>
      <c r="IQB60" s="158"/>
      <c r="IQC60" s="158"/>
      <c r="IQD60" s="158"/>
      <c r="IQE60" s="158"/>
      <c r="IQF60" s="158"/>
      <c r="IQG60" s="158"/>
      <c r="IQH60" s="158"/>
      <c r="IQI60" s="158"/>
      <c r="IQJ60" s="158"/>
      <c r="IQK60" s="158"/>
      <c r="IQL60" s="158"/>
      <c r="IQM60" s="158"/>
      <c r="IQN60" s="158"/>
      <c r="IQO60" s="158"/>
      <c r="IQP60" s="158"/>
      <c r="IQQ60" s="158"/>
      <c r="IQR60" s="158"/>
      <c r="IQS60" s="158"/>
      <c r="IQT60" s="158"/>
      <c r="IQU60" s="158"/>
      <c r="IQV60" s="158"/>
      <c r="IQW60" s="158"/>
      <c r="IQX60" s="158"/>
      <c r="IQY60" s="158"/>
      <c r="IQZ60" s="158"/>
      <c r="IRA60" s="158"/>
      <c r="IRB60" s="158"/>
      <c r="IRC60" s="158"/>
      <c r="IRD60" s="158"/>
      <c r="IRE60" s="158"/>
      <c r="IRF60" s="158"/>
      <c r="IRG60" s="158"/>
      <c r="IRH60" s="158"/>
      <c r="IRI60" s="158"/>
      <c r="IRJ60" s="158"/>
      <c r="IRK60" s="158"/>
      <c r="IRL60" s="158"/>
      <c r="IRM60" s="158"/>
      <c r="IRN60" s="158"/>
      <c r="IRO60" s="158"/>
      <c r="IRP60" s="158"/>
      <c r="IRQ60" s="158"/>
      <c r="IRR60" s="158"/>
      <c r="IRS60" s="158"/>
      <c r="IRT60" s="158"/>
      <c r="IRU60" s="158"/>
      <c r="IRV60" s="158"/>
      <c r="IRW60" s="158"/>
      <c r="IRX60" s="158"/>
      <c r="IRY60" s="158"/>
      <c r="IRZ60" s="158"/>
      <c r="ISA60" s="158"/>
      <c r="ISB60" s="158"/>
      <c r="ISC60" s="158"/>
      <c r="ISD60" s="158"/>
      <c r="ISE60" s="158"/>
      <c r="ISF60" s="158"/>
      <c r="ISG60" s="158"/>
      <c r="ISH60" s="158"/>
      <c r="ISI60" s="158"/>
      <c r="ISJ60" s="158"/>
      <c r="ISK60" s="158"/>
      <c r="ISL60" s="158"/>
      <c r="ISM60" s="158"/>
      <c r="ISN60" s="158"/>
      <c r="ISO60" s="158"/>
      <c r="ISP60" s="158"/>
      <c r="ISQ60" s="158"/>
      <c r="ISR60" s="158"/>
      <c r="ISS60" s="158"/>
      <c r="IST60" s="158"/>
      <c r="ISU60" s="158"/>
      <c r="ISV60" s="158"/>
      <c r="ISW60" s="158"/>
      <c r="ISX60" s="158"/>
      <c r="ISY60" s="158"/>
      <c r="ISZ60" s="158"/>
      <c r="ITA60" s="158"/>
      <c r="ITB60" s="158"/>
      <c r="ITC60" s="158"/>
      <c r="ITD60" s="158"/>
      <c r="ITE60" s="158"/>
      <c r="ITF60" s="158"/>
      <c r="ITG60" s="158"/>
      <c r="ITH60" s="158"/>
      <c r="ITI60" s="158"/>
      <c r="ITJ60" s="158"/>
      <c r="ITK60" s="158"/>
      <c r="ITL60" s="158"/>
      <c r="ITM60" s="158"/>
      <c r="ITN60" s="158"/>
      <c r="ITO60" s="158"/>
      <c r="ITP60" s="158"/>
      <c r="ITQ60" s="158"/>
      <c r="ITR60" s="158"/>
      <c r="ITS60" s="158"/>
      <c r="ITT60" s="158"/>
      <c r="ITU60" s="158"/>
      <c r="ITV60" s="158"/>
      <c r="ITW60" s="158"/>
      <c r="ITX60" s="158"/>
      <c r="ITY60" s="158"/>
      <c r="ITZ60" s="158"/>
      <c r="IUA60" s="158"/>
      <c r="IUB60" s="158"/>
      <c r="IUC60" s="158"/>
      <c r="IUD60" s="158"/>
      <c r="IUE60" s="158"/>
      <c r="IUF60" s="158"/>
      <c r="IUG60" s="158"/>
      <c r="IUH60" s="158"/>
      <c r="IUI60" s="158"/>
      <c r="IUJ60" s="158"/>
      <c r="IUK60" s="158"/>
      <c r="IUL60" s="158"/>
      <c r="IUM60" s="158"/>
      <c r="IUN60" s="158"/>
      <c r="IUO60" s="158"/>
      <c r="IUP60" s="158"/>
      <c r="IUQ60" s="158"/>
      <c r="IUR60" s="158"/>
      <c r="IUS60" s="158"/>
      <c r="IUT60" s="158"/>
      <c r="IUU60" s="158"/>
      <c r="IUV60" s="158"/>
      <c r="IUW60" s="158"/>
      <c r="IUX60" s="158"/>
      <c r="IUY60" s="158"/>
      <c r="IUZ60" s="158"/>
      <c r="IVA60" s="158"/>
      <c r="IVB60" s="158"/>
      <c r="IVC60" s="158"/>
      <c r="IVD60" s="158"/>
      <c r="IVE60" s="158"/>
      <c r="IVF60" s="158"/>
      <c r="IVG60" s="158"/>
      <c r="IVH60" s="158"/>
      <c r="IVI60" s="158"/>
      <c r="IVJ60" s="158"/>
      <c r="IVK60" s="158"/>
      <c r="IVL60" s="158"/>
      <c r="IVM60" s="158"/>
      <c r="IVN60" s="158"/>
      <c r="IVO60" s="158"/>
      <c r="IVP60" s="158"/>
      <c r="IVQ60" s="158"/>
      <c r="IVR60" s="158"/>
      <c r="IVS60" s="158"/>
      <c r="IVT60" s="158"/>
      <c r="IVU60" s="158"/>
      <c r="IVV60" s="158"/>
      <c r="IVW60" s="158"/>
      <c r="IVX60" s="158"/>
      <c r="IVY60" s="158"/>
      <c r="IVZ60" s="158"/>
      <c r="IWA60" s="158"/>
      <c r="IWB60" s="158"/>
      <c r="IWC60" s="158"/>
      <c r="IWD60" s="158"/>
      <c r="IWE60" s="158"/>
      <c r="IWF60" s="158"/>
      <c r="IWG60" s="158"/>
      <c r="IWH60" s="158"/>
      <c r="IWI60" s="158"/>
      <c r="IWJ60" s="158"/>
      <c r="IWK60" s="158"/>
      <c r="IWL60" s="158"/>
      <c r="IWM60" s="158"/>
      <c r="IWN60" s="158"/>
      <c r="IWO60" s="158"/>
      <c r="IWP60" s="158"/>
      <c r="IWQ60" s="158"/>
      <c r="IWR60" s="158"/>
      <c r="IWS60" s="158"/>
      <c r="IWT60" s="158"/>
      <c r="IWU60" s="158"/>
      <c r="IWV60" s="158"/>
      <c r="IWW60" s="158"/>
      <c r="IWX60" s="158"/>
      <c r="IWY60" s="158"/>
      <c r="IWZ60" s="158"/>
      <c r="IXA60" s="158"/>
      <c r="IXB60" s="158"/>
      <c r="IXC60" s="158"/>
      <c r="IXD60" s="158"/>
      <c r="IXE60" s="158"/>
      <c r="IXF60" s="158"/>
      <c r="IXG60" s="158"/>
      <c r="IXH60" s="158"/>
      <c r="IXI60" s="158"/>
      <c r="IXJ60" s="158"/>
      <c r="IXK60" s="158"/>
      <c r="IXL60" s="158"/>
      <c r="IXM60" s="158"/>
      <c r="IXN60" s="158"/>
      <c r="IXO60" s="158"/>
      <c r="IXP60" s="158"/>
      <c r="IXQ60" s="158"/>
      <c r="IXR60" s="158"/>
      <c r="IXS60" s="158"/>
      <c r="IXT60" s="158"/>
      <c r="IXU60" s="158"/>
      <c r="IXV60" s="158"/>
      <c r="IXW60" s="158"/>
      <c r="IXX60" s="158"/>
      <c r="IXY60" s="158"/>
      <c r="IXZ60" s="158"/>
      <c r="IYA60" s="158"/>
      <c r="IYB60" s="158"/>
      <c r="IYC60" s="158"/>
      <c r="IYD60" s="158"/>
      <c r="IYE60" s="158"/>
      <c r="IYF60" s="158"/>
      <c r="IYG60" s="158"/>
      <c r="IYH60" s="158"/>
      <c r="IYI60" s="158"/>
      <c r="IYJ60" s="158"/>
      <c r="IYK60" s="158"/>
      <c r="IYL60" s="158"/>
      <c r="IYM60" s="158"/>
      <c r="IYN60" s="158"/>
      <c r="IYO60" s="158"/>
      <c r="IYP60" s="158"/>
      <c r="IYQ60" s="158"/>
      <c r="IYR60" s="158"/>
      <c r="IYS60" s="158"/>
      <c r="IYT60" s="158"/>
      <c r="IYU60" s="158"/>
      <c r="IYV60" s="158"/>
      <c r="IYW60" s="158"/>
      <c r="IYX60" s="158"/>
      <c r="IYY60" s="158"/>
      <c r="IYZ60" s="158"/>
      <c r="IZA60" s="158"/>
      <c r="IZB60" s="158"/>
      <c r="IZC60" s="158"/>
      <c r="IZD60" s="158"/>
      <c r="IZE60" s="158"/>
      <c r="IZF60" s="158"/>
      <c r="IZG60" s="158"/>
      <c r="IZH60" s="158"/>
      <c r="IZI60" s="158"/>
      <c r="IZJ60" s="158"/>
      <c r="IZK60" s="158"/>
      <c r="IZL60" s="158"/>
      <c r="IZM60" s="158"/>
      <c r="IZN60" s="158"/>
      <c r="IZO60" s="158"/>
      <c r="IZP60" s="158"/>
      <c r="IZQ60" s="158"/>
      <c r="IZR60" s="158"/>
      <c r="IZS60" s="158"/>
      <c r="IZT60" s="158"/>
      <c r="IZU60" s="158"/>
      <c r="IZV60" s="158"/>
      <c r="IZW60" s="158"/>
      <c r="IZX60" s="158"/>
      <c r="IZY60" s="158"/>
      <c r="IZZ60" s="158"/>
      <c r="JAA60" s="158"/>
      <c r="JAB60" s="158"/>
      <c r="JAC60" s="158"/>
      <c r="JAD60" s="158"/>
      <c r="JAE60" s="158"/>
      <c r="JAF60" s="158"/>
      <c r="JAG60" s="158"/>
      <c r="JAH60" s="158"/>
      <c r="JAI60" s="158"/>
      <c r="JAJ60" s="158"/>
      <c r="JAK60" s="158"/>
      <c r="JAL60" s="158"/>
      <c r="JAM60" s="158"/>
      <c r="JAN60" s="158"/>
      <c r="JAO60" s="158"/>
      <c r="JAP60" s="158"/>
      <c r="JAQ60" s="158"/>
      <c r="JAR60" s="158"/>
      <c r="JAS60" s="158"/>
      <c r="JAT60" s="158"/>
      <c r="JAU60" s="158"/>
      <c r="JAV60" s="158"/>
      <c r="JAW60" s="158"/>
      <c r="JAX60" s="158"/>
      <c r="JAY60" s="158"/>
      <c r="JAZ60" s="158"/>
      <c r="JBA60" s="158"/>
      <c r="JBB60" s="158"/>
      <c r="JBC60" s="158"/>
      <c r="JBD60" s="158"/>
      <c r="JBE60" s="158"/>
      <c r="JBF60" s="158"/>
      <c r="JBG60" s="158"/>
      <c r="JBH60" s="158"/>
      <c r="JBI60" s="158"/>
      <c r="JBJ60" s="158"/>
      <c r="JBK60" s="158"/>
      <c r="JBL60" s="158"/>
      <c r="JBM60" s="158"/>
      <c r="JBN60" s="158"/>
      <c r="JBO60" s="158"/>
      <c r="JBP60" s="158"/>
      <c r="JBQ60" s="158"/>
      <c r="JBR60" s="158"/>
      <c r="JBS60" s="158"/>
      <c r="JBT60" s="158"/>
      <c r="JBU60" s="158"/>
      <c r="JBV60" s="158"/>
      <c r="JBW60" s="158"/>
      <c r="JBX60" s="158"/>
      <c r="JBY60" s="158"/>
      <c r="JBZ60" s="158"/>
      <c r="JCA60" s="158"/>
      <c r="JCB60" s="158"/>
      <c r="JCC60" s="158"/>
      <c r="JCD60" s="158"/>
      <c r="JCE60" s="158"/>
      <c r="JCF60" s="158"/>
      <c r="JCG60" s="158"/>
      <c r="JCH60" s="158"/>
      <c r="JCI60" s="158"/>
      <c r="JCJ60" s="158"/>
      <c r="JCK60" s="158"/>
      <c r="JCL60" s="158"/>
      <c r="JCM60" s="158"/>
      <c r="JCN60" s="158"/>
      <c r="JCO60" s="158"/>
      <c r="JCP60" s="158"/>
      <c r="JCQ60" s="158"/>
      <c r="JCR60" s="158"/>
      <c r="JCS60" s="158"/>
      <c r="JCT60" s="158"/>
      <c r="JCU60" s="158"/>
      <c r="JCV60" s="158"/>
      <c r="JCW60" s="158"/>
      <c r="JCX60" s="158"/>
      <c r="JCY60" s="158"/>
      <c r="JCZ60" s="158"/>
      <c r="JDA60" s="158"/>
      <c r="JDB60" s="158"/>
      <c r="JDC60" s="158"/>
      <c r="JDD60" s="158"/>
      <c r="JDE60" s="158"/>
      <c r="JDF60" s="158"/>
      <c r="JDG60" s="158"/>
      <c r="JDH60" s="158"/>
      <c r="JDI60" s="158"/>
      <c r="JDJ60" s="158"/>
      <c r="JDK60" s="158"/>
      <c r="JDL60" s="158"/>
      <c r="JDM60" s="158"/>
      <c r="JDN60" s="158"/>
      <c r="JDO60" s="158"/>
      <c r="JDP60" s="158"/>
      <c r="JDQ60" s="158"/>
      <c r="JDR60" s="158"/>
      <c r="JDS60" s="158"/>
      <c r="JDT60" s="158"/>
      <c r="JDU60" s="158"/>
      <c r="JDV60" s="158"/>
      <c r="JDW60" s="158"/>
      <c r="JDX60" s="158"/>
      <c r="JDY60" s="158"/>
      <c r="JDZ60" s="158"/>
      <c r="JEA60" s="158"/>
      <c r="JEB60" s="158"/>
      <c r="JEC60" s="158"/>
      <c r="JED60" s="158"/>
      <c r="JEE60" s="158"/>
      <c r="JEF60" s="158"/>
      <c r="JEG60" s="158"/>
      <c r="JEH60" s="158"/>
      <c r="JEI60" s="158"/>
      <c r="JEJ60" s="158"/>
      <c r="JEK60" s="158"/>
      <c r="JEL60" s="158"/>
      <c r="JEM60" s="158"/>
      <c r="JEN60" s="158"/>
      <c r="JEO60" s="158"/>
      <c r="JEP60" s="158"/>
      <c r="JEQ60" s="158"/>
      <c r="JER60" s="158"/>
      <c r="JES60" s="158"/>
      <c r="JET60" s="158"/>
      <c r="JEU60" s="158"/>
      <c r="JEV60" s="158"/>
      <c r="JEW60" s="158"/>
      <c r="JEX60" s="158"/>
      <c r="JEY60" s="158"/>
      <c r="JEZ60" s="158"/>
      <c r="JFA60" s="158"/>
      <c r="JFB60" s="158"/>
      <c r="JFC60" s="158"/>
      <c r="JFD60" s="158"/>
      <c r="JFE60" s="158"/>
      <c r="JFF60" s="158"/>
      <c r="JFG60" s="158"/>
      <c r="JFH60" s="158"/>
      <c r="JFI60" s="158"/>
      <c r="JFJ60" s="158"/>
      <c r="JFK60" s="158"/>
      <c r="JFL60" s="158"/>
      <c r="JFM60" s="158"/>
      <c r="JFN60" s="158"/>
      <c r="JFO60" s="158"/>
      <c r="JFP60" s="158"/>
      <c r="JFQ60" s="158"/>
    </row>
    <row r="61" spans="1:6933">
      <c r="A61" s="282">
        <v>5</v>
      </c>
      <c r="B61" s="50">
        <v>47</v>
      </c>
      <c r="C61" s="172">
        <v>300</v>
      </c>
      <c r="D61" s="172">
        <v>0</v>
      </c>
      <c r="E61" s="172">
        <v>100</v>
      </c>
      <c r="F61" s="172">
        <v>100</v>
      </c>
      <c r="G61" s="172">
        <v>100</v>
      </c>
      <c r="H61" s="172">
        <v>100</v>
      </c>
      <c r="I61" s="172">
        <v>200</v>
      </c>
      <c r="J61" s="245">
        <f t="shared" si="0"/>
        <v>900</v>
      </c>
      <c r="K61" s="246">
        <v>386</v>
      </c>
      <c r="L61" s="172">
        <f t="shared" si="1"/>
        <v>514</v>
      </c>
      <c r="M61" s="176">
        <f>B.wt.!J61</f>
        <v>5</v>
      </c>
      <c r="N61" s="179">
        <f t="shared" si="2"/>
        <v>102.8</v>
      </c>
      <c r="O61" s="172">
        <v>350</v>
      </c>
      <c r="P61" s="154">
        <v>200</v>
      </c>
      <c r="Q61" s="172">
        <v>250</v>
      </c>
      <c r="R61" s="172">
        <v>100</v>
      </c>
      <c r="S61" s="172">
        <v>200</v>
      </c>
      <c r="T61" s="172">
        <v>300</v>
      </c>
      <c r="U61" s="172">
        <v>350</v>
      </c>
      <c r="V61" s="173">
        <f t="shared" si="3"/>
        <v>1750</v>
      </c>
      <c r="W61" s="174">
        <v>246</v>
      </c>
      <c r="X61" s="172">
        <f t="shared" si="4"/>
        <v>1504</v>
      </c>
      <c r="Y61" s="172">
        <v>5</v>
      </c>
      <c r="Z61" s="175">
        <f t="shared" si="28"/>
        <v>300.8</v>
      </c>
      <c r="AA61" s="175">
        <f t="shared" si="6"/>
        <v>2018</v>
      </c>
      <c r="AB61" s="179">
        <f t="shared" si="7"/>
        <v>403.6</v>
      </c>
      <c r="AC61" s="154">
        <v>500</v>
      </c>
      <c r="AD61" s="172">
        <v>400</v>
      </c>
      <c r="AE61" s="172">
        <v>400</v>
      </c>
      <c r="AF61" s="172">
        <v>400</v>
      </c>
      <c r="AG61" s="172">
        <v>400</v>
      </c>
      <c r="AH61" s="172">
        <v>400</v>
      </c>
      <c r="AI61" s="172">
        <v>400</v>
      </c>
      <c r="AJ61" s="173">
        <f t="shared" si="8"/>
        <v>2900</v>
      </c>
      <c r="AK61" s="174">
        <v>115</v>
      </c>
      <c r="AL61" s="156">
        <f t="shared" si="29"/>
        <v>2785</v>
      </c>
      <c r="AM61" s="176">
        <v>5</v>
      </c>
      <c r="AN61" s="175">
        <f t="shared" si="10"/>
        <v>557</v>
      </c>
      <c r="AO61" s="175">
        <f t="shared" si="11"/>
        <v>4803</v>
      </c>
      <c r="AP61" s="179">
        <f t="shared" si="12"/>
        <v>960.6</v>
      </c>
      <c r="AQ61" s="172">
        <v>600</v>
      </c>
      <c r="AR61" s="172">
        <v>600</v>
      </c>
      <c r="AS61" s="172">
        <v>500</v>
      </c>
      <c r="AT61" s="172">
        <v>500</v>
      </c>
      <c r="AU61" s="172">
        <v>800</v>
      </c>
      <c r="AV61" s="172">
        <v>500</v>
      </c>
      <c r="AW61" s="172">
        <v>500</v>
      </c>
      <c r="AX61" s="173">
        <f t="shared" si="13"/>
        <v>4000</v>
      </c>
      <c r="AY61" s="250">
        <v>146</v>
      </c>
      <c r="AZ61" s="176">
        <f t="shared" si="31"/>
        <v>3379</v>
      </c>
      <c r="BA61" s="251">
        <v>5</v>
      </c>
      <c r="BB61" s="156">
        <f t="shared" si="15"/>
        <v>8182</v>
      </c>
      <c r="BC61" s="175">
        <f t="shared" si="16"/>
        <v>675.8</v>
      </c>
      <c r="BD61" s="179">
        <f t="shared" si="17"/>
        <v>1636.4</v>
      </c>
      <c r="BE61" s="172">
        <v>800</v>
      </c>
      <c r="BF61" s="172">
        <v>800</v>
      </c>
      <c r="BG61" s="172">
        <v>900</v>
      </c>
      <c r="BH61" s="172">
        <v>400</v>
      </c>
      <c r="BI61" s="172">
        <v>600</v>
      </c>
      <c r="BJ61" s="172">
        <v>600</v>
      </c>
      <c r="BK61" s="172">
        <v>700</v>
      </c>
      <c r="BL61" s="173">
        <f t="shared" si="18"/>
        <v>4800</v>
      </c>
      <c r="BM61" s="174">
        <v>248</v>
      </c>
      <c r="BN61" s="176">
        <f t="shared" si="19"/>
        <v>4552</v>
      </c>
      <c r="BO61" s="176">
        <v>5</v>
      </c>
      <c r="BP61" s="156">
        <f t="shared" si="20"/>
        <v>12734</v>
      </c>
      <c r="BQ61" s="175">
        <f t="shared" si="21"/>
        <v>910.4</v>
      </c>
      <c r="BR61" s="179">
        <f t="shared" si="22"/>
        <v>2546.8000000000002</v>
      </c>
      <c r="BS61" s="154">
        <v>1000</v>
      </c>
      <c r="BT61" s="154">
        <v>800</v>
      </c>
      <c r="BU61" s="154">
        <v>0</v>
      </c>
      <c r="BV61" s="154">
        <v>0</v>
      </c>
      <c r="BW61" s="154"/>
      <c r="BX61" s="156"/>
      <c r="BY61" s="156"/>
      <c r="BZ61" s="173">
        <f t="shared" si="23"/>
        <v>1800</v>
      </c>
      <c r="CA61" s="177">
        <v>0</v>
      </c>
      <c r="CB61" s="176">
        <f t="shared" si="24"/>
        <v>1800</v>
      </c>
      <c r="CC61" s="176">
        <v>5</v>
      </c>
      <c r="CD61" s="256">
        <f t="shared" si="25"/>
        <v>14534</v>
      </c>
      <c r="CE61" s="175">
        <f t="shared" si="26"/>
        <v>360</v>
      </c>
      <c r="CF61" s="175">
        <f t="shared" si="27"/>
        <v>2906.8</v>
      </c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  <c r="IQ61" s="158"/>
      <c r="IR61" s="158"/>
      <c r="IS61" s="158"/>
      <c r="IT61" s="158"/>
      <c r="IU61" s="158"/>
      <c r="IV61" s="158"/>
      <c r="IW61" s="158"/>
      <c r="IX61" s="158"/>
      <c r="IY61" s="158"/>
      <c r="IZ61" s="158"/>
      <c r="JA61" s="158"/>
      <c r="JB61" s="158"/>
      <c r="JC61" s="158"/>
      <c r="JD61" s="158"/>
      <c r="JE61" s="158"/>
      <c r="JF61" s="158"/>
      <c r="JG61" s="158"/>
      <c r="JH61" s="158"/>
      <c r="JI61" s="158"/>
      <c r="JJ61" s="158"/>
      <c r="JK61" s="158"/>
      <c r="JL61" s="158"/>
      <c r="JM61" s="158"/>
      <c r="JN61" s="158"/>
      <c r="JO61" s="158"/>
      <c r="JP61" s="158"/>
      <c r="JQ61" s="158"/>
      <c r="JR61" s="158"/>
      <c r="JS61" s="158"/>
      <c r="JT61" s="158"/>
      <c r="JU61" s="158"/>
      <c r="JV61" s="158"/>
      <c r="JW61" s="158"/>
      <c r="JX61" s="158"/>
      <c r="JY61" s="158"/>
      <c r="JZ61" s="158"/>
      <c r="KA61" s="158"/>
      <c r="KB61" s="158"/>
      <c r="KC61" s="158"/>
      <c r="KD61" s="158"/>
      <c r="KE61" s="158"/>
      <c r="KF61" s="158"/>
      <c r="KG61" s="158"/>
      <c r="KH61" s="158"/>
      <c r="KI61" s="158"/>
      <c r="KJ61" s="158"/>
      <c r="KK61" s="158"/>
      <c r="KL61" s="158"/>
      <c r="KM61" s="158"/>
      <c r="KN61" s="158"/>
      <c r="KO61" s="158"/>
      <c r="KP61" s="158"/>
      <c r="KQ61" s="158"/>
      <c r="KR61" s="158"/>
      <c r="KS61" s="158"/>
      <c r="KT61" s="158"/>
      <c r="KU61" s="158"/>
      <c r="KV61" s="158"/>
      <c r="KW61" s="158"/>
      <c r="KX61" s="158"/>
      <c r="KY61" s="158"/>
      <c r="KZ61" s="158"/>
      <c r="LA61" s="158"/>
      <c r="LB61" s="158"/>
      <c r="LC61" s="158"/>
      <c r="LD61" s="158"/>
      <c r="LE61" s="158"/>
      <c r="LF61" s="158"/>
      <c r="LG61" s="158"/>
      <c r="LH61" s="158"/>
      <c r="LI61" s="158"/>
      <c r="LJ61" s="158"/>
      <c r="LK61" s="158"/>
      <c r="LL61" s="158"/>
      <c r="LM61" s="158"/>
      <c r="LN61" s="158"/>
      <c r="LO61" s="158"/>
      <c r="LP61" s="158"/>
      <c r="LQ61" s="158"/>
      <c r="LR61" s="158"/>
      <c r="LS61" s="158"/>
      <c r="LT61" s="158"/>
      <c r="LU61" s="158"/>
      <c r="LV61" s="158"/>
      <c r="LW61" s="158"/>
      <c r="LX61" s="158"/>
      <c r="LY61" s="158"/>
      <c r="LZ61" s="158"/>
      <c r="MA61" s="158"/>
      <c r="MB61" s="158"/>
      <c r="MC61" s="158"/>
      <c r="MD61" s="158"/>
      <c r="ME61" s="158"/>
      <c r="MF61" s="158"/>
      <c r="MG61" s="158"/>
      <c r="MH61" s="158"/>
      <c r="MI61" s="158"/>
      <c r="MJ61" s="158"/>
      <c r="MK61" s="158"/>
      <c r="ML61" s="158"/>
      <c r="MM61" s="158"/>
      <c r="MN61" s="158"/>
      <c r="MO61" s="158"/>
      <c r="MP61" s="158"/>
      <c r="MQ61" s="158"/>
      <c r="MR61" s="158"/>
      <c r="MS61" s="158"/>
      <c r="MT61" s="158"/>
      <c r="MU61" s="158"/>
      <c r="MV61" s="158"/>
      <c r="MW61" s="158"/>
      <c r="MX61" s="158"/>
      <c r="MY61" s="158"/>
      <c r="MZ61" s="158"/>
      <c r="NA61" s="158"/>
      <c r="NB61" s="158"/>
      <c r="NC61" s="158"/>
      <c r="ND61" s="158"/>
      <c r="NE61" s="158"/>
      <c r="NF61" s="158"/>
      <c r="NG61" s="158"/>
      <c r="NH61" s="158"/>
      <c r="NI61" s="158"/>
      <c r="NJ61" s="158"/>
      <c r="NK61" s="158"/>
      <c r="NL61" s="158"/>
      <c r="NM61" s="158"/>
      <c r="NN61" s="158"/>
      <c r="NO61" s="158"/>
      <c r="NP61" s="158"/>
      <c r="NQ61" s="158"/>
      <c r="NR61" s="158"/>
      <c r="NS61" s="158"/>
      <c r="NT61" s="158"/>
      <c r="NU61" s="158"/>
      <c r="NV61" s="158"/>
      <c r="NW61" s="158"/>
      <c r="NX61" s="158"/>
      <c r="NY61" s="158"/>
      <c r="NZ61" s="158"/>
      <c r="OA61" s="158"/>
      <c r="OB61" s="158"/>
      <c r="OC61" s="158"/>
      <c r="OD61" s="158"/>
      <c r="OE61" s="158"/>
      <c r="OF61" s="158"/>
      <c r="OG61" s="158"/>
      <c r="OH61" s="158"/>
      <c r="OI61" s="158"/>
      <c r="OJ61" s="158"/>
      <c r="OK61" s="158"/>
      <c r="OL61" s="158"/>
      <c r="OM61" s="158"/>
      <c r="ON61" s="158"/>
      <c r="OO61" s="158"/>
      <c r="OP61" s="158"/>
      <c r="OQ61" s="158"/>
      <c r="OR61" s="158"/>
      <c r="OS61" s="158"/>
      <c r="OT61" s="158"/>
      <c r="OU61" s="158"/>
      <c r="OV61" s="158"/>
      <c r="OW61" s="158"/>
      <c r="OX61" s="158"/>
      <c r="OY61" s="158"/>
      <c r="OZ61" s="158"/>
      <c r="PA61" s="158"/>
      <c r="PB61" s="158"/>
      <c r="PC61" s="158"/>
      <c r="PD61" s="158"/>
      <c r="PE61" s="158"/>
      <c r="PF61" s="158"/>
      <c r="PG61" s="158"/>
      <c r="PH61" s="158"/>
      <c r="PI61" s="158"/>
      <c r="PJ61" s="158"/>
      <c r="PK61" s="158"/>
      <c r="PL61" s="158"/>
      <c r="PM61" s="158"/>
      <c r="PN61" s="158"/>
      <c r="PO61" s="158"/>
      <c r="PP61" s="158"/>
      <c r="PQ61" s="158"/>
      <c r="PR61" s="158"/>
      <c r="PS61" s="158"/>
      <c r="PT61" s="158"/>
      <c r="PU61" s="158"/>
      <c r="PV61" s="158"/>
      <c r="PW61" s="158"/>
      <c r="PX61" s="158"/>
      <c r="PY61" s="158"/>
      <c r="PZ61" s="158"/>
      <c r="QA61" s="158"/>
      <c r="QB61" s="158"/>
      <c r="QC61" s="158"/>
      <c r="QD61" s="158"/>
      <c r="QE61" s="158"/>
      <c r="QF61" s="158"/>
      <c r="QG61" s="158"/>
      <c r="QH61" s="158"/>
      <c r="QI61" s="158"/>
      <c r="QJ61" s="158"/>
      <c r="QK61" s="158"/>
      <c r="QL61" s="158"/>
      <c r="QM61" s="158"/>
      <c r="QN61" s="158"/>
      <c r="QO61" s="158"/>
      <c r="QP61" s="158"/>
      <c r="QQ61" s="158"/>
      <c r="QR61" s="158"/>
      <c r="QS61" s="158"/>
      <c r="QT61" s="158"/>
      <c r="QU61" s="158"/>
      <c r="QV61" s="158"/>
      <c r="QW61" s="158"/>
      <c r="QX61" s="158"/>
      <c r="QY61" s="158"/>
      <c r="QZ61" s="158"/>
      <c r="RA61" s="158"/>
      <c r="RB61" s="158"/>
      <c r="RC61" s="158"/>
      <c r="RD61" s="158"/>
      <c r="RE61" s="158"/>
      <c r="RF61" s="158"/>
      <c r="RG61" s="158"/>
      <c r="RH61" s="158"/>
      <c r="RI61" s="158"/>
      <c r="RJ61" s="158"/>
      <c r="RK61" s="158"/>
      <c r="RL61" s="158"/>
      <c r="RM61" s="158"/>
      <c r="RN61" s="158"/>
      <c r="RO61" s="158"/>
      <c r="RP61" s="158"/>
      <c r="RQ61" s="158"/>
      <c r="RR61" s="158"/>
      <c r="RS61" s="158"/>
      <c r="RT61" s="158"/>
      <c r="RU61" s="158"/>
      <c r="RV61" s="158"/>
      <c r="RW61" s="158"/>
      <c r="RX61" s="158"/>
      <c r="RY61" s="158"/>
      <c r="RZ61" s="158"/>
      <c r="SA61" s="158"/>
      <c r="SB61" s="158"/>
      <c r="SC61" s="158"/>
      <c r="SD61" s="158"/>
      <c r="SE61" s="158"/>
      <c r="SF61" s="158"/>
      <c r="SG61" s="158"/>
      <c r="SH61" s="158"/>
      <c r="SI61" s="158"/>
      <c r="SJ61" s="158"/>
      <c r="SK61" s="158"/>
      <c r="SL61" s="158"/>
      <c r="SM61" s="158"/>
      <c r="SN61" s="158"/>
      <c r="SO61" s="158"/>
      <c r="SP61" s="158"/>
      <c r="SQ61" s="158"/>
      <c r="SR61" s="158"/>
      <c r="SS61" s="158"/>
      <c r="ST61" s="158"/>
      <c r="SU61" s="158"/>
      <c r="SV61" s="158"/>
      <c r="SW61" s="158"/>
      <c r="SX61" s="158"/>
      <c r="SY61" s="158"/>
      <c r="SZ61" s="158"/>
      <c r="TA61" s="158"/>
      <c r="TB61" s="158"/>
      <c r="TC61" s="158"/>
      <c r="TD61" s="158"/>
      <c r="TE61" s="158"/>
      <c r="TF61" s="158"/>
      <c r="TG61" s="158"/>
      <c r="TH61" s="158"/>
      <c r="TI61" s="158"/>
      <c r="TJ61" s="158"/>
      <c r="TK61" s="158"/>
      <c r="TL61" s="158"/>
      <c r="TM61" s="158"/>
      <c r="TN61" s="158"/>
      <c r="TO61" s="158"/>
      <c r="TP61" s="158"/>
      <c r="TQ61" s="158"/>
      <c r="TR61" s="158"/>
      <c r="TS61" s="158"/>
      <c r="TT61" s="158"/>
      <c r="TU61" s="158"/>
      <c r="TV61" s="158"/>
      <c r="TW61" s="158"/>
      <c r="TX61" s="158"/>
      <c r="TY61" s="158"/>
      <c r="TZ61" s="158"/>
      <c r="UA61" s="158"/>
      <c r="UB61" s="158"/>
      <c r="UC61" s="158"/>
      <c r="UD61" s="158"/>
      <c r="UE61" s="158"/>
      <c r="UF61" s="158"/>
      <c r="UG61" s="158"/>
      <c r="UH61" s="158"/>
      <c r="UI61" s="158"/>
      <c r="UJ61" s="158"/>
      <c r="UK61" s="158"/>
      <c r="UL61" s="158"/>
      <c r="UM61" s="158"/>
      <c r="UN61" s="158"/>
      <c r="UO61" s="158"/>
      <c r="UP61" s="158"/>
      <c r="UQ61" s="158"/>
      <c r="UR61" s="158"/>
      <c r="US61" s="158"/>
      <c r="UT61" s="158"/>
      <c r="UU61" s="158"/>
      <c r="UV61" s="158"/>
      <c r="UW61" s="158"/>
      <c r="UX61" s="158"/>
      <c r="UY61" s="158"/>
      <c r="UZ61" s="158"/>
      <c r="VA61" s="158"/>
      <c r="VB61" s="158"/>
      <c r="VC61" s="158"/>
      <c r="VD61" s="158"/>
      <c r="VE61" s="158"/>
      <c r="VF61" s="158"/>
      <c r="VG61" s="158"/>
      <c r="VH61" s="158"/>
      <c r="VI61" s="158"/>
      <c r="VJ61" s="158"/>
      <c r="VK61" s="158"/>
      <c r="VL61" s="158"/>
      <c r="VM61" s="158"/>
      <c r="VN61" s="158"/>
      <c r="VO61" s="158"/>
      <c r="VP61" s="158"/>
      <c r="VQ61" s="158"/>
      <c r="VR61" s="158"/>
      <c r="VS61" s="158"/>
      <c r="VT61" s="158"/>
      <c r="VU61" s="158"/>
      <c r="VV61" s="158"/>
      <c r="VW61" s="158"/>
      <c r="VX61" s="158"/>
      <c r="VY61" s="158"/>
      <c r="VZ61" s="158"/>
      <c r="WA61" s="158"/>
      <c r="WB61" s="158"/>
      <c r="WC61" s="158"/>
      <c r="WD61" s="158"/>
      <c r="WE61" s="158"/>
      <c r="WF61" s="158"/>
      <c r="WG61" s="158"/>
      <c r="WH61" s="158"/>
      <c r="WI61" s="158"/>
      <c r="WJ61" s="158"/>
      <c r="WK61" s="158"/>
      <c r="WL61" s="158"/>
      <c r="WM61" s="158"/>
      <c r="WN61" s="158"/>
      <c r="WO61" s="158"/>
      <c r="WP61" s="158"/>
      <c r="WQ61" s="158"/>
      <c r="WR61" s="158"/>
      <c r="WS61" s="158"/>
      <c r="WT61" s="158"/>
      <c r="WU61" s="158"/>
      <c r="WV61" s="158"/>
      <c r="WW61" s="158"/>
      <c r="WX61" s="158"/>
      <c r="WY61" s="158"/>
      <c r="WZ61" s="158"/>
      <c r="XA61" s="158"/>
      <c r="XB61" s="158"/>
      <c r="XC61" s="158"/>
      <c r="XD61" s="158"/>
      <c r="XE61" s="158"/>
      <c r="XF61" s="158"/>
      <c r="XG61" s="158"/>
      <c r="XH61" s="158"/>
      <c r="XI61" s="158"/>
      <c r="XJ61" s="158"/>
      <c r="XK61" s="158"/>
      <c r="XL61" s="158"/>
      <c r="XM61" s="158"/>
      <c r="XN61" s="158"/>
      <c r="XO61" s="158"/>
      <c r="XP61" s="158"/>
      <c r="XQ61" s="158"/>
      <c r="XR61" s="158"/>
      <c r="XS61" s="158"/>
      <c r="XT61" s="158"/>
      <c r="XU61" s="158"/>
      <c r="XV61" s="158"/>
      <c r="XW61" s="158"/>
      <c r="XX61" s="158"/>
      <c r="XY61" s="158"/>
      <c r="XZ61" s="158"/>
      <c r="YA61" s="158"/>
      <c r="YB61" s="158"/>
      <c r="YC61" s="158"/>
      <c r="YD61" s="158"/>
      <c r="YE61" s="158"/>
      <c r="YF61" s="158"/>
      <c r="YG61" s="158"/>
      <c r="YH61" s="158"/>
      <c r="YI61" s="158"/>
      <c r="YJ61" s="158"/>
      <c r="YK61" s="158"/>
      <c r="YL61" s="158"/>
      <c r="YM61" s="158"/>
      <c r="YN61" s="158"/>
      <c r="YO61" s="158"/>
      <c r="YP61" s="158"/>
      <c r="YQ61" s="158"/>
      <c r="YR61" s="158"/>
      <c r="YS61" s="158"/>
      <c r="YT61" s="158"/>
      <c r="YU61" s="158"/>
      <c r="YV61" s="158"/>
      <c r="YW61" s="158"/>
      <c r="YX61" s="158"/>
      <c r="YY61" s="158"/>
      <c r="YZ61" s="158"/>
      <c r="ZA61" s="158"/>
      <c r="ZB61" s="158"/>
      <c r="ZC61" s="158"/>
      <c r="ZD61" s="158"/>
      <c r="ZE61" s="158"/>
      <c r="ZF61" s="158"/>
      <c r="ZG61" s="158"/>
      <c r="ZH61" s="158"/>
      <c r="ZI61" s="158"/>
      <c r="ZJ61" s="158"/>
      <c r="ZK61" s="158"/>
      <c r="ZL61" s="158"/>
      <c r="ZM61" s="158"/>
      <c r="ZN61" s="158"/>
      <c r="ZO61" s="158"/>
      <c r="ZP61" s="158"/>
      <c r="ZQ61" s="158"/>
      <c r="ZR61" s="158"/>
      <c r="ZS61" s="158"/>
      <c r="ZT61" s="158"/>
      <c r="ZU61" s="158"/>
      <c r="ZV61" s="158"/>
      <c r="ZW61" s="158"/>
      <c r="ZX61" s="158"/>
      <c r="ZY61" s="158"/>
      <c r="ZZ61" s="158"/>
      <c r="AAA61" s="158"/>
      <c r="AAB61" s="158"/>
      <c r="AAC61" s="158"/>
      <c r="AAD61" s="158"/>
      <c r="AAE61" s="158"/>
      <c r="AAF61" s="158"/>
      <c r="AAG61" s="158"/>
      <c r="AAH61" s="158"/>
      <c r="AAI61" s="158"/>
      <c r="AAJ61" s="158"/>
      <c r="AAK61" s="158"/>
      <c r="AAL61" s="158"/>
      <c r="AAM61" s="158"/>
      <c r="AAN61" s="158"/>
      <c r="AAO61" s="158"/>
      <c r="AAP61" s="158"/>
      <c r="AAQ61" s="158"/>
      <c r="AAR61" s="158"/>
      <c r="AAS61" s="158"/>
      <c r="AAT61" s="158"/>
      <c r="AAU61" s="158"/>
      <c r="AAV61" s="158"/>
      <c r="AAW61" s="158"/>
      <c r="AAX61" s="158"/>
      <c r="AAY61" s="158"/>
      <c r="AAZ61" s="158"/>
      <c r="ABA61" s="158"/>
      <c r="ABB61" s="158"/>
      <c r="ABC61" s="158"/>
      <c r="ABD61" s="158"/>
      <c r="ABE61" s="158"/>
      <c r="ABF61" s="158"/>
      <c r="ABG61" s="158"/>
      <c r="ABH61" s="158"/>
      <c r="ABI61" s="158"/>
      <c r="ABJ61" s="158"/>
      <c r="ABK61" s="158"/>
      <c r="ABL61" s="158"/>
      <c r="ABM61" s="158"/>
      <c r="ABN61" s="158"/>
      <c r="ABO61" s="158"/>
      <c r="ABP61" s="158"/>
      <c r="ABQ61" s="158"/>
      <c r="ABR61" s="158"/>
      <c r="ABS61" s="158"/>
      <c r="ABT61" s="158"/>
      <c r="ABU61" s="158"/>
      <c r="ABV61" s="158"/>
      <c r="ABW61" s="158"/>
      <c r="ABX61" s="158"/>
      <c r="ABY61" s="158"/>
      <c r="ABZ61" s="158"/>
      <c r="ACA61" s="158"/>
      <c r="ACB61" s="158"/>
      <c r="ACC61" s="158"/>
      <c r="ACD61" s="158"/>
      <c r="ACE61" s="158"/>
      <c r="ACF61" s="158"/>
      <c r="ACG61" s="158"/>
      <c r="ACH61" s="158"/>
      <c r="ACI61" s="158"/>
      <c r="ACJ61" s="158"/>
      <c r="ACK61" s="158"/>
      <c r="ACL61" s="158"/>
      <c r="ACM61" s="158"/>
      <c r="ACN61" s="158"/>
      <c r="ACO61" s="158"/>
      <c r="ACP61" s="158"/>
      <c r="ACQ61" s="158"/>
      <c r="ACR61" s="158"/>
      <c r="ACS61" s="158"/>
      <c r="ACT61" s="158"/>
      <c r="ACU61" s="158"/>
      <c r="ACV61" s="158"/>
      <c r="ACW61" s="158"/>
      <c r="ACX61" s="158"/>
      <c r="ACY61" s="158"/>
      <c r="ACZ61" s="158"/>
      <c r="ADA61" s="158"/>
      <c r="ADB61" s="158"/>
      <c r="ADC61" s="158"/>
      <c r="ADD61" s="158"/>
      <c r="ADE61" s="158"/>
      <c r="ADF61" s="158"/>
      <c r="ADG61" s="158"/>
      <c r="ADH61" s="158"/>
      <c r="ADI61" s="158"/>
      <c r="ADJ61" s="158"/>
      <c r="ADK61" s="158"/>
      <c r="ADL61" s="158"/>
      <c r="ADM61" s="158"/>
      <c r="ADN61" s="158"/>
      <c r="ADO61" s="158"/>
      <c r="ADP61" s="158"/>
      <c r="ADQ61" s="158"/>
      <c r="ADR61" s="158"/>
      <c r="ADS61" s="158"/>
      <c r="ADT61" s="158"/>
      <c r="ADU61" s="158"/>
      <c r="ADV61" s="158"/>
      <c r="ADW61" s="158"/>
      <c r="ADX61" s="158"/>
      <c r="ADY61" s="158"/>
      <c r="ADZ61" s="158"/>
      <c r="AEA61" s="158"/>
      <c r="AEB61" s="158"/>
      <c r="AEC61" s="158"/>
      <c r="AED61" s="158"/>
      <c r="AEE61" s="158"/>
      <c r="AEF61" s="158"/>
      <c r="AEG61" s="158"/>
      <c r="AEH61" s="158"/>
      <c r="AEI61" s="158"/>
      <c r="AEJ61" s="158"/>
      <c r="AEK61" s="158"/>
      <c r="AEL61" s="158"/>
      <c r="AEM61" s="158"/>
      <c r="AEN61" s="158"/>
      <c r="AEO61" s="158"/>
      <c r="AEP61" s="158"/>
      <c r="AEQ61" s="158"/>
      <c r="AER61" s="158"/>
      <c r="AES61" s="158"/>
      <c r="AET61" s="158"/>
      <c r="AEU61" s="158"/>
      <c r="AEV61" s="158"/>
      <c r="AEW61" s="158"/>
      <c r="AEX61" s="158"/>
      <c r="AEY61" s="158"/>
      <c r="AEZ61" s="158"/>
      <c r="AFA61" s="158"/>
      <c r="AFB61" s="158"/>
      <c r="AFC61" s="158"/>
      <c r="AFD61" s="158"/>
      <c r="AFE61" s="158"/>
      <c r="AFF61" s="158"/>
      <c r="AFG61" s="158"/>
      <c r="AFH61" s="158"/>
      <c r="AFI61" s="158"/>
      <c r="AFJ61" s="158"/>
      <c r="AFK61" s="158"/>
      <c r="AFL61" s="158"/>
      <c r="AFM61" s="158"/>
      <c r="AFN61" s="158"/>
      <c r="AFO61" s="158"/>
      <c r="AFP61" s="158"/>
      <c r="AFQ61" s="158"/>
      <c r="AFR61" s="158"/>
      <c r="AFS61" s="158"/>
      <c r="AFT61" s="158"/>
      <c r="AFU61" s="158"/>
      <c r="AFV61" s="158"/>
      <c r="AFW61" s="158"/>
      <c r="AFX61" s="158"/>
      <c r="AFY61" s="158"/>
      <c r="AFZ61" s="158"/>
      <c r="AGA61" s="158"/>
      <c r="AGB61" s="158"/>
      <c r="AGC61" s="158"/>
      <c r="AGD61" s="158"/>
      <c r="AGE61" s="158"/>
      <c r="AGF61" s="158"/>
      <c r="AGG61" s="158"/>
      <c r="AGH61" s="158"/>
      <c r="AGI61" s="158"/>
      <c r="AGJ61" s="158"/>
      <c r="AGK61" s="158"/>
      <c r="AGL61" s="158"/>
      <c r="AGM61" s="158"/>
      <c r="AGN61" s="158"/>
      <c r="AGO61" s="158"/>
      <c r="AGP61" s="158"/>
      <c r="AGQ61" s="158"/>
      <c r="AGR61" s="158"/>
      <c r="AGS61" s="158"/>
      <c r="AGT61" s="158"/>
      <c r="AGU61" s="158"/>
      <c r="AGV61" s="158"/>
      <c r="AGW61" s="158"/>
      <c r="AGX61" s="158"/>
      <c r="AGY61" s="158"/>
      <c r="AGZ61" s="158"/>
      <c r="AHA61" s="158"/>
      <c r="AHB61" s="158"/>
      <c r="AHC61" s="158"/>
      <c r="AHD61" s="158"/>
      <c r="AHE61" s="158"/>
      <c r="AHF61" s="158"/>
      <c r="AHG61" s="158"/>
      <c r="AHH61" s="158"/>
      <c r="AHI61" s="158"/>
      <c r="AHJ61" s="158"/>
      <c r="AHK61" s="158"/>
      <c r="AHL61" s="158"/>
      <c r="AHM61" s="158"/>
      <c r="AHN61" s="158"/>
      <c r="AHO61" s="158"/>
      <c r="AHP61" s="158"/>
      <c r="AHQ61" s="158"/>
      <c r="AHR61" s="158"/>
      <c r="AHS61" s="158"/>
      <c r="AHT61" s="158"/>
      <c r="AHU61" s="158"/>
      <c r="AHV61" s="158"/>
      <c r="AHW61" s="158"/>
      <c r="AHX61" s="158"/>
      <c r="AHY61" s="158"/>
      <c r="AHZ61" s="158"/>
      <c r="AIA61" s="158"/>
      <c r="AIB61" s="158"/>
      <c r="AIC61" s="158"/>
      <c r="AID61" s="158"/>
      <c r="AIE61" s="158"/>
      <c r="AIF61" s="158"/>
      <c r="AIG61" s="158"/>
      <c r="AIH61" s="158"/>
      <c r="AII61" s="158"/>
      <c r="AIJ61" s="158"/>
      <c r="AIK61" s="158"/>
      <c r="AIL61" s="158"/>
      <c r="AIM61" s="158"/>
      <c r="AIN61" s="158"/>
      <c r="AIO61" s="158"/>
      <c r="AIP61" s="158"/>
      <c r="AIQ61" s="158"/>
      <c r="AIR61" s="158"/>
      <c r="AIS61" s="158"/>
      <c r="AIT61" s="158"/>
      <c r="AIU61" s="158"/>
      <c r="AIV61" s="158"/>
      <c r="AIW61" s="158"/>
      <c r="AIX61" s="158"/>
      <c r="AIY61" s="158"/>
      <c r="AIZ61" s="158"/>
      <c r="AJA61" s="158"/>
      <c r="AJB61" s="158"/>
      <c r="AJC61" s="158"/>
      <c r="AJD61" s="158"/>
      <c r="AJE61" s="158"/>
      <c r="AJF61" s="158"/>
      <c r="AJG61" s="158"/>
      <c r="AJH61" s="158"/>
      <c r="AJI61" s="158"/>
      <c r="AJJ61" s="158"/>
      <c r="AJK61" s="158"/>
      <c r="AJL61" s="158"/>
      <c r="AJM61" s="158"/>
      <c r="AJN61" s="158"/>
      <c r="AJO61" s="158"/>
      <c r="AJP61" s="158"/>
      <c r="AJQ61" s="158"/>
      <c r="AJR61" s="158"/>
      <c r="AJS61" s="158"/>
      <c r="AJT61" s="158"/>
      <c r="AJU61" s="158"/>
      <c r="AJV61" s="158"/>
      <c r="AJW61" s="158"/>
      <c r="AJX61" s="158"/>
      <c r="AJY61" s="158"/>
      <c r="AJZ61" s="158"/>
      <c r="AKA61" s="158"/>
      <c r="AKB61" s="158"/>
      <c r="AKC61" s="158"/>
      <c r="AKD61" s="158"/>
      <c r="AKE61" s="158"/>
      <c r="AKF61" s="158"/>
      <c r="AKG61" s="158"/>
      <c r="AKH61" s="158"/>
      <c r="AKI61" s="158"/>
      <c r="AKJ61" s="158"/>
      <c r="AKK61" s="158"/>
      <c r="AKL61" s="158"/>
      <c r="AKM61" s="158"/>
      <c r="AKN61" s="158"/>
      <c r="AKO61" s="158"/>
      <c r="AKP61" s="158"/>
      <c r="AKQ61" s="158"/>
      <c r="AKR61" s="158"/>
      <c r="AKS61" s="158"/>
      <c r="AKT61" s="158"/>
      <c r="AKU61" s="158"/>
      <c r="AKV61" s="158"/>
      <c r="AKW61" s="158"/>
      <c r="AKX61" s="158"/>
      <c r="AKY61" s="158"/>
      <c r="AKZ61" s="158"/>
      <c r="ALA61" s="158"/>
      <c r="ALB61" s="158"/>
      <c r="ALC61" s="158"/>
      <c r="ALD61" s="158"/>
      <c r="ALE61" s="158"/>
      <c r="ALF61" s="158"/>
      <c r="ALG61" s="158"/>
      <c r="ALH61" s="158"/>
      <c r="ALI61" s="158"/>
      <c r="ALJ61" s="158"/>
      <c r="ALK61" s="158"/>
      <c r="ALL61" s="158"/>
      <c r="ALM61" s="158"/>
      <c r="ALN61" s="158"/>
      <c r="ALO61" s="158"/>
      <c r="ALP61" s="158"/>
      <c r="ALQ61" s="158"/>
      <c r="ALR61" s="158"/>
      <c r="ALS61" s="158"/>
      <c r="ALT61" s="158"/>
      <c r="ALU61" s="158"/>
      <c r="ALV61" s="158"/>
      <c r="ALW61" s="158"/>
      <c r="ALX61" s="158"/>
      <c r="ALY61" s="158"/>
      <c r="ALZ61" s="158"/>
      <c r="AMA61" s="158"/>
      <c r="AMB61" s="158"/>
      <c r="AMC61" s="158"/>
      <c r="AMD61" s="158"/>
      <c r="AME61" s="158"/>
      <c r="AMF61" s="158"/>
      <c r="AMG61" s="158"/>
      <c r="AMH61" s="158"/>
      <c r="AMI61" s="158"/>
      <c r="AMJ61" s="158"/>
      <c r="AMK61" s="158"/>
      <c r="AML61" s="158"/>
      <c r="AMM61" s="158"/>
      <c r="AMN61" s="158"/>
      <c r="AMO61" s="158"/>
      <c r="AMP61" s="158"/>
      <c r="AMQ61" s="158"/>
      <c r="AMR61" s="158"/>
      <c r="AMS61" s="158"/>
      <c r="AMT61" s="158"/>
      <c r="AMU61" s="158"/>
      <c r="AMV61" s="158"/>
      <c r="AMW61" s="158"/>
      <c r="AMX61" s="158"/>
      <c r="AMY61" s="158"/>
      <c r="AMZ61" s="158"/>
      <c r="ANA61" s="158"/>
      <c r="ANB61" s="158"/>
      <c r="ANC61" s="158"/>
      <c r="AND61" s="158"/>
      <c r="ANE61" s="158"/>
      <c r="ANF61" s="158"/>
      <c r="ANG61" s="158"/>
      <c r="ANH61" s="158"/>
      <c r="ANI61" s="158"/>
      <c r="ANJ61" s="158"/>
      <c r="ANK61" s="158"/>
      <c r="ANL61" s="158"/>
      <c r="ANM61" s="158"/>
      <c r="ANN61" s="158"/>
      <c r="ANO61" s="158"/>
      <c r="ANP61" s="158"/>
      <c r="ANQ61" s="158"/>
      <c r="ANR61" s="158"/>
      <c r="ANS61" s="158"/>
      <c r="ANT61" s="158"/>
      <c r="ANU61" s="158"/>
      <c r="ANV61" s="158"/>
      <c r="ANW61" s="158"/>
      <c r="ANX61" s="158"/>
      <c r="ANY61" s="158"/>
      <c r="ANZ61" s="158"/>
      <c r="AOA61" s="158"/>
      <c r="AOB61" s="158"/>
      <c r="AOC61" s="158"/>
      <c r="AOD61" s="158"/>
      <c r="AOE61" s="158"/>
      <c r="AOF61" s="158"/>
      <c r="AOG61" s="158"/>
      <c r="AOH61" s="158"/>
      <c r="AOI61" s="158"/>
      <c r="AOJ61" s="158"/>
      <c r="AOK61" s="158"/>
      <c r="AOL61" s="158"/>
      <c r="AOM61" s="158"/>
      <c r="AON61" s="158"/>
      <c r="AOO61" s="158"/>
      <c r="AOP61" s="158"/>
      <c r="AOQ61" s="158"/>
      <c r="AOR61" s="158"/>
      <c r="AOS61" s="158"/>
      <c r="AOT61" s="158"/>
      <c r="AOU61" s="158"/>
      <c r="AOV61" s="158"/>
      <c r="AOW61" s="158"/>
      <c r="AOX61" s="158"/>
      <c r="AOY61" s="158"/>
      <c r="AOZ61" s="158"/>
      <c r="APA61" s="158"/>
      <c r="APB61" s="158"/>
      <c r="APC61" s="158"/>
      <c r="APD61" s="158"/>
      <c r="APE61" s="158"/>
      <c r="APF61" s="158"/>
      <c r="APG61" s="158"/>
      <c r="APH61" s="158"/>
      <c r="API61" s="158"/>
      <c r="APJ61" s="158"/>
      <c r="APK61" s="158"/>
      <c r="APL61" s="158"/>
      <c r="APM61" s="158"/>
      <c r="APN61" s="158"/>
      <c r="APO61" s="158"/>
      <c r="APP61" s="158"/>
      <c r="APQ61" s="158"/>
      <c r="APR61" s="158"/>
      <c r="APS61" s="158"/>
      <c r="APT61" s="158"/>
      <c r="APU61" s="158"/>
      <c r="APV61" s="158"/>
      <c r="APW61" s="158"/>
      <c r="APX61" s="158"/>
      <c r="APY61" s="158"/>
      <c r="APZ61" s="158"/>
      <c r="AQA61" s="158"/>
      <c r="AQB61" s="158"/>
      <c r="AQC61" s="158"/>
      <c r="AQD61" s="158"/>
      <c r="AQE61" s="158"/>
      <c r="AQF61" s="158"/>
      <c r="AQG61" s="158"/>
      <c r="AQH61" s="158"/>
      <c r="AQI61" s="158"/>
      <c r="AQJ61" s="158"/>
      <c r="AQK61" s="158"/>
      <c r="AQL61" s="158"/>
      <c r="AQM61" s="158"/>
      <c r="AQN61" s="158"/>
      <c r="AQO61" s="158"/>
      <c r="AQP61" s="158"/>
      <c r="AQQ61" s="158"/>
      <c r="AQR61" s="158"/>
      <c r="AQS61" s="158"/>
      <c r="AQT61" s="158"/>
      <c r="AQU61" s="158"/>
      <c r="AQV61" s="158"/>
      <c r="AQW61" s="158"/>
      <c r="AQX61" s="158"/>
      <c r="AQY61" s="158"/>
      <c r="AQZ61" s="158"/>
      <c r="ARA61" s="158"/>
      <c r="ARB61" s="158"/>
      <c r="ARC61" s="158"/>
      <c r="ARD61" s="158"/>
      <c r="ARE61" s="158"/>
      <c r="ARF61" s="158"/>
      <c r="ARG61" s="158"/>
      <c r="ARH61" s="158"/>
      <c r="ARI61" s="158"/>
      <c r="ARJ61" s="158"/>
      <c r="ARK61" s="158"/>
      <c r="ARL61" s="158"/>
      <c r="ARM61" s="158"/>
      <c r="ARN61" s="158"/>
      <c r="ARO61" s="158"/>
      <c r="ARP61" s="158"/>
      <c r="ARQ61" s="158"/>
      <c r="ARR61" s="158"/>
      <c r="ARS61" s="158"/>
      <c r="ART61" s="158"/>
      <c r="ARU61" s="158"/>
      <c r="ARV61" s="158"/>
      <c r="ARW61" s="158"/>
      <c r="ARX61" s="158"/>
      <c r="ARY61" s="158"/>
      <c r="ARZ61" s="158"/>
      <c r="ASA61" s="158"/>
      <c r="ASB61" s="158"/>
      <c r="ASC61" s="158"/>
      <c r="ASD61" s="158"/>
      <c r="ASE61" s="158"/>
      <c r="ASF61" s="158"/>
      <c r="ASG61" s="158"/>
      <c r="ASH61" s="158"/>
      <c r="ASI61" s="158"/>
      <c r="ASJ61" s="158"/>
      <c r="ASK61" s="158"/>
      <c r="ASL61" s="158"/>
      <c r="ASM61" s="158"/>
      <c r="ASN61" s="158"/>
      <c r="ASO61" s="158"/>
      <c r="ASP61" s="158"/>
      <c r="ASQ61" s="158"/>
      <c r="ASR61" s="158"/>
      <c r="ASS61" s="158"/>
      <c r="AST61" s="158"/>
      <c r="ASU61" s="158"/>
      <c r="ASV61" s="158"/>
      <c r="ASW61" s="158"/>
      <c r="ASX61" s="158"/>
      <c r="ASY61" s="158"/>
      <c r="ASZ61" s="158"/>
      <c r="ATA61" s="158"/>
      <c r="ATB61" s="158"/>
      <c r="ATC61" s="158"/>
      <c r="ATD61" s="158"/>
      <c r="ATE61" s="158"/>
      <c r="ATF61" s="158"/>
      <c r="ATG61" s="158"/>
      <c r="ATH61" s="158"/>
      <c r="ATI61" s="158"/>
      <c r="ATJ61" s="158"/>
      <c r="ATK61" s="158"/>
      <c r="ATL61" s="158"/>
      <c r="ATM61" s="158"/>
      <c r="ATN61" s="158"/>
      <c r="ATO61" s="158"/>
      <c r="ATP61" s="158"/>
      <c r="ATQ61" s="158"/>
      <c r="ATR61" s="158"/>
      <c r="ATS61" s="158"/>
      <c r="ATT61" s="158"/>
      <c r="ATU61" s="158"/>
      <c r="ATV61" s="158"/>
      <c r="ATW61" s="158"/>
      <c r="ATX61" s="158"/>
      <c r="ATY61" s="158"/>
      <c r="ATZ61" s="158"/>
      <c r="AUA61" s="158"/>
      <c r="AUB61" s="158"/>
      <c r="AUC61" s="158"/>
      <c r="AUD61" s="158"/>
      <c r="AUE61" s="158"/>
      <c r="AUF61" s="158"/>
      <c r="AUG61" s="158"/>
      <c r="AUH61" s="158"/>
      <c r="AUI61" s="158"/>
      <c r="AUJ61" s="158"/>
      <c r="AUK61" s="158"/>
      <c r="AUL61" s="158"/>
      <c r="AUM61" s="158"/>
      <c r="AUN61" s="158"/>
      <c r="AUO61" s="158"/>
      <c r="AUP61" s="158"/>
      <c r="AUQ61" s="158"/>
      <c r="AUR61" s="158"/>
      <c r="AUS61" s="158"/>
      <c r="AUT61" s="158"/>
      <c r="AUU61" s="158"/>
      <c r="AUV61" s="158"/>
      <c r="AUW61" s="158"/>
      <c r="AUX61" s="158"/>
      <c r="AUY61" s="158"/>
      <c r="AUZ61" s="158"/>
      <c r="AVA61" s="158"/>
      <c r="AVB61" s="158"/>
      <c r="AVC61" s="158"/>
      <c r="AVD61" s="158"/>
      <c r="AVE61" s="158"/>
      <c r="AVF61" s="158"/>
      <c r="AVG61" s="158"/>
      <c r="AVH61" s="158"/>
      <c r="AVI61" s="158"/>
      <c r="AVJ61" s="158"/>
      <c r="AVK61" s="158"/>
      <c r="AVL61" s="158"/>
      <c r="AVM61" s="158"/>
      <c r="AVN61" s="158"/>
      <c r="AVO61" s="158"/>
      <c r="AVP61" s="158"/>
      <c r="AVQ61" s="158"/>
      <c r="AVR61" s="158"/>
      <c r="AVS61" s="158"/>
      <c r="AVT61" s="158"/>
      <c r="AVU61" s="158"/>
      <c r="AVV61" s="158"/>
      <c r="AVW61" s="158"/>
      <c r="AVX61" s="158"/>
      <c r="AVY61" s="158"/>
      <c r="AVZ61" s="158"/>
      <c r="AWA61" s="158"/>
      <c r="AWB61" s="158"/>
      <c r="AWC61" s="158"/>
      <c r="AWD61" s="158"/>
      <c r="AWE61" s="158"/>
      <c r="AWF61" s="158"/>
      <c r="AWG61" s="158"/>
      <c r="AWH61" s="158"/>
      <c r="AWI61" s="158"/>
      <c r="AWJ61" s="158"/>
      <c r="AWK61" s="158"/>
      <c r="AWL61" s="158"/>
      <c r="AWM61" s="158"/>
      <c r="AWN61" s="158"/>
      <c r="AWO61" s="158"/>
      <c r="AWP61" s="158"/>
      <c r="AWQ61" s="158"/>
      <c r="AWR61" s="158"/>
      <c r="AWS61" s="158"/>
      <c r="AWT61" s="158"/>
      <c r="AWU61" s="158"/>
      <c r="AWV61" s="158"/>
      <c r="AWW61" s="158"/>
      <c r="AWX61" s="158"/>
      <c r="AWY61" s="158"/>
      <c r="AWZ61" s="158"/>
      <c r="AXA61" s="158"/>
      <c r="AXB61" s="158"/>
      <c r="AXC61" s="158"/>
      <c r="AXD61" s="158"/>
      <c r="AXE61" s="158"/>
      <c r="AXF61" s="158"/>
      <c r="AXG61" s="158"/>
      <c r="AXH61" s="158"/>
      <c r="AXI61" s="158"/>
      <c r="AXJ61" s="158"/>
      <c r="AXK61" s="158"/>
      <c r="AXL61" s="158"/>
      <c r="AXM61" s="158"/>
      <c r="AXN61" s="158"/>
      <c r="AXO61" s="158"/>
      <c r="AXP61" s="158"/>
      <c r="AXQ61" s="158"/>
      <c r="AXR61" s="158"/>
      <c r="AXS61" s="158"/>
      <c r="AXT61" s="158"/>
      <c r="AXU61" s="158"/>
      <c r="AXV61" s="158"/>
      <c r="AXW61" s="158"/>
      <c r="AXX61" s="158"/>
      <c r="AXY61" s="158"/>
      <c r="AXZ61" s="158"/>
      <c r="AYA61" s="158"/>
      <c r="AYB61" s="158"/>
      <c r="AYC61" s="158"/>
      <c r="AYD61" s="158"/>
      <c r="AYE61" s="158"/>
      <c r="AYF61" s="158"/>
      <c r="AYG61" s="158"/>
      <c r="AYH61" s="158"/>
      <c r="AYI61" s="158"/>
      <c r="AYJ61" s="158"/>
      <c r="AYK61" s="158"/>
      <c r="AYL61" s="158"/>
      <c r="AYM61" s="158"/>
      <c r="AYN61" s="158"/>
      <c r="AYO61" s="158"/>
      <c r="AYP61" s="158"/>
      <c r="AYQ61" s="158"/>
      <c r="AYR61" s="158"/>
      <c r="AYS61" s="158"/>
      <c r="AYT61" s="158"/>
      <c r="AYU61" s="158"/>
      <c r="AYV61" s="158"/>
      <c r="AYW61" s="158"/>
      <c r="AYX61" s="158"/>
      <c r="AYY61" s="158"/>
      <c r="AYZ61" s="158"/>
      <c r="AZA61" s="158"/>
      <c r="AZB61" s="158"/>
      <c r="AZC61" s="158"/>
      <c r="AZD61" s="158"/>
      <c r="AZE61" s="158"/>
      <c r="AZF61" s="158"/>
      <c r="AZG61" s="158"/>
      <c r="AZH61" s="158"/>
      <c r="AZI61" s="158"/>
      <c r="AZJ61" s="158"/>
      <c r="AZK61" s="158"/>
      <c r="AZL61" s="158"/>
      <c r="AZM61" s="158"/>
      <c r="AZN61" s="158"/>
      <c r="AZO61" s="158"/>
      <c r="AZP61" s="158"/>
      <c r="AZQ61" s="158"/>
      <c r="AZR61" s="158"/>
      <c r="AZS61" s="158"/>
      <c r="AZT61" s="158"/>
      <c r="AZU61" s="158"/>
      <c r="AZV61" s="158"/>
      <c r="AZW61" s="158"/>
      <c r="AZX61" s="158"/>
      <c r="AZY61" s="158"/>
      <c r="AZZ61" s="158"/>
      <c r="BAA61" s="158"/>
      <c r="BAB61" s="158"/>
      <c r="BAC61" s="158"/>
      <c r="BAD61" s="158"/>
      <c r="BAE61" s="158"/>
      <c r="BAF61" s="158"/>
      <c r="BAG61" s="158"/>
      <c r="BAH61" s="158"/>
      <c r="BAI61" s="158"/>
      <c r="BAJ61" s="158"/>
      <c r="BAK61" s="158"/>
      <c r="BAL61" s="158"/>
      <c r="BAM61" s="158"/>
      <c r="BAN61" s="158"/>
      <c r="BAO61" s="158"/>
      <c r="BAP61" s="158"/>
      <c r="BAQ61" s="158"/>
      <c r="BAR61" s="158"/>
      <c r="BAS61" s="158"/>
      <c r="BAT61" s="158"/>
      <c r="BAU61" s="158"/>
      <c r="BAV61" s="158"/>
      <c r="BAW61" s="158"/>
      <c r="BAX61" s="158"/>
      <c r="BAY61" s="158"/>
      <c r="BAZ61" s="158"/>
      <c r="BBA61" s="158"/>
      <c r="BBB61" s="158"/>
      <c r="BBC61" s="158"/>
      <c r="BBD61" s="158"/>
      <c r="BBE61" s="158"/>
      <c r="BBF61" s="158"/>
      <c r="BBG61" s="158"/>
      <c r="BBH61" s="158"/>
      <c r="BBI61" s="158"/>
      <c r="BBJ61" s="158"/>
      <c r="BBK61" s="158"/>
      <c r="BBL61" s="158"/>
      <c r="BBM61" s="158"/>
      <c r="BBN61" s="158"/>
      <c r="BBO61" s="158"/>
      <c r="BBP61" s="158"/>
      <c r="BBQ61" s="158"/>
      <c r="BBR61" s="158"/>
      <c r="BBS61" s="158"/>
      <c r="BBT61" s="158"/>
      <c r="BBU61" s="158"/>
      <c r="BBV61" s="158"/>
      <c r="BBW61" s="158"/>
      <c r="BBX61" s="158"/>
      <c r="BBY61" s="158"/>
      <c r="BBZ61" s="158"/>
      <c r="BCA61" s="158"/>
      <c r="BCB61" s="158"/>
      <c r="BCC61" s="158"/>
      <c r="BCD61" s="158"/>
      <c r="BCE61" s="158"/>
      <c r="BCF61" s="158"/>
      <c r="BCG61" s="158"/>
      <c r="BCH61" s="158"/>
      <c r="BCI61" s="158"/>
      <c r="BCJ61" s="158"/>
      <c r="BCK61" s="158"/>
      <c r="BCL61" s="158"/>
      <c r="BCM61" s="158"/>
      <c r="BCN61" s="158"/>
      <c r="BCO61" s="158"/>
      <c r="BCP61" s="158"/>
      <c r="BCQ61" s="158"/>
      <c r="BCR61" s="158"/>
      <c r="BCS61" s="158"/>
      <c r="BCT61" s="158"/>
      <c r="BCU61" s="158"/>
      <c r="BCV61" s="158"/>
      <c r="BCW61" s="158"/>
      <c r="BCX61" s="158"/>
      <c r="BCY61" s="158"/>
      <c r="BCZ61" s="158"/>
      <c r="BDA61" s="158"/>
      <c r="BDB61" s="158"/>
      <c r="BDC61" s="158"/>
      <c r="BDD61" s="158"/>
      <c r="BDE61" s="158"/>
      <c r="BDF61" s="158"/>
      <c r="BDG61" s="158"/>
      <c r="BDH61" s="158"/>
      <c r="BDI61" s="158"/>
      <c r="BDJ61" s="158"/>
      <c r="BDK61" s="158"/>
      <c r="BDL61" s="158"/>
      <c r="BDM61" s="158"/>
      <c r="BDN61" s="158"/>
      <c r="BDO61" s="158"/>
      <c r="BDP61" s="158"/>
      <c r="BDQ61" s="158"/>
      <c r="BDR61" s="158"/>
      <c r="BDS61" s="158"/>
      <c r="BDT61" s="158"/>
      <c r="BDU61" s="158"/>
      <c r="BDV61" s="158"/>
      <c r="BDW61" s="158"/>
      <c r="BDX61" s="158"/>
      <c r="BDY61" s="158"/>
      <c r="BDZ61" s="158"/>
      <c r="BEA61" s="158"/>
      <c r="BEB61" s="158"/>
      <c r="BEC61" s="158"/>
      <c r="BED61" s="158"/>
      <c r="BEE61" s="158"/>
      <c r="BEF61" s="158"/>
      <c r="BEG61" s="158"/>
      <c r="BEH61" s="158"/>
      <c r="BEI61" s="158"/>
      <c r="BEJ61" s="158"/>
      <c r="BEK61" s="158"/>
      <c r="BEL61" s="158"/>
      <c r="BEM61" s="158"/>
      <c r="BEN61" s="158"/>
      <c r="BEO61" s="158"/>
      <c r="BEP61" s="158"/>
      <c r="BEQ61" s="158"/>
      <c r="BER61" s="158"/>
      <c r="BES61" s="158"/>
      <c r="BET61" s="158"/>
      <c r="BEU61" s="158"/>
      <c r="BEV61" s="158"/>
      <c r="BEW61" s="158"/>
      <c r="BEX61" s="158"/>
      <c r="BEY61" s="158"/>
      <c r="BEZ61" s="158"/>
      <c r="BFA61" s="158"/>
      <c r="BFB61" s="158"/>
      <c r="BFC61" s="158"/>
      <c r="BFD61" s="158"/>
      <c r="BFE61" s="158"/>
      <c r="BFF61" s="158"/>
      <c r="BFG61" s="158"/>
      <c r="BFH61" s="158"/>
      <c r="BFI61" s="158"/>
      <c r="BFJ61" s="158"/>
      <c r="BFK61" s="158"/>
      <c r="BFL61" s="158"/>
      <c r="BFM61" s="158"/>
      <c r="BFN61" s="158"/>
      <c r="BFO61" s="158"/>
      <c r="BFP61" s="158"/>
      <c r="BFQ61" s="158"/>
      <c r="BFR61" s="158"/>
      <c r="BFS61" s="158"/>
      <c r="BFT61" s="158"/>
      <c r="BFU61" s="158"/>
      <c r="BFV61" s="158"/>
      <c r="BFW61" s="158"/>
      <c r="BFX61" s="158"/>
      <c r="BFY61" s="158"/>
      <c r="BFZ61" s="158"/>
      <c r="BGA61" s="158"/>
      <c r="BGB61" s="158"/>
      <c r="BGC61" s="158"/>
      <c r="BGD61" s="158"/>
      <c r="BGE61" s="158"/>
      <c r="BGF61" s="158"/>
      <c r="BGG61" s="158"/>
      <c r="BGH61" s="158"/>
      <c r="BGI61" s="158"/>
      <c r="BGJ61" s="158"/>
      <c r="BGK61" s="158"/>
      <c r="BGL61" s="158"/>
      <c r="BGM61" s="158"/>
      <c r="BGN61" s="158"/>
      <c r="BGO61" s="158"/>
      <c r="BGP61" s="158"/>
      <c r="BGQ61" s="158"/>
      <c r="BGR61" s="158"/>
      <c r="BGS61" s="158"/>
      <c r="BGT61" s="158"/>
      <c r="BGU61" s="158"/>
      <c r="BGV61" s="158"/>
      <c r="BGW61" s="158"/>
      <c r="BGX61" s="158"/>
      <c r="BGY61" s="158"/>
      <c r="BGZ61" s="158"/>
      <c r="BHA61" s="158"/>
      <c r="BHB61" s="158"/>
      <c r="BHC61" s="158"/>
      <c r="BHD61" s="158"/>
      <c r="BHE61" s="158"/>
      <c r="BHF61" s="158"/>
      <c r="BHG61" s="158"/>
      <c r="BHH61" s="158"/>
      <c r="BHI61" s="158"/>
      <c r="BHJ61" s="158"/>
      <c r="BHK61" s="158"/>
      <c r="BHL61" s="158"/>
      <c r="BHM61" s="158"/>
      <c r="BHN61" s="158"/>
      <c r="BHO61" s="158"/>
      <c r="BHP61" s="158"/>
      <c r="BHQ61" s="158"/>
      <c r="BHR61" s="158"/>
      <c r="BHS61" s="158"/>
      <c r="BHT61" s="158"/>
      <c r="BHU61" s="158"/>
      <c r="BHV61" s="158"/>
      <c r="BHW61" s="158"/>
      <c r="BHX61" s="158"/>
      <c r="BHY61" s="158"/>
      <c r="BHZ61" s="158"/>
      <c r="BIA61" s="158"/>
      <c r="BIB61" s="158"/>
      <c r="BIC61" s="158"/>
      <c r="BID61" s="158"/>
      <c r="BIE61" s="158"/>
      <c r="BIF61" s="158"/>
      <c r="BIG61" s="158"/>
      <c r="BIH61" s="158"/>
      <c r="BII61" s="158"/>
      <c r="BIJ61" s="158"/>
      <c r="BIK61" s="158"/>
      <c r="BIL61" s="158"/>
      <c r="BIM61" s="158"/>
      <c r="BIN61" s="158"/>
      <c r="BIO61" s="158"/>
      <c r="BIP61" s="158"/>
      <c r="BIQ61" s="158"/>
      <c r="BIR61" s="158"/>
      <c r="BIS61" s="158"/>
      <c r="BIT61" s="158"/>
      <c r="BIU61" s="158"/>
      <c r="BIV61" s="158"/>
      <c r="BIW61" s="158"/>
      <c r="BIX61" s="158"/>
      <c r="BIY61" s="158"/>
      <c r="BIZ61" s="158"/>
      <c r="BJA61" s="158"/>
      <c r="BJB61" s="158"/>
      <c r="BJC61" s="158"/>
      <c r="BJD61" s="158"/>
      <c r="BJE61" s="158"/>
      <c r="BJF61" s="158"/>
      <c r="BJG61" s="158"/>
      <c r="BJH61" s="158"/>
      <c r="BJI61" s="158"/>
      <c r="BJJ61" s="158"/>
      <c r="BJK61" s="158"/>
      <c r="BJL61" s="158"/>
      <c r="BJM61" s="158"/>
      <c r="BJN61" s="158"/>
      <c r="BJO61" s="158"/>
      <c r="BJP61" s="158"/>
      <c r="BJQ61" s="158"/>
      <c r="BJR61" s="158"/>
      <c r="BJS61" s="158"/>
      <c r="BJT61" s="158"/>
      <c r="BJU61" s="158"/>
      <c r="BJV61" s="158"/>
      <c r="BJW61" s="158"/>
      <c r="BJX61" s="158"/>
      <c r="BJY61" s="158"/>
      <c r="BJZ61" s="158"/>
      <c r="BKA61" s="158"/>
      <c r="BKB61" s="158"/>
      <c r="BKC61" s="158"/>
      <c r="BKD61" s="158"/>
      <c r="BKE61" s="158"/>
      <c r="BKF61" s="158"/>
      <c r="BKG61" s="158"/>
      <c r="BKH61" s="158"/>
      <c r="BKI61" s="158"/>
      <c r="BKJ61" s="158"/>
      <c r="BKK61" s="158"/>
      <c r="BKL61" s="158"/>
      <c r="BKM61" s="158"/>
      <c r="BKN61" s="158"/>
      <c r="BKO61" s="158"/>
      <c r="BKP61" s="158"/>
      <c r="BKQ61" s="158"/>
      <c r="BKR61" s="158"/>
      <c r="BKS61" s="158"/>
      <c r="BKT61" s="158"/>
      <c r="BKU61" s="158"/>
      <c r="BKV61" s="158"/>
      <c r="BKW61" s="158"/>
      <c r="BKX61" s="158"/>
      <c r="BKY61" s="158"/>
      <c r="BKZ61" s="158"/>
      <c r="BLA61" s="158"/>
      <c r="BLB61" s="158"/>
      <c r="BLC61" s="158"/>
      <c r="BLD61" s="158"/>
      <c r="BLE61" s="158"/>
      <c r="BLF61" s="158"/>
      <c r="BLG61" s="158"/>
      <c r="BLH61" s="158"/>
      <c r="BLI61" s="158"/>
      <c r="BLJ61" s="158"/>
      <c r="BLK61" s="158"/>
      <c r="BLL61" s="158"/>
      <c r="BLM61" s="158"/>
      <c r="BLN61" s="158"/>
      <c r="BLO61" s="158"/>
      <c r="BLP61" s="158"/>
      <c r="BLQ61" s="158"/>
      <c r="BLR61" s="158"/>
      <c r="BLS61" s="158"/>
      <c r="BLT61" s="158"/>
      <c r="BLU61" s="158"/>
      <c r="BLV61" s="158"/>
      <c r="BLW61" s="158"/>
      <c r="BLX61" s="158"/>
      <c r="BLY61" s="158"/>
      <c r="BLZ61" s="158"/>
      <c r="BMA61" s="158"/>
      <c r="BMB61" s="158"/>
      <c r="BMC61" s="158"/>
      <c r="BMD61" s="158"/>
      <c r="BME61" s="158"/>
      <c r="BMF61" s="158"/>
      <c r="BMG61" s="158"/>
      <c r="BMH61" s="158"/>
      <c r="BMI61" s="158"/>
      <c r="BMJ61" s="158"/>
      <c r="BMK61" s="158"/>
      <c r="BML61" s="158"/>
      <c r="BMM61" s="158"/>
      <c r="BMN61" s="158"/>
      <c r="BMO61" s="158"/>
      <c r="BMP61" s="158"/>
      <c r="BMQ61" s="158"/>
      <c r="BMR61" s="158"/>
      <c r="BMS61" s="158"/>
      <c r="BMT61" s="158"/>
      <c r="BMU61" s="158"/>
      <c r="BMV61" s="158"/>
      <c r="BMW61" s="158"/>
      <c r="BMX61" s="158"/>
      <c r="BMY61" s="158"/>
      <c r="BMZ61" s="158"/>
      <c r="BNA61" s="158"/>
      <c r="BNB61" s="158"/>
      <c r="BNC61" s="158"/>
      <c r="BND61" s="158"/>
      <c r="BNE61" s="158"/>
      <c r="BNF61" s="158"/>
      <c r="BNG61" s="158"/>
      <c r="BNH61" s="158"/>
      <c r="BNI61" s="158"/>
      <c r="BNJ61" s="158"/>
      <c r="BNK61" s="158"/>
      <c r="BNL61" s="158"/>
      <c r="BNM61" s="158"/>
      <c r="BNN61" s="158"/>
      <c r="BNO61" s="158"/>
      <c r="BNP61" s="158"/>
      <c r="BNQ61" s="158"/>
      <c r="BNR61" s="158"/>
      <c r="BNS61" s="158"/>
      <c r="BNT61" s="158"/>
      <c r="BNU61" s="158"/>
      <c r="BNV61" s="158"/>
      <c r="BNW61" s="158"/>
      <c r="BNX61" s="158"/>
      <c r="BNY61" s="158"/>
      <c r="BNZ61" s="158"/>
      <c r="BOA61" s="158"/>
      <c r="BOB61" s="158"/>
      <c r="BOC61" s="158"/>
      <c r="BOD61" s="158"/>
      <c r="BOE61" s="158"/>
      <c r="BOF61" s="158"/>
      <c r="BOG61" s="158"/>
      <c r="BOH61" s="158"/>
      <c r="BOI61" s="158"/>
      <c r="BOJ61" s="158"/>
      <c r="BOK61" s="158"/>
      <c r="BOL61" s="158"/>
      <c r="BOM61" s="158"/>
      <c r="BON61" s="158"/>
      <c r="BOO61" s="158"/>
      <c r="BOP61" s="158"/>
      <c r="BOQ61" s="158"/>
      <c r="BOR61" s="158"/>
      <c r="BOS61" s="158"/>
      <c r="BOT61" s="158"/>
      <c r="BOU61" s="158"/>
      <c r="BOV61" s="158"/>
      <c r="BOW61" s="158"/>
      <c r="BOX61" s="158"/>
      <c r="BOY61" s="158"/>
      <c r="BOZ61" s="158"/>
      <c r="BPA61" s="158"/>
      <c r="BPB61" s="158"/>
      <c r="BPC61" s="158"/>
      <c r="BPD61" s="158"/>
      <c r="BPE61" s="158"/>
      <c r="BPF61" s="158"/>
      <c r="BPG61" s="158"/>
      <c r="BPH61" s="158"/>
      <c r="BPI61" s="158"/>
      <c r="BPJ61" s="158"/>
      <c r="BPK61" s="158"/>
      <c r="BPL61" s="158"/>
      <c r="BPM61" s="158"/>
      <c r="BPN61" s="158"/>
      <c r="BPO61" s="158"/>
      <c r="BPP61" s="158"/>
      <c r="BPQ61" s="158"/>
      <c r="BPR61" s="158"/>
      <c r="BPS61" s="158"/>
      <c r="BPT61" s="158"/>
      <c r="BPU61" s="158"/>
      <c r="BPV61" s="158"/>
      <c r="BPW61" s="158"/>
      <c r="BPX61" s="158"/>
      <c r="BPY61" s="158"/>
      <c r="BPZ61" s="158"/>
      <c r="BQA61" s="158"/>
      <c r="BQB61" s="158"/>
      <c r="BQC61" s="158"/>
      <c r="BQD61" s="158"/>
      <c r="BQE61" s="158"/>
      <c r="BQF61" s="158"/>
      <c r="BQG61" s="158"/>
      <c r="BQH61" s="158"/>
      <c r="BQI61" s="158"/>
      <c r="BQJ61" s="158"/>
      <c r="BQK61" s="158"/>
      <c r="BQL61" s="158"/>
      <c r="BQM61" s="158"/>
      <c r="BQN61" s="158"/>
      <c r="BQO61" s="158"/>
      <c r="BQP61" s="158"/>
      <c r="BQQ61" s="158"/>
      <c r="BQR61" s="158"/>
      <c r="BQS61" s="158"/>
      <c r="BQT61" s="158"/>
      <c r="BQU61" s="158"/>
      <c r="BQV61" s="158"/>
      <c r="BQW61" s="158"/>
      <c r="BQX61" s="158"/>
      <c r="BQY61" s="158"/>
      <c r="BQZ61" s="158"/>
      <c r="BRA61" s="158"/>
      <c r="BRB61" s="158"/>
      <c r="BRC61" s="158"/>
      <c r="BRD61" s="158"/>
      <c r="BRE61" s="158"/>
      <c r="BRF61" s="158"/>
      <c r="BRG61" s="158"/>
      <c r="BRH61" s="158"/>
      <c r="BRI61" s="158"/>
      <c r="BRJ61" s="158"/>
      <c r="BRK61" s="158"/>
      <c r="BRL61" s="158"/>
      <c r="BRM61" s="158"/>
      <c r="BRN61" s="158"/>
      <c r="BRO61" s="158"/>
      <c r="BRP61" s="158"/>
      <c r="BRQ61" s="158"/>
      <c r="BRR61" s="158"/>
      <c r="BRS61" s="158"/>
      <c r="BRT61" s="158"/>
      <c r="BRU61" s="158"/>
      <c r="BRV61" s="158"/>
      <c r="BRW61" s="158"/>
      <c r="BRX61" s="158"/>
      <c r="BRY61" s="158"/>
      <c r="BRZ61" s="158"/>
      <c r="BSA61" s="158"/>
      <c r="BSB61" s="158"/>
      <c r="BSC61" s="158"/>
      <c r="BSD61" s="158"/>
      <c r="BSE61" s="158"/>
      <c r="BSF61" s="158"/>
      <c r="BSG61" s="158"/>
      <c r="BSH61" s="158"/>
      <c r="BSI61" s="158"/>
      <c r="BSJ61" s="158"/>
      <c r="BSK61" s="158"/>
      <c r="BSL61" s="158"/>
      <c r="BSM61" s="158"/>
      <c r="BSN61" s="158"/>
      <c r="BSO61" s="158"/>
      <c r="BSP61" s="158"/>
      <c r="BSQ61" s="158"/>
      <c r="BSR61" s="158"/>
      <c r="BSS61" s="158"/>
      <c r="BST61" s="158"/>
      <c r="BSU61" s="158"/>
      <c r="BSV61" s="158"/>
      <c r="BSW61" s="158"/>
      <c r="BSX61" s="158"/>
      <c r="BSY61" s="158"/>
      <c r="BSZ61" s="158"/>
      <c r="BTA61" s="158"/>
      <c r="BTB61" s="158"/>
      <c r="BTC61" s="158"/>
      <c r="BTD61" s="158"/>
      <c r="BTE61" s="158"/>
      <c r="BTF61" s="158"/>
      <c r="BTG61" s="158"/>
      <c r="BTH61" s="158"/>
      <c r="BTI61" s="158"/>
      <c r="BTJ61" s="158"/>
      <c r="BTK61" s="158"/>
      <c r="BTL61" s="158"/>
      <c r="BTM61" s="158"/>
      <c r="BTN61" s="158"/>
      <c r="BTO61" s="158"/>
      <c r="BTP61" s="158"/>
      <c r="BTQ61" s="158"/>
      <c r="BTR61" s="158"/>
      <c r="BTS61" s="158"/>
      <c r="BTT61" s="158"/>
      <c r="BTU61" s="158"/>
      <c r="BTV61" s="158"/>
      <c r="BTW61" s="158"/>
      <c r="BTX61" s="158"/>
      <c r="BTY61" s="158"/>
      <c r="BTZ61" s="158"/>
      <c r="BUA61" s="158"/>
      <c r="BUB61" s="158"/>
      <c r="BUC61" s="158"/>
      <c r="BUD61" s="158"/>
      <c r="BUE61" s="158"/>
      <c r="BUF61" s="158"/>
      <c r="BUG61" s="158"/>
      <c r="BUH61" s="158"/>
      <c r="BUI61" s="158"/>
      <c r="BUJ61" s="158"/>
      <c r="BUK61" s="158"/>
      <c r="BUL61" s="158"/>
      <c r="BUM61" s="158"/>
      <c r="BUN61" s="158"/>
      <c r="BUO61" s="158"/>
      <c r="BUP61" s="158"/>
      <c r="BUQ61" s="158"/>
      <c r="BUR61" s="158"/>
      <c r="BUS61" s="158"/>
      <c r="BUT61" s="158"/>
      <c r="BUU61" s="158"/>
      <c r="BUV61" s="158"/>
      <c r="BUW61" s="158"/>
      <c r="BUX61" s="158"/>
      <c r="BUY61" s="158"/>
      <c r="BUZ61" s="158"/>
      <c r="BVA61" s="158"/>
      <c r="BVB61" s="158"/>
      <c r="BVC61" s="158"/>
      <c r="BVD61" s="158"/>
      <c r="BVE61" s="158"/>
      <c r="BVF61" s="158"/>
      <c r="BVG61" s="158"/>
      <c r="BVH61" s="158"/>
      <c r="BVI61" s="158"/>
      <c r="BVJ61" s="158"/>
      <c r="BVK61" s="158"/>
      <c r="BVL61" s="158"/>
      <c r="BVM61" s="158"/>
      <c r="BVN61" s="158"/>
      <c r="BVO61" s="158"/>
      <c r="BVP61" s="158"/>
      <c r="BVQ61" s="158"/>
      <c r="BVR61" s="158"/>
      <c r="BVS61" s="158"/>
      <c r="BVT61" s="158"/>
      <c r="BVU61" s="158"/>
      <c r="BVV61" s="158"/>
      <c r="BVW61" s="158"/>
      <c r="BVX61" s="158"/>
      <c r="BVY61" s="158"/>
      <c r="BVZ61" s="158"/>
      <c r="BWA61" s="158"/>
      <c r="BWB61" s="158"/>
      <c r="BWC61" s="158"/>
      <c r="BWD61" s="158"/>
      <c r="BWE61" s="158"/>
      <c r="BWF61" s="158"/>
      <c r="BWG61" s="158"/>
      <c r="BWH61" s="158"/>
      <c r="BWI61" s="158"/>
      <c r="BWJ61" s="158"/>
      <c r="BWK61" s="158"/>
      <c r="BWL61" s="158"/>
      <c r="BWM61" s="158"/>
      <c r="BWN61" s="158"/>
      <c r="BWO61" s="158"/>
      <c r="BWP61" s="158"/>
      <c r="BWQ61" s="158"/>
      <c r="BWR61" s="158"/>
      <c r="BWS61" s="158"/>
      <c r="BWT61" s="158"/>
      <c r="BWU61" s="158"/>
      <c r="BWV61" s="158"/>
      <c r="BWW61" s="158"/>
      <c r="BWX61" s="158"/>
      <c r="BWY61" s="158"/>
      <c r="BWZ61" s="158"/>
      <c r="BXA61" s="158"/>
      <c r="BXB61" s="158"/>
      <c r="BXC61" s="158"/>
      <c r="BXD61" s="158"/>
      <c r="BXE61" s="158"/>
      <c r="BXF61" s="158"/>
      <c r="BXG61" s="158"/>
      <c r="BXH61" s="158"/>
      <c r="BXI61" s="158"/>
      <c r="BXJ61" s="158"/>
      <c r="BXK61" s="158"/>
      <c r="BXL61" s="158"/>
      <c r="BXM61" s="158"/>
      <c r="BXN61" s="158"/>
      <c r="BXO61" s="158"/>
      <c r="BXP61" s="158"/>
      <c r="BXQ61" s="158"/>
      <c r="BXR61" s="158"/>
      <c r="BXS61" s="158"/>
      <c r="BXT61" s="158"/>
      <c r="BXU61" s="158"/>
      <c r="BXV61" s="158"/>
      <c r="BXW61" s="158"/>
      <c r="BXX61" s="158"/>
      <c r="BXY61" s="158"/>
      <c r="BXZ61" s="158"/>
      <c r="BYA61" s="158"/>
      <c r="BYB61" s="158"/>
      <c r="BYC61" s="158"/>
      <c r="BYD61" s="158"/>
      <c r="BYE61" s="158"/>
      <c r="BYF61" s="158"/>
      <c r="BYG61" s="158"/>
      <c r="BYH61" s="158"/>
      <c r="BYI61" s="158"/>
      <c r="BYJ61" s="158"/>
      <c r="BYK61" s="158"/>
      <c r="BYL61" s="158"/>
      <c r="BYM61" s="158"/>
      <c r="BYN61" s="158"/>
      <c r="BYO61" s="158"/>
      <c r="BYP61" s="158"/>
      <c r="BYQ61" s="158"/>
      <c r="BYR61" s="158"/>
      <c r="BYS61" s="158"/>
      <c r="BYT61" s="158"/>
      <c r="BYU61" s="158"/>
      <c r="BYV61" s="158"/>
      <c r="BYW61" s="158"/>
      <c r="BYX61" s="158"/>
      <c r="BYY61" s="158"/>
      <c r="BYZ61" s="158"/>
      <c r="BZA61" s="158"/>
      <c r="BZB61" s="158"/>
      <c r="BZC61" s="158"/>
      <c r="BZD61" s="158"/>
      <c r="BZE61" s="158"/>
      <c r="BZF61" s="158"/>
      <c r="BZG61" s="158"/>
      <c r="BZH61" s="158"/>
      <c r="BZI61" s="158"/>
      <c r="BZJ61" s="158"/>
      <c r="BZK61" s="158"/>
      <c r="BZL61" s="158"/>
      <c r="BZM61" s="158"/>
      <c r="BZN61" s="158"/>
      <c r="BZO61" s="158"/>
      <c r="BZP61" s="158"/>
      <c r="BZQ61" s="158"/>
      <c r="BZR61" s="158"/>
      <c r="BZS61" s="158"/>
      <c r="BZT61" s="158"/>
      <c r="BZU61" s="158"/>
      <c r="BZV61" s="158"/>
      <c r="BZW61" s="158"/>
      <c r="BZX61" s="158"/>
      <c r="BZY61" s="158"/>
      <c r="BZZ61" s="158"/>
      <c r="CAA61" s="158"/>
      <c r="CAB61" s="158"/>
      <c r="CAC61" s="158"/>
      <c r="CAD61" s="158"/>
      <c r="CAE61" s="158"/>
      <c r="CAF61" s="158"/>
      <c r="CAG61" s="158"/>
      <c r="CAH61" s="158"/>
      <c r="CAI61" s="158"/>
      <c r="CAJ61" s="158"/>
      <c r="CAK61" s="158"/>
      <c r="CAL61" s="158"/>
      <c r="CAM61" s="158"/>
      <c r="CAN61" s="158"/>
      <c r="CAO61" s="158"/>
      <c r="CAP61" s="158"/>
      <c r="CAQ61" s="158"/>
      <c r="CAR61" s="158"/>
      <c r="CAS61" s="158"/>
      <c r="CAT61" s="158"/>
      <c r="CAU61" s="158"/>
      <c r="CAV61" s="158"/>
      <c r="CAW61" s="158"/>
      <c r="CAX61" s="158"/>
      <c r="CAY61" s="158"/>
      <c r="CAZ61" s="158"/>
      <c r="CBA61" s="158"/>
      <c r="CBB61" s="158"/>
      <c r="CBC61" s="158"/>
      <c r="CBD61" s="158"/>
      <c r="CBE61" s="158"/>
      <c r="CBF61" s="158"/>
      <c r="CBG61" s="158"/>
      <c r="CBH61" s="158"/>
      <c r="CBI61" s="158"/>
      <c r="CBJ61" s="158"/>
      <c r="CBK61" s="158"/>
      <c r="CBL61" s="158"/>
      <c r="CBM61" s="158"/>
      <c r="CBN61" s="158"/>
      <c r="CBO61" s="158"/>
      <c r="CBP61" s="158"/>
      <c r="CBQ61" s="158"/>
      <c r="CBR61" s="158"/>
      <c r="CBS61" s="158"/>
      <c r="CBT61" s="158"/>
      <c r="CBU61" s="158"/>
      <c r="CBV61" s="158"/>
      <c r="CBW61" s="158"/>
      <c r="CBX61" s="158"/>
      <c r="CBY61" s="158"/>
      <c r="CBZ61" s="158"/>
      <c r="CCA61" s="158"/>
      <c r="CCB61" s="158"/>
      <c r="CCC61" s="158"/>
      <c r="CCD61" s="158"/>
      <c r="CCE61" s="158"/>
      <c r="CCF61" s="158"/>
      <c r="CCG61" s="158"/>
      <c r="CCH61" s="158"/>
      <c r="CCI61" s="158"/>
      <c r="CCJ61" s="158"/>
      <c r="CCK61" s="158"/>
      <c r="CCL61" s="158"/>
      <c r="CCM61" s="158"/>
      <c r="CCN61" s="158"/>
      <c r="CCO61" s="158"/>
      <c r="CCP61" s="158"/>
      <c r="CCQ61" s="158"/>
      <c r="CCR61" s="158"/>
      <c r="CCS61" s="158"/>
      <c r="CCT61" s="158"/>
      <c r="CCU61" s="158"/>
      <c r="CCV61" s="158"/>
      <c r="CCW61" s="158"/>
      <c r="CCX61" s="158"/>
      <c r="CCY61" s="158"/>
      <c r="CCZ61" s="158"/>
      <c r="CDA61" s="158"/>
      <c r="CDB61" s="158"/>
      <c r="CDC61" s="158"/>
      <c r="CDD61" s="158"/>
      <c r="CDE61" s="158"/>
      <c r="CDF61" s="158"/>
      <c r="CDG61" s="158"/>
      <c r="CDH61" s="158"/>
      <c r="CDI61" s="158"/>
      <c r="CDJ61" s="158"/>
      <c r="CDK61" s="158"/>
      <c r="CDL61" s="158"/>
      <c r="CDM61" s="158"/>
      <c r="CDN61" s="158"/>
      <c r="CDO61" s="158"/>
      <c r="CDP61" s="158"/>
      <c r="CDQ61" s="158"/>
      <c r="CDR61" s="158"/>
      <c r="CDS61" s="158"/>
      <c r="CDT61" s="158"/>
      <c r="CDU61" s="158"/>
      <c r="CDV61" s="158"/>
      <c r="CDW61" s="158"/>
      <c r="CDX61" s="158"/>
      <c r="CDY61" s="158"/>
      <c r="CDZ61" s="158"/>
      <c r="CEA61" s="158"/>
      <c r="CEB61" s="158"/>
      <c r="CEC61" s="158"/>
      <c r="CED61" s="158"/>
      <c r="CEE61" s="158"/>
      <c r="CEF61" s="158"/>
      <c r="CEG61" s="158"/>
      <c r="CEH61" s="158"/>
      <c r="CEI61" s="158"/>
      <c r="CEJ61" s="158"/>
      <c r="CEK61" s="158"/>
      <c r="CEL61" s="158"/>
      <c r="CEM61" s="158"/>
      <c r="CEN61" s="158"/>
      <c r="CEO61" s="158"/>
      <c r="CEP61" s="158"/>
      <c r="CEQ61" s="158"/>
      <c r="CER61" s="158"/>
      <c r="CES61" s="158"/>
      <c r="CET61" s="158"/>
      <c r="CEU61" s="158"/>
      <c r="CEV61" s="158"/>
      <c r="CEW61" s="158"/>
      <c r="CEX61" s="158"/>
      <c r="CEY61" s="158"/>
      <c r="CEZ61" s="158"/>
      <c r="CFA61" s="158"/>
      <c r="CFB61" s="158"/>
      <c r="CFC61" s="158"/>
      <c r="CFD61" s="158"/>
      <c r="CFE61" s="158"/>
      <c r="CFF61" s="158"/>
      <c r="CFG61" s="158"/>
      <c r="CFH61" s="158"/>
      <c r="CFI61" s="158"/>
      <c r="CFJ61" s="158"/>
      <c r="CFK61" s="158"/>
      <c r="CFL61" s="158"/>
      <c r="CFM61" s="158"/>
      <c r="CFN61" s="158"/>
      <c r="CFO61" s="158"/>
      <c r="CFP61" s="158"/>
      <c r="CFQ61" s="158"/>
      <c r="CFR61" s="158"/>
      <c r="CFS61" s="158"/>
      <c r="CFT61" s="158"/>
      <c r="CFU61" s="158"/>
      <c r="CFV61" s="158"/>
      <c r="CFW61" s="158"/>
      <c r="CFX61" s="158"/>
      <c r="CFY61" s="158"/>
      <c r="CFZ61" s="158"/>
      <c r="CGA61" s="158"/>
      <c r="CGB61" s="158"/>
      <c r="CGC61" s="158"/>
      <c r="CGD61" s="158"/>
      <c r="CGE61" s="158"/>
      <c r="CGF61" s="158"/>
      <c r="CGG61" s="158"/>
      <c r="CGH61" s="158"/>
      <c r="CGI61" s="158"/>
      <c r="CGJ61" s="158"/>
      <c r="CGK61" s="158"/>
      <c r="CGL61" s="158"/>
      <c r="CGM61" s="158"/>
      <c r="CGN61" s="158"/>
      <c r="CGO61" s="158"/>
      <c r="CGP61" s="158"/>
      <c r="CGQ61" s="158"/>
      <c r="CGR61" s="158"/>
      <c r="CGS61" s="158"/>
      <c r="CGT61" s="158"/>
      <c r="CGU61" s="158"/>
      <c r="CGV61" s="158"/>
      <c r="CGW61" s="158"/>
      <c r="CGX61" s="158"/>
      <c r="CGY61" s="158"/>
      <c r="CGZ61" s="158"/>
      <c r="CHA61" s="158"/>
      <c r="CHB61" s="158"/>
      <c r="CHC61" s="158"/>
      <c r="CHD61" s="158"/>
      <c r="CHE61" s="158"/>
      <c r="CHF61" s="158"/>
      <c r="CHG61" s="158"/>
      <c r="CHH61" s="158"/>
      <c r="CHI61" s="158"/>
      <c r="CHJ61" s="158"/>
      <c r="CHK61" s="158"/>
      <c r="CHL61" s="158"/>
      <c r="CHM61" s="158"/>
      <c r="CHN61" s="158"/>
      <c r="CHO61" s="158"/>
      <c r="CHP61" s="158"/>
      <c r="CHQ61" s="158"/>
      <c r="CHR61" s="158"/>
      <c r="CHS61" s="158"/>
      <c r="CHT61" s="158"/>
      <c r="CHU61" s="158"/>
      <c r="CHV61" s="158"/>
      <c r="CHW61" s="158"/>
      <c r="CHX61" s="158"/>
      <c r="CHY61" s="158"/>
      <c r="CHZ61" s="158"/>
      <c r="CIA61" s="158"/>
      <c r="CIB61" s="158"/>
      <c r="CIC61" s="158"/>
      <c r="CID61" s="158"/>
      <c r="CIE61" s="158"/>
      <c r="CIF61" s="158"/>
      <c r="CIG61" s="158"/>
      <c r="CIH61" s="158"/>
      <c r="CII61" s="158"/>
      <c r="CIJ61" s="158"/>
      <c r="CIK61" s="158"/>
      <c r="CIL61" s="158"/>
      <c r="CIM61" s="158"/>
      <c r="CIN61" s="158"/>
      <c r="CIO61" s="158"/>
      <c r="CIP61" s="158"/>
      <c r="CIQ61" s="158"/>
      <c r="CIR61" s="158"/>
      <c r="CIS61" s="158"/>
      <c r="CIT61" s="158"/>
      <c r="CIU61" s="158"/>
      <c r="CIV61" s="158"/>
      <c r="CIW61" s="158"/>
      <c r="CIX61" s="158"/>
      <c r="CIY61" s="158"/>
      <c r="CIZ61" s="158"/>
      <c r="CJA61" s="158"/>
      <c r="CJB61" s="158"/>
      <c r="CJC61" s="158"/>
      <c r="CJD61" s="158"/>
      <c r="CJE61" s="158"/>
      <c r="CJF61" s="158"/>
      <c r="CJG61" s="158"/>
      <c r="CJH61" s="158"/>
      <c r="CJI61" s="158"/>
      <c r="CJJ61" s="158"/>
      <c r="CJK61" s="158"/>
      <c r="CJL61" s="158"/>
      <c r="CJM61" s="158"/>
      <c r="CJN61" s="158"/>
      <c r="CJO61" s="158"/>
      <c r="CJP61" s="158"/>
      <c r="CJQ61" s="158"/>
      <c r="CJR61" s="158"/>
      <c r="CJS61" s="158"/>
      <c r="CJT61" s="158"/>
      <c r="CJU61" s="158"/>
      <c r="CJV61" s="158"/>
      <c r="CJW61" s="158"/>
      <c r="CJX61" s="158"/>
      <c r="CJY61" s="158"/>
      <c r="CJZ61" s="158"/>
      <c r="CKA61" s="158"/>
      <c r="CKB61" s="158"/>
      <c r="CKC61" s="158"/>
      <c r="CKD61" s="158"/>
      <c r="CKE61" s="158"/>
      <c r="CKF61" s="158"/>
      <c r="CKG61" s="158"/>
      <c r="CKH61" s="158"/>
      <c r="CKI61" s="158"/>
      <c r="CKJ61" s="158"/>
      <c r="CKK61" s="158"/>
      <c r="CKL61" s="158"/>
      <c r="CKM61" s="158"/>
      <c r="CKN61" s="158"/>
      <c r="CKO61" s="158"/>
      <c r="CKP61" s="158"/>
      <c r="CKQ61" s="158"/>
      <c r="CKR61" s="158"/>
      <c r="CKS61" s="158"/>
      <c r="CKT61" s="158"/>
      <c r="CKU61" s="158"/>
      <c r="CKV61" s="158"/>
      <c r="CKW61" s="158"/>
      <c r="CKX61" s="158"/>
      <c r="CKY61" s="158"/>
      <c r="CKZ61" s="158"/>
      <c r="CLA61" s="158"/>
      <c r="CLB61" s="158"/>
      <c r="CLC61" s="158"/>
      <c r="CLD61" s="158"/>
      <c r="CLE61" s="158"/>
      <c r="CLF61" s="158"/>
      <c r="CLG61" s="158"/>
      <c r="CLH61" s="158"/>
      <c r="CLI61" s="158"/>
      <c r="CLJ61" s="158"/>
      <c r="CLK61" s="158"/>
      <c r="CLL61" s="158"/>
      <c r="CLM61" s="158"/>
      <c r="CLN61" s="158"/>
      <c r="CLO61" s="158"/>
      <c r="CLP61" s="158"/>
      <c r="CLQ61" s="158"/>
      <c r="CLR61" s="158"/>
      <c r="CLS61" s="158"/>
      <c r="CLT61" s="158"/>
      <c r="CLU61" s="158"/>
      <c r="CLV61" s="158"/>
      <c r="CLW61" s="158"/>
      <c r="CLX61" s="158"/>
      <c r="CLY61" s="158"/>
      <c r="CLZ61" s="158"/>
      <c r="CMA61" s="158"/>
      <c r="CMB61" s="158"/>
      <c r="CMC61" s="158"/>
      <c r="CMD61" s="158"/>
      <c r="CME61" s="158"/>
      <c r="CMF61" s="158"/>
      <c r="CMG61" s="158"/>
      <c r="CMH61" s="158"/>
      <c r="CMI61" s="158"/>
      <c r="CMJ61" s="158"/>
      <c r="CMK61" s="158"/>
      <c r="CML61" s="158"/>
      <c r="CMM61" s="158"/>
      <c r="CMN61" s="158"/>
      <c r="CMO61" s="158"/>
      <c r="CMP61" s="158"/>
      <c r="CMQ61" s="158"/>
      <c r="CMR61" s="158"/>
      <c r="CMS61" s="158"/>
      <c r="CMT61" s="158"/>
      <c r="CMU61" s="158"/>
      <c r="CMV61" s="158"/>
      <c r="CMW61" s="158"/>
      <c r="CMX61" s="158"/>
      <c r="CMY61" s="158"/>
      <c r="CMZ61" s="158"/>
      <c r="CNA61" s="158"/>
      <c r="CNB61" s="158"/>
      <c r="CNC61" s="158"/>
      <c r="CND61" s="158"/>
      <c r="CNE61" s="158"/>
      <c r="CNF61" s="158"/>
      <c r="CNG61" s="158"/>
      <c r="CNH61" s="158"/>
      <c r="CNI61" s="158"/>
      <c r="CNJ61" s="158"/>
      <c r="CNK61" s="158"/>
      <c r="CNL61" s="158"/>
      <c r="CNM61" s="158"/>
      <c r="CNN61" s="158"/>
      <c r="CNO61" s="158"/>
      <c r="CNP61" s="158"/>
      <c r="CNQ61" s="158"/>
      <c r="CNR61" s="158"/>
      <c r="CNS61" s="158"/>
      <c r="CNT61" s="158"/>
      <c r="CNU61" s="158"/>
      <c r="CNV61" s="158"/>
      <c r="CNW61" s="158"/>
      <c r="CNX61" s="158"/>
      <c r="CNY61" s="158"/>
      <c r="CNZ61" s="158"/>
      <c r="COA61" s="158"/>
      <c r="COB61" s="158"/>
      <c r="COC61" s="158"/>
      <c r="COD61" s="158"/>
      <c r="COE61" s="158"/>
      <c r="COF61" s="158"/>
      <c r="COG61" s="158"/>
      <c r="COH61" s="158"/>
      <c r="COI61" s="158"/>
      <c r="COJ61" s="158"/>
      <c r="COK61" s="158"/>
      <c r="COL61" s="158"/>
      <c r="COM61" s="158"/>
      <c r="CON61" s="158"/>
      <c r="COO61" s="158"/>
      <c r="COP61" s="158"/>
      <c r="COQ61" s="158"/>
      <c r="COR61" s="158"/>
      <c r="COS61" s="158"/>
      <c r="COT61" s="158"/>
      <c r="COU61" s="158"/>
      <c r="COV61" s="158"/>
      <c r="COW61" s="158"/>
      <c r="COX61" s="158"/>
      <c r="COY61" s="158"/>
      <c r="COZ61" s="158"/>
      <c r="CPA61" s="158"/>
      <c r="CPB61" s="158"/>
      <c r="CPC61" s="158"/>
      <c r="CPD61" s="158"/>
      <c r="CPE61" s="158"/>
      <c r="CPF61" s="158"/>
      <c r="CPG61" s="158"/>
      <c r="CPH61" s="158"/>
      <c r="CPI61" s="158"/>
      <c r="CPJ61" s="158"/>
      <c r="CPK61" s="158"/>
      <c r="CPL61" s="158"/>
      <c r="CPM61" s="158"/>
      <c r="CPN61" s="158"/>
      <c r="CPO61" s="158"/>
      <c r="CPP61" s="158"/>
      <c r="CPQ61" s="158"/>
      <c r="CPR61" s="158"/>
      <c r="CPS61" s="158"/>
      <c r="CPT61" s="158"/>
      <c r="CPU61" s="158"/>
      <c r="CPV61" s="158"/>
      <c r="CPW61" s="158"/>
      <c r="CPX61" s="158"/>
      <c r="CPY61" s="158"/>
      <c r="CPZ61" s="158"/>
      <c r="CQA61" s="158"/>
      <c r="CQB61" s="158"/>
      <c r="CQC61" s="158"/>
      <c r="CQD61" s="158"/>
      <c r="CQE61" s="158"/>
      <c r="CQF61" s="158"/>
      <c r="CQG61" s="158"/>
      <c r="CQH61" s="158"/>
      <c r="CQI61" s="158"/>
      <c r="CQJ61" s="158"/>
      <c r="CQK61" s="158"/>
      <c r="CQL61" s="158"/>
      <c r="CQM61" s="158"/>
      <c r="CQN61" s="158"/>
      <c r="CQO61" s="158"/>
      <c r="CQP61" s="158"/>
      <c r="CQQ61" s="158"/>
      <c r="CQR61" s="158"/>
      <c r="CQS61" s="158"/>
      <c r="CQT61" s="158"/>
      <c r="CQU61" s="158"/>
      <c r="CQV61" s="158"/>
      <c r="CQW61" s="158"/>
      <c r="CQX61" s="158"/>
      <c r="CQY61" s="158"/>
      <c r="CQZ61" s="158"/>
      <c r="CRA61" s="158"/>
      <c r="CRB61" s="158"/>
      <c r="CRC61" s="158"/>
      <c r="CRD61" s="158"/>
      <c r="CRE61" s="158"/>
      <c r="CRF61" s="158"/>
      <c r="CRG61" s="158"/>
      <c r="CRH61" s="158"/>
      <c r="CRI61" s="158"/>
      <c r="CRJ61" s="158"/>
      <c r="CRK61" s="158"/>
      <c r="CRL61" s="158"/>
      <c r="CRM61" s="158"/>
      <c r="CRN61" s="158"/>
      <c r="CRO61" s="158"/>
      <c r="CRP61" s="158"/>
      <c r="CRQ61" s="158"/>
      <c r="CRR61" s="158"/>
      <c r="CRS61" s="158"/>
      <c r="CRT61" s="158"/>
      <c r="CRU61" s="158"/>
      <c r="CRV61" s="158"/>
      <c r="CRW61" s="158"/>
      <c r="CRX61" s="158"/>
      <c r="CRY61" s="158"/>
      <c r="CRZ61" s="158"/>
      <c r="CSA61" s="158"/>
      <c r="CSB61" s="158"/>
      <c r="CSC61" s="158"/>
      <c r="CSD61" s="158"/>
      <c r="CSE61" s="158"/>
      <c r="CSF61" s="158"/>
      <c r="CSG61" s="158"/>
      <c r="CSH61" s="158"/>
      <c r="CSI61" s="158"/>
      <c r="CSJ61" s="158"/>
      <c r="CSK61" s="158"/>
      <c r="CSL61" s="158"/>
      <c r="CSM61" s="158"/>
      <c r="CSN61" s="158"/>
      <c r="CSO61" s="158"/>
      <c r="CSP61" s="158"/>
      <c r="CSQ61" s="158"/>
      <c r="CSR61" s="158"/>
      <c r="CSS61" s="158"/>
      <c r="CST61" s="158"/>
      <c r="CSU61" s="158"/>
      <c r="CSV61" s="158"/>
      <c r="CSW61" s="158"/>
      <c r="CSX61" s="158"/>
      <c r="CSY61" s="158"/>
      <c r="CSZ61" s="158"/>
      <c r="CTA61" s="158"/>
      <c r="CTB61" s="158"/>
      <c r="CTC61" s="158"/>
      <c r="CTD61" s="158"/>
      <c r="CTE61" s="158"/>
      <c r="CTF61" s="158"/>
      <c r="CTG61" s="158"/>
      <c r="CTH61" s="158"/>
      <c r="CTI61" s="158"/>
      <c r="CTJ61" s="158"/>
      <c r="CTK61" s="158"/>
      <c r="CTL61" s="158"/>
      <c r="CTM61" s="158"/>
      <c r="CTN61" s="158"/>
      <c r="CTO61" s="158"/>
      <c r="CTP61" s="158"/>
      <c r="CTQ61" s="158"/>
      <c r="CTR61" s="158"/>
      <c r="CTS61" s="158"/>
      <c r="CTT61" s="158"/>
      <c r="CTU61" s="158"/>
      <c r="CTV61" s="158"/>
      <c r="CTW61" s="158"/>
      <c r="CTX61" s="158"/>
      <c r="CTY61" s="158"/>
      <c r="CTZ61" s="158"/>
      <c r="CUA61" s="158"/>
      <c r="CUB61" s="158"/>
      <c r="CUC61" s="158"/>
      <c r="CUD61" s="158"/>
      <c r="CUE61" s="158"/>
      <c r="CUF61" s="158"/>
      <c r="CUG61" s="158"/>
      <c r="CUH61" s="158"/>
      <c r="CUI61" s="158"/>
      <c r="CUJ61" s="158"/>
      <c r="CUK61" s="158"/>
      <c r="CUL61" s="158"/>
      <c r="CUM61" s="158"/>
      <c r="CUN61" s="158"/>
      <c r="CUO61" s="158"/>
      <c r="CUP61" s="158"/>
      <c r="CUQ61" s="158"/>
      <c r="CUR61" s="158"/>
      <c r="CUS61" s="158"/>
      <c r="CUT61" s="158"/>
      <c r="CUU61" s="158"/>
      <c r="CUV61" s="158"/>
      <c r="CUW61" s="158"/>
      <c r="CUX61" s="158"/>
      <c r="CUY61" s="158"/>
      <c r="CUZ61" s="158"/>
      <c r="CVA61" s="158"/>
      <c r="CVB61" s="158"/>
      <c r="CVC61" s="158"/>
      <c r="CVD61" s="158"/>
      <c r="CVE61" s="158"/>
      <c r="CVF61" s="158"/>
      <c r="CVG61" s="158"/>
      <c r="CVH61" s="158"/>
      <c r="CVI61" s="158"/>
      <c r="CVJ61" s="158"/>
      <c r="CVK61" s="158"/>
      <c r="CVL61" s="158"/>
      <c r="CVM61" s="158"/>
      <c r="CVN61" s="158"/>
      <c r="CVO61" s="158"/>
      <c r="CVP61" s="158"/>
      <c r="CVQ61" s="158"/>
      <c r="CVR61" s="158"/>
      <c r="CVS61" s="158"/>
      <c r="CVT61" s="158"/>
      <c r="CVU61" s="158"/>
      <c r="CVV61" s="158"/>
      <c r="CVW61" s="158"/>
      <c r="CVX61" s="158"/>
      <c r="CVY61" s="158"/>
      <c r="CVZ61" s="158"/>
      <c r="CWA61" s="158"/>
      <c r="CWB61" s="158"/>
      <c r="CWC61" s="158"/>
      <c r="CWD61" s="158"/>
      <c r="CWE61" s="158"/>
      <c r="CWF61" s="158"/>
      <c r="CWG61" s="158"/>
      <c r="CWH61" s="158"/>
      <c r="CWI61" s="158"/>
      <c r="CWJ61" s="158"/>
      <c r="CWK61" s="158"/>
      <c r="CWL61" s="158"/>
      <c r="CWM61" s="158"/>
      <c r="CWN61" s="158"/>
      <c r="CWO61" s="158"/>
      <c r="CWP61" s="158"/>
      <c r="CWQ61" s="158"/>
      <c r="CWR61" s="158"/>
      <c r="CWS61" s="158"/>
      <c r="CWT61" s="158"/>
      <c r="CWU61" s="158"/>
      <c r="CWV61" s="158"/>
      <c r="CWW61" s="158"/>
      <c r="CWX61" s="158"/>
      <c r="CWY61" s="158"/>
      <c r="CWZ61" s="158"/>
      <c r="CXA61" s="158"/>
      <c r="CXB61" s="158"/>
      <c r="CXC61" s="158"/>
      <c r="CXD61" s="158"/>
      <c r="CXE61" s="158"/>
      <c r="CXF61" s="158"/>
      <c r="CXG61" s="158"/>
      <c r="CXH61" s="158"/>
      <c r="CXI61" s="158"/>
      <c r="CXJ61" s="158"/>
      <c r="CXK61" s="158"/>
      <c r="CXL61" s="158"/>
      <c r="CXM61" s="158"/>
      <c r="CXN61" s="158"/>
      <c r="CXO61" s="158"/>
      <c r="CXP61" s="158"/>
      <c r="CXQ61" s="158"/>
      <c r="CXR61" s="158"/>
      <c r="CXS61" s="158"/>
      <c r="CXT61" s="158"/>
      <c r="CXU61" s="158"/>
      <c r="CXV61" s="158"/>
      <c r="CXW61" s="158"/>
      <c r="CXX61" s="158"/>
      <c r="CXY61" s="158"/>
      <c r="CXZ61" s="158"/>
      <c r="CYA61" s="158"/>
      <c r="CYB61" s="158"/>
      <c r="CYC61" s="158"/>
      <c r="CYD61" s="158"/>
      <c r="CYE61" s="158"/>
      <c r="CYF61" s="158"/>
      <c r="CYG61" s="158"/>
      <c r="CYH61" s="158"/>
      <c r="CYI61" s="158"/>
      <c r="CYJ61" s="158"/>
      <c r="CYK61" s="158"/>
      <c r="CYL61" s="158"/>
      <c r="CYM61" s="158"/>
      <c r="CYN61" s="158"/>
      <c r="CYO61" s="158"/>
      <c r="CYP61" s="158"/>
      <c r="CYQ61" s="158"/>
      <c r="CYR61" s="158"/>
      <c r="CYS61" s="158"/>
      <c r="CYT61" s="158"/>
      <c r="CYU61" s="158"/>
      <c r="CYV61" s="158"/>
      <c r="CYW61" s="158"/>
      <c r="CYX61" s="158"/>
      <c r="CYY61" s="158"/>
      <c r="CYZ61" s="158"/>
      <c r="CZA61" s="158"/>
      <c r="CZB61" s="158"/>
      <c r="CZC61" s="158"/>
      <c r="CZD61" s="158"/>
      <c r="CZE61" s="158"/>
      <c r="CZF61" s="158"/>
      <c r="CZG61" s="158"/>
      <c r="CZH61" s="158"/>
      <c r="CZI61" s="158"/>
      <c r="CZJ61" s="158"/>
      <c r="CZK61" s="158"/>
      <c r="CZL61" s="158"/>
      <c r="CZM61" s="158"/>
      <c r="CZN61" s="158"/>
      <c r="CZO61" s="158"/>
      <c r="CZP61" s="158"/>
      <c r="CZQ61" s="158"/>
      <c r="CZR61" s="158"/>
      <c r="CZS61" s="158"/>
      <c r="CZT61" s="158"/>
      <c r="CZU61" s="158"/>
      <c r="CZV61" s="158"/>
      <c r="CZW61" s="158"/>
      <c r="CZX61" s="158"/>
      <c r="CZY61" s="158"/>
      <c r="CZZ61" s="158"/>
      <c r="DAA61" s="158"/>
      <c r="DAB61" s="158"/>
      <c r="DAC61" s="158"/>
      <c r="DAD61" s="158"/>
      <c r="DAE61" s="158"/>
      <c r="DAF61" s="158"/>
      <c r="DAG61" s="158"/>
      <c r="DAH61" s="158"/>
      <c r="DAI61" s="158"/>
      <c r="DAJ61" s="158"/>
      <c r="DAK61" s="158"/>
      <c r="DAL61" s="158"/>
      <c r="DAM61" s="158"/>
      <c r="DAN61" s="158"/>
      <c r="DAO61" s="158"/>
      <c r="DAP61" s="158"/>
      <c r="DAQ61" s="158"/>
      <c r="DAR61" s="158"/>
      <c r="DAS61" s="158"/>
      <c r="DAT61" s="158"/>
      <c r="DAU61" s="158"/>
      <c r="DAV61" s="158"/>
      <c r="DAW61" s="158"/>
      <c r="DAX61" s="158"/>
      <c r="DAY61" s="158"/>
      <c r="DAZ61" s="158"/>
      <c r="DBA61" s="158"/>
      <c r="DBB61" s="158"/>
      <c r="DBC61" s="158"/>
      <c r="DBD61" s="158"/>
      <c r="DBE61" s="158"/>
      <c r="DBF61" s="158"/>
      <c r="DBG61" s="158"/>
      <c r="DBH61" s="158"/>
      <c r="DBI61" s="158"/>
      <c r="DBJ61" s="158"/>
      <c r="DBK61" s="158"/>
      <c r="DBL61" s="158"/>
      <c r="DBM61" s="158"/>
      <c r="DBN61" s="158"/>
      <c r="DBO61" s="158"/>
      <c r="DBP61" s="158"/>
      <c r="DBQ61" s="158"/>
      <c r="DBR61" s="158"/>
      <c r="DBS61" s="158"/>
      <c r="DBT61" s="158"/>
      <c r="DBU61" s="158"/>
      <c r="DBV61" s="158"/>
      <c r="DBW61" s="158"/>
      <c r="DBX61" s="158"/>
      <c r="DBY61" s="158"/>
      <c r="DBZ61" s="158"/>
      <c r="DCA61" s="158"/>
      <c r="DCB61" s="158"/>
      <c r="DCC61" s="158"/>
      <c r="DCD61" s="158"/>
      <c r="DCE61" s="158"/>
      <c r="DCF61" s="158"/>
      <c r="DCG61" s="158"/>
      <c r="DCH61" s="158"/>
      <c r="DCI61" s="158"/>
      <c r="DCJ61" s="158"/>
      <c r="DCK61" s="158"/>
      <c r="DCL61" s="158"/>
      <c r="DCM61" s="158"/>
      <c r="DCN61" s="158"/>
      <c r="DCO61" s="158"/>
      <c r="DCP61" s="158"/>
      <c r="DCQ61" s="158"/>
      <c r="DCR61" s="158"/>
      <c r="DCS61" s="158"/>
      <c r="DCT61" s="158"/>
      <c r="DCU61" s="158"/>
      <c r="DCV61" s="158"/>
      <c r="DCW61" s="158"/>
      <c r="DCX61" s="158"/>
      <c r="DCY61" s="158"/>
      <c r="DCZ61" s="158"/>
      <c r="DDA61" s="158"/>
      <c r="DDB61" s="158"/>
      <c r="DDC61" s="158"/>
      <c r="DDD61" s="158"/>
      <c r="DDE61" s="158"/>
      <c r="DDF61" s="158"/>
      <c r="DDG61" s="158"/>
      <c r="DDH61" s="158"/>
      <c r="DDI61" s="158"/>
      <c r="DDJ61" s="158"/>
      <c r="DDK61" s="158"/>
      <c r="DDL61" s="158"/>
      <c r="DDM61" s="158"/>
      <c r="DDN61" s="158"/>
      <c r="DDO61" s="158"/>
      <c r="DDP61" s="158"/>
      <c r="DDQ61" s="158"/>
      <c r="DDR61" s="158"/>
      <c r="DDS61" s="158"/>
      <c r="DDT61" s="158"/>
      <c r="DDU61" s="158"/>
      <c r="DDV61" s="158"/>
      <c r="DDW61" s="158"/>
      <c r="DDX61" s="158"/>
      <c r="DDY61" s="158"/>
      <c r="DDZ61" s="158"/>
      <c r="DEA61" s="158"/>
      <c r="DEB61" s="158"/>
      <c r="DEC61" s="158"/>
      <c r="DED61" s="158"/>
      <c r="DEE61" s="158"/>
      <c r="DEF61" s="158"/>
      <c r="DEG61" s="158"/>
      <c r="DEH61" s="158"/>
      <c r="DEI61" s="158"/>
      <c r="DEJ61" s="158"/>
      <c r="DEK61" s="158"/>
      <c r="DEL61" s="158"/>
      <c r="DEM61" s="158"/>
      <c r="DEN61" s="158"/>
      <c r="DEO61" s="158"/>
      <c r="DEP61" s="158"/>
      <c r="DEQ61" s="158"/>
      <c r="DER61" s="158"/>
      <c r="DES61" s="158"/>
      <c r="DET61" s="158"/>
      <c r="DEU61" s="158"/>
      <c r="DEV61" s="158"/>
      <c r="DEW61" s="158"/>
      <c r="DEX61" s="158"/>
      <c r="DEY61" s="158"/>
      <c r="DEZ61" s="158"/>
      <c r="DFA61" s="158"/>
      <c r="DFB61" s="158"/>
      <c r="DFC61" s="158"/>
      <c r="DFD61" s="158"/>
      <c r="DFE61" s="158"/>
      <c r="DFF61" s="158"/>
      <c r="DFG61" s="158"/>
      <c r="DFH61" s="158"/>
      <c r="DFI61" s="158"/>
      <c r="DFJ61" s="158"/>
      <c r="DFK61" s="158"/>
      <c r="DFL61" s="158"/>
      <c r="DFM61" s="158"/>
      <c r="DFN61" s="158"/>
      <c r="DFO61" s="158"/>
      <c r="DFP61" s="158"/>
      <c r="DFQ61" s="158"/>
      <c r="DFR61" s="158"/>
      <c r="DFS61" s="158"/>
      <c r="DFT61" s="158"/>
      <c r="DFU61" s="158"/>
      <c r="DFV61" s="158"/>
      <c r="DFW61" s="158"/>
      <c r="DFX61" s="158"/>
      <c r="DFY61" s="158"/>
      <c r="DFZ61" s="158"/>
      <c r="DGA61" s="158"/>
      <c r="DGB61" s="158"/>
      <c r="DGC61" s="158"/>
      <c r="DGD61" s="158"/>
      <c r="DGE61" s="158"/>
      <c r="DGF61" s="158"/>
      <c r="DGG61" s="158"/>
      <c r="DGH61" s="158"/>
      <c r="DGI61" s="158"/>
      <c r="DGJ61" s="158"/>
      <c r="DGK61" s="158"/>
      <c r="DGL61" s="158"/>
      <c r="DGM61" s="158"/>
      <c r="DGN61" s="158"/>
      <c r="DGO61" s="158"/>
      <c r="DGP61" s="158"/>
      <c r="DGQ61" s="158"/>
      <c r="DGR61" s="158"/>
      <c r="DGS61" s="158"/>
      <c r="DGT61" s="158"/>
      <c r="DGU61" s="158"/>
      <c r="DGV61" s="158"/>
      <c r="DGW61" s="158"/>
      <c r="DGX61" s="158"/>
      <c r="DGY61" s="158"/>
      <c r="DGZ61" s="158"/>
      <c r="DHA61" s="158"/>
      <c r="DHB61" s="158"/>
      <c r="DHC61" s="158"/>
      <c r="DHD61" s="158"/>
      <c r="DHE61" s="158"/>
      <c r="DHF61" s="158"/>
      <c r="DHG61" s="158"/>
      <c r="DHH61" s="158"/>
      <c r="DHI61" s="158"/>
      <c r="DHJ61" s="158"/>
      <c r="DHK61" s="158"/>
      <c r="DHL61" s="158"/>
      <c r="DHM61" s="158"/>
      <c r="DHN61" s="158"/>
      <c r="DHO61" s="158"/>
      <c r="DHP61" s="158"/>
      <c r="DHQ61" s="158"/>
      <c r="DHR61" s="158"/>
      <c r="DHS61" s="158"/>
      <c r="DHT61" s="158"/>
      <c r="DHU61" s="158"/>
      <c r="DHV61" s="158"/>
      <c r="DHW61" s="158"/>
      <c r="DHX61" s="158"/>
      <c r="DHY61" s="158"/>
      <c r="DHZ61" s="158"/>
      <c r="DIA61" s="158"/>
      <c r="DIB61" s="158"/>
      <c r="DIC61" s="158"/>
      <c r="DID61" s="158"/>
      <c r="DIE61" s="158"/>
      <c r="DIF61" s="158"/>
      <c r="DIG61" s="158"/>
      <c r="DIH61" s="158"/>
      <c r="DII61" s="158"/>
      <c r="DIJ61" s="158"/>
      <c r="DIK61" s="158"/>
      <c r="DIL61" s="158"/>
      <c r="DIM61" s="158"/>
      <c r="DIN61" s="158"/>
      <c r="DIO61" s="158"/>
      <c r="DIP61" s="158"/>
      <c r="DIQ61" s="158"/>
      <c r="DIR61" s="158"/>
      <c r="DIS61" s="158"/>
      <c r="DIT61" s="158"/>
      <c r="DIU61" s="158"/>
      <c r="DIV61" s="158"/>
      <c r="DIW61" s="158"/>
      <c r="DIX61" s="158"/>
      <c r="DIY61" s="158"/>
      <c r="DIZ61" s="158"/>
      <c r="DJA61" s="158"/>
      <c r="DJB61" s="158"/>
      <c r="DJC61" s="158"/>
      <c r="DJD61" s="158"/>
      <c r="DJE61" s="158"/>
      <c r="DJF61" s="158"/>
      <c r="DJG61" s="158"/>
      <c r="DJH61" s="158"/>
      <c r="DJI61" s="158"/>
      <c r="DJJ61" s="158"/>
      <c r="DJK61" s="158"/>
      <c r="DJL61" s="158"/>
      <c r="DJM61" s="158"/>
      <c r="DJN61" s="158"/>
      <c r="DJO61" s="158"/>
      <c r="DJP61" s="158"/>
      <c r="DJQ61" s="158"/>
      <c r="DJR61" s="158"/>
      <c r="DJS61" s="158"/>
      <c r="DJT61" s="158"/>
      <c r="DJU61" s="158"/>
      <c r="DJV61" s="158"/>
      <c r="DJW61" s="158"/>
      <c r="DJX61" s="158"/>
      <c r="DJY61" s="158"/>
      <c r="DJZ61" s="158"/>
      <c r="DKA61" s="158"/>
      <c r="DKB61" s="158"/>
      <c r="DKC61" s="158"/>
      <c r="DKD61" s="158"/>
      <c r="DKE61" s="158"/>
      <c r="DKF61" s="158"/>
      <c r="DKG61" s="158"/>
      <c r="DKH61" s="158"/>
      <c r="DKI61" s="158"/>
      <c r="DKJ61" s="158"/>
      <c r="DKK61" s="158"/>
      <c r="DKL61" s="158"/>
      <c r="DKM61" s="158"/>
      <c r="DKN61" s="158"/>
      <c r="DKO61" s="158"/>
      <c r="DKP61" s="158"/>
      <c r="DKQ61" s="158"/>
      <c r="DKR61" s="158"/>
      <c r="DKS61" s="158"/>
      <c r="DKT61" s="158"/>
      <c r="DKU61" s="158"/>
      <c r="DKV61" s="158"/>
      <c r="DKW61" s="158"/>
      <c r="DKX61" s="158"/>
      <c r="DKY61" s="158"/>
      <c r="DKZ61" s="158"/>
      <c r="DLA61" s="158"/>
      <c r="DLB61" s="158"/>
      <c r="DLC61" s="158"/>
      <c r="DLD61" s="158"/>
      <c r="DLE61" s="158"/>
      <c r="DLF61" s="158"/>
      <c r="DLG61" s="158"/>
      <c r="DLH61" s="158"/>
      <c r="DLI61" s="158"/>
      <c r="DLJ61" s="158"/>
      <c r="DLK61" s="158"/>
      <c r="DLL61" s="158"/>
      <c r="DLM61" s="158"/>
      <c r="DLN61" s="158"/>
      <c r="DLO61" s="158"/>
      <c r="DLP61" s="158"/>
      <c r="DLQ61" s="158"/>
      <c r="DLR61" s="158"/>
      <c r="DLS61" s="158"/>
      <c r="DLT61" s="158"/>
      <c r="DLU61" s="158"/>
      <c r="DLV61" s="158"/>
      <c r="DLW61" s="158"/>
      <c r="DLX61" s="158"/>
      <c r="DLY61" s="158"/>
      <c r="DLZ61" s="158"/>
      <c r="DMA61" s="158"/>
      <c r="DMB61" s="158"/>
      <c r="DMC61" s="158"/>
      <c r="DMD61" s="158"/>
      <c r="DME61" s="158"/>
      <c r="DMF61" s="158"/>
      <c r="DMG61" s="158"/>
      <c r="DMH61" s="158"/>
      <c r="DMI61" s="158"/>
      <c r="DMJ61" s="158"/>
      <c r="DMK61" s="158"/>
      <c r="DML61" s="158"/>
      <c r="DMM61" s="158"/>
      <c r="DMN61" s="158"/>
      <c r="DMO61" s="158"/>
      <c r="DMP61" s="158"/>
      <c r="DMQ61" s="158"/>
      <c r="DMR61" s="158"/>
      <c r="DMS61" s="158"/>
      <c r="DMT61" s="158"/>
      <c r="DMU61" s="158"/>
      <c r="DMV61" s="158"/>
      <c r="DMW61" s="158"/>
      <c r="DMX61" s="158"/>
      <c r="DMY61" s="158"/>
      <c r="DMZ61" s="158"/>
      <c r="DNA61" s="158"/>
      <c r="DNB61" s="158"/>
      <c r="DNC61" s="158"/>
      <c r="DND61" s="158"/>
      <c r="DNE61" s="158"/>
      <c r="DNF61" s="158"/>
      <c r="DNG61" s="158"/>
      <c r="DNH61" s="158"/>
      <c r="DNI61" s="158"/>
      <c r="DNJ61" s="158"/>
      <c r="DNK61" s="158"/>
      <c r="DNL61" s="158"/>
      <c r="DNM61" s="158"/>
      <c r="DNN61" s="158"/>
      <c r="DNO61" s="158"/>
      <c r="DNP61" s="158"/>
      <c r="DNQ61" s="158"/>
      <c r="DNR61" s="158"/>
      <c r="DNS61" s="158"/>
      <c r="DNT61" s="158"/>
      <c r="DNU61" s="158"/>
      <c r="DNV61" s="158"/>
      <c r="DNW61" s="158"/>
      <c r="DNX61" s="158"/>
      <c r="DNY61" s="158"/>
      <c r="DNZ61" s="158"/>
      <c r="DOA61" s="158"/>
      <c r="DOB61" s="158"/>
      <c r="DOC61" s="158"/>
      <c r="DOD61" s="158"/>
      <c r="DOE61" s="158"/>
      <c r="DOF61" s="158"/>
      <c r="DOG61" s="158"/>
      <c r="DOH61" s="158"/>
      <c r="DOI61" s="158"/>
      <c r="DOJ61" s="158"/>
      <c r="DOK61" s="158"/>
      <c r="DOL61" s="158"/>
      <c r="DOM61" s="158"/>
      <c r="DON61" s="158"/>
      <c r="DOO61" s="158"/>
      <c r="DOP61" s="158"/>
      <c r="DOQ61" s="158"/>
      <c r="DOR61" s="158"/>
      <c r="DOS61" s="158"/>
      <c r="DOT61" s="158"/>
      <c r="DOU61" s="158"/>
      <c r="DOV61" s="158"/>
      <c r="DOW61" s="158"/>
      <c r="DOX61" s="158"/>
      <c r="DOY61" s="158"/>
      <c r="DOZ61" s="158"/>
      <c r="DPA61" s="158"/>
      <c r="DPB61" s="158"/>
      <c r="DPC61" s="158"/>
      <c r="DPD61" s="158"/>
      <c r="DPE61" s="158"/>
      <c r="DPF61" s="158"/>
      <c r="DPG61" s="158"/>
      <c r="DPH61" s="158"/>
      <c r="DPI61" s="158"/>
      <c r="DPJ61" s="158"/>
      <c r="DPK61" s="158"/>
      <c r="DPL61" s="158"/>
      <c r="DPM61" s="158"/>
      <c r="DPN61" s="158"/>
      <c r="DPO61" s="158"/>
      <c r="DPP61" s="158"/>
      <c r="DPQ61" s="158"/>
      <c r="DPR61" s="158"/>
      <c r="DPS61" s="158"/>
      <c r="DPT61" s="158"/>
      <c r="DPU61" s="158"/>
      <c r="DPV61" s="158"/>
      <c r="DPW61" s="158"/>
      <c r="DPX61" s="158"/>
      <c r="DPY61" s="158"/>
      <c r="DPZ61" s="158"/>
      <c r="DQA61" s="158"/>
      <c r="DQB61" s="158"/>
      <c r="DQC61" s="158"/>
      <c r="DQD61" s="158"/>
      <c r="DQE61" s="158"/>
      <c r="DQF61" s="158"/>
      <c r="DQG61" s="158"/>
      <c r="DQH61" s="158"/>
      <c r="DQI61" s="158"/>
      <c r="DQJ61" s="158"/>
      <c r="DQK61" s="158"/>
      <c r="DQL61" s="158"/>
      <c r="DQM61" s="158"/>
      <c r="DQN61" s="158"/>
      <c r="DQO61" s="158"/>
      <c r="DQP61" s="158"/>
      <c r="DQQ61" s="158"/>
      <c r="DQR61" s="158"/>
      <c r="DQS61" s="158"/>
      <c r="DQT61" s="158"/>
      <c r="DQU61" s="158"/>
      <c r="DQV61" s="158"/>
      <c r="DQW61" s="158"/>
      <c r="DQX61" s="158"/>
      <c r="DQY61" s="158"/>
      <c r="DQZ61" s="158"/>
      <c r="DRA61" s="158"/>
      <c r="DRB61" s="158"/>
      <c r="DRC61" s="158"/>
      <c r="DRD61" s="158"/>
      <c r="DRE61" s="158"/>
      <c r="DRF61" s="158"/>
      <c r="DRG61" s="158"/>
      <c r="DRH61" s="158"/>
      <c r="DRI61" s="158"/>
      <c r="DRJ61" s="158"/>
      <c r="DRK61" s="158"/>
      <c r="DRL61" s="158"/>
      <c r="DRM61" s="158"/>
      <c r="DRN61" s="158"/>
      <c r="DRO61" s="158"/>
      <c r="DRP61" s="158"/>
      <c r="DRQ61" s="158"/>
      <c r="DRR61" s="158"/>
      <c r="DRS61" s="158"/>
      <c r="DRT61" s="158"/>
      <c r="DRU61" s="158"/>
      <c r="DRV61" s="158"/>
      <c r="DRW61" s="158"/>
      <c r="DRX61" s="158"/>
      <c r="DRY61" s="158"/>
      <c r="DRZ61" s="158"/>
      <c r="DSA61" s="158"/>
      <c r="DSB61" s="158"/>
      <c r="DSC61" s="158"/>
      <c r="DSD61" s="158"/>
      <c r="DSE61" s="158"/>
      <c r="DSF61" s="158"/>
      <c r="DSG61" s="158"/>
      <c r="DSH61" s="158"/>
      <c r="DSI61" s="158"/>
      <c r="DSJ61" s="158"/>
      <c r="DSK61" s="158"/>
      <c r="DSL61" s="158"/>
      <c r="DSM61" s="158"/>
      <c r="DSN61" s="158"/>
      <c r="DSO61" s="158"/>
      <c r="DSP61" s="158"/>
      <c r="DSQ61" s="158"/>
      <c r="DSR61" s="158"/>
      <c r="DSS61" s="158"/>
      <c r="DST61" s="158"/>
      <c r="DSU61" s="158"/>
      <c r="DSV61" s="158"/>
      <c r="DSW61" s="158"/>
      <c r="DSX61" s="158"/>
      <c r="DSY61" s="158"/>
      <c r="DSZ61" s="158"/>
      <c r="DTA61" s="158"/>
      <c r="DTB61" s="158"/>
      <c r="DTC61" s="158"/>
      <c r="DTD61" s="158"/>
      <c r="DTE61" s="158"/>
      <c r="DTF61" s="158"/>
      <c r="DTG61" s="158"/>
      <c r="DTH61" s="158"/>
      <c r="DTI61" s="158"/>
      <c r="DTJ61" s="158"/>
      <c r="DTK61" s="158"/>
      <c r="DTL61" s="158"/>
      <c r="DTM61" s="158"/>
      <c r="DTN61" s="158"/>
      <c r="DTO61" s="158"/>
      <c r="DTP61" s="158"/>
      <c r="DTQ61" s="158"/>
      <c r="DTR61" s="158"/>
      <c r="DTS61" s="158"/>
      <c r="DTT61" s="158"/>
      <c r="DTU61" s="158"/>
      <c r="DTV61" s="158"/>
      <c r="DTW61" s="158"/>
      <c r="DTX61" s="158"/>
      <c r="DTY61" s="158"/>
      <c r="DTZ61" s="158"/>
      <c r="DUA61" s="158"/>
      <c r="DUB61" s="158"/>
      <c r="DUC61" s="158"/>
      <c r="DUD61" s="158"/>
      <c r="DUE61" s="158"/>
      <c r="DUF61" s="158"/>
      <c r="DUG61" s="158"/>
      <c r="DUH61" s="158"/>
      <c r="DUI61" s="158"/>
      <c r="DUJ61" s="158"/>
      <c r="DUK61" s="158"/>
      <c r="DUL61" s="158"/>
      <c r="DUM61" s="158"/>
      <c r="DUN61" s="158"/>
      <c r="DUO61" s="158"/>
      <c r="DUP61" s="158"/>
      <c r="DUQ61" s="158"/>
      <c r="DUR61" s="158"/>
      <c r="DUS61" s="158"/>
      <c r="DUT61" s="158"/>
      <c r="DUU61" s="158"/>
      <c r="DUV61" s="158"/>
      <c r="DUW61" s="158"/>
      <c r="DUX61" s="158"/>
      <c r="DUY61" s="158"/>
      <c r="DUZ61" s="158"/>
      <c r="DVA61" s="158"/>
      <c r="DVB61" s="158"/>
      <c r="DVC61" s="158"/>
      <c r="DVD61" s="158"/>
      <c r="DVE61" s="158"/>
      <c r="DVF61" s="158"/>
      <c r="DVG61" s="158"/>
      <c r="DVH61" s="158"/>
      <c r="DVI61" s="158"/>
      <c r="DVJ61" s="158"/>
      <c r="DVK61" s="158"/>
      <c r="DVL61" s="158"/>
      <c r="DVM61" s="158"/>
      <c r="DVN61" s="158"/>
      <c r="DVO61" s="158"/>
      <c r="DVP61" s="158"/>
      <c r="DVQ61" s="158"/>
      <c r="DVR61" s="158"/>
      <c r="DVS61" s="158"/>
      <c r="DVT61" s="158"/>
      <c r="DVU61" s="158"/>
      <c r="DVV61" s="158"/>
      <c r="DVW61" s="158"/>
      <c r="DVX61" s="158"/>
      <c r="DVY61" s="158"/>
      <c r="DVZ61" s="158"/>
      <c r="DWA61" s="158"/>
      <c r="DWB61" s="158"/>
      <c r="DWC61" s="158"/>
      <c r="DWD61" s="158"/>
      <c r="DWE61" s="158"/>
      <c r="DWF61" s="158"/>
      <c r="DWG61" s="158"/>
      <c r="DWH61" s="158"/>
      <c r="DWI61" s="158"/>
      <c r="DWJ61" s="158"/>
      <c r="DWK61" s="158"/>
      <c r="DWL61" s="158"/>
      <c r="DWM61" s="158"/>
      <c r="DWN61" s="158"/>
      <c r="DWO61" s="158"/>
      <c r="DWP61" s="158"/>
      <c r="DWQ61" s="158"/>
      <c r="DWR61" s="158"/>
      <c r="DWS61" s="158"/>
      <c r="DWT61" s="158"/>
      <c r="DWU61" s="158"/>
      <c r="DWV61" s="158"/>
      <c r="DWW61" s="158"/>
      <c r="DWX61" s="158"/>
      <c r="DWY61" s="158"/>
      <c r="DWZ61" s="158"/>
      <c r="DXA61" s="158"/>
      <c r="DXB61" s="158"/>
      <c r="DXC61" s="158"/>
      <c r="DXD61" s="158"/>
      <c r="DXE61" s="158"/>
      <c r="DXF61" s="158"/>
      <c r="DXG61" s="158"/>
      <c r="DXH61" s="158"/>
      <c r="DXI61" s="158"/>
      <c r="DXJ61" s="158"/>
      <c r="DXK61" s="158"/>
      <c r="DXL61" s="158"/>
      <c r="DXM61" s="158"/>
      <c r="DXN61" s="158"/>
      <c r="DXO61" s="158"/>
      <c r="DXP61" s="158"/>
      <c r="DXQ61" s="158"/>
      <c r="DXR61" s="158"/>
      <c r="DXS61" s="158"/>
      <c r="DXT61" s="158"/>
      <c r="DXU61" s="158"/>
      <c r="DXV61" s="158"/>
      <c r="DXW61" s="158"/>
      <c r="DXX61" s="158"/>
      <c r="DXY61" s="158"/>
      <c r="DXZ61" s="158"/>
      <c r="DYA61" s="158"/>
      <c r="DYB61" s="158"/>
      <c r="DYC61" s="158"/>
      <c r="DYD61" s="158"/>
      <c r="DYE61" s="158"/>
      <c r="DYF61" s="158"/>
      <c r="DYG61" s="158"/>
      <c r="DYH61" s="158"/>
      <c r="DYI61" s="158"/>
      <c r="DYJ61" s="158"/>
      <c r="DYK61" s="158"/>
      <c r="DYL61" s="158"/>
      <c r="DYM61" s="158"/>
      <c r="DYN61" s="158"/>
      <c r="DYO61" s="158"/>
      <c r="DYP61" s="158"/>
      <c r="DYQ61" s="158"/>
      <c r="DYR61" s="158"/>
      <c r="DYS61" s="158"/>
      <c r="DYT61" s="158"/>
      <c r="DYU61" s="158"/>
      <c r="DYV61" s="158"/>
      <c r="DYW61" s="158"/>
      <c r="DYX61" s="158"/>
      <c r="DYY61" s="158"/>
      <c r="DYZ61" s="158"/>
      <c r="DZA61" s="158"/>
      <c r="DZB61" s="158"/>
      <c r="DZC61" s="158"/>
      <c r="DZD61" s="158"/>
      <c r="DZE61" s="158"/>
      <c r="DZF61" s="158"/>
      <c r="DZG61" s="158"/>
      <c r="DZH61" s="158"/>
      <c r="DZI61" s="158"/>
      <c r="DZJ61" s="158"/>
      <c r="DZK61" s="158"/>
      <c r="DZL61" s="158"/>
      <c r="DZM61" s="158"/>
      <c r="DZN61" s="158"/>
      <c r="DZO61" s="158"/>
      <c r="DZP61" s="158"/>
      <c r="DZQ61" s="158"/>
      <c r="DZR61" s="158"/>
      <c r="DZS61" s="158"/>
      <c r="DZT61" s="158"/>
      <c r="DZU61" s="158"/>
      <c r="DZV61" s="158"/>
      <c r="DZW61" s="158"/>
      <c r="DZX61" s="158"/>
      <c r="DZY61" s="158"/>
      <c r="DZZ61" s="158"/>
      <c r="EAA61" s="158"/>
      <c r="EAB61" s="158"/>
      <c r="EAC61" s="158"/>
      <c r="EAD61" s="158"/>
      <c r="EAE61" s="158"/>
      <c r="EAF61" s="158"/>
      <c r="EAG61" s="158"/>
      <c r="EAH61" s="158"/>
      <c r="EAI61" s="158"/>
      <c r="EAJ61" s="158"/>
      <c r="EAK61" s="158"/>
      <c r="EAL61" s="158"/>
      <c r="EAM61" s="158"/>
      <c r="EAN61" s="158"/>
      <c r="EAO61" s="158"/>
      <c r="EAP61" s="158"/>
      <c r="EAQ61" s="158"/>
      <c r="EAR61" s="158"/>
      <c r="EAS61" s="158"/>
      <c r="EAT61" s="158"/>
      <c r="EAU61" s="158"/>
      <c r="EAV61" s="158"/>
      <c r="EAW61" s="158"/>
      <c r="EAX61" s="158"/>
      <c r="EAY61" s="158"/>
      <c r="EAZ61" s="158"/>
      <c r="EBA61" s="158"/>
      <c r="EBB61" s="158"/>
      <c r="EBC61" s="158"/>
      <c r="EBD61" s="158"/>
      <c r="EBE61" s="158"/>
      <c r="EBF61" s="158"/>
      <c r="EBG61" s="158"/>
      <c r="EBH61" s="158"/>
      <c r="EBI61" s="158"/>
      <c r="EBJ61" s="158"/>
      <c r="EBK61" s="158"/>
      <c r="EBL61" s="158"/>
      <c r="EBM61" s="158"/>
      <c r="EBN61" s="158"/>
      <c r="EBO61" s="158"/>
      <c r="EBP61" s="158"/>
      <c r="EBQ61" s="158"/>
      <c r="EBR61" s="158"/>
      <c r="EBS61" s="158"/>
      <c r="EBT61" s="158"/>
      <c r="EBU61" s="158"/>
      <c r="EBV61" s="158"/>
      <c r="EBW61" s="158"/>
      <c r="EBX61" s="158"/>
      <c r="EBY61" s="158"/>
      <c r="EBZ61" s="158"/>
      <c r="ECA61" s="158"/>
      <c r="ECB61" s="158"/>
      <c r="ECC61" s="158"/>
      <c r="ECD61" s="158"/>
      <c r="ECE61" s="158"/>
      <c r="ECF61" s="158"/>
      <c r="ECG61" s="158"/>
      <c r="ECH61" s="158"/>
      <c r="ECI61" s="158"/>
      <c r="ECJ61" s="158"/>
      <c r="ECK61" s="158"/>
      <c r="ECL61" s="158"/>
      <c r="ECM61" s="158"/>
      <c r="ECN61" s="158"/>
      <c r="ECO61" s="158"/>
      <c r="ECP61" s="158"/>
      <c r="ECQ61" s="158"/>
      <c r="ECR61" s="158"/>
      <c r="ECS61" s="158"/>
      <c r="ECT61" s="158"/>
      <c r="ECU61" s="158"/>
      <c r="ECV61" s="158"/>
      <c r="ECW61" s="158"/>
      <c r="ECX61" s="158"/>
      <c r="ECY61" s="158"/>
      <c r="ECZ61" s="158"/>
      <c r="EDA61" s="158"/>
      <c r="EDB61" s="158"/>
      <c r="EDC61" s="158"/>
      <c r="EDD61" s="158"/>
      <c r="EDE61" s="158"/>
      <c r="EDF61" s="158"/>
      <c r="EDG61" s="158"/>
      <c r="EDH61" s="158"/>
      <c r="EDI61" s="158"/>
      <c r="EDJ61" s="158"/>
      <c r="EDK61" s="158"/>
      <c r="EDL61" s="158"/>
      <c r="EDM61" s="158"/>
      <c r="EDN61" s="158"/>
      <c r="EDO61" s="158"/>
      <c r="EDP61" s="158"/>
      <c r="EDQ61" s="158"/>
      <c r="EDR61" s="158"/>
      <c r="EDS61" s="158"/>
      <c r="EDT61" s="158"/>
      <c r="EDU61" s="158"/>
      <c r="EDV61" s="158"/>
      <c r="EDW61" s="158"/>
      <c r="EDX61" s="158"/>
      <c r="EDY61" s="158"/>
      <c r="EDZ61" s="158"/>
      <c r="EEA61" s="158"/>
      <c r="EEB61" s="158"/>
      <c r="EEC61" s="158"/>
      <c r="EED61" s="158"/>
      <c r="EEE61" s="158"/>
      <c r="EEF61" s="158"/>
      <c r="EEG61" s="158"/>
      <c r="EEH61" s="158"/>
      <c r="EEI61" s="158"/>
      <c r="EEJ61" s="158"/>
      <c r="EEK61" s="158"/>
      <c r="EEL61" s="158"/>
      <c r="EEM61" s="158"/>
      <c r="EEN61" s="158"/>
      <c r="EEO61" s="158"/>
      <c r="EEP61" s="158"/>
      <c r="EEQ61" s="158"/>
      <c r="EER61" s="158"/>
      <c r="EES61" s="158"/>
      <c r="EET61" s="158"/>
      <c r="EEU61" s="158"/>
      <c r="EEV61" s="158"/>
      <c r="EEW61" s="158"/>
      <c r="EEX61" s="158"/>
      <c r="EEY61" s="158"/>
      <c r="EEZ61" s="158"/>
      <c r="EFA61" s="158"/>
      <c r="EFB61" s="158"/>
      <c r="EFC61" s="158"/>
      <c r="EFD61" s="158"/>
      <c r="EFE61" s="158"/>
      <c r="EFF61" s="158"/>
      <c r="EFG61" s="158"/>
      <c r="EFH61" s="158"/>
      <c r="EFI61" s="158"/>
      <c r="EFJ61" s="158"/>
      <c r="EFK61" s="158"/>
      <c r="EFL61" s="158"/>
      <c r="EFM61" s="158"/>
      <c r="EFN61" s="158"/>
      <c r="EFO61" s="158"/>
      <c r="EFP61" s="158"/>
      <c r="EFQ61" s="158"/>
      <c r="EFR61" s="158"/>
      <c r="EFS61" s="158"/>
      <c r="EFT61" s="158"/>
      <c r="EFU61" s="158"/>
      <c r="EFV61" s="158"/>
      <c r="EFW61" s="158"/>
      <c r="EFX61" s="158"/>
      <c r="EFY61" s="158"/>
      <c r="EFZ61" s="158"/>
      <c r="EGA61" s="158"/>
      <c r="EGB61" s="158"/>
      <c r="EGC61" s="158"/>
      <c r="EGD61" s="158"/>
      <c r="EGE61" s="158"/>
      <c r="EGF61" s="158"/>
      <c r="EGG61" s="158"/>
      <c r="EGH61" s="158"/>
      <c r="EGI61" s="158"/>
      <c r="EGJ61" s="158"/>
      <c r="EGK61" s="158"/>
      <c r="EGL61" s="158"/>
      <c r="EGM61" s="158"/>
      <c r="EGN61" s="158"/>
      <c r="EGO61" s="158"/>
      <c r="EGP61" s="158"/>
      <c r="EGQ61" s="158"/>
      <c r="EGR61" s="158"/>
      <c r="EGS61" s="158"/>
      <c r="EGT61" s="158"/>
      <c r="EGU61" s="158"/>
      <c r="EGV61" s="158"/>
      <c r="EGW61" s="158"/>
      <c r="EGX61" s="158"/>
      <c r="EGY61" s="158"/>
      <c r="EGZ61" s="158"/>
      <c r="EHA61" s="158"/>
      <c r="EHB61" s="158"/>
      <c r="EHC61" s="158"/>
      <c r="EHD61" s="158"/>
      <c r="EHE61" s="158"/>
      <c r="EHF61" s="158"/>
      <c r="EHG61" s="158"/>
      <c r="EHH61" s="158"/>
      <c r="EHI61" s="158"/>
      <c r="EHJ61" s="158"/>
      <c r="EHK61" s="158"/>
      <c r="EHL61" s="158"/>
      <c r="EHM61" s="158"/>
      <c r="EHN61" s="158"/>
      <c r="EHO61" s="158"/>
      <c r="EHP61" s="158"/>
      <c r="EHQ61" s="158"/>
      <c r="EHR61" s="158"/>
      <c r="EHS61" s="158"/>
      <c r="EHT61" s="158"/>
      <c r="EHU61" s="158"/>
      <c r="EHV61" s="158"/>
      <c r="EHW61" s="158"/>
      <c r="EHX61" s="158"/>
      <c r="EHY61" s="158"/>
      <c r="EHZ61" s="158"/>
      <c r="EIA61" s="158"/>
      <c r="EIB61" s="158"/>
      <c r="EIC61" s="158"/>
      <c r="EID61" s="158"/>
      <c r="EIE61" s="158"/>
      <c r="EIF61" s="158"/>
      <c r="EIG61" s="158"/>
      <c r="EIH61" s="158"/>
      <c r="EII61" s="158"/>
      <c r="EIJ61" s="158"/>
      <c r="EIK61" s="158"/>
      <c r="EIL61" s="158"/>
      <c r="EIM61" s="158"/>
      <c r="EIN61" s="158"/>
      <c r="EIO61" s="158"/>
      <c r="EIP61" s="158"/>
      <c r="EIQ61" s="158"/>
      <c r="EIR61" s="158"/>
      <c r="EIS61" s="158"/>
      <c r="EIT61" s="158"/>
      <c r="EIU61" s="158"/>
      <c r="EIV61" s="158"/>
      <c r="EIW61" s="158"/>
      <c r="EIX61" s="158"/>
      <c r="EIY61" s="158"/>
      <c r="EIZ61" s="158"/>
      <c r="EJA61" s="158"/>
      <c r="EJB61" s="158"/>
      <c r="EJC61" s="158"/>
      <c r="EJD61" s="158"/>
      <c r="EJE61" s="158"/>
      <c r="EJF61" s="158"/>
      <c r="EJG61" s="158"/>
      <c r="EJH61" s="158"/>
      <c r="EJI61" s="158"/>
      <c r="EJJ61" s="158"/>
      <c r="EJK61" s="158"/>
      <c r="EJL61" s="158"/>
      <c r="EJM61" s="158"/>
      <c r="EJN61" s="158"/>
      <c r="EJO61" s="158"/>
      <c r="EJP61" s="158"/>
      <c r="EJQ61" s="158"/>
      <c r="EJR61" s="158"/>
      <c r="EJS61" s="158"/>
      <c r="EJT61" s="158"/>
      <c r="EJU61" s="158"/>
      <c r="EJV61" s="158"/>
      <c r="EJW61" s="158"/>
      <c r="EJX61" s="158"/>
      <c r="EJY61" s="158"/>
      <c r="EJZ61" s="158"/>
      <c r="EKA61" s="158"/>
      <c r="EKB61" s="158"/>
      <c r="EKC61" s="158"/>
      <c r="EKD61" s="158"/>
      <c r="EKE61" s="158"/>
      <c r="EKF61" s="158"/>
      <c r="EKG61" s="158"/>
      <c r="EKH61" s="158"/>
      <c r="EKI61" s="158"/>
      <c r="EKJ61" s="158"/>
      <c r="EKK61" s="158"/>
      <c r="EKL61" s="158"/>
      <c r="EKM61" s="158"/>
      <c r="EKN61" s="158"/>
      <c r="EKO61" s="158"/>
      <c r="EKP61" s="158"/>
      <c r="EKQ61" s="158"/>
      <c r="EKR61" s="158"/>
      <c r="EKS61" s="158"/>
      <c r="EKT61" s="158"/>
      <c r="EKU61" s="158"/>
      <c r="EKV61" s="158"/>
      <c r="EKW61" s="158"/>
      <c r="EKX61" s="158"/>
      <c r="EKY61" s="158"/>
      <c r="EKZ61" s="158"/>
      <c r="ELA61" s="158"/>
      <c r="ELB61" s="158"/>
      <c r="ELC61" s="158"/>
      <c r="ELD61" s="158"/>
      <c r="ELE61" s="158"/>
      <c r="ELF61" s="158"/>
      <c r="ELG61" s="158"/>
      <c r="ELH61" s="158"/>
      <c r="ELI61" s="158"/>
      <c r="ELJ61" s="158"/>
      <c r="ELK61" s="158"/>
      <c r="ELL61" s="158"/>
      <c r="ELM61" s="158"/>
      <c r="ELN61" s="158"/>
      <c r="ELO61" s="158"/>
      <c r="ELP61" s="158"/>
      <c r="ELQ61" s="158"/>
      <c r="ELR61" s="158"/>
      <c r="ELS61" s="158"/>
      <c r="ELT61" s="158"/>
      <c r="ELU61" s="158"/>
      <c r="ELV61" s="158"/>
      <c r="ELW61" s="158"/>
      <c r="ELX61" s="158"/>
      <c r="ELY61" s="158"/>
      <c r="ELZ61" s="158"/>
      <c r="EMA61" s="158"/>
      <c r="EMB61" s="158"/>
      <c r="EMC61" s="158"/>
      <c r="EMD61" s="158"/>
      <c r="EME61" s="158"/>
      <c r="EMF61" s="158"/>
      <c r="EMG61" s="158"/>
      <c r="EMH61" s="158"/>
      <c r="EMI61" s="158"/>
      <c r="EMJ61" s="158"/>
      <c r="EMK61" s="158"/>
      <c r="EML61" s="158"/>
      <c r="EMM61" s="158"/>
      <c r="EMN61" s="158"/>
      <c r="EMO61" s="158"/>
      <c r="EMP61" s="158"/>
      <c r="EMQ61" s="158"/>
      <c r="EMR61" s="158"/>
      <c r="EMS61" s="158"/>
      <c r="EMT61" s="158"/>
      <c r="EMU61" s="158"/>
      <c r="EMV61" s="158"/>
      <c r="EMW61" s="158"/>
      <c r="EMX61" s="158"/>
      <c r="EMY61" s="158"/>
      <c r="EMZ61" s="158"/>
      <c r="ENA61" s="158"/>
      <c r="ENB61" s="158"/>
      <c r="ENC61" s="158"/>
      <c r="END61" s="158"/>
      <c r="ENE61" s="158"/>
      <c r="ENF61" s="158"/>
      <c r="ENG61" s="158"/>
      <c r="ENH61" s="158"/>
      <c r="ENI61" s="158"/>
      <c r="ENJ61" s="158"/>
      <c r="ENK61" s="158"/>
      <c r="ENL61" s="158"/>
      <c r="ENM61" s="158"/>
      <c r="ENN61" s="158"/>
      <c r="ENO61" s="158"/>
      <c r="ENP61" s="158"/>
      <c r="ENQ61" s="158"/>
      <c r="ENR61" s="158"/>
      <c r="ENS61" s="158"/>
      <c r="ENT61" s="158"/>
      <c r="ENU61" s="158"/>
      <c r="ENV61" s="158"/>
      <c r="ENW61" s="158"/>
      <c r="ENX61" s="158"/>
      <c r="ENY61" s="158"/>
      <c r="ENZ61" s="158"/>
      <c r="EOA61" s="158"/>
      <c r="EOB61" s="158"/>
      <c r="EOC61" s="158"/>
      <c r="EOD61" s="158"/>
      <c r="EOE61" s="158"/>
      <c r="EOF61" s="158"/>
      <c r="EOG61" s="158"/>
      <c r="EOH61" s="158"/>
      <c r="EOI61" s="158"/>
      <c r="EOJ61" s="158"/>
      <c r="EOK61" s="158"/>
      <c r="EOL61" s="158"/>
      <c r="EOM61" s="158"/>
      <c r="EON61" s="158"/>
      <c r="EOO61" s="158"/>
      <c r="EOP61" s="158"/>
      <c r="EOQ61" s="158"/>
      <c r="EOR61" s="158"/>
      <c r="EOS61" s="158"/>
      <c r="EOT61" s="158"/>
      <c r="EOU61" s="158"/>
      <c r="EOV61" s="158"/>
      <c r="EOW61" s="158"/>
      <c r="EOX61" s="158"/>
      <c r="EOY61" s="158"/>
      <c r="EOZ61" s="158"/>
      <c r="EPA61" s="158"/>
      <c r="EPB61" s="158"/>
      <c r="EPC61" s="158"/>
      <c r="EPD61" s="158"/>
      <c r="EPE61" s="158"/>
      <c r="EPF61" s="158"/>
      <c r="EPG61" s="158"/>
      <c r="EPH61" s="158"/>
      <c r="EPI61" s="158"/>
      <c r="EPJ61" s="158"/>
      <c r="EPK61" s="158"/>
      <c r="EPL61" s="158"/>
      <c r="EPM61" s="158"/>
      <c r="EPN61" s="158"/>
      <c r="EPO61" s="158"/>
      <c r="EPP61" s="158"/>
      <c r="EPQ61" s="158"/>
      <c r="EPR61" s="158"/>
      <c r="EPS61" s="158"/>
      <c r="EPT61" s="158"/>
      <c r="EPU61" s="158"/>
      <c r="EPV61" s="158"/>
      <c r="EPW61" s="158"/>
      <c r="EPX61" s="158"/>
      <c r="EPY61" s="158"/>
      <c r="EPZ61" s="158"/>
      <c r="EQA61" s="158"/>
      <c r="EQB61" s="158"/>
      <c r="EQC61" s="158"/>
      <c r="EQD61" s="158"/>
      <c r="EQE61" s="158"/>
      <c r="EQF61" s="158"/>
      <c r="EQG61" s="158"/>
      <c r="EQH61" s="158"/>
      <c r="EQI61" s="158"/>
      <c r="EQJ61" s="158"/>
      <c r="EQK61" s="158"/>
      <c r="EQL61" s="158"/>
      <c r="EQM61" s="158"/>
      <c r="EQN61" s="158"/>
      <c r="EQO61" s="158"/>
      <c r="EQP61" s="158"/>
      <c r="EQQ61" s="158"/>
      <c r="EQR61" s="158"/>
      <c r="EQS61" s="158"/>
      <c r="EQT61" s="158"/>
      <c r="EQU61" s="158"/>
      <c r="EQV61" s="158"/>
      <c r="EQW61" s="158"/>
      <c r="EQX61" s="158"/>
      <c r="EQY61" s="158"/>
      <c r="EQZ61" s="158"/>
      <c r="ERA61" s="158"/>
      <c r="ERB61" s="158"/>
      <c r="ERC61" s="158"/>
      <c r="ERD61" s="158"/>
      <c r="ERE61" s="158"/>
      <c r="ERF61" s="158"/>
      <c r="ERG61" s="158"/>
      <c r="ERH61" s="158"/>
      <c r="ERI61" s="158"/>
      <c r="ERJ61" s="158"/>
      <c r="ERK61" s="158"/>
      <c r="ERL61" s="158"/>
      <c r="ERM61" s="158"/>
      <c r="ERN61" s="158"/>
      <c r="ERO61" s="158"/>
      <c r="ERP61" s="158"/>
      <c r="ERQ61" s="158"/>
      <c r="ERR61" s="158"/>
      <c r="ERS61" s="158"/>
      <c r="ERT61" s="158"/>
      <c r="ERU61" s="158"/>
      <c r="ERV61" s="158"/>
      <c r="ERW61" s="158"/>
      <c r="ERX61" s="158"/>
      <c r="ERY61" s="158"/>
      <c r="ERZ61" s="158"/>
      <c r="ESA61" s="158"/>
      <c r="ESB61" s="158"/>
      <c r="ESC61" s="158"/>
      <c r="ESD61" s="158"/>
      <c r="ESE61" s="158"/>
      <c r="ESF61" s="158"/>
      <c r="ESG61" s="158"/>
      <c r="ESH61" s="158"/>
      <c r="ESI61" s="158"/>
      <c r="ESJ61" s="158"/>
      <c r="ESK61" s="158"/>
      <c r="ESL61" s="158"/>
      <c r="ESM61" s="158"/>
      <c r="ESN61" s="158"/>
      <c r="ESO61" s="158"/>
      <c r="ESP61" s="158"/>
      <c r="ESQ61" s="158"/>
      <c r="ESR61" s="158"/>
      <c r="ESS61" s="158"/>
      <c r="EST61" s="158"/>
      <c r="ESU61" s="158"/>
      <c r="ESV61" s="158"/>
      <c r="ESW61" s="158"/>
      <c r="ESX61" s="158"/>
      <c r="ESY61" s="158"/>
      <c r="ESZ61" s="158"/>
      <c r="ETA61" s="158"/>
      <c r="ETB61" s="158"/>
      <c r="ETC61" s="158"/>
      <c r="ETD61" s="158"/>
      <c r="ETE61" s="158"/>
      <c r="ETF61" s="158"/>
      <c r="ETG61" s="158"/>
      <c r="ETH61" s="158"/>
      <c r="ETI61" s="158"/>
      <c r="ETJ61" s="158"/>
      <c r="ETK61" s="158"/>
      <c r="ETL61" s="158"/>
      <c r="ETM61" s="158"/>
      <c r="ETN61" s="158"/>
      <c r="ETO61" s="158"/>
      <c r="ETP61" s="158"/>
      <c r="ETQ61" s="158"/>
      <c r="ETR61" s="158"/>
      <c r="ETS61" s="158"/>
      <c r="ETT61" s="158"/>
      <c r="ETU61" s="158"/>
      <c r="ETV61" s="158"/>
      <c r="ETW61" s="158"/>
      <c r="ETX61" s="158"/>
      <c r="ETY61" s="158"/>
      <c r="ETZ61" s="158"/>
      <c r="EUA61" s="158"/>
      <c r="EUB61" s="158"/>
      <c r="EUC61" s="158"/>
      <c r="EUD61" s="158"/>
      <c r="EUE61" s="158"/>
      <c r="EUF61" s="158"/>
      <c r="EUG61" s="158"/>
      <c r="EUH61" s="158"/>
      <c r="EUI61" s="158"/>
      <c r="EUJ61" s="158"/>
      <c r="EUK61" s="158"/>
      <c r="EUL61" s="158"/>
      <c r="EUM61" s="158"/>
      <c r="EUN61" s="158"/>
      <c r="EUO61" s="158"/>
      <c r="EUP61" s="158"/>
      <c r="EUQ61" s="158"/>
      <c r="EUR61" s="158"/>
      <c r="EUS61" s="158"/>
      <c r="EUT61" s="158"/>
      <c r="EUU61" s="158"/>
      <c r="EUV61" s="158"/>
      <c r="EUW61" s="158"/>
      <c r="EUX61" s="158"/>
      <c r="EUY61" s="158"/>
      <c r="EUZ61" s="158"/>
      <c r="EVA61" s="158"/>
      <c r="EVB61" s="158"/>
      <c r="EVC61" s="158"/>
      <c r="EVD61" s="158"/>
      <c r="EVE61" s="158"/>
      <c r="EVF61" s="158"/>
      <c r="EVG61" s="158"/>
      <c r="EVH61" s="158"/>
      <c r="EVI61" s="158"/>
      <c r="EVJ61" s="158"/>
      <c r="EVK61" s="158"/>
      <c r="EVL61" s="158"/>
      <c r="EVM61" s="158"/>
      <c r="EVN61" s="158"/>
      <c r="EVO61" s="158"/>
      <c r="EVP61" s="158"/>
      <c r="EVQ61" s="158"/>
      <c r="EVR61" s="158"/>
      <c r="EVS61" s="158"/>
      <c r="EVT61" s="158"/>
      <c r="EVU61" s="158"/>
      <c r="EVV61" s="158"/>
      <c r="EVW61" s="158"/>
      <c r="EVX61" s="158"/>
      <c r="EVY61" s="158"/>
      <c r="EVZ61" s="158"/>
      <c r="EWA61" s="158"/>
      <c r="EWB61" s="158"/>
      <c r="EWC61" s="158"/>
      <c r="EWD61" s="158"/>
      <c r="EWE61" s="158"/>
      <c r="EWF61" s="158"/>
      <c r="EWG61" s="158"/>
      <c r="EWH61" s="158"/>
      <c r="EWI61" s="158"/>
      <c r="EWJ61" s="158"/>
      <c r="EWK61" s="158"/>
      <c r="EWL61" s="158"/>
      <c r="EWM61" s="158"/>
      <c r="EWN61" s="158"/>
      <c r="EWO61" s="158"/>
      <c r="EWP61" s="158"/>
      <c r="EWQ61" s="158"/>
      <c r="EWR61" s="158"/>
      <c r="EWS61" s="158"/>
      <c r="EWT61" s="158"/>
      <c r="EWU61" s="158"/>
      <c r="EWV61" s="158"/>
      <c r="EWW61" s="158"/>
      <c r="EWX61" s="158"/>
      <c r="EWY61" s="158"/>
      <c r="EWZ61" s="158"/>
      <c r="EXA61" s="158"/>
      <c r="EXB61" s="158"/>
      <c r="EXC61" s="158"/>
      <c r="EXD61" s="158"/>
      <c r="EXE61" s="158"/>
      <c r="EXF61" s="158"/>
      <c r="EXG61" s="158"/>
      <c r="EXH61" s="158"/>
      <c r="EXI61" s="158"/>
      <c r="EXJ61" s="158"/>
      <c r="EXK61" s="158"/>
      <c r="EXL61" s="158"/>
      <c r="EXM61" s="158"/>
      <c r="EXN61" s="158"/>
      <c r="EXO61" s="158"/>
      <c r="EXP61" s="158"/>
      <c r="EXQ61" s="158"/>
      <c r="EXR61" s="158"/>
      <c r="EXS61" s="158"/>
      <c r="EXT61" s="158"/>
      <c r="EXU61" s="158"/>
      <c r="EXV61" s="158"/>
      <c r="EXW61" s="158"/>
      <c r="EXX61" s="158"/>
      <c r="EXY61" s="158"/>
      <c r="EXZ61" s="158"/>
      <c r="EYA61" s="158"/>
      <c r="EYB61" s="158"/>
      <c r="EYC61" s="158"/>
      <c r="EYD61" s="158"/>
      <c r="EYE61" s="158"/>
      <c r="EYF61" s="158"/>
      <c r="EYG61" s="158"/>
      <c r="EYH61" s="158"/>
      <c r="EYI61" s="158"/>
      <c r="EYJ61" s="158"/>
      <c r="EYK61" s="158"/>
      <c r="EYL61" s="158"/>
      <c r="EYM61" s="158"/>
      <c r="EYN61" s="158"/>
      <c r="EYO61" s="158"/>
      <c r="EYP61" s="158"/>
      <c r="EYQ61" s="158"/>
      <c r="EYR61" s="158"/>
      <c r="EYS61" s="158"/>
      <c r="EYT61" s="158"/>
      <c r="EYU61" s="158"/>
      <c r="EYV61" s="158"/>
      <c r="EYW61" s="158"/>
      <c r="EYX61" s="158"/>
      <c r="EYY61" s="158"/>
      <c r="EYZ61" s="158"/>
      <c r="EZA61" s="158"/>
      <c r="EZB61" s="158"/>
      <c r="EZC61" s="158"/>
      <c r="EZD61" s="158"/>
      <c r="EZE61" s="158"/>
      <c r="EZF61" s="158"/>
      <c r="EZG61" s="158"/>
      <c r="EZH61" s="158"/>
      <c r="EZI61" s="158"/>
      <c r="EZJ61" s="158"/>
      <c r="EZK61" s="158"/>
      <c r="EZL61" s="158"/>
      <c r="EZM61" s="158"/>
      <c r="EZN61" s="158"/>
      <c r="EZO61" s="158"/>
      <c r="EZP61" s="158"/>
      <c r="EZQ61" s="158"/>
      <c r="EZR61" s="158"/>
      <c r="EZS61" s="158"/>
      <c r="EZT61" s="158"/>
      <c r="EZU61" s="158"/>
      <c r="EZV61" s="158"/>
      <c r="EZW61" s="158"/>
      <c r="EZX61" s="158"/>
      <c r="EZY61" s="158"/>
      <c r="EZZ61" s="158"/>
      <c r="FAA61" s="158"/>
      <c r="FAB61" s="158"/>
      <c r="FAC61" s="158"/>
      <c r="FAD61" s="158"/>
      <c r="FAE61" s="158"/>
      <c r="FAF61" s="158"/>
      <c r="FAG61" s="158"/>
      <c r="FAH61" s="158"/>
      <c r="FAI61" s="158"/>
      <c r="FAJ61" s="158"/>
      <c r="FAK61" s="158"/>
      <c r="FAL61" s="158"/>
      <c r="FAM61" s="158"/>
      <c r="FAN61" s="158"/>
      <c r="FAO61" s="158"/>
      <c r="FAP61" s="158"/>
      <c r="FAQ61" s="158"/>
      <c r="FAR61" s="158"/>
      <c r="FAS61" s="158"/>
      <c r="FAT61" s="158"/>
      <c r="FAU61" s="158"/>
      <c r="FAV61" s="158"/>
      <c r="FAW61" s="158"/>
      <c r="FAX61" s="158"/>
      <c r="FAY61" s="158"/>
      <c r="FAZ61" s="158"/>
      <c r="FBA61" s="158"/>
      <c r="FBB61" s="158"/>
      <c r="FBC61" s="158"/>
      <c r="FBD61" s="158"/>
      <c r="FBE61" s="158"/>
      <c r="FBF61" s="158"/>
      <c r="FBG61" s="158"/>
      <c r="FBH61" s="158"/>
      <c r="FBI61" s="158"/>
      <c r="FBJ61" s="158"/>
      <c r="FBK61" s="158"/>
      <c r="FBL61" s="158"/>
      <c r="FBM61" s="158"/>
      <c r="FBN61" s="158"/>
      <c r="FBO61" s="158"/>
      <c r="FBP61" s="158"/>
      <c r="FBQ61" s="158"/>
      <c r="FBR61" s="158"/>
      <c r="FBS61" s="158"/>
      <c r="FBT61" s="158"/>
      <c r="FBU61" s="158"/>
      <c r="FBV61" s="158"/>
      <c r="FBW61" s="158"/>
      <c r="FBX61" s="158"/>
      <c r="FBY61" s="158"/>
      <c r="FBZ61" s="158"/>
      <c r="FCA61" s="158"/>
      <c r="FCB61" s="158"/>
      <c r="FCC61" s="158"/>
      <c r="FCD61" s="158"/>
      <c r="FCE61" s="158"/>
      <c r="FCF61" s="158"/>
      <c r="FCG61" s="158"/>
      <c r="FCH61" s="158"/>
      <c r="FCI61" s="158"/>
      <c r="FCJ61" s="158"/>
      <c r="FCK61" s="158"/>
      <c r="FCL61" s="158"/>
      <c r="FCM61" s="158"/>
      <c r="FCN61" s="158"/>
      <c r="FCO61" s="158"/>
      <c r="FCP61" s="158"/>
      <c r="FCQ61" s="158"/>
      <c r="FCR61" s="158"/>
      <c r="FCS61" s="158"/>
      <c r="FCT61" s="158"/>
      <c r="FCU61" s="158"/>
      <c r="FCV61" s="158"/>
      <c r="FCW61" s="158"/>
      <c r="FCX61" s="158"/>
      <c r="FCY61" s="158"/>
      <c r="FCZ61" s="158"/>
      <c r="FDA61" s="158"/>
      <c r="FDB61" s="158"/>
      <c r="FDC61" s="158"/>
      <c r="FDD61" s="158"/>
      <c r="FDE61" s="158"/>
      <c r="FDF61" s="158"/>
      <c r="FDG61" s="158"/>
      <c r="FDH61" s="158"/>
      <c r="FDI61" s="158"/>
      <c r="FDJ61" s="158"/>
      <c r="FDK61" s="158"/>
      <c r="FDL61" s="158"/>
      <c r="FDM61" s="158"/>
      <c r="FDN61" s="158"/>
      <c r="FDO61" s="158"/>
      <c r="FDP61" s="158"/>
      <c r="FDQ61" s="158"/>
      <c r="FDR61" s="158"/>
      <c r="FDS61" s="158"/>
      <c r="FDT61" s="158"/>
      <c r="FDU61" s="158"/>
      <c r="FDV61" s="158"/>
      <c r="FDW61" s="158"/>
      <c r="FDX61" s="158"/>
      <c r="FDY61" s="158"/>
      <c r="FDZ61" s="158"/>
      <c r="FEA61" s="158"/>
      <c r="FEB61" s="158"/>
      <c r="FEC61" s="158"/>
      <c r="FED61" s="158"/>
      <c r="FEE61" s="158"/>
      <c r="FEF61" s="158"/>
      <c r="FEG61" s="158"/>
      <c r="FEH61" s="158"/>
      <c r="FEI61" s="158"/>
      <c r="FEJ61" s="158"/>
      <c r="FEK61" s="158"/>
      <c r="FEL61" s="158"/>
      <c r="FEM61" s="158"/>
      <c r="FEN61" s="158"/>
      <c r="FEO61" s="158"/>
      <c r="FEP61" s="158"/>
      <c r="FEQ61" s="158"/>
      <c r="FER61" s="158"/>
      <c r="FES61" s="158"/>
      <c r="FET61" s="158"/>
      <c r="FEU61" s="158"/>
      <c r="FEV61" s="158"/>
      <c r="FEW61" s="158"/>
      <c r="FEX61" s="158"/>
      <c r="FEY61" s="158"/>
      <c r="FEZ61" s="158"/>
      <c r="FFA61" s="158"/>
      <c r="FFB61" s="158"/>
      <c r="FFC61" s="158"/>
      <c r="FFD61" s="158"/>
      <c r="FFE61" s="158"/>
      <c r="FFF61" s="158"/>
      <c r="FFG61" s="158"/>
      <c r="FFH61" s="158"/>
      <c r="FFI61" s="158"/>
      <c r="FFJ61" s="158"/>
      <c r="FFK61" s="158"/>
      <c r="FFL61" s="158"/>
      <c r="FFM61" s="158"/>
      <c r="FFN61" s="158"/>
      <c r="FFO61" s="158"/>
      <c r="FFP61" s="158"/>
      <c r="FFQ61" s="158"/>
      <c r="FFR61" s="158"/>
      <c r="FFS61" s="158"/>
      <c r="FFT61" s="158"/>
      <c r="FFU61" s="158"/>
      <c r="FFV61" s="158"/>
      <c r="FFW61" s="158"/>
      <c r="FFX61" s="158"/>
      <c r="FFY61" s="158"/>
      <c r="FFZ61" s="158"/>
      <c r="FGA61" s="158"/>
      <c r="FGB61" s="158"/>
      <c r="FGC61" s="158"/>
      <c r="FGD61" s="158"/>
      <c r="FGE61" s="158"/>
      <c r="FGF61" s="158"/>
      <c r="FGG61" s="158"/>
      <c r="FGH61" s="158"/>
      <c r="FGI61" s="158"/>
      <c r="FGJ61" s="158"/>
      <c r="FGK61" s="158"/>
      <c r="FGL61" s="158"/>
      <c r="FGM61" s="158"/>
      <c r="FGN61" s="158"/>
      <c r="FGO61" s="158"/>
      <c r="FGP61" s="158"/>
      <c r="FGQ61" s="158"/>
      <c r="FGR61" s="158"/>
      <c r="FGS61" s="158"/>
      <c r="FGT61" s="158"/>
      <c r="FGU61" s="158"/>
      <c r="FGV61" s="158"/>
      <c r="FGW61" s="158"/>
      <c r="FGX61" s="158"/>
      <c r="FGY61" s="158"/>
      <c r="FGZ61" s="158"/>
      <c r="FHA61" s="158"/>
      <c r="FHB61" s="158"/>
      <c r="FHC61" s="158"/>
      <c r="FHD61" s="158"/>
      <c r="FHE61" s="158"/>
      <c r="FHF61" s="158"/>
      <c r="FHG61" s="158"/>
      <c r="FHH61" s="158"/>
      <c r="FHI61" s="158"/>
      <c r="FHJ61" s="158"/>
      <c r="FHK61" s="158"/>
      <c r="FHL61" s="158"/>
      <c r="FHM61" s="158"/>
      <c r="FHN61" s="158"/>
      <c r="FHO61" s="158"/>
      <c r="FHP61" s="158"/>
      <c r="FHQ61" s="158"/>
      <c r="FHR61" s="158"/>
      <c r="FHS61" s="158"/>
      <c r="FHT61" s="158"/>
      <c r="FHU61" s="158"/>
      <c r="FHV61" s="158"/>
      <c r="FHW61" s="158"/>
      <c r="FHX61" s="158"/>
      <c r="FHY61" s="158"/>
      <c r="FHZ61" s="158"/>
      <c r="FIA61" s="158"/>
      <c r="FIB61" s="158"/>
      <c r="FIC61" s="158"/>
      <c r="FID61" s="158"/>
      <c r="FIE61" s="158"/>
      <c r="FIF61" s="158"/>
      <c r="FIG61" s="158"/>
      <c r="FIH61" s="158"/>
      <c r="FII61" s="158"/>
      <c r="FIJ61" s="158"/>
      <c r="FIK61" s="158"/>
      <c r="FIL61" s="158"/>
      <c r="FIM61" s="158"/>
      <c r="FIN61" s="158"/>
      <c r="FIO61" s="158"/>
      <c r="FIP61" s="158"/>
      <c r="FIQ61" s="158"/>
      <c r="FIR61" s="158"/>
      <c r="FIS61" s="158"/>
      <c r="FIT61" s="158"/>
      <c r="FIU61" s="158"/>
      <c r="FIV61" s="158"/>
      <c r="FIW61" s="158"/>
      <c r="FIX61" s="158"/>
      <c r="FIY61" s="158"/>
      <c r="FIZ61" s="158"/>
      <c r="FJA61" s="158"/>
      <c r="FJB61" s="158"/>
      <c r="FJC61" s="158"/>
      <c r="FJD61" s="158"/>
      <c r="FJE61" s="158"/>
      <c r="FJF61" s="158"/>
      <c r="FJG61" s="158"/>
      <c r="FJH61" s="158"/>
      <c r="FJI61" s="158"/>
      <c r="FJJ61" s="158"/>
      <c r="FJK61" s="158"/>
      <c r="FJL61" s="158"/>
      <c r="FJM61" s="158"/>
      <c r="FJN61" s="158"/>
      <c r="FJO61" s="158"/>
      <c r="FJP61" s="158"/>
      <c r="FJQ61" s="158"/>
      <c r="FJR61" s="158"/>
      <c r="FJS61" s="158"/>
      <c r="FJT61" s="158"/>
      <c r="FJU61" s="158"/>
      <c r="FJV61" s="158"/>
      <c r="FJW61" s="158"/>
      <c r="FJX61" s="158"/>
      <c r="FJY61" s="158"/>
      <c r="FJZ61" s="158"/>
      <c r="FKA61" s="158"/>
      <c r="FKB61" s="158"/>
      <c r="FKC61" s="158"/>
      <c r="FKD61" s="158"/>
      <c r="FKE61" s="158"/>
      <c r="FKF61" s="158"/>
      <c r="FKG61" s="158"/>
      <c r="FKH61" s="158"/>
      <c r="FKI61" s="158"/>
      <c r="FKJ61" s="158"/>
      <c r="FKK61" s="158"/>
      <c r="FKL61" s="158"/>
      <c r="FKM61" s="158"/>
      <c r="FKN61" s="158"/>
      <c r="FKO61" s="158"/>
      <c r="FKP61" s="158"/>
      <c r="FKQ61" s="158"/>
      <c r="FKR61" s="158"/>
      <c r="FKS61" s="158"/>
      <c r="FKT61" s="158"/>
      <c r="FKU61" s="158"/>
      <c r="FKV61" s="158"/>
      <c r="FKW61" s="158"/>
      <c r="FKX61" s="158"/>
      <c r="FKY61" s="158"/>
      <c r="FKZ61" s="158"/>
      <c r="FLA61" s="158"/>
      <c r="FLB61" s="158"/>
      <c r="FLC61" s="158"/>
      <c r="FLD61" s="158"/>
      <c r="FLE61" s="158"/>
      <c r="FLF61" s="158"/>
      <c r="FLG61" s="158"/>
      <c r="FLH61" s="158"/>
      <c r="FLI61" s="158"/>
      <c r="FLJ61" s="158"/>
      <c r="FLK61" s="158"/>
      <c r="FLL61" s="158"/>
      <c r="FLM61" s="158"/>
      <c r="FLN61" s="158"/>
      <c r="FLO61" s="158"/>
      <c r="FLP61" s="158"/>
      <c r="FLQ61" s="158"/>
      <c r="FLR61" s="158"/>
      <c r="FLS61" s="158"/>
      <c r="FLT61" s="158"/>
      <c r="FLU61" s="158"/>
      <c r="FLV61" s="158"/>
      <c r="FLW61" s="158"/>
      <c r="FLX61" s="158"/>
      <c r="FLY61" s="158"/>
      <c r="FLZ61" s="158"/>
      <c r="FMA61" s="158"/>
      <c r="FMB61" s="158"/>
      <c r="FMC61" s="158"/>
      <c r="FMD61" s="158"/>
      <c r="FME61" s="158"/>
      <c r="FMF61" s="158"/>
      <c r="FMG61" s="158"/>
      <c r="FMH61" s="158"/>
      <c r="FMI61" s="158"/>
      <c r="FMJ61" s="158"/>
      <c r="FMK61" s="158"/>
      <c r="FML61" s="158"/>
      <c r="FMM61" s="158"/>
      <c r="FMN61" s="158"/>
      <c r="FMO61" s="158"/>
      <c r="FMP61" s="158"/>
      <c r="FMQ61" s="158"/>
      <c r="FMR61" s="158"/>
      <c r="FMS61" s="158"/>
      <c r="FMT61" s="158"/>
      <c r="FMU61" s="158"/>
      <c r="FMV61" s="158"/>
      <c r="FMW61" s="158"/>
      <c r="FMX61" s="158"/>
      <c r="FMY61" s="158"/>
      <c r="FMZ61" s="158"/>
      <c r="FNA61" s="158"/>
      <c r="FNB61" s="158"/>
      <c r="FNC61" s="158"/>
      <c r="FND61" s="158"/>
      <c r="FNE61" s="158"/>
      <c r="FNF61" s="158"/>
      <c r="FNG61" s="158"/>
      <c r="FNH61" s="158"/>
      <c r="FNI61" s="158"/>
      <c r="FNJ61" s="158"/>
      <c r="FNK61" s="158"/>
      <c r="FNL61" s="158"/>
      <c r="FNM61" s="158"/>
      <c r="FNN61" s="158"/>
      <c r="FNO61" s="158"/>
      <c r="FNP61" s="158"/>
      <c r="FNQ61" s="158"/>
      <c r="FNR61" s="158"/>
      <c r="FNS61" s="158"/>
      <c r="FNT61" s="158"/>
      <c r="FNU61" s="158"/>
      <c r="FNV61" s="158"/>
      <c r="FNW61" s="158"/>
      <c r="FNX61" s="158"/>
      <c r="FNY61" s="158"/>
      <c r="FNZ61" s="158"/>
      <c r="FOA61" s="158"/>
      <c r="FOB61" s="158"/>
      <c r="FOC61" s="158"/>
      <c r="FOD61" s="158"/>
      <c r="FOE61" s="158"/>
      <c r="FOF61" s="158"/>
      <c r="FOG61" s="158"/>
      <c r="FOH61" s="158"/>
      <c r="FOI61" s="158"/>
      <c r="FOJ61" s="158"/>
      <c r="FOK61" s="158"/>
      <c r="FOL61" s="158"/>
      <c r="FOM61" s="158"/>
      <c r="FON61" s="158"/>
      <c r="FOO61" s="158"/>
      <c r="FOP61" s="158"/>
      <c r="FOQ61" s="158"/>
      <c r="FOR61" s="158"/>
      <c r="FOS61" s="158"/>
      <c r="FOT61" s="158"/>
      <c r="FOU61" s="158"/>
      <c r="FOV61" s="158"/>
      <c r="FOW61" s="158"/>
      <c r="FOX61" s="158"/>
      <c r="FOY61" s="158"/>
      <c r="FOZ61" s="158"/>
      <c r="FPA61" s="158"/>
      <c r="FPB61" s="158"/>
      <c r="FPC61" s="158"/>
      <c r="FPD61" s="158"/>
      <c r="FPE61" s="158"/>
      <c r="FPF61" s="158"/>
      <c r="FPG61" s="158"/>
      <c r="FPH61" s="158"/>
      <c r="FPI61" s="158"/>
      <c r="FPJ61" s="158"/>
      <c r="FPK61" s="158"/>
      <c r="FPL61" s="158"/>
      <c r="FPM61" s="158"/>
      <c r="FPN61" s="158"/>
      <c r="FPO61" s="158"/>
      <c r="FPP61" s="158"/>
      <c r="FPQ61" s="158"/>
      <c r="FPR61" s="158"/>
      <c r="FPS61" s="158"/>
      <c r="FPT61" s="158"/>
      <c r="FPU61" s="158"/>
      <c r="FPV61" s="158"/>
      <c r="FPW61" s="158"/>
      <c r="FPX61" s="158"/>
      <c r="FPY61" s="158"/>
      <c r="FPZ61" s="158"/>
      <c r="FQA61" s="158"/>
      <c r="FQB61" s="158"/>
      <c r="FQC61" s="158"/>
      <c r="FQD61" s="158"/>
      <c r="FQE61" s="158"/>
      <c r="FQF61" s="158"/>
      <c r="FQG61" s="158"/>
      <c r="FQH61" s="158"/>
      <c r="FQI61" s="158"/>
      <c r="FQJ61" s="158"/>
      <c r="FQK61" s="158"/>
      <c r="FQL61" s="158"/>
      <c r="FQM61" s="158"/>
      <c r="FQN61" s="158"/>
      <c r="FQO61" s="158"/>
      <c r="FQP61" s="158"/>
      <c r="FQQ61" s="158"/>
      <c r="FQR61" s="158"/>
      <c r="FQS61" s="158"/>
      <c r="FQT61" s="158"/>
      <c r="FQU61" s="158"/>
      <c r="FQV61" s="158"/>
      <c r="FQW61" s="158"/>
      <c r="FQX61" s="158"/>
      <c r="FQY61" s="158"/>
      <c r="FQZ61" s="158"/>
      <c r="FRA61" s="158"/>
      <c r="FRB61" s="158"/>
      <c r="FRC61" s="158"/>
      <c r="FRD61" s="158"/>
      <c r="FRE61" s="158"/>
      <c r="FRF61" s="158"/>
      <c r="FRG61" s="158"/>
      <c r="FRH61" s="158"/>
      <c r="FRI61" s="158"/>
      <c r="FRJ61" s="158"/>
      <c r="FRK61" s="158"/>
      <c r="FRL61" s="158"/>
      <c r="FRM61" s="158"/>
      <c r="FRN61" s="158"/>
      <c r="FRO61" s="158"/>
      <c r="FRP61" s="158"/>
      <c r="FRQ61" s="158"/>
      <c r="FRR61" s="158"/>
      <c r="FRS61" s="158"/>
      <c r="FRT61" s="158"/>
      <c r="FRU61" s="158"/>
      <c r="FRV61" s="158"/>
      <c r="FRW61" s="158"/>
      <c r="FRX61" s="158"/>
      <c r="FRY61" s="158"/>
      <c r="FRZ61" s="158"/>
      <c r="FSA61" s="158"/>
      <c r="FSB61" s="158"/>
      <c r="FSC61" s="158"/>
      <c r="FSD61" s="158"/>
      <c r="FSE61" s="158"/>
      <c r="FSF61" s="158"/>
      <c r="FSG61" s="158"/>
      <c r="FSH61" s="158"/>
      <c r="FSI61" s="158"/>
      <c r="FSJ61" s="158"/>
      <c r="FSK61" s="158"/>
      <c r="FSL61" s="158"/>
      <c r="FSM61" s="158"/>
      <c r="FSN61" s="158"/>
      <c r="FSO61" s="158"/>
      <c r="FSP61" s="158"/>
      <c r="FSQ61" s="158"/>
      <c r="FSR61" s="158"/>
      <c r="FSS61" s="158"/>
      <c r="FST61" s="158"/>
      <c r="FSU61" s="158"/>
      <c r="FSV61" s="158"/>
      <c r="FSW61" s="158"/>
      <c r="FSX61" s="158"/>
      <c r="FSY61" s="158"/>
      <c r="FSZ61" s="158"/>
      <c r="FTA61" s="158"/>
      <c r="FTB61" s="158"/>
      <c r="FTC61" s="158"/>
      <c r="FTD61" s="158"/>
      <c r="FTE61" s="158"/>
      <c r="FTF61" s="158"/>
      <c r="FTG61" s="158"/>
      <c r="FTH61" s="158"/>
      <c r="FTI61" s="158"/>
      <c r="FTJ61" s="158"/>
      <c r="FTK61" s="158"/>
      <c r="FTL61" s="158"/>
      <c r="FTM61" s="158"/>
      <c r="FTN61" s="158"/>
      <c r="FTO61" s="158"/>
      <c r="FTP61" s="158"/>
      <c r="FTQ61" s="158"/>
      <c r="FTR61" s="158"/>
      <c r="FTS61" s="158"/>
      <c r="FTT61" s="158"/>
      <c r="FTU61" s="158"/>
      <c r="FTV61" s="158"/>
      <c r="FTW61" s="158"/>
      <c r="FTX61" s="158"/>
      <c r="FTY61" s="158"/>
      <c r="FTZ61" s="158"/>
      <c r="FUA61" s="158"/>
      <c r="FUB61" s="158"/>
      <c r="FUC61" s="158"/>
      <c r="FUD61" s="158"/>
      <c r="FUE61" s="158"/>
      <c r="FUF61" s="158"/>
      <c r="FUG61" s="158"/>
      <c r="FUH61" s="158"/>
      <c r="FUI61" s="158"/>
      <c r="FUJ61" s="158"/>
      <c r="FUK61" s="158"/>
      <c r="FUL61" s="158"/>
      <c r="FUM61" s="158"/>
      <c r="FUN61" s="158"/>
      <c r="FUO61" s="158"/>
      <c r="FUP61" s="158"/>
      <c r="FUQ61" s="158"/>
      <c r="FUR61" s="158"/>
      <c r="FUS61" s="158"/>
      <c r="FUT61" s="158"/>
      <c r="FUU61" s="158"/>
      <c r="FUV61" s="158"/>
      <c r="FUW61" s="158"/>
      <c r="FUX61" s="158"/>
      <c r="FUY61" s="158"/>
      <c r="FUZ61" s="158"/>
      <c r="FVA61" s="158"/>
      <c r="FVB61" s="158"/>
      <c r="FVC61" s="158"/>
      <c r="FVD61" s="158"/>
      <c r="FVE61" s="158"/>
      <c r="FVF61" s="158"/>
      <c r="FVG61" s="158"/>
      <c r="FVH61" s="158"/>
      <c r="FVI61" s="158"/>
      <c r="FVJ61" s="158"/>
      <c r="FVK61" s="158"/>
      <c r="FVL61" s="158"/>
      <c r="FVM61" s="158"/>
      <c r="FVN61" s="158"/>
      <c r="FVO61" s="158"/>
      <c r="FVP61" s="158"/>
      <c r="FVQ61" s="158"/>
      <c r="FVR61" s="158"/>
      <c r="FVS61" s="158"/>
      <c r="FVT61" s="158"/>
      <c r="FVU61" s="158"/>
      <c r="FVV61" s="158"/>
      <c r="FVW61" s="158"/>
      <c r="FVX61" s="158"/>
      <c r="FVY61" s="158"/>
      <c r="FVZ61" s="158"/>
      <c r="FWA61" s="158"/>
      <c r="FWB61" s="158"/>
      <c r="FWC61" s="158"/>
      <c r="FWD61" s="158"/>
      <c r="FWE61" s="158"/>
      <c r="FWF61" s="158"/>
      <c r="FWG61" s="158"/>
      <c r="FWH61" s="158"/>
      <c r="FWI61" s="158"/>
      <c r="FWJ61" s="158"/>
      <c r="FWK61" s="158"/>
      <c r="FWL61" s="158"/>
      <c r="FWM61" s="158"/>
      <c r="FWN61" s="158"/>
      <c r="FWO61" s="158"/>
      <c r="FWP61" s="158"/>
      <c r="FWQ61" s="158"/>
      <c r="FWR61" s="158"/>
      <c r="FWS61" s="158"/>
      <c r="FWT61" s="158"/>
      <c r="FWU61" s="158"/>
      <c r="FWV61" s="158"/>
      <c r="FWW61" s="158"/>
      <c r="FWX61" s="158"/>
      <c r="FWY61" s="158"/>
      <c r="FWZ61" s="158"/>
      <c r="FXA61" s="158"/>
      <c r="FXB61" s="158"/>
      <c r="FXC61" s="158"/>
      <c r="FXD61" s="158"/>
      <c r="FXE61" s="158"/>
      <c r="FXF61" s="158"/>
      <c r="FXG61" s="158"/>
      <c r="FXH61" s="158"/>
      <c r="FXI61" s="158"/>
      <c r="FXJ61" s="158"/>
      <c r="FXK61" s="158"/>
      <c r="FXL61" s="158"/>
      <c r="FXM61" s="158"/>
      <c r="FXN61" s="158"/>
      <c r="FXO61" s="158"/>
      <c r="FXP61" s="158"/>
      <c r="FXQ61" s="158"/>
      <c r="FXR61" s="158"/>
      <c r="FXS61" s="158"/>
      <c r="FXT61" s="158"/>
      <c r="FXU61" s="158"/>
      <c r="FXV61" s="158"/>
      <c r="FXW61" s="158"/>
      <c r="FXX61" s="158"/>
      <c r="FXY61" s="158"/>
      <c r="FXZ61" s="158"/>
      <c r="FYA61" s="158"/>
      <c r="FYB61" s="158"/>
      <c r="FYC61" s="158"/>
      <c r="FYD61" s="158"/>
      <c r="FYE61" s="158"/>
      <c r="FYF61" s="158"/>
      <c r="FYG61" s="158"/>
      <c r="FYH61" s="158"/>
      <c r="FYI61" s="158"/>
      <c r="FYJ61" s="158"/>
      <c r="FYK61" s="158"/>
      <c r="FYL61" s="158"/>
      <c r="FYM61" s="158"/>
      <c r="FYN61" s="158"/>
      <c r="FYO61" s="158"/>
      <c r="FYP61" s="158"/>
      <c r="FYQ61" s="158"/>
      <c r="FYR61" s="158"/>
      <c r="FYS61" s="158"/>
      <c r="FYT61" s="158"/>
      <c r="FYU61" s="158"/>
      <c r="FYV61" s="158"/>
      <c r="FYW61" s="158"/>
      <c r="FYX61" s="158"/>
      <c r="FYY61" s="158"/>
      <c r="FYZ61" s="158"/>
      <c r="FZA61" s="158"/>
      <c r="FZB61" s="158"/>
      <c r="FZC61" s="158"/>
      <c r="FZD61" s="158"/>
      <c r="FZE61" s="158"/>
      <c r="FZF61" s="158"/>
      <c r="FZG61" s="158"/>
      <c r="FZH61" s="158"/>
      <c r="FZI61" s="158"/>
      <c r="FZJ61" s="158"/>
      <c r="FZK61" s="158"/>
      <c r="FZL61" s="158"/>
      <c r="FZM61" s="158"/>
      <c r="FZN61" s="158"/>
      <c r="FZO61" s="158"/>
      <c r="FZP61" s="158"/>
      <c r="FZQ61" s="158"/>
      <c r="FZR61" s="158"/>
      <c r="FZS61" s="158"/>
      <c r="FZT61" s="158"/>
      <c r="FZU61" s="158"/>
      <c r="FZV61" s="158"/>
      <c r="FZW61" s="158"/>
      <c r="FZX61" s="158"/>
      <c r="FZY61" s="158"/>
      <c r="FZZ61" s="158"/>
      <c r="GAA61" s="158"/>
      <c r="GAB61" s="158"/>
      <c r="GAC61" s="158"/>
      <c r="GAD61" s="158"/>
      <c r="GAE61" s="158"/>
      <c r="GAF61" s="158"/>
      <c r="GAG61" s="158"/>
      <c r="GAH61" s="158"/>
      <c r="GAI61" s="158"/>
      <c r="GAJ61" s="158"/>
      <c r="GAK61" s="158"/>
      <c r="GAL61" s="158"/>
      <c r="GAM61" s="158"/>
      <c r="GAN61" s="158"/>
      <c r="GAO61" s="158"/>
      <c r="GAP61" s="158"/>
      <c r="GAQ61" s="158"/>
      <c r="GAR61" s="158"/>
      <c r="GAS61" s="158"/>
      <c r="GAT61" s="158"/>
      <c r="GAU61" s="158"/>
      <c r="GAV61" s="158"/>
      <c r="GAW61" s="158"/>
      <c r="GAX61" s="158"/>
      <c r="GAY61" s="158"/>
      <c r="GAZ61" s="158"/>
      <c r="GBA61" s="158"/>
      <c r="GBB61" s="158"/>
      <c r="GBC61" s="158"/>
      <c r="GBD61" s="158"/>
      <c r="GBE61" s="158"/>
      <c r="GBF61" s="158"/>
      <c r="GBG61" s="158"/>
      <c r="GBH61" s="158"/>
      <c r="GBI61" s="158"/>
      <c r="GBJ61" s="158"/>
      <c r="GBK61" s="158"/>
      <c r="GBL61" s="158"/>
      <c r="GBM61" s="158"/>
      <c r="GBN61" s="158"/>
      <c r="GBO61" s="158"/>
      <c r="GBP61" s="158"/>
      <c r="GBQ61" s="158"/>
      <c r="GBR61" s="158"/>
      <c r="GBS61" s="158"/>
      <c r="GBT61" s="158"/>
      <c r="GBU61" s="158"/>
      <c r="GBV61" s="158"/>
      <c r="GBW61" s="158"/>
      <c r="GBX61" s="158"/>
      <c r="GBY61" s="158"/>
      <c r="GBZ61" s="158"/>
      <c r="GCA61" s="158"/>
      <c r="GCB61" s="158"/>
      <c r="GCC61" s="158"/>
      <c r="GCD61" s="158"/>
      <c r="GCE61" s="158"/>
      <c r="GCF61" s="158"/>
      <c r="GCG61" s="158"/>
      <c r="GCH61" s="158"/>
      <c r="GCI61" s="158"/>
      <c r="GCJ61" s="158"/>
      <c r="GCK61" s="158"/>
      <c r="GCL61" s="158"/>
      <c r="GCM61" s="158"/>
      <c r="GCN61" s="158"/>
      <c r="GCO61" s="158"/>
      <c r="GCP61" s="158"/>
      <c r="GCQ61" s="158"/>
      <c r="GCR61" s="158"/>
      <c r="GCS61" s="158"/>
      <c r="GCT61" s="158"/>
      <c r="GCU61" s="158"/>
      <c r="GCV61" s="158"/>
      <c r="GCW61" s="158"/>
      <c r="GCX61" s="158"/>
      <c r="GCY61" s="158"/>
      <c r="GCZ61" s="158"/>
      <c r="GDA61" s="158"/>
      <c r="GDB61" s="158"/>
      <c r="GDC61" s="158"/>
      <c r="GDD61" s="158"/>
      <c r="GDE61" s="158"/>
      <c r="GDF61" s="158"/>
      <c r="GDG61" s="158"/>
      <c r="GDH61" s="158"/>
      <c r="GDI61" s="158"/>
      <c r="GDJ61" s="158"/>
      <c r="GDK61" s="158"/>
      <c r="GDL61" s="158"/>
      <c r="GDM61" s="158"/>
      <c r="GDN61" s="158"/>
      <c r="GDO61" s="158"/>
      <c r="GDP61" s="158"/>
      <c r="GDQ61" s="158"/>
      <c r="GDR61" s="158"/>
      <c r="GDS61" s="158"/>
      <c r="GDT61" s="158"/>
      <c r="GDU61" s="158"/>
      <c r="GDV61" s="158"/>
      <c r="GDW61" s="158"/>
      <c r="GDX61" s="158"/>
      <c r="GDY61" s="158"/>
      <c r="GDZ61" s="158"/>
      <c r="GEA61" s="158"/>
      <c r="GEB61" s="158"/>
      <c r="GEC61" s="158"/>
      <c r="GED61" s="158"/>
      <c r="GEE61" s="158"/>
      <c r="GEF61" s="158"/>
      <c r="GEG61" s="158"/>
      <c r="GEH61" s="158"/>
      <c r="GEI61" s="158"/>
      <c r="GEJ61" s="158"/>
      <c r="GEK61" s="158"/>
      <c r="GEL61" s="158"/>
      <c r="GEM61" s="158"/>
      <c r="GEN61" s="158"/>
      <c r="GEO61" s="158"/>
      <c r="GEP61" s="158"/>
      <c r="GEQ61" s="158"/>
      <c r="GER61" s="158"/>
      <c r="GES61" s="158"/>
      <c r="GET61" s="158"/>
      <c r="GEU61" s="158"/>
      <c r="GEV61" s="158"/>
      <c r="GEW61" s="158"/>
      <c r="GEX61" s="158"/>
      <c r="GEY61" s="158"/>
      <c r="GEZ61" s="158"/>
      <c r="GFA61" s="158"/>
      <c r="GFB61" s="158"/>
      <c r="GFC61" s="158"/>
      <c r="GFD61" s="158"/>
      <c r="GFE61" s="158"/>
      <c r="GFF61" s="158"/>
      <c r="GFG61" s="158"/>
      <c r="GFH61" s="158"/>
      <c r="GFI61" s="158"/>
      <c r="GFJ61" s="158"/>
      <c r="GFK61" s="158"/>
      <c r="GFL61" s="158"/>
      <c r="GFM61" s="158"/>
      <c r="GFN61" s="158"/>
      <c r="GFO61" s="158"/>
      <c r="GFP61" s="158"/>
      <c r="GFQ61" s="158"/>
      <c r="GFR61" s="158"/>
      <c r="GFS61" s="158"/>
      <c r="GFT61" s="158"/>
      <c r="GFU61" s="158"/>
      <c r="GFV61" s="158"/>
      <c r="GFW61" s="158"/>
      <c r="GFX61" s="158"/>
      <c r="GFY61" s="158"/>
      <c r="GFZ61" s="158"/>
      <c r="GGA61" s="158"/>
      <c r="GGB61" s="158"/>
      <c r="GGC61" s="158"/>
      <c r="GGD61" s="158"/>
      <c r="GGE61" s="158"/>
      <c r="GGF61" s="158"/>
      <c r="GGG61" s="158"/>
      <c r="GGH61" s="158"/>
      <c r="GGI61" s="158"/>
      <c r="GGJ61" s="158"/>
      <c r="GGK61" s="158"/>
      <c r="GGL61" s="158"/>
      <c r="GGM61" s="158"/>
      <c r="GGN61" s="158"/>
      <c r="GGO61" s="158"/>
      <c r="GGP61" s="158"/>
      <c r="GGQ61" s="158"/>
      <c r="GGR61" s="158"/>
      <c r="GGS61" s="158"/>
      <c r="GGT61" s="158"/>
      <c r="GGU61" s="158"/>
      <c r="GGV61" s="158"/>
      <c r="GGW61" s="158"/>
      <c r="GGX61" s="158"/>
      <c r="GGY61" s="158"/>
      <c r="GGZ61" s="158"/>
      <c r="GHA61" s="158"/>
      <c r="GHB61" s="158"/>
      <c r="GHC61" s="158"/>
      <c r="GHD61" s="158"/>
      <c r="GHE61" s="158"/>
      <c r="GHF61" s="158"/>
      <c r="GHG61" s="158"/>
      <c r="GHH61" s="158"/>
      <c r="GHI61" s="158"/>
      <c r="GHJ61" s="158"/>
      <c r="GHK61" s="158"/>
      <c r="GHL61" s="158"/>
      <c r="GHM61" s="158"/>
      <c r="GHN61" s="158"/>
      <c r="GHO61" s="158"/>
      <c r="GHP61" s="158"/>
      <c r="GHQ61" s="158"/>
      <c r="GHR61" s="158"/>
      <c r="GHS61" s="158"/>
      <c r="GHT61" s="158"/>
      <c r="GHU61" s="158"/>
      <c r="GHV61" s="158"/>
      <c r="GHW61" s="158"/>
      <c r="GHX61" s="158"/>
      <c r="GHY61" s="158"/>
      <c r="GHZ61" s="158"/>
      <c r="GIA61" s="158"/>
      <c r="GIB61" s="158"/>
      <c r="GIC61" s="158"/>
      <c r="GID61" s="158"/>
      <c r="GIE61" s="158"/>
      <c r="GIF61" s="158"/>
      <c r="GIG61" s="158"/>
      <c r="GIH61" s="158"/>
      <c r="GII61" s="158"/>
      <c r="GIJ61" s="158"/>
      <c r="GIK61" s="158"/>
      <c r="GIL61" s="158"/>
      <c r="GIM61" s="158"/>
      <c r="GIN61" s="158"/>
      <c r="GIO61" s="158"/>
      <c r="GIP61" s="158"/>
      <c r="GIQ61" s="158"/>
      <c r="GIR61" s="158"/>
      <c r="GIS61" s="158"/>
      <c r="GIT61" s="158"/>
      <c r="GIU61" s="158"/>
      <c r="GIV61" s="158"/>
      <c r="GIW61" s="158"/>
      <c r="GIX61" s="158"/>
      <c r="GIY61" s="158"/>
      <c r="GIZ61" s="158"/>
      <c r="GJA61" s="158"/>
      <c r="GJB61" s="158"/>
      <c r="GJC61" s="158"/>
      <c r="GJD61" s="158"/>
      <c r="GJE61" s="158"/>
      <c r="GJF61" s="158"/>
      <c r="GJG61" s="158"/>
      <c r="GJH61" s="158"/>
      <c r="GJI61" s="158"/>
      <c r="GJJ61" s="158"/>
      <c r="GJK61" s="158"/>
      <c r="GJL61" s="158"/>
      <c r="GJM61" s="158"/>
      <c r="GJN61" s="158"/>
      <c r="GJO61" s="158"/>
      <c r="GJP61" s="158"/>
      <c r="GJQ61" s="158"/>
      <c r="GJR61" s="158"/>
      <c r="GJS61" s="158"/>
      <c r="GJT61" s="158"/>
      <c r="GJU61" s="158"/>
      <c r="GJV61" s="158"/>
      <c r="GJW61" s="158"/>
      <c r="GJX61" s="158"/>
      <c r="GJY61" s="158"/>
      <c r="GJZ61" s="158"/>
      <c r="GKA61" s="158"/>
      <c r="GKB61" s="158"/>
      <c r="GKC61" s="158"/>
      <c r="GKD61" s="158"/>
      <c r="GKE61" s="158"/>
      <c r="GKF61" s="158"/>
      <c r="GKG61" s="158"/>
      <c r="GKH61" s="158"/>
      <c r="GKI61" s="158"/>
      <c r="GKJ61" s="158"/>
      <c r="GKK61" s="158"/>
      <c r="GKL61" s="158"/>
      <c r="GKM61" s="158"/>
      <c r="GKN61" s="158"/>
      <c r="GKO61" s="158"/>
      <c r="GKP61" s="158"/>
      <c r="GKQ61" s="158"/>
      <c r="GKR61" s="158"/>
      <c r="GKS61" s="158"/>
      <c r="GKT61" s="158"/>
      <c r="GKU61" s="158"/>
      <c r="GKV61" s="158"/>
      <c r="GKW61" s="158"/>
      <c r="GKX61" s="158"/>
      <c r="GKY61" s="158"/>
      <c r="GKZ61" s="158"/>
      <c r="GLA61" s="158"/>
      <c r="GLB61" s="158"/>
      <c r="GLC61" s="158"/>
      <c r="GLD61" s="158"/>
      <c r="GLE61" s="158"/>
      <c r="GLF61" s="158"/>
      <c r="GLG61" s="158"/>
      <c r="GLH61" s="158"/>
      <c r="GLI61" s="158"/>
      <c r="GLJ61" s="158"/>
      <c r="GLK61" s="158"/>
      <c r="GLL61" s="158"/>
      <c r="GLM61" s="158"/>
      <c r="GLN61" s="158"/>
      <c r="GLO61" s="158"/>
      <c r="GLP61" s="158"/>
      <c r="GLQ61" s="158"/>
      <c r="GLR61" s="158"/>
      <c r="GLS61" s="158"/>
      <c r="GLT61" s="158"/>
      <c r="GLU61" s="158"/>
      <c r="GLV61" s="158"/>
      <c r="GLW61" s="158"/>
      <c r="GLX61" s="158"/>
      <c r="GLY61" s="158"/>
      <c r="GLZ61" s="158"/>
      <c r="GMA61" s="158"/>
      <c r="GMB61" s="158"/>
      <c r="GMC61" s="158"/>
      <c r="GMD61" s="158"/>
      <c r="GME61" s="158"/>
      <c r="GMF61" s="158"/>
      <c r="GMG61" s="158"/>
      <c r="GMH61" s="158"/>
      <c r="GMI61" s="158"/>
      <c r="GMJ61" s="158"/>
      <c r="GMK61" s="158"/>
      <c r="GML61" s="158"/>
      <c r="GMM61" s="158"/>
      <c r="GMN61" s="158"/>
      <c r="GMO61" s="158"/>
      <c r="GMP61" s="158"/>
      <c r="GMQ61" s="158"/>
      <c r="GMR61" s="158"/>
      <c r="GMS61" s="158"/>
      <c r="GMT61" s="158"/>
      <c r="GMU61" s="158"/>
      <c r="GMV61" s="158"/>
      <c r="GMW61" s="158"/>
      <c r="GMX61" s="158"/>
      <c r="GMY61" s="158"/>
      <c r="GMZ61" s="158"/>
      <c r="GNA61" s="158"/>
      <c r="GNB61" s="158"/>
      <c r="GNC61" s="158"/>
      <c r="GND61" s="158"/>
      <c r="GNE61" s="158"/>
      <c r="GNF61" s="158"/>
      <c r="GNG61" s="158"/>
      <c r="GNH61" s="158"/>
      <c r="GNI61" s="158"/>
      <c r="GNJ61" s="158"/>
      <c r="GNK61" s="158"/>
      <c r="GNL61" s="158"/>
      <c r="GNM61" s="158"/>
      <c r="GNN61" s="158"/>
      <c r="GNO61" s="158"/>
      <c r="GNP61" s="158"/>
      <c r="GNQ61" s="158"/>
      <c r="GNR61" s="158"/>
      <c r="GNS61" s="158"/>
      <c r="GNT61" s="158"/>
      <c r="GNU61" s="158"/>
      <c r="GNV61" s="158"/>
      <c r="GNW61" s="158"/>
      <c r="GNX61" s="158"/>
      <c r="GNY61" s="158"/>
      <c r="GNZ61" s="158"/>
      <c r="GOA61" s="158"/>
      <c r="GOB61" s="158"/>
      <c r="GOC61" s="158"/>
      <c r="GOD61" s="158"/>
      <c r="GOE61" s="158"/>
      <c r="GOF61" s="158"/>
      <c r="GOG61" s="158"/>
      <c r="GOH61" s="158"/>
      <c r="GOI61" s="158"/>
      <c r="GOJ61" s="158"/>
      <c r="GOK61" s="158"/>
      <c r="GOL61" s="158"/>
      <c r="GOM61" s="158"/>
      <c r="GON61" s="158"/>
      <c r="GOO61" s="158"/>
      <c r="GOP61" s="158"/>
      <c r="GOQ61" s="158"/>
      <c r="GOR61" s="158"/>
      <c r="GOS61" s="158"/>
      <c r="GOT61" s="158"/>
      <c r="GOU61" s="158"/>
      <c r="GOV61" s="158"/>
      <c r="GOW61" s="158"/>
      <c r="GOX61" s="158"/>
      <c r="GOY61" s="158"/>
      <c r="GOZ61" s="158"/>
      <c r="GPA61" s="158"/>
      <c r="GPB61" s="158"/>
      <c r="GPC61" s="158"/>
      <c r="GPD61" s="158"/>
      <c r="GPE61" s="158"/>
      <c r="GPF61" s="158"/>
      <c r="GPG61" s="158"/>
      <c r="GPH61" s="158"/>
      <c r="GPI61" s="158"/>
      <c r="GPJ61" s="158"/>
      <c r="GPK61" s="158"/>
      <c r="GPL61" s="158"/>
      <c r="GPM61" s="158"/>
      <c r="GPN61" s="158"/>
      <c r="GPO61" s="158"/>
      <c r="GPP61" s="158"/>
      <c r="GPQ61" s="158"/>
      <c r="GPR61" s="158"/>
      <c r="GPS61" s="158"/>
      <c r="GPT61" s="158"/>
      <c r="GPU61" s="158"/>
      <c r="GPV61" s="158"/>
      <c r="GPW61" s="158"/>
      <c r="GPX61" s="158"/>
      <c r="GPY61" s="158"/>
      <c r="GPZ61" s="158"/>
      <c r="GQA61" s="158"/>
      <c r="GQB61" s="158"/>
      <c r="GQC61" s="158"/>
      <c r="GQD61" s="158"/>
      <c r="GQE61" s="158"/>
      <c r="GQF61" s="158"/>
      <c r="GQG61" s="158"/>
      <c r="GQH61" s="158"/>
      <c r="GQI61" s="158"/>
      <c r="GQJ61" s="158"/>
      <c r="GQK61" s="158"/>
      <c r="GQL61" s="158"/>
      <c r="GQM61" s="158"/>
      <c r="GQN61" s="158"/>
      <c r="GQO61" s="158"/>
      <c r="GQP61" s="158"/>
      <c r="GQQ61" s="158"/>
      <c r="GQR61" s="158"/>
      <c r="GQS61" s="158"/>
      <c r="GQT61" s="158"/>
      <c r="GQU61" s="158"/>
      <c r="GQV61" s="158"/>
      <c r="GQW61" s="158"/>
      <c r="GQX61" s="158"/>
      <c r="GQY61" s="158"/>
      <c r="GQZ61" s="158"/>
      <c r="GRA61" s="158"/>
      <c r="GRB61" s="158"/>
      <c r="GRC61" s="158"/>
      <c r="GRD61" s="158"/>
      <c r="GRE61" s="158"/>
      <c r="GRF61" s="158"/>
      <c r="GRG61" s="158"/>
      <c r="GRH61" s="158"/>
      <c r="GRI61" s="158"/>
      <c r="GRJ61" s="158"/>
      <c r="GRK61" s="158"/>
      <c r="GRL61" s="158"/>
      <c r="GRM61" s="158"/>
      <c r="GRN61" s="158"/>
      <c r="GRO61" s="158"/>
      <c r="GRP61" s="158"/>
      <c r="GRQ61" s="158"/>
      <c r="GRR61" s="158"/>
      <c r="GRS61" s="158"/>
      <c r="GRT61" s="158"/>
      <c r="GRU61" s="158"/>
      <c r="GRV61" s="158"/>
      <c r="GRW61" s="158"/>
      <c r="GRX61" s="158"/>
      <c r="GRY61" s="158"/>
      <c r="GRZ61" s="158"/>
      <c r="GSA61" s="158"/>
      <c r="GSB61" s="158"/>
      <c r="GSC61" s="158"/>
      <c r="GSD61" s="158"/>
      <c r="GSE61" s="158"/>
      <c r="GSF61" s="158"/>
      <c r="GSG61" s="158"/>
      <c r="GSH61" s="158"/>
      <c r="GSI61" s="158"/>
      <c r="GSJ61" s="158"/>
      <c r="GSK61" s="158"/>
      <c r="GSL61" s="158"/>
      <c r="GSM61" s="158"/>
      <c r="GSN61" s="158"/>
      <c r="GSO61" s="158"/>
      <c r="GSP61" s="158"/>
      <c r="GSQ61" s="158"/>
      <c r="GSR61" s="158"/>
      <c r="GSS61" s="158"/>
      <c r="GST61" s="158"/>
      <c r="GSU61" s="158"/>
      <c r="GSV61" s="158"/>
      <c r="GSW61" s="158"/>
      <c r="GSX61" s="158"/>
      <c r="GSY61" s="158"/>
      <c r="GSZ61" s="158"/>
      <c r="GTA61" s="158"/>
      <c r="GTB61" s="158"/>
      <c r="GTC61" s="158"/>
      <c r="GTD61" s="158"/>
      <c r="GTE61" s="158"/>
      <c r="GTF61" s="158"/>
      <c r="GTG61" s="158"/>
      <c r="GTH61" s="158"/>
      <c r="GTI61" s="158"/>
      <c r="GTJ61" s="158"/>
      <c r="GTK61" s="158"/>
      <c r="GTL61" s="158"/>
      <c r="GTM61" s="158"/>
      <c r="GTN61" s="158"/>
      <c r="GTO61" s="158"/>
      <c r="GTP61" s="158"/>
      <c r="GTQ61" s="158"/>
      <c r="GTR61" s="158"/>
      <c r="GTS61" s="158"/>
      <c r="GTT61" s="158"/>
      <c r="GTU61" s="158"/>
      <c r="GTV61" s="158"/>
      <c r="GTW61" s="158"/>
      <c r="GTX61" s="158"/>
      <c r="GTY61" s="158"/>
      <c r="GTZ61" s="158"/>
      <c r="GUA61" s="158"/>
      <c r="GUB61" s="158"/>
      <c r="GUC61" s="158"/>
      <c r="GUD61" s="158"/>
      <c r="GUE61" s="158"/>
      <c r="GUF61" s="158"/>
      <c r="GUG61" s="158"/>
      <c r="GUH61" s="158"/>
      <c r="GUI61" s="158"/>
      <c r="GUJ61" s="158"/>
      <c r="GUK61" s="158"/>
      <c r="GUL61" s="158"/>
      <c r="GUM61" s="158"/>
      <c r="GUN61" s="158"/>
      <c r="GUO61" s="158"/>
      <c r="GUP61" s="158"/>
      <c r="GUQ61" s="158"/>
      <c r="GUR61" s="158"/>
      <c r="GUS61" s="158"/>
      <c r="GUT61" s="158"/>
      <c r="GUU61" s="158"/>
      <c r="GUV61" s="158"/>
      <c r="GUW61" s="158"/>
      <c r="GUX61" s="158"/>
      <c r="GUY61" s="158"/>
      <c r="GUZ61" s="158"/>
      <c r="GVA61" s="158"/>
      <c r="GVB61" s="158"/>
      <c r="GVC61" s="158"/>
      <c r="GVD61" s="158"/>
      <c r="GVE61" s="158"/>
      <c r="GVF61" s="158"/>
      <c r="GVG61" s="158"/>
      <c r="GVH61" s="158"/>
      <c r="GVI61" s="158"/>
      <c r="GVJ61" s="158"/>
      <c r="GVK61" s="158"/>
      <c r="GVL61" s="158"/>
      <c r="GVM61" s="158"/>
      <c r="GVN61" s="158"/>
      <c r="GVO61" s="158"/>
      <c r="GVP61" s="158"/>
      <c r="GVQ61" s="158"/>
      <c r="GVR61" s="158"/>
      <c r="GVS61" s="158"/>
      <c r="GVT61" s="158"/>
      <c r="GVU61" s="158"/>
      <c r="GVV61" s="158"/>
      <c r="GVW61" s="158"/>
      <c r="GVX61" s="158"/>
      <c r="GVY61" s="158"/>
      <c r="GVZ61" s="158"/>
      <c r="GWA61" s="158"/>
      <c r="GWB61" s="158"/>
      <c r="GWC61" s="158"/>
      <c r="GWD61" s="158"/>
      <c r="GWE61" s="158"/>
      <c r="GWF61" s="158"/>
      <c r="GWG61" s="158"/>
      <c r="GWH61" s="158"/>
      <c r="GWI61" s="158"/>
      <c r="GWJ61" s="158"/>
      <c r="GWK61" s="158"/>
      <c r="GWL61" s="158"/>
      <c r="GWM61" s="158"/>
      <c r="GWN61" s="158"/>
      <c r="GWO61" s="158"/>
      <c r="GWP61" s="158"/>
      <c r="GWQ61" s="158"/>
      <c r="GWR61" s="158"/>
      <c r="GWS61" s="158"/>
      <c r="GWT61" s="158"/>
      <c r="GWU61" s="158"/>
      <c r="GWV61" s="158"/>
      <c r="GWW61" s="158"/>
      <c r="GWX61" s="158"/>
      <c r="GWY61" s="158"/>
      <c r="GWZ61" s="158"/>
      <c r="GXA61" s="158"/>
      <c r="GXB61" s="158"/>
      <c r="GXC61" s="158"/>
      <c r="GXD61" s="158"/>
      <c r="GXE61" s="158"/>
      <c r="GXF61" s="158"/>
      <c r="GXG61" s="158"/>
      <c r="GXH61" s="158"/>
      <c r="GXI61" s="158"/>
      <c r="GXJ61" s="158"/>
      <c r="GXK61" s="158"/>
      <c r="GXL61" s="158"/>
      <c r="GXM61" s="158"/>
      <c r="GXN61" s="158"/>
      <c r="GXO61" s="158"/>
      <c r="GXP61" s="158"/>
      <c r="GXQ61" s="158"/>
      <c r="GXR61" s="158"/>
      <c r="GXS61" s="158"/>
      <c r="GXT61" s="158"/>
      <c r="GXU61" s="158"/>
      <c r="GXV61" s="158"/>
      <c r="GXW61" s="158"/>
      <c r="GXX61" s="158"/>
      <c r="GXY61" s="158"/>
      <c r="GXZ61" s="158"/>
      <c r="GYA61" s="158"/>
      <c r="GYB61" s="158"/>
      <c r="GYC61" s="158"/>
      <c r="GYD61" s="158"/>
      <c r="GYE61" s="158"/>
      <c r="GYF61" s="158"/>
      <c r="GYG61" s="158"/>
      <c r="GYH61" s="158"/>
      <c r="GYI61" s="158"/>
      <c r="GYJ61" s="158"/>
      <c r="GYK61" s="158"/>
      <c r="GYL61" s="158"/>
      <c r="GYM61" s="158"/>
      <c r="GYN61" s="158"/>
      <c r="GYO61" s="158"/>
      <c r="GYP61" s="158"/>
      <c r="GYQ61" s="158"/>
      <c r="GYR61" s="158"/>
      <c r="GYS61" s="158"/>
      <c r="GYT61" s="158"/>
      <c r="GYU61" s="158"/>
      <c r="GYV61" s="158"/>
      <c r="GYW61" s="158"/>
      <c r="GYX61" s="158"/>
      <c r="GYY61" s="158"/>
      <c r="GYZ61" s="158"/>
      <c r="GZA61" s="158"/>
      <c r="GZB61" s="158"/>
      <c r="GZC61" s="158"/>
      <c r="GZD61" s="158"/>
      <c r="GZE61" s="158"/>
      <c r="GZF61" s="158"/>
      <c r="GZG61" s="158"/>
      <c r="GZH61" s="158"/>
      <c r="GZI61" s="158"/>
      <c r="GZJ61" s="158"/>
      <c r="GZK61" s="158"/>
      <c r="GZL61" s="158"/>
      <c r="GZM61" s="158"/>
      <c r="GZN61" s="158"/>
      <c r="GZO61" s="158"/>
      <c r="GZP61" s="158"/>
      <c r="GZQ61" s="158"/>
      <c r="GZR61" s="158"/>
      <c r="GZS61" s="158"/>
      <c r="GZT61" s="158"/>
      <c r="GZU61" s="158"/>
      <c r="GZV61" s="158"/>
      <c r="GZW61" s="158"/>
      <c r="GZX61" s="158"/>
      <c r="GZY61" s="158"/>
      <c r="GZZ61" s="158"/>
      <c r="HAA61" s="158"/>
      <c r="HAB61" s="158"/>
      <c r="HAC61" s="158"/>
      <c r="HAD61" s="158"/>
      <c r="HAE61" s="158"/>
      <c r="HAF61" s="158"/>
      <c r="HAG61" s="158"/>
      <c r="HAH61" s="158"/>
      <c r="HAI61" s="158"/>
      <c r="HAJ61" s="158"/>
      <c r="HAK61" s="158"/>
      <c r="HAL61" s="158"/>
      <c r="HAM61" s="158"/>
      <c r="HAN61" s="158"/>
      <c r="HAO61" s="158"/>
      <c r="HAP61" s="158"/>
      <c r="HAQ61" s="158"/>
      <c r="HAR61" s="158"/>
      <c r="HAS61" s="158"/>
      <c r="HAT61" s="158"/>
      <c r="HAU61" s="158"/>
      <c r="HAV61" s="158"/>
      <c r="HAW61" s="158"/>
      <c r="HAX61" s="158"/>
      <c r="HAY61" s="158"/>
      <c r="HAZ61" s="158"/>
      <c r="HBA61" s="158"/>
      <c r="HBB61" s="158"/>
      <c r="HBC61" s="158"/>
      <c r="HBD61" s="158"/>
      <c r="HBE61" s="158"/>
      <c r="HBF61" s="158"/>
      <c r="HBG61" s="158"/>
      <c r="HBH61" s="158"/>
      <c r="HBI61" s="158"/>
      <c r="HBJ61" s="158"/>
      <c r="HBK61" s="158"/>
      <c r="HBL61" s="158"/>
      <c r="HBM61" s="158"/>
      <c r="HBN61" s="158"/>
      <c r="HBO61" s="158"/>
      <c r="HBP61" s="158"/>
      <c r="HBQ61" s="158"/>
      <c r="HBR61" s="158"/>
      <c r="HBS61" s="158"/>
      <c r="HBT61" s="158"/>
      <c r="HBU61" s="158"/>
      <c r="HBV61" s="158"/>
      <c r="HBW61" s="158"/>
      <c r="HBX61" s="158"/>
      <c r="HBY61" s="158"/>
      <c r="HBZ61" s="158"/>
      <c r="HCA61" s="158"/>
      <c r="HCB61" s="158"/>
      <c r="HCC61" s="158"/>
      <c r="HCD61" s="158"/>
      <c r="HCE61" s="158"/>
      <c r="HCF61" s="158"/>
      <c r="HCG61" s="158"/>
      <c r="HCH61" s="158"/>
      <c r="HCI61" s="158"/>
      <c r="HCJ61" s="158"/>
      <c r="HCK61" s="158"/>
      <c r="HCL61" s="158"/>
      <c r="HCM61" s="158"/>
      <c r="HCN61" s="158"/>
      <c r="HCO61" s="158"/>
      <c r="HCP61" s="158"/>
      <c r="HCQ61" s="158"/>
      <c r="HCR61" s="158"/>
      <c r="HCS61" s="158"/>
      <c r="HCT61" s="158"/>
      <c r="HCU61" s="158"/>
      <c r="HCV61" s="158"/>
      <c r="HCW61" s="158"/>
      <c r="HCX61" s="158"/>
      <c r="HCY61" s="158"/>
      <c r="HCZ61" s="158"/>
      <c r="HDA61" s="158"/>
      <c r="HDB61" s="158"/>
      <c r="HDC61" s="158"/>
      <c r="HDD61" s="158"/>
      <c r="HDE61" s="158"/>
      <c r="HDF61" s="158"/>
      <c r="HDG61" s="158"/>
      <c r="HDH61" s="158"/>
      <c r="HDI61" s="158"/>
      <c r="HDJ61" s="158"/>
      <c r="HDK61" s="158"/>
      <c r="HDL61" s="158"/>
      <c r="HDM61" s="158"/>
      <c r="HDN61" s="158"/>
      <c r="HDO61" s="158"/>
      <c r="HDP61" s="158"/>
      <c r="HDQ61" s="158"/>
      <c r="HDR61" s="158"/>
      <c r="HDS61" s="158"/>
      <c r="HDT61" s="158"/>
      <c r="HDU61" s="158"/>
      <c r="HDV61" s="158"/>
      <c r="HDW61" s="158"/>
      <c r="HDX61" s="158"/>
      <c r="HDY61" s="158"/>
      <c r="HDZ61" s="158"/>
      <c r="HEA61" s="158"/>
      <c r="HEB61" s="158"/>
      <c r="HEC61" s="158"/>
      <c r="HED61" s="158"/>
      <c r="HEE61" s="158"/>
      <c r="HEF61" s="158"/>
      <c r="HEG61" s="158"/>
      <c r="HEH61" s="158"/>
      <c r="HEI61" s="158"/>
      <c r="HEJ61" s="158"/>
      <c r="HEK61" s="158"/>
      <c r="HEL61" s="158"/>
      <c r="HEM61" s="158"/>
      <c r="HEN61" s="158"/>
      <c r="HEO61" s="158"/>
      <c r="HEP61" s="158"/>
      <c r="HEQ61" s="158"/>
      <c r="HER61" s="158"/>
      <c r="HES61" s="158"/>
      <c r="HET61" s="158"/>
      <c r="HEU61" s="158"/>
      <c r="HEV61" s="158"/>
      <c r="HEW61" s="158"/>
      <c r="HEX61" s="158"/>
      <c r="HEY61" s="158"/>
      <c r="HEZ61" s="158"/>
      <c r="HFA61" s="158"/>
      <c r="HFB61" s="158"/>
      <c r="HFC61" s="158"/>
      <c r="HFD61" s="158"/>
      <c r="HFE61" s="158"/>
      <c r="HFF61" s="158"/>
      <c r="HFG61" s="158"/>
      <c r="HFH61" s="158"/>
      <c r="HFI61" s="158"/>
      <c r="HFJ61" s="158"/>
      <c r="HFK61" s="158"/>
      <c r="HFL61" s="158"/>
      <c r="HFM61" s="158"/>
      <c r="HFN61" s="158"/>
      <c r="HFO61" s="158"/>
      <c r="HFP61" s="158"/>
      <c r="HFQ61" s="158"/>
      <c r="HFR61" s="158"/>
      <c r="HFS61" s="158"/>
      <c r="HFT61" s="158"/>
      <c r="HFU61" s="158"/>
      <c r="HFV61" s="158"/>
      <c r="HFW61" s="158"/>
      <c r="HFX61" s="158"/>
      <c r="HFY61" s="158"/>
      <c r="HFZ61" s="158"/>
      <c r="HGA61" s="158"/>
      <c r="HGB61" s="158"/>
      <c r="HGC61" s="158"/>
      <c r="HGD61" s="158"/>
      <c r="HGE61" s="158"/>
      <c r="HGF61" s="158"/>
      <c r="HGG61" s="158"/>
      <c r="HGH61" s="158"/>
      <c r="HGI61" s="158"/>
      <c r="HGJ61" s="158"/>
      <c r="HGK61" s="158"/>
      <c r="HGL61" s="158"/>
      <c r="HGM61" s="158"/>
      <c r="HGN61" s="158"/>
      <c r="HGO61" s="158"/>
      <c r="HGP61" s="158"/>
      <c r="HGQ61" s="158"/>
      <c r="HGR61" s="158"/>
      <c r="HGS61" s="158"/>
      <c r="HGT61" s="158"/>
      <c r="HGU61" s="158"/>
      <c r="HGV61" s="158"/>
      <c r="HGW61" s="158"/>
      <c r="HGX61" s="158"/>
      <c r="HGY61" s="158"/>
      <c r="HGZ61" s="158"/>
      <c r="HHA61" s="158"/>
      <c r="HHB61" s="158"/>
      <c r="HHC61" s="158"/>
      <c r="HHD61" s="158"/>
      <c r="HHE61" s="158"/>
      <c r="HHF61" s="158"/>
      <c r="HHG61" s="158"/>
      <c r="HHH61" s="158"/>
      <c r="HHI61" s="158"/>
      <c r="HHJ61" s="158"/>
      <c r="HHK61" s="158"/>
      <c r="HHL61" s="158"/>
      <c r="HHM61" s="158"/>
      <c r="HHN61" s="158"/>
      <c r="HHO61" s="158"/>
      <c r="HHP61" s="158"/>
      <c r="HHQ61" s="158"/>
      <c r="HHR61" s="158"/>
      <c r="HHS61" s="158"/>
      <c r="HHT61" s="158"/>
      <c r="HHU61" s="158"/>
      <c r="HHV61" s="158"/>
      <c r="HHW61" s="158"/>
      <c r="HHX61" s="158"/>
      <c r="HHY61" s="158"/>
      <c r="HHZ61" s="158"/>
      <c r="HIA61" s="158"/>
      <c r="HIB61" s="158"/>
      <c r="HIC61" s="158"/>
      <c r="HID61" s="158"/>
      <c r="HIE61" s="158"/>
      <c r="HIF61" s="158"/>
      <c r="HIG61" s="158"/>
      <c r="HIH61" s="158"/>
      <c r="HII61" s="158"/>
      <c r="HIJ61" s="158"/>
      <c r="HIK61" s="158"/>
      <c r="HIL61" s="158"/>
      <c r="HIM61" s="158"/>
      <c r="HIN61" s="158"/>
      <c r="HIO61" s="158"/>
      <c r="HIP61" s="158"/>
      <c r="HIQ61" s="158"/>
      <c r="HIR61" s="158"/>
      <c r="HIS61" s="158"/>
      <c r="HIT61" s="158"/>
      <c r="HIU61" s="158"/>
      <c r="HIV61" s="158"/>
      <c r="HIW61" s="158"/>
      <c r="HIX61" s="158"/>
      <c r="HIY61" s="158"/>
      <c r="HIZ61" s="158"/>
      <c r="HJA61" s="158"/>
      <c r="HJB61" s="158"/>
      <c r="HJC61" s="158"/>
      <c r="HJD61" s="158"/>
      <c r="HJE61" s="158"/>
      <c r="HJF61" s="158"/>
      <c r="HJG61" s="158"/>
      <c r="HJH61" s="158"/>
      <c r="HJI61" s="158"/>
      <c r="HJJ61" s="158"/>
      <c r="HJK61" s="158"/>
      <c r="HJL61" s="158"/>
      <c r="HJM61" s="158"/>
      <c r="HJN61" s="158"/>
      <c r="HJO61" s="158"/>
      <c r="HJP61" s="158"/>
      <c r="HJQ61" s="158"/>
      <c r="HJR61" s="158"/>
      <c r="HJS61" s="158"/>
      <c r="HJT61" s="158"/>
      <c r="HJU61" s="158"/>
      <c r="HJV61" s="158"/>
      <c r="HJW61" s="158"/>
      <c r="HJX61" s="158"/>
      <c r="HJY61" s="158"/>
      <c r="HJZ61" s="158"/>
      <c r="HKA61" s="158"/>
      <c r="HKB61" s="158"/>
      <c r="HKC61" s="158"/>
      <c r="HKD61" s="158"/>
      <c r="HKE61" s="158"/>
      <c r="HKF61" s="158"/>
      <c r="HKG61" s="158"/>
      <c r="HKH61" s="158"/>
      <c r="HKI61" s="158"/>
      <c r="HKJ61" s="158"/>
      <c r="HKK61" s="158"/>
      <c r="HKL61" s="158"/>
      <c r="HKM61" s="158"/>
      <c r="HKN61" s="158"/>
      <c r="HKO61" s="158"/>
      <c r="HKP61" s="158"/>
      <c r="HKQ61" s="158"/>
      <c r="HKR61" s="158"/>
      <c r="HKS61" s="158"/>
      <c r="HKT61" s="158"/>
      <c r="HKU61" s="158"/>
      <c r="HKV61" s="158"/>
      <c r="HKW61" s="158"/>
      <c r="HKX61" s="158"/>
      <c r="HKY61" s="158"/>
      <c r="HKZ61" s="158"/>
      <c r="HLA61" s="158"/>
      <c r="HLB61" s="158"/>
      <c r="HLC61" s="158"/>
      <c r="HLD61" s="158"/>
      <c r="HLE61" s="158"/>
      <c r="HLF61" s="158"/>
      <c r="HLG61" s="158"/>
      <c r="HLH61" s="158"/>
      <c r="HLI61" s="158"/>
      <c r="HLJ61" s="158"/>
      <c r="HLK61" s="158"/>
      <c r="HLL61" s="158"/>
      <c r="HLM61" s="158"/>
      <c r="HLN61" s="158"/>
      <c r="HLO61" s="158"/>
      <c r="HLP61" s="158"/>
      <c r="HLQ61" s="158"/>
      <c r="HLR61" s="158"/>
      <c r="HLS61" s="158"/>
      <c r="HLT61" s="158"/>
      <c r="HLU61" s="158"/>
      <c r="HLV61" s="158"/>
      <c r="HLW61" s="158"/>
      <c r="HLX61" s="158"/>
      <c r="HLY61" s="158"/>
      <c r="HLZ61" s="158"/>
      <c r="HMA61" s="158"/>
      <c r="HMB61" s="158"/>
      <c r="HMC61" s="158"/>
      <c r="HMD61" s="158"/>
      <c r="HME61" s="158"/>
      <c r="HMF61" s="158"/>
      <c r="HMG61" s="158"/>
      <c r="HMH61" s="158"/>
      <c r="HMI61" s="158"/>
      <c r="HMJ61" s="158"/>
      <c r="HMK61" s="158"/>
      <c r="HML61" s="158"/>
      <c r="HMM61" s="158"/>
      <c r="HMN61" s="158"/>
      <c r="HMO61" s="158"/>
      <c r="HMP61" s="158"/>
      <c r="HMQ61" s="158"/>
      <c r="HMR61" s="158"/>
      <c r="HMS61" s="158"/>
      <c r="HMT61" s="158"/>
      <c r="HMU61" s="158"/>
      <c r="HMV61" s="158"/>
      <c r="HMW61" s="158"/>
      <c r="HMX61" s="158"/>
      <c r="HMY61" s="158"/>
      <c r="HMZ61" s="158"/>
      <c r="HNA61" s="158"/>
      <c r="HNB61" s="158"/>
      <c r="HNC61" s="158"/>
      <c r="HND61" s="158"/>
      <c r="HNE61" s="158"/>
      <c r="HNF61" s="158"/>
      <c r="HNG61" s="158"/>
      <c r="HNH61" s="158"/>
      <c r="HNI61" s="158"/>
      <c r="HNJ61" s="158"/>
      <c r="HNK61" s="158"/>
      <c r="HNL61" s="158"/>
      <c r="HNM61" s="158"/>
      <c r="HNN61" s="158"/>
      <c r="HNO61" s="158"/>
      <c r="HNP61" s="158"/>
      <c r="HNQ61" s="158"/>
      <c r="HNR61" s="158"/>
      <c r="HNS61" s="158"/>
      <c r="HNT61" s="158"/>
      <c r="HNU61" s="158"/>
      <c r="HNV61" s="158"/>
      <c r="HNW61" s="158"/>
      <c r="HNX61" s="158"/>
      <c r="HNY61" s="158"/>
      <c r="HNZ61" s="158"/>
      <c r="HOA61" s="158"/>
      <c r="HOB61" s="158"/>
      <c r="HOC61" s="158"/>
      <c r="HOD61" s="158"/>
      <c r="HOE61" s="158"/>
      <c r="HOF61" s="158"/>
      <c r="HOG61" s="158"/>
      <c r="HOH61" s="158"/>
      <c r="HOI61" s="158"/>
      <c r="HOJ61" s="158"/>
      <c r="HOK61" s="158"/>
      <c r="HOL61" s="158"/>
      <c r="HOM61" s="158"/>
      <c r="HON61" s="158"/>
      <c r="HOO61" s="158"/>
      <c r="HOP61" s="158"/>
      <c r="HOQ61" s="158"/>
      <c r="HOR61" s="158"/>
      <c r="HOS61" s="158"/>
      <c r="HOT61" s="158"/>
      <c r="HOU61" s="158"/>
      <c r="HOV61" s="158"/>
      <c r="HOW61" s="158"/>
      <c r="HOX61" s="158"/>
      <c r="HOY61" s="158"/>
      <c r="HOZ61" s="158"/>
      <c r="HPA61" s="158"/>
      <c r="HPB61" s="158"/>
      <c r="HPC61" s="158"/>
      <c r="HPD61" s="158"/>
      <c r="HPE61" s="158"/>
      <c r="HPF61" s="158"/>
      <c r="HPG61" s="158"/>
      <c r="HPH61" s="158"/>
      <c r="HPI61" s="158"/>
      <c r="HPJ61" s="158"/>
      <c r="HPK61" s="158"/>
      <c r="HPL61" s="158"/>
      <c r="HPM61" s="158"/>
      <c r="HPN61" s="158"/>
      <c r="HPO61" s="158"/>
      <c r="HPP61" s="158"/>
      <c r="HPQ61" s="158"/>
      <c r="HPR61" s="158"/>
      <c r="HPS61" s="158"/>
      <c r="HPT61" s="158"/>
      <c r="HPU61" s="158"/>
      <c r="HPV61" s="158"/>
      <c r="HPW61" s="158"/>
      <c r="HPX61" s="158"/>
      <c r="HPY61" s="158"/>
      <c r="HPZ61" s="158"/>
      <c r="HQA61" s="158"/>
      <c r="HQB61" s="158"/>
      <c r="HQC61" s="158"/>
      <c r="HQD61" s="158"/>
      <c r="HQE61" s="158"/>
      <c r="HQF61" s="158"/>
      <c r="HQG61" s="158"/>
      <c r="HQH61" s="158"/>
      <c r="HQI61" s="158"/>
      <c r="HQJ61" s="158"/>
      <c r="HQK61" s="158"/>
      <c r="HQL61" s="158"/>
      <c r="HQM61" s="158"/>
      <c r="HQN61" s="158"/>
      <c r="HQO61" s="158"/>
      <c r="HQP61" s="158"/>
      <c r="HQQ61" s="158"/>
      <c r="HQR61" s="158"/>
      <c r="HQS61" s="158"/>
      <c r="HQT61" s="158"/>
      <c r="HQU61" s="158"/>
      <c r="HQV61" s="158"/>
      <c r="HQW61" s="158"/>
      <c r="HQX61" s="158"/>
      <c r="HQY61" s="158"/>
      <c r="HQZ61" s="158"/>
      <c r="HRA61" s="158"/>
      <c r="HRB61" s="158"/>
      <c r="HRC61" s="158"/>
      <c r="HRD61" s="158"/>
      <c r="HRE61" s="158"/>
      <c r="HRF61" s="158"/>
      <c r="HRG61" s="158"/>
      <c r="HRH61" s="158"/>
      <c r="HRI61" s="158"/>
      <c r="HRJ61" s="158"/>
      <c r="HRK61" s="158"/>
      <c r="HRL61" s="158"/>
      <c r="HRM61" s="158"/>
      <c r="HRN61" s="158"/>
      <c r="HRO61" s="158"/>
      <c r="HRP61" s="158"/>
      <c r="HRQ61" s="158"/>
      <c r="HRR61" s="158"/>
      <c r="HRS61" s="158"/>
      <c r="HRT61" s="158"/>
      <c r="HRU61" s="158"/>
      <c r="HRV61" s="158"/>
      <c r="HRW61" s="158"/>
      <c r="HRX61" s="158"/>
      <c r="HRY61" s="158"/>
      <c r="HRZ61" s="158"/>
      <c r="HSA61" s="158"/>
      <c r="HSB61" s="158"/>
      <c r="HSC61" s="158"/>
      <c r="HSD61" s="158"/>
      <c r="HSE61" s="158"/>
      <c r="HSF61" s="158"/>
      <c r="HSG61" s="158"/>
      <c r="HSH61" s="158"/>
      <c r="HSI61" s="158"/>
      <c r="HSJ61" s="158"/>
      <c r="HSK61" s="158"/>
      <c r="HSL61" s="158"/>
      <c r="HSM61" s="158"/>
      <c r="HSN61" s="158"/>
      <c r="HSO61" s="158"/>
      <c r="HSP61" s="158"/>
      <c r="HSQ61" s="158"/>
      <c r="HSR61" s="158"/>
      <c r="HSS61" s="158"/>
      <c r="HST61" s="158"/>
      <c r="HSU61" s="158"/>
      <c r="HSV61" s="158"/>
      <c r="HSW61" s="158"/>
      <c r="HSX61" s="158"/>
      <c r="HSY61" s="158"/>
      <c r="HSZ61" s="158"/>
      <c r="HTA61" s="158"/>
      <c r="HTB61" s="158"/>
      <c r="HTC61" s="158"/>
      <c r="HTD61" s="158"/>
      <c r="HTE61" s="158"/>
      <c r="HTF61" s="158"/>
      <c r="HTG61" s="158"/>
      <c r="HTH61" s="158"/>
      <c r="HTI61" s="158"/>
      <c r="HTJ61" s="158"/>
      <c r="HTK61" s="158"/>
      <c r="HTL61" s="158"/>
      <c r="HTM61" s="158"/>
      <c r="HTN61" s="158"/>
      <c r="HTO61" s="158"/>
      <c r="HTP61" s="158"/>
      <c r="HTQ61" s="158"/>
      <c r="HTR61" s="158"/>
      <c r="HTS61" s="158"/>
      <c r="HTT61" s="158"/>
      <c r="HTU61" s="158"/>
      <c r="HTV61" s="158"/>
      <c r="HTW61" s="158"/>
      <c r="HTX61" s="158"/>
      <c r="HTY61" s="158"/>
      <c r="HTZ61" s="158"/>
      <c r="HUA61" s="158"/>
      <c r="HUB61" s="158"/>
      <c r="HUC61" s="158"/>
      <c r="HUD61" s="158"/>
      <c r="HUE61" s="158"/>
      <c r="HUF61" s="158"/>
      <c r="HUG61" s="158"/>
      <c r="HUH61" s="158"/>
      <c r="HUI61" s="158"/>
      <c r="HUJ61" s="158"/>
      <c r="HUK61" s="158"/>
      <c r="HUL61" s="158"/>
      <c r="HUM61" s="158"/>
      <c r="HUN61" s="158"/>
      <c r="HUO61" s="158"/>
      <c r="HUP61" s="158"/>
      <c r="HUQ61" s="158"/>
      <c r="HUR61" s="158"/>
      <c r="HUS61" s="158"/>
      <c r="HUT61" s="158"/>
      <c r="HUU61" s="158"/>
      <c r="HUV61" s="158"/>
      <c r="HUW61" s="158"/>
      <c r="HUX61" s="158"/>
      <c r="HUY61" s="158"/>
      <c r="HUZ61" s="158"/>
      <c r="HVA61" s="158"/>
      <c r="HVB61" s="158"/>
      <c r="HVC61" s="158"/>
      <c r="HVD61" s="158"/>
      <c r="HVE61" s="158"/>
      <c r="HVF61" s="158"/>
      <c r="HVG61" s="158"/>
      <c r="HVH61" s="158"/>
      <c r="HVI61" s="158"/>
      <c r="HVJ61" s="158"/>
      <c r="HVK61" s="158"/>
      <c r="HVL61" s="158"/>
      <c r="HVM61" s="158"/>
      <c r="HVN61" s="158"/>
      <c r="HVO61" s="158"/>
      <c r="HVP61" s="158"/>
      <c r="HVQ61" s="158"/>
      <c r="HVR61" s="158"/>
      <c r="HVS61" s="158"/>
      <c r="HVT61" s="158"/>
      <c r="HVU61" s="158"/>
      <c r="HVV61" s="158"/>
      <c r="HVW61" s="158"/>
      <c r="HVX61" s="158"/>
      <c r="HVY61" s="158"/>
      <c r="HVZ61" s="158"/>
      <c r="HWA61" s="158"/>
      <c r="HWB61" s="158"/>
      <c r="HWC61" s="158"/>
      <c r="HWD61" s="158"/>
      <c r="HWE61" s="158"/>
      <c r="HWF61" s="158"/>
      <c r="HWG61" s="158"/>
      <c r="HWH61" s="158"/>
      <c r="HWI61" s="158"/>
      <c r="HWJ61" s="158"/>
      <c r="HWK61" s="158"/>
      <c r="HWL61" s="158"/>
      <c r="HWM61" s="158"/>
      <c r="HWN61" s="158"/>
      <c r="HWO61" s="158"/>
      <c r="HWP61" s="158"/>
      <c r="HWQ61" s="158"/>
      <c r="HWR61" s="158"/>
      <c r="HWS61" s="158"/>
      <c r="HWT61" s="158"/>
      <c r="HWU61" s="158"/>
      <c r="HWV61" s="158"/>
      <c r="HWW61" s="158"/>
      <c r="HWX61" s="158"/>
      <c r="HWY61" s="158"/>
      <c r="HWZ61" s="158"/>
      <c r="HXA61" s="158"/>
      <c r="HXB61" s="158"/>
      <c r="HXC61" s="158"/>
      <c r="HXD61" s="158"/>
      <c r="HXE61" s="158"/>
      <c r="HXF61" s="158"/>
      <c r="HXG61" s="158"/>
      <c r="HXH61" s="158"/>
      <c r="HXI61" s="158"/>
      <c r="HXJ61" s="158"/>
      <c r="HXK61" s="158"/>
      <c r="HXL61" s="158"/>
      <c r="HXM61" s="158"/>
      <c r="HXN61" s="158"/>
      <c r="HXO61" s="158"/>
      <c r="HXP61" s="158"/>
      <c r="HXQ61" s="158"/>
      <c r="HXR61" s="158"/>
      <c r="HXS61" s="158"/>
      <c r="HXT61" s="158"/>
      <c r="HXU61" s="158"/>
      <c r="HXV61" s="158"/>
      <c r="HXW61" s="158"/>
      <c r="HXX61" s="158"/>
      <c r="HXY61" s="158"/>
      <c r="HXZ61" s="158"/>
      <c r="HYA61" s="158"/>
      <c r="HYB61" s="158"/>
      <c r="HYC61" s="158"/>
      <c r="HYD61" s="158"/>
      <c r="HYE61" s="158"/>
      <c r="HYF61" s="158"/>
      <c r="HYG61" s="158"/>
      <c r="HYH61" s="158"/>
      <c r="HYI61" s="158"/>
      <c r="HYJ61" s="158"/>
      <c r="HYK61" s="158"/>
      <c r="HYL61" s="158"/>
      <c r="HYM61" s="158"/>
      <c r="HYN61" s="158"/>
      <c r="HYO61" s="158"/>
      <c r="HYP61" s="158"/>
      <c r="HYQ61" s="158"/>
      <c r="HYR61" s="158"/>
      <c r="HYS61" s="158"/>
      <c r="HYT61" s="158"/>
      <c r="HYU61" s="158"/>
      <c r="HYV61" s="158"/>
      <c r="HYW61" s="158"/>
      <c r="HYX61" s="158"/>
      <c r="HYY61" s="158"/>
      <c r="HYZ61" s="158"/>
      <c r="HZA61" s="158"/>
      <c r="HZB61" s="158"/>
      <c r="HZC61" s="158"/>
      <c r="HZD61" s="158"/>
      <c r="HZE61" s="158"/>
      <c r="HZF61" s="158"/>
      <c r="HZG61" s="158"/>
      <c r="HZH61" s="158"/>
      <c r="HZI61" s="158"/>
      <c r="HZJ61" s="158"/>
      <c r="HZK61" s="158"/>
      <c r="HZL61" s="158"/>
      <c r="HZM61" s="158"/>
      <c r="HZN61" s="158"/>
      <c r="HZO61" s="158"/>
      <c r="HZP61" s="158"/>
      <c r="HZQ61" s="158"/>
      <c r="HZR61" s="158"/>
      <c r="HZS61" s="158"/>
      <c r="HZT61" s="158"/>
      <c r="HZU61" s="158"/>
      <c r="HZV61" s="158"/>
      <c r="HZW61" s="158"/>
      <c r="HZX61" s="158"/>
      <c r="HZY61" s="158"/>
      <c r="HZZ61" s="158"/>
      <c r="IAA61" s="158"/>
      <c r="IAB61" s="158"/>
      <c r="IAC61" s="158"/>
      <c r="IAD61" s="158"/>
      <c r="IAE61" s="158"/>
      <c r="IAF61" s="158"/>
      <c r="IAG61" s="158"/>
      <c r="IAH61" s="158"/>
      <c r="IAI61" s="158"/>
      <c r="IAJ61" s="158"/>
      <c r="IAK61" s="158"/>
      <c r="IAL61" s="158"/>
      <c r="IAM61" s="158"/>
      <c r="IAN61" s="158"/>
      <c r="IAO61" s="158"/>
      <c r="IAP61" s="158"/>
      <c r="IAQ61" s="158"/>
      <c r="IAR61" s="158"/>
      <c r="IAS61" s="158"/>
      <c r="IAT61" s="158"/>
      <c r="IAU61" s="158"/>
      <c r="IAV61" s="158"/>
      <c r="IAW61" s="158"/>
      <c r="IAX61" s="158"/>
      <c r="IAY61" s="158"/>
      <c r="IAZ61" s="158"/>
      <c r="IBA61" s="158"/>
      <c r="IBB61" s="158"/>
      <c r="IBC61" s="158"/>
      <c r="IBD61" s="158"/>
      <c r="IBE61" s="158"/>
      <c r="IBF61" s="158"/>
      <c r="IBG61" s="158"/>
      <c r="IBH61" s="158"/>
      <c r="IBI61" s="158"/>
      <c r="IBJ61" s="158"/>
      <c r="IBK61" s="158"/>
      <c r="IBL61" s="158"/>
      <c r="IBM61" s="158"/>
      <c r="IBN61" s="158"/>
      <c r="IBO61" s="158"/>
      <c r="IBP61" s="158"/>
      <c r="IBQ61" s="158"/>
      <c r="IBR61" s="158"/>
      <c r="IBS61" s="158"/>
      <c r="IBT61" s="158"/>
      <c r="IBU61" s="158"/>
      <c r="IBV61" s="158"/>
      <c r="IBW61" s="158"/>
      <c r="IBX61" s="158"/>
      <c r="IBY61" s="158"/>
      <c r="IBZ61" s="158"/>
      <c r="ICA61" s="158"/>
      <c r="ICB61" s="158"/>
      <c r="ICC61" s="158"/>
      <c r="ICD61" s="158"/>
      <c r="ICE61" s="158"/>
      <c r="ICF61" s="158"/>
      <c r="ICG61" s="158"/>
      <c r="ICH61" s="158"/>
      <c r="ICI61" s="158"/>
      <c r="ICJ61" s="158"/>
      <c r="ICK61" s="158"/>
      <c r="ICL61" s="158"/>
      <c r="ICM61" s="158"/>
      <c r="ICN61" s="158"/>
      <c r="ICO61" s="158"/>
      <c r="ICP61" s="158"/>
      <c r="ICQ61" s="158"/>
      <c r="ICR61" s="158"/>
      <c r="ICS61" s="158"/>
      <c r="ICT61" s="158"/>
      <c r="ICU61" s="158"/>
      <c r="ICV61" s="158"/>
      <c r="ICW61" s="158"/>
      <c r="ICX61" s="158"/>
      <c r="ICY61" s="158"/>
      <c r="ICZ61" s="158"/>
      <c r="IDA61" s="158"/>
      <c r="IDB61" s="158"/>
      <c r="IDC61" s="158"/>
      <c r="IDD61" s="158"/>
      <c r="IDE61" s="158"/>
      <c r="IDF61" s="158"/>
      <c r="IDG61" s="158"/>
      <c r="IDH61" s="158"/>
      <c r="IDI61" s="158"/>
      <c r="IDJ61" s="158"/>
      <c r="IDK61" s="158"/>
      <c r="IDL61" s="158"/>
      <c r="IDM61" s="158"/>
      <c r="IDN61" s="158"/>
      <c r="IDO61" s="158"/>
      <c r="IDP61" s="158"/>
      <c r="IDQ61" s="158"/>
      <c r="IDR61" s="158"/>
      <c r="IDS61" s="158"/>
      <c r="IDT61" s="158"/>
      <c r="IDU61" s="158"/>
      <c r="IDV61" s="158"/>
      <c r="IDW61" s="158"/>
      <c r="IDX61" s="158"/>
      <c r="IDY61" s="158"/>
      <c r="IDZ61" s="158"/>
      <c r="IEA61" s="158"/>
      <c r="IEB61" s="158"/>
      <c r="IEC61" s="158"/>
      <c r="IED61" s="158"/>
      <c r="IEE61" s="158"/>
      <c r="IEF61" s="158"/>
      <c r="IEG61" s="158"/>
      <c r="IEH61" s="158"/>
      <c r="IEI61" s="158"/>
      <c r="IEJ61" s="158"/>
      <c r="IEK61" s="158"/>
      <c r="IEL61" s="158"/>
      <c r="IEM61" s="158"/>
      <c r="IEN61" s="158"/>
      <c r="IEO61" s="158"/>
      <c r="IEP61" s="158"/>
      <c r="IEQ61" s="158"/>
      <c r="IER61" s="158"/>
      <c r="IES61" s="158"/>
      <c r="IET61" s="158"/>
      <c r="IEU61" s="158"/>
      <c r="IEV61" s="158"/>
      <c r="IEW61" s="158"/>
      <c r="IEX61" s="158"/>
      <c r="IEY61" s="158"/>
      <c r="IEZ61" s="158"/>
      <c r="IFA61" s="158"/>
      <c r="IFB61" s="158"/>
      <c r="IFC61" s="158"/>
      <c r="IFD61" s="158"/>
      <c r="IFE61" s="158"/>
      <c r="IFF61" s="158"/>
      <c r="IFG61" s="158"/>
      <c r="IFH61" s="158"/>
      <c r="IFI61" s="158"/>
      <c r="IFJ61" s="158"/>
      <c r="IFK61" s="158"/>
      <c r="IFL61" s="158"/>
      <c r="IFM61" s="158"/>
      <c r="IFN61" s="158"/>
      <c r="IFO61" s="158"/>
      <c r="IFP61" s="158"/>
      <c r="IFQ61" s="158"/>
      <c r="IFR61" s="158"/>
      <c r="IFS61" s="158"/>
      <c r="IFT61" s="158"/>
      <c r="IFU61" s="158"/>
      <c r="IFV61" s="158"/>
      <c r="IFW61" s="158"/>
      <c r="IFX61" s="158"/>
      <c r="IFY61" s="158"/>
      <c r="IFZ61" s="158"/>
      <c r="IGA61" s="158"/>
      <c r="IGB61" s="158"/>
      <c r="IGC61" s="158"/>
      <c r="IGD61" s="158"/>
      <c r="IGE61" s="158"/>
      <c r="IGF61" s="158"/>
      <c r="IGG61" s="158"/>
      <c r="IGH61" s="158"/>
      <c r="IGI61" s="158"/>
      <c r="IGJ61" s="158"/>
      <c r="IGK61" s="158"/>
      <c r="IGL61" s="158"/>
      <c r="IGM61" s="158"/>
      <c r="IGN61" s="158"/>
      <c r="IGO61" s="158"/>
      <c r="IGP61" s="158"/>
      <c r="IGQ61" s="158"/>
      <c r="IGR61" s="158"/>
      <c r="IGS61" s="158"/>
      <c r="IGT61" s="158"/>
      <c r="IGU61" s="158"/>
      <c r="IGV61" s="158"/>
      <c r="IGW61" s="158"/>
      <c r="IGX61" s="158"/>
      <c r="IGY61" s="158"/>
      <c r="IGZ61" s="158"/>
      <c r="IHA61" s="158"/>
      <c r="IHB61" s="158"/>
      <c r="IHC61" s="158"/>
      <c r="IHD61" s="158"/>
      <c r="IHE61" s="158"/>
      <c r="IHF61" s="158"/>
      <c r="IHG61" s="158"/>
      <c r="IHH61" s="158"/>
      <c r="IHI61" s="158"/>
      <c r="IHJ61" s="158"/>
      <c r="IHK61" s="158"/>
      <c r="IHL61" s="158"/>
      <c r="IHM61" s="158"/>
      <c r="IHN61" s="158"/>
      <c r="IHO61" s="158"/>
      <c r="IHP61" s="158"/>
      <c r="IHQ61" s="158"/>
      <c r="IHR61" s="158"/>
      <c r="IHS61" s="158"/>
      <c r="IHT61" s="158"/>
      <c r="IHU61" s="158"/>
      <c r="IHV61" s="158"/>
      <c r="IHW61" s="158"/>
      <c r="IHX61" s="158"/>
      <c r="IHY61" s="158"/>
      <c r="IHZ61" s="158"/>
      <c r="IIA61" s="158"/>
      <c r="IIB61" s="158"/>
      <c r="IIC61" s="158"/>
      <c r="IID61" s="158"/>
      <c r="IIE61" s="158"/>
      <c r="IIF61" s="158"/>
      <c r="IIG61" s="158"/>
      <c r="IIH61" s="158"/>
      <c r="III61" s="158"/>
      <c r="IIJ61" s="158"/>
      <c r="IIK61" s="158"/>
      <c r="IIL61" s="158"/>
      <c r="IIM61" s="158"/>
      <c r="IIN61" s="158"/>
      <c r="IIO61" s="158"/>
      <c r="IIP61" s="158"/>
      <c r="IIQ61" s="158"/>
      <c r="IIR61" s="158"/>
      <c r="IIS61" s="158"/>
      <c r="IIT61" s="158"/>
      <c r="IIU61" s="158"/>
      <c r="IIV61" s="158"/>
      <c r="IIW61" s="158"/>
      <c r="IIX61" s="158"/>
      <c r="IIY61" s="158"/>
      <c r="IIZ61" s="158"/>
      <c r="IJA61" s="158"/>
      <c r="IJB61" s="158"/>
      <c r="IJC61" s="158"/>
      <c r="IJD61" s="158"/>
      <c r="IJE61" s="158"/>
      <c r="IJF61" s="158"/>
      <c r="IJG61" s="158"/>
      <c r="IJH61" s="158"/>
      <c r="IJI61" s="158"/>
      <c r="IJJ61" s="158"/>
      <c r="IJK61" s="158"/>
      <c r="IJL61" s="158"/>
      <c r="IJM61" s="158"/>
      <c r="IJN61" s="158"/>
      <c r="IJO61" s="158"/>
      <c r="IJP61" s="158"/>
      <c r="IJQ61" s="158"/>
      <c r="IJR61" s="158"/>
      <c r="IJS61" s="158"/>
      <c r="IJT61" s="158"/>
      <c r="IJU61" s="158"/>
      <c r="IJV61" s="158"/>
      <c r="IJW61" s="158"/>
      <c r="IJX61" s="158"/>
      <c r="IJY61" s="158"/>
      <c r="IJZ61" s="158"/>
      <c r="IKA61" s="158"/>
      <c r="IKB61" s="158"/>
      <c r="IKC61" s="158"/>
      <c r="IKD61" s="158"/>
      <c r="IKE61" s="158"/>
      <c r="IKF61" s="158"/>
      <c r="IKG61" s="158"/>
      <c r="IKH61" s="158"/>
      <c r="IKI61" s="158"/>
      <c r="IKJ61" s="158"/>
      <c r="IKK61" s="158"/>
      <c r="IKL61" s="158"/>
      <c r="IKM61" s="158"/>
      <c r="IKN61" s="158"/>
      <c r="IKO61" s="158"/>
      <c r="IKP61" s="158"/>
      <c r="IKQ61" s="158"/>
      <c r="IKR61" s="158"/>
      <c r="IKS61" s="158"/>
      <c r="IKT61" s="158"/>
      <c r="IKU61" s="158"/>
      <c r="IKV61" s="158"/>
      <c r="IKW61" s="158"/>
      <c r="IKX61" s="158"/>
      <c r="IKY61" s="158"/>
      <c r="IKZ61" s="158"/>
      <c r="ILA61" s="158"/>
      <c r="ILB61" s="158"/>
      <c r="ILC61" s="158"/>
      <c r="ILD61" s="158"/>
      <c r="ILE61" s="158"/>
      <c r="ILF61" s="158"/>
      <c r="ILG61" s="158"/>
      <c r="ILH61" s="158"/>
      <c r="ILI61" s="158"/>
      <c r="ILJ61" s="158"/>
      <c r="ILK61" s="158"/>
      <c r="ILL61" s="158"/>
      <c r="ILM61" s="158"/>
      <c r="ILN61" s="158"/>
      <c r="ILO61" s="158"/>
      <c r="ILP61" s="158"/>
      <c r="ILQ61" s="158"/>
      <c r="ILR61" s="158"/>
      <c r="ILS61" s="158"/>
      <c r="ILT61" s="158"/>
      <c r="ILU61" s="158"/>
      <c r="ILV61" s="158"/>
      <c r="ILW61" s="158"/>
      <c r="ILX61" s="158"/>
      <c r="ILY61" s="158"/>
      <c r="ILZ61" s="158"/>
      <c r="IMA61" s="158"/>
      <c r="IMB61" s="158"/>
      <c r="IMC61" s="158"/>
      <c r="IMD61" s="158"/>
      <c r="IME61" s="158"/>
      <c r="IMF61" s="158"/>
      <c r="IMG61" s="158"/>
      <c r="IMH61" s="158"/>
      <c r="IMI61" s="158"/>
      <c r="IMJ61" s="158"/>
      <c r="IMK61" s="158"/>
      <c r="IML61" s="158"/>
      <c r="IMM61" s="158"/>
      <c r="IMN61" s="158"/>
      <c r="IMO61" s="158"/>
      <c r="IMP61" s="158"/>
      <c r="IMQ61" s="158"/>
      <c r="IMR61" s="158"/>
      <c r="IMS61" s="158"/>
      <c r="IMT61" s="158"/>
      <c r="IMU61" s="158"/>
      <c r="IMV61" s="158"/>
      <c r="IMW61" s="158"/>
      <c r="IMX61" s="158"/>
      <c r="IMY61" s="158"/>
      <c r="IMZ61" s="158"/>
      <c r="INA61" s="158"/>
      <c r="INB61" s="158"/>
      <c r="INC61" s="158"/>
      <c r="IND61" s="158"/>
      <c r="INE61" s="158"/>
      <c r="INF61" s="158"/>
      <c r="ING61" s="158"/>
      <c r="INH61" s="158"/>
      <c r="INI61" s="158"/>
      <c r="INJ61" s="158"/>
      <c r="INK61" s="158"/>
      <c r="INL61" s="158"/>
      <c r="INM61" s="158"/>
      <c r="INN61" s="158"/>
      <c r="INO61" s="158"/>
      <c r="INP61" s="158"/>
      <c r="INQ61" s="158"/>
      <c r="INR61" s="158"/>
      <c r="INS61" s="158"/>
      <c r="INT61" s="158"/>
      <c r="INU61" s="158"/>
      <c r="INV61" s="158"/>
      <c r="INW61" s="158"/>
      <c r="INX61" s="158"/>
      <c r="INY61" s="158"/>
      <c r="INZ61" s="158"/>
      <c r="IOA61" s="158"/>
      <c r="IOB61" s="158"/>
      <c r="IOC61" s="158"/>
      <c r="IOD61" s="158"/>
      <c r="IOE61" s="158"/>
      <c r="IOF61" s="158"/>
      <c r="IOG61" s="158"/>
      <c r="IOH61" s="158"/>
      <c r="IOI61" s="158"/>
      <c r="IOJ61" s="158"/>
      <c r="IOK61" s="158"/>
      <c r="IOL61" s="158"/>
      <c r="IOM61" s="158"/>
      <c r="ION61" s="158"/>
      <c r="IOO61" s="158"/>
      <c r="IOP61" s="158"/>
      <c r="IOQ61" s="158"/>
      <c r="IOR61" s="158"/>
      <c r="IOS61" s="158"/>
      <c r="IOT61" s="158"/>
      <c r="IOU61" s="158"/>
      <c r="IOV61" s="158"/>
      <c r="IOW61" s="158"/>
      <c r="IOX61" s="158"/>
      <c r="IOY61" s="158"/>
      <c r="IOZ61" s="158"/>
      <c r="IPA61" s="158"/>
      <c r="IPB61" s="158"/>
      <c r="IPC61" s="158"/>
      <c r="IPD61" s="158"/>
      <c r="IPE61" s="158"/>
      <c r="IPF61" s="158"/>
      <c r="IPG61" s="158"/>
      <c r="IPH61" s="158"/>
      <c r="IPI61" s="158"/>
      <c r="IPJ61" s="158"/>
      <c r="IPK61" s="158"/>
      <c r="IPL61" s="158"/>
      <c r="IPM61" s="158"/>
      <c r="IPN61" s="158"/>
      <c r="IPO61" s="158"/>
      <c r="IPP61" s="158"/>
      <c r="IPQ61" s="158"/>
      <c r="IPR61" s="158"/>
      <c r="IPS61" s="158"/>
      <c r="IPT61" s="158"/>
      <c r="IPU61" s="158"/>
      <c r="IPV61" s="158"/>
      <c r="IPW61" s="158"/>
      <c r="IPX61" s="158"/>
      <c r="IPY61" s="158"/>
      <c r="IPZ61" s="158"/>
      <c r="IQA61" s="158"/>
      <c r="IQB61" s="158"/>
      <c r="IQC61" s="158"/>
      <c r="IQD61" s="158"/>
      <c r="IQE61" s="158"/>
      <c r="IQF61" s="158"/>
      <c r="IQG61" s="158"/>
      <c r="IQH61" s="158"/>
      <c r="IQI61" s="158"/>
      <c r="IQJ61" s="158"/>
      <c r="IQK61" s="158"/>
      <c r="IQL61" s="158"/>
      <c r="IQM61" s="158"/>
      <c r="IQN61" s="158"/>
      <c r="IQO61" s="158"/>
      <c r="IQP61" s="158"/>
      <c r="IQQ61" s="158"/>
      <c r="IQR61" s="158"/>
      <c r="IQS61" s="158"/>
      <c r="IQT61" s="158"/>
      <c r="IQU61" s="158"/>
      <c r="IQV61" s="158"/>
      <c r="IQW61" s="158"/>
      <c r="IQX61" s="158"/>
      <c r="IQY61" s="158"/>
      <c r="IQZ61" s="158"/>
      <c r="IRA61" s="158"/>
      <c r="IRB61" s="158"/>
      <c r="IRC61" s="158"/>
      <c r="IRD61" s="158"/>
      <c r="IRE61" s="158"/>
      <c r="IRF61" s="158"/>
      <c r="IRG61" s="158"/>
      <c r="IRH61" s="158"/>
      <c r="IRI61" s="158"/>
      <c r="IRJ61" s="158"/>
      <c r="IRK61" s="158"/>
      <c r="IRL61" s="158"/>
      <c r="IRM61" s="158"/>
      <c r="IRN61" s="158"/>
      <c r="IRO61" s="158"/>
      <c r="IRP61" s="158"/>
      <c r="IRQ61" s="158"/>
      <c r="IRR61" s="158"/>
      <c r="IRS61" s="158"/>
      <c r="IRT61" s="158"/>
      <c r="IRU61" s="158"/>
      <c r="IRV61" s="158"/>
      <c r="IRW61" s="158"/>
      <c r="IRX61" s="158"/>
      <c r="IRY61" s="158"/>
      <c r="IRZ61" s="158"/>
      <c r="ISA61" s="158"/>
      <c r="ISB61" s="158"/>
      <c r="ISC61" s="158"/>
      <c r="ISD61" s="158"/>
      <c r="ISE61" s="158"/>
      <c r="ISF61" s="158"/>
      <c r="ISG61" s="158"/>
      <c r="ISH61" s="158"/>
      <c r="ISI61" s="158"/>
      <c r="ISJ61" s="158"/>
      <c r="ISK61" s="158"/>
      <c r="ISL61" s="158"/>
      <c r="ISM61" s="158"/>
      <c r="ISN61" s="158"/>
      <c r="ISO61" s="158"/>
      <c r="ISP61" s="158"/>
      <c r="ISQ61" s="158"/>
      <c r="ISR61" s="158"/>
      <c r="ISS61" s="158"/>
      <c r="IST61" s="158"/>
      <c r="ISU61" s="158"/>
      <c r="ISV61" s="158"/>
      <c r="ISW61" s="158"/>
      <c r="ISX61" s="158"/>
      <c r="ISY61" s="158"/>
      <c r="ISZ61" s="158"/>
      <c r="ITA61" s="158"/>
      <c r="ITB61" s="158"/>
      <c r="ITC61" s="158"/>
      <c r="ITD61" s="158"/>
      <c r="ITE61" s="158"/>
      <c r="ITF61" s="158"/>
      <c r="ITG61" s="158"/>
      <c r="ITH61" s="158"/>
      <c r="ITI61" s="158"/>
      <c r="ITJ61" s="158"/>
      <c r="ITK61" s="158"/>
      <c r="ITL61" s="158"/>
      <c r="ITM61" s="158"/>
      <c r="ITN61" s="158"/>
      <c r="ITO61" s="158"/>
      <c r="ITP61" s="158"/>
      <c r="ITQ61" s="158"/>
      <c r="ITR61" s="158"/>
      <c r="ITS61" s="158"/>
      <c r="ITT61" s="158"/>
      <c r="ITU61" s="158"/>
      <c r="ITV61" s="158"/>
      <c r="ITW61" s="158"/>
      <c r="ITX61" s="158"/>
      <c r="ITY61" s="158"/>
      <c r="ITZ61" s="158"/>
      <c r="IUA61" s="158"/>
      <c r="IUB61" s="158"/>
      <c r="IUC61" s="158"/>
      <c r="IUD61" s="158"/>
      <c r="IUE61" s="158"/>
      <c r="IUF61" s="158"/>
      <c r="IUG61" s="158"/>
      <c r="IUH61" s="158"/>
      <c r="IUI61" s="158"/>
      <c r="IUJ61" s="158"/>
      <c r="IUK61" s="158"/>
      <c r="IUL61" s="158"/>
      <c r="IUM61" s="158"/>
      <c r="IUN61" s="158"/>
      <c r="IUO61" s="158"/>
      <c r="IUP61" s="158"/>
      <c r="IUQ61" s="158"/>
      <c r="IUR61" s="158"/>
      <c r="IUS61" s="158"/>
      <c r="IUT61" s="158"/>
      <c r="IUU61" s="158"/>
      <c r="IUV61" s="158"/>
      <c r="IUW61" s="158"/>
      <c r="IUX61" s="158"/>
      <c r="IUY61" s="158"/>
      <c r="IUZ61" s="158"/>
      <c r="IVA61" s="158"/>
      <c r="IVB61" s="158"/>
      <c r="IVC61" s="158"/>
      <c r="IVD61" s="158"/>
      <c r="IVE61" s="158"/>
      <c r="IVF61" s="158"/>
      <c r="IVG61" s="158"/>
      <c r="IVH61" s="158"/>
      <c r="IVI61" s="158"/>
      <c r="IVJ61" s="158"/>
      <c r="IVK61" s="158"/>
      <c r="IVL61" s="158"/>
      <c r="IVM61" s="158"/>
      <c r="IVN61" s="158"/>
      <c r="IVO61" s="158"/>
      <c r="IVP61" s="158"/>
      <c r="IVQ61" s="158"/>
      <c r="IVR61" s="158"/>
      <c r="IVS61" s="158"/>
      <c r="IVT61" s="158"/>
      <c r="IVU61" s="158"/>
      <c r="IVV61" s="158"/>
      <c r="IVW61" s="158"/>
      <c r="IVX61" s="158"/>
      <c r="IVY61" s="158"/>
      <c r="IVZ61" s="158"/>
      <c r="IWA61" s="158"/>
      <c r="IWB61" s="158"/>
      <c r="IWC61" s="158"/>
      <c r="IWD61" s="158"/>
      <c r="IWE61" s="158"/>
      <c r="IWF61" s="158"/>
      <c r="IWG61" s="158"/>
      <c r="IWH61" s="158"/>
      <c r="IWI61" s="158"/>
      <c r="IWJ61" s="158"/>
      <c r="IWK61" s="158"/>
      <c r="IWL61" s="158"/>
      <c r="IWM61" s="158"/>
      <c r="IWN61" s="158"/>
      <c r="IWO61" s="158"/>
      <c r="IWP61" s="158"/>
      <c r="IWQ61" s="158"/>
      <c r="IWR61" s="158"/>
      <c r="IWS61" s="158"/>
      <c r="IWT61" s="158"/>
      <c r="IWU61" s="158"/>
      <c r="IWV61" s="158"/>
      <c r="IWW61" s="158"/>
      <c r="IWX61" s="158"/>
      <c r="IWY61" s="158"/>
      <c r="IWZ61" s="158"/>
      <c r="IXA61" s="158"/>
      <c r="IXB61" s="158"/>
      <c r="IXC61" s="158"/>
      <c r="IXD61" s="158"/>
      <c r="IXE61" s="158"/>
      <c r="IXF61" s="158"/>
      <c r="IXG61" s="158"/>
      <c r="IXH61" s="158"/>
      <c r="IXI61" s="158"/>
      <c r="IXJ61" s="158"/>
      <c r="IXK61" s="158"/>
      <c r="IXL61" s="158"/>
      <c r="IXM61" s="158"/>
      <c r="IXN61" s="158"/>
      <c r="IXO61" s="158"/>
      <c r="IXP61" s="158"/>
      <c r="IXQ61" s="158"/>
      <c r="IXR61" s="158"/>
      <c r="IXS61" s="158"/>
      <c r="IXT61" s="158"/>
      <c r="IXU61" s="158"/>
      <c r="IXV61" s="158"/>
      <c r="IXW61" s="158"/>
      <c r="IXX61" s="158"/>
      <c r="IXY61" s="158"/>
      <c r="IXZ61" s="158"/>
      <c r="IYA61" s="158"/>
      <c r="IYB61" s="158"/>
      <c r="IYC61" s="158"/>
      <c r="IYD61" s="158"/>
      <c r="IYE61" s="158"/>
      <c r="IYF61" s="158"/>
      <c r="IYG61" s="158"/>
      <c r="IYH61" s="158"/>
      <c r="IYI61" s="158"/>
      <c r="IYJ61" s="158"/>
      <c r="IYK61" s="158"/>
      <c r="IYL61" s="158"/>
      <c r="IYM61" s="158"/>
      <c r="IYN61" s="158"/>
      <c r="IYO61" s="158"/>
      <c r="IYP61" s="158"/>
      <c r="IYQ61" s="158"/>
      <c r="IYR61" s="158"/>
      <c r="IYS61" s="158"/>
      <c r="IYT61" s="158"/>
      <c r="IYU61" s="158"/>
      <c r="IYV61" s="158"/>
      <c r="IYW61" s="158"/>
      <c r="IYX61" s="158"/>
      <c r="IYY61" s="158"/>
      <c r="IYZ61" s="158"/>
      <c r="IZA61" s="158"/>
      <c r="IZB61" s="158"/>
      <c r="IZC61" s="158"/>
      <c r="IZD61" s="158"/>
      <c r="IZE61" s="158"/>
      <c r="IZF61" s="158"/>
      <c r="IZG61" s="158"/>
      <c r="IZH61" s="158"/>
      <c r="IZI61" s="158"/>
      <c r="IZJ61" s="158"/>
      <c r="IZK61" s="158"/>
      <c r="IZL61" s="158"/>
      <c r="IZM61" s="158"/>
      <c r="IZN61" s="158"/>
      <c r="IZO61" s="158"/>
      <c r="IZP61" s="158"/>
      <c r="IZQ61" s="158"/>
      <c r="IZR61" s="158"/>
      <c r="IZS61" s="158"/>
      <c r="IZT61" s="158"/>
      <c r="IZU61" s="158"/>
      <c r="IZV61" s="158"/>
      <c r="IZW61" s="158"/>
      <c r="IZX61" s="158"/>
      <c r="IZY61" s="158"/>
      <c r="IZZ61" s="158"/>
      <c r="JAA61" s="158"/>
      <c r="JAB61" s="158"/>
      <c r="JAC61" s="158"/>
      <c r="JAD61" s="158"/>
      <c r="JAE61" s="158"/>
      <c r="JAF61" s="158"/>
      <c r="JAG61" s="158"/>
      <c r="JAH61" s="158"/>
      <c r="JAI61" s="158"/>
      <c r="JAJ61" s="158"/>
      <c r="JAK61" s="158"/>
      <c r="JAL61" s="158"/>
      <c r="JAM61" s="158"/>
      <c r="JAN61" s="158"/>
      <c r="JAO61" s="158"/>
      <c r="JAP61" s="158"/>
      <c r="JAQ61" s="158"/>
      <c r="JAR61" s="158"/>
      <c r="JAS61" s="158"/>
      <c r="JAT61" s="158"/>
      <c r="JAU61" s="158"/>
      <c r="JAV61" s="158"/>
      <c r="JAW61" s="158"/>
      <c r="JAX61" s="158"/>
      <c r="JAY61" s="158"/>
      <c r="JAZ61" s="158"/>
      <c r="JBA61" s="158"/>
      <c r="JBB61" s="158"/>
      <c r="JBC61" s="158"/>
      <c r="JBD61" s="158"/>
      <c r="JBE61" s="158"/>
      <c r="JBF61" s="158"/>
      <c r="JBG61" s="158"/>
      <c r="JBH61" s="158"/>
      <c r="JBI61" s="158"/>
      <c r="JBJ61" s="158"/>
      <c r="JBK61" s="158"/>
      <c r="JBL61" s="158"/>
      <c r="JBM61" s="158"/>
      <c r="JBN61" s="158"/>
      <c r="JBO61" s="158"/>
      <c r="JBP61" s="158"/>
      <c r="JBQ61" s="158"/>
      <c r="JBR61" s="158"/>
      <c r="JBS61" s="158"/>
      <c r="JBT61" s="158"/>
      <c r="JBU61" s="158"/>
      <c r="JBV61" s="158"/>
      <c r="JBW61" s="158"/>
      <c r="JBX61" s="158"/>
      <c r="JBY61" s="158"/>
      <c r="JBZ61" s="158"/>
      <c r="JCA61" s="158"/>
      <c r="JCB61" s="158"/>
      <c r="JCC61" s="158"/>
      <c r="JCD61" s="158"/>
      <c r="JCE61" s="158"/>
      <c r="JCF61" s="158"/>
      <c r="JCG61" s="158"/>
      <c r="JCH61" s="158"/>
      <c r="JCI61" s="158"/>
      <c r="JCJ61" s="158"/>
      <c r="JCK61" s="158"/>
      <c r="JCL61" s="158"/>
      <c r="JCM61" s="158"/>
      <c r="JCN61" s="158"/>
      <c r="JCO61" s="158"/>
      <c r="JCP61" s="158"/>
      <c r="JCQ61" s="158"/>
      <c r="JCR61" s="158"/>
      <c r="JCS61" s="158"/>
      <c r="JCT61" s="158"/>
      <c r="JCU61" s="158"/>
      <c r="JCV61" s="158"/>
      <c r="JCW61" s="158"/>
      <c r="JCX61" s="158"/>
      <c r="JCY61" s="158"/>
      <c r="JCZ61" s="158"/>
      <c r="JDA61" s="158"/>
      <c r="JDB61" s="158"/>
      <c r="JDC61" s="158"/>
      <c r="JDD61" s="158"/>
      <c r="JDE61" s="158"/>
      <c r="JDF61" s="158"/>
      <c r="JDG61" s="158"/>
      <c r="JDH61" s="158"/>
      <c r="JDI61" s="158"/>
      <c r="JDJ61" s="158"/>
      <c r="JDK61" s="158"/>
      <c r="JDL61" s="158"/>
      <c r="JDM61" s="158"/>
      <c r="JDN61" s="158"/>
      <c r="JDO61" s="158"/>
      <c r="JDP61" s="158"/>
      <c r="JDQ61" s="158"/>
      <c r="JDR61" s="158"/>
      <c r="JDS61" s="158"/>
      <c r="JDT61" s="158"/>
      <c r="JDU61" s="158"/>
      <c r="JDV61" s="158"/>
      <c r="JDW61" s="158"/>
      <c r="JDX61" s="158"/>
      <c r="JDY61" s="158"/>
      <c r="JDZ61" s="158"/>
      <c r="JEA61" s="158"/>
      <c r="JEB61" s="158"/>
      <c r="JEC61" s="158"/>
      <c r="JED61" s="158"/>
      <c r="JEE61" s="158"/>
      <c r="JEF61" s="158"/>
      <c r="JEG61" s="158"/>
      <c r="JEH61" s="158"/>
      <c r="JEI61" s="158"/>
      <c r="JEJ61" s="158"/>
      <c r="JEK61" s="158"/>
      <c r="JEL61" s="158"/>
      <c r="JEM61" s="158"/>
      <c r="JEN61" s="158"/>
      <c r="JEO61" s="158"/>
      <c r="JEP61" s="158"/>
      <c r="JEQ61" s="158"/>
      <c r="JER61" s="158"/>
      <c r="JES61" s="158"/>
      <c r="JET61" s="158"/>
      <c r="JEU61" s="158"/>
      <c r="JEV61" s="158"/>
      <c r="JEW61" s="158"/>
      <c r="JEX61" s="158"/>
      <c r="JEY61" s="158"/>
      <c r="JEZ61" s="158"/>
      <c r="JFA61" s="158"/>
      <c r="JFB61" s="158"/>
      <c r="JFC61" s="158"/>
      <c r="JFD61" s="158"/>
      <c r="JFE61" s="158"/>
      <c r="JFF61" s="158"/>
      <c r="JFG61" s="158"/>
      <c r="JFH61" s="158"/>
      <c r="JFI61" s="158"/>
      <c r="JFJ61" s="158"/>
      <c r="JFK61" s="158"/>
      <c r="JFL61" s="158"/>
      <c r="JFM61" s="158"/>
      <c r="JFN61" s="158"/>
      <c r="JFO61" s="158"/>
      <c r="JFP61" s="158"/>
      <c r="JFQ61" s="158"/>
    </row>
    <row r="62" spans="1:6933">
      <c r="A62" s="282">
        <v>5</v>
      </c>
      <c r="B62" s="50">
        <v>54</v>
      </c>
      <c r="C62" s="172">
        <v>300</v>
      </c>
      <c r="D62" s="172">
        <v>0</v>
      </c>
      <c r="E62" s="172">
        <v>100</v>
      </c>
      <c r="F62" s="172">
        <v>0</v>
      </c>
      <c r="G62" s="172">
        <v>100</v>
      </c>
      <c r="H62" s="172">
        <v>100</v>
      </c>
      <c r="I62" s="172">
        <v>200</v>
      </c>
      <c r="J62" s="245">
        <f t="shared" si="0"/>
        <v>800</v>
      </c>
      <c r="K62" s="246">
        <v>199</v>
      </c>
      <c r="L62" s="172">
        <f t="shared" si="1"/>
        <v>601</v>
      </c>
      <c r="M62" s="176">
        <f>B.wt.!J62</f>
        <v>5</v>
      </c>
      <c r="N62" s="179">
        <f t="shared" si="2"/>
        <v>120.2</v>
      </c>
      <c r="O62" s="172">
        <v>350</v>
      </c>
      <c r="P62" s="154">
        <v>200</v>
      </c>
      <c r="Q62" s="172">
        <v>250</v>
      </c>
      <c r="R62" s="172">
        <v>100</v>
      </c>
      <c r="S62" s="172">
        <v>300</v>
      </c>
      <c r="T62" s="172">
        <v>300</v>
      </c>
      <c r="U62" s="172">
        <v>350</v>
      </c>
      <c r="V62" s="173">
        <f t="shared" si="3"/>
        <v>1850</v>
      </c>
      <c r="W62" s="174">
        <v>12</v>
      </c>
      <c r="X62" s="172">
        <f t="shared" si="4"/>
        <v>1838</v>
      </c>
      <c r="Y62" s="172">
        <v>5</v>
      </c>
      <c r="Z62" s="175">
        <f t="shared" si="28"/>
        <v>367.6</v>
      </c>
      <c r="AA62" s="175">
        <f t="shared" si="6"/>
        <v>2439</v>
      </c>
      <c r="AB62" s="179">
        <f t="shared" si="7"/>
        <v>487.8</v>
      </c>
      <c r="AC62" s="154">
        <v>500</v>
      </c>
      <c r="AD62" s="172">
        <v>400</v>
      </c>
      <c r="AE62" s="172">
        <v>400</v>
      </c>
      <c r="AF62" s="172">
        <v>400</v>
      </c>
      <c r="AG62" s="172">
        <v>400</v>
      </c>
      <c r="AH62" s="172">
        <v>400</v>
      </c>
      <c r="AI62" s="172">
        <v>400</v>
      </c>
      <c r="AJ62" s="173">
        <f t="shared" si="8"/>
        <v>2900</v>
      </c>
      <c r="AK62" s="174">
        <v>23</v>
      </c>
      <c r="AL62" s="156">
        <f t="shared" si="29"/>
        <v>2877</v>
      </c>
      <c r="AM62" s="176">
        <v>5</v>
      </c>
      <c r="AN62" s="175">
        <f t="shared" si="10"/>
        <v>575.4</v>
      </c>
      <c r="AO62" s="175">
        <f t="shared" si="11"/>
        <v>5316</v>
      </c>
      <c r="AP62" s="179">
        <f t="shared" si="12"/>
        <v>1063.2</v>
      </c>
      <c r="AQ62" s="172">
        <v>600</v>
      </c>
      <c r="AR62" s="172">
        <v>600</v>
      </c>
      <c r="AS62" s="172">
        <v>500</v>
      </c>
      <c r="AT62" s="172">
        <v>500</v>
      </c>
      <c r="AU62" s="172">
        <v>800</v>
      </c>
      <c r="AV62" s="172">
        <v>500</v>
      </c>
      <c r="AW62" s="172">
        <v>700</v>
      </c>
      <c r="AX62" s="173">
        <f t="shared" si="13"/>
        <v>4200</v>
      </c>
      <c r="AY62" s="250">
        <v>12</v>
      </c>
      <c r="AZ62" s="176">
        <f t="shared" si="31"/>
        <v>4054</v>
      </c>
      <c r="BA62" s="251">
        <v>5</v>
      </c>
      <c r="BB62" s="156">
        <f t="shared" si="15"/>
        <v>9370</v>
      </c>
      <c r="BC62" s="175">
        <f t="shared" si="16"/>
        <v>810.8</v>
      </c>
      <c r="BD62" s="179">
        <f t="shared" si="17"/>
        <v>1874</v>
      </c>
      <c r="BE62" s="172">
        <v>800</v>
      </c>
      <c r="BF62" s="172">
        <v>800</v>
      </c>
      <c r="BG62" s="172">
        <v>900</v>
      </c>
      <c r="BH62" s="172">
        <v>900</v>
      </c>
      <c r="BI62" s="172">
        <v>600</v>
      </c>
      <c r="BJ62" s="172">
        <v>600</v>
      </c>
      <c r="BK62" s="172">
        <v>700</v>
      </c>
      <c r="BL62" s="173">
        <f t="shared" si="18"/>
        <v>5300</v>
      </c>
      <c r="BM62" s="174">
        <v>47</v>
      </c>
      <c r="BN62" s="176">
        <f t="shared" si="19"/>
        <v>5253</v>
      </c>
      <c r="BO62" s="176">
        <v>5</v>
      </c>
      <c r="BP62" s="156">
        <f t="shared" si="20"/>
        <v>14623</v>
      </c>
      <c r="BQ62" s="175">
        <f t="shared" si="21"/>
        <v>1050.5999999999999</v>
      </c>
      <c r="BR62" s="179">
        <f t="shared" si="22"/>
        <v>2924.6</v>
      </c>
      <c r="BS62" s="154">
        <v>1000</v>
      </c>
      <c r="BT62" s="154">
        <v>800</v>
      </c>
      <c r="BU62" s="154">
        <v>0</v>
      </c>
      <c r="BV62" s="154">
        <v>0</v>
      </c>
      <c r="BW62" s="154"/>
      <c r="BX62" s="156"/>
      <c r="BY62" s="156"/>
      <c r="BZ62" s="173">
        <f t="shared" si="23"/>
        <v>1800</v>
      </c>
      <c r="CA62" s="177">
        <v>0</v>
      </c>
      <c r="CB62" s="176">
        <f t="shared" si="24"/>
        <v>1800</v>
      </c>
      <c r="CC62" s="176">
        <v>4</v>
      </c>
      <c r="CD62" s="256">
        <f t="shared" si="25"/>
        <v>16423</v>
      </c>
      <c r="CE62" s="175">
        <f t="shared" si="26"/>
        <v>450</v>
      </c>
      <c r="CF62" s="175">
        <f t="shared" si="27"/>
        <v>3374.6</v>
      </c>
      <c r="CG62" s="158"/>
      <c r="CH62" s="158"/>
      <c r="CI62" s="158"/>
      <c r="CJ62" s="158"/>
      <c r="CK62" s="158"/>
      <c r="CL62" s="158"/>
      <c r="CM62" s="158"/>
      <c r="CN62" s="158"/>
      <c r="CO62" s="158"/>
      <c r="CP62" s="158"/>
      <c r="CQ62" s="158"/>
      <c r="CR62" s="158"/>
      <c r="CS62" s="158"/>
      <c r="CT62" s="158"/>
      <c r="CU62" s="158"/>
      <c r="CV62" s="158"/>
      <c r="CW62" s="158"/>
      <c r="CX62" s="158"/>
      <c r="CY62" s="158"/>
      <c r="CZ62" s="158"/>
      <c r="DA62" s="158"/>
      <c r="DB62" s="158"/>
      <c r="DC62" s="158"/>
      <c r="DD62" s="158"/>
      <c r="DE62" s="158"/>
      <c r="DF62" s="158"/>
      <c r="DG62" s="158"/>
      <c r="DH62" s="158"/>
      <c r="DI62" s="158"/>
      <c r="DJ62" s="158"/>
      <c r="DK62" s="158"/>
      <c r="DL62" s="158"/>
      <c r="DM62" s="158"/>
      <c r="DN62" s="158"/>
      <c r="DO62" s="158"/>
      <c r="DP62" s="158"/>
      <c r="DQ62" s="158"/>
      <c r="DR62" s="158"/>
      <c r="DS62" s="158"/>
      <c r="DT62" s="158"/>
      <c r="DU62" s="158"/>
      <c r="DV62" s="158"/>
      <c r="DW62" s="158"/>
      <c r="DX62" s="158"/>
      <c r="DY62" s="158"/>
      <c r="DZ62" s="158"/>
      <c r="EA62" s="158"/>
      <c r="EB62" s="158"/>
      <c r="EC62" s="158"/>
      <c r="ED62" s="158"/>
      <c r="EE62" s="158"/>
      <c r="EF62" s="158"/>
      <c r="EG62" s="158"/>
      <c r="EH62" s="158"/>
      <c r="EI62" s="158"/>
      <c r="EJ62" s="158"/>
      <c r="EK62" s="158"/>
      <c r="EL62" s="158"/>
      <c r="EM62" s="158"/>
      <c r="EN62" s="158"/>
      <c r="EO62" s="158"/>
      <c r="EP62" s="158"/>
      <c r="EQ62" s="158"/>
      <c r="ER62" s="158"/>
      <c r="ES62" s="158"/>
      <c r="ET62" s="158"/>
      <c r="EU62" s="158"/>
      <c r="EV62" s="158"/>
      <c r="EW62" s="158"/>
      <c r="EX62" s="158"/>
      <c r="EY62" s="158"/>
      <c r="EZ62" s="158"/>
      <c r="FA62" s="158"/>
      <c r="FB62" s="158"/>
      <c r="FC62" s="158"/>
      <c r="FD62" s="158"/>
      <c r="FE62" s="158"/>
      <c r="FF62" s="158"/>
      <c r="FG62" s="158"/>
      <c r="FH62" s="158"/>
      <c r="FI62" s="158"/>
      <c r="FJ62" s="158"/>
      <c r="FK62" s="158"/>
      <c r="FL62" s="158"/>
      <c r="FM62" s="158"/>
      <c r="FN62" s="158"/>
      <c r="FO62" s="158"/>
      <c r="FP62" s="158"/>
      <c r="FQ62" s="158"/>
      <c r="FR62" s="158"/>
      <c r="FS62" s="158"/>
      <c r="FT62" s="158"/>
      <c r="FU62" s="158"/>
      <c r="FV62" s="158"/>
      <c r="FW62" s="158"/>
      <c r="FX62" s="158"/>
      <c r="FY62" s="158"/>
      <c r="FZ62" s="158"/>
      <c r="GA62" s="158"/>
      <c r="GB62" s="158"/>
      <c r="GC62" s="158"/>
      <c r="GD62" s="158"/>
      <c r="GE62" s="158"/>
      <c r="GF62" s="158"/>
      <c r="GG62" s="158"/>
      <c r="GH62" s="158"/>
      <c r="GI62" s="158"/>
      <c r="GJ62" s="158"/>
      <c r="GK62" s="158"/>
      <c r="GL62" s="158"/>
      <c r="GM62" s="158"/>
      <c r="GN62" s="158"/>
      <c r="GO62" s="158"/>
      <c r="GP62" s="158"/>
      <c r="GQ62" s="158"/>
      <c r="GR62" s="158"/>
      <c r="GS62" s="158"/>
      <c r="GT62" s="158"/>
      <c r="GU62" s="158"/>
      <c r="GV62" s="158"/>
      <c r="GW62" s="158"/>
      <c r="GX62" s="158"/>
      <c r="GY62" s="158"/>
      <c r="GZ62" s="158"/>
      <c r="HA62" s="158"/>
      <c r="HB62" s="158"/>
      <c r="HC62" s="158"/>
      <c r="HD62" s="158"/>
      <c r="HE62" s="158"/>
      <c r="HF62" s="158"/>
      <c r="HG62" s="158"/>
      <c r="HH62" s="158"/>
      <c r="HI62" s="158"/>
      <c r="HJ62" s="158"/>
      <c r="HK62" s="158"/>
      <c r="HL62" s="158"/>
      <c r="HM62" s="158"/>
      <c r="HN62" s="158"/>
      <c r="HO62" s="158"/>
      <c r="HP62" s="158"/>
      <c r="HQ62" s="158"/>
      <c r="HR62" s="158"/>
      <c r="HS62" s="158"/>
      <c r="HT62" s="158"/>
      <c r="HU62" s="158"/>
      <c r="HV62" s="158"/>
      <c r="HW62" s="158"/>
      <c r="HX62" s="158"/>
      <c r="HY62" s="158"/>
      <c r="HZ62" s="158"/>
      <c r="IA62" s="158"/>
      <c r="IB62" s="158"/>
      <c r="IC62" s="158"/>
      <c r="ID62" s="158"/>
      <c r="IE62" s="158"/>
      <c r="IF62" s="158"/>
      <c r="IG62" s="158"/>
      <c r="IH62" s="158"/>
      <c r="II62" s="158"/>
      <c r="IJ62" s="158"/>
      <c r="IK62" s="158"/>
      <c r="IL62" s="158"/>
      <c r="IM62" s="158"/>
      <c r="IN62" s="158"/>
      <c r="IO62" s="158"/>
      <c r="IP62" s="158"/>
      <c r="IQ62" s="158"/>
      <c r="IR62" s="158"/>
      <c r="IS62" s="158"/>
      <c r="IT62" s="158"/>
      <c r="IU62" s="158"/>
      <c r="IV62" s="158"/>
      <c r="IW62" s="158"/>
      <c r="IX62" s="158"/>
      <c r="IY62" s="158"/>
      <c r="IZ62" s="158"/>
      <c r="JA62" s="158"/>
      <c r="JB62" s="158"/>
      <c r="JC62" s="158"/>
      <c r="JD62" s="158"/>
      <c r="JE62" s="158"/>
      <c r="JF62" s="158"/>
      <c r="JG62" s="158"/>
      <c r="JH62" s="158"/>
      <c r="JI62" s="158"/>
      <c r="JJ62" s="158"/>
      <c r="JK62" s="158"/>
      <c r="JL62" s="158"/>
      <c r="JM62" s="158"/>
      <c r="JN62" s="158"/>
      <c r="JO62" s="158"/>
      <c r="JP62" s="158"/>
      <c r="JQ62" s="158"/>
      <c r="JR62" s="158"/>
      <c r="JS62" s="158"/>
      <c r="JT62" s="158"/>
      <c r="JU62" s="158"/>
      <c r="JV62" s="158"/>
      <c r="JW62" s="158"/>
      <c r="JX62" s="158"/>
      <c r="JY62" s="158"/>
      <c r="JZ62" s="158"/>
      <c r="KA62" s="158"/>
      <c r="KB62" s="158"/>
      <c r="KC62" s="158"/>
      <c r="KD62" s="158"/>
      <c r="KE62" s="158"/>
      <c r="KF62" s="158"/>
      <c r="KG62" s="158"/>
      <c r="KH62" s="158"/>
      <c r="KI62" s="158"/>
      <c r="KJ62" s="158"/>
      <c r="KK62" s="158"/>
      <c r="KL62" s="158"/>
      <c r="KM62" s="158"/>
      <c r="KN62" s="158"/>
      <c r="KO62" s="158"/>
      <c r="KP62" s="158"/>
      <c r="KQ62" s="158"/>
      <c r="KR62" s="158"/>
      <c r="KS62" s="158"/>
      <c r="KT62" s="158"/>
      <c r="KU62" s="158"/>
      <c r="KV62" s="158"/>
      <c r="KW62" s="158"/>
      <c r="KX62" s="158"/>
      <c r="KY62" s="158"/>
      <c r="KZ62" s="158"/>
      <c r="LA62" s="158"/>
      <c r="LB62" s="158"/>
      <c r="LC62" s="158"/>
      <c r="LD62" s="158"/>
      <c r="LE62" s="158"/>
      <c r="LF62" s="158"/>
      <c r="LG62" s="158"/>
      <c r="LH62" s="158"/>
      <c r="LI62" s="158"/>
      <c r="LJ62" s="158"/>
      <c r="LK62" s="158"/>
      <c r="LL62" s="158"/>
      <c r="LM62" s="158"/>
      <c r="LN62" s="158"/>
      <c r="LO62" s="158"/>
      <c r="LP62" s="158"/>
      <c r="LQ62" s="158"/>
      <c r="LR62" s="158"/>
      <c r="LS62" s="158"/>
      <c r="LT62" s="158"/>
      <c r="LU62" s="158"/>
      <c r="LV62" s="158"/>
      <c r="LW62" s="158"/>
      <c r="LX62" s="158"/>
      <c r="LY62" s="158"/>
      <c r="LZ62" s="158"/>
      <c r="MA62" s="158"/>
      <c r="MB62" s="158"/>
      <c r="MC62" s="158"/>
      <c r="MD62" s="158"/>
      <c r="ME62" s="158"/>
      <c r="MF62" s="158"/>
      <c r="MG62" s="158"/>
      <c r="MH62" s="158"/>
      <c r="MI62" s="158"/>
      <c r="MJ62" s="158"/>
      <c r="MK62" s="158"/>
      <c r="ML62" s="158"/>
      <c r="MM62" s="158"/>
      <c r="MN62" s="158"/>
      <c r="MO62" s="158"/>
      <c r="MP62" s="158"/>
      <c r="MQ62" s="158"/>
      <c r="MR62" s="158"/>
      <c r="MS62" s="158"/>
      <c r="MT62" s="158"/>
      <c r="MU62" s="158"/>
      <c r="MV62" s="158"/>
      <c r="MW62" s="158"/>
      <c r="MX62" s="158"/>
      <c r="MY62" s="158"/>
      <c r="MZ62" s="158"/>
      <c r="NA62" s="158"/>
      <c r="NB62" s="158"/>
      <c r="NC62" s="158"/>
      <c r="ND62" s="158"/>
      <c r="NE62" s="158"/>
      <c r="NF62" s="158"/>
      <c r="NG62" s="158"/>
      <c r="NH62" s="158"/>
      <c r="NI62" s="158"/>
      <c r="NJ62" s="158"/>
      <c r="NK62" s="158"/>
      <c r="NL62" s="158"/>
      <c r="NM62" s="158"/>
      <c r="NN62" s="158"/>
      <c r="NO62" s="158"/>
      <c r="NP62" s="158"/>
      <c r="NQ62" s="158"/>
      <c r="NR62" s="158"/>
      <c r="NS62" s="158"/>
      <c r="NT62" s="158"/>
      <c r="NU62" s="158"/>
      <c r="NV62" s="158"/>
      <c r="NW62" s="158"/>
      <c r="NX62" s="158"/>
      <c r="NY62" s="158"/>
      <c r="NZ62" s="158"/>
      <c r="OA62" s="158"/>
      <c r="OB62" s="158"/>
      <c r="OC62" s="158"/>
      <c r="OD62" s="158"/>
      <c r="OE62" s="158"/>
      <c r="OF62" s="158"/>
      <c r="OG62" s="158"/>
      <c r="OH62" s="158"/>
      <c r="OI62" s="158"/>
      <c r="OJ62" s="158"/>
      <c r="OK62" s="158"/>
      <c r="OL62" s="158"/>
      <c r="OM62" s="158"/>
      <c r="ON62" s="158"/>
      <c r="OO62" s="158"/>
      <c r="OP62" s="158"/>
      <c r="OQ62" s="158"/>
      <c r="OR62" s="158"/>
      <c r="OS62" s="158"/>
      <c r="OT62" s="158"/>
      <c r="OU62" s="158"/>
      <c r="OV62" s="158"/>
      <c r="OW62" s="158"/>
      <c r="OX62" s="158"/>
      <c r="OY62" s="158"/>
      <c r="OZ62" s="158"/>
      <c r="PA62" s="158"/>
      <c r="PB62" s="158"/>
      <c r="PC62" s="158"/>
      <c r="PD62" s="158"/>
      <c r="PE62" s="158"/>
      <c r="PF62" s="158"/>
      <c r="PG62" s="158"/>
      <c r="PH62" s="158"/>
      <c r="PI62" s="158"/>
      <c r="PJ62" s="158"/>
      <c r="PK62" s="158"/>
      <c r="PL62" s="158"/>
      <c r="PM62" s="158"/>
      <c r="PN62" s="158"/>
      <c r="PO62" s="158"/>
      <c r="PP62" s="158"/>
      <c r="PQ62" s="158"/>
      <c r="PR62" s="158"/>
      <c r="PS62" s="158"/>
      <c r="PT62" s="158"/>
      <c r="PU62" s="158"/>
      <c r="PV62" s="158"/>
      <c r="PW62" s="158"/>
      <c r="PX62" s="158"/>
      <c r="PY62" s="158"/>
      <c r="PZ62" s="158"/>
      <c r="QA62" s="158"/>
      <c r="QB62" s="158"/>
      <c r="QC62" s="158"/>
      <c r="QD62" s="158"/>
      <c r="QE62" s="158"/>
      <c r="QF62" s="158"/>
      <c r="QG62" s="158"/>
      <c r="QH62" s="158"/>
      <c r="QI62" s="158"/>
      <c r="QJ62" s="158"/>
      <c r="QK62" s="158"/>
      <c r="QL62" s="158"/>
      <c r="QM62" s="158"/>
      <c r="QN62" s="158"/>
      <c r="QO62" s="158"/>
      <c r="QP62" s="158"/>
      <c r="QQ62" s="158"/>
      <c r="QR62" s="158"/>
      <c r="QS62" s="158"/>
      <c r="QT62" s="158"/>
      <c r="QU62" s="158"/>
      <c r="QV62" s="158"/>
      <c r="QW62" s="158"/>
      <c r="QX62" s="158"/>
      <c r="QY62" s="158"/>
      <c r="QZ62" s="158"/>
      <c r="RA62" s="158"/>
      <c r="RB62" s="158"/>
      <c r="RC62" s="158"/>
      <c r="RD62" s="158"/>
      <c r="RE62" s="158"/>
      <c r="RF62" s="158"/>
      <c r="RG62" s="158"/>
      <c r="RH62" s="158"/>
      <c r="RI62" s="158"/>
      <c r="RJ62" s="158"/>
      <c r="RK62" s="158"/>
      <c r="RL62" s="158"/>
      <c r="RM62" s="158"/>
      <c r="RN62" s="158"/>
      <c r="RO62" s="158"/>
      <c r="RP62" s="158"/>
      <c r="RQ62" s="158"/>
      <c r="RR62" s="158"/>
      <c r="RS62" s="158"/>
      <c r="RT62" s="158"/>
      <c r="RU62" s="158"/>
      <c r="RV62" s="158"/>
      <c r="RW62" s="158"/>
      <c r="RX62" s="158"/>
      <c r="RY62" s="158"/>
      <c r="RZ62" s="158"/>
      <c r="SA62" s="158"/>
      <c r="SB62" s="158"/>
      <c r="SC62" s="158"/>
      <c r="SD62" s="158"/>
      <c r="SE62" s="158"/>
      <c r="SF62" s="158"/>
      <c r="SG62" s="158"/>
      <c r="SH62" s="158"/>
      <c r="SI62" s="158"/>
      <c r="SJ62" s="158"/>
      <c r="SK62" s="158"/>
      <c r="SL62" s="158"/>
      <c r="SM62" s="158"/>
      <c r="SN62" s="158"/>
      <c r="SO62" s="158"/>
      <c r="SP62" s="158"/>
      <c r="SQ62" s="158"/>
      <c r="SR62" s="158"/>
      <c r="SS62" s="158"/>
      <c r="ST62" s="158"/>
      <c r="SU62" s="158"/>
      <c r="SV62" s="158"/>
      <c r="SW62" s="158"/>
      <c r="SX62" s="158"/>
      <c r="SY62" s="158"/>
      <c r="SZ62" s="158"/>
      <c r="TA62" s="158"/>
      <c r="TB62" s="158"/>
      <c r="TC62" s="158"/>
      <c r="TD62" s="158"/>
      <c r="TE62" s="158"/>
      <c r="TF62" s="158"/>
      <c r="TG62" s="158"/>
      <c r="TH62" s="158"/>
      <c r="TI62" s="158"/>
      <c r="TJ62" s="158"/>
      <c r="TK62" s="158"/>
      <c r="TL62" s="158"/>
      <c r="TM62" s="158"/>
      <c r="TN62" s="158"/>
      <c r="TO62" s="158"/>
      <c r="TP62" s="158"/>
      <c r="TQ62" s="158"/>
      <c r="TR62" s="158"/>
      <c r="TS62" s="158"/>
      <c r="TT62" s="158"/>
      <c r="TU62" s="158"/>
      <c r="TV62" s="158"/>
      <c r="TW62" s="158"/>
      <c r="TX62" s="158"/>
      <c r="TY62" s="158"/>
      <c r="TZ62" s="158"/>
      <c r="UA62" s="158"/>
      <c r="UB62" s="158"/>
      <c r="UC62" s="158"/>
      <c r="UD62" s="158"/>
      <c r="UE62" s="158"/>
      <c r="UF62" s="158"/>
      <c r="UG62" s="158"/>
      <c r="UH62" s="158"/>
      <c r="UI62" s="158"/>
      <c r="UJ62" s="158"/>
      <c r="UK62" s="158"/>
      <c r="UL62" s="158"/>
      <c r="UM62" s="158"/>
      <c r="UN62" s="158"/>
      <c r="UO62" s="158"/>
      <c r="UP62" s="158"/>
      <c r="UQ62" s="158"/>
      <c r="UR62" s="158"/>
      <c r="US62" s="158"/>
      <c r="UT62" s="158"/>
      <c r="UU62" s="158"/>
      <c r="UV62" s="158"/>
      <c r="UW62" s="158"/>
      <c r="UX62" s="158"/>
      <c r="UY62" s="158"/>
      <c r="UZ62" s="158"/>
      <c r="VA62" s="158"/>
      <c r="VB62" s="158"/>
      <c r="VC62" s="158"/>
      <c r="VD62" s="158"/>
      <c r="VE62" s="158"/>
      <c r="VF62" s="158"/>
      <c r="VG62" s="158"/>
      <c r="VH62" s="158"/>
      <c r="VI62" s="158"/>
      <c r="VJ62" s="158"/>
      <c r="VK62" s="158"/>
      <c r="VL62" s="158"/>
      <c r="VM62" s="158"/>
      <c r="VN62" s="158"/>
      <c r="VO62" s="158"/>
      <c r="VP62" s="158"/>
      <c r="VQ62" s="158"/>
      <c r="VR62" s="158"/>
      <c r="VS62" s="158"/>
      <c r="VT62" s="158"/>
      <c r="VU62" s="158"/>
      <c r="VV62" s="158"/>
      <c r="VW62" s="158"/>
      <c r="VX62" s="158"/>
      <c r="VY62" s="158"/>
      <c r="VZ62" s="158"/>
      <c r="WA62" s="158"/>
      <c r="WB62" s="158"/>
      <c r="WC62" s="158"/>
      <c r="WD62" s="158"/>
      <c r="WE62" s="158"/>
      <c r="WF62" s="158"/>
      <c r="WG62" s="158"/>
      <c r="WH62" s="158"/>
      <c r="WI62" s="158"/>
      <c r="WJ62" s="158"/>
      <c r="WK62" s="158"/>
      <c r="WL62" s="158"/>
      <c r="WM62" s="158"/>
      <c r="WN62" s="158"/>
      <c r="WO62" s="158"/>
      <c r="WP62" s="158"/>
      <c r="WQ62" s="158"/>
      <c r="WR62" s="158"/>
      <c r="WS62" s="158"/>
      <c r="WT62" s="158"/>
      <c r="WU62" s="158"/>
      <c r="WV62" s="158"/>
      <c r="WW62" s="158"/>
      <c r="WX62" s="158"/>
      <c r="WY62" s="158"/>
      <c r="WZ62" s="158"/>
      <c r="XA62" s="158"/>
      <c r="XB62" s="158"/>
      <c r="XC62" s="158"/>
      <c r="XD62" s="158"/>
      <c r="XE62" s="158"/>
      <c r="XF62" s="158"/>
      <c r="XG62" s="158"/>
      <c r="XH62" s="158"/>
      <c r="XI62" s="158"/>
      <c r="XJ62" s="158"/>
      <c r="XK62" s="158"/>
      <c r="XL62" s="158"/>
      <c r="XM62" s="158"/>
      <c r="XN62" s="158"/>
      <c r="XO62" s="158"/>
      <c r="XP62" s="158"/>
      <c r="XQ62" s="158"/>
      <c r="XR62" s="158"/>
      <c r="XS62" s="158"/>
      <c r="XT62" s="158"/>
      <c r="XU62" s="158"/>
      <c r="XV62" s="158"/>
      <c r="XW62" s="158"/>
      <c r="XX62" s="158"/>
      <c r="XY62" s="158"/>
      <c r="XZ62" s="158"/>
      <c r="YA62" s="158"/>
      <c r="YB62" s="158"/>
      <c r="YC62" s="158"/>
      <c r="YD62" s="158"/>
      <c r="YE62" s="158"/>
      <c r="YF62" s="158"/>
      <c r="YG62" s="158"/>
      <c r="YH62" s="158"/>
      <c r="YI62" s="158"/>
      <c r="YJ62" s="158"/>
      <c r="YK62" s="158"/>
      <c r="YL62" s="158"/>
      <c r="YM62" s="158"/>
      <c r="YN62" s="158"/>
      <c r="YO62" s="158"/>
      <c r="YP62" s="158"/>
      <c r="YQ62" s="158"/>
      <c r="YR62" s="158"/>
      <c r="YS62" s="158"/>
      <c r="YT62" s="158"/>
      <c r="YU62" s="158"/>
      <c r="YV62" s="158"/>
      <c r="YW62" s="158"/>
      <c r="YX62" s="158"/>
      <c r="YY62" s="158"/>
      <c r="YZ62" s="158"/>
      <c r="ZA62" s="158"/>
      <c r="ZB62" s="158"/>
      <c r="ZC62" s="158"/>
      <c r="ZD62" s="158"/>
      <c r="ZE62" s="158"/>
      <c r="ZF62" s="158"/>
      <c r="ZG62" s="158"/>
      <c r="ZH62" s="158"/>
      <c r="ZI62" s="158"/>
      <c r="ZJ62" s="158"/>
      <c r="ZK62" s="158"/>
      <c r="ZL62" s="158"/>
      <c r="ZM62" s="158"/>
      <c r="ZN62" s="158"/>
      <c r="ZO62" s="158"/>
      <c r="ZP62" s="158"/>
      <c r="ZQ62" s="158"/>
      <c r="ZR62" s="158"/>
      <c r="ZS62" s="158"/>
      <c r="ZT62" s="158"/>
      <c r="ZU62" s="158"/>
      <c r="ZV62" s="158"/>
      <c r="ZW62" s="158"/>
      <c r="ZX62" s="158"/>
      <c r="ZY62" s="158"/>
      <c r="ZZ62" s="158"/>
      <c r="AAA62" s="158"/>
      <c r="AAB62" s="158"/>
      <c r="AAC62" s="158"/>
      <c r="AAD62" s="158"/>
      <c r="AAE62" s="158"/>
      <c r="AAF62" s="158"/>
      <c r="AAG62" s="158"/>
      <c r="AAH62" s="158"/>
      <c r="AAI62" s="158"/>
      <c r="AAJ62" s="158"/>
      <c r="AAK62" s="158"/>
      <c r="AAL62" s="158"/>
      <c r="AAM62" s="158"/>
      <c r="AAN62" s="158"/>
      <c r="AAO62" s="158"/>
      <c r="AAP62" s="158"/>
      <c r="AAQ62" s="158"/>
      <c r="AAR62" s="158"/>
      <c r="AAS62" s="158"/>
      <c r="AAT62" s="158"/>
      <c r="AAU62" s="158"/>
      <c r="AAV62" s="158"/>
      <c r="AAW62" s="158"/>
      <c r="AAX62" s="158"/>
      <c r="AAY62" s="158"/>
      <c r="AAZ62" s="158"/>
      <c r="ABA62" s="158"/>
      <c r="ABB62" s="158"/>
      <c r="ABC62" s="158"/>
      <c r="ABD62" s="158"/>
      <c r="ABE62" s="158"/>
      <c r="ABF62" s="158"/>
      <c r="ABG62" s="158"/>
      <c r="ABH62" s="158"/>
      <c r="ABI62" s="158"/>
      <c r="ABJ62" s="158"/>
      <c r="ABK62" s="158"/>
      <c r="ABL62" s="158"/>
      <c r="ABM62" s="158"/>
      <c r="ABN62" s="158"/>
      <c r="ABO62" s="158"/>
      <c r="ABP62" s="158"/>
      <c r="ABQ62" s="158"/>
      <c r="ABR62" s="158"/>
      <c r="ABS62" s="158"/>
      <c r="ABT62" s="158"/>
      <c r="ABU62" s="158"/>
      <c r="ABV62" s="158"/>
      <c r="ABW62" s="158"/>
      <c r="ABX62" s="158"/>
      <c r="ABY62" s="158"/>
      <c r="ABZ62" s="158"/>
      <c r="ACA62" s="158"/>
      <c r="ACB62" s="158"/>
      <c r="ACC62" s="158"/>
      <c r="ACD62" s="158"/>
      <c r="ACE62" s="158"/>
      <c r="ACF62" s="158"/>
      <c r="ACG62" s="158"/>
      <c r="ACH62" s="158"/>
      <c r="ACI62" s="158"/>
      <c r="ACJ62" s="158"/>
      <c r="ACK62" s="158"/>
      <c r="ACL62" s="158"/>
      <c r="ACM62" s="158"/>
      <c r="ACN62" s="158"/>
      <c r="ACO62" s="158"/>
      <c r="ACP62" s="158"/>
      <c r="ACQ62" s="158"/>
      <c r="ACR62" s="158"/>
      <c r="ACS62" s="158"/>
      <c r="ACT62" s="158"/>
      <c r="ACU62" s="158"/>
      <c r="ACV62" s="158"/>
      <c r="ACW62" s="158"/>
      <c r="ACX62" s="158"/>
      <c r="ACY62" s="158"/>
      <c r="ACZ62" s="158"/>
      <c r="ADA62" s="158"/>
      <c r="ADB62" s="158"/>
      <c r="ADC62" s="158"/>
      <c r="ADD62" s="158"/>
      <c r="ADE62" s="158"/>
      <c r="ADF62" s="158"/>
      <c r="ADG62" s="158"/>
      <c r="ADH62" s="158"/>
      <c r="ADI62" s="158"/>
      <c r="ADJ62" s="158"/>
      <c r="ADK62" s="158"/>
      <c r="ADL62" s="158"/>
      <c r="ADM62" s="158"/>
      <c r="ADN62" s="158"/>
      <c r="ADO62" s="158"/>
      <c r="ADP62" s="158"/>
      <c r="ADQ62" s="158"/>
      <c r="ADR62" s="158"/>
      <c r="ADS62" s="158"/>
      <c r="ADT62" s="158"/>
      <c r="ADU62" s="158"/>
      <c r="ADV62" s="158"/>
      <c r="ADW62" s="158"/>
      <c r="ADX62" s="158"/>
      <c r="ADY62" s="158"/>
      <c r="ADZ62" s="158"/>
      <c r="AEA62" s="158"/>
      <c r="AEB62" s="158"/>
      <c r="AEC62" s="158"/>
      <c r="AED62" s="158"/>
      <c r="AEE62" s="158"/>
      <c r="AEF62" s="158"/>
      <c r="AEG62" s="158"/>
      <c r="AEH62" s="158"/>
      <c r="AEI62" s="158"/>
      <c r="AEJ62" s="158"/>
      <c r="AEK62" s="158"/>
      <c r="AEL62" s="158"/>
      <c r="AEM62" s="158"/>
      <c r="AEN62" s="158"/>
      <c r="AEO62" s="158"/>
      <c r="AEP62" s="158"/>
      <c r="AEQ62" s="158"/>
      <c r="AER62" s="158"/>
      <c r="AES62" s="158"/>
      <c r="AET62" s="158"/>
      <c r="AEU62" s="158"/>
      <c r="AEV62" s="158"/>
      <c r="AEW62" s="158"/>
      <c r="AEX62" s="158"/>
      <c r="AEY62" s="158"/>
      <c r="AEZ62" s="158"/>
      <c r="AFA62" s="158"/>
      <c r="AFB62" s="158"/>
      <c r="AFC62" s="158"/>
      <c r="AFD62" s="158"/>
      <c r="AFE62" s="158"/>
      <c r="AFF62" s="158"/>
      <c r="AFG62" s="158"/>
      <c r="AFH62" s="158"/>
      <c r="AFI62" s="158"/>
      <c r="AFJ62" s="158"/>
      <c r="AFK62" s="158"/>
      <c r="AFL62" s="158"/>
      <c r="AFM62" s="158"/>
      <c r="AFN62" s="158"/>
      <c r="AFO62" s="158"/>
      <c r="AFP62" s="158"/>
      <c r="AFQ62" s="158"/>
      <c r="AFR62" s="158"/>
      <c r="AFS62" s="158"/>
      <c r="AFT62" s="158"/>
      <c r="AFU62" s="158"/>
      <c r="AFV62" s="158"/>
      <c r="AFW62" s="158"/>
      <c r="AFX62" s="158"/>
      <c r="AFY62" s="158"/>
      <c r="AFZ62" s="158"/>
      <c r="AGA62" s="158"/>
      <c r="AGB62" s="158"/>
      <c r="AGC62" s="158"/>
      <c r="AGD62" s="158"/>
      <c r="AGE62" s="158"/>
      <c r="AGF62" s="158"/>
      <c r="AGG62" s="158"/>
      <c r="AGH62" s="158"/>
      <c r="AGI62" s="158"/>
      <c r="AGJ62" s="158"/>
      <c r="AGK62" s="158"/>
      <c r="AGL62" s="158"/>
      <c r="AGM62" s="158"/>
      <c r="AGN62" s="158"/>
      <c r="AGO62" s="158"/>
      <c r="AGP62" s="158"/>
      <c r="AGQ62" s="158"/>
      <c r="AGR62" s="158"/>
      <c r="AGS62" s="158"/>
      <c r="AGT62" s="158"/>
      <c r="AGU62" s="158"/>
      <c r="AGV62" s="158"/>
      <c r="AGW62" s="158"/>
      <c r="AGX62" s="158"/>
      <c r="AGY62" s="158"/>
      <c r="AGZ62" s="158"/>
      <c r="AHA62" s="158"/>
      <c r="AHB62" s="158"/>
      <c r="AHC62" s="158"/>
      <c r="AHD62" s="158"/>
      <c r="AHE62" s="158"/>
      <c r="AHF62" s="158"/>
      <c r="AHG62" s="158"/>
      <c r="AHH62" s="158"/>
      <c r="AHI62" s="158"/>
      <c r="AHJ62" s="158"/>
      <c r="AHK62" s="158"/>
      <c r="AHL62" s="158"/>
      <c r="AHM62" s="158"/>
      <c r="AHN62" s="158"/>
      <c r="AHO62" s="158"/>
      <c r="AHP62" s="158"/>
      <c r="AHQ62" s="158"/>
      <c r="AHR62" s="158"/>
      <c r="AHS62" s="158"/>
      <c r="AHT62" s="158"/>
      <c r="AHU62" s="158"/>
      <c r="AHV62" s="158"/>
      <c r="AHW62" s="158"/>
      <c r="AHX62" s="158"/>
      <c r="AHY62" s="158"/>
      <c r="AHZ62" s="158"/>
      <c r="AIA62" s="158"/>
      <c r="AIB62" s="158"/>
      <c r="AIC62" s="158"/>
      <c r="AID62" s="158"/>
      <c r="AIE62" s="158"/>
      <c r="AIF62" s="158"/>
      <c r="AIG62" s="158"/>
      <c r="AIH62" s="158"/>
      <c r="AII62" s="158"/>
      <c r="AIJ62" s="158"/>
      <c r="AIK62" s="158"/>
      <c r="AIL62" s="158"/>
      <c r="AIM62" s="158"/>
      <c r="AIN62" s="158"/>
      <c r="AIO62" s="158"/>
      <c r="AIP62" s="158"/>
      <c r="AIQ62" s="158"/>
      <c r="AIR62" s="158"/>
      <c r="AIS62" s="158"/>
      <c r="AIT62" s="158"/>
      <c r="AIU62" s="158"/>
      <c r="AIV62" s="158"/>
      <c r="AIW62" s="158"/>
      <c r="AIX62" s="158"/>
      <c r="AIY62" s="158"/>
      <c r="AIZ62" s="158"/>
      <c r="AJA62" s="158"/>
      <c r="AJB62" s="158"/>
      <c r="AJC62" s="158"/>
      <c r="AJD62" s="158"/>
      <c r="AJE62" s="158"/>
      <c r="AJF62" s="158"/>
      <c r="AJG62" s="158"/>
      <c r="AJH62" s="158"/>
      <c r="AJI62" s="158"/>
      <c r="AJJ62" s="158"/>
      <c r="AJK62" s="158"/>
      <c r="AJL62" s="158"/>
      <c r="AJM62" s="158"/>
      <c r="AJN62" s="158"/>
      <c r="AJO62" s="158"/>
      <c r="AJP62" s="158"/>
      <c r="AJQ62" s="158"/>
      <c r="AJR62" s="158"/>
      <c r="AJS62" s="158"/>
      <c r="AJT62" s="158"/>
      <c r="AJU62" s="158"/>
      <c r="AJV62" s="158"/>
      <c r="AJW62" s="158"/>
      <c r="AJX62" s="158"/>
      <c r="AJY62" s="158"/>
      <c r="AJZ62" s="158"/>
      <c r="AKA62" s="158"/>
      <c r="AKB62" s="158"/>
      <c r="AKC62" s="158"/>
      <c r="AKD62" s="158"/>
      <c r="AKE62" s="158"/>
      <c r="AKF62" s="158"/>
      <c r="AKG62" s="158"/>
      <c r="AKH62" s="158"/>
      <c r="AKI62" s="158"/>
      <c r="AKJ62" s="158"/>
      <c r="AKK62" s="158"/>
      <c r="AKL62" s="158"/>
      <c r="AKM62" s="158"/>
      <c r="AKN62" s="158"/>
      <c r="AKO62" s="158"/>
      <c r="AKP62" s="158"/>
      <c r="AKQ62" s="158"/>
      <c r="AKR62" s="158"/>
      <c r="AKS62" s="158"/>
      <c r="AKT62" s="158"/>
      <c r="AKU62" s="158"/>
      <c r="AKV62" s="158"/>
      <c r="AKW62" s="158"/>
      <c r="AKX62" s="158"/>
      <c r="AKY62" s="158"/>
      <c r="AKZ62" s="158"/>
      <c r="ALA62" s="158"/>
      <c r="ALB62" s="158"/>
      <c r="ALC62" s="158"/>
      <c r="ALD62" s="158"/>
      <c r="ALE62" s="158"/>
      <c r="ALF62" s="158"/>
      <c r="ALG62" s="158"/>
      <c r="ALH62" s="158"/>
      <c r="ALI62" s="158"/>
      <c r="ALJ62" s="158"/>
      <c r="ALK62" s="158"/>
      <c r="ALL62" s="158"/>
      <c r="ALM62" s="158"/>
      <c r="ALN62" s="158"/>
      <c r="ALO62" s="158"/>
      <c r="ALP62" s="158"/>
      <c r="ALQ62" s="158"/>
      <c r="ALR62" s="158"/>
      <c r="ALS62" s="158"/>
      <c r="ALT62" s="158"/>
      <c r="ALU62" s="158"/>
      <c r="ALV62" s="158"/>
      <c r="ALW62" s="158"/>
      <c r="ALX62" s="158"/>
      <c r="ALY62" s="158"/>
      <c r="ALZ62" s="158"/>
      <c r="AMA62" s="158"/>
      <c r="AMB62" s="158"/>
      <c r="AMC62" s="158"/>
      <c r="AMD62" s="158"/>
      <c r="AME62" s="158"/>
      <c r="AMF62" s="158"/>
      <c r="AMG62" s="158"/>
      <c r="AMH62" s="158"/>
      <c r="AMI62" s="158"/>
      <c r="AMJ62" s="158"/>
      <c r="AMK62" s="158"/>
      <c r="AML62" s="158"/>
      <c r="AMM62" s="158"/>
      <c r="AMN62" s="158"/>
      <c r="AMO62" s="158"/>
      <c r="AMP62" s="158"/>
      <c r="AMQ62" s="158"/>
      <c r="AMR62" s="158"/>
      <c r="AMS62" s="158"/>
      <c r="AMT62" s="158"/>
      <c r="AMU62" s="158"/>
      <c r="AMV62" s="158"/>
      <c r="AMW62" s="158"/>
      <c r="AMX62" s="158"/>
      <c r="AMY62" s="158"/>
      <c r="AMZ62" s="158"/>
      <c r="ANA62" s="158"/>
      <c r="ANB62" s="158"/>
      <c r="ANC62" s="158"/>
      <c r="AND62" s="158"/>
      <c r="ANE62" s="158"/>
      <c r="ANF62" s="158"/>
      <c r="ANG62" s="158"/>
      <c r="ANH62" s="158"/>
      <c r="ANI62" s="158"/>
      <c r="ANJ62" s="158"/>
      <c r="ANK62" s="158"/>
      <c r="ANL62" s="158"/>
      <c r="ANM62" s="158"/>
      <c r="ANN62" s="158"/>
      <c r="ANO62" s="158"/>
      <c r="ANP62" s="158"/>
      <c r="ANQ62" s="158"/>
      <c r="ANR62" s="158"/>
      <c r="ANS62" s="158"/>
      <c r="ANT62" s="158"/>
      <c r="ANU62" s="158"/>
      <c r="ANV62" s="158"/>
      <c r="ANW62" s="158"/>
      <c r="ANX62" s="158"/>
      <c r="ANY62" s="158"/>
      <c r="ANZ62" s="158"/>
      <c r="AOA62" s="158"/>
      <c r="AOB62" s="158"/>
      <c r="AOC62" s="158"/>
      <c r="AOD62" s="158"/>
      <c r="AOE62" s="158"/>
      <c r="AOF62" s="158"/>
      <c r="AOG62" s="158"/>
      <c r="AOH62" s="158"/>
      <c r="AOI62" s="158"/>
      <c r="AOJ62" s="158"/>
      <c r="AOK62" s="158"/>
      <c r="AOL62" s="158"/>
      <c r="AOM62" s="158"/>
      <c r="AON62" s="158"/>
      <c r="AOO62" s="158"/>
      <c r="AOP62" s="158"/>
      <c r="AOQ62" s="158"/>
      <c r="AOR62" s="158"/>
      <c r="AOS62" s="158"/>
      <c r="AOT62" s="158"/>
      <c r="AOU62" s="158"/>
      <c r="AOV62" s="158"/>
      <c r="AOW62" s="158"/>
      <c r="AOX62" s="158"/>
      <c r="AOY62" s="158"/>
      <c r="AOZ62" s="158"/>
      <c r="APA62" s="158"/>
      <c r="APB62" s="158"/>
      <c r="APC62" s="158"/>
      <c r="APD62" s="158"/>
      <c r="APE62" s="158"/>
      <c r="APF62" s="158"/>
      <c r="APG62" s="158"/>
      <c r="APH62" s="158"/>
      <c r="API62" s="158"/>
      <c r="APJ62" s="158"/>
      <c r="APK62" s="158"/>
      <c r="APL62" s="158"/>
      <c r="APM62" s="158"/>
      <c r="APN62" s="158"/>
      <c r="APO62" s="158"/>
      <c r="APP62" s="158"/>
      <c r="APQ62" s="158"/>
      <c r="APR62" s="158"/>
      <c r="APS62" s="158"/>
      <c r="APT62" s="158"/>
      <c r="APU62" s="158"/>
      <c r="APV62" s="158"/>
      <c r="APW62" s="158"/>
      <c r="APX62" s="158"/>
      <c r="APY62" s="158"/>
      <c r="APZ62" s="158"/>
      <c r="AQA62" s="158"/>
      <c r="AQB62" s="158"/>
      <c r="AQC62" s="158"/>
      <c r="AQD62" s="158"/>
      <c r="AQE62" s="158"/>
      <c r="AQF62" s="158"/>
      <c r="AQG62" s="158"/>
      <c r="AQH62" s="158"/>
      <c r="AQI62" s="158"/>
      <c r="AQJ62" s="158"/>
      <c r="AQK62" s="158"/>
      <c r="AQL62" s="158"/>
      <c r="AQM62" s="158"/>
      <c r="AQN62" s="158"/>
      <c r="AQO62" s="158"/>
      <c r="AQP62" s="158"/>
      <c r="AQQ62" s="158"/>
      <c r="AQR62" s="158"/>
      <c r="AQS62" s="158"/>
      <c r="AQT62" s="158"/>
      <c r="AQU62" s="158"/>
      <c r="AQV62" s="158"/>
      <c r="AQW62" s="158"/>
      <c r="AQX62" s="158"/>
      <c r="AQY62" s="158"/>
      <c r="AQZ62" s="158"/>
      <c r="ARA62" s="158"/>
      <c r="ARB62" s="158"/>
      <c r="ARC62" s="158"/>
      <c r="ARD62" s="158"/>
      <c r="ARE62" s="158"/>
      <c r="ARF62" s="158"/>
      <c r="ARG62" s="158"/>
      <c r="ARH62" s="158"/>
      <c r="ARI62" s="158"/>
      <c r="ARJ62" s="158"/>
      <c r="ARK62" s="158"/>
      <c r="ARL62" s="158"/>
      <c r="ARM62" s="158"/>
      <c r="ARN62" s="158"/>
      <c r="ARO62" s="158"/>
      <c r="ARP62" s="158"/>
      <c r="ARQ62" s="158"/>
      <c r="ARR62" s="158"/>
      <c r="ARS62" s="158"/>
      <c r="ART62" s="158"/>
      <c r="ARU62" s="158"/>
      <c r="ARV62" s="158"/>
      <c r="ARW62" s="158"/>
      <c r="ARX62" s="158"/>
      <c r="ARY62" s="158"/>
      <c r="ARZ62" s="158"/>
      <c r="ASA62" s="158"/>
      <c r="ASB62" s="158"/>
      <c r="ASC62" s="158"/>
      <c r="ASD62" s="158"/>
      <c r="ASE62" s="158"/>
      <c r="ASF62" s="158"/>
      <c r="ASG62" s="158"/>
      <c r="ASH62" s="158"/>
      <c r="ASI62" s="158"/>
      <c r="ASJ62" s="158"/>
      <c r="ASK62" s="158"/>
      <c r="ASL62" s="158"/>
      <c r="ASM62" s="158"/>
      <c r="ASN62" s="158"/>
      <c r="ASO62" s="158"/>
      <c r="ASP62" s="158"/>
      <c r="ASQ62" s="158"/>
      <c r="ASR62" s="158"/>
      <c r="ASS62" s="158"/>
      <c r="AST62" s="158"/>
      <c r="ASU62" s="158"/>
      <c r="ASV62" s="158"/>
      <c r="ASW62" s="158"/>
      <c r="ASX62" s="158"/>
      <c r="ASY62" s="158"/>
      <c r="ASZ62" s="158"/>
      <c r="ATA62" s="158"/>
      <c r="ATB62" s="158"/>
      <c r="ATC62" s="158"/>
      <c r="ATD62" s="158"/>
      <c r="ATE62" s="158"/>
      <c r="ATF62" s="158"/>
      <c r="ATG62" s="158"/>
      <c r="ATH62" s="158"/>
      <c r="ATI62" s="158"/>
      <c r="ATJ62" s="158"/>
      <c r="ATK62" s="158"/>
      <c r="ATL62" s="158"/>
      <c r="ATM62" s="158"/>
      <c r="ATN62" s="158"/>
      <c r="ATO62" s="158"/>
      <c r="ATP62" s="158"/>
      <c r="ATQ62" s="158"/>
      <c r="ATR62" s="158"/>
      <c r="ATS62" s="158"/>
      <c r="ATT62" s="158"/>
      <c r="ATU62" s="158"/>
      <c r="ATV62" s="158"/>
      <c r="ATW62" s="158"/>
      <c r="ATX62" s="158"/>
      <c r="ATY62" s="158"/>
      <c r="ATZ62" s="158"/>
      <c r="AUA62" s="158"/>
      <c r="AUB62" s="158"/>
      <c r="AUC62" s="158"/>
      <c r="AUD62" s="158"/>
      <c r="AUE62" s="158"/>
      <c r="AUF62" s="158"/>
      <c r="AUG62" s="158"/>
      <c r="AUH62" s="158"/>
      <c r="AUI62" s="158"/>
      <c r="AUJ62" s="158"/>
      <c r="AUK62" s="158"/>
      <c r="AUL62" s="158"/>
      <c r="AUM62" s="158"/>
      <c r="AUN62" s="158"/>
      <c r="AUO62" s="158"/>
      <c r="AUP62" s="158"/>
      <c r="AUQ62" s="158"/>
      <c r="AUR62" s="158"/>
      <c r="AUS62" s="158"/>
      <c r="AUT62" s="158"/>
      <c r="AUU62" s="158"/>
      <c r="AUV62" s="158"/>
      <c r="AUW62" s="158"/>
      <c r="AUX62" s="158"/>
      <c r="AUY62" s="158"/>
      <c r="AUZ62" s="158"/>
      <c r="AVA62" s="158"/>
      <c r="AVB62" s="158"/>
      <c r="AVC62" s="158"/>
      <c r="AVD62" s="158"/>
      <c r="AVE62" s="158"/>
      <c r="AVF62" s="158"/>
      <c r="AVG62" s="158"/>
      <c r="AVH62" s="158"/>
      <c r="AVI62" s="158"/>
      <c r="AVJ62" s="158"/>
      <c r="AVK62" s="158"/>
      <c r="AVL62" s="158"/>
      <c r="AVM62" s="158"/>
      <c r="AVN62" s="158"/>
      <c r="AVO62" s="158"/>
      <c r="AVP62" s="158"/>
      <c r="AVQ62" s="158"/>
      <c r="AVR62" s="158"/>
      <c r="AVS62" s="158"/>
      <c r="AVT62" s="158"/>
      <c r="AVU62" s="158"/>
      <c r="AVV62" s="158"/>
      <c r="AVW62" s="158"/>
      <c r="AVX62" s="158"/>
      <c r="AVY62" s="158"/>
      <c r="AVZ62" s="158"/>
      <c r="AWA62" s="158"/>
      <c r="AWB62" s="158"/>
      <c r="AWC62" s="158"/>
      <c r="AWD62" s="158"/>
      <c r="AWE62" s="158"/>
      <c r="AWF62" s="158"/>
      <c r="AWG62" s="158"/>
      <c r="AWH62" s="158"/>
      <c r="AWI62" s="158"/>
      <c r="AWJ62" s="158"/>
      <c r="AWK62" s="158"/>
      <c r="AWL62" s="158"/>
      <c r="AWM62" s="158"/>
      <c r="AWN62" s="158"/>
      <c r="AWO62" s="158"/>
      <c r="AWP62" s="158"/>
      <c r="AWQ62" s="158"/>
      <c r="AWR62" s="158"/>
      <c r="AWS62" s="158"/>
      <c r="AWT62" s="158"/>
      <c r="AWU62" s="158"/>
      <c r="AWV62" s="158"/>
      <c r="AWW62" s="158"/>
      <c r="AWX62" s="158"/>
      <c r="AWY62" s="158"/>
      <c r="AWZ62" s="158"/>
      <c r="AXA62" s="158"/>
      <c r="AXB62" s="158"/>
      <c r="AXC62" s="158"/>
      <c r="AXD62" s="158"/>
      <c r="AXE62" s="158"/>
      <c r="AXF62" s="158"/>
      <c r="AXG62" s="158"/>
      <c r="AXH62" s="158"/>
      <c r="AXI62" s="158"/>
      <c r="AXJ62" s="158"/>
      <c r="AXK62" s="158"/>
      <c r="AXL62" s="158"/>
      <c r="AXM62" s="158"/>
      <c r="AXN62" s="158"/>
      <c r="AXO62" s="158"/>
      <c r="AXP62" s="158"/>
      <c r="AXQ62" s="158"/>
      <c r="AXR62" s="158"/>
      <c r="AXS62" s="158"/>
      <c r="AXT62" s="158"/>
      <c r="AXU62" s="158"/>
      <c r="AXV62" s="158"/>
      <c r="AXW62" s="158"/>
      <c r="AXX62" s="158"/>
      <c r="AXY62" s="158"/>
      <c r="AXZ62" s="158"/>
      <c r="AYA62" s="158"/>
      <c r="AYB62" s="158"/>
      <c r="AYC62" s="158"/>
      <c r="AYD62" s="158"/>
      <c r="AYE62" s="158"/>
      <c r="AYF62" s="158"/>
      <c r="AYG62" s="158"/>
      <c r="AYH62" s="158"/>
      <c r="AYI62" s="158"/>
      <c r="AYJ62" s="158"/>
      <c r="AYK62" s="158"/>
      <c r="AYL62" s="158"/>
      <c r="AYM62" s="158"/>
      <c r="AYN62" s="158"/>
      <c r="AYO62" s="158"/>
      <c r="AYP62" s="158"/>
      <c r="AYQ62" s="158"/>
      <c r="AYR62" s="158"/>
      <c r="AYS62" s="158"/>
      <c r="AYT62" s="158"/>
      <c r="AYU62" s="158"/>
      <c r="AYV62" s="158"/>
      <c r="AYW62" s="158"/>
      <c r="AYX62" s="158"/>
      <c r="AYY62" s="158"/>
      <c r="AYZ62" s="158"/>
      <c r="AZA62" s="158"/>
      <c r="AZB62" s="158"/>
      <c r="AZC62" s="158"/>
      <c r="AZD62" s="158"/>
      <c r="AZE62" s="158"/>
      <c r="AZF62" s="158"/>
      <c r="AZG62" s="158"/>
      <c r="AZH62" s="158"/>
      <c r="AZI62" s="158"/>
      <c r="AZJ62" s="158"/>
      <c r="AZK62" s="158"/>
      <c r="AZL62" s="158"/>
      <c r="AZM62" s="158"/>
      <c r="AZN62" s="158"/>
      <c r="AZO62" s="158"/>
      <c r="AZP62" s="158"/>
      <c r="AZQ62" s="158"/>
      <c r="AZR62" s="158"/>
      <c r="AZS62" s="158"/>
      <c r="AZT62" s="158"/>
      <c r="AZU62" s="158"/>
      <c r="AZV62" s="158"/>
      <c r="AZW62" s="158"/>
      <c r="AZX62" s="158"/>
      <c r="AZY62" s="158"/>
      <c r="AZZ62" s="158"/>
      <c r="BAA62" s="158"/>
      <c r="BAB62" s="158"/>
      <c r="BAC62" s="158"/>
      <c r="BAD62" s="158"/>
      <c r="BAE62" s="158"/>
      <c r="BAF62" s="158"/>
      <c r="BAG62" s="158"/>
      <c r="BAH62" s="158"/>
      <c r="BAI62" s="158"/>
      <c r="BAJ62" s="158"/>
      <c r="BAK62" s="158"/>
      <c r="BAL62" s="158"/>
      <c r="BAM62" s="158"/>
      <c r="BAN62" s="158"/>
      <c r="BAO62" s="158"/>
      <c r="BAP62" s="158"/>
      <c r="BAQ62" s="158"/>
      <c r="BAR62" s="158"/>
      <c r="BAS62" s="158"/>
      <c r="BAT62" s="158"/>
      <c r="BAU62" s="158"/>
      <c r="BAV62" s="158"/>
      <c r="BAW62" s="158"/>
      <c r="BAX62" s="158"/>
      <c r="BAY62" s="158"/>
      <c r="BAZ62" s="158"/>
      <c r="BBA62" s="158"/>
      <c r="BBB62" s="158"/>
      <c r="BBC62" s="158"/>
      <c r="BBD62" s="158"/>
      <c r="BBE62" s="158"/>
      <c r="BBF62" s="158"/>
      <c r="BBG62" s="158"/>
      <c r="BBH62" s="158"/>
      <c r="BBI62" s="158"/>
      <c r="BBJ62" s="158"/>
      <c r="BBK62" s="158"/>
      <c r="BBL62" s="158"/>
      <c r="BBM62" s="158"/>
      <c r="BBN62" s="158"/>
      <c r="BBO62" s="158"/>
      <c r="BBP62" s="158"/>
      <c r="BBQ62" s="158"/>
      <c r="BBR62" s="158"/>
      <c r="BBS62" s="158"/>
      <c r="BBT62" s="158"/>
      <c r="BBU62" s="158"/>
      <c r="BBV62" s="158"/>
      <c r="BBW62" s="158"/>
      <c r="BBX62" s="158"/>
      <c r="BBY62" s="158"/>
      <c r="BBZ62" s="158"/>
      <c r="BCA62" s="158"/>
      <c r="BCB62" s="158"/>
      <c r="BCC62" s="158"/>
      <c r="BCD62" s="158"/>
      <c r="BCE62" s="158"/>
      <c r="BCF62" s="158"/>
      <c r="BCG62" s="158"/>
      <c r="BCH62" s="158"/>
      <c r="BCI62" s="158"/>
      <c r="BCJ62" s="158"/>
      <c r="BCK62" s="158"/>
      <c r="BCL62" s="158"/>
      <c r="BCM62" s="158"/>
      <c r="BCN62" s="158"/>
      <c r="BCO62" s="158"/>
      <c r="BCP62" s="158"/>
      <c r="BCQ62" s="158"/>
      <c r="BCR62" s="158"/>
      <c r="BCS62" s="158"/>
      <c r="BCT62" s="158"/>
      <c r="BCU62" s="158"/>
      <c r="BCV62" s="158"/>
      <c r="BCW62" s="158"/>
      <c r="BCX62" s="158"/>
      <c r="BCY62" s="158"/>
      <c r="BCZ62" s="158"/>
      <c r="BDA62" s="158"/>
      <c r="BDB62" s="158"/>
      <c r="BDC62" s="158"/>
      <c r="BDD62" s="158"/>
      <c r="BDE62" s="158"/>
      <c r="BDF62" s="158"/>
      <c r="BDG62" s="158"/>
      <c r="BDH62" s="158"/>
      <c r="BDI62" s="158"/>
      <c r="BDJ62" s="158"/>
      <c r="BDK62" s="158"/>
      <c r="BDL62" s="158"/>
      <c r="BDM62" s="158"/>
      <c r="BDN62" s="158"/>
      <c r="BDO62" s="158"/>
      <c r="BDP62" s="158"/>
      <c r="BDQ62" s="158"/>
      <c r="BDR62" s="158"/>
      <c r="BDS62" s="158"/>
      <c r="BDT62" s="158"/>
      <c r="BDU62" s="158"/>
      <c r="BDV62" s="158"/>
      <c r="BDW62" s="158"/>
      <c r="BDX62" s="158"/>
      <c r="BDY62" s="158"/>
      <c r="BDZ62" s="158"/>
      <c r="BEA62" s="158"/>
      <c r="BEB62" s="158"/>
      <c r="BEC62" s="158"/>
      <c r="BED62" s="158"/>
      <c r="BEE62" s="158"/>
      <c r="BEF62" s="158"/>
      <c r="BEG62" s="158"/>
      <c r="BEH62" s="158"/>
      <c r="BEI62" s="158"/>
      <c r="BEJ62" s="158"/>
      <c r="BEK62" s="158"/>
      <c r="BEL62" s="158"/>
      <c r="BEM62" s="158"/>
      <c r="BEN62" s="158"/>
      <c r="BEO62" s="158"/>
      <c r="BEP62" s="158"/>
      <c r="BEQ62" s="158"/>
      <c r="BER62" s="158"/>
      <c r="BES62" s="158"/>
      <c r="BET62" s="158"/>
      <c r="BEU62" s="158"/>
      <c r="BEV62" s="158"/>
      <c r="BEW62" s="158"/>
      <c r="BEX62" s="158"/>
      <c r="BEY62" s="158"/>
      <c r="BEZ62" s="158"/>
      <c r="BFA62" s="158"/>
      <c r="BFB62" s="158"/>
      <c r="BFC62" s="158"/>
      <c r="BFD62" s="158"/>
      <c r="BFE62" s="158"/>
      <c r="BFF62" s="158"/>
      <c r="BFG62" s="158"/>
      <c r="BFH62" s="158"/>
      <c r="BFI62" s="158"/>
      <c r="BFJ62" s="158"/>
      <c r="BFK62" s="158"/>
      <c r="BFL62" s="158"/>
      <c r="BFM62" s="158"/>
      <c r="BFN62" s="158"/>
      <c r="BFO62" s="158"/>
      <c r="BFP62" s="158"/>
      <c r="BFQ62" s="158"/>
      <c r="BFR62" s="158"/>
      <c r="BFS62" s="158"/>
      <c r="BFT62" s="158"/>
      <c r="BFU62" s="158"/>
      <c r="BFV62" s="158"/>
      <c r="BFW62" s="158"/>
      <c r="BFX62" s="158"/>
      <c r="BFY62" s="158"/>
      <c r="BFZ62" s="158"/>
      <c r="BGA62" s="158"/>
      <c r="BGB62" s="158"/>
      <c r="BGC62" s="158"/>
      <c r="BGD62" s="158"/>
      <c r="BGE62" s="158"/>
      <c r="BGF62" s="158"/>
      <c r="BGG62" s="158"/>
      <c r="BGH62" s="158"/>
      <c r="BGI62" s="158"/>
      <c r="BGJ62" s="158"/>
      <c r="BGK62" s="158"/>
      <c r="BGL62" s="158"/>
      <c r="BGM62" s="158"/>
      <c r="BGN62" s="158"/>
      <c r="BGO62" s="158"/>
      <c r="BGP62" s="158"/>
      <c r="BGQ62" s="158"/>
      <c r="BGR62" s="158"/>
      <c r="BGS62" s="158"/>
      <c r="BGT62" s="158"/>
      <c r="BGU62" s="158"/>
      <c r="BGV62" s="158"/>
      <c r="BGW62" s="158"/>
      <c r="BGX62" s="158"/>
      <c r="BGY62" s="158"/>
      <c r="BGZ62" s="158"/>
      <c r="BHA62" s="158"/>
      <c r="BHB62" s="158"/>
      <c r="BHC62" s="158"/>
      <c r="BHD62" s="158"/>
      <c r="BHE62" s="158"/>
      <c r="BHF62" s="158"/>
      <c r="BHG62" s="158"/>
      <c r="BHH62" s="158"/>
      <c r="BHI62" s="158"/>
      <c r="BHJ62" s="158"/>
      <c r="BHK62" s="158"/>
      <c r="BHL62" s="158"/>
      <c r="BHM62" s="158"/>
      <c r="BHN62" s="158"/>
      <c r="BHO62" s="158"/>
      <c r="BHP62" s="158"/>
      <c r="BHQ62" s="158"/>
      <c r="BHR62" s="158"/>
      <c r="BHS62" s="158"/>
      <c r="BHT62" s="158"/>
      <c r="BHU62" s="158"/>
      <c r="BHV62" s="158"/>
      <c r="BHW62" s="158"/>
      <c r="BHX62" s="158"/>
      <c r="BHY62" s="158"/>
      <c r="BHZ62" s="158"/>
      <c r="BIA62" s="158"/>
      <c r="BIB62" s="158"/>
      <c r="BIC62" s="158"/>
      <c r="BID62" s="158"/>
      <c r="BIE62" s="158"/>
      <c r="BIF62" s="158"/>
      <c r="BIG62" s="158"/>
      <c r="BIH62" s="158"/>
      <c r="BII62" s="158"/>
      <c r="BIJ62" s="158"/>
      <c r="BIK62" s="158"/>
      <c r="BIL62" s="158"/>
      <c r="BIM62" s="158"/>
      <c r="BIN62" s="158"/>
      <c r="BIO62" s="158"/>
      <c r="BIP62" s="158"/>
      <c r="BIQ62" s="158"/>
      <c r="BIR62" s="158"/>
      <c r="BIS62" s="158"/>
      <c r="BIT62" s="158"/>
      <c r="BIU62" s="158"/>
      <c r="BIV62" s="158"/>
      <c r="BIW62" s="158"/>
      <c r="BIX62" s="158"/>
      <c r="BIY62" s="158"/>
      <c r="BIZ62" s="158"/>
      <c r="BJA62" s="158"/>
      <c r="BJB62" s="158"/>
      <c r="BJC62" s="158"/>
      <c r="BJD62" s="158"/>
      <c r="BJE62" s="158"/>
      <c r="BJF62" s="158"/>
      <c r="BJG62" s="158"/>
      <c r="BJH62" s="158"/>
      <c r="BJI62" s="158"/>
      <c r="BJJ62" s="158"/>
      <c r="BJK62" s="158"/>
      <c r="BJL62" s="158"/>
      <c r="BJM62" s="158"/>
      <c r="BJN62" s="158"/>
      <c r="BJO62" s="158"/>
      <c r="BJP62" s="158"/>
      <c r="BJQ62" s="158"/>
      <c r="BJR62" s="158"/>
      <c r="BJS62" s="158"/>
      <c r="BJT62" s="158"/>
      <c r="BJU62" s="158"/>
      <c r="BJV62" s="158"/>
      <c r="BJW62" s="158"/>
      <c r="BJX62" s="158"/>
      <c r="BJY62" s="158"/>
      <c r="BJZ62" s="158"/>
      <c r="BKA62" s="158"/>
      <c r="BKB62" s="158"/>
      <c r="BKC62" s="158"/>
      <c r="BKD62" s="158"/>
      <c r="BKE62" s="158"/>
      <c r="BKF62" s="158"/>
      <c r="BKG62" s="158"/>
      <c r="BKH62" s="158"/>
      <c r="BKI62" s="158"/>
      <c r="BKJ62" s="158"/>
      <c r="BKK62" s="158"/>
      <c r="BKL62" s="158"/>
      <c r="BKM62" s="158"/>
      <c r="BKN62" s="158"/>
      <c r="BKO62" s="158"/>
      <c r="BKP62" s="158"/>
      <c r="BKQ62" s="158"/>
      <c r="BKR62" s="158"/>
      <c r="BKS62" s="158"/>
      <c r="BKT62" s="158"/>
      <c r="BKU62" s="158"/>
      <c r="BKV62" s="158"/>
      <c r="BKW62" s="158"/>
      <c r="BKX62" s="158"/>
      <c r="BKY62" s="158"/>
      <c r="BKZ62" s="158"/>
      <c r="BLA62" s="158"/>
      <c r="BLB62" s="158"/>
      <c r="BLC62" s="158"/>
      <c r="BLD62" s="158"/>
      <c r="BLE62" s="158"/>
      <c r="BLF62" s="158"/>
      <c r="BLG62" s="158"/>
      <c r="BLH62" s="158"/>
      <c r="BLI62" s="158"/>
      <c r="BLJ62" s="158"/>
      <c r="BLK62" s="158"/>
      <c r="BLL62" s="158"/>
      <c r="BLM62" s="158"/>
      <c r="BLN62" s="158"/>
      <c r="BLO62" s="158"/>
      <c r="BLP62" s="158"/>
      <c r="BLQ62" s="158"/>
      <c r="BLR62" s="158"/>
      <c r="BLS62" s="158"/>
      <c r="BLT62" s="158"/>
      <c r="BLU62" s="158"/>
      <c r="BLV62" s="158"/>
      <c r="BLW62" s="158"/>
      <c r="BLX62" s="158"/>
      <c r="BLY62" s="158"/>
      <c r="BLZ62" s="158"/>
      <c r="BMA62" s="158"/>
      <c r="BMB62" s="158"/>
      <c r="BMC62" s="158"/>
      <c r="BMD62" s="158"/>
      <c r="BME62" s="158"/>
      <c r="BMF62" s="158"/>
      <c r="BMG62" s="158"/>
      <c r="BMH62" s="158"/>
      <c r="BMI62" s="158"/>
      <c r="BMJ62" s="158"/>
      <c r="BMK62" s="158"/>
      <c r="BML62" s="158"/>
      <c r="BMM62" s="158"/>
      <c r="BMN62" s="158"/>
      <c r="BMO62" s="158"/>
      <c r="BMP62" s="158"/>
      <c r="BMQ62" s="158"/>
      <c r="BMR62" s="158"/>
      <c r="BMS62" s="158"/>
      <c r="BMT62" s="158"/>
      <c r="BMU62" s="158"/>
      <c r="BMV62" s="158"/>
      <c r="BMW62" s="158"/>
      <c r="BMX62" s="158"/>
      <c r="BMY62" s="158"/>
      <c r="BMZ62" s="158"/>
      <c r="BNA62" s="158"/>
      <c r="BNB62" s="158"/>
      <c r="BNC62" s="158"/>
      <c r="BND62" s="158"/>
      <c r="BNE62" s="158"/>
      <c r="BNF62" s="158"/>
      <c r="BNG62" s="158"/>
      <c r="BNH62" s="158"/>
      <c r="BNI62" s="158"/>
      <c r="BNJ62" s="158"/>
      <c r="BNK62" s="158"/>
      <c r="BNL62" s="158"/>
      <c r="BNM62" s="158"/>
      <c r="BNN62" s="158"/>
      <c r="BNO62" s="158"/>
      <c r="BNP62" s="158"/>
      <c r="BNQ62" s="158"/>
      <c r="BNR62" s="158"/>
      <c r="BNS62" s="158"/>
      <c r="BNT62" s="158"/>
      <c r="BNU62" s="158"/>
      <c r="BNV62" s="158"/>
      <c r="BNW62" s="158"/>
      <c r="BNX62" s="158"/>
      <c r="BNY62" s="158"/>
      <c r="BNZ62" s="158"/>
      <c r="BOA62" s="158"/>
      <c r="BOB62" s="158"/>
      <c r="BOC62" s="158"/>
      <c r="BOD62" s="158"/>
      <c r="BOE62" s="158"/>
      <c r="BOF62" s="158"/>
      <c r="BOG62" s="158"/>
      <c r="BOH62" s="158"/>
      <c r="BOI62" s="158"/>
      <c r="BOJ62" s="158"/>
      <c r="BOK62" s="158"/>
      <c r="BOL62" s="158"/>
      <c r="BOM62" s="158"/>
      <c r="BON62" s="158"/>
      <c r="BOO62" s="158"/>
      <c r="BOP62" s="158"/>
      <c r="BOQ62" s="158"/>
      <c r="BOR62" s="158"/>
      <c r="BOS62" s="158"/>
      <c r="BOT62" s="158"/>
      <c r="BOU62" s="158"/>
      <c r="BOV62" s="158"/>
      <c r="BOW62" s="158"/>
      <c r="BOX62" s="158"/>
      <c r="BOY62" s="158"/>
      <c r="BOZ62" s="158"/>
      <c r="BPA62" s="158"/>
      <c r="BPB62" s="158"/>
      <c r="BPC62" s="158"/>
      <c r="BPD62" s="158"/>
      <c r="BPE62" s="158"/>
      <c r="BPF62" s="158"/>
      <c r="BPG62" s="158"/>
      <c r="BPH62" s="158"/>
      <c r="BPI62" s="158"/>
      <c r="BPJ62" s="158"/>
      <c r="BPK62" s="158"/>
      <c r="BPL62" s="158"/>
      <c r="BPM62" s="158"/>
      <c r="BPN62" s="158"/>
      <c r="BPO62" s="158"/>
      <c r="BPP62" s="158"/>
      <c r="BPQ62" s="158"/>
      <c r="BPR62" s="158"/>
      <c r="BPS62" s="158"/>
      <c r="BPT62" s="158"/>
      <c r="BPU62" s="158"/>
      <c r="BPV62" s="158"/>
      <c r="BPW62" s="158"/>
      <c r="BPX62" s="158"/>
      <c r="BPY62" s="158"/>
      <c r="BPZ62" s="158"/>
      <c r="BQA62" s="158"/>
      <c r="BQB62" s="158"/>
      <c r="BQC62" s="158"/>
      <c r="BQD62" s="158"/>
      <c r="BQE62" s="158"/>
      <c r="BQF62" s="158"/>
      <c r="BQG62" s="158"/>
      <c r="BQH62" s="158"/>
      <c r="BQI62" s="158"/>
      <c r="BQJ62" s="158"/>
      <c r="BQK62" s="158"/>
      <c r="BQL62" s="158"/>
      <c r="BQM62" s="158"/>
      <c r="BQN62" s="158"/>
      <c r="BQO62" s="158"/>
      <c r="BQP62" s="158"/>
      <c r="BQQ62" s="158"/>
      <c r="BQR62" s="158"/>
      <c r="BQS62" s="158"/>
      <c r="BQT62" s="158"/>
      <c r="BQU62" s="158"/>
      <c r="BQV62" s="158"/>
      <c r="BQW62" s="158"/>
      <c r="BQX62" s="158"/>
      <c r="BQY62" s="158"/>
      <c r="BQZ62" s="158"/>
      <c r="BRA62" s="158"/>
      <c r="BRB62" s="158"/>
      <c r="BRC62" s="158"/>
      <c r="BRD62" s="158"/>
      <c r="BRE62" s="158"/>
      <c r="BRF62" s="158"/>
      <c r="BRG62" s="158"/>
      <c r="BRH62" s="158"/>
      <c r="BRI62" s="158"/>
      <c r="BRJ62" s="158"/>
      <c r="BRK62" s="158"/>
      <c r="BRL62" s="158"/>
      <c r="BRM62" s="158"/>
      <c r="BRN62" s="158"/>
      <c r="BRO62" s="158"/>
      <c r="BRP62" s="158"/>
      <c r="BRQ62" s="158"/>
      <c r="BRR62" s="158"/>
      <c r="BRS62" s="158"/>
      <c r="BRT62" s="158"/>
      <c r="BRU62" s="158"/>
      <c r="BRV62" s="158"/>
      <c r="BRW62" s="158"/>
      <c r="BRX62" s="158"/>
      <c r="BRY62" s="158"/>
      <c r="BRZ62" s="158"/>
      <c r="BSA62" s="158"/>
      <c r="BSB62" s="158"/>
      <c r="BSC62" s="158"/>
      <c r="BSD62" s="158"/>
      <c r="BSE62" s="158"/>
      <c r="BSF62" s="158"/>
      <c r="BSG62" s="158"/>
      <c r="BSH62" s="158"/>
      <c r="BSI62" s="158"/>
      <c r="BSJ62" s="158"/>
      <c r="BSK62" s="158"/>
      <c r="BSL62" s="158"/>
      <c r="BSM62" s="158"/>
      <c r="BSN62" s="158"/>
      <c r="BSO62" s="158"/>
      <c r="BSP62" s="158"/>
      <c r="BSQ62" s="158"/>
      <c r="BSR62" s="158"/>
      <c r="BSS62" s="158"/>
      <c r="BST62" s="158"/>
      <c r="BSU62" s="158"/>
      <c r="BSV62" s="158"/>
      <c r="BSW62" s="158"/>
      <c r="BSX62" s="158"/>
      <c r="BSY62" s="158"/>
      <c r="BSZ62" s="158"/>
      <c r="BTA62" s="158"/>
      <c r="BTB62" s="158"/>
      <c r="BTC62" s="158"/>
      <c r="BTD62" s="158"/>
      <c r="BTE62" s="158"/>
      <c r="BTF62" s="158"/>
      <c r="BTG62" s="158"/>
      <c r="BTH62" s="158"/>
      <c r="BTI62" s="158"/>
      <c r="BTJ62" s="158"/>
      <c r="BTK62" s="158"/>
      <c r="BTL62" s="158"/>
      <c r="BTM62" s="158"/>
      <c r="BTN62" s="158"/>
      <c r="BTO62" s="158"/>
      <c r="BTP62" s="158"/>
      <c r="BTQ62" s="158"/>
      <c r="BTR62" s="158"/>
      <c r="BTS62" s="158"/>
      <c r="BTT62" s="158"/>
      <c r="BTU62" s="158"/>
      <c r="BTV62" s="158"/>
      <c r="BTW62" s="158"/>
      <c r="BTX62" s="158"/>
      <c r="BTY62" s="158"/>
      <c r="BTZ62" s="158"/>
      <c r="BUA62" s="158"/>
      <c r="BUB62" s="158"/>
      <c r="BUC62" s="158"/>
      <c r="BUD62" s="158"/>
      <c r="BUE62" s="158"/>
      <c r="BUF62" s="158"/>
      <c r="BUG62" s="158"/>
      <c r="BUH62" s="158"/>
      <c r="BUI62" s="158"/>
      <c r="BUJ62" s="158"/>
      <c r="BUK62" s="158"/>
      <c r="BUL62" s="158"/>
      <c r="BUM62" s="158"/>
      <c r="BUN62" s="158"/>
      <c r="BUO62" s="158"/>
      <c r="BUP62" s="158"/>
      <c r="BUQ62" s="158"/>
      <c r="BUR62" s="158"/>
      <c r="BUS62" s="158"/>
      <c r="BUT62" s="158"/>
      <c r="BUU62" s="158"/>
      <c r="BUV62" s="158"/>
      <c r="BUW62" s="158"/>
      <c r="BUX62" s="158"/>
      <c r="BUY62" s="158"/>
      <c r="BUZ62" s="158"/>
      <c r="BVA62" s="158"/>
      <c r="BVB62" s="158"/>
      <c r="BVC62" s="158"/>
      <c r="BVD62" s="158"/>
      <c r="BVE62" s="158"/>
      <c r="BVF62" s="158"/>
      <c r="BVG62" s="158"/>
      <c r="BVH62" s="158"/>
      <c r="BVI62" s="158"/>
      <c r="BVJ62" s="158"/>
      <c r="BVK62" s="158"/>
      <c r="BVL62" s="158"/>
      <c r="BVM62" s="158"/>
      <c r="BVN62" s="158"/>
      <c r="BVO62" s="158"/>
      <c r="BVP62" s="158"/>
      <c r="BVQ62" s="158"/>
      <c r="BVR62" s="158"/>
      <c r="BVS62" s="158"/>
      <c r="BVT62" s="158"/>
      <c r="BVU62" s="158"/>
      <c r="BVV62" s="158"/>
      <c r="BVW62" s="158"/>
      <c r="BVX62" s="158"/>
      <c r="BVY62" s="158"/>
      <c r="BVZ62" s="158"/>
      <c r="BWA62" s="158"/>
      <c r="BWB62" s="158"/>
      <c r="BWC62" s="158"/>
      <c r="BWD62" s="158"/>
      <c r="BWE62" s="158"/>
      <c r="BWF62" s="158"/>
      <c r="BWG62" s="158"/>
      <c r="BWH62" s="158"/>
      <c r="BWI62" s="158"/>
      <c r="BWJ62" s="158"/>
      <c r="BWK62" s="158"/>
      <c r="BWL62" s="158"/>
      <c r="BWM62" s="158"/>
      <c r="BWN62" s="158"/>
      <c r="BWO62" s="158"/>
      <c r="BWP62" s="158"/>
      <c r="BWQ62" s="158"/>
      <c r="BWR62" s="158"/>
      <c r="BWS62" s="158"/>
      <c r="BWT62" s="158"/>
      <c r="BWU62" s="158"/>
      <c r="BWV62" s="158"/>
      <c r="BWW62" s="158"/>
      <c r="BWX62" s="158"/>
      <c r="BWY62" s="158"/>
      <c r="BWZ62" s="158"/>
      <c r="BXA62" s="158"/>
      <c r="BXB62" s="158"/>
      <c r="BXC62" s="158"/>
      <c r="BXD62" s="158"/>
      <c r="BXE62" s="158"/>
      <c r="BXF62" s="158"/>
      <c r="BXG62" s="158"/>
      <c r="BXH62" s="158"/>
      <c r="BXI62" s="158"/>
      <c r="BXJ62" s="158"/>
      <c r="BXK62" s="158"/>
      <c r="BXL62" s="158"/>
      <c r="BXM62" s="158"/>
      <c r="BXN62" s="158"/>
      <c r="BXO62" s="158"/>
      <c r="BXP62" s="158"/>
      <c r="BXQ62" s="158"/>
      <c r="BXR62" s="158"/>
      <c r="BXS62" s="158"/>
      <c r="BXT62" s="158"/>
      <c r="BXU62" s="158"/>
      <c r="BXV62" s="158"/>
      <c r="BXW62" s="158"/>
      <c r="BXX62" s="158"/>
      <c r="BXY62" s="158"/>
      <c r="BXZ62" s="158"/>
      <c r="BYA62" s="158"/>
      <c r="BYB62" s="158"/>
      <c r="BYC62" s="158"/>
      <c r="BYD62" s="158"/>
      <c r="BYE62" s="158"/>
      <c r="BYF62" s="158"/>
      <c r="BYG62" s="158"/>
      <c r="BYH62" s="158"/>
      <c r="BYI62" s="158"/>
      <c r="BYJ62" s="158"/>
      <c r="BYK62" s="158"/>
      <c r="BYL62" s="158"/>
      <c r="BYM62" s="158"/>
      <c r="BYN62" s="158"/>
      <c r="BYO62" s="158"/>
      <c r="BYP62" s="158"/>
      <c r="BYQ62" s="158"/>
      <c r="BYR62" s="158"/>
      <c r="BYS62" s="158"/>
      <c r="BYT62" s="158"/>
      <c r="BYU62" s="158"/>
      <c r="BYV62" s="158"/>
      <c r="BYW62" s="158"/>
      <c r="BYX62" s="158"/>
      <c r="BYY62" s="158"/>
      <c r="BYZ62" s="158"/>
      <c r="BZA62" s="158"/>
      <c r="BZB62" s="158"/>
      <c r="BZC62" s="158"/>
      <c r="BZD62" s="158"/>
      <c r="BZE62" s="158"/>
      <c r="BZF62" s="158"/>
      <c r="BZG62" s="158"/>
      <c r="BZH62" s="158"/>
      <c r="BZI62" s="158"/>
      <c r="BZJ62" s="158"/>
      <c r="BZK62" s="158"/>
      <c r="BZL62" s="158"/>
      <c r="BZM62" s="158"/>
      <c r="BZN62" s="158"/>
      <c r="BZO62" s="158"/>
      <c r="BZP62" s="158"/>
      <c r="BZQ62" s="158"/>
      <c r="BZR62" s="158"/>
      <c r="BZS62" s="158"/>
      <c r="BZT62" s="158"/>
      <c r="BZU62" s="158"/>
      <c r="BZV62" s="158"/>
      <c r="BZW62" s="158"/>
      <c r="BZX62" s="158"/>
      <c r="BZY62" s="158"/>
      <c r="BZZ62" s="158"/>
      <c r="CAA62" s="158"/>
      <c r="CAB62" s="158"/>
      <c r="CAC62" s="158"/>
      <c r="CAD62" s="158"/>
      <c r="CAE62" s="158"/>
      <c r="CAF62" s="158"/>
      <c r="CAG62" s="158"/>
      <c r="CAH62" s="158"/>
      <c r="CAI62" s="158"/>
      <c r="CAJ62" s="158"/>
      <c r="CAK62" s="158"/>
      <c r="CAL62" s="158"/>
      <c r="CAM62" s="158"/>
      <c r="CAN62" s="158"/>
      <c r="CAO62" s="158"/>
      <c r="CAP62" s="158"/>
      <c r="CAQ62" s="158"/>
      <c r="CAR62" s="158"/>
      <c r="CAS62" s="158"/>
      <c r="CAT62" s="158"/>
      <c r="CAU62" s="158"/>
      <c r="CAV62" s="158"/>
      <c r="CAW62" s="158"/>
      <c r="CAX62" s="158"/>
      <c r="CAY62" s="158"/>
      <c r="CAZ62" s="158"/>
      <c r="CBA62" s="158"/>
      <c r="CBB62" s="158"/>
      <c r="CBC62" s="158"/>
      <c r="CBD62" s="158"/>
      <c r="CBE62" s="158"/>
      <c r="CBF62" s="158"/>
      <c r="CBG62" s="158"/>
      <c r="CBH62" s="158"/>
      <c r="CBI62" s="158"/>
      <c r="CBJ62" s="158"/>
      <c r="CBK62" s="158"/>
      <c r="CBL62" s="158"/>
      <c r="CBM62" s="158"/>
      <c r="CBN62" s="158"/>
      <c r="CBO62" s="158"/>
      <c r="CBP62" s="158"/>
      <c r="CBQ62" s="158"/>
      <c r="CBR62" s="158"/>
      <c r="CBS62" s="158"/>
      <c r="CBT62" s="158"/>
      <c r="CBU62" s="158"/>
      <c r="CBV62" s="158"/>
      <c r="CBW62" s="158"/>
      <c r="CBX62" s="158"/>
      <c r="CBY62" s="158"/>
      <c r="CBZ62" s="158"/>
      <c r="CCA62" s="158"/>
      <c r="CCB62" s="158"/>
      <c r="CCC62" s="158"/>
      <c r="CCD62" s="158"/>
      <c r="CCE62" s="158"/>
      <c r="CCF62" s="158"/>
      <c r="CCG62" s="158"/>
      <c r="CCH62" s="158"/>
      <c r="CCI62" s="158"/>
      <c r="CCJ62" s="158"/>
      <c r="CCK62" s="158"/>
      <c r="CCL62" s="158"/>
      <c r="CCM62" s="158"/>
      <c r="CCN62" s="158"/>
      <c r="CCO62" s="158"/>
      <c r="CCP62" s="158"/>
      <c r="CCQ62" s="158"/>
      <c r="CCR62" s="158"/>
      <c r="CCS62" s="158"/>
      <c r="CCT62" s="158"/>
      <c r="CCU62" s="158"/>
      <c r="CCV62" s="158"/>
      <c r="CCW62" s="158"/>
      <c r="CCX62" s="158"/>
      <c r="CCY62" s="158"/>
      <c r="CCZ62" s="158"/>
      <c r="CDA62" s="158"/>
      <c r="CDB62" s="158"/>
      <c r="CDC62" s="158"/>
      <c r="CDD62" s="158"/>
      <c r="CDE62" s="158"/>
      <c r="CDF62" s="158"/>
      <c r="CDG62" s="158"/>
      <c r="CDH62" s="158"/>
      <c r="CDI62" s="158"/>
      <c r="CDJ62" s="158"/>
      <c r="CDK62" s="158"/>
      <c r="CDL62" s="158"/>
      <c r="CDM62" s="158"/>
      <c r="CDN62" s="158"/>
      <c r="CDO62" s="158"/>
      <c r="CDP62" s="158"/>
      <c r="CDQ62" s="158"/>
      <c r="CDR62" s="158"/>
      <c r="CDS62" s="158"/>
      <c r="CDT62" s="158"/>
      <c r="CDU62" s="158"/>
      <c r="CDV62" s="158"/>
      <c r="CDW62" s="158"/>
      <c r="CDX62" s="158"/>
      <c r="CDY62" s="158"/>
      <c r="CDZ62" s="158"/>
      <c r="CEA62" s="158"/>
      <c r="CEB62" s="158"/>
      <c r="CEC62" s="158"/>
      <c r="CED62" s="158"/>
      <c r="CEE62" s="158"/>
      <c r="CEF62" s="158"/>
      <c r="CEG62" s="158"/>
      <c r="CEH62" s="158"/>
      <c r="CEI62" s="158"/>
      <c r="CEJ62" s="158"/>
      <c r="CEK62" s="158"/>
      <c r="CEL62" s="158"/>
      <c r="CEM62" s="158"/>
      <c r="CEN62" s="158"/>
      <c r="CEO62" s="158"/>
      <c r="CEP62" s="158"/>
      <c r="CEQ62" s="158"/>
      <c r="CER62" s="158"/>
      <c r="CES62" s="158"/>
      <c r="CET62" s="158"/>
      <c r="CEU62" s="158"/>
      <c r="CEV62" s="158"/>
      <c r="CEW62" s="158"/>
      <c r="CEX62" s="158"/>
      <c r="CEY62" s="158"/>
      <c r="CEZ62" s="158"/>
      <c r="CFA62" s="158"/>
      <c r="CFB62" s="158"/>
      <c r="CFC62" s="158"/>
      <c r="CFD62" s="158"/>
      <c r="CFE62" s="158"/>
      <c r="CFF62" s="158"/>
      <c r="CFG62" s="158"/>
      <c r="CFH62" s="158"/>
      <c r="CFI62" s="158"/>
      <c r="CFJ62" s="158"/>
      <c r="CFK62" s="158"/>
      <c r="CFL62" s="158"/>
      <c r="CFM62" s="158"/>
      <c r="CFN62" s="158"/>
      <c r="CFO62" s="158"/>
      <c r="CFP62" s="158"/>
      <c r="CFQ62" s="158"/>
      <c r="CFR62" s="158"/>
      <c r="CFS62" s="158"/>
      <c r="CFT62" s="158"/>
      <c r="CFU62" s="158"/>
      <c r="CFV62" s="158"/>
      <c r="CFW62" s="158"/>
      <c r="CFX62" s="158"/>
      <c r="CFY62" s="158"/>
      <c r="CFZ62" s="158"/>
      <c r="CGA62" s="158"/>
      <c r="CGB62" s="158"/>
      <c r="CGC62" s="158"/>
      <c r="CGD62" s="158"/>
      <c r="CGE62" s="158"/>
      <c r="CGF62" s="158"/>
      <c r="CGG62" s="158"/>
      <c r="CGH62" s="158"/>
      <c r="CGI62" s="158"/>
      <c r="CGJ62" s="158"/>
      <c r="CGK62" s="158"/>
      <c r="CGL62" s="158"/>
      <c r="CGM62" s="158"/>
      <c r="CGN62" s="158"/>
      <c r="CGO62" s="158"/>
      <c r="CGP62" s="158"/>
      <c r="CGQ62" s="158"/>
      <c r="CGR62" s="158"/>
      <c r="CGS62" s="158"/>
      <c r="CGT62" s="158"/>
      <c r="CGU62" s="158"/>
      <c r="CGV62" s="158"/>
      <c r="CGW62" s="158"/>
      <c r="CGX62" s="158"/>
      <c r="CGY62" s="158"/>
      <c r="CGZ62" s="158"/>
      <c r="CHA62" s="158"/>
      <c r="CHB62" s="158"/>
      <c r="CHC62" s="158"/>
      <c r="CHD62" s="158"/>
      <c r="CHE62" s="158"/>
      <c r="CHF62" s="158"/>
      <c r="CHG62" s="158"/>
      <c r="CHH62" s="158"/>
      <c r="CHI62" s="158"/>
      <c r="CHJ62" s="158"/>
      <c r="CHK62" s="158"/>
      <c r="CHL62" s="158"/>
      <c r="CHM62" s="158"/>
      <c r="CHN62" s="158"/>
      <c r="CHO62" s="158"/>
      <c r="CHP62" s="158"/>
      <c r="CHQ62" s="158"/>
      <c r="CHR62" s="158"/>
      <c r="CHS62" s="158"/>
      <c r="CHT62" s="158"/>
      <c r="CHU62" s="158"/>
      <c r="CHV62" s="158"/>
      <c r="CHW62" s="158"/>
      <c r="CHX62" s="158"/>
      <c r="CHY62" s="158"/>
      <c r="CHZ62" s="158"/>
      <c r="CIA62" s="158"/>
      <c r="CIB62" s="158"/>
      <c r="CIC62" s="158"/>
      <c r="CID62" s="158"/>
      <c r="CIE62" s="158"/>
      <c r="CIF62" s="158"/>
      <c r="CIG62" s="158"/>
      <c r="CIH62" s="158"/>
      <c r="CII62" s="158"/>
      <c r="CIJ62" s="158"/>
      <c r="CIK62" s="158"/>
      <c r="CIL62" s="158"/>
      <c r="CIM62" s="158"/>
      <c r="CIN62" s="158"/>
      <c r="CIO62" s="158"/>
      <c r="CIP62" s="158"/>
      <c r="CIQ62" s="158"/>
      <c r="CIR62" s="158"/>
      <c r="CIS62" s="158"/>
      <c r="CIT62" s="158"/>
      <c r="CIU62" s="158"/>
      <c r="CIV62" s="158"/>
      <c r="CIW62" s="158"/>
      <c r="CIX62" s="158"/>
      <c r="CIY62" s="158"/>
      <c r="CIZ62" s="158"/>
      <c r="CJA62" s="158"/>
      <c r="CJB62" s="158"/>
      <c r="CJC62" s="158"/>
      <c r="CJD62" s="158"/>
      <c r="CJE62" s="158"/>
      <c r="CJF62" s="158"/>
      <c r="CJG62" s="158"/>
      <c r="CJH62" s="158"/>
      <c r="CJI62" s="158"/>
      <c r="CJJ62" s="158"/>
      <c r="CJK62" s="158"/>
      <c r="CJL62" s="158"/>
      <c r="CJM62" s="158"/>
      <c r="CJN62" s="158"/>
      <c r="CJO62" s="158"/>
      <c r="CJP62" s="158"/>
      <c r="CJQ62" s="158"/>
      <c r="CJR62" s="158"/>
      <c r="CJS62" s="158"/>
      <c r="CJT62" s="158"/>
      <c r="CJU62" s="158"/>
      <c r="CJV62" s="158"/>
      <c r="CJW62" s="158"/>
      <c r="CJX62" s="158"/>
      <c r="CJY62" s="158"/>
      <c r="CJZ62" s="158"/>
      <c r="CKA62" s="158"/>
      <c r="CKB62" s="158"/>
      <c r="CKC62" s="158"/>
      <c r="CKD62" s="158"/>
      <c r="CKE62" s="158"/>
      <c r="CKF62" s="158"/>
      <c r="CKG62" s="158"/>
      <c r="CKH62" s="158"/>
      <c r="CKI62" s="158"/>
      <c r="CKJ62" s="158"/>
      <c r="CKK62" s="158"/>
      <c r="CKL62" s="158"/>
      <c r="CKM62" s="158"/>
      <c r="CKN62" s="158"/>
      <c r="CKO62" s="158"/>
      <c r="CKP62" s="158"/>
      <c r="CKQ62" s="158"/>
      <c r="CKR62" s="158"/>
      <c r="CKS62" s="158"/>
      <c r="CKT62" s="158"/>
      <c r="CKU62" s="158"/>
      <c r="CKV62" s="158"/>
      <c r="CKW62" s="158"/>
      <c r="CKX62" s="158"/>
      <c r="CKY62" s="158"/>
      <c r="CKZ62" s="158"/>
      <c r="CLA62" s="158"/>
      <c r="CLB62" s="158"/>
      <c r="CLC62" s="158"/>
      <c r="CLD62" s="158"/>
      <c r="CLE62" s="158"/>
      <c r="CLF62" s="158"/>
      <c r="CLG62" s="158"/>
      <c r="CLH62" s="158"/>
      <c r="CLI62" s="158"/>
      <c r="CLJ62" s="158"/>
      <c r="CLK62" s="158"/>
      <c r="CLL62" s="158"/>
      <c r="CLM62" s="158"/>
      <c r="CLN62" s="158"/>
      <c r="CLO62" s="158"/>
      <c r="CLP62" s="158"/>
      <c r="CLQ62" s="158"/>
      <c r="CLR62" s="158"/>
      <c r="CLS62" s="158"/>
      <c r="CLT62" s="158"/>
      <c r="CLU62" s="158"/>
      <c r="CLV62" s="158"/>
      <c r="CLW62" s="158"/>
      <c r="CLX62" s="158"/>
      <c r="CLY62" s="158"/>
      <c r="CLZ62" s="158"/>
      <c r="CMA62" s="158"/>
      <c r="CMB62" s="158"/>
      <c r="CMC62" s="158"/>
      <c r="CMD62" s="158"/>
      <c r="CME62" s="158"/>
      <c r="CMF62" s="158"/>
      <c r="CMG62" s="158"/>
      <c r="CMH62" s="158"/>
      <c r="CMI62" s="158"/>
      <c r="CMJ62" s="158"/>
      <c r="CMK62" s="158"/>
      <c r="CML62" s="158"/>
      <c r="CMM62" s="158"/>
      <c r="CMN62" s="158"/>
      <c r="CMO62" s="158"/>
      <c r="CMP62" s="158"/>
      <c r="CMQ62" s="158"/>
      <c r="CMR62" s="158"/>
      <c r="CMS62" s="158"/>
      <c r="CMT62" s="158"/>
      <c r="CMU62" s="158"/>
      <c r="CMV62" s="158"/>
      <c r="CMW62" s="158"/>
      <c r="CMX62" s="158"/>
      <c r="CMY62" s="158"/>
      <c r="CMZ62" s="158"/>
      <c r="CNA62" s="158"/>
      <c r="CNB62" s="158"/>
      <c r="CNC62" s="158"/>
      <c r="CND62" s="158"/>
      <c r="CNE62" s="158"/>
      <c r="CNF62" s="158"/>
      <c r="CNG62" s="158"/>
      <c r="CNH62" s="158"/>
      <c r="CNI62" s="158"/>
      <c r="CNJ62" s="158"/>
      <c r="CNK62" s="158"/>
      <c r="CNL62" s="158"/>
      <c r="CNM62" s="158"/>
      <c r="CNN62" s="158"/>
      <c r="CNO62" s="158"/>
      <c r="CNP62" s="158"/>
      <c r="CNQ62" s="158"/>
      <c r="CNR62" s="158"/>
      <c r="CNS62" s="158"/>
      <c r="CNT62" s="158"/>
      <c r="CNU62" s="158"/>
      <c r="CNV62" s="158"/>
      <c r="CNW62" s="158"/>
      <c r="CNX62" s="158"/>
      <c r="CNY62" s="158"/>
      <c r="CNZ62" s="158"/>
      <c r="COA62" s="158"/>
      <c r="COB62" s="158"/>
      <c r="COC62" s="158"/>
      <c r="COD62" s="158"/>
      <c r="COE62" s="158"/>
      <c r="COF62" s="158"/>
      <c r="COG62" s="158"/>
      <c r="COH62" s="158"/>
      <c r="COI62" s="158"/>
      <c r="COJ62" s="158"/>
      <c r="COK62" s="158"/>
      <c r="COL62" s="158"/>
      <c r="COM62" s="158"/>
      <c r="CON62" s="158"/>
      <c r="COO62" s="158"/>
      <c r="COP62" s="158"/>
      <c r="COQ62" s="158"/>
      <c r="COR62" s="158"/>
      <c r="COS62" s="158"/>
      <c r="COT62" s="158"/>
      <c r="COU62" s="158"/>
      <c r="COV62" s="158"/>
      <c r="COW62" s="158"/>
      <c r="COX62" s="158"/>
      <c r="COY62" s="158"/>
      <c r="COZ62" s="158"/>
      <c r="CPA62" s="158"/>
      <c r="CPB62" s="158"/>
      <c r="CPC62" s="158"/>
      <c r="CPD62" s="158"/>
      <c r="CPE62" s="158"/>
      <c r="CPF62" s="158"/>
      <c r="CPG62" s="158"/>
      <c r="CPH62" s="158"/>
      <c r="CPI62" s="158"/>
      <c r="CPJ62" s="158"/>
      <c r="CPK62" s="158"/>
      <c r="CPL62" s="158"/>
      <c r="CPM62" s="158"/>
      <c r="CPN62" s="158"/>
      <c r="CPO62" s="158"/>
      <c r="CPP62" s="158"/>
      <c r="CPQ62" s="158"/>
      <c r="CPR62" s="158"/>
      <c r="CPS62" s="158"/>
      <c r="CPT62" s="158"/>
      <c r="CPU62" s="158"/>
      <c r="CPV62" s="158"/>
      <c r="CPW62" s="158"/>
      <c r="CPX62" s="158"/>
      <c r="CPY62" s="158"/>
      <c r="CPZ62" s="158"/>
      <c r="CQA62" s="158"/>
      <c r="CQB62" s="158"/>
      <c r="CQC62" s="158"/>
      <c r="CQD62" s="158"/>
      <c r="CQE62" s="158"/>
      <c r="CQF62" s="158"/>
      <c r="CQG62" s="158"/>
      <c r="CQH62" s="158"/>
      <c r="CQI62" s="158"/>
      <c r="CQJ62" s="158"/>
      <c r="CQK62" s="158"/>
      <c r="CQL62" s="158"/>
      <c r="CQM62" s="158"/>
      <c r="CQN62" s="158"/>
      <c r="CQO62" s="158"/>
      <c r="CQP62" s="158"/>
      <c r="CQQ62" s="158"/>
      <c r="CQR62" s="158"/>
      <c r="CQS62" s="158"/>
      <c r="CQT62" s="158"/>
      <c r="CQU62" s="158"/>
      <c r="CQV62" s="158"/>
      <c r="CQW62" s="158"/>
      <c r="CQX62" s="158"/>
      <c r="CQY62" s="158"/>
      <c r="CQZ62" s="158"/>
      <c r="CRA62" s="158"/>
      <c r="CRB62" s="158"/>
      <c r="CRC62" s="158"/>
      <c r="CRD62" s="158"/>
      <c r="CRE62" s="158"/>
      <c r="CRF62" s="158"/>
      <c r="CRG62" s="158"/>
      <c r="CRH62" s="158"/>
      <c r="CRI62" s="158"/>
      <c r="CRJ62" s="158"/>
      <c r="CRK62" s="158"/>
      <c r="CRL62" s="158"/>
      <c r="CRM62" s="158"/>
      <c r="CRN62" s="158"/>
      <c r="CRO62" s="158"/>
      <c r="CRP62" s="158"/>
      <c r="CRQ62" s="158"/>
      <c r="CRR62" s="158"/>
      <c r="CRS62" s="158"/>
      <c r="CRT62" s="158"/>
      <c r="CRU62" s="158"/>
      <c r="CRV62" s="158"/>
      <c r="CRW62" s="158"/>
      <c r="CRX62" s="158"/>
      <c r="CRY62" s="158"/>
      <c r="CRZ62" s="158"/>
      <c r="CSA62" s="158"/>
      <c r="CSB62" s="158"/>
      <c r="CSC62" s="158"/>
      <c r="CSD62" s="158"/>
      <c r="CSE62" s="158"/>
      <c r="CSF62" s="158"/>
      <c r="CSG62" s="158"/>
      <c r="CSH62" s="158"/>
      <c r="CSI62" s="158"/>
      <c r="CSJ62" s="158"/>
      <c r="CSK62" s="158"/>
      <c r="CSL62" s="158"/>
      <c r="CSM62" s="158"/>
      <c r="CSN62" s="158"/>
      <c r="CSO62" s="158"/>
      <c r="CSP62" s="158"/>
      <c r="CSQ62" s="158"/>
      <c r="CSR62" s="158"/>
      <c r="CSS62" s="158"/>
      <c r="CST62" s="158"/>
      <c r="CSU62" s="158"/>
      <c r="CSV62" s="158"/>
      <c r="CSW62" s="158"/>
      <c r="CSX62" s="158"/>
      <c r="CSY62" s="158"/>
      <c r="CSZ62" s="158"/>
      <c r="CTA62" s="158"/>
      <c r="CTB62" s="158"/>
      <c r="CTC62" s="158"/>
      <c r="CTD62" s="158"/>
      <c r="CTE62" s="158"/>
      <c r="CTF62" s="158"/>
      <c r="CTG62" s="158"/>
      <c r="CTH62" s="158"/>
      <c r="CTI62" s="158"/>
      <c r="CTJ62" s="158"/>
      <c r="CTK62" s="158"/>
      <c r="CTL62" s="158"/>
      <c r="CTM62" s="158"/>
      <c r="CTN62" s="158"/>
      <c r="CTO62" s="158"/>
      <c r="CTP62" s="158"/>
      <c r="CTQ62" s="158"/>
      <c r="CTR62" s="158"/>
      <c r="CTS62" s="158"/>
      <c r="CTT62" s="158"/>
      <c r="CTU62" s="158"/>
      <c r="CTV62" s="158"/>
      <c r="CTW62" s="158"/>
      <c r="CTX62" s="158"/>
      <c r="CTY62" s="158"/>
      <c r="CTZ62" s="158"/>
      <c r="CUA62" s="158"/>
      <c r="CUB62" s="158"/>
      <c r="CUC62" s="158"/>
      <c r="CUD62" s="158"/>
      <c r="CUE62" s="158"/>
      <c r="CUF62" s="158"/>
      <c r="CUG62" s="158"/>
      <c r="CUH62" s="158"/>
      <c r="CUI62" s="158"/>
      <c r="CUJ62" s="158"/>
      <c r="CUK62" s="158"/>
      <c r="CUL62" s="158"/>
      <c r="CUM62" s="158"/>
      <c r="CUN62" s="158"/>
      <c r="CUO62" s="158"/>
      <c r="CUP62" s="158"/>
      <c r="CUQ62" s="158"/>
      <c r="CUR62" s="158"/>
      <c r="CUS62" s="158"/>
      <c r="CUT62" s="158"/>
      <c r="CUU62" s="158"/>
      <c r="CUV62" s="158"/>
      <c r="CUW62" s="158"/>
      <c r="CUX62" s="158"/>
      <c r="CUY62" s="158"/>
      <c r="CUZ62" s="158"/>
      <c r="CVA62" s="158"/>
      <c r="CVB62" s="158"/>
      <c r="CVC62" s="158"/>
      <c r="CVD62" s="158"/>
      <c r="CVE62" s="158"/>
      <c r="CVF62" s="158"/>
      <c r="CVG62" s="158"/>
      <c r="CVH62" s="158"/>
      <c r="CVI62" s="158"/>
      <c r="CVJ62" s="158"/>
      <c r="CVK62" s="158"/>
      <c r="CVL62" s="158"/>
      <c r="CVM62" s="158"/>
      <c r="CVN62" s="158"/>
      <c r="CVO62" s="158"/>
      <c r="CVP62" s="158"/>
      <c r="CVQ62" s="158"/>
      <c r="CVR62" s="158"/>
      <c r="CVS62" s="158"/>
      <c r="CVT62" s="158"/>
      <c r="CVU62" s="158"/>
      <c r="CVV62" s="158"/>
      <c r="CVW62" s="158"/>
      <c r="CVX62" s="158"/>
      <c r="CVY62" s="158"/>
      <c r="CVZ62" s="158"/>
      <c r="CWA62" s="158"/>
      <c r="CWB62" s="158"/>
      <c r="CWC62" s="158"/>
      <c r="CWD62" s="158"/>
      <c r="CWE62" s="158"/>
      <c r="CWF62" s="158"/>
      <c r="CWG62" s="158"/>
      <c r="CWH62" s="158"/>
      <c r="CWI62" s="158"/>
      <c r="CWJ62" s="158"/>
      <c r="CWK62" s="158"/>
      <c r="CWL62" s="158"/>
      <c r="CWM62" s="158"/>
      <c r="CWN62" s="158"/>
      <c r="CWO62" s="158"/>
      <c r="CWP62" s="158"/>
      <c r="CWQ62" s="158"/>
      <c r="CWR62" s="158"/>
      <c r="CWS62" s="158"/>
      <c r="CWT62" s="158"/>
      <c r="CWU62" s="158"/>
      <c r="CWV62" s="158"/>
      <c r="CWW62" s="158"/>
      <c r="CWX62" s="158"/>
      <c r="CWY62" s="158"/>
      <c r="CWZ62" s="158"/>
      <c r="CXA62" s="158"/>
      <c r="CXB62" s="158"/>
      <c r="CXC62" s="158"/>
      <c r="CXD62" s="158"/>
      <c r="CXE62" s="158"/>
      <c r="CXF62" s="158"/>
      <c r="CXG62" s="158"/>
      <c r="CXH62" s="158"/>
      <c r="CXI62" s="158"/>
      <c r="CXJ62" s="158"/>
      <c r="CXK62" s="158"/>
      <c r="CXL62" s="158"/>
      <c r="CXM62" s="158"/>
      <c r="CXN62" s="158"/>
      <c r="CXO62" s="158"/>
      <c r="CXP62" s="158"/>
      <c r="CXQ62" s="158"/>
      <c r="CXR62" s="158"/>
      <c r="CXS62" s="158"/>
      <c r="CXT62" s="158"/>
      <c r="CXU62" s="158"/>
      <c r="CXV62" s="158"/>
      <c r="CXW62" s="158"/>
      <c r="CXX62" s="158"/>
      <c r="CXY62" s="158"/>
      <c r="CXZ62" s="158"/>
      <c r="CYA62" s="158"/>
      <c r="CYB62" s="158"/>
      <c r="CYC62" s="158"/>
      <c r="CYD62" s="158"/>
      <c r="CYE62" s="158"/>
      <c r="CYF62" s="158"/>
      <c r="CYG62" s="158"/>
      <c r="CYH62" s="158"/>
      <c r="CYI62" s="158"/>
      <c r="CYJ62" s="158"/>
      <c r="CYK62" s="158"/>
      <c r="CYL62" s="158"/>
      <c r="CYM62" s="158"/>
      <c r="CYN62" s="158"/>
      <c r="CYO62" s="158"/>
      <c r="CYP62" s="158"/>
      <c r="CYQ62" s="158"/>
      <c r="CYR62" s="158"/>
      <c r="CYS62" s="158"/>
      <c r="CYT62" s="158"/>
      <c r="CYU62" s="158"/>
      <c r="CYV62" s="158"/>
      <c r="CYW62" s="158"/>
      <c r="CYX62" s="158"/>
      <c r="CYY62" s="158"/>
      <c r="CYZ62" s="158"/>
      <c r="CZA62" s="158"/>
      <c r="CZB62" s="158"/>
      <c r="CZC62" s="158"/>
      <c r="CZD62" s="158"/>
      <c r="CZE62" s="158"/>
      <c r="CZF62" s="158"/>
      <c r="CZG62" s="158"/>
      <c r="CZH62" s="158"/>
      <c r="CZI62" s="158"/>
      <c r="CZJ62" s="158"/>
      <c r="CZK62" s="158"/>
      <c r="CZL62" s="158"/>
      <c r="CZM62" s="158"/>
      <c r="CZN62" s="158"/>
      <c r="CZO62" s="158"/>
      <c r="CZP62" s="158"/>
      <c r="CZQ62" s="158"/>
      <c r="CZR62" s="158"/>
      <c r="CZS62" s="158"/>
      <c r="CZT62" s="158"/>
      <c r="CZU62" s="158"/>
      <c r="CZV62" s="158"/>
      <c r="CZW62" s="158"/>
      <c r="CZX62" s="158"/>
      <c r="CZY62" s="158"/>
      <c r="CZZ62" s="158"/>
      <c r="DAA62" s="158"/>
      <c r="DAB62" s="158"/>
      <c r="DAC62" s="158"/>
      <c r="DAD62" s="158"/>
      <c r="DAE62" s="158"/>
      <c r="DAF62" s="158"/>
      <c r="DAG62" s="158"/>
      <c r="DAH62" s="158"/>
      <c r="DAI62" s="158"/>
      <c r="DAJ62" s="158"/>
      <c r="DAK62" s="158"/>
      <c r="DAL62" s="158"/>
      <c r="DAM62" s="158"/>
      <c r="DAN62" s="158"/>
      <c r="DAO62" s="158"/>
      <c r="DAP62" s="158"/>
      <c r="DAQ62" s="158"/>
      <c r="DAR62" s="158"/>
      <c r="DAS62" s="158"/>
      <c r="DAT62" s="158"/>
      <c r="DAU62" s="158"/>
      <c r="DAV62" s="158"/>
      <c r="DAW62" s="158"/>
      <c r="DAX62" s="158"/>
      <c r="DAY62" s="158"/>
      <c r="DAZ62" s="158"/>
      <c r="DBA62" s="158"/>
      <c r="DBB62" s="158"/>
      <c r="DBC62" s="158"/>
      <c r="DBD62" s="158"/>
      <c r="DBE62" s="158"/>
      <c r="DBF62" s="158"/>
      <c r="DBG62" s="158"/>
      <c r="DBH62" s="158"/>
      <c r="DBI62" s="158"/>
      <c r="DBJ62" s="158"/>
      <c r="DBK62" s="158"/>
      <c r="DBL62" s="158"/>
      <c r="DBM62" s="158"/>
      <c r="DBN62" s="158"/>
      <c r="DBO62" s="158"/>
      <c r="DBP62" s="158"/>
      <c r="DBQ62" s="158"/>
      <c r="DBR62" s="158"/>
      <c r="DBS62" s="158"/>
      <c r="DBT62" s="158"/>
      <c r="DBU62" s="158"/>
      <c r="DBV62" s="158"/>
      <c r="DBW62" s="158"/>
      <c r="DBX62" s="158"/>
      <c r="DBY62" s="158"/>
      <c r="DBZ62" s="158"/>
      <c r="DCA62" s="158"/>
      <c r="DCB62" s="158"/>
      <c r="DCC62" s="158"/>
      <c r="DCD62" s="158"/>
      <c r="DCE62" s="158"/>
      <c r="DCF62" s="158"/>
      <c r="DCG62" s="158"/>
      <c r="DCH62" s="158"/>
      <c r="DCI62" s="158"/>
      <c r="DCJ62" s="158"/>
      <c r="DCK62" s="158"/>
      <c r="DCL62" s="158"/>
      <c r="DCM62" s="158"/>
      <c r="DCN62" s="158"/>
      <c r="DCO62" s="158"/>
      <c r="DCP62" s="158"/>
      <c r="DCQ62" s="158"/>
      <c r="DCR62" s="158"/>
      <c r="DCS62" s="158"/>
      <c r="DCT62" s="158"/>
      <c r="DCU62" s="158"/>
      <c r="DCV62" s="158"/>
      <c r="DCW62" s="158"/>
      <c r="DCX62" s="158"/>
      <c r="DCY62" s="158"/>
      <c r="DCZ62" s="158"/>
      <c r="DDA62" s="158"/>
      <c r="DDB62" s="158"/>
      <c r="DDC62" s="158"/>
      <c r="DDD62" s="158"/>
      <c r="DDE62" s="158"/>
      <c r="DDF62" s="158"/>
      <c r="DDG62" s="158"/>
      <c r="DDH62" s="158"/>
      <c r="DDI62" s="158"/>
      <c r="DDJ62" s="158"/>
      <c r="DDK62" s="158"/>
      <c r="DDL62" s="158"/>
      <c r="DDM62" s="158"/>
      <c r="DDN62" s="158"/>
      <c r="DDO62" s="158"/>
      <c r="DDP62" s="158"/>
      <c r="DDQ62" s="158"/>
      <c r="DDR62" s="158"/>
      <c r="DDS62" s="158"/>
      <c r="DDT62" s="158"/>
      <c r="DDU62" s="158"/>
      <c r="DDV62" s="158"/>
      <c r="DDW62" s="158"/>
      <c r="DDX62" s="158"/>
      <c r="DDY62" s="158"/>
      <c r="DDZ62" s="158"/>
      <c r="DEA62" s="158"/>
      <c r="DEB62" s="158"/>
      <c r="DEC62" s="158"/>
      <c r="DED62" s="158"/>
      <c r="DEE62" s="158"/>
      <c r="DEF62" s="158"/>
      <c r="DEG62" s="158"/>
      <c r="DEH62" s="158"/>
      <c r="DEI62" s="158"/>
      <c r="DEJ62" s="158"/>
      <c r="DEK62" s="158"/>
      <c r="DEL62" s="158"/>
      <c r="DEM62" s="158"/>
      <c r="DEN62" s="158"/>
      <c r="DEO62" s="158"/>
      <c r="DEP62" s="158"/>
      <c r="DEQ62" s="158"/>
      <c r="DER62" s="158"/>
      <c r="DES62" s="158"/>
      <c r="DET62" s="158"/>
      <c r="DEU62" s="158"/>
      <c r="DEV62" s="158"/>
      <c r="DEW62" s="158"/>
      <c r="DEX62" s="158"/>
      <c r="DEY62" s="158"/>
      <c r="DEZ62" s="158"/>
      <c r="DFA62" s="158"/>
      <c r="DFB62" s="158"/>
      <c r="DFC62" s="158"/>
      <c r="DFD62" s="158"/>
      <c r="DFE62" s="158"/>
      <c r="DFF62" s="158"/>
      <c r="DFG62" s="158"/>
      <c r="DFH62" s="158"/>
      <c r="DFI62" s="158"/>
      <c r="DFJ62" s="158"/>
      <c r="DFK62" s="158"/>
      <c r="DFL62" s="158"/>
      <c r="DFM62" s="158"/>
      <c r="DFN62" s="158"/>
      <c r="DFO62" s="158"/>
      <c r="DFP62" s="158"/>
      <c r="DFQ62" s="158"/>
      <c r="DFR62" s="158"/>
      <c r="DFS62" s="158"/>
      <c r="DFT62" s="158"/>
      <c r="DFU62" s="158"/>
      <c r="DFV62" s="158"/>
      <c r="DFW62" s="158"/>
      <c r="DFX62" s="158"/>
      <c r="DFY62" s="158"/>
      <c r="DFZ62" s="158"/>
      <c r="DGA62" s="158"/>
      <c r="DGB62" s="158"/>
      <c r="DGC62" s="158"/>
      <c r="DGD62" s="158"/>
      <c r="DGE62" s="158"/>
      <c r="DGF62" s="158"/>
      <c r="DGG62" s="158"/>
      <c r="DGH62" s="158"/>
      <c r="DGI62" s="158"/>
      <c r="DGJ62" s="158"/>
      <c r="DGK62" s="158"/>
      <c r="DGL62" s="158"/>
      <c r="DGM62" s="158"/>
      <c r="DGN62" s="158"/>
      <c r="DGO62" s="158"/>
      <c r="DGP62" s="158"/>
      <c r="DGQ62" s="158"/>
      <c r="DGR62" s="158"/>
      <c r="DGS62" s="158"/>
      <c r="DGT62" s="158"/>
      <c r="DGU62" s="158"/>
      <c r="DGV62" s="158"/>
      <c r="DGW62" s="158"/>
      <c r="DGX62" s="158"/>
      <c r="DGY62" s="158"/>
      <c r="DGZ62" s="158"/>
      <c r="DHA62" s="158"/>
      <c r="DHB62" s="158"/>
      <c r="DHC62" s="158"/>
      <c r="DHD62" s="158"/>
      <c r="DHE62" s="158"/>
      <c r="DHF62" s="158"/>
      <c r="DHG62" s="158"/>
      <c r="DHH62" s="158"/>
      <c r="DHI62" s="158"/>
      <c r="DHJ62" s="158"/>
      <c r="DHK62" s="158"/>
      <c r="DHL62" s="158"/>
      <c r="DHM62" s="158"/>
      <c r="DHN62" s="158"/>
      <c r="DHO62" s="158"/>
      <c r="DHP62" s="158"/>
      <c r="DHQ62" s="158"/>
      <c r="DHR62" s="158"/>
      <c r="DHS62" s="158"/>
      <c r="DHT62" s="158"/>
      <c r="DHU62" s="158"/>
      <c r="DHV62" s="158"/>
      <c r="DHW62" s="158"/>
      <c r="DHX62" s="158"/>
      <c r="DHY62" s="158"/>
      <c r="DHZ62" s="158"/>
      <c r="DIA62" s="158"/>
      <c r="DIB62" s="158"/>
      <c r="DIC62" s="158"/>
      <c r="DID62" s="158"/>
      <c r="DIE62" s="158"/>
      <c r="DIF62" s="158"/>
      <c r="DIG62" s="158"/>
      <c r="DIH62" s="158"/>
      <c r="DII62" s="158"/>
      <c r="DIJ62" s="158"/>
      <c r="DIK62" s="158"/>
      <c r="DIL62" s="158"/>
      <c r="DIM62" s="158"/>
      <c r="DIN62" s="158"/>
      <c r="DIO62" s="158"/>
      <c r="DIP62" s="158"/>
      <c r="DIQ62" s="158"/>
      <c r="DIR62" s="158"/>
      <c r="DIS62" s="158"/>
      <c r="DIT62" s="158"/>
      <c r="DIU62" s="158"/>
      <c r="DIV62" s="158"/>
      <c r="DIW62" s="158"/>
      <c r="DIX62" s="158"/>
      <c r="DIY62" s="158"/>
      <c r="DIZ62" s="158"/>
      <c r="DJA62" s="158"/>
      <c r="DJB62" s="158"/>
      <c r="DJC62" s="158"/>
      <c r="DJD62" s="158"/>
      <c r="DJE62" s="158"/>
      <c r="DJF62" s="158"/>
      <c r="DJG62" s="158"/>
      <c r="DJH62" s="158"/>
      <c r="DJI62" s="158"/>
      <c r="DJJ62" s="158"/>
      <c r="DJK62" s="158"/>
      <c r="DJL62" s="158"/>
      <c r="DJM62" s="158"/>
      <c r="DJN62" s="158"/>
      <c r="DJO62" s="158"/>
      <c r="DJP62" s="158"/>
      <c r="DJQ62" s="158"/>
      <c r="DJR62" s="158"/>
      <c r="DJS62" s="158"/>
      <c r="DJT62" s="158"/>
      <c r="DJU62" s="158"/>
      <c r="DJV62" s="158"/>
      <c r="DJW62" s="158"/>
      <c r="DJX62" s="158"/>
      <c r="DJY62" s="158"/>
      <c r="DJZ62" s="158"/>
      <c r="DKA62" s="158"/>
      <c r="DKB62" s="158"/>
      <c r="DKC62" s="158"/>
      <c r="DKD62" s="158"/>
      <c r="DKE62" s="158"/>
      <c r="DKF62" s="158"/>
      <c r="DKG62" s="158"/>
      <c r="DKH62" s="158"/>
      <c r="DKI62" s="158"/>
      <c r="DKJ62" s="158"/>
      <c r="DKK62" s="158"/>
      <c r="DKL62" s="158"/>
      <c r="DKM62" s="158"/>
      <c r="DKN62" s="158"/>
      <c r="DKO62" s="158"/>
      <c r="DKP62" s="158"/>
      <c r="DKQ62" s="158"/>
      <c r="DKR62" s="158"/>
      <c r="DKS62" s="158"/>
      <c r="DKT62" s="158"/>
      <c r="DKU62" s="158"/>
      <c r="DKV62" s="158"/>
      <c r="DKW62" s="158"/>
      <c r="DKX62" s="158"/>
      <c r="DKY62" s="158"/>
      <c r="DKZ62" s="158"/>
      <c r="DLA62" s="158"/>
      <c r="DLB62" s="158"/>
      <c r="DLC62" s="158"/>
      <c r="DLD62" s="158"/>
      <c r="DLE62" s="158"/>
      <c r="DLF62" s="158"/>
      <c r="DLG62" s="158"/>
      <c r="DLH62" s="158"/>
      <c r="DLI62" s="158"/>
      <c r="DLJ62" s="158"/>
      <c r="DLK62" s="158"/>
      <c r="DLL62" s="158"/>
      <c r="DLM62" s="158"/>
      <c r="DLN62" s="158"/>
      <c r="DLO62" s="158"/>
      <c r="DLP62" s="158"/>
      <c r="DLQ62" s="158"/>
      <c r="DLR62" s="158"/>
      <c r="DLS62" s="158"/>
      <c r="DLT62" s="158"/>
      <c r="DLU62" s="158"/>
      <c r="DLV62" s="158"/>
      <c r="DLW62" s="158"/>
      <c r="DLX62" s="158"/>
      <c r="DLY62" s="158"/>
      <c r="DLZ62" s="158"/>
      <c r="DMA62" s="158"/>
      <c r="DMB62" s="158"/>
      <c r="DMC62" s="158"/>
      <c r="DMD62" s="158"/>
      <c r="DME62" s="158"/>
      <c r="DMF62" s="158"/>
      <c r="DMG62" s="158"/>
      <c r="DMH62" s="158"/>
      <c r="DMI62" s="158"/>
      <c r="DMJ62" s="158"/>
      <c r="DMK62" s="158"/>
      <c r="DML62" s="158"/>
      <c r="DMM62" s="158"/>
      <c r="DMN62" s="158"/>
      <c r="DMO62" s="158"/>
      <c r="DMP62" s="158"/>
      <c r="DMQ62" s="158"/>
      <c r="DMR62" s="158"/>
      <c r="DMS62" s="158"/>
      <c r="DMT62" s="158"/>
      <c r="DMU62" s="158"/>
      <c r="DMV62" s="158"/>
      <c r="DMW62" s="158"/>
      <c r="DMX62" s="158"/>
      <c r="DMY62" s="158"/>
      <c r="DMZ62" s="158"/>
      <c r="DNA62" s="158"/>
      <c r="DNB62" s="158"/>
      <c r="DNC62" s="158"/>
      <c r="DND62" s="158"/>
      <c r="DNE62" s="158"/>
      <c r="DNF62" s="158"/>
      <c r="DNG62" s="158"/>
      <c r="DNH62" s="158"/>
      <c r="DNI62" s="158"/>
      <c r="DNJ62" s="158"/>
      <c r="DNK62" s="158"/>
      <c r="DNL62" s="158"/>
      <c r="DNM62" s="158"/>
      <c r="DNN62" s="158"/>
      <c r="DNO62" s="158"/>
      <c r="DNP62" s="158"/>
      <c r="DNQ62" s="158"/>
      <c r="DNR62" s="158"/>
      <c r="DNS62" s="158"/>
      <c r="DNT62" s="158"/>
      <c r="DNU62" s="158"/>
      <c r="DNV62" s="158"/>
      <c r="DNW62" s="158"/>
      <c r="DNX62" s="158"/>
      <c r="DNY62" s="158"/>
      <c r="DNZ62" s="158"/>
      <c r="DOA62" s="158"/>
      <c r="DOB62" s="158"/>
      <c r="DOC62" s="158"/>
      <c r="DOD62" s="158"/>
      <c r="DOE62" s="158"/>
      <c r="DOF62" s="158"/>
      <c r="DOG62" s="158"/>
      <c r="DOH62" s="158"/>
      <c r="DOI62" s="158"/>
      <c r="DOJ62" s="158"/>
      <c r="DOK62" s="158"/>
      <c r="DOL62" s="158"/>
      <c r="DOM62" s="158"/>
      <c r="DON62" s="158"/>
      <c r="DOO62" s="158"/>
      <c r="DOP62" s="158"/>
      <c r="DOQ62" s="158"/>
      <c r="DOR62" s="158"/>
      <c r="DOS62" s="158"/>
      <c r="DOT62" s="158"/>
      <c r="DOU62" s="158"/>
      <c r="DOV62" s="158"/>
      <c r="DOW62" s="158"/>
      <c r="DOX62" s="158"/>
      <c r="DOY62" s="158"/>
      <c r="DOZ62" s="158"/>
      <c r="DPA62" s="158"/>
      <c r="DPB62" s="158"/>
      <c r="DPC62" s="158"/>
      <c r="DPD62" s="158"/>
      <c r="DPE62" s="158"/>
      <c r="DPF62" s="158"/>
      <c r="DPG62" s="158"/>
      <c r="DPH62" s="158"/>
      <c r="DPI62" s="158"/>
      <c r="DPJ62" s="158"/>
      <c r="DPK62" s="158"/>
      <c r="DPL62" s="158"/>
      <c r="DPM62" s="158"/>
      <c r="DPN62" s="158"/>
      <c r="DPO62" s="158"/>
      <c r="DPP62" s="158"/>
      <c r="DPQ62" s="158"/>
      <c r="DPR62" s="158"/>
      <c r="DPS62" s="158"/>
      <c r="DPT62" s="158"/>
      <c r="DPU62" s="158"/>
      <c r="DPV62" s="158"/>
      <c r="DPW62" s="158"/>
      <c r="DPX62" s="158"/>
      <c r="DPY62" s="158"/>
      <c r="DPZ62" s="158"/>
      <c r="DQA62" s="158"/>
      <c r="DQB62" s="158"/>
      <c r="DQC62" s="158"/>
      <c r="DQD62" s="158"/>
      <c r="DQE62" s="158"/>
      <c r="DQF62" s="158"/>
      <c r="DQG62" s="158"/>
      <c r="DQH62" s="158"/>
      <c r="DQI62" s="158"/>
      <c r="DQJ62" s="158"/>
      <c r="DQK62" s="158"/>
      <c r="DQL62" s="158"/>
      <c r="DQM62" s="158"/>
      <c r="DQN62" s="158"/>
      <c r="DQO62" s="158"/>
      <c r="DQP62" s="158"/>
      <c r="DQQ62" s="158"/>
      <c r="DQR62" s="158"/>
      <c r="DQS62" s="158"/>
      <c r="DQT62" s="158"/>
      <c r="DQU62" s="158"/>
      <c r="DQV62" s="158"/>
      <c r="DQW62" s="158"/>
      <c r="DQX62" s="158"/>
      <c r="DQY62" s="158"/>
      <c r="DQZ62" s="158"/>
      <c r="DRA62" s="158"/>
      <c r="DRB62" s="158"/>
      <c r="DRC62" s="158"/>
      <c r="DRD62" s="158"/>
      <c r="DRE62" s="158"/>
      <c r="DRF62" s="158"/>
      <c r="DRG62" s="158"/>
      <c r="DRH62" s="158"/>
      <c r="DRI62" s="158"/>
      <c r="DRJ62" s="158"/>
      <c r="DRK62" s="158"/>
      <c r="DRL62" s="158"/>
      <c r="DRM62" s="158"/>
      <c r="DRN62" s="158"/>
      <c r="DRO62" s="158"/>
      <c r="DRP62" s="158"/>
      <c r="DRQ62" s="158"/>
      <c r="DRR62" s="158"/>
      <c r="DRS62" s="158"/>
      <c r="DRT62" s="158"/>
      <c r="DRU62" s="158"/>
      <c r="DRV62" s="158"/>
      <c r="DRW62" s="158"/>
      <c r="DRX62" s="158"/>
      <c r="DRY62" s="158"/>
      <c r="DRZ62" s="158"/>
      <c r="DSA62" s="158"/>
      <c r="DSB62" s="158"/>
      <c r="DSC62" s="158"/>
      <c r="DSD62" s="158"/>
      <c r="DSE62" s="158"/>
      <c r="DSF62" s="158"/>
      <c r="DSG62" s="158"/>
      <c r="DSH62" s="158"/>
      <c r="DSI62" s="158"/>
      <c r="DSJ62" s="158"/>
      <c r="DSK62" s="158"/>
      <c r="DSL62" s="158"/>
      <c r="DSM62" s="158"/>
      <c r="DSN62" s="158"/>
      <c r="DSO62" s="158"/>
      <c r="DSP62" s="158"/>
      <c r="DSQ62" s="158"/>
      <c r="DSR62" s="158"/>
      <c r="DSS62" s="158"/>
      <c r="DST62" s="158"/>
      <c r="DSU62" s="158"/>
      <c r="DSV62" s="158"/>
      <c r="DSW62" s="158"/>
      <c r="DSX62" s="158"/>
      <c r="DSY62" s="158"/>
      <c r="DSZ62" s="158"/>
      <c r="DTA62" s="158"/>
      <c r="DTB62" s="158"/>
      <c r="DTC62" s="158"/>
      <c r="DTD62" s="158"/>
      <c r="DTE62" s="158"/>
      <c r="DTF62" s="158"/>
      <c r="DTG62" s="158"/>
      <c r="DTH62" s="158"/>
      <c r="DTI62" s="158"/>
      <c r="DTJ62" s="158"/>
      <c r="DTK62" s="158"/>
      <c r="DTL62" s="158"/>
      <c r="DTM62" s="158"/>
      <c r="DTN62" s="158"/>
      <c r="DTO62" s="158"/>
      <c r="DTP62" s="158"/>
      <c r="DTQ62" s="158"/>
      <c r="DTR62" s="158"/>
      <c r="DTS62" s="158"/>
      <c r="DTT62" s="158"/>
      <c r="DTU62" s="158"/>
      <c r="DTV62" s="158"/>
      <c r="DTW62" s="158"/>
      <c r="DTX62" s="158"/>
      <c r="DTY62" s="158"/>
      <c r="DTZ62" s="158"/>
      <c r="DUA62" s="158"/>
      <c r="DUB62" s="158"/>
      <c r="DUC62" s="158"/>
      <c r="DUD62" s="158"/>
      <c r="DUE62" s="158"/>
      <c r="DUF62" s="158"/>
      <c r="DUG62" s="158"/>
      <c r="DUH62" s="158"/>
      <c r="DUI62" s="158"/>
      <c r="DUJ62" s="158"/>
      <c r="DUK62" s="158"/>
      <c r="DUL62" s="158"/>
      <c r="DUM62" s="158"/>
      <c r="DUN62" s="158"/>
      <c r="DUO62" s="158"/>
      <c r="DUP62" s="158"/>
      <c r="DUQ62" s="158"/>
      <c r="DUR62" s="158"/>
      <c r="DUS62" s="158"/>
      <c r="DUT62" s="158"/>
      <c r="DUU62" s="158"/>
      <c r="DUV62" s="158"/>
      <c r="DUW62" s="158"/>
      <c r="DUX62" s="158"/>
      <c r="DUY62" s="158"/>
      <c r="DUZ62" s="158"/>
      <c r="DVA62" s="158"/>
      <c r="DVB62" s="158"/>
      <c r="DVC62" s="158"/>
      <c r="DVD62" s="158"/>
      <c r="DVE62" s="158"/>
      <c r="DVF62" s="158"/>
      <c r="DVG62" s="158"/>
      <c r="DVH62" s="158"/>
      <c r="DVI62" s="158"/>
      <c r="DVJ62" s="158"/>
      <c r="DVK62" s="158"/>
      <c r="DVL62" s="158"/>
      <c r="DVM62" s="158"/>
      <c r="DVN62" s="158"/>
      <c r="DVO62" s="158"/>
      <c r="DVP62" s="158"/>
      <c r="DVQ62" s="158"/>
      <c r="DVR62" s="158"/>
      <c r="DVS62" s="158"/>
      <c r="DVT62" s="158"/>
      <c r="DVU62" s="158"/>
      <c r="DVV62" s="158"/>
      <c r="DVW62" s="158"/>
      <c r="DVX62" s="158"/>
      <c r="DVY62" s="158"/>
      <c r="DVZ62" s="158"/>
      <c r="DWA62" s="158"/>
      <c r="DWB62" s="158"/>
      <c r="DWC62" s="158"/>
      <c r="DWD62" s="158"/>
      <c r="DWE62" s="158"/>
      <c r="DWF62" s="158"/>
      <c r="DWG62" s="158"/>
      <c r="DWH62" s="158"/>
      <c r="DWI62" s="158"/>
      <c r="DWJ62" s="158"/>
      <c r="DWK62" s="158"/>
      <c r="DWL62" s="158"/>
      <c r="DWM62" s="158"/>
      <c r="DWN62" s="158"/>
      <c r="DWO62" s="158"/>
      <c r="DWP62" s="158"/>
      <c r="DWQ62" s="158"/>
      <c r="DWR62" s="158"/>
      <c r="DWS62" s="158"/>
      <c r="DWT62" s="158"/>
      <c r="DWU62" s="158"/>
      <c r="DWV62" s="158"/>
      <c r="DWW62" s="158"/>
      <c r="DWX62" s="158"/>
      <c r="DWY62" s="158"/>
      <c r="DWZ62" s="158"/>
      <c r="DXA62" s="158"/>
      <c r="DXB62" s="158"/>
      <c r="DXC62" s="158"/>
      <c r="DXD62" s="158"/>
      <c r="DXE62" s="158"/>
      <c r="DXF62" s="158"/>
      <c r="DXG62" s="158"/>
      <c r="DXH62" s="158"/>
      <c r="DXI62" s="158"/>
      <c r="DXJ62" s="158"/>
      <c r="DXK62" s="158"/>
      <c r="DXL62" s="158"/>
      <c r="DXM62" s="158"/>
      <c r="DXN62" s="158"/>
      <c r="DXO62" s="158"/>
      <c r="DXP62" s="158"/>
      <c r="DXQ62" s="158"/>
      <c r="DXR62" s="158"/>
      <c r="DXS62" s="158"/>
      <c r="DXT62" s="158"/>
      <c r="DXU62" s="158"/>
      <c r="DXV62" s="158"/>
      <c r="DXW62" s="158"/>
      <c r="DXX62" s="158"/>
      <c r="DXY62" s="158"/>
      <c r="DXZ62" s="158"/>
      <c r="DYA62" s="158"/>
      <c r="DYB62" s="158"/>
      <c r="DYC62" s="158"/>
      <c r="DYD62" s="158"/>
      <c r="DYE62" s="158"/>
      <c r="DYF62" s="158"/>
      <c r="DYG62" s="158"/>
      <c r="DYH62" s="158"/>
      <c r="DYI62" s="158"/>
      <c r="DYJ62" s="158"/>
      <c r="DYK62" s="158"/>
      <c r="DYL62" s="158"/>
      <c r="DYM62" s="158"/>
      <c r="DYN62" s="158"/>
      <c r="DYO62" s="158"/>
      <c r="DYP62" s="158"/>
      <c r="DYQ62" s="158"/>
      <c r="DYR62" s="158"/>
      <c r="DYS62" s="158"/>
      <c r="DYT62" s="158"/>
      <c r="DYU62" s="158"/>
      <c r="DYV62" s="158"/>
      <c r="DYW62" s="158"/>
      <c r="DYX62" s="158"/>
      <c r="DYY62" s="158"/>
      <c r="DYZ62" s="158"/>
      <c r="DZA62" s="158"/>
      <c r="DZB62" s="158"/>
      <c r="DZC62" s="158"/>
      <c r="DZD62" s="158"/>
      <c r="DZE62" s="158"/>
      <c r="DZF62" s="158"/>
      <c r="DZG62" s="158"/>
      <c r="DZH62" s="158"/>
      <c r="DZI62" s="158"/>
      <c r="DZJ62" s="158"/>
      <c r="DZK62" s="158"/>
      <c r="DZL62" s="158"/>
      <c r="DZM62" s="158"/>
      <c r="DZN62" s="158"/>
      <c r="DZO62" s="158"/>
      <c r="DZP62" s="158"/>
      <c r="DZQ62" s="158"/>
      <c r="DZR62" s="158"/>
      <c r="DZS62" s="158"/>
      <c r="DZT62" s="158"/>
      <c r="DZU62" s="158"/>
      <c r="DZV62" s="158"/>
      <c r="DZW62" s="158"/>
      <c r="DZX62" s="158"/>
      <c r="DZY62" s="158"/>
      <c r="DZZ62" s="158"/>
      <c r="EAA62" s="158"/>
      <c r="EAB62" s="158"/>
      <c r="EAC62" s="158"/>
      <c r="EAD62" s="158"/>
      <c r="EAE62" s="158"/>
      <c r="EAF62" s="158"/>
      <c r="EAG62" s="158"/>
      <c r="EAH62" s="158"/>
      <c r="EAI62" s="158"/>
      <c r="EAJ62" s="158"/>
      <c r="EAK62" s="158"/>
      <c r="EAL62" s="158"/>
      <c r="EAM62" s="158"/>
      <c r="EAN62" s="158"/>
      <c r="EAO62" s="158"/>
      <c r="EAP62" s="158"/>
      <c r="EAQ62" s="158"/>
      <c r="EAR62" s="158"/>
      <c r="EAS62" s="158"/>
      <c r="EAT62" s="158"/>
      <c r="EAU62" s="158"/>
      <c r="EAV62" s="158"/>
      <c r="EAW62" s="158"/>
      <c r="EAX62" s="158"/>
      <c r="EAY62" s="158"/>
      <c r="EAZ62" s="158"/>
      <c r="EBA62" s="158"/>
      <c r="EBB62" s="158"/>
      <c r="EBC62" s="158"/>
      <c r="EBD62" s="158"/>
      <c r="EBE62" s="158"/>
      <c r="EBF62" s="158"/>
      <c r="EBG62" s="158"/>
      <c r="EBH62" s="158"/>
      <c r="EBI62" s="158"/>
      <c r="EBJ62" s="158"/>
      <c r="EBK62" s="158"/>
      <c r="EBL62" s="158"/>
      <c r="EBM62" s="158"/>
      <c r="EBN62" s="158"/>
      <c r="EBO62" s="158"/>
      <c r="EBP62" s="158"/>
      <c r="EBQ62" s="158"/>
      <c r="EBR62" s="158"/>
      <c r="EBS62" s="158"/>
      <c r="EBT62" s="158"/>
      <c r="EBU62" s="158"/>
      <c r="EBV62" s="158"/>
      <c r="EBW62" s="158"/>
      <c r="EBX62" s="158"/>
      <c r="EBY62" s="158"/>
      <c r="EBZ62" s="158"/>
      <c r="ECA62" s="158"/>
      <c r="ECB62" s="158"/>
      <c r="ECC62" s="158"/>
      <c r="ECD62" s="158"/>
      <c r="ECE62" s="158"/>
      <c r="ECF62" s="158"/>
      <c r="ECG62" s="158"/>
      <c r="ECH62" s="158"/>
      <c r="ECI62" s="158"/>
      <c r="ECJ62" s="158"/>
      <c r="ECK62" s="158"/>
      <c r="ECL62" s="158"/>
      <c r="ECM62" s="158"/>
      <c r="ECN62" s="158"/>
      <c r="ECO62" s="158"/>
      <c r="ECP62" s="158"/>
      <c r="ECQ62" s="158"/>
      <c r="ECR62" s="158"/>
      <c r="ECS62" s="158"/>
      <c r="ECT62" s="158"/>
      <c r="ECU62" s="158"/>
      <c r="ECV62" s="158"/>
      <c r="ECW62" s="158"/>
      <c r="ECX62" s="158"/>
      <c r="ECY62" s="158"/>
      <c r="ECZ62" s="158"/>
      <c r="EDA62" s="158"/>
      <c r="EDB62" s="158"/>
      <c r="EDC62" s="158"/>
      <c r="EDD62" s="158"/>
      <c r="EDE62" s="158"/>
      <c r="EDF62" s="158"/>
      <c r="EDG62" s="158"/>
      <c r="EDH62" s="158"/>
      <c r="EDI62" s="158"/>
      <c r="EDJ62" s="158"/>
      <c r="EDK62" s="158"/>
      <c r="EDL62" s="158"/>
      <c r="EDM62" s="158"/>
      <c r="EDN62" s="158"/>
      <c r="EDO62" s="158"/>
      <c r="EDP62" s="158"/>
      <c r="EDQ62" s="158"/>
      <c r="EDR62" s="158"/>
      <c r="EDS62" s="158"/>
      <c r="EDT62" s="158"/>
      <c r="EDU62" s="158"/>
      <c r="EDV62" s="158"/>
      <c r="EDW62" s="158"/>
      <c r="EDX62" s="158"/>
      <c r="EDY62" s="158"/>
      <c r="EDZ62" s="158"/>
      <c r="EEA62" s="158"/>
      <c r="EEB62" s="158"/>
      <c r="EEC62" s="158"/>
      <c r="EED62" s="158"/>
      <c r="EEE62" s="158"/>
      <c r="EEF62" s="158"/>
      <c r="EEG62" s="158"/>
      <c r="EEH62" s="158"/>
      <c r="EEI62" s="158"/>
      <c r="EEJ62" s="158"/>
      <c r="EEK62" s="158"/>
      <c r="EEL62" s="158"/>
      <c r="EEM62" s="158"/>
      <c r="EEN62" s="158"/>
      <c r="EEO62" s="158"/>
      <c r="EEP62" s="158"/>
      <c r="EEQ62" s="158"/>
      <c r="EER62" s="158"/>
      <c r="EES62" s="158"/>
      <c r="EET62" s="158"/>
      <c r="EEU62" s="158"/>
      <c r="EEV62" s="158"/>
      <c r="EEW62" s="158"/>
      <c r="EEX62" s="158"/>
      <c r="EEY62" s="158"/>
      <c r="EEZ62" s="158"/>
      <c r="EFA62" s="158"/>
      <c r="EFB62" s="158"/>
      <c r="EFC62" s="158"/>
      <c r="EFD62" s="158"/>
      <c r="EFE62" s="158"/>
      <c r="EFF62" s="158"/>
      <c r="EFG62" s="158"/>
      <c r="EFH62" s="158"/>
      <c r="EFI62" s="158"/>
      <c r="EFJ62" s="158"/>
      <c r="EFK62" s="158"/>
      <c r="EFL62" s="158"/>
      <c r="EFM62" s="158"/>
      <c r="EFN62" s="158"/>
      <c r="EFO62" s="158"/>
      <c r="EFP62" s="158"/>
      <c r="EFQ62" s="158"/>
      <c r="EFR62" s="158"/>
      <c r="EFS62" s="158"/>
      <c r="EFT62" s="158"/>
      <c r="EFU62" s="158"/>
      <c r="EFV62" s="158"/>
      <c r="EFW62" s="158"/>
      <c r="EFX62" s="158"/>
      <c r="EFY62" s="158"/>
      <c r="EFZ62" s="158"/>
      <c r="EGA62" s="158"/>
      <c r="EGB62" s="158"/>
      <c r="EGC62" s="158"/>
      <c r="EGD62" s="158"/>
      <c r="EGE62" s="158"/>
      <c r="EGF62" s="158"/>
      <c r="EGG62" s="158"/>
      <c r="EGH62" s="158"/>
      <c r="EGI62" s="158"/>
      <c r="EGJ62" s="158"/>
      <c r="EGK62" s="158"/>
      <c r="EGL62" s="158"/>
      <c r="EGM62" s="158"/>
      <c r="EGN62" s="158"/>
      <c r="EGO62" s="158"/>
      <c r="EGP62" s="158"/>
      <c r="EGQ62" s="158"/>
      <c r="EGR62" s="158"/>
      <c r="EGS62" s="158"/>
      <c r="EGT62" s="158"/>
      <c r="EGU62" s="158"/>
      <c r="EGV62" s="158"/>
      <c r="EGW62" s="158"/>
      <c r="EGX62" s="158"/>
      <c r="EGY62" s="158"/>
      <c r="EGZ62" s="158"/>
      <c r="EHA62" s="158"/>
      <c r="EHB62" s="158"/>
      <c r="EHC62" s="158"/>
      <c r="EHD62" s="158"/>
      <c r="EHE62" s="158"/>
      <c r="EHF62" s="158"/>
      <c r="EHG62" s="158"/>
      <c r="EHH62" s="158"/>
      <c r="EHI62" s="158"/>
      <c r="EHJ62" s="158"/>
      <c r="EHK62" s="158"/>
      <c r="EHL62" s="158"/>
      <c r="EHM62" s="158"/>
      <c r="EHN62" s="158"/>
      <c r="EHO62" s="158"/>
      <c r="EHP62" s="158"/>
      <c r="EHQ62" s="158"/>
      <c r="EHR62" s="158"/>
      <c r="EHS62" s="158"/>
      <c r="EHT62" s="158"/>
      <c r="EHU62" s="158"/>
      <c r="EHV62" s="158"/>
      <c r="EHW62" s="158"/>
      <c r="EHX62" s="158"/>
      <c r="EHY62" s="158"/>
      <c r="EHZ62" s="158"/>
      <c r="EIA62" s="158"/>
      <c r="EIB62" s="158"/>
      <c r="EIC62" s="158"/>
      <c r="EID62" s="158"/>
      <c r="EIE62" s="158"/>
      <c r="EIF62" s="158"/>
      <c r="EIG62" s="158"/>
      <c r="EIH62" s="158"/>
      <c r="EII62" s="158"/>
      <c r="EIJ62" s="158"/>
      <c r="EIK62" s="158"/>
      <c r="EIL62" s="158"/>
      <c r="EIM62" s="158"/>
      <c r="EIN62" s="158"/>
      <c r="EIO62" s="158"/>
      <c r="EIP62" s="158"/>
      <c r="EIQ62" s="158"/>
      <c r="EIR62" s="158"/>
      <c r="EIS62" s="158"/>
      <c r="EIT62" s="158"/>
      <c r="EIU62" s="158"/>
      <c r="EIV62" s="158"/>
      <c r="EIW62" s="158"/>
      <c r="EIX62" s="158"/>
      <c r="EIY62" s="158"/>
      <c r="EIZ62" s="158"/>
      <c r="EJA62" s="158"/>
      <c r="EJB62" s="158"/>
      <c r="EJC62" s="158"/>
      <c r="EJD62" s="158"/>
      <c r="EJE62" s="158"/>
      <c r="EJF62" s="158"/>
      <c r="EJG62" s="158"/>
      <c r="EJH62" s="158"/>
      <c r="EJI62" s="158"/>
      <c r="EJJ62" s="158"/>
      <c r="EJK62" s="158"/>
      <c r="EJL62" s="158"/>
      <c r="EJM62" s="158"/>
      <c r="EJN62" s="158"/>
      <c r="EJO62" s="158"/>
      <c r="EJP62" s="158"/>
      <c r="EJQ62" s="158"/>
      <c r="EJR62" s="158"/>
      <c r="EJS62" s="158"/>
      <c r="EJT62" s="158"/>
      <c r="EJU62" s="158"/>
      <c r="EJV62" s="158"/>
      <c r="EJW62" s="158"/>
      <c r="EJX62" s="158"/>
      <c r="EJY62" s="158"/>
      <c r="EJZ62" s="158"/>
      <c r="EKA62" s="158"/>
      <c r="EKB62" s="158"/>
      <c r="EKC62" s="158"/>
      <c r="EKD62" s="158"/>
      <c r="EKE62" s="158"/>
      <c r="EKF62" s="158"/>
      <c r="EKG62" s="158"/>
      <c r="EKH62" s="158"/>
      <c r="EKI62" s="158"/>
      <c r="EKJ62" s="158"/>
      <c r="EKK62" s="158"/>
      <c r="EKL62" s="158"/>
      <c r="EKM62" s="158"/>
      <c r="EKN62" s="158"/>
      <c r="EKO62" s="158"/>
      <c r="EKP62" s="158"/>
      <c r="EKQ62" s="158"/>
      <c r="EKR62" s="158"/>
      <c r="EKS62" s="158"/>
      <c r="EKT62" s="158"/>
      <c r="EKU62" s="158"/>
      <c r="EKV62" s="158"/>
      <c r="EKW62" s="158"/>
      <c r="EKX62" s="158"/>
      <c r="EKY62" s="158"/>
      <c r="EKZ62" s="158"/>
      <c r="ELA62" s="158"/>
      <c r="ELB62" s="158"/>
      <c r="ELC62" s="158"/>
      <c r="ELD62" s="158"/>
      <c r="ELE62" s="158"/>
      <c r="ELF62" s="158"/>
      <c r="ELG62" s="158"/>
      <c r="ELH62" s="158"/>
      <c r="ELI62" s="158"/>
      <c r="ELJ62" s="158"/>
      <c r="ELK62" s="158"/>
      <c r="ELL62" s="158"/>
      <c r="ELM62" s="158"/>
      <c r="ELN62" s="158"/>
      <c r="ELO62" s="158"/>
      <c r="ELP62" s="158"/>
      <c r="ELQ62" s="158"/>
      <c r="ELR62" s="158"/>
      <c r="ELS62" s="158"/>
      <c r="ELT62" s="158"/>
      <c r="ELU62" s="158"/>
      <c r="ELV62" s="158"/>
      <c r="ELW62" s="158"/>
      <c r="ELX62" s="158"/>
      <c r="ELY62" s="158"/>
      <c r="ELZ62" s="158"/>
      <c r="EMA62" s="158"/>
      <c r="EMB62" s="158"/>
      <c r="EMC62" s="158"/>
      <c r="EMD62" s="158"/>
      <c r="EME62" s="158"/>
      <c r="EMF62" s="158"/>
      <c r="EMG62" s="158"/>
      <c r="EMH62" s="158"/>
      <c r="EMI62" s="158"/>
      <c r="EMJ62" s="158"/>
      <c r="EMK62" s="158"/>
      <c r="EML62" s="158"/>
      <c r="EMM62" s="158"/>
      <c r="EMN62" s="158"/>
      <c r="EMO62" s="158"/>
      <c r="EMP62" s="158"/>
      <c r="EMQ62" s="158"/>
      <c r="EMR62" s="158"/>
      <c r="EMS62" s="158"/>
      <c r="EMT62" s="158"/>
      <c r="EMU62" s="158"/>
      <c r="EMV62" s="158"/>
      <c r="EMW62" s="158"/>
      <c r="EMX62" s="158"/>
      <c r="EMY62" s="158"/>
      <c r="EMZ62" s="158"/>
      <c r="ENA62" s="158"/>
      <c r="ENB62" s="158"/>
      <c r="ENC62" s="158"/>
      <c r="END62" s="158"/>
      <c r="ENE62" s="158"/>
      <c r="ENF62" s="158"/>
      <c r="ENG62" s="158"/>
      <c r="ENH62" s="158"/>
      <c r="ENI62" s="158"/>
      <c r="ENJ62" s="158"/>
      <c r="ENK62" s="158"/>
      <c r="ENL62" s="158"/>
      <c r="ENM62" s="158"/>
      <c r="ENN62" s="158"/>
      <c r="ENO62" s="158"/>
      <c r="ENP62" s="158"/>
      <c r="ENQ62" s="158"/>
      <c r="ENR62" s="158"/>
      <c r="ENS62" s="158"/>
      <c r="ENT62" s="158"/>
      <c r="ENU62" s="158"/>
      <c r="ENV62" s="158"/>
      <c r="ENW62" s="158"/>
      <c r="ENX62" s="158"/>
      <c r="ENY62" s="158"/>
      <c r="ENZ62" s="158"/>
      <c r="EOA62" s="158"/>
      <c r="EOB62" s="158"/>
      <c r="EOC62" s="158"/>
      <c r="EOD62" s="158"/>
      <c r="EOE62" s="158"/>
      <c r="EOF62" s="158"/>
      <c r="EOG62" s="158"/>
      <c r="EOH62" s="158"/>
      <c r="EOI62" s="158"/>
      <c r="EOJ62" s="158"/>
      <c r="EOK62" s="158"/>
      <c r="EOL62" s="158"/>
      <c r="EOM62" s="158"/>
      <c r="EON62" s="158"/>
      <c r="EOO62" s="158"/>
      <c r="EOP62" s="158"/>
      <c r="EOQ62" s="158"/>
      <c r="EOR62" s="158"/>
      <c r="EOS62" s="158"/>
      <c r="EOT62" s="158"/>
      <c r="EOU62" s="158"/>
      <c r="EOV62" s="158"/>
      <c r="EOW62" s="158"/>
      <c r="EOX62" s="158"/>
      <c r="EOY62" s="158"/>
      <c r="EOZ62" s="158"/>
      <c r="EPA62" s="158"/>
      <c r="EPB62" s="158"/>
      <c r="EPC62" s="158"/>
      <c r="EPD62" s="158"/>
      <c r="EPE62" s="158"/>
      <c r="EPF62" s="158"/>
      <c r="EPG62" s="158"/>
      <c r="EPH62" s="158"/>
      <c r="EPI62" s="158"/>
      <c r="EPJ62" s="158"/>
      <c r="EPK62" s="158"/>
      <c r="EPL62" s="158"/>
      <c r="EPM62" s="158"/>
      <c r="EPN62" s="158"/>
      <c r="EPO62" s="158"/>
      <c r="EPP62" s="158"/>
      <c r="EPQ62" s="158"/>
      <c r="EPR62" s="158"/>
      <c r="EPS62" s="158"/>
      <c r="EPT62" s="158"/>
      <c r="EPU62" s="158"/>
      <c r="EPV62" s="158"/>
      <c r="EPW62" s="158"/>
      <c r="EPX62" s="158"/>
      <c r="EPY62" s="158"/>
      <c r="EPZ62" s="158"/>
      <c r="EQA62" s="158"/>
      <c r="EQB62" s="158"/>
      <c r="EQC62" s="158"/>
      <c r="EQD62" s="158"/>
      <c r="EQE62" s="158"/>
      <c r="EQF62" s="158"/>
      <c r="EQG62" s="158"/>
      <c r="EQH62" s="158"/>
      <c r="EQI62" s="158"/>
      <c r="EQJ62" s="158"/>
      <c r="EQK62" s="158"/>
      <c r="EQL62" s="158"/>
      <c r="EQM62" s="158"/>
      <c r="EQN62" s="158"/>
      <c r="EQO62" s="158"/>
      <c r="EQP62" s="158"/>
      <c r="EQQ62" s="158"/>
      <c r="EQR62" s="158"/>
      <c r="EQS62" s="158"/>
      <c r="EQT62" s="158"/>
      <c r="EQU62" s="158"/>
      <c r="EQV62" s="158"/>
      <c r="EQW62" s="158"/>
      <c r="EQX62" s="158"/>
      <c r="EQY62" s="158"/>
      <c r="EQZ62" s="158"/>
      <c r="ERA62" s="158"/>
      <c r="ERB62" s="158"/>
      <c r="ERC62" s="158"/>
      <c r="ERD62" s="158"/>
      <c r="ERE62" s="158"/>
      <c r="ERF62" s="158"/>
      <c r="ERG62" s="158"/>
      <c r="ERH62" s="158"/>
      <c r="ERI62" s="158"/>
      <c r="ERJ62" s="158"/>
      <c r="ERK62" s="158"/>
      <c r="ERL62" s="158"/>
      <c r="ERM62" s="158"/>
      <c r="ERN62" s="158"/>
      <c r="ERO62" s="158"/>
      <c r="ERP62" s="158"/>
      <c r="ERQ62" s="158"/>
      <c r="ERR62" s="158"/>
      <c r="ERS62" s="158"/>
      <c r="ERT62" s="158"/>
      <c r="ERU62" s="158"/>
      <c r="ERV62" s="158"/>
      <c r="ERW62" s="158"/>
      <c r="ERX62" s="158"/>
      <c r="ERY62" s="158"/>
      <c r="ERZ62" s="158"/>
      <c r="ESA62" s="158"/>
      <c r="ESB62" s="158"/>
      <c r="ESC62" s="158"/>
      <c r="ESD62" s="158"/>
      <c r="ESE62" s="158"/>
      <c r="ESF62" s="158"/>
      <c r="ESG62" s="158"/>
      <c r="ESH62" s="158"/>
      <c r="ESI62" s="158"/>
      <c r="ESJ62" s="158"/>
      <c r="ESK62" s="158"/>
      <c r="ESL62" s="158"/>
      <c r="ESM62" s="158"/>
      <c r="ESN62" s="158"/>
      <c r="ESO62" s="158"/>
      <c r="ESP62" s="158"/>
      <c r="ESQ62" s="158"/>
      <c r="ESR62" s="158"/>
      <c r="ESS62" s="158"/>
      <c r="EST62" s="158"/>
      <c r="ESU62" s="158"/>
      <c r="ESV62" s="158"/>
      <c r="ESW62" s="158"/>
      <c r="ESX62" s="158"/>
      <c r="ESY62" s="158"/>
      <c r="ESZ62" s="158"/>
      <c r="ETA62" s="158"/>
      <c r="ETB62" s="158"/>
      <c r="ETC62" s="158"/>
      <c r="ETD62" s="158"/>
      <c r="ETE62" s="158"/>
      <c r="ETF62" s="158"/>
      <c r="ETG62" s="158"/>
      <c r="ETH62" s="158"/>
      <c r="ETI62" s="158"/>
      <c r="ETJ62" s="158"/>
      <c r="ETK62" s="158"/>
      <c r="ETL62" s="158"/>
      <c r="ETM62" s="158"/>
      <c r="ETN62" s="158"/>
      <c r="ETO62" s="158"/>
      <c r="ETP62" s="158"/>
      <c r="ETQ62" s="158"/>
      <c r="ETR62" s="158"/>
      <c r="ETS62" s="158"/>
      <c r="ETT62" s="158"/>
      <c r="ETU62" s="158"/>
      <c r="ETV62" s="158"/>
      <c r="ETW62" s="158"/>
      <c r="ETX62" s="158"/>
      <c r="ETY62" s="158"/>
      <c r="ETZ62" s="158"/>
      <c r="EUA62" s="158"/>
      <c r="EUB62" s="158"/>
      <c r="EUC62" s="158"/>
      <c r="EUD62" s="158"/>
      <c r="EUE62" s="158"/>
      <c r="EUF62" s="158"/>
      <c r="EUG62" s="158"/>
      <c r="EUH62" s="158"/>
      <c r="EUI62" s="158"/>
      <c r="EUJ62" s="158"/>
      <c r="EUK62" s="158"/>
      <c r="EUL62" s="158"/>
      <c r="EUM62" s="158"/>
      <c r="EUN62" s="158"/>
      <c r="EUO62" s="158"/>
      <c r="EUP62" s="158"/>
      <c r="EUQ62" s="158"/>
      <c r="EUR62" s="158"/>
      <c r="EUS62" s="158"/>
      <c r="EUT62" s="158"/>
      <c r="EUU62" s="158"/>
      <c r="EUV62" s="158"/>
      <c r="EUW62" s="158"/>
      <c r="EUX62" s="158"/>
      <c r="EUY62" s="158"/>
      <c r="EUZ62" s="158"/>
      <c r="EVA62" s="158"/>
      <c r="EVB62" s="158"/>
      <c r="EVC62" s="158"/>
      <c r="EVD62" s="158"/>
      <c r="EVE62" s="158"/>
      <c r="EVF62" s="158"/>
      <c r="EVG62" s="158"/>
      <c r="EVH62" s="158"/>
      <c r="EVI62" s="158"/>
      <c r="EVJ62" s="158"/>
      <c r="EVK62" s="158"/>
      <c r="EVL62" s="158"/>
      <c r="EVM62" s="158"/>
      <c r="EVN62" s="158"/>
      <c r="EVO62" s="158"/>
      <c r="EVP62" s="158"/>
      <c r="EVQ62" s="158"/>
      <c r="EVR62" s="158"/>
      <c r="EVS62" s="158"/>
      <c r="EVT62" s="158"/>
      <c r="EVU62" s="158"/>
      <c r="EVV62" s="158"/>
      <c r="EVW62" s="158"/>
      <c r="EVX62" s="158"/>
      <c r="EVY62" s="158"/>
      <c r="EVZ62" s="158"/>
      <c r="EWA62" s="158"/>
      <c r="EWB62" s="158"/>
      <c r="EWC62" s="158"/>
      <c r="EWD62" s="158"/>
      <c r="EWE62" s="158"/>
      <c r="EWF62" s="158"/>
      <c r="EWG62" s="158"/>
      <c r="EWH62" s="158"/>
      <c r="EWI62" s="158"/>
      <c r="EWJ62" s="158"/>
      <c r="EWK62" s="158"/>
      <c r="EWL62" s="158"/>
      <c r="EWM62" s="158"/>
      <c r="EWN62" s="158"/>
      <c r="EWO62" s="158"/>
      <c r="EWP62" s="158"/>
      <c r="EWQ62" s="158"/>
      <c r="EWR62" s="158"/>
      <c r="EWS62" s="158"/>
      <c r="EWT62" s="158"/>
      <c r="EWU62" s="158"/>
      <c r="EWV62" s="158"/>
      <c r="EWW62" s="158"/>
      <c r="EWX62" s="158"/>
      <c r="EWY62" s="158"/>
      <c r="EWZ62" s="158"/>
      <c r="EXA62" s="158"/>
      <c r="EXB62" s="158"/>
      <c r="EXC62" s="158"/>
      <c r="EXD62" s="158"/>
      <c r="EXE62" s="158"/>
      <c r="EXF62" s="158"/>
      <c r="EXG62" s="158"/>
      <c r="EXH62" s="158"/>
      <c r="EXI62" s="158"/>
      <c r="EXJ62" s="158"/>
      <c r="EXK62" s="158"/>
      <c r="EXL62" s="158"/>
      <c r="EXM62" s="158"/>
      <c r="EXN62" s="158"/>
      <c r="EXO62" s="158"/>
      <c r="EXP62" s="158"/>
      <c r="EXQ62" s="158"/>
      <c r="EXR62" s="158"/>
      <c r="EXS62" s="158"/>
      <c r="EXT62" s="158"/>
      <c r="EXU62" s="158"/>
      <c r="EXV62" s="158"/>
      <c r="EXW62" s="158"/>
      <c r="EXX62" s="158"/>
      <c r="EXY62" s="158"/>
      <c r="EXZ62" s="158"/>
      <c r="EYA62" s="158"/>
      <c r="EYB62" s="158"/>
      <c r="EYC62" s="158"/>
      <c r="EYD62" s="158"/>
      <c r="EYE62" s="158"/>
      <c r="EYF62" s="158"/>
      <c r="EYG62" s="158"/>
      <c r="EYH62" s="158"/>
      <c r="EYI62" s="158"/>
      <c r="EYJ62" s="158"/>
      <c r="EYK62" s="158"/>
      <c r="EYL62" s="158"/>
      <c r="EYM62" s="158"/>
      <c r="EYN62" s="158"/>
      <c r="EYO62" s="158"/>
      <c r="EYP62" s="158"/>
      <c r="EYQ62" s="158"/>
      <c r="EYR62" s="158"/>
      <c r="EYS62" s="158"/>
      <c r="EYT62" s="158"/>
      <c r="EYU62" s="158"/>
      <c r="EYV62" s="158"/>
      <c r="EYW62" s="158"/>
      <c r="EYX62" s="158"/>
      <c r="EYY62" s="158"/>
      <c r="EYZ62" s="158"/>
      <c r="EZA62" s="158"/>
      <c r="EZB62" s="158"/>
      <c r="EZC62" s="158"/>
      <c r="EZD62" s="158"/>
      <c r="EZE62" s="158"/>
      <c r="EZF62" s="158"/>
      <c r="EZG62" s="158"/>
      <c r="EZH62" s="158"/>
      <c r="EZI62" s="158"/>
      <c r="EZJ62" s="158"/>
      <c r="EZK62" s="158"/>
      <c r="EZL62" s="158"/>
      <c r="EZM62" s="158"/>
      <c r="EZN62" s="158"/>
      <c r="EZO62" s="158"/>
      <c r="EZP62" s="158"/>
      <c r="EZQ62" s="158"/>
      <c r="EZR62" s="158"/>
      <c r="EZS62" s="158"/>
      <c r="EZT62" s="158"/>
      <c r="EZU62" s="158"/>
      <c r="EZV62" s="158"/>
      <c r="EZW62" s="158"/>
      <c r="EZX62" s="158"/>
      <c r="EZY62" s="158"/>
      <c r="EZZ62" s="158"/>
      <c r="FAA62" s="158"/>
      <c r="FAB62" s="158"/>
      <c r="FAC62" s="158"/>
      <c r="FAD62" s="158"/>
      <c r="FAE62" s="158"/>
      <c r="FAF62" s="158"/>
      <c r="FAG62" s="158"/>
      <c r="FAH62" s="158"/>
      <c r="FAI62" s="158"/>
      <c r="FAJ62" s="158"/>
      <c r="FAK62" s="158"/>
      <c r="FAL62" s="158"/>
      <c r="FAM62" s="158"/>
      <c r="FAN62" s="158"/>
      <c r="FAO62" s="158"/>
      <c r="FAP62" s="158"/>
      <c r="FAQ62" s="158"/>
      <c r="FAR62" s="158"/>
      <c r="FAS62" s="158"/>
      <c r="FAT62" s="158"/>
      <c r="FAU62" s="158"/>
      <c r="FAV62" s="158"/>
      <c r="FAW62" s="158"/>
      <c r="FAX62" s="158"/>
      <c r="FAY62" s="158"/>
      <c r="FAZ62" s="158"/>
      <c r="FBA62" s="158"/>
      <c r="FBB62" s="158"/>
      <c r="FBC62" s="158"/>
      <c r="FBD62" s="158"/>
      <c r="FBE62" s="158"/>
      <c r="FBF62" s="158"/>
      <c r="FBG62" s="158"/>
      <c r="FBH62" s="158"/>
      <c r="FBI62" s="158"/>
      <c r="FBJ62" s="158"/>
      <c r="FBK62" s="158"/>
      <c r="FBL62" s="158"/>
      <c r="FBM62" s="158"/>
      <c r="FBN62" s="158"/>
      <c r="FBO62" s="158"/>
      <c r="FBP62" s="158"/>
      <c r="FBQ62" s="158"/>
      <c r="FBR62" s="158"/>
      <c r="FBS62" s="158"/>
      <c r="FBT62" s="158"/>
      <c r="FBU62" s="158"/>
      <c r="FBV62" s="158"/>
      <c r="FBW62" s="158"/>
      <c r="FBX62" s="158"/>
      <c r="FBY62" s="158"/>
      <c r="FBZ62" s="158"/>
      <c r="FCA62" s="158"/>
      <c r="FCB62" s="158"/>
      <c r="FCC62" s="158"/>
      <c r="FCD62" s="158"/>
      <c r="FCE62" s="158"/>
      <c r="FCF62" s="158"/>
      <c r="FCG62" s="158"/>
      <c r="FCH62" s="158"/>
      <c r="FCI62" s="158"/>
      <c r="FCJ62" s="158"/>
      <c r="FCK62" s="158"/>
      <c r="FCL62" s="158"/>
      <c r="FCM62" s="158"/>
      <c r="FCN62" s="158"/>
      <c r="FCO62" s="158"/>
      <c r="FCP62" s="158"/>
      <c r="FCQ62" s="158"/>
      <c r="FCR62" s="158"/>
      <c r="FCS62" s="158"/>
      <c r="FCT62" s="158"/>
      <c r="FCU62" s="158"/>
      <c r="FCV62" s="158"/>
      <c r="FCW62" s="158"/>
      <c r="FCX62" s="158"/>
      <c r="FCY62" s="158"/>
      <c r="FCZ62" s="158"/>
      <c r="FDA62" s="158"/>
      <c r="FDB62" s="158"/>
      <c r="FDC62" s="158"/>
      <c r="FDD62" s="158"/>
      <c r="FDE62" s="158"/>
      <c r="FDF62" s="158"/>
      <c r="FDG62" s="158"/>
      <c r="FDH62" s="158"/>
      <c r="FDI62" s="158"/>
      <c r="FDJ62" s="158"/>
      <c r="FDK62" s="158"/>
      <c r="FDL62" s="158"/>
      <c r="FDM62" s="158"/>
      <c r="FDN62" s="158"/>
      <c r="FDO62" s="158"/>
      <c r="FDP62" s="158"/>
      <c r="FDQ62" s="158"/>
      <c r="FDR62" s="158"/>
      <c r="FDS62" s="158"/>
      <c r="FDT62" s="158"/>
      <c r="FDU62" s="158"/>
      <c r="FDV62" s="158"/>
      <c r="FDW62" s="158"/>
      <c r="FDX62" s="158"/>
      <c r="FDY62" s="158"/>
      <c r="FDZ62" s="158"/>
      <c r="FEA62" s="158"/>
      <c r="FEB62" s="158"/>
      <c r="FEC62" s="158"/>
      <c r="FED62" s="158"/>
      <c r="FEE62" s="158"/>
      <c r="FEF62" s="158"/>
      <c r="FEG62" s="158"/>
      <c r="FEH62" s="158"/>
      <c r="FEI62" s="158"/>
      <c r="FEJ62" s="158"/>
      <c r="FEK62" s="158"/>
      <c r="FEL62" s="158"/>
      <c r="FEM62" s="158"/>
      <c r="FEN62" s="158"/>
      <c r="FEO62" s="158"/>
      <c r="FEP62" s="158"/>
      <c r="FEQ62" s="158"/>
      <c r="FER62" s="158"/>
      <c r="FES62" s="158"/>
      <c r="FET62" s="158"/>
      <c r="FEU62" s="158"/>
      <c r="FEV62" s="158"/>
      <c r="FEW62" s="158"/>
      <c r="FEX62" s="158"/>
      <c r="FEY62" s="158"/>
      <c r="FEZ62" s="158"/>
      <c r="FFA62" s="158"/>
      <c r="FFB62" s="158"/>
      <c r="FFC62" s="158"/>
      <c r="FFD62" s="158"/>
      <c r="FFE62" s="158"/>
      <c r="FFF62" s="158"/>
      <c r="FFG62" s="158"/>
      <c r="FFH62" s="158"/>
      <c r="FFI62" s="158"/>
      <c r="FFJ62" s="158"/>
      <c r="FFK62" s="158"/>
      <c r="FFL62" s="158"/>
      <c r="FFM62" s="158"/>
      <c r="FFN62" s="158"/>
      <c r="FFO62" s="158"/>
      <c r="FFP62" s="158"/>
      <c r="FFQ62" s="158"/>
      <c r="FFR62" s="158"/>
      <c r="FFS62" s="158"/>
      <c r="FFT62" s="158"/>
      <c r="FFU62" s="158"/>
      <c r="FFV62" s="158"/>
      <c r="FFW62" s="158"/>
      <c r="FFX62" s="158"/>
      <c r="FFY62" s="158"/>
      <c r="FFZ62" s="158"/>
      <c r="FGA62" s="158"/>
      <c r="FGB62" s="158"/>
      <c r="FGC62" s="158"/>
      <c r="FGD62" s="158"/>
      <c r="FGE62" s="158"/>
      <c r="FGF62" s="158"/>
      <c r="FGG62" s="158"/>
      <c r="FGH62" s="158"/>
      <c r="FGI62" s="158"/>
      <c r="FGJ62" s="158"/>
      <c r="FGK62" s="158"/>
      <c r="FGL62" s="158"/>
      <c r="FGM62" s="158"/>
      <c r="FGN62" s="158"/>
      <c r="FGO62" s="158"/>
      <c r="FGP62" s="158"/>
      <c r="FGQ62" s="158"/>
      <c r="FGR62" s="158"/>
      <c r="FGS62" s="158"/>
      <c r="FGT62" s="158"/>
      <c r="FGU62" s="158"/>
      <c r="FGV62" s="158"/>
      <c r="FGW62" s="158"/>
      <c r="FGX62" s="158"/>
      <c r="FGY62" s="158"/>
      <c r="FGZ62" s="158"/>
      <c r="FHA62" s="158"/>
      <c r="FHB62" s="158"/>
      <c r="FHC62" s="158"/>
      <c r="FHD62" s="158"/>
      <c r="FHE62" s="158"/>
      <c r="FHF62" s="158"/>
      <c r="FHG62" s="158"/>
      <c r="FHH62" s="158"/>
      <c r="FHI62" s="158"/>
      <c r="FHJ62" s="158"/>
      <c r="FHK62" s="158"/>
      <c r="FHL62" s="158"/>
      <c r="FHM62" s="158"/>
      <c r="FHN62" s="158"/>
      <c r="FHO62" s="158"/>
      <c r="FHP62" s="158"/>
      <c r="FHQ62" s="158"/>
      <c r="FHR62" s="158"/>
      <c r="FHS62" s="158"/>
      <c r="FHT62" s="158"/>
      <c r="FHU62" s="158"/>
      <c r="FHV62" s="158"/>
      <c r="FHW62" s="158"/>
      <c r="FHX62" s="158"/>
      <c r="FHY62" s="158"/>
      <c r="FHZ62" s="158"/>
      <c r="FIA62" s="158"/>
      <c r="FIB62" s="158"/>
      <c r="FIC62" s="158"/>
      <c r="FID62" s="158"/>
      <c r="FIE62" s="158"/>
      <c r="FIF62" s="158"/>
      <c r="FIG62" s="158"/>
      <c r="FIH62" s="158"/>
      <c r="FII62" s="158"/>
      <c r="FIJ62" s="158"/>
      <c r="FIK62" s="158"/>
      <c r="FIL62" s="158"/>
      <c r="FIM62" s="158"/>
      <c r="FIN62" s="158"/>
      <c r="FIO62" s="158"/>
      <c r="FIP62" s="158"/>
      <c r="FIQ62" s="158"/>
      <c r="FIR62" s="158"/>
      <c r="FIS62" s="158"/>
      <c r="FIT62" s="158"/>
      <c r="FIU62" s="158"/>
      <c r="FIV62" s="158"/>
      <c r="FIW62" s="158"/>
      <c r="FIX62" s="158"/>
      <c r="FIY62" s="158"/>
      <c r="FIZ62" s="158"/>
      <c r="FJA62" s="158"/>
      <c r="FJB62" s="158"/>
      <c r="FJC62" s="158"/>
      <c r="FJD62" s="158"/>
      <c r="FJE62" s="158"/>
      <c r="FJF62" s="158"/>
      <c r="FJG62" s="158"/>
      <c r="FJH62" s="158"/>
      <c r="FJI62" s="158"/>
      <c r="FJJ62" s="158"/>
      <c r="FJK62" s="158"/>
      <c r="FJL62" s="158"/>
      <c r="FJM62" s="158"/>
      <c r="FJN62" s="158"/>
      <c r="FJO62" s="158"/>
      <c r="FJP62" s="158"/>
      <c r="FJQ62" s="158"/>
      <c r="FJR62" s="158"/>
      <c r="FJS62" s="158"/>
      <c r="FJT62" s="158"/>
      <c r="FJU62" s="158"/>
      <c r="FJV62" s="158"/>
      <c r="FJW62" s="158"/>
      <c r="FJX62" s="158"/>
      <c r="FJY62" s="158"/>
      <c r="FJZ62" s="158"/>
      <c r="FKA62" s="158"/>
      <c r="FKB62" s="158"/>
      <c r="FKC62" s="158"/>
      <c r="FKD62" s="158"/>
      <c r="FKE62" s="158"/>
      <c r="FKF62" s="158"/>
      <c r="FKG62" s="158"/>
      <c r="FKH62" s="158"/>
      <c r="FKI62" s="158"/>
      <c r="FKJ62" s="158"/>
      <c r="FKK62" s="158"/>
      <c r="FKL62" s="158"/>
      <c r="FKM62" s="158"/>
      <c r="FKN62" s="158"/>
      <c r="FKO62" s="158"/>
      <c r="FKP62" s="158"/>
      <c r="FKQ62" s="158"/>
      <c r="FKR62" s="158"/>
      <c r="FKS62" s="158"/>
      <c r="FKT62" s="158"/>
      <c r="FKU62" s="158"/>
      <c r="FKV62" s="158"/>
      <c r="FKW62" s="158"/>
      <c r="FKX62" s="158"/>
      <c r="FKY62" s="158"/>
      <c r="FKZ62" s="158"/>
      <c r="FLA62" s="158"/>
      <c r="FLB62" s="158"/>
      <c r="FLC62" s="158"/>
      <c r="FLD62" s="158"/>
      <c r="FLE62" s="158"/>
      <c r="FLF62" s="158"/>
      <c r="FLG62" s="158"/>
      <c r="FLH62" s="158"/>
      <c r="FLI62" s="158"/>
      <c r="FLJ62" s="158"/>
      <c r="FLK62" s="158"/>
      <c r="FLL62" s="158"/>
      <c r="FLM62" s="158"/>
      <c r="FLN62" s="158"/>
      <c r="FLO62" s="158"/>
      <c r="FLP62" s="158"/>
      <c r="FLQ62" s="158"/>
      <c r="FLR62" s="158"/>
      <c r="FLS62" s="158"/>
      <c r="FLT62" s="158"/>
      <c r="FLU62" s="158"/>
      <c r="FLV62" s="158"/>
      <c r="FLW62" s="158"/>
      <c r="FLX62" s="158"/>
      <c r="FLY62" s="158"/>
      <c r="FLZ62" s="158"/>
      <c r="FMA62" s="158"/>
      <c r="FMB62" s="158"/>
      <c r="FMC62" s="158"/>
      <c r="FMD62" s="158"/>
      <c r="FME62" s="158"/>
      <c r="FMF62" s="158"/>
      <c r="FMG62" s="158"/>
      <c r="FMH62" s="158"/>
      <c r="FMI62" s="158"/>
      <c r="FMJ62" s="158"/>
      <c r="FMK62" s="158"/>
      <c r="FML62" s="158"/>
      <c r="FMM62" s="158"/>
      <c r="FMN62" s="158"/>
      <c r="FMO62" s="158"/>
      <c r="FMP62" s="158"/>
      <c r="FMQ62" s="158"/>
      <c r="FMR62" s="158"/>
      <c r="FMS62" s="158"/>
      <c r="FMT62" s="158"/>
      <c r="FMU62" s="158"/>
      <c r="FMV62" s="158"/>
      <c r="FMW62" s="158"/>
      <c r="FMX62" s="158"/>
      <c r="FMY62" s="158"/>
      <c r="FMZ62" s="158"/>
      <c r="FNA62" s="158"/>
      <c r="FNB62" s="158"/>
      <c r="FNC62" s="158"/>
      <c r="FND62" s="158"/>
      <c r="FNE62" s="158"/>
      <c r="FNF62" s="158"/>
      <c r="FNG62" s="158"/>
      <c r="FNH62" s="158"/>
      <c r="FNI62" s="158"/>
      <c r="FNJ62" s="158"/>
      <c r="FNK62" s="158"/>
      <c r="FNL62" s="158"/>
      <c r="FNM62" s="158"/>
      <c r="FNN62" s="158"/>
      <c r="FNO62" s="158"/>
      <c r="FNP62" s="158"/>
      <c r="FNQ62" s="158"/>
      <c r="FNR62" s="158"/>
      <c r="FNS62" s="158"/>
      <c r="FNT62" s="158"/>
      <c r="FNU62" s="158"/>
      <c r="FNV62" s="158"/>
      <c r="FNW62" s="158"/>
      <c r="FNX62" s="158"/>
      <c r="FNY62" s="158"/>
      <c r="FNZ62" s="158"/>
      <c r="FOA62" s="158"/>
      <c r="FOB62" s="158"/>
      <c r="FOC62" s="158"/>
      <c r="FOD62" s="158"/>
      <c r="FOE62" s="158"/>
      <c r="FOF62" s="158"/>
      <c r="FOG62" s="158"/>
      <c r="FOH62" s="158"/>
      <c r="FOI62" s="158"/>
      <c r="FOJ62" s="158"/>
      <c r="FOK62" s="158"/>
      <c r="FOL62" s="158"/>
      <c r="FOM62" s="158"/>
      <c r="FON62" s="158"/>
      <c r="FOO62" s="158"/>
      <c r="FOP62" s="158"/>
      <c r="FOQ62" s="158"/>
      <c r="FOR62" s="158"/>
      <c r="FOS62" s="158"/>
      <c r="FOT62" s="158"/>
      <c r="FOU62" s="158"/>
      <c r="FOV62" s="158"/>
      <c r="FOW62" s="158"/>
      <c r="FOX62" s="158"/>
      <c r="FOY62" s="158"/>
      <c r="FOZ62" s="158"/>
      <c r="FPA62" s="158"/>
      <c r="FPB62" s="158"/>
      <c r="FPC62" s="158"/>
      <c r="FPD62" s="158"/>
      <c r="FPE62" s="158"/>
      <c r="FPF62" s="158"/>
      <c r="FPG62" s="158"/>
      <c r="FPH62" s="158"/>
      <c r="FPI62" s="158"/>
      <c r="FPJ62" s="158"/>
      <c r="FPK62" s="158"/>
      <c r="FPL62" s="158"/>
      <c r="FPM62" s="158"/>
      <c r="FPN62" s="158"/>
      <c r="FPO62" s="158"/>
      <c r="FPP62" s="158"/>
      <c r="FPQ62" s="158"/>
      <c r="FPR62" s="158"/>
      <c r="FPS62" s="158"/>
      <c r="FPT62" s="158"/>
      <c r="FPU62" s="158"/>
      <c r="FPV62" s="158"/>
      <c r="FPW62" s="158"/>
      <c r="FPX62" s="158"/>
      <c r="FPY62" s="158"/>
      <c r="FPZ62" s="158"/>
      <c r="FQA62" s="158"/>
      <c r="FQB62" s="158"/>
      <c r="FQC62" s="158"/>
      <c r="FQD62" s="158"/>
      <c r="FQE62" s="158"/>
      <c r="FQF62" s="158"/>
      <c r="FQG62" s="158"/>
      <c r="FQH62" s="158"/>
      <c r="FQI62" s="158"/>
      <c r="FQJ62" s="158"/>
      <c r="FQK62" s="158"/>
      <c r="FQL62" s="158"/>
      <c r="FQM62" s="158"/>
      <c r="FQN62" s="158"/>
      <c r="FQO62" s="158"/>
      <c r="FQP62" s="158"/>
      <c r="FQQ62" s="158"/>
      <c r="FQR62" s="158"/>
      <c r="FQS62" s="158"/>
      <c r="FQT62" s="158"/>
      <c r="FQU62" s="158"/>
      <c r="FQV62" s="158"/>
      <c r="FQW62" s="158"/>
      <c r="FQX62" s="158"/>
      <c r="FQY62" s="158"/>
      <c r="FQZ62" s="158"/>
      <c r="FRA62" s="158"/>
      <c r="FRB62" s="158"/>
      <c r="FRC62" s="158"/>
      <c r="FRD62" s="158"/>
      <c r="FRE62" s="158"/>
      <c r="FRF62" s="158"/>
      <c r="FRG62" s="158"/>
      <c r="FRH62" s="158"/>
      <c r="FRI62" s="158"/>
      <c r="FRJ62" s="158"/>
      <c r="FRK62" s="158"/>
      <c r="FRL62" s="158"/>
      <c r="FRM62" s="158"/>
      <c r="FRN62" s="158"/>
      <c r="FRO62" s="158"/>
      <c r="FRP62" s="158"/>
      <c r="FRQ62" s="158"/>
      <c r="FRR62" s="158"/>
      <c r="FRS62" s="158"/>
      <c r="FRT62" s="158"/>
      <c r="FRU62" s="158"/>
      <c r="FRV62" s="158"/>
      <c r="FRW62" s="158"/>
      <c r="FRX62" s="158"/>
      <c r="FRY62" s="158"/>
      <c r="FRZ62" s="158"/>
      <c r="FSA62" s="158"/>
      <c r="FSB62" s="158"/>
      <c r="FSC62" s="158"/>
      <c r="FSD62" s="158"/>
      <c r="FSE62" s="158"/>
      <c r="FSF62" s="158"/>
      <c r="FSG62" s="158"/>
      <c r="FSH62" s="158"/>
      <c r="FSI62" s="158"/>
      <c r="FSJ62" s="158"/>
      <c r="FSK62" s="158"/>
      <c r="FSL62" s="158"/>
      <c r="FSM62" s="158"/>
      <c r="FSN62" s="158"/>
      <c r="FSO62" s="158"/>
      <c r="FSP62" s="158"/>
      <c r="FSQ62" s="158"/>
      <c r="FSR62" s="158"/>
      <c r="FSS62" s="158"/>
      <c r="FST62" s="158"/>
      <c r="FSU62" s="158"/>
      <c r="FSV62" s="158"/>
      <c r="FSW62" s="158"/>
      <c r="FSX62" s="158"/>
      <c r="FSY62" s="158"/>
      <c r="FSZ62" s="158"/>
      <c r="FTA62" s="158"/>
      <c r="FTB62" s="158"/>
      <c r="FTC62" s="158"/>
      <c r="FTD62" s="158"/>
      <c r="FTE62" s="158"/>
      <c r="FTF62" s="158"/>
      <c r="FTG62" s="158"/>
      <c r="FTH62" s="158"/>
      <c r="FTI62" s="158"/>
      <c r="FTJ62" s="158"/>
      <c r="FTK62" s="158"/>
      <c r="FTL62" s="158"/>
      <c r="FTM62" s="158"/>
      <c r="FTN62" s="158"/>
      <c r="FTO62" s="158"/>
      <c r="FTP62" s="158"/>
      <c r="FTQ62" s="158"/>
      <c r="FTR62" s="158"/>
      <c r="FTS62" s="158"/>
      <c r="FTT62" s="158"/>
      <c r="FTU62" s="158"/>
      <c r="FTV62" s="158"/>
      <c r="FTW62" s="158"/>
      <c r="FTX62" s="158"/>
      <c r="FTY62" s="158"/>
      <c r="FTZ62" s="158"/>
      <c r="FUA62" s="158"/>
      <c r="FUB62" s="158"/>
      <c r="FUC62" s="158"/>
      <c r="FUD62" s="158"/>
      <c r="FUE62" s="158"/>
      <c r="FUF62" s="158"/>
      <c r="FUG62" s="158"/>
      <c r="FUH62" s="158"/>
      <c r="FUI62" s="158"/>
      <c r="FUJ62" s="158"/>
      <c r="FUK62" s="158"/>
      <c r="FUL62" s="158"/>
      <c r="FUM62" s="158"/>
      <c r="FUN62" s="158"/>
      <c r="FUO62" s="158"/>
      <c r="FUP62" s="158"/>
      <c r="FUQ62" s="158"/>
      <c r="FUR62" s="158"/>
      <c r="FUS62" s="158"/>
      <c r="FUT62" s="158"/>
      <c r="FUU62" s="158"/>
      <c r="FUV62" s="158"/>
      <c r="FUW62" s="158"/>
      <c r="FUX62" s="158"/>
      <c r="FUY62" s="158"/>
      <c r="FUZ62" s="158"/>
      <c r="FVA62" s="158"/>
      <c r="FVB62" s="158"/>
      <c r="FVC62" s="158"/>
      <c r="FVD62" s="158"/>
      <c r="FVE62" s="158"/>
      <c r="FVF62" s="158"/>
      <c r="FVG62" s="158"/>
      <c r="FVH62" s="158"/>
      <c r="FVI62" s="158"/>
      <c r="FVJ62" s="158"/>
      <c r="FVK62" s="158"/>
      <c r="FVL62" s="158"/>
      <c r="FVM62" s="158"/>
      <c r="FVN62" s="158"/>
      <c r="FVO62" s="158"/>
      <c r="FVP62" s="158"/>
      <c r="FVQ62" s="158"/>
      <c r="FVR62" s="158"/>
      <c r="FVS62" s="158"/>
      <c r="FVT62" s="158"/>
      <c r="FVU62" s="158"/>
      <c r="FVV62" s="158"/>
      <c r="FVW62" s="158"/>
      <c r="FVX62" s="158"/>
      <c r="FVY62" s="158"/>
      <c r="FVZ62" s="158"/>
      <c r="FWA62" s="158"/>
      <c r="FWB62" s="158"/>
      <c r="FWC62" s="158"/>
      <c r="FWD62" s="158"/>
      <c r="FWE62" s="158"/>
      <c r="FWF62" s="158"/>
      <c r="FWG62" s="158"/>
      <c r="FWH62" s="158"/>
      <c r="FWI62" s="158"/>
      <c r="FWJ62" s="158"/>
      <c r="FWK62" s="158"/>
      <c r="FWL62" s="158"/>
      <c r="FWM62" s="158"/>
      <c r="FWN62" s="158"/>
      <c r="FWO62" s="158"/>
      <c r="FWP62" s="158"/>
      <c r="FWQ62" s="158"/>
      <c r="FWR62" s="158"/>
      <c r="FWS62" s="158"/>
      <c r="FWT62" s="158"/>
      <c r="FWU62" s="158"/>
      <c r="FWV62" s="158"/>
      <c r="FWW62" s="158"/>
      <c r="FWX62" s="158"/>
      <c r="FWY62" s="158"/>
      <c r="FWZ62" s="158"/>
      <c r="FXA62" s="158"/>
      <c r="FXB62" s="158"/>
      <c r="FXC62" s="158"/>
      <c r="FXD62" s="158"/>
      <c r="FXE62" s="158"/>
      <c r="FXF62" s="158"/>
      <c r="FXG62" s="158"/>
      <c r="FXH62" s="158"/>
      <c r="FXI62" s="158"/>
      <c r="FXJ62" s="158"/>
      <c r="FXK62" s="158"/>
      <c r="FXL62" s="158"/>
      <c r="FXM62" s="158"/>
      <c r="FXN62" s="158"/>
      <c r="FXO62" s="158"/>
      <c r="FXP62" s="158"/>
      <c r="FXQ62" s="158"/>
      <c r="FXR62" s="158"/>
      <c r="FXS62" s="158"/>
      <c r="FXT62" s="158"/>
      <c r="FXU62" s="158"/>
      <c r="FXV62" s="158"/>
      <c r="FXW62" s="158"/>
      <c r="FXX62" s="158"/>
      <c r="FXY62" s="158"/>
      <c r="FXZ62" s="158"/>
      <c r="FYA62" s="158"/>
      <c r="FYB62" s="158"/>
      <c r="FYC62" s="158"/>
      <c r="FYD62" s="158"/>
      <c r="FYE62" s="158"/>
      <c r="FYF62" s="158"/>
      <c r="FYG62" s="158"/>
      <c r="FYH62" s="158"/>
      <c r="FYI62" s="158"/>
      <c r="FYJ62" s="158"/>
      <c r="FYK62" s="158"/>
      <c r="FYL62" s="158"/>
      <c r="FYM62" s="158"/>
      <c r="FYN62" s="158"/>
      <c r="FYO62" s="158"/>
      <c r="FYP62" s="158"/>
      <c r="FYQ62" s="158"/>
      <c r="FYR62" s="158"/>
      <c r="FYS62" s="158"/>
      <c r="FYT62" s="158"/>
      <c r="FYU62" s="158"/>
      <c r="FYV62" s="158"/>
      <c r="FYW62" s="158"/>
      <c r="FYX62" s="158"/>
      <c r="FYY62" s="158"/>
      <c r="FYZ62" s="158"/>
      <c r="FZA62" s="158"/>
      <c r="FZB62" s="158"/>
      <c r="FZC62" s="158"/>
      <c r="FZD62" s="158"/>
      <c r="FZE62" s="158"/>
      <c r="FZF62" s="158"/>
      <c r="FZG62" s="158"/>
      <c r="FZH62" s="158"/>
      <c r="FZI62" s="158"/>
      <c r="FZJ62" s="158"/>
      <c r="FZK62" s="158"/>
      <c r="FZL62" s="158"/>
      <c r="FZM62" s="158"/>
      <c r="FZN62" s="158"/>
      <c r="FZO62" s="158"/>
      <c r="FZP62" s="158"/>
      <c r="FZQ62" s="158"/>
      <c r="FZR62" s="158"/>
      <c r="FZS62" s="158"/>
      <c r="FZT62" s="158"/>
      <c r="FZU62" s="158"/>
      <c r="FZV62" s="158"/>
      <c r="FZW62" s="158"/>
      <c r="FZX62" s="158"/>
      <c r="FZY62" s="158"/>
      <c r="FZZ62" s="158"/>
      <c r="GAA62" s="158"/>
      <c r="GAB62" s="158"/>
      <c r="GAC62" s="158"/>
      <c r="GAD62" s="158"/>
      <c r="GAE62" s="158"/>
      <c r="GAF62" s="158"/>
      <c r="GAG62" s="158"/>
      <c r="GAH62" s="158"/>
      <c r="GAI62" s="158"/>
      <c r="GAJ62" s="158"/>
      <c r="GAK62" s="158"/>
      <c r="GAL62" s="158"/>
      <c r="GAM62" s="158"/>
      <c r="GAN62" s="158"/>
      <c r="GAO62" s="158"/>
      <c r="GAP62" s="158"/>
      <c r="GAQ62" s="158"/>
      <c r="GAR62" s="158"/>
      <c r="GAS62" s="158"/>
      <c r="GAT62" s="158"/>
      <c r="GAU62" s="158"/>
      <c r="GAV62" s="158"/>
      <c r="GAW62" s="158"/>
      <c r="GAX62" s="158"/>
      <c r="GAY62" s="158"/>
      <c r="GAZ62" s="158"/>
      <c r="GBA62" s="158"/>
      <c r="GBB62" s="158"/>
      <c r="GBC62" s="158"/>
      <c r="GBD62" s="158"/>
      <c r="GBE62" s="158"/>
      <c r="GBF62" s="158"/>
      <c r="GBG62" s="158"/>
      <c r="GBH62" s="158"/>
      <c r="GBI62" s="158"/>
      <c r="GBJ62" s="158"/>
      <c r="GBK62" s="158"/>
      <c r="GBL62" s="158"/>
      <c r="GBM62" s="158"/>
      <c r="GBN62" s="158"/>
      <c r="GBO62" s="158"/>
      <c r="GBP62" s="158"/>
      <c r="GBQ62" s="158"/>
      <c r="GBR62" s="158"/>
      <c r="GBS62" s="158"/>
      <c r="GBT62" s="158"/>
      <c r="GBU62" s="158"/>
      <c r="GBV62" s="158"/>
      <c r="GBW62" s="158"/>
      <c r="GBX62" s="158"/>
      <c r="GBY62" s="158"/>
      <c r="GBZ62" s="158"/>
      <c r="GCA62" s="158"/>
      <c r="GCB62" s="158"/>
      <c r="GCC62" s="158"/>
      <c r="GCD62" s="158"/>
      <c r="GCE62" s="158"/>
      <c r="GCF62" s="158"/>
      <c r="GCG62" s="158"/>
      <c r="GCH62" s="158"/>
      <c r="GCI62" s="158"/>
      <c r="GCJ62" s="158"/>
      <c r="GCK62" s="158"/>
      <c r="GCL62" s="158"/>
      <c r="GCM62" s="158"/>
      <c r="GCN62" s="158"/>
      <c r="GCO62" s="158"/>
      <c r="GCP62" s="158"/>
      <c r="GCQ62" s="158"/>
      <c r="GCR62" s="158"/>
      <c r="GCS62" s="158"/>
      <c r="GCT62" s="158"/>
      <c r="GCU62" s="158"/>
      <c r="GCV62" s="158"/>
      <c r="GCW62" s="158"/>
      <c r="GCX62" s="158"/>
      <c r="GCY62" s="158"/>
      <c r="GCZ62" s="158"/>
      <c r="GDA62" s="158"/>
      <c r="GDB62" s="158"/>
      <c r="GDC62" s="158"/>
      <c r="GDD62" s="158"/>
      <c r="GDE62" s="158"/>
      <c r="GDF62" s="158"/>
      <c r="GDG62" s="158"/>
      <c r="GDH62" s="158"/>
      <c r="GDI62" s="158"/>
      <c r="GDJ62" s="158"/>
      <c r="GDK62" s="158"/>
      <c r="GDL62" s="158"/>
      <c r="GDM62" s="158"/>
      <c r="GDN62" s="158"/>
      <c r="GDO62" s="158"/>
      <c r="GDP62" s="158"/>
      <c r="GDQ62" s="158"/>
      <c r="GDR62" s="158"/>
      <c r="GDS62" s="158"/>
      <c r="GDT62" s="158"/>
      <c r="GDU62" s="158"/>
      <c r="GDV62" s="158"/>
      <c r="GDW62" s="158"/>
      <c r="GDX62" s="158"/>
      <c r="GDY62" s="158"/>
      <c r="GDZ62" s="158"/>
      <c r="GEA62" s="158"/>
      <c r="GEB62" s="158"/>
      <c r="GEC62" s="158"/>
      <c r="GED62" s="158"/>
      <c r="GEE62" s="158"/>
      <c r="GEF62" s="158"/>
      <c r="GEG62" s="158"/>
      <c r="GEH62" s="158"/>
      <c r="GEI62" s="158"/>
      <c r="GEJ62" s="158"/>
      <c r="GEK62" s="158"/>
      <c r="GEL62" s="158"/>
      <c r="GEM62" s="158"/>
      <c r="GEN62" s="158"/>
      <c r="GEO62" s="158"/>
      <c r="GEP62" s="158"/>
      <c r="GEQ62" s="158"/>
      <c r="GER62" s="158"/>
      <c r="GES62" s="158"/>
      <c r="GET62" s="158"/>
      <c r="GEU62" s="158"/>
      <c r="GEV62" s="158"/>
      <c r="GEW62" s="158"/>
      <c r="GEX62" s="158"/>
      <c r="GEY62" s="158"/>
      <c r="GEZ62" s="158"/>
      <c r="GFA62" s="158"/>
      <c r="GFB62" s="158"/>
      <c r="GFC62" s="158"/>
      <c r="GFD62" s="158"/>
      <c r="GFE62" s="158"/>
      <c r="GFF62" s="158"/>
      <c r="GFG62" s="158"/>
      <c r="GFH62" s="158"/>
      <c r="GFI62" s="158"/>
      <c r="GFJ62" s="158"/>
      <c r="GFK62" s="158"/>
      <c r="GFL62" s="158"/>
      <c r="GFM62" s="158"/>
      <c r="GFN62" s="158"/>
      <c r="GFO62" s="158"/>
      <c r="GFP62" s="158"/>
      <c r="GFQ62" s="158"/>
      <c r="GFR62" s="158"/>
      <c r="GFS62" s="158"/>
      <c r="GFT62" s="158"/>
      <c r="GFU62" s="158"/>
      <c r="GFV62" s="158"/>
      <c r="GFW62" s="158"/>
      <c r="GFX62" s="158"/>
      <c r="GFY62" s="158"/>
      <c r="GFZ62" s="158"/>
      <c r="GGA62" s="158"/>
      <c r="GGB62" s="158"/>
      <c r="GGC62" s="158"/>
      <c r="GGD62" s="158"/>
      <c r="GGE62" s="158"/>
      <c r="GGF62" s="158"/>
      <c r="GGG62" s="158"/>
      <c r="GGH62" s="158"/>
      <c r="GGI62" s="158"/>
      <c r="GGJ62" s="158"/>
      <c r="GGK62" s="158"/>
      <c r="GGL62" s="158"/>
      <c r="GGM62" s="158"/>
      <c r="GGN62" s="158"/>
      <c r="GGO62" s="158"/>
      <c r="GGP62" s="158"/>
      <c r="GGQ62" s="158"/>
      <c r="GGR62" s="158"/>
      <c r="GGS62" s="158"/>
      <c r="GGT62" s="158"/>
      <c r="GGU62" s="158"/>
      <c r="GGV62" s="158"/>
      <c r="GGW62" s="158"/>
      <c r="GGX62" s="158"/>
      <c r="GGY62" s="158"/>
      <c r="GGZ62" s="158"/>
      <c r="GHA62" s="158"/>
      <c r="GHB62" s="158"/>
      <c r="GHC62" s="158"/>
      <c r="GHD62" s="158"/>
      <c r="GHE62" s="158"/>
      <c r="GHF62" s="158"/>
      <c r="GHG62" s="158"/>
      <c r="GHH62" s="158"/>
      <c r="GHI62" s="158"/>
      <c r="GHJ62" s="158"/>
      <c r="GHK62" s="158"/>
      <c r="GHL62" s="158"/>
      <c r="GHM62" s="158"/>
      <c r="GHN62" s="158"/>
      <c r="GHO62" s="158"/>
      <c r="GHP62" s="158"/>
      <c r="GHQ62" s="158"/>
      <c r="GHR62" s="158"/>
      <c r="GHS62" s="158"/>
      <c r="GHT62" s="158"/>
      <c r="GHU62" s="158"/>
      <c r="GHV62" s="158"/>
      <c r="GHW62" s="158"/>
      <c r="GHX62" s="158"/>
      <c r="GHY62" s="158"/>
      <c r="GHZ62" s="158"/>
      <c r="GIA62" s="158"/>
      <c r="GIB62" s="158"/>
      <c r="GIC62" s="158"/>
      <c r="GID62" s="158"/>
      <c r="GIE62" s="158"/>
      <c r="GIF62" s="158"/>
      <c r="GIG62" s="158"/>
      <c r="GIH62" s="158"/>
      <c r="GII62" s="158"/>
      <c r="GIJ62" s="158"/>
      <c r="GIK62" s="158"/>
      <c r="GIL62" s="158"/>
      <c r="GIM62" s="158"/>
      <c r="GIN62" s="158"/>
      <c r="GIO62" s="158"/>
      <c r="GIP62" s="158"/>
      <c r="GIQ62" s="158"/>
      <c r="GIR62" s="158"/>
      <c r="GIS62" s="158"/>
      <c r="GIT62" s="158"/>
      <c r="GIU62" s="158"/>
      <c r="GIV62" s="158"/>
      <c r="GIW62" s="158"/>
      <c r="GIX62" s="158"/>
      <c r="GIY62" s="158"/>
      <c r="GIZ62" s="158"/>
      <c r="GJA62" s="158"/>
      <c r="GJB62" s="158"/>
      <c r="GJC62" s="158"/>
      <c r="GJD62" s="158"/>
      <c r="GJE62" s="158"/>
      <c r="GJF62" s="158"/>
      <c r="GJG62" s="158"/>
      <c r="GJH62" s="158"/>
      <c r="GJI62" s="158"/>
      <c r="GJJ62" s="158"/>
      <c r="GJK62" s="158"/>
      <c r="GJL62" s="158"/>
      <c r="GJM62" s="158"/>
      <c r="GJN62" s="158"/>
      <c r="GJO62" s="158"/>
      <c r="GJP62" s="158"/>
      <c r="GJQ62" s="158"/>
      <c r="GJR62" s="158"/>
      <c r="GJS62" s="158"/>
      <c r="GJT62" s="158"/>
      <c r="GJU62" s="158"/>
      <c r="GJV62" s="158"/>
      <c r="GJW62" s="158"/>
      <c r="GJX62" s="158"/>
      <c r="GJY62" s="158"/>
      <c r="GJZ62" s="158"/>
      <c r="GKA62" s="158"/>
      <c r="GKB62" s="158"/>
      <c r="GKC62" s="158"/>
      <c r="GKD62" s="158"/>
      <c r="GKE62" s="158"/>
      <c r="GKF62" s="158"/>
      <c r="GKG62" s="158"/>
      <c r="GKH62" s="158"/>
      <c r="GKI62" s="158"/>
      <c r="GKJ62" s="158"/>
      <c r="GKK62" s="158"/>
      <c r="GKL62" s="158"/>
      <c r="GKM62" s="158"/>
      <c r="GKN62" s="158"/>
      <c r="GKO62" s="158"/>
      <c r="GKP62" s="158"/>
      <c r="GKQ62" s="158"/>
      <c r="GKR62" s="158"/>
      <c r="GKS62" s="158"/>
      <c r="GKT62" s="158"/>
      <c r="GKU62" s="158"/>
      <c r="GKV62" s="158"/>
      <c r="GKW62" s="158"/>
      <c r="GKX62" s="158"/>
      <c r="GKY62" s="158"/>
      <c r="GKZ62" s="158"/>
      <c r="GLA62" s="158"/>
      <c r="GLB62" s="158"/>
      <c r="GLC62" s="158"/>
      <c r="GLD62" s="158"/>
      <c r="GLE62" s="158"/>
      <c r="GLF62" s="158"/>
      <c r="GLG62" s="158"/>
      <c r="GLH62" s="158"/>
      <c r="GLI62" s="158"/>
      <c r="GLJ62" s="158"/>
      <c r="GLK62" s="158"/>
      <c r="GLL62" s="158"/>
      <c r="GLM62" s="158"/>
      <c r="GLN62" s="158"/>
      <c r="GLO62" s="158"/>
      <c r="GLP62" s="158"/>
      <c r="GLQ62" s="158"/>
      <c r="GLR62" s="158"/>
      <c r="GLS62" s="158"/>
      <c r="GLT62" s="158"/>
      <c r="GLU62" s="158"/>
      <c r="GLV62" s="158"/>
      <c r="GLW62" s="158"/>
      <c r="GLX62" s="158"/>
      <c r="GLY62" s="158"/>
      <c r="GLZ62" s="158"/>
      <c r="GMA62" s="158"/>
      <c r="GMB62" s="158"/>
      <c r="GMC62" s="158"/>
      <c r="GMD62" s="158"/>
      <c r="GME62" s="158"/>
      <c r="GMF62" s="158"/>
      <c r="GMG62" s="158"/>
      <c r="GMH62" s="158"/>
      <c r="GMI62" s="158"/>
      <c r="GMJ62" s="158"/>
      <c r="GMK62" s="158"/>
      <c r="GML62" s="158"/>
      <c r="GMM62" s="158"/>
      <c r="GMN62" s="158"/>
      <c r="GMO62" s="158"/>
      <c r="GMP62" s="158"/>
      <c r="GMQ62" s="158"/>
      <c r="GMR62" s="158"/>
      <c r="GMS62" s="158"/>
      <c r="GMT62" s="158"/>
      <c r="GMU62" s="158"/>
      <c r="GMV62" s="158"/>
      <c r="GMW62" s="158"/>
      <c r="GMX62" s="158"/>
      <c r="GMY62" s="158"/>
      <c r="GMZ62" s="158"/>
      <c r="GNA62" s="158"/>
      <c r="GNB62" s="158"/>
      <c r="GNC62" s="158"/>
      <c r="GND62" s="158"/>
      <c r="GNE62" s="158"/>
      <c r="GNF62" s="158"/>
      <c r="GNG62" s="158"/>
      <c r="GNH62" s="158"/>
      <c r="GNI62" s="158"/>
      <c r="GNJ62" s="158"/>
      <c r="GNK62" s="158"/>
      <c r="GNL62" s="158"/>
      <c r="GNM62" s="158"/>
      <c r="GNN62" s="158"/>
      <c r="GNO62" s="158"/>
      <c r="GNP62" s="158"/>
      <c r="GNQ62" s="158"/>
      <c r="GNR62" s="158"/>
      <c r="GNS62" s="158"/>
      <c r="GNT62" s="158"/>
      <c r="GNU62" s="158"/>
      <c r="GNV62" s="158"/>
      <c r="GNW62" s="158"/>
      <c r="GNX62" s="158"/>
      <c r="GNY62" s="158"/>
      <c r="GNZ62" s="158"/>
      <c r="GOA62" s="158"/>
      <c r="GOB62" s="158"/>
      <c r="GOC62" s="158"/>
      <c r="GOD62" s="158"/>
      <c r="GOE62" s="158"/>
      <c r="GOF62" s="158"/>
      <c r="GOG62" s="158"/>
      <c r="GOH62" s="158"/>
      <c r="GOI62" s="158"/>
      <c r="GOJ62" s="158"/>
      <c r="GOK62" s="158"/>
      <c r="GOL62" s="158"/>
      <c r="GOM62" s="158"/>
      <c r="GON62" s="158"/>
      <c r="GOO62" s="158"/>
      <c r="GOP62" s="158"/>
      <c r="GOQ62" s="158"/>
      <c r="GOR62" s="158"/>
      <c r="GOS62" s="158"/>
      <c r="GOT62" s="158"/>
      <c r="GOU62" s="158"/>
      <c r="GOV62" s="158"/>
      <c r="GOW62" s="158"/>
      <c r="GOX62" s="158"/>
      <c r="GOY62" s="158"/>
      <c r="GOZ62" s="158"/>
      <c r="GPA62" s="158"/>
      <c r="GPB62" s="158"/>
      <c r="GPC62" s="158"/>
      <c r="GPD62" s="158"/>
      <c r="GPE62" s="158"/>
      <c r="GPF62" s="158"/>
      <c r="GPG62" s="158"/>
      <c r="GPH62" s="158"/>
      <c r="GPI62" s="158"/>
      <c r="GPJ62" s="158"/>
      <c r="GPK62" s="158"/>
      <c r="GPL62" s="158"/>
      <c r="GPM62" s="158"/>
      <c r="GPN62" s="158"/>
      <c r="GPO62" s="158"/>
      <c r="GPP62" s="158"/>
      <c r="GPQ62" s="158"/>
      <c r="GPR62" s="158"/>
      <c r="GPS62" s="158"/>
      <c r="GPT62" s="158"/>
      <c r="GPU62" s="158"/>
      <c r="GPV62" s="158"/>
      <c r="GPW62" s="158"/>
      <c r="GPX62" s="158"/>
      <c r="GPY62" s="158"/>
      <c r="GPZ62" s="158"/>
      <c r="GQA62" s="158"/>
      <c r="GQB62" s="158"/>
      <c r="GQC62" s="158"/>
      <c r="GQD62" s="158"/>
      <c r="GQE62" s="158"/>
      <c r="GQF62" s="158"/>
      <c r="GQG62" s="158"/>
      <c r="GQH62" s="158"/>
      <c r="GQI62" s="158"/>
      <c r="GQJ62" s="158"/>
      <c r="GQK62" s="158"/>
      <c r="GQL62" s="158"/>
      <c r="GQM62" s="158"/>
      <c r="GQN62" s="158"/>
      <c r="GQO62" s="158"/>
      <c r="GQP62" s="158"/>
      <c r="GQQ62" s="158"/>
      <c r="GQR62" s="158"/>
      <c r="GQS62" s="158"/>
      <c r="GQT62" s="158"/>
      <c r="GQU62" s="158"/>
      <c r="GQV62" s="158"/>
      <c r="GQW62" s="158"/>
      <c r="GQX62" s="158"/>
      <c r="GQY62" s="158"/>
      <c r="GQZ62" s="158"/>
      <c r="GRA62" s="158"/>
      <c r="GRB62" s="158"/>
      <c r="GRC62" s="158"/>
      <c r="GRD62" s="158"/>
      <c r="GRE62" s="158"/>
      <c r="GRF62" s="158"/>
      <c r="GRG62" s="158"/>
      <c r="GRH62" s="158"/>
      <c r="GRI62" s="158"/>
      <c r="GRJ62" s="158"/>
      <c r="GRK62" s="158"/>
      <c r="GRL62" s="158"/>
      <c r="GRM62" s="158"/>
      <c r="GRN62" s="158"/>
      <c r="GRO62" s="158"/>
      <c r="GRP62" s="158"/>
      <c r="GRQ62" s="158"/>
      <c r="GRR62" s="158"/>
      <c r="GRS62" s="158"/>
      <c r="GRT62" s="158"/>
      <c r="GRU62" s="158"/>
      <c r="GRV62" s="158"/>
      <c r="GRW62" s="158"/>
      <c r="GRX62" s="158"/>
      <c r="GRY62" s="158"/>
      <c r="GRZ62" s="158"/>
      <c r="GSA62" s="158"/>
      <c r="GSB62" s="158"/>
      <c r="GSC62" s="158"/>
      <c r="GSD62" s="158"/>
      <c r="GSE62" s="158"/>
      <c r="GSF62" s="158"/>
      <c r="GSG62" s="158"/>
      <c r="GSH62" s="158"/>
      <c r="GSI62" s="158"/>
      <c r="GSJ62" s="158"/>
      <c r="GSK62" s="158"/>
      <c r="GSL62" s="158"/>
      <c r="GSM62" s="158"/>
      <c r="GSN62" s="158"/>
      <c r="GSO62" s="158"/>
      <c r="GSP62" s="158"/>
      <c r="GSQ62" s="158"/>
      <c r="GSR62" s="158"/>
      <c r="GSS62" s="158"/>
      <c r="GST62" s="158"/>
      <c r="GSU62" s="158"/>
      <c r="GSV62" s="158"/>
      <c r="GSW62" s="158"/>
      <c r="GSX62" s="158"/>
      <c r="GSY62" s="158"/>
      <c r="GSZ62" s="158"/>
      <c r="GTA62" s="158"/>
      <c r="GTB62" s="158"/>
      <c r="GTC62" s="158"/>
      <c r="GTD62" s="158"/>
      <c r="GTE62" s="158"/>
      <c r="GTF62" s="158"/>
      <c r="GTG62" s="158"/>
      <c r="GTH62" s="158"/>
      <c r="GTI62" s="158"/>
      <c r="GTJ62" s="158"/>
      <c r="GTK62" s="158"/>
      <c r="GTL62" s="158"/>
      <c r="GTM62" s="158"/>
      <c r="GTN62" s="158"/>
      <c r="GTO62" s="158"/>
      <c r="GTP62" s="158"/>
      <c r="GTQ62" s="158"/>
      <c r="GTR62" s="158"/>
      <c r="GTS62" s="158"/>
      <c r="GTT62" s="158"/>
      <c r="GTU62" s="158"/>
      <c r="GTV62" s="158"/>
      <c r="GTW62" s="158"/>
      <c r="GTX62" s="158"/>
      <c r="GTY62" s="158"/>
      <c r="GTZ62" s="158"/>
      <c r="GUA62" s="158"/>
      <c r="GUB62" s="158"/>
      <c r="GUC62" s="158"/>
      <c r="GUD62" s="158"/>
      <c r="GUE62" s="158"/>
      <c r="GUF62" s="158"/>
      <c r="GUG62" s="158"/>
      <c r="GUH62" s="158"/>
      <c r="GUI62" s="158"/>
      <c r="GUJ62" s="158"/>
      <c r="GUK62" s="158"/>
      <c r="GUL62" s="158"/>
      <c r="GUM62" s="158"/>
      <c r="GUN62" s="158"/>
      <c r="GUO62" s="158"/>
      <c r="GUP62" s="158"/>
      <c r="GUQ62" s="158"/>
      <c r="GUR62" s="158"/>
      <c r="GUS62" s="158"/>
      <c r="GUT62" s="158"/>
      <c r="GUU62" s="158"/>
      <c r="GUV62" s="158"/>
      <c r="GUW62" s="158"/>
      <c r="GUX62" s="158"/>
      <c r="GUY62" s="158"/>
      <c r="GUZ62" s="158"/>
      <c r="GVA62" s="158"/>
      <c r="GVB62" s="158"/>
      <c r="GVC62" s="158"/>
      <c r="GVD62" s="158"/>
      <c r="GVE62" s="158"/>
      <c r="GVF62" s="158"/>
      <c r="GVG62" s="158"/>
      <c r="GVH62" s="158"/>
      <c r="GVI62" s="158"/>
      <c r="GVJ62" s="158"/>
      <c r="GVK62" s="158"/>
      <c r="GVL62" s="158"/>
      <c r="GVM62" s="158"/>
      <c r="GVN62" s="158"/>
      <c r="GVO62" s="158"/>
      <c r="GVP62" s="158"/>
      <c r="GVQ62" s="158"/>
      <c r="GVR62" s="158"/>
      <c r="GVS62" s="158"/>
      <c r="GVT62" s="158"/>
      <c r="GVU62" s="158"/>
      <c r="GVV62" s="158"/>
      <c r="GVW62" s="158"/>
      <c r="GVX62" s="158"/>
      <c r="GVY62" s="158"/>
      <c r="GVZ62" s="158"/>
      <c r="GWA62" s="158"/>
      <c r="GWB62" s="158"/>
      <c r="GWC62" s="158"/>
      <c r="GWD62" s="158"/>
      <c r="GWE62" s="158"/>
      <c r="GWF62" s="158"/>
      <c r="GWG62" s="158"/>
      <c r="GWH62" s="158"/>
      <c r="GWI62" s="158"/>
      <c r="GWJ62" s="158"/>
      <c r="GWK62" s="158"/>
      <c r="GWL62" s="158"/>
      <c r="GWM62" s="158"/>
      <c r="GWN62" s="158"/>
      <c r="GWO62" s="158"/>
      <c r="GWP62" s="158"/>
      <c r="GWQ62" s="158"/>
      <c r="GWR62" s="158"/>
      <c r="GWS62" s="158"/>
      <c r="GWT62" s="158"/>
      <c r="GWU62" s="158"/>
      <c r="GWV62" s="158"/>
      <c r="GWW62" s="158"/>
      <c r="GWX62" s="158"/>
      <c r="GWY62" s="158"/>
      <c r="GWZ62" s="158"/>
      <c r="GXA62" s="158"/>
      <c r="GXB62" s="158"/>
      <c r="GXC62" s="158"/>
      <c r="GXD62" s="158"/>
      <c r="GXE62" s="158"/>
      <c r="GXF62" s="158"/>
      <c r="GXG62" s="158"/>
      <c r="GXH62" s="158"/>
      <c r="GXI62" s="158"/>
      <c r="GXJ62" s="158"/>
      <c r="GXK62" s="158"/>
      <c r="GXL62" s="158"/>
      <c r="GXM62" s="158"/>
      <c r="GXN62" s="158"/>
      <c r="GXO62" s="158"/>
      <c r="GXP62" s="158"/>
      <c r="GXQ62" s="158"/>
      <c r="GXR62" s="158"/>
      <c r="GXS62" s="158"/>
      <c r="GXT62" s="158"/>
      <c r="GXU62" s="158"/>
      <c r="GXV62" s="158"/>
      <c r="GXW62" s="158"/>
      <c r="GXX62" s="158"/>
      <c r="GXY62" s="158"/>
      <c r="GXZ62" s="158"/>
      <c r="GYA62" s="158"/>
      <c r="GYB62" s="158"/>
      <c r="GYC62" s="158"/>
      <c r="GYD62" s="158"/>
      <c r="GYE62" s="158"/>
      <c r="GYF62" s="158"/>
      <c r="GYG62" s="158"/>
      <c r="GYH62" s="158"/>
      <c r="GYI62" s="158"/>
      <c r="GYJ62" s="158"/>
      <c r="GYK62" s="158"/>
      <c r="GYL62" s="158"/>
      <c r="GYM62" s="158"/>
      <c r="GYN62" s="158"/>
      <c r="GYO62" s="158"/>
      <c r="GYP62" s="158"/>
      <c r="GYQ62" s="158"/>
      <c r="GYR62" s="158"/>
      <c r="GYS62" s="158"/>
      <c r="GYT62" s="158"/>
      <c r="GYU62" s="158"/>
      <c r="GYV62" s="158"/>
      <c r="GYW62" s="158"/>
      <c r="GYX62" s="158"/>
      <c r="GYY62" s="158"/>
      <c r="GYZ62" s="158"/>
      <c r="GZA62" s="158"/>
      <c r="GZB62" s="158"/>
      <c r="GZC62" s="158"/>
      <c r="GZD62" s="158"/>
      <c r="GZE62" s="158"/>
      <c r="GZF62" s="158"/>
      <c r="GZG62" s="158"/>
      <c r="GZH62" s="158"/>
      <c r="GZI62" s="158"/>
      <c r="GZJ62" s="158"/>
      <c r="GZK62" s="158"/>
      <c r="GZL62" s="158"/>
      <c r="GZM62" s="158"/>
      <c r="GZN62" s="158"/>
      <c r="GZO62" s="158"/>
      <c r="GZP62" s="158"/>
      <c r="GZQ62" s="158"/>
      <c r="GZR62" s="158"/>
      <c r="GZS62" s="158"/>
      <c r="GZT62" s="158"/>
      <c r="GZU62" s="158"/>
      <c r="GZV62" s="158"/>
      <c r="GZW62" s="158"/>
      <c r="GZX62" s="158"/>
      <c r="GZY62" s="158"/>
      <c r="GZZ62" s="158"/>
      <c r="HAA62" s="158"/>
      <c r="HAB62" s="158"/>
      <c r="HAC62" s="158"/>
      <c r="HAD62" s="158"/>
      <c r="HAE62" s="158"/>
      <c r="HAF62" s="158"/>
      <c r="HAG62" s="158"/>
      <c r="HAH62" s="158"/>
      <c r="HAI62" s="158"/>
      <c r="HAJ62" s="158"/>
      <c r="HAK62" s="158"/>
      <c r="HAL62" s="158"/>
      <c r="HAM62" s="158"/>
      <c r="HAN62" s="158"/>
      <c r="HAO62" s="158"/>
      <c r="HAP62" s="158"/>
      <c r="HAQ62" s="158"/>
      <c r="HAR62" s="158"/>
      <c r="HAS62" s="158"/>
      <c r="HAT62" s="158"/>
      <c r="HAU62" s="158"/>
      <c r="HAV62" s="158"/>
      <c r="HAW62" s="158"/>
      <c r="HAX62" s="158"/>
      <c r="HAY62" s="158"/>
      <c r="HAZ62" s="158"/>
      <c r="HBA62" s="158"/>
      <c r="HBB62" s="158"/>
      <c r="HBC62" s="158"/>
      <c r="HBD62" s="158"/>
      <c r="HBE62" s="158"/>
      <c r="HBF62" s="158"/>
      <c r="HBG62" s="158"/>
      <c r="HBH62" s="158"/>
      <c r="HBI62" s="158"/>
      <c r="HBJ62" s="158"/>
      <c r="HBK62" s="158"/>
      <c r="HBL62" s="158"/>
      <c r="HBM62" s="158"/>
      <c r="HBN62" s="158"/>
      <c r="HBO62" s="158"/>
      <c r="HBP62" s="158"/>
      <c r="HBQ62" s="158"/>
      <c r="HBR62" s="158"/>
      <c r="HBS62" s="158"/>
      <c r="HBT62" s="158"/>
      <c r="HBU62" s="158"/>
      <c r="HBV62" s="158"/>
      <c r="HBW62" s="158"/>
      <c r="HBX62" s="158"/>
      <c r="HBY62" s="158"/>
      <c r="HBZ62" s="158"/>
      <c r="HCA62" s="158"/>
      <c r="HCB62" s="158"/>
      <c r="HCC62" s="158"/>
      <c r="HCD62" s="158"/>
      <c r="HCE62" s="158"/>
      <c r="HCF62" s="158"/>
      <c r="HCG62" s="158"/>
      <c r="HCH62" s="158"/>
      <c r="HCI62" s="158"/>
      <c r="HCJ62" s="158"/>
      <c r="HCK62" s="158"/>
      <c r="HCL62" s="158"/>
      <c r="HCM62" s="158"/>
      <c r="HCN62" s="158"/>
      <c r="HCO62" s="158"/>
      <c r="HCP62" s="158"/>
      <c r="HCQ62" s="158"/>
      <c r="HCR62" s="158"/>
      <c r="HCS62" s="158"/>
      <c r="HCT62" s="158"/>
      <c r="HCU62" s="158"/>
      <c r="HCV62" s="158"/>
      <c r="HCW62" s="158"/>
      <c r="HCX62" s="158"/>
      <c r="HCY62" s="158"/>
      <c r="HCZ62" s="158"/>
      <c r="HDA62" s="158"/>
      <c r="HDB62" s="158"/>
      <c r="HDC62" s="158"/>
      <c r="HDD62" s="158"/>
      <c r="HDE62" s="158"/>
      <c r="HDF62" s="158"/>
      <c r="HDG62" s="158"/>
      <c r="HDH62" s="158"/>
      <c r="HDI62" s="158"/>
      <c r="HDJ62" s="158"/>
      <c r="HDK62" s="158"/>
      <c r="HDL62" s="158"/>
      <c r="HDM62" s="158"/>
      <c r="HDN62" s="158"/>
      <c r="HDO62" s="158"/>
      <c r="HDP62" s="158"/>
      <c r="HDQ62" s="158"/>
      <c r="HDR62" s="158"/>
      <c r="HDS62" s="158"/>
      <c r="HDT62" s="158"/>
      <c r="HDU62" s="158"/>
      <c r="HDV62" s="158"/>
      <c r="HDW62" s="158"/>
      <c r="HDX62" s="158"/>
      <c r="HDY62" s="158"/>
      <c r="HDZ62" s="158"/>
      <c r="HEA62" s="158"/>
      <c r="HEB62" s="158"/>
      <c r="HEC62" s="158"/>
      <c r="HED62" s="158"/>
      <c r="HEE62" s="158"/>
      <c r="HEF62" s="158"/>
      <c r="HEG62" s="158"/>
      <c r="HEH62" s="158"/>
      <c r="HEI62" s="158"/>
      <c r="HEJ62" s="158"/>
      <c r="HEK62" s="158"/>
      <c r="HEL62" s="158"/>
      <c r="HEM62" s="158"/>
      <c r="HEN62" s="158"/>
      <c r="HEO62" s="158"/>
      <c r="HEP62" s="158"/>
      <c r="HEQ62" s="158"/>
      <c r="HER62" s="158"/>
      <c r="HES62" s="158"/>
      <c r="HET62" s="158"/>
      <c r="HEU62" s="158"/>
      <c r="HEV62" s="158"/>
      <c r="HEW62" s="158"/>
      <c r="HEX62" s="158"/>
      <c r="HEY62" s="158"/>
      <c r="HEZ62" s="158"/>
      <c r="HFA62" s="158"/>
      <c r="HFB62" s="158"/>
      <c r="HFC62" s="158"/>
      <c r="HFD62" s="158"/>
      <c r="HFE62" s="158"/>
      <c r="HFF62" s="158"/>
      <c r="HFG62" s="158"/>
      <c r="HFH62" s="158"/>
      <c r="HFI62" s="158"/>
      <c r="HFJ62" s="158"/>
      <c r="HFK62" s="158"/>
      <c r="HFL62" s="158"/>
      <c r="HFM62" s="158"/>
      <c r="HFN62" s="158"/>
      <c r="HFO62" s="158"/>
      <c r="HFP62" s="158"/>
      <c r="HFQ62" s="158"/>
      <c r="HFR62" s="158"/>
      <c r="HFS62" s="158"/>
      <c r="HFT62" s="158"/>
      <c r="HFU62" s="158"/>
      <c r="HFV62" s="158"/>
      <c r="HFW62" s="158"/>
      <c r="HFX62" s="158"/>
      <c r="HFY62" s="158"/>
      <c r="HFZ62" s="158"/>
      <c r="HGA62" s="158"/>
      <c r="HGB62" s="158"/>
      <c r="HGC62" s="158"/>
      <c r="HGD62" s="158"/>
      <c r="HGE62" s="158"/>
      <c r="HGF62" s="158"/>
      <c r="HGG62" s="158"/>
      <c r="HGH62" s="158"/>
      <c r="HGI62" s="158"/>
      <c r="HGJ62" s="158"/>
      <c r="HGK62" s="158"/>
      <c r="HGL62" s="158"/>
      <c r="HGM62" s="158"/>
      <c r="HGN62" s="158"/>
      <c r="HGO62" s="158"/>
      <c r="HGP62" s="158"/>
      <c r="HGQ62" s="158"/>
      <c r="HGR62" s="158"/>
      <c r="HGS62" s="158"/>
      <c r="HGT62" s="158"/>
      <c r="HGU62" s="158"/>
      <c r="HGV62" s="158"/>
      <c r="HGW62" s="158"/>
      <c r="HGX62" s="158"/>
      <c r="HGY62" s="158"/>
      <c r="HGZ62" s="158"/>
      <c r="HHA62" s="158"/>
      <c r="HHB62" s="158"/>
      <c r="HHC62" s="158"/>
      <c r="HHD62" s="158"/>
      <c r="HHE62" s="158"/>
      <c r="HHF62" s="158"/>
      <c r="HHG62" s="158"/>
      <c r="HHH62" s="158"/>
      <c r="HHI62" s="158"/>
      <c r="HHJ62" s="158"/>
      <c r="HHK62" s="158"/>
      <c r="HHL62" s="158"/>
      <c r="HHM62" s="158"/>
      <c r="HHN62" s="158"/>
      <c r="HHO62" s="158"/>
      <c r="HHP62" s="158"/>
      <c r="HHQ62" s="158"/>
      <c r="HHR62" s="158"/>
      <c r="HHS62" s="158"/>
      <c r="HHT62" s="158"/>
      <c r="HHU62" s="158"/>
      <c r="HHV62" s="158"/>
      <c r="HHW62" s="158"/>
      <c r="HHX62" s="158"/>
      <c r="HHY62" s="158"/>
      <c r="HHZ62" s="158"/>
      <c r="HIA62" s="158"/>
      <c r="HIB62" s="158"/>
      <c r="HIC62" s="158"/>
      <c r="HID62" s="158"/>
      <c r="HIE62" s="158"/>
      <c r="HIF62" s="158"/>
      <c r="HIG62" s="158"/>
      <c r="HIH62" s="158"/>
      <c r="HII62" s="158"/>
      <c r="HIJ62" s="158"/>
      <c r="HIK62" s="158"/>
      <c r="HIL62" s="158"/>
      <c r="HIM62" s="158"/>
      <c r="HIN62" s="158"/>
      <c r="HIO62" s="158"/>
      <c r="HIP62" s="158"/>
      <c r="HIQ62" s="158"/>
      <c r="HIR62" s="158"/>
      <c r="HIS62" s="158"/>
      <c r="HIT62" s="158"/>
      <c r="HIU62" s="158"/>
      <c r="HIV62" s="158"/>
      <c r="HIW62" s="158"/>
      <c r="HIX62" s="158"/>
      <c r="HIY62" s="158"/>
      <c r="HIZ62" s="158"/>
      <c r="HJA62" s="158"/>
      <c r="HJB62" s="158"/>
      <c r="HJC62" s="158"/>
      <c r="HJD62" s="158"/>
      <c r="HJE62" s="158"/>
      <c r="HJF62" s="158"/>
      <c r="HJG62" s="158"/>
      <c r="HJH62" s="158"/>
      <c r="HJI62" s="158"/>
      <c r="HJJ62" s="158"/>
      <c r="HJK62" s="158"/>
      <c r="HJL62" s="158"/>
      <c r="HJM62" s="158"/>
      <c r="HJN62" s="158"/>
      <c r="HJO62" s="158"/>
      <c r="HJP62" s="158"/>
      <c r="HJQ62" s="158"/>
      <c r="HJR62" s="158"/>
      <c r="HJS62" s="158"/>
      <c r="HJT62" s="158"/>
      <c r="HJU62" s="158"/>
      <c r="HJV62" s="158"/>
      <c r="HJW62" s="158"/>
      <c r="HJX62" s="158"/>
      <c r="HJY62" s="158"/>
      <c r="HJZ62" s="158"/>
      <c r="HKA62" s="158"/>
      <c r="HKB62" s="158"/>
      <c r="HKC62" s="158"/>
      <c r="HKD62" s="158"/>
      <c r="HKE62" s="158"/>
      <c r="HKF62" s="158"/>
      <c r="HKG62" s="158"/>
      <c r="HKH62" s="158"/>
      <c r="HKI62" s="158"/>
      <c r="HKJ62" s="158"/>
      <c r="HKK62" s="158"/>
      <c r="HKL62" s="158"/>
      <c r="HKM62" s="158"/>
      <c r="HKN62" s="158"/>
      <c r="HKO62" s="158"/>
      <c r="HKP62" s="158"/>
      <c r="HKQ62" s="158"/>
      <c r="HKR62" s="158"/>
      <c r="HKS62" s="158"/>
      <c r="HKT62" s="158"/>
      <c r="HKU62" s="158"/>
      <c r="HKV62" s="158"/>
      <c r="HKW62" s="158"/>
      <c r="HKX62" s="158"/>
      <c r="HKY62" s="158"/>
      <c r="HKZ62" s="158"/>
      <c r="HLA62" s="158"/>
      <c r="HLB62" s="158"/>
      <c r="HLC62" s="158"/>
      <c r="HLD62" s="158"/>
      <c r="HLE62" s="158"/>
      <c r="HLF62" s="158"/>
      <c r="HLG62" s="158"/>
      <c r="HLH62" s="158"/>
      <c r="HLI62" s="158"/>
      <c r="HLJ62" s="158"/>
      <c r="HLK62" s="158"/>
      <c r="HLL62" s="158"/>
      <c r="HLM62" s="158"/>
      <c r="HLN62" s="158"/>
      <c r="HLO62" s="158"/>
      <c r="HLP62" s="158"/>
      <c r="HLQ62" s="158"/>
      <c r="HLR62" s="158"/>
      <c r="HLS62" s="158"/>
      <c r="HLT62" s="158"/>
      <c r="HLU62" s="158"/>
      <c r="HLV62" s="158"/>
      <c r="HLW62" s="158"/>
      <c r="HLX62" s="158"/>
      <c r="HLY62" s="158"/>
      <c r="HLZ62" s="158"/>
      <c r="HMA62" s="158"/>
      <c r="HMB62" s="158"/>
      <c r="HMC62" s="158"/>
      <c r="HMD62" s="158"/>
      <c r="HME62" s="158"/>
      <c r="HMF62" s="158"/>
      <c r="HMG62" s="158"/>
      <c r="HMH62" s="158"/>
      <c r="HMI62" s="158"/>
      <c r="HMJ62" s="158"/>
      <c r="HMK62" s="158"/>
      <c r="HML62" s="158"/>
      <c r="HMM62" s="158"/>
      <c r="HMN62" s="158"/>
      <c r="HMO62" s="158"/>
      <c r="HMP62" s="158"/>
      <c r="HMQ62" s="158"/>
      <c r="HMR62" s="158"/>
      <c r="HMS62" s="158"/>
      <c r="HMT62" s="158"/>
      <c r="HMU62" s="158"/>
      <c r="HMV62" s="158"/>
      <c r="HMW62" s="158"/>
      <c r="HMX62" s="158"/>
      <c r="HMY62" s="158"/>
      <c r="HMZ62" s="158"/>
      <c r="HNA62" s="158"/>
      <c r="HNB62" s="158"/>
      <c r="HNC62" s="158"/>
      <c r="HND62" s="158"/>
      <c r="HNE62" s="158"/>
      <c r="HNF62" s="158"/>
      <c r="HNG62" s="158"/>
      <c r="HNH62" s="158"/>
      <c r="HNI62" s="158"/>
      <c r="HNJ62" s="158"/>
      <c r="HNK62" s="158"/>
      <c r="HNL62" s="158"/>
      <c r="HNM62" s="158"/>
      <c r="HNN62" s="158"/>
      <c r="HNO62" s="158"/>
      <c r="HNP62" s="158"/>
      <c r="HNQ62" s="158"/>
      <c r="HNR62" s="158"/>
      <c r="HNS62" s="158"/>
      <c r="HNT62" s="158"/>
      <c r="HNU62" s="158"/>
      <c r="HNV62" s="158"/>
      <c r="HNW62" s="158"/>
      <c r="HNX62" s="158"/>
      <c r="HNY62" s="158"/>
      <c r="HNZ62" s="158"/>
      <c r="HOA62" s="158"/>
      <c r="HOB62" s="158"/>
      <c r="HOC62" s="158"/>
      <c r="HOD62" s="158"/>
      <c r="HOE62" s="158"/>
      <c r="HOF62" s="158"/>
      <c r="HOG62" s="158"/>
      <c r="HOH62" s="158"/>
      <c r="HOI62" s="158"/>
      <c r="HOJ62" s="158"/>
      <c r="HOK62" s="158"/>
      <c r="HOL62" s="158"/>
      <c r="HOM62" s="158"/>
      <c r="HON62" s="158"/>
      <c r="HOO62" s="158"/>
      <c r="HOP62" s="158"/>
      <c r="HOQ62" s="158"/>
      <c r="HOR62" s="158"/>
      <c r="HOS62" s="158"/>
      <c r="HOT62" s="158"/>
      <c r="HOU62" s="158"/>
      <c r="HOV62" s="158"/>
      <c r="HOW62" s="158"/>
      <c r="HOX62" s="158"/>
      <c r="HOY62" s="158"/>
      <c r="HOZ62" s="158"/>
      <c r="HPA62" s="158"/>
      <c r="HPB62" s="158"/>
      <c r="HPC62" s="158"/>
      <c r="HPD62" s="158"/>
      <c r="HPE62" s="158"/>
      <c r="HPF62" s="158"/>
      <c r="HPG62" s="158"/>
      <c r="HPH62" s="158"/>
      <c r="HPI62" s="158"/>
      <c r="HPJ62" s="158"/>
      <c r="HPK62" s="158"/>
      <c r="HPL62" s="158"/>
      <c r="HPM62" s="158"/>
      <c r="HPN62" s="158"/>
      <c r="HPO62" s="158"/>
      <c r="HPP62" s="158"/>
      <c r="HPQ62" s="158"/>
      <c r="HPR62" s="158"/>
      <c r="HPS62" s="158"/>
      <c r="HPT62" s="158"/>
      <c r="HPU62" s="158"/>
      <c r="HPV62" s="158"/>
      <c r="HPW62" s="158"/>
      <c r="HPX62" s="158"/>
      <c r="HPY62" s="158"/>
      <c r="HPZ62" s="158"/>
      <c r="HQA62" s="158"/>
      <c r="HQB62" s="158"/>
      <c r="HQC62" s="158"/>
      <c r="HQD62" s="158"/>
      <c r="HQE62" s="158"/>
      <c r="HQF62" s="158"/>
      <c r="HQG62" s="158"/>
      <c r="HQH62" s="158"/>
      <c r="HQI62" s="158"/>
      <c r="HQJ62" s="158"/>
      <c r="HQK62" s="158"/>
      <c r="HQL62" s="158"/>
      <c r="HQM62" s="158"/>
      <c r="HQN62" s="158"/>
      <c r="HQO62" s="158"/>
      <c r="HQP62" s="158"/>
      <c r="HQQ62" s="158"/>
      <c r="HQR62" s="158"/>
      <c r="HQS62" s="158"/>
      <c r="HQT62" s="158"/>
      <c r="HQU62" s="158"/>
      <c r="HQV62" s="158"/>
      <c r="HQW62" s="158"/>
      <c r="HQX62" s="158"/>
      <c r="HQY62" s="158"/>
      <c r="HQZ62" s="158"/>
      <c r="HRA62" s="158"/>
      <c r="HRB62" s="158"/>
      <c r="HRC62" s="158"/>
      <c r="HRD62" s="158"/>
      <c r="HRE62" s="158"/>
      <c r="HRF62" s="158"/>
      <c r="HRG62" s="158"/>
      <c r="HRH62" s="158"/>
      <c r="HRI62" s="158"/>
      <c r="HRJ62" s="158"/>
      <c r="HRK62" s="158"/>
      <c r="HRL62" s="158"/>
      <c r="HRM62" s="158"/>
      <c r="HRN62" s="158"/>
      <c r="HRO62" s="158"/>
      <c r="HRP62" s="158"/>
      <c r="HRQ62" s="158"/>
      <c r="HRR62" s="158"/>
      <c r="HRS62" s="158"/>
      <c r="HRT62" s="158"/>
      <c r="HRU62" s="158"/>
      <c r="HRV62" s="158"/>
      <c r="HRW62" s="158"/>
      <c r="HRX62" s="158"/>
      <c r="HRY62" s="158"/>
      <c r="HRZ62" s="158"/>
      <c r="HSA62" s="158"/>
      <c r="HSB62" s="158"/>
      <c r="HSC62" s="158"/>
      <c r="HSD62" s="158"/>
      <c r="HSE62" s="158"/>
      <c r="HSF62" s="158"/>
      <c r="HSG62" s="158"/>
      <c r="HSH62" s="158"/>
      <c r="HSI62" s="158"/>
      <c r="HSJ62" s="158"/>
      <c r="HSK62" s="158"/>
      <c r="HSL62" s="158"/>
      <c r="HSM62" s="158"/>
      <c r="HSN62" s="158"/>
      <c r="HSO62" s="158"/>
      <c r="HSP62" s="158"/>
      <c r="HSQ62" s="158"/>
      <c r="HSR62" s="158"/>
      <c r="HSS62" s="158"/>
      <c r="HST62" s="158"/>
      <c r="HSU62" s="158"/>
      <c r="HSV62" s="158"/>
      <c r="HSW62" s="158"/>
      <c r="HSX62" s="158"/>
      <c r="HSY62" s="158"/>
      <c r="HSZ62" s="158"/>
      <c r="HTA62" s="158"/>
      <c r="HTB62" s="158"/>
      <c r="HTC62" s="158"/>
      <c r="HTD62" s="158"/>
      <c r="HTE62" s="158"/>
      <c r="HTF62" s="158"/>
      <c r="HTG62" s="158"/>
      <c r="HTH62" s="158"/>
      <c r="HTI62" s="158"/>
      <c r="HTJ62" s="158"/>
      <c r="HTK62" s="158"/>
      <c r="HTL62" s="158"/>
      <c r="HTM62" s="158"/>
      <c r="HTN62" s="158"/>
      <c r="HTO62" s="158"/>
      <c r="HTP62" s="158"/>
      <c r="HTQ62" s="158"/>
      <c r="HTR62" s="158"/>
      <c r="HTS62" s="158"/>
      <c r="HTT62" s="158"/>
      <c r="HTU62" s="158"/>
      <c r="HTV62" s="158"/>
      <c r="HTW62" s="158"/>
      <c r="HTX62" s="158"/>
      <c r="HTY62" s="158"/>
      <c r="HTZ62" s="158"/>
      <c r="HUA62" s="158"/>
      <c r="HUB62" s="158"/>
      <c r="HUC62" s="158"/>
      <c r="HUD62" s="158"/>
      <c r="HUE62" s="158"/>
      <c r="HUF62" s="158"/>
      <c r="HUG62" s="158"/>
      <c r="HUH62" s="158"/>
      <c r="HUI62" s="158"/>
      <c r="HUJ62" s="158"/>
      <c r="HUK62" s="158"/>
      <c r="HUL62" s="158"/>
      <c r="HUM62" s="158"/>
      <c r="HUN62" s="158"/>
      <c r="HUO62" s="158"/>
      <c r="HUP62" s="158"/>
      <c r="HUQ62" s="158"/>
      <c r="HUR62" s="158"/>
      <c r="HUS62" s="158"/>
      <c r="HUT62" s="158"/>
      <c r="HUU62" s="158"/>
      <c r="HUV62" s="158"/>
      <c r="HUW62" s="158"/>
      <c r="HUX62" s="158"/>
      <c r="HUY62" s="158"/>
      <c r="HUZ62" s="158"/>
      <c r="HVA62" s="158"/>
      <c r="HVB62" s="158"/>
      <c r="HVC62" s="158"/>
      <c r="HVD62" s="158"/>
      <c r="HVE62" s="158"/>
      <c r="HVF62" s="158"/>
      <c r="HVG62" s="158"/>
      <c r="HVH62" s="158"/>
      <c r="HVI62" s="158"/>
      <c r="HVJ62" s="158"/>
      <c r="HVK62" s="158"/>
      <c r="HVL62" s="158"/>
      <c r="HVM62" s="158"/>
      <c r="HVN62" s="158"/>
      <c r="HVO62" s="158"/>
      <c r="HVP62" s="158"/>
      <c r="HVQ62" s="158"/>
      <c r="HVR62" s="158"/>
      <c r="HVS62" s="158"/>
      <c r="HVT62" s="158"/>
      <c r="HVU62" s="158"/>
      <c r="HVV62" s="158"/>
      <c r="HVW62" s="158"/>
      <c r="HVX62" s="158"/>
      <c r="HVY62" s="158"/>
      <c r="HVZ62" s="158"/>
      <c r="HWA62" s="158"/>
      <c r="HWB62" s="158"/>
      <c r="HWC62" s="158"/>
      <c r="HWD62" s="158"/>
      <c r="HWE62" s="158"/>
      <c r="HWF62" s="158"/>
      <c r="HWG62" s="158"/>
      <c r="HWH62" s="158"/>
      <c r="HWI62" s="158"/>
      <c r="HWJ62" s="158"/>
      <c r="HWK62" s="158"/>
      <c r="HWL62" s="158"/>
      <c r="HWM62" s="158"/>
      <c r="HWN62" s="158"/>
      <c r="HWO62" s="158"/>
      <c r="HWP62" s="158"/>
      <c r="HWQ62" s="158"/>
      <c r="HWR62" s="158"/>
      <c r="HWS62" s="158"/>
      <c r="HWT62" s="158"/>
      <c r="HWU62" s="158"/>
      <c r="HWV62" s="158"/>
      <c r="HWW62" s="158"/>
      <c r="HWX62" s="158"/>
      <c r="HWY62" s="158"/>
      <c r="HWZ62" s="158"/>
      <c r="HXA62" s="158"/>
      <c r="HXB62" s="158"/>
      <c r="HXC62" s="158"/>
      <c r="HXD62" s="158"/>
      <c r="HXE62" s="158"/>
      <c r="HXF62" s="158"/>
      <c r="HXG62" s="158"/>
      <c r="HXH62" s="158"/>
      <c r="HXI62" s="158"/>
      <c r="HXJ62" s="158"/>
      <c r="HXK62" s="158"/>
      <c r="HXL62" s="158"/>
      <c r="HXM62" s="158"/>
      <c r="HXN62" s="158"/>
      <c r="HXO62" s="158"/>
      <c r="HXP62" s="158"/>
      <c r="HXQ62" s="158"/>
      <c r="HXR62" s="158"/>
      <c r="HXS62" s="158"/>
      <c r="HXT62" s="158"/>
      <c r="HXU62" s="158"/>
      <c r="HXV62" s="158"/>
      <c r="HXW62" s="158"/>
      <c r="HXX62" s="158"/>
      <c r="HXY62" s="158"/>
      <c r="HXZ62" s="158"/>
      <c r="HYA62" s="158"/>
      <c r="HYB62" s="158"/>
      <c r="HYC62" s="158"/>
      <c r="HYD62" s="158"/>
      <c r="HYE62" s="158"/>
      <c r="HYF62" s="158"/>
      <c r="HYG62" s="158"/>
      <c r="HYH62" s="158"/>
      <c r="HYI62" s="158"/>
      <c r="HYJ62" s="158"/>
      <c r="HYK62" s="158"/>
      <c r="HYL62" s="158"/>
      <c r="HYM62" s="158"/>
      <c r="HYN62" s="158"/>
      <c r="HYO62" s="158"/>
      <c r="HYP62" s="158"/>
      <c r="HYQ62" s="158"/>
      <c r="HYR62" s="158"/>
      <c r="HYS62" s="158"/>
      <c r="HYT62" s="158"/>
      <c r="HYU62" s="158"/>
      <c r="HYV62" s="158"/>
      <c r="HYW62" s="158"/>
      <c r="HYX62" s="158"/>
      <c r="HYY62" s="158"/>
      <c r="HYZ62" s="158"/>
      <c r="HZA62" s="158"/>
      <c r="HZB62" s="158"/>
      <c r="HZC62" s="158"/>
      <c r="HZD62" s="158"/>
      <c r="HZE62" s="158"/>
      <c r="HZF62" s="158"/>
      <c r="HZG62" s="158"/>
      <c r="HZH62" s="158"/>
      <c r="HZI62" s="158"/>
      <c r="HZJ62" s="158"/>
      <c r="HZK62" s="158"/>
      <c r="HZL62" s="158"/>
      <c r="HZM62" s="158"/>
      <c r="HZN62" s="158"/>
      <c r="HZO62" s="158"/>
      <c r="HZP62" s="158"/>
      <c r="HZQ62" s="158"/>
      <c r="HZR62" s="158"/>
      <c r="HZS62" s="158"/>
      <c r="HZT62" s="158"/>
      <c r="HZU62" s="158"/>
      <c r="HZV62" s="158"/>
      <c r="HZW62" s="158"/>
      <c r="HZX62" s="158"/>
      <c r="HZY62" s="158"/>
      <c r="HZZ62" s="158"/>
      <c r="IAA62" s="158"/>
      <c r="IAB62" s="158"/>
      <c r="IAC62" s="158"/>
      <c r="IAD62" s="158"/>
      <c r="IAE62" s="158"/>
      <c r="IAF62" s="158"/>
      <c r="IAG62" s="158"/>
      <c r="IAH62" s="158"/>
      <c r="IAI62" s="158"/>
      <c r="IAJ62" s="158"/>
      <c r="IAK62" s="158"/>
      <c r="IAL62" s="158"/>
      <c r="IAM62" s="158"/>
      <c r="IAN62" s="158"/>
      <c r="IAO62" s="158"/>
      <c r="IAP62" s="158"/>
      <c r="IAQ62" s="158"/>
      <c r="IAR62" s="158"/>
      <c r="IAS62" s="158"/>
      <c r="IAT62" s="158"/>
      <c r="IAU62" s="158"/>
      <c r="IAV62" s="158"/>
      <c r="IAW62" s="158"/>
      <c r="IAX62" s="158"/>
      <c r="IAY62" s="158"/>
      <c r="IAZ62" s="158"/>
      <c r="IBA62" s="158"/>
      <c r="IBB62" s="158"/>
      <c r="IBC62" s="158"/>
      <c r="IBD62" s="158"/>
      <c r="IBE62" s="158"/>
      <c r="IBF62" s="158"/>
      <c r="IBG62" s="158"/>
      <c r="IBH62" s="158"/>
      <c r="IBI62" s="158"/>
      <c r="IBJ62" s="158"/>
      <c r="IBK62" s="158"/>
      <c r="IBL62" s="158"/>
      <c r="IBM62" s="158"/>
      <c r="IBN62" s="158"/>
      <c r="IBO62" s="158"/>
      <c r="IBP62" s="158"/>
      <c r="IBQ62" s="158"/>
      <c r="IBR62" s="158"/>
      <c r="IBS62" s="158"/>
      <c r="IBT62" s="158"/>
      <c r="IBU62" s="158"/>
      <c r="IBV62" s="158"/>
      <c r="IBW62" s="158"/>
      <c r="IBX62" s="158"/>
      <c r="IBY62" s="158"/>
      <c r="IBZ62" s="158"/>
      <c r="ICA62" s="158"/>
      <c r="ICB62" s="158"/>
      <c r="ICC62" s="158"/>
      <c r="ICD62" s="158"/>
      <c r="ICE62" s="158"/>
      <c r="ICF62" s="158"/>
      <c r="ICG62" s="158"/>
      <c r="ICH62" s="158"/>
      <c r="ICI62" s="158"/>
      <c r="ICJ62" s="158"/>
      <c r="ICK62" s="158"/>
      <c r="ICL62" s="158"/>
      <c r="ICM62" s="158"/>
      <c r="ICN62" s="158"/>
      <c r="ICO62" s="158"/>
      <c r="ICP62" s="158"/>
      <c r="ICQ62" s="158"/>
      <c r="ICR62" s="158"/>
      <c r="ICS62" s="158"/>
      <c r="ICT62" s="158"/>
      <c r="ICU62" s="158"/>
      <c r="ICV62" s="158"/>
      <c r="ICW62" s="158"/>
      <c r="ICX62" s="158"/>
      <c r="ICY62" s="158"/>
      <c r="ICZ62" s="158"/>
      <c r="IDA62" s="158"/>
      <c r="IDB62" s="158"/>
      <c r="IDC62" s="158"/>
      <c r="IDD62" s="158"/>
      <c r="IDE62" s="158"/>
      <c r="IDF62" s="158"/>
      <c r="IDG62" s="158"/>
      <c r="IDH62" s="158"/>
      <c r="IDI62" s="158"/>
      <c r="IDJ62" s="158"/>
      <c r="IDK62" s="158"/>
      <c r="IDL62" s="158"/>
      <c r="IDM62" s="158"/>
      <c r="IDN62" s="158"/>
      <c r="IDO62" s="158"/>
      <c r="IDP62" s="158"/>
      <c r="IDQ62" s="158"/>
      <c r="IDR62" s="158"/>
      <c r="IDS62" s="158"/>
      <c r="IDT62" s="158"/>
      <c r="IDU62" s="158"/>
      <c r="IDV62" s="158"/>
      <c r="IDW62" s="158"/>
      <c r="IDX62" s="158"/>
      <c r="IDY62" s="158"/>
      <c r="IDZ62" s="158"/>
      <c r="IEA62" s="158"/>
      <c r="IEB62" s="158"/>
      <c r="IEC62" s="158"/>
      <c r="IED62" s="158"/>
      <c r="IEE62" s="158"/>
      <c r="IEF62" s="158"/>
      <c r="IEG62" s="158"/>
      <c r="IEH62" s="158"/>
      <c r="IEI62" s="158"/>
      <c r="IEJ62" s="158"/>
      <c r="IEK62" s="158"/>
      <c r="IEL62" s="158"/>
      <c r="IEM62" s="158"/>
      <c r="IEN62" s="158"/>
      <c r="IEO62" s="158"/>
      <c r="IEP62" s="158"/>
      <c r="IEQ62" s="158"/>
      <c r="IER62" s="158"/>
      <c r="IES62" s="158"/>
      <c r="IET62" s="158"/>
      <c r="IEU62" s="158"/>
      <c r="IEV62" s="158"/>
      <c r="IEW62" s="158"/>
      <c r="IEX62" s="158"/>
      <c r="IEY62" s="158"/>
      <c r="IEZ62" s="158"/>
      <c r="IFA62" s="158"/>
      <c r="IFB62" s="158"/>
      <c r="IFC62" s="158"/>
      <c r="IFD62" s="158"/>
      <c r="IFE62" s="158"/>
      <c r="IFF62" s="158"/>
      <c r="IFG62" s="158"/>
      <c r="IFH62" s="158"/>
      <c r="IFI62" s="158"/>
      <c r="IFJ62" s="158"/>
      <c r="IFK62" s="158"/>
      <c r="IFL62" s="158"/>
      <c r="IFM62" s="158"/>
      <c r="IFN62" s="158"/>
      <c r="IFO62" s="158"/>
      <c r="IFP62" s="158"/>
      <c r="IFQ62" s="158"/>
      <c r="IFR62" s="158"/>
      <c r="IFS62" s="158"/>
      <c r="IFT62" s="158"/>
      <c r="IFU62" s="158"/>
      <c r="IFV62" s="158"/>
      <c r="IFW62" s="158"/>
      <c r="IFX62" s="158"/>
      <c r="IFY62" s="158"/>
      <c r="IFZ62" s="158"/>
      <c r="IGA62" s="158"/>
      <c r="IGB62" s="158"/>
      <c r="IGC62" s="158"/>
      <c r="IGD62" s="158"/>
      <c r="IGE62" s="158"/>
      <c r="IGF62" s="158"/>
      <c r="IGG62" s="158"/>
      <c r="IGH62" s="158"/>
      <c r="IGI62" s="158"/>
      <c r="IGJ62" s="158"/>
      <c r="IGK62" s="158"/>
      <c r="IGL62" s="158"/>
      <c r="IGM62" s="158"/>
      <c r="IGN62" s="158"/>
      <c r="IGO62" s="158"/>
      <c r="IGP62" s="158"/>
      <c r="IGQ62" s="158"/>
      <c r="IGR62" s="158"/>
      <c r="IGS62" s="158"/>
      <c r="IGT62" s="158"/>
      <c r="IGU62" s="158"/>
      <c r="IGV62" s="158"/>
      <c r="IGW62" s="158"/>
      <c r="IGX62" s="158"/>
      <c r="IGY62" s="158"/>
      <c r="IGZ62" s="158"/>
      <c r="IHA62" s="158"/>
      <c r="IHB62" s="158"/>
      <c r="IHC62" s="158"/>
      <c r="IHD62" s="158"/>
      <c r="IHE62" s="158"/>
      <c r="IHF62" s="158"/>
      <c r="IHG62" s="158"/>
      <c r="IHH62" s="158"/>
      <c r="IHI62" s="158"/>
      <c r="IHJ62" s="158"/>
      <c r="IHK62" s="158"/>
      <c r="IHL62" s="158"/>
      <c r="IHM62" s="158"/>
      <c r="IHN62" s="158"/>
      <c r="IHO62" s="158"/>
      <c r="IHP62" s="158"/>
      <c r="IHQ62" s="158"/>
      <c r="IHR62" s="158"/>
      <c r="IHS62" s="158"/>
      <c r="IHT62" s="158"/>
      <c r="IHU62" s="158"/>
      <c r="IHV62" s="158"/>
      <c r="IHW62" s="158"/>
      <c r="IHX62" s="158"/>
      <c r="IHY62" s="158"/>
      <c r="IHZ62" s="158"/>
      <c r="IIA62" s="158"/>
      <c r="IIB62" s="158"/>
      <c r="IIC62" s="158"/>
      <c r="IID62" s="158"/>
      <c r="IIE62" s="158"/>
      <c r="IIF62" s="158"/>
      <c r="IIG62" s="158"/>
      <c r="IIH62" s="158"/>
      <c r="III62" s="158"/>
      <c r="IIJ62" s="158"/>
      <c r="IIK62" s="158"/>
      <c r="IIL62" s="158"/>
      <c r="IIM62" s="158"/>
      <c r="IIN62" s="158"/>
      <c r="IIO62" s="158"/>
      <c r="IIP62" s="158"/>
      <c r="IIQ62" s="158"/>
      <c r="IIR62" s="158"/>
      <c r="IIS62" s="158"/>
      <c r="IIT62" s="158"/>
      <c r="IIU62" s="158"/>
      <c r="IIV62" s="158"/>
      <c r="IIW62" s="158"/>
      <c r="IIX62" s="158"/>
      <c r="IIY62" s="158"/>
      <c r="IIZ62" s="158"/>
      <c r="IJA62" s="158"/>
      <c r="IJB62" s="158"/>
      <c r="IJC62" s="158"/>
      <c r="IJD62" s="158"/>
      <c r="IJE62" s="158"/>
      <c r="IJF62" s="158"/>
      <c r="IJG62" s="158"/>
      <c r="IJH62" s="158"/>
      <c r="IJI62" s="158"/>
      <c r="IJJ62" s="158"/>
      <c r="IJK62" s="158"/>
      <c r="IJL62" s="158"/>
      <c r="IJM62" s="158"/>
      <c r="IJN62" s="158"/>
      <c r="IJO62" s="158"/>
      <c r="IJP62" s="158"/>
      <c r="IJQ62" s="158"/>
      <c r="IJR62" s="158"/>
      <c r="IJS62" s="158"/>
      <c r="IJT62" s="158"/>
      <c r="IJU62" s="158"/>
      <c r="IJV62" s="158"/>
      <c r="IJW62" s="158"/>
      <c r="IJX62" s="158"/>
      <c r="IJY62" s="158"/>
      <c r="IJZ62" s="158"/>
      <c r="IKA62" s="158"/>
      <c r="IKB62" s="158"/>
      <c r="IKC62" s="158"/>
      <c r="IKD62" s="158"/>
      <c r="IKE62" s="158"/>
      <c r="IKF62" s="158"/>
      <c r="IKG62" s="158"/>
      <c r="IKH62" s="158"/>
      <c r="IKI62" s="158"/>
      <c r="IKJ62" s="158"/>
      <c r="IKK62" s="158"/>
      <c r="IKL62" s="158"/>
      <c r="IKM62" s="158"/>
      <c r="IKN62" s="158"/>
      <c r="IKO62" s="158"/>
      <c r="IKP62" s="158"/>
      <c r="IKQ62" s="158"/>
      <c r="IKR62" s="158"/>
      <c r="IKS62" s="158"/>
      <c r="IKT62" s="158"/>
      <c r="IKU62" s="158"/>
      <c r="IKV62" s="158"/>
      <c r="IKW62" s="158"/>
      <c r="IKX62" s="158"/>
      <c r="IKY62" s="158"/>
      <c r="IKZ62" s="158"/>
      <c r="ILA62" s="158"/>
      <c r="ILB62" s="158"/>
      <c r="ILC62" s="158"/>
      <c r="ILD62" s="158"/>
      <c r="ILE62" s="158"/>
      <c r="ILF62" s="158"/>
      <c r="ILG62" s="158"/>
      <c r="ILH62" s="158"/>
      <c r="ILI62" s="158"/>
      <c r="ILJ62" s="158"/>
      <c r="ILK62" s="158"/>
      <c r="ILL62" s="158"/>
      <c r="ILM62" s="158"/>
      <c r="ILN62" s="158"/>
      <c r="ILO62" s="158"/>
      <c r="ILP62" s="158"/>
      <c r="ILQ62" s="158"/>
      <c r="ILR62" s="158"/>
      <c r="ILS62" s="158"/>
      <c r="ILT62" s="158"/>
      <c r="ILU62" s="158"/>
      <c r="ILV62" s="158"/>
      <c r="ILW62" s="158"/>
      <c r="ILX62" s="158"/>
      <c r="ILY62" s="158"/>
      <c r="ILZ62" s="158"/>
      <c r="IMA62" s="158"/>
      <c r="IMB62" s="158"/>
      <c r="IMC62" s="158"/>
      <c r="IMD62" s="158"/>
      <c r="IME62" s="158"/>
      <c r="IMF62" s="158"/>
      <c r="IMG62" s="158"/>
      <c r="IMH62" s="158"/>
      <c r="IMI62" s="158"/>
      <c r="IMJ62" s="158"/>
      <c r="IMK62" s="158"/>
      <c r="IML62" s="158"/>
      <c r="IMM62" s="158"/>
      <c r="IMN62" s="158"/>
      <c r="IMO62" s="158"/>
      <c r="IMP62" s="158"/>
      <c r="IMQ62" s="158"/>
      <c r="IMR62" s="158"/>
      <c r="IMS62" s="158"/>
      <c r="IMT62" s="158"/>
      <c r="IMU62" s="158"/>
      <c r="IMV62" s="158"/>
      <c r="IMW62" s="158"/>
      <c r="IMX62" s="158"/>
      <c r="IMY62" s="158"/>
      <c r="IMZ62" s="158"/>
      <c r="INA62" s="158"/>
      <c r="INB62" s="158"/>
      <c r="INC62" s="158"/>
      <c r="IND62" s="158"/>
      <c r="INE62" s="158"/>
      <c r="INF62" s="158"/>
      <c r="ING62" s="158"/>
      <c r="INH62" s="158"/>
      <c r="INI62" s="158"/>
      <c r="INJ62" s="158"/>
      <c r="INK62" s="158"/>
      <c r="INL62" s="158"/>
      <c r="INM62" s="158"/>
      <c r="INN62" s="158"/>
      <c r="INO62" s="158"/>
      <c r="INP62" s="158"/>
      <c r="INQ62" s="158"/>
      <c r="INR62" s="158"/>
      <c r="INS62" s="158"/>
      <c r="INT62" s="158"/>
      <c r="INU62" s="158"/>
      <c r="INV62" s="158"/>
      <c r="INW62" s="158"/>
      <c r="INX62" s="158"/>
      <c r="INY62" s="158"/>
      <c r="INZ62" s="158"/>
      <c r="IOA62" s="158"/>
      <c r="IOB62" s="158"/>
      <c r="IOC62" s="158"/>
      <c r="IOD62" s="158"/>
      <c r="IOE62" s="158"/>
      <c r="IOF62" s="158"/>
      <c r="IOG62" s="158"/>
      <c r="IOH62" s="158"/>
      <c r="IOI62" s="158"/>
      <c r="IOJ62" s="158"/>
      <c r="IOK62" s="158"/>
      <c r="IOL62" s="158"/>
      <c r="IOM62" s="158"/>
      <c r="ION62" s="158"/>
      <c r="IOO62" s="158"/>
      <c r="IOP62" s="158"/>
      <c r="IOQ62" s="158"/>
      <c r="IOR62" s="158"/>
      <c r="IOS62" s="158"/>
      <c r="IOT62" s="158"/>
      <c r="IOU62" s="158"/>
      <c r="IOV62" s="158"/>
      <c r="IOW62" s="158"/>
      <c r="IOX62" s="158"/>
      <c r="IOY62" s="158"/>
      <c r="IOZ62" s="158"/>
      <c r="IPA62" s="158"/>
      <c r="IPB62" s="158"/>
      <c r="IPC62" s="158"/>
      <c r="IPD62" s="158"/>
      <c r="IPE62" s="158"/>
      <c r="IPF62" s="158"/>
      <c r="IPG62" s="158"/>
      <c r="IPH62" s="158"/>
      <c r="IPI62" s="158"/>
      <c r="IPJ62" s="158"/>
      <c r="IPK62" s="158"/>
      <c r="IPL62" s="158"/>
      <c r="IPM62" s="158"/>
      <c r="IPN62" s="158"/>
      <c r="IPO62" s="158"/>
      <c r="IPP62" s="158"/>
      <c r="IPQ62" s="158"/>
      <c r="IPR62" s="158"/>
      <c r="IPS62" s="158"/>
      <c r="IPT62" s="158"/>
      <c r="IPU62" s="158"/>
      <c r="IPV62" s="158"/>
      <c r="IPW62" s="158"/>
      <c r="IPX62" s="158"/>
      <c r="IPY62" s="158"/>
      <c r="IPZ62" s="158"/>
      <c r="IQA62" s="158"/>
      <c r="IQB62" s="158"/>
      <c r="IQC62" s="158"/>
      <c r="IQD62" s="158"/>
      <c r="IQE62" s="158"/>
      <c r="IQF62" s="158"/>
      <c r="IQG62" s="158"/>
      <c r="IQH62" s="158"/>
      <c r="IQI62" s="158"/>
      <c r="IQJ62" s="158"/>
      <c r="IQK62" s="158"/>
      <c r="IQL62" s="158"/>
      <c r="IQM62" s="158"/>
      <c r="IQN62" s="158"/>
      <c r="IQO62" s="158"/>
      <c r="IQP62" s="158"/>
      <c r="IQQ62" s="158"/>
      <c r="IQR62" s="158"/>
      <c r="IQS62" s="158"/>
      <c r="IQT62" s="158"/>
      <c r="IQU62" s="158"/>
      <c r="IQV62" s="158"/>
      <c r="IQW62" s="158"/>
      <c r="IQX62" s="158"/>
      <c r="IQY62" s="158"/>
      <c r="IQZ62" s="158"/>
      <c r="IRA62" s="158"/>
      <c r="IRB62" s="158"/>
      <c r="IRC62" s="158"/>
      <c r="IRD62" s="158"/>
      <c r="IRE62" s="158"/>
      <c r="IRF62" s="158"/>
      <c r="IRG62" s="158"/>
      <c r="IRH62" s="158"/>
      <c r="IRI62" s="158"/>
      <c r="IRJ62" s="158"/>
      <c r="IRK62" s="158"/>
      <c r="IRL62" s="158"/>
      <c r="IRM62" s="158"/>
      <c r="IRN62" s="158"/>
      <c r="IRO62" s="158"/>
      <c r="IRP62" s="158"/>
      <c r="IRQ62" s="158"/>
      <c r="IRR62" s="158"/>
      <c r="IRS62" s="158"/>
      <c r="IRT62" s="158"/>
      <c r="IRU62" s="158"/>
      <c r="IRV62" s="158"/>
      <c r="IRW62" s="158"/>
      <c r="IRX62" s="158"/>
      <c r="IRY62" s="158"/>
      <c r="IRZ62" s="158"/>
      <c r="ISA62" s="158"/>
      <c r="ISB62" s="158"/>
      <c r="ISC62" s="158"/>
      <c r="ISD62" s="158"/>
      <c r="ISE62" s="158"/>
      <c r="ISF62" s="158"/>
      <c r="ISG62" s="158"/>
      <c r="ISH62" s="158"/>
      <c r="ISI62" s="158"/>
      <c r="ISJ62" s="158"/>
      <c r="ISK62" s="158"/>
      <c r="ISL62" s="158"/>
      <c r="ISM62" s="158"/>
      <c r="ISN62" s="158"/>
      <c r="ISO62" s="158"/>
      <c r="ISP62" s="158"/>
      <c r="ISQ62" s="158"/>
      <c r="ISR62" s="158"/>
      <c r="ISS62" s="158"/>
      <c r="IST62" s="158"/>
      <c r="ISU62" s="158"/>
      <c r="ISV62" s="158"/>
      <c r="ISW62" s="158"/>
      <c r="ISX62" s="158"/>
      <c r="ISY62" s="158"/>
      <c r="ISZ62" s="158"/>
      <c r="ITA62" s="158"/>
      <c r="ITB62" s="158"/>
      <c r="ITC62" s="158"/>
      <c r="ITD62" s="158"/>
      <c r="ITE62" s="158"/>
      <c r="ITF62" s="158"/>
      <c r="ITG62" s="158"/>
      <c r="ITH62" s="158"/>
      <c r="ITI62" s="158"/>
      <c r="ITJ62" s="158"/>
      <c r="ITK62" s="158"/>
      <c r="ITL62" s="158"/>
      <c r="ITM62" s="158"/>
      <c r="ITN62" s="158"/>
      <c r="ITO62" s="158"/>
      <c r="ITP62" s="158"/>
      <c r="ITQ62" s="158"/>
      <c r="ITR62" s="158"/>
      <c r="ITS62" s="158"/>
      <c r="ITT62" s="158"/>
      <c r="ITU62" s="158"/>
      <c r="ITV62" s="158"/>
      <c r="ITW62" s="158"/>
      <c r="ITX62" s="158"/>
      <c r="ITY62" s="158"/>
      <c r="ITZ62" s="158"/>
      <c r="IUA62" s="158"/>
      <c r="IUB62" s="158"/>
      <c r="IUC62" s="158"/>
      <c r="IUD62" s="158"/>
      <c r="IUE62" s="158"/>
      <c r="IUF62" s="158"/>
      <c r="IUG62" s="158"/>
      <c r="IUH62" s="158"/>
      <c r="IUI62" s="158"/>
      <c r="IUJ62" s="158"/>
      <c r="IUK62" s="158"/>
      <c r="IUL62" s="158"/>
      <c r="IUM62" s="158"/>
      <c r="IUN62" s="158"/>
      <c r="IUO62" s="158"/>
      <c r="IUP62" s="158"/>
      <c r="IUQ62" s="158"/>
      <c r="IUR62" s="158"/>
      <c r="IUS62" s="158"/>
      <c r="IUT62" s="158"/>
      <c r="IUU62" s="158"/>
      <c r="IUV62" s="158"/>
      <c r="IUW62" s="158"/>
      <c r="IUX62" s="158"/>
      <c r="IUY62" s="158"/>
      <c r="IUZ62" s="158"/>
      <c r="IVA62" s="158"/>
      <c r="IVB62" s="158"/>
      <c r="IVC62" s="158"/>
      <c r="IVD62" s="158"/>
      <c r="IVE62" s="158"/>
      <c r="IVF62" s="158"/>
      <c r="IVG62" s="158"/>
      <c r="IVH62" s="158"/>
      <c r="IVI62" s="158"/>
      <c r="IVJ62" s="158"/>
      <c r="IVK62" s="158"/>
      <c r="IVL62" s="158"/>
      <c r="IVM62" s="158"/>
      <c r="IVN62" s="158"/>
      <c r="IVO62" s="158"/>
      <c r="IVP62" s="158"/>
      <c r="IVQ62" s="158"/>
      <c r="IVR62" s="158"/>
      <c r="IVS62" s="158"/>
      <c r="IVT62" s="158"/>
      <c r="IVU62" s="158"/>
      <c r="IVV62" s="158"/>
      <c r="IVW62" s="158"/>
      <c r="IVX62" s="158"/>
      <c r="IVY62" s="158"/>
      <c r="IVZ62" s="158"/>
      <c r="IWA62" s="158"/>
      <c r="IWB62" s="158"/>
      <c r="IWC62" s="158"/>
      <c r="IWD62" s="158"/>
      <c r="IWE62" s="158"/>
      <c r="IWF62" s="158"/>
      <c r="IWG62" s="158"/>
      <c r="IWH62" s="158"/>
      <c r="IWI62" s="158"/>
      <c r="IWJ62" s="158"/>
      <c r="IWK62" s="158"/>
      <c r="IWL62" s="158"/>
      <c r="IWM62" s="158"/>
      <c r="IWN62" s="158"/>
      <c r="IWO62" s="158"/>
      <c r="IWP62" s="158"/>
      <c r="IWQ62" s="158"/>
      <c r="IWR62" s="158"/>
      <c r="IWS62" s="158"/>
      <c r="IWT62" s="158"/>
      <c r="IWU62" s="158"/>
      <c r="IWV62" s="158"/>
      <c r="IWW62" s="158"/>
      <c r="IWX62" s="158"/>
      <c r="IWY62" s="158"/>
      <c r="IWZ62" s="158"/>
      <c r="IXA62" s="158"/>
      <c r="IXB62" s="158"/>
      <c r="IXC62" s="158"/>
      <c r="IXD62" s="158"/>
      <c r="IXE62" s="158"/>
      <c r="IXF62" s="158"/>
      <c r="IXG62" s="158"/>
      <c r="IXH62" s="158"/>
      <c r="IXI62" s="158"/>
      <c r="IXJ62" s="158"/>
      <c r="IXK62" s="158"/>
      <c r="IXL62" s="158"/>
      <c r="IXM62" s="158"/>
      <c r="IXN62" s="158"/>
      <c r="IXO62" s="158"/>
      <c r="IXP62" s="158"/>
      <c r="IXQ62" s="158"/>
      <c r="IXR62" s="158"/>
      <c r="IXS62" s="158"/>
      <c r="IXT62" s="158"/>
      <c r="IXU62" s="158"/>
      <c r="IXV62" s="158"/>
      <c r="IXW62" s="158"/>
      <c r="IXX62" s="158"/>
      <c r="IXY62" s="158"/>
      <c r="IXZ62" s="158"/>
      <c r="IYA62" s="158"/>
      <c r="IYB62" s="158"/>
      <c r="IYC62" s="158"/>
      <c r="IYD62" s="158"/>
      <c r="IYE62" s="158"/>
      <c r="IYF62" s="158"/>
      <c r="IYG62" s="158"/>
      <c r="IYH62" s="158"/>
      <c r="IYI62" s="158"/>
      <c r="IYJ62" s="158"/>
      <c r="IYK62" s="158"/>
      <c r="IYL62" s="158"/>
      <c r="IYM62" s="158"/>
      <c r="IYN62" s="158"/>
      <c r="IYO62" s="158"/>
      <c r="IYP62" s="158"/>
      <c r="IYQ62" s="158"/>
      <c r="IYR62" s="158"/>
      <c r="IYS62" s="158"/>
      <c r="IYT62" s="158"/>
      <c r="IYU62" s="158"/>
      <c r="IYV62" s="158"/>
      <c r="IYW62" s="158"/>
      <c r="IYX62" s="158"/>
      <c r="IYY62" s="158"/>
      <c r="IYZ62" s="158"/>
      <c r="IZA62" s="158"/>
      <c r="IZB62" s="158"/>
      <c r="IZC62" s="158"/>
      <c r="IZD62" s="158"/>
      <c r="IZE62" s="158"/>
      <c r="IZF62" s="158"/>
      <c r="IZG62" s="158"/>
      <c r="IZH62" s="158"/>
      <c r="IZI62" s="158"/>
      <c r="IZJ62" s="158"/>
      <c r="IZK62" s="158"/>
      <c r="IZL62" s="158"/>
      <c r="IZM62" s="158"/>
      <c r="IZN62" s="158"/>
      <c r="IZO62" s="158"/>
      <c r="IZP62" s="158"/>
      <c r="IZQ62" s="158"/>
      <c r="IZR62" s="158"/>
      <c r="IZS62" s="158"/>
      <c r="IZT62" s="158"/>
      <c r="IZU62" s="158"/>
      <c r="IZV62" s="158"/>
      <c r="IZW62" s="158"/>
      <c r="IZX62" s="158"/>
      <c r="IZY62" s="158"/>
      <c r="IZZ62" s="158"/>
      <c r="JAA62" s="158"/>
      <c r="JAB62" s="158"/>
      <c r="JAC62" s="158"/>
      <c r="JAD62" s="158"/>
      <c r="JAE62" s="158"/>
      <c r="JAF62" s="158"/>
      <c r="JAG62" s="158"/>
      <c r="JAH62" s="158"/>
      <c r="JAI62" s="158"/>
      <c r="JAJ62" s="158"/>
      <c r="JAK62" s="158"/>
      <c r="JAL62" s="158"/>
      <c r="JAM62" s="158"/>
      <c r="JAN62" s="158"/>
      <c r="JAO62" s="158"/>
      <c r="JAP62" s="158"/>
      <c r="JAQ62" s="158"/>
      <c r="JAR62" s="158"/>
      <c r="JAS62" s="158"/>
      <c r="JAT62" s="158"/>
      <c r="JAU62" s="158"/>
      <c r="JAV62" s="158"/>
      <c r="JAW62" s="158"/>
      <c r="JAX62" s="158"/>
      <c r="JAY62" s="158"/>
      <c r="JAZ62" s="158"/>
      <c r="JBA62" s="158"/>
      <c r="JBB62" s="158"/>
      <c r="JBC62" s="158"/>
      <c r="JBD62" s="158"/>
      <c r="JBE62" s="158"/>
      <c r="JBF62" s="158"/>
      <c r="JBG62" s="158"/>
      <c r="JBH62" s="158"/>
      <c r="JBI62" s="158"/>
      <c r="JBJ62" s="158"/>
      <c r="JBK62" s="158"/>
      <c r="JBL62" s="158"/>
      <c r="JBM62" s="158"/>
      <c r="JBN62" s="158"/>
      <c r="JBO62" s="158"/>
      <c r="JBP62" s="158"/>
      <c r="JBQ62" s="158"/>
      <c r="JBR62" s="158"/>
      <c r="JBS62" s="158"/>
      <c r="JBT62" s="158"/>
      <c r="JBU62" s="158"/>
      <c r="JBV62" s="158"/>
      <c r="JBW62" s="158"/>
      <c r="JBX62" s="158"/>
      <c r="JBY62" s="158"/>
      <c r="JBZ62" s="158"/>
      <c r="JCA62" s="158"/>
      <c r="JCB62" s="158"/>
      <c r="JCC62" s="158"/>
      <c r="JCD62" s="158"/>
      <c r="JCE62" s="158"/>
      <c r="JCF62" s="158"/>
      <c r="JCG62" s="158"/>
      <c r="JCH62" s="158"/>
      <c r="JCI62" s="158"/>
      <c r="JCJ62" s="158"/>
      <c r="JCK62" s="158"/>
      <c r="JCL62" s="158"/>
      <c r="JCM62" s="158"/>
      <c r="JCN62" s="158"/>
      <c r="JCO62" s="158"/>
      <c r="JCP62" s="158"/>
      <c r="JCQ62" s="158"/>
      <c r="JCR62" s="158"/>
      <c r="JCS62" s="158"/>
      <c r="JCT62" s="158"/>
      <c r="JCU62" s="158"/>
      <c r="JCV62" s="158"/>
      <c r="JCW62" s="158"/>
      <c r="JCX62" s="158"/>
      <c r="JCY62" s="158"/>
      <c r="JCZ62" s="158"/>
      <c r="JDA62" s="158"/>
      <c r="JDB62" s="158"/>
      <c r="JDC62" s="158"/>
      <c r="JDD62" s="158"/>
      <c r="JDE62" s="158"/>
      <c r="JDF62" s="158"/>
      <c r="JDG62" s="158"/>
      <c r="JDH62" s="158"/>
      <c r="JDI62" s="158"/>
      <c r="JDJ62" s="158"/>
      <c r="JDK62" s="158"/>
      <c r="JDL62" s="158"/>
      <c r="JDM62" s="158"/>
      <c r="JDN62" s="158"/>
      <c r="JDO62" s="158"/>
      <c r="JDP62" s="158"/>
      <c r="JDQ62" s="158"/>
      <c r="JDR62" s="158"/>
      <c r="JDS62" s="158"/>
      <c r="JDT62" s="158"/>
      <c r="JDU62" s="158"/>
      <c r="JDV62" s="158"/>
      <c r="JDW62" s="158"/>
      <c r="JDX62" s="158"/>
      <c r="JDY62" s="158"/>
      <c r="JDZ62" s="158"/>
      <c r="JEA62" s="158"/>
      <c r="JEB62" s="158"/>
      <c r="JEC62" s="158"/>
      <c r="JED62" s="158"/>
      <c r="JEE62" s="158"/>
      <c r="JEF62" s="158"/>
      <c r="JEG62" s="158"/>
      <c r="JEH62" s="158"/>
      <c r="JEI62" s="158"/>
      <c r="JEJ62" s="158"/>
      <c r="JEK62" s="158"/>
      <c r="JEL62" s="158"/>
      <c r="JEM62" s="158"/>
      <c r="JEN62" s="158"/>
      <c r="JEO62" s="158"/>
      <c r="JEP62" s="158"/>
      <c r="JEQ62" s="158"/>
      <c r="JER62" s="158"/>
      <c r="JES62" s="158"/>
      <c r="JET62" s="158"/>
      <c r="JEU62" s="158"/>
      <c r="JEV62" s="158"/>
      <c r="JEW62" s="158"/>
      <c r="JEX62" s="158"/>
      <c r="JEY62" s="158"/>
      <c r="JEZ62" s="158"/>
      <c r="JFA62" s="158"/>
      <c r="JFB62" s="158"/>
      <c r="JFC62" s="158"/>
      <c r="JFD62" s="158"/>
      <c r="JFE62" s="158"/>
      <c r="JFF62" s="158"/>
      <c r="JFG62" s="158"/>
      <c r="JFH62" s="158"/>
      <c r="JFI62" s="158"/>
      <c r="JFJ62" s="158"/>
      <c r="JFK62" s="158"/>
      <c r="JFL62" s="158"/>
      <c r="JFM62" s="158"/>
      <c r="JFN62" s="158"/>
      <c r="JFO62" s="158"/>
      <c r="JFP62" s="158"/>
      <c r="JFQ62" s="158"/>
    </row>
    <row r="63" spans="1:6933">
      <c r="A63" s="282">
        <v>5</v>
      </c>
      <c r="B63" s="50">
        <v>61</v>
      </c>
      <c r="C63" s="172">
        <v>300</v>
      </c>
      <c r="D63" s="172">
        <v>0</v>
      </c>
      <c r="E63" s="172">
        <v>100</v>
      </c>
      <c r="F63" s="172">
        <v>0</v>
      </c>
      <c r="G63" s="172">
        <v>100</v>
      </c>
      <c r="H63" s="172">
        <v>100</v>
      </c>
      <c r="I63" s="172">
        <v>200</v>
      </c>
      <c r="J63" s="245">
        <f t="shared" si="0"/>
        <v>800</v>
      </c>
      <c r="K63" s="246">
        <v>367</v>
      </c>
      <c r="L63" s="172">
        <f t="shared" si="1"/>
        <v>433</v>
      </c>
      <c r="M63" s="176">
        <f>B.wt.!J63</f>
        <v>5</v>
      </c>
      <c r="N63" s="179">
        <f t="shared" si="2"/>
        <v>86.6</v>
      </c>
      <c r="O63" s="172">
        <v>350</v>
      </c>
      <c r="P63" s="154">
        <v>200</v>
      </c>
      <c r="Q63" s="172">
        <v>250</v>
      </c>
      <c r="R63" s="172">
        <v>100</v>
      </c>
      <c r="S63" s="172">
        <v>300</v>
      </c>
      <c r="T63" s="172">
        <v>300</v>
      </c>
      <c r="U63" s="172">
        <v>350</v>
      </c>
      <c r="V63" s="173">
        <f t="shared" si="3"/>
        <v>1850</v>
      </c>
      <c r="W63" s="174">
        <v>267</v>
      </c>
      <c r="X63" s="172">
        <f t="shared" si="4"/>
        <v>1583</v>
      </c>
      <c r="Y63" s="172">
        <v>5</v>
      </c>
      <c r="Z63" s="175">
        <f t="shared" si="28"/>
        <v>316.60000000000002</v>
      </c>
      <c r="AA63" s="175">
        <f t="shared" si="6"/>
        <v>2016</v>
      </c>
      <c r="AB63" s="179">
        <f t="shared" si="7"/>
        <v>403.20000000000005</v>
      </c>
      <c r="AC63" s="154">
        <v>500</v>
      </c>
      <c r="AD63" s="172">
        <v>400</v>
      </c>
      <c r="AE63" s="172">
        <v>400</v>
      </c>
      <c r="AF63" s="172">
        <v>400</v>
      </c>
      <c r="AG63" s="172">
        <v>0</v>
      </c>
      <c r="AH63" s="172">
        <v>400</v>
      </c>
      <c r="AI63" s="172">
        <v>400</v>
      </c>
      <c r="AJ63" s="173">
        <f t="shared" si="8"/>
        <v>2500</v>
      </c>
      <c r="AK63" s="174">
        <v>195</v>
      </c>
      <c r="AL63" s="156">
        <f t="shared" si="29"/>
        <v>2305</v>
      </c>
      <c r="AM63" s="176">
        <v>5</v>
      </c>
      <c r="AN63" s="175">
        <f t="shared" si="10"/>
        <v>461</v>
      </c>
      <c r="AO63" s="175">
        <f t="shared" si="11"/>
        <v>4321</v>
      </c>
      <c r="AP63" s="179">
        <f t="shared" si="12"/>
        <v>864.2</v>
      </c>
      <c r="AQ63" s="172">
        <v>600</v>
      </c>
      <c r="AR63" s="172">
        <v>600</v>
      </c>
      <c r="AS63" s="172">
        <v>500</v>
      </c>
      <c r="AT63" s="172">
        <v>500</v>
      </c>
      <c r="AU63" s="172">
        <v>800</v>
      </c>
      <c r="AV63" s="172">
        <v>500</v>
      </c>
      <c r="AW63" s="172">
        <v>300</v>
      </c>
      <c r="AX63" s="173">
        <f t="shared" si="13"/>
        <v>3800</v>
      </c>
      <c r="AY63" s="250">
        <v>750</v>
      </c>
      <c r="AZ63" s="176">
        <f t="shared" si="31"/>
        <v>3788</v>
      </c>
      <c r="BA63" s="251">
        <v>5</v>
      </c>
      <c r="BB63" s="156">
        <f t="shared" si="15"/>
        <v>8109</v>
      </c>
      <c r="BC63" s="175">
        <f t="shared" si="16"/>
        <v>757.6</v>
      </c>
      <c r="BD63" s="179">
        <f t="shared" si="17"/>
        <v>1621.8000000000002</v>
      </c>
      <c r="BE63" s="172">
        <v>800</v>
      </c>
      <c r="BF63" s="172">
        <v>800</v>
      </c>
      <c r="BG63" s="172">
        <v>900</v>
      </c>
      <c r="BH63" s="172">
        <v>600</v>
      </c>
      <c r="BI63" s="172">
        <v>600</v>
      </c>
      <c r="BJ63" s="172">
        <v>600</v>
      </c>
      <c r="BK63" s="172">
        <v>700</v>
      </c>
      <c r="BL63" s="173">
        <f t="shared" si="18"/>
        <v>5000</v>
      </c>
      <c r="BM63" s="174">
        <v>568</v>
      </c>
      <c r="BN63" s="176">
        <f t="shared" si="19"/>
        <v>4432</v>
      </c>
      <c r="BO63" s="176">
        <v>5</v>
      </c>
      <c r="BP63" s="156">
        <f t="shared" si="20"/>
        <v>12541</v>
      </c>
      <c r="BQ63" s="175">
        <f t="shared" si="21"/>
        <v>886.4</v>
      </c>
      <c r="BR63" s="179">
        <f t="shared" si="22"/>
        <v>2508.2000000000003</v>
      </c>
      <c r="BS63" s="154">
        <v>1000</v>
      </c>
      <c r="BT63" s="154">
        <v>800</v>
      </c>
      <c r="BU63" s="154">
        <v>0</v>
      </c>
      <c r="BV63" s="154">
        <v>0</v>
      </c>
      <c r="BW63" s="154"/>
      <c r="BX63" s="154"/>
      <c r="BY63" s="154"/>
      <c r="BZ63" s="173">
        <f t="shared" si="23"/>
        <v>1800</v>
      </c>
      <c r="CA63" s="177">
        <v>0</v>
      </c>
      <c r="CB63" s="176">
        <f t="shared" si="24"/>
        <v>1800</v>
      </c>
      <c r="CC63" s="176">
        <v>5</v>
      </c>
      <c r="CD63" s="256">
        <f t="shared" si="25"/>
        <v>14341</v>
      </c>
      <c r="CE63" s="175">
        <f t="shared" si="26"/>
        <v>360</v>
      </c>
      <c r="CF63" s="175">
        <f t="shared" si="27"/>
        <v>2868.2000000000003</v>
      </c>
    </row>
    <row r="64" spans="1:6933">
      <c r="A64" s="282">
        <v>5</v>
      </c>
      <c r="B64" s="50">
        <v>68</v>
      </c>
      <c r="C64" s="172">
        <v>300</v>
      </c>
      <c r="D64" s="172">
        <v>0</v>
      </c>
      <c r="E64" s="172">
        <v>100</v>
      </c>
      <c r="F64" s="172">
        <v>100</v>
      </c>
      <c r="G64" s="172">
        <v>100</v>
      </c>
      <c r="H64" s="172">
        <v>200</v>
      </c>
      <c r="I64" s="172">
        <v>200</v>
      </c>
      <c r="J64" s="245">
        <f t="shared" si="0"/>
        <v>1000</v>
      </c>
      <c r="K64" s="246">
        <v>283</v>
      </c>
      <c r="L64" s="172">
        <f t="shared" si="1"/>
        <v>717</v>
      </c>
      <c r="M64" s="176">
        <f>B.wt.!J64</f>
        <v>5</v>
      </c>
      <c r="N64" s="179">
        <f t="shared" si="2"/>
        <v>143.4</v>
      </c>
      <c r="O64" s="172">
        <v>350</v>
      </c>
      <c r="P64" s="154">
        <v>200</v>
      </c>
      <c r="Q64" s="172">
        <v>250</v>
      </c>
      <c r="R64" s="172">
        <v>100</v>
      </c>
      <c r="S64" s="172">
        <v>300</v>
      </c>
      <c r="T64" s="172">
        <v>300</v>
      </c>
      <c r="U64" s="172">
        <v>350</v>
      </c>
      <c r="V64" s="173">
        <f t="shared" si="3"/>
        <v>1850</v>
      </c>
      <c r="W64" s="174">
        <v>32</v>
      </c>
      <c r="X64" s="172">
        <f t="shared" si="4"/>
        <v>1818</v>
      </c>
      <c r="Y64" s="172">
        <v>5</v>
      </c>
      <c r="Z64" s="175">
        <f t="shared" si="28"/>
        <v>363.6</v>
      </c>
      <c r="AA64" s="175">
        <f t="shared" si="6"/>
        <v>2535</v>
      </c>
      <c r="AB64" s="179">
        <f t="shared" si="7"/>
        <v>507</v>
      </c>
      <c r="AC64" s="154">
        <v>500</v>
      </c>
      <c r="AD64" s="172">
        <v>400</v>
      </c>
      <c r="AE64" s="172">
        <v>400</v>
      </c>
      <c r="AF64" s="172">
        <v>400</v>
      </c>
      <c r="AG64" s="172">
        <v>600</v>
      </c>
      <c r="AH64" s="172">
        <v>400</v>
      </c>
      <c r="AI64" s="172">
        <v>600</v>
      </c>
      <c r="AJ64" s="173">
        <f t="shared" si="8"/>
        <v>3300</v>
      </c>
      <c r="AK64" s="174">
        <v>314</v>
      </c>
      <c r="AL64" s="156">
        <f t="shared" si="29"/>
        <v>2986</v>
      </c>
      <c r="AM64" s="176">
        <v>5</v>
      </c>
      <c r="AN64" s="175">
        <f t="shared" si="10"/>
        <v>597.20000000000005</v>
      </c>
      <c r="AO64" s="175">
        <f t="shared" si="11"/>
        <v>5521</v>
      </c>
      <c r="AP64" s="179">
        <f t="shared" si="12"/>
        <v>1104.2</v>
      </c>
      <c r="AQ64" s="172">
        <v>600</v>
      </c>
      <c r="AR64" s="172">
        <v>600</v>
      </c>
      <c r="AS64" s="172">
        <v>500</v>
      </c>
      <c r="AT64" s="172">
        <v>500</v>
      </c>
      <c r="AU64" s="172">
        <v>800</v>
      </c>
      <c r="AV64" s="172">
        <v>500</v>
      </c>
      <c r="AW64" s="172">
        <v>400</v>
      </c>
      <c r="AX64" s="173">
        <f t="shared" si="13"/>
        <v>3900</v>
      </c>
      <c r="AY64" s="250">
        <v>517</v>
      </c>
      <c r="AZ64" s="176">
        <f t="shared" si="31"/>
        <v>3150</v>
      </c>
      <c r="BA64" s="251">
        <v>5</v>
      </c>
      <c r="BB64" s="156">
        <f t="shared" si="15"/>
        <v>8671</v>
      </c>
      <c r="BC64" s="175">
        <f t="shared" si="16"/>
        <v>630</v>
      </c>
      <c r="BD64" s="179">
        <f t="shared" si="17"/>
        <v>1734.2</v>
      </c>
      <c r="BE64" s="172">
        <v>800</v>
      </c>
      <c r="BF64" s="172">
        <v>800</v>
      </c>
      <c r="BG64" s="172">
        <v>900</v>
      </c>
      <c r="BH64" s="172">
        <v>500</v>
      </c>
      <c r="BI64" s="172">
        <v>600</v>
      </c>
      <c r="BJ64" s="172">
        <v>600</v>
      </c>
      <c r="BK64" s="172">
        <v>700</v>
      </c>
      <c r="BL64" s="173">
        <f t="shared" si="18"/>
        <v>4900</v>
      </c>
      <c r="BM64" s="174">
        <v>402</v>
      </c>
      <c r="BN64" s="176">
        <f t="shared" si="19"/>
        <v>4498</v>
      </c>
      <c r="BO64" s="176">
        <v>4</v>
      </c>
      <c r="BP64" s="156">
        <f t="shared" si="20"/>
        <v>13169</v>
      </c>
      <c r="BQ64" s="175">
        <f t="shared" si="21"/>
        <v>1124.5</v>
      </c>
      <c r="BR64" s="179">
        <f t="shared" si="22"/>
        <v>2858.7</v>
      </c>
      <c r="BS64" s="154">
        <v>1000</v>
      </c>
      <c r="BT64" s="154">
        <v>800</v>
      </c>
      <c r="BU64" s="154">
        <v>0</v>
      </c>
      <c r="BV64" s="154">
        <v>0</v>
      </c>
      <c r="BW64" s="154"/>
      <c r="BX64" s="154"/>
      <c r="BY64" s="154"/>
      <c r="BZ64" s="173">
        <f t="shared" si="23"/>
        <v>1800</v>
      </c>
      <c r="CA64" s="177">
        <v>0</v>
      </c>
      <c r="CB64" s="176">
        <f t="shared" si="24"/>
        <v>1800</v>
      </c>
      <c r="CC64" s="176">
        <v>4</v>
      </c>
      <c r="CD64" s="256">
        <f t="shared" si="25"/>
        <v>14969</v>
      </c>
      <c r="CE64" s="175">
        <f t="shared" si="26"/>
        <v>450</v>
      </c>
      <c r="CF64" s="175">
        <f t="shared" si="27"/>
        <v>3308.7</v>
      </c>
    </row>
    <row r="65" spans="1:84">
      <c r="A65" s="282">
        <v>5</v>
      </c>
      <c r="B65" s="50">
        <v>75</v>
      </c>
      <c r="C65" s="172">
        <v>300</v>
      </c>
      <c r="D65" s="172">
        <v>0</v>
      </c>
      <c r="E65" s="172">
        <v>100</v>
      </c>
      <c r="F65" s="172">
        <v>100</v>
      </c>
      <c r="G65" s="172">
        <v>100</v>
      </c>
      <c r="H65" s="172">
        <v>100</v>
      </c>
      <c r="I65" s="172">
        <v>200</v>
      </c>
      <c r="J65" s="245">
        <f t="shared" si="0"/>
        <v>900</v>
      </c>
      <c r="K65" s="246">
        <v>151</v>
      </c>
      <c r="L65" s="172">
        <f t="shared" si="1"/>
        <v>749</v>
      </c>
      <c r="M65" s="176">
        <f>B.wt.!J65</f>
        <v>5</v>
      </c>
      <c r="N65" s="179">
        <f t="shared" si="2"/>
        <v>149.80000000000001</v>
      </c>
      <c r="O65" s="172">
        <v>350</v>
      </c>
      <c r="P65" s="154">
        <v>200</v>
      </c>
      <c r="Q65" s="172">
        <v>250</v>
      </c>
      <c r="R65" s="172">
        <v>100</v>
      </c>
      <c r="S65" s="172">
        <v>300</v>
      </c>
      <c r="T65" s="172">
        <v>300</v>
      </c>
      <c r="U65" s="172">
        <v>350</v>
      </c>
      <c r="V65" s="173">
        <f t="shared" si="3"/>
        <v>1850</v>
      </c>
      <c r="W65" s="174">
        <v>16</v>
      </c>
      <c r="X65" s="172">
        <f t="shared" si="4"/>
        <v>1834</v>
      </c>
      <c r="Y65" s="172">
        <v>5</v>
      </c>
      <c r="Z65" s="175">
        <f t="shared" si="28"/>
        <v>366.8</v>
      </c>
      <c r="AA65" s="175">
        <f t="shared" si="6"/>
        <v>2583</v>
      </c>
      <c r="AB65" s="179">
        <f t="shared" si="7"/>
        <v>516.6</v>
      </c>
      <c r="AC65" s="154">
        <v>500</v>
      </c>
      <c r="AD65" s="172">
        <v>400</v>
      </c>
      <c r="AE65" s="172">
        <v>400</v>
      </c>
      <c r="AF65" s="172">
        <v>400</v>
      </c>
      <c r="AG65" s="172">
        <v>600</v>
      </c>
      <c r="AH65" s="172">
        <v>400</v>
      </c>
      <c r="AI65" s="172">
        <v>600</v>
      </c>
      <c r="AJ65" s="173">
        <f t="shared" si="8"/>
        <v>3300</v>
      </c>
      <c r="AK65" s="174">
        <v>165</v>
      </c>
      <c r="AL65" s="156">
        <f t="shared" si="29"/>
        <v>3135</v>
      </c>
      <c r="AM65" s="176">
        <v>5</v>
      </c>
      <c r="AN65" s="175">
        <f t="shared" si="10"/>
        <v>627</v>
      </c>
      <c r="AO65" s="175">
        <f t="shared" si="11"/>
        <v>5718</v>
      </c>
      <c r="AP65" s="179">
        <f t="shared" si="12"/>
        <v>1143.5999999999999</v>
      </c>
      <c r="AQ65" s="172">
        <v>600</v>
      </c>
      <c r="AR65" s="172">
        <v>600</v>
      </c>
      <c r="AS65" s="172">
        <v>500</v>
      </c>
      <c r="AT65" s="172">
        <v>500</v>
      </c>
      <c r="AU65" s="172">
        <v>800</v>
      </c>
      <c r="AV65" s="172">
        <v>500</v>
      </c>
      <c r="AW65" s="172">
        <v>600</v>
      </c>
      <c r="AX65" s="173">
        <f t="shared" si="13"/>
        <v>4100</v>
      </c>
      <c r="AY65" s="250">
        <v>52</v>
      </c>
      <c r="AZ65" s="176">
        <f t="shared" si="31"/>
        <v>3583</v>
      </c>
      <c r="BA65" s="251">
        <v>5</v>
      </c>
      <c r="BB65" s="156">
        <f t="shared" si="15"/>
        <v>9301</v>
      </c>
      <c r="BC65" s="175">
        <f t="shared" si="16"/>
        <v>716.6</v>
      </c>
      <c r="BD65" s="179">
        <f t="shared" si="17"/>
        <v>1860.1999999999998</v>
      </c>
      <c r="BE65" s="172">
        <v>800</v>
      </c>
      <c r="BF65" s="172">
        <v>800</v>
      </c>
      <c r="BG65" s="172">
        <v>900</v>
      </c>
      <c r="BH65" s="172">
        <v>800</v>
      </c>
      <c r="BI65" s="172">
        <v>600</v>
      </c>
      <c r="BJ65" s="172">
        <v>600</v>
      </c>
      <c r="BK65" s="172">
        <v>700</v>
      </c>
      <c r="BL65" s="173">
        <f t="shared" si="18"/>
        <v>5200</v>
      </c>
      <c r="BM65" s="174">
        <v>86</v>
      </c>
      <c r="BN65" s="176">
        <f t="shared" si="19"/>
        <v>5114</v>
      </c>
      <c r="BO65" s="176">
        <v>5</v>
      </c>
      <c r="BP65" s="156">
        <f t="shared" si="20"/>
        <v>14415</v>
      </c>
      <c r="BQ65" s="175">
        <f t="shared" si="21"/>
        <v>1022.8</v>
      </c>
      <c r="BR65" s="179">
        <f t="shared" si="22"/>
        <v>2883</v>
      </c>
      <c r="BS65" s="154">
        <v>1000</v>
      </c>
      <c r="BT65" s="154">
        <v>800</v>
      </c>
      <c r="BU65" s="154">
        <v>0</v>
      </c>
      <c r="BV65" s="154">
        <v>0</v>
      </c>
      <c r="BW65" s="154"/>
      <c r="BX65" s="154"/>
      <c r="BY65" s="154"/>
      <c r="BZ65" s="173">
        <f t="shared" si="23"/>
        <v>1800</v>
      </c>
      <c r="CA65" s="177">
        <v>0</v>
      </c>
      <c r="CB65" s="176">
        <f t="shared" si="24"/>
        <v>1800</v>
      </c>
      <c r="CC65" s="176">
        <v>5</v>
      </c>
      <c r="CD65" s="256">
        <f t="shared" si="25"/>
        <v>16215</v>
      </c>
      <c r="CE65" s="175">
        <f t="shared" si="26"/>
        <v>360</v>
      </c>
      <c r="CF65" s="175">
        <f t="shared" si="27"/>
        <v>3243</v>
      </c>
    </row>
    <row r="66" spans="1:84">
      <c r="A66" s="282">
        <v>5</v>
      </c>
      <c r="B66" s="50">
        <v>82</v>
      </c>
      <c r="C66" s="172">
        <v>300</v>
      </c>
      <c r="D66" s="172">
        <v>0</v>
      </c>
      <c r="E66" s="172">
        <v>100</v>
      </c>
      <c r="F66" s="172">
        <v>100</v>
      </c>
      <c r="G66" s="172">
        <v>100</v>
      </c>
      <c r="H66" s="172">
        <v>100</v>
      </c>
      <c r="I66" s="172">
        <v>200</v>
      </c>
      <c r="J66" s="245">
        <f t="shared" si="0"/>
        <v>900</v>
      </c>
      <c r="K66" s="246">
        <v>268</v>
      </c>
      <c r="L66" s="172">
        <f t="shared" si="1"/>
        <v>632</v>
      </c>
      <c r="M66" s="176">
        <f>B.wt.!J66</f>
        <v>5</v>
      </c>
      <c r="N66" s="179">
        <f t="shared" si="2"/>
        <v>126.4</v>
      </c>
      <c r="O66" s="172">
        <v>350</v>
      </c>
      <c r="P66" s="154">
        <v>200</v>
      </c>
      <c r="Q66" s="172">
        <v>250</v>
      </c>
      <c r="R66" s="172">
        <v>100</v>
      </c>
      <c r="S66" s="172">
        <v>200</v>
      </c>
      <c r="T66" s="172">
        <v>300</v>
      </c>
      <c r="U66" s="172">
        <v>350</v>
      </c>
      <c r="V66" s="173">
        <f t="shared" si="3"/>
        <v>1750</v>
      </c>
      <c r="W66" s="174">
        <v>56</v>
      </c>
      <c r="X66" s="172">
        <f t="shared" si="4"/>
        <v>1694</v>
      </c>
      <c r="Y66" s="172">
        <v>5</v>
      </c>
      <c r="Z66" s="175">
        <f t="shared" si="28"/>
        <v>338.8</v>
      </c>
      <c r="AA66" s="175">
        <f t="shared" si="6"/>
        <v>2326</v>
      </c>
      <c r="AB66" s="179">
        <f t="shared" si="7"/>
        <v>465.20000000000005</v>
      </c>
      <c r="AC66" s="154">
        <v>500</v>
      </c>
      <c r="AD66" s="172">
        <v>400</v>
      </c>
      <c r="AE66" s="172">
        <v>400</v>
      </c>
      <c r="AF66" s="172">
        <v>400</v>
      </c>
      <c r="AG66" s="172">
        <v>400</v>
      </c>
      <c r="AH66" s="172">
        <v>400</v>
      </c>
      <c r="AI66" s="172">
        <v>400</v>
      </c>
      <c r="AJ66" s="173">
        <f t="shared" si="8"/>
        <v>2900</v>
      </c>
      <c r="AK66" s="174">
        <v>4</v>
      </c>
      <c r="AL66" s="156">
        <f t="shared" si="29"/>
        <v>2896</v>
      </c>
      <c r="AM66" s="176">
        <v>5</v>
      </c>
      <c r="AN66" s="175">
        <f t="shared" si="10"/>
        <v>579.20000000000005</v>
      </c>
      <c r="AO66" s="175">
        <f t="shared" si="11"/>
        <v>5222</v>
      </c>
      <c r="AP66" s="179">
        <f t="shared" si="12"/>
        <v>1044.4000000000001</v>
      </c>
      <c r="AQ66" s="172">
        <v>600</v>
      </c>
      <c r="AR66" s="172">
        <v>600</v>
      </c>
      <c r="AS66" s="172">
        <v>500</v>
      </c>
      <c r="AT66" s="172">
        <v>500</v>
      </c>
      <c r="AU66" s="172">
        <v>800</v>
      </c>
      <c r="AV66" s="172">
        <v>500</v>
      </c>
      <c r="AW66" s="172">
        <v>500</v>
      </c>
      <c r="AX66" s="173">
        <f t="shared" si="13"/>
        <v>4000</v>
      </c>
      <c r="AY66" s="250">
        <v>312</v>
      </c>
      <c r="AZ66" s="176">
        <f t="shared" si="31"/>
        <v>3948</v>
      </c>
      <c r="BA66" s="251">
        <v>5</v>
      </c>
      <c r="BB66" s="156">
        <f t="shared" si="15"/>
        <v>9170</v>
      </c>
      <c r="BC66" s="175">
        <f t="shared" si="16"/>
        <v>789.6</v>
      </c>
      <c r="BD66" s="179">
        <f t="shared" si="17"/>
        <v>1834</v>
      </c>
      <c r="BE66" s="172">
        <v>800</v>
      </c>
      <c r="BF66" s="172">
        <v>800</v>
      </c>
      <c r="BG66" s="172">
        <v>900</v>
      </c>
      <c r="BH66" s="172">
        <v>600</v>
      </c>
      <c r="BI66" s="172">
        <v>600</v>
      </c>
      <c r="BJ66" s="172">
        <v>600</v>
      </c>
      <c r="BK66" s="172">
        <v>700</v>
      </c>
      <c r="BL66" s="173">
        <f t="shared" si="18"/>
        <v>5000</v>
      </c>
      <c r="BM66" s="174">
        <v>302</v>
      </c>
      <c r="BN66" s="176">
        <f t="shared" si="19"/>
        <v>4698</v>
      </c>
      <c r="BO66" s="176">
        <v>5</v>
      </c>
      <c r="BP66" s="156">
        <f t="shared" si="20"/>
        <v>13868</v>
      </c>
      <c r="BQ66" s="175">
        <f t="shared" si="21"/>
        <v>939.6</v>
      </c>
      <c r="BR66" s="179">
        <f t="shared" si="22"/>
        <v>2773.6</v>
      </c>
      <c r="BS66" s="154">
        <v>1000</v>
      </c>
      <c r="BT66" s="154">
        <v>800</v>
      </c>
      <c r="BU66" s="154">
        <v>0</v>
      </c>
      <c r="BV66" s="154">
        <v>0</v>
      </c>
      <c r="BW66" s="154"/>
      <c r="BX66" s="154"/>
      <c r="BY66" s="154"/>
      <c r="BZ66" s="173">
        <f t="shared" si="23"/>
        <v>1800</v>
      </c>
      <c r="CA66" s="177">
        <v>0</v>
      </c>
      <c r="CB66" s="176">
        <f t="shared" si="24"/>
        <v>1800</v>
      </c>
      <c r="CC66" s="176">
        <v>5</v>
      </c>
      <c r="CD66" s="256">
        <f t="shared" si="25"/>
        <v>15668</v>
      </c>
      <c r="CE66" s="175">
        <f t="shared" si="26"/>
        <v>360</v>
      </c>
      <c r="CF66" s="175">
        <f t="shared" si="27"/>
        <v>3133.6</v>
      </c>
    </row>
    <row r="67" spans="1:84">
      <c r="A67" s="283">
        <v>6</v>
      </c>
      <c r="B67" s="50">
        <v>6</v>
      </c>
      <c r="C67" s="172">
        <v>300</v>
      </c>
      <c r="D67" s="172">
        <v>0</v>
      </c>
      <c r="E67" s="172">
        <v>100</v>
      </c>
      <c r="F67" s="172">
        <v>0</v>
      </c>
      <c r="G67" s="172">
        <v>100</v>
      </c>
      <c r="H67" s="172">
        <v>100</v>
      </c>
      <c r="I67" s="172">
        <v>200</v>
      </c>
      <c r="J67" s="245">
        <f t="shared" si="0"/>
        <v>800</v>
      </c>
      <c r="K67" s="246">
        <v>487</v>
      </c>
      <c r="L67" s="172">
        <f t="shared" si="1"/>
        <v>313</v>
      </c>
      <c r="M67" s="176">
        <f>B.wt.!J67</f>
        <v>4</v>
      </c>
      <c r="N67" s="179">
        <f t="shared" si="2"/>
        <v>78.25</v>
      </c>
      <c r="O67" s="172">
        <v>350</v>
      </c>
      <c r="P67" s="154">
        <v>200</v>
      </c>
      <c r="Q67" s="172">
        <v>250</v>
      </c>
      <c r="R67" s="172">
        <v>100</v>
      </c>
      <c r="S67" s="172">
        <v>0</v>
      </c>
      <c r="T67" s="172">
        <v>300</v>
      </c>
      <c r="U67" s="172">
        <v>350</v>
      </c>
      <c r="V67" s="173">
        <f t="shared" si="3"/>
        <v>1550</v>
      </c>
      <c r="W67" s="174">
        <v>400</v>
      </c>
      <c r="X67" s="172">
        <f t="shared" si="4"/>
        <v>1150</v>
      </c>
      <c r="Y67" s="172">
        <v>5</v>
      </c>
      <c r="Z67" s="175">
        <f t="shared" si="28"/>
        <v>230</v>
      </c>
      <c r="AA67" s="175">
        <f t="shared" si="6"/>
        <v>1463</v>
      </c>
      <c r="AB67" s="179">
        <f t="shared" si="7"/>
        <v>308.25</v>
      </c>
      <c r="AC67" s="154">
        <v>500</v>
      </c>
      <c r="AD67" s="172">
        <v>400</v>
      </c>
      <c r="AE67" s="172">
        <v>400</v>
      </c>
      <c r="AF67" s="172">
        <v>400</v>
      </c>
      <c r="AG67" s="172">
        <v>400</v>
      </c>
      <c r="AH67" s="172">
        <v>0</v>
      </c>
      <c r="AI67" s="172">
        <v>400</v>
      </c>
      <c r="AJ67" s="173">
        <f t="shared" si="8"/>
        <v>2500</v>
      </c>
      <c r="AK67" s="174">
        <v>430</v>
      </c>
      <c r="AL67" s="156">
        <f t="shared" si="29"/>
        <v>2070</v>
      </c>
      <c r="AM67" s="176">
        <v>5</v>
      </c>
      <c r="AN67" s="175">
        <f t="shared" si="10"/>
        <v>414</v>
      </c>
      <c r="AO67" s="175">
        <f t="shared" si="11"/>
        <v>3533</v>
      </c>
      <c r="AP67" s="179">
        <f t="shared" si="12"/>
        <v>722.25</v>
      </c>
      <c r="AQ67" s="172">
        <v>600</v>
      </c>
      <c r="AR67" s="172">
        <v>600</v>
      </c>
      <c r="AS67" s="172">
        <v>500</v>
      </c>
      <c r="AT67" s="172">
        <v>500</v>
      </c>
      <c r="AU67" s="172">
        <v>800</v>
      </c>
      <c r="AV67" s="172">
        <v>0</v>
      </c>
      <c r="AW67" s="172">
        <v>500</v>
      </c>
      <c r="AX67" s="173">
        <f t="shared" si="13"/>
        <v>3500</v>
      </c>
      <c r="AY67" s="250">
        <v>357</v>
      </c>
      <c r="AZ67" s="176">
        <f t="shared" si="31"/>
        <v>3188</v>
      </c>
      <c r="BA67" s="251">
        <v>5</v>
      </c>
      <c r="BB67" s="156">
        <f t="shared" si="15"/>
        <v>6721</v>
      </c>
      <c r="BC67" s="175">
        <f t="shared" si="16"/>
        <v>637.6</v>
      </c>
      <c r="BD67" s="179">
        <f t="shared" si="17"/>
        <v>1359.85</v>
      </c>
      <c r="BE67" s="172">
        <v>800</v>
      </c>
      <c r="BF67" s="172">
        <v>800</v>
      </c>
      <c r="BG67" s="172">
        <v>900</v>
      </c>
      <c r="BH67" s="172">
        <v>200</v>
      </c>
      <c r="BI67" s="172">
        <v>600</v>
      </c>
      <c r="BJ67" s="172">
        <v>600</v>
      </c>
      <c r="BK67" s="172">
        <v>700</v>
      </c>
      <c r="BL67" s="173">
        <f t="shared" si="18"/>
        <v>4600</v>
      </c>
      <c r="BM67" s="174">
        <v>438</v>
      </c>
      <c r="BN67" s="176">
        <f t="shared" si="19"/>
        <v>4162</v>
      </c>
      <c r="BO67" s="176">
        <v>4</v>
      </c>
      <c r="BP67" s="156">
        <f t="shared" si="20"/>
        <v>10883</v>
      </c>
      <c r="BQ67" s="175">
        <f t="shared" si="21"/>
        <v>1040.5</v>
      </c>
      <c r="BR67" s="179">
        <f t="shared" si="22"/>
        <v>2400.35</v>
      </c>
      <c r="BS67" s="154">
        <v>1000</v>
      </c>
      <c r="BT67" s="154">
        <v>1000</v>
      </c>
      <c r="BU67" s="154">
        <v>0</v>
      </c>
      <c r="BV67" s="154">
        <v>0</v>
      </c>
      <c r="BW67" s="154"/>
      <c r="BX67" s="154"/>
      <c r="BY67" s="154"/>
      <c r="BZ67" s="173">
        <f t="shared" si="23"/>
        <v>2000</v>
      </c>
      <c r="CA67" s="177">
        <v>0</v>
      </c>
      <c r="CB67" s="176">
        <f t="shared" si="24"/>
        <v>2000</v>
      </c>
      <c r="CC67" s="176">
        <v>4</v>
      </c>
      <c r="CD67" s="256">
        <f t="shared" si="25"/>
        <v>12883</v>
      </c>
      <c r="CE67" s="175">
        <f t="shared" si="26"/>
        <v>500</v>
      </c>
      <c r="CF67" s="175">
        <f t="shared" si="27"/>
        <v>2900.35</v>
      </c>
    </row>
    <row r="68" spans="1:84">
      <c r="A68" s="283">
        <v>6</v>
      </c>
      <c r="B68" s="50">
        <v>13</v>
      </c>
      <c r="C68" s="172">
        <v>300</v>
      </c>
      <c r="D68" s="172">
        <v>0</v>
      </c>
      <c r="E68" s="172">
        <v>100</v>
      </c>
      <c r="F68" s="172">
        <v>100</v>
      </c>
      <c r="G68" s="172">
        <v>100</v>
      </c>
      <c r="H68" s="172">
        <v>100</v>
      </c>
      <c r="I68" s="172">
        <v>200</v>
      </c>
      <c r="J68" s="245">
        <f t="shared" si="0"/>
        <v>900</v>
      </c>
      <c r="K68" s="246">
        <v>130</v>
      </c>
      <c r="L68" s="172">
        <f t="shared" si="1"/>
        <v>770</v>
      </c>
      <c r="M68" s="176">
        <f>B.wt.!J68</f>
        <v>5</v>
      </c>
      <c r="N68" s="179">
        <f t="shared" si="2"/>
        <v>154</v>
      </c>
      <c r="O68" s="172">
        <v>350</v>
      </c>
      <c r="P68" s="154">
        <v>200</v>
      </c>
      <c r="Q68" s="172">
        <v>250</v>
      </c>
      <c r="R68" s="172">
        <v>100</v>
      </c>
      <c r="S68" s="172">
        <v>200</v>
      </c>
      <c r="T68" s="172">
        <v>300</v>
      </c>
      <c r="U68" s="172">
        <v>350</v>
      </c>
      <c r="V68" s="173">
        <f t="shared" si="3"/>
        <v>1750</v>
      </c>
      <c r="W68" s="174">
        <v>8</v>
      </c>
      <c r="X68" s="172">
        <f t="shared" si="4"/>
        <v>1742</v>
      </c>
      <c r="Y68" s="172">
        <v>5</v>
      </c>
      <c r="Z68" s="175">
        <f t="shared" si="28"/>
        <v>348.4</v>
      </c>
      <c r="AA68" s="175">
        <f t="shared" si="6"/>
        <v>2512</v>
      </c>
      <c r="AB68" s="179">
        <f t="shared" si="7"/>
        <v>502.4</v>
      </c>
      <c r="AC68" s="154">
        <v>500</v>
      </c>
      <c r="AD68" s="172">
        <v>400</v>
      </c>
      <c r="AE68" s="172">
        <v>400</v>
      </c>
      <c r="AF68" s="172">
        <v>400</v>
      </c>
      <c r="AG68" s="172">
        <v>600</v>
      </c>
      <c r="AH68" s="172">
        <v>400</v>
      </c>
      <c r="AI68" s="172">
        <v>600</v>
      </c>
      <c r="AJ68" s="173">
        <f t="shared" si="8"/>
        <v>3300</v>
      </c>
      <c r="AK68" s="174">
        <v>94</v>
      </c>
      <c r="AL68" s="156">
        <f t="shared" si="29"/>
        <v>3206</v>
      </c>
      <c r="AM68" s="176">
        <v>5</v>
      </c>
      <c r="AN68" s="175">
        <f t="shared" si="10"/>
        <v>641.20000000000005</v>
      </c>
      <c r="AO68" s="175">
        <f t="shared" si="11"/>
        <v>5718</v>
      </c>
      <c r="AP68" s="179">
        <f t="shared" si="12"/>
        <v>1143.5999999999999</v>
      </c>
      <c r="AQ68" s="172">
        <v>600</v>
      </c>
      <c r="AR68" s="172">
        <v>600</v>
      </c>
      <c r="AS68" s="172">
        <v>500</v>
      </c>
      <c r="AT68" s="172">
        <v>500</v>
      </c>
      <c r="AU68" s="172">
        <v>800</v>
      </c>
      <c r="AV68" s="172">
        <v>500</v>
      </c>
      <c r="AW68" s="172">
        <v>600</v>
      </c>
      <c r="AX68" s="173">
        <f t="shared" si="13"/>
        <v>4100</v>
      </c>
      <c r="AY68" s="250">
        <v>322</v>
      </c>
      <c r="AZ68" s="176">
        <f t="shared" si="31"/>
        <v>3743</v>
      </c>
      <c r="BA68" s="251">
        <v>5</v>
      </c>
      <c r="BB68" s="156">
        <f t="shared" si="15"/>
        <v>9461</v>
      </c>
      <c r="BC68" s="175">
        <f t="shared" si="16"/>
        <v>748.6</v>
      </c>
      <c r="BD68" s="179">
        <f t="shared" si="17"/>
        <v>1892.1999999999998</v>
      </c>
      <c r="BE68" s="172">
        <v>800</v>
      </c>
      <c r="BF68" s="172">
        <v>800</v>
      </c>
      <c r="BG68" s="172">
        <v>900</v>
      </c>
      <c r="BH68" s="172">
        <v>700</v>
      </c>
      <c r="BI68" s="172">
        <v>600</v>
      </c>
      <c r="BJ68" s="172">
        <v>600</v>
      </c>
      <c r="BK68" s="172">
        <v>700</v>
      </c>
      <c r="BL68" s="173">
        <f t="shared" si="18"/>
        <v>5100</v>
      </c>
      <c r="BM68" s="174">
        <v>292</v>
      </c>
      <c r="BN68" s="176">
        <f t="shared" si="19"/>
        <v>4808</v>
      </c>
      <c r="BO68" s="176">
        <v>5</v>
      </c>
      <c r="BP68" s="156">
        <f t="shared" si="20"/>
        <v>14269</v>
      </c>
      <c r="BQ68" s="175">
        <f t="shared" si="21"/>
        <v>961.6</v>
      </c>
      <c r="BR68" s="179">
        <f t="shared" si="22"/>
        <v>2853.7999999999997</v>
      </c>
      <c r="BS68" s="154">
        <v>1000</v>
      </c>
      <c r="BT68" s="154">
        <v>1000</v>
      </c>
      <c r="BU68" s="154">
        <v>0</v>
      </c>
      <c r="BV68" s="154">
        <v>0</v>
      </c>
      <c r="BW68" s="154"/>
      <c r="BX68" s="154"/>
      <c r="BY68" s="154"/>
      <c r="BZ68" s="173">
        <f t="shared" si="23"/>
        <v>2000</v>
      </c>
      <c r="CA68" s="177">
        <v>0</v>
      </c>
      <c r="CB68" s="176">
        <f t="shared" si="24"/>
        <v>2000</v>
      </c>
      <c r="CC68" s="176">
        <v>5</v>
      </c>
      <c r="CD68" s="256">
        <f t="shared" si="25"/>
        <v>16269</v>
      </c>
      <c r="CE68" s="175">
        <f t="shared" si="26"/>
        <v>400</v>
      </c>
      <c r="CF68" s="175">
        <f t="shared" si="27"/>
        <v>3253.7999999999997</v>
      </c>
    </row>
    <row r="69" spans="1:84">
      <c r="A69" s="283">
        <v>6</v>
      </c>
      <c r="B69" s="50">
        <v>20</v>
      </c>
      <c r="C69" s="172">
        <v>300</v>
      </c>
      <c r="D69" s="172">
        <v>0</v>
      </c>
      <c r="E69" s="172">
        <v>100</v>
      </c>
      <c r="F69" s="172">
        <v>100</v>
      </c>
      <c r="G69" s="172">
        <v>100</v>
      </c>
      <c r="H69" s="172">
        <v>100</v>
      </c>
      <c r="I69" s="172">
        <v>200</v>
      </c>
      <c r="J69" s="245">
        <f t="shared" si="0"/>
        <v>900</v>
      </c>
      <c r="K69" s="246">
        <v>290</v>
      </c>
      <c r="L69" s="172">
        <f t="shared" si="1"/>
        <v>610</v>
      </c>
      <c r="M69" s="176">
        <f>B.wt.!J69</f>
        <v>5</v>
      </c>
      <c r="N69" s="179">
        <f t="shared" si="2"/>
        <v>122</v>
      </c>
      <c r="O69" s="172">
        <v>350</v>
      </c>
      <c r="P69" s="154">
        <v>200</v>
      </c>
      <c r="Q69" s="172">
        <v>250</v>
      </c>
      <c r="R69" s="172">
        <v>100</v>
      </c>
      <c r="S69" s="172">
        <v>200</v>
      </c>
      <c r="T69" s="172">
        <v>300</v>
      </c>
      <c r="U69" s="172">
        <v>350</v>
      </c>
      <c r="V69" s="173">
        <f t="shared" si="3"/>
        <v>1750</v>
      </c>
      <c r="W69" s="174">
        <v>104</v>
      </c>
      <c r="X69" s="172">
        <f t="shared" si="4"/>
        <v>1646</v>
      </c>
      <c r="Y69" s="172">
        <v>5</v>
      </c>
      <c r="Z69" s="175">
        <f t="shared" si="28"/>
        <v>329.2</v>
      </c>
      <c r="AA69" s="175">
        <f t="shared" si="6"/>
        <v>2256</v>
      </c>
      <c r="AB69" s="179">
        <f t="shared" si="7"/>
        <v>451.2</v>
      </c>
      <c r="AC69" s="154">
        <v>500</v>
      </c>
      <c r="AD69" s="172">
        <v>400</v>
      </c>
      <c r="AE69" s="172">
        <v>400</v>
      </c>
      <c r="AF69" s="172">
        <v>400</v>
      </c>
      <c r="AG69" s="172">
        <v>400</v>
      </c>
      <c r="AH69" s="172">
        <v>400</v>
      </c>
      <c r="AI69" s="172">
        <v>600</v>
      </c>
      <c r="AJ69" s="173">
        <f t="shared" si="8"/>
        <v>3100</v>
      </c>
      <c r="AK69" s="174">
        <v>162</v>
      </c>
      <c r="AL69" s="156">
        <f t="shared" si="29"/>
        <v>2938</v>
      </c>
      <c r="AM69" s="176">
        <v>5</v>
      </c>
      <c r="AN69" s="175">
        <f t="shared" si="10"/>
        <v>587.6</v>
      </c>
      <c r="AO69" s="175">
        <f t="shared" si="11"/>
        <v>5194</v>
      </c>
      <c r="AP69" s="179">
        <f t="shared" si="12"/>
        <v>1038.8</v>
      </c>
      <c r="AQ69" s="172">
        <v>600</v>
      </c>
      <c r="AR69" s="172">
        <v>600</v>
      </c>
      <c r="AS69" s="172">
        <v>500</v>
      </c>
      <c r="AT69" s="172">
        <v>500</v>
      </c>
      <c r="AU69" s="172">
        <v>800</v>
      </c>
      <c r="AV69" s="172">
        <v>500</v>
      </c>
      <c r="AW69" s="172">
        <v>600</v>
      </c>
      <c r="AX69" s="173">
        <f t="shared" si="13"/>
        <v>4100</v>
      </c>
      <c r="AY69" s="250">
        <v>139</v>
      </c>
      <c r="AZ69" s="176">
        <f t="shared" si="31"/>
        <v>3778</v>
      </c>
      <c r="BA69" s="251">
        <v>5</v>
      </c>
      <c r="BB69" s="156">
        <f t="shared" si="15"/>
        <v>8972</v>
      </c>
      <c r="BC69" s="175">
        <f t="shared" si="16"/>
        <v>755.6</v>
      </c>
      <c r="BD69" s="179">
        <f t="shared" si="17"/>
        <v>1794.4</v>
      </c>
      <c r="BE69" s="172">
        <v>800</v>
      </c>
      <c r="BF69" s="172">
        <v>800</v>
      </c>
      <c r="BG69" s="172">
        <v>900</v>
      </c>
      <c r="BH69" s="172">
        <v>700</v>
      </c>
      <c r="BI69" s="172">
        <v>600</v>
      </c>
      <c r="BJ69" s="172">
        <v>600</v>
      </c>
      <c r="BK69" s="172">
        <v>700</v>
      </c>
      <c r="BL69" s="173">
        <f t="shared" si="18"/>
        <v>5100</v>
      </c>
      <c r="BM69" s="174">
        <v>189</v>
      </c>
      <c r="BN69" s="176">
        <f t="shared" si="19"/>
        <v>4911</v>
      </c>
      <c r="BO69" s="176">
        <v>5</v>
      </c>
      <c r="BP69" s="156">
        <f t="shared" si="20"/>
        <v>13883</v>
      </c>
      <c r="BQ69" s="175">
        <f t="shared" si="21"/>
        <v>982.2</v>
      </c>
      <c r="BR69" s="179">
        <f t="shared" si="22"/>
        <v>2776.6000000000004</v>
      </c>
      <c r="BS69" s="154">
        <v>1000</v>
      </c>
      <c r="BT69" s="154">
        <v>1000</v>
      </c>
      <c r="BU69" s="154">
        <v>0</v>
      </c>
      <c r="BV69" s="154">
        <v>0</v>
      </c>
      <c r="BW69" s="154"/>
      <c r="BX69" s="154"/>
      <c r="BY69" s="154"/>
      <c r="BZ69" s="173">
        <f t="shared" si="23"/>
        <v>2000</v>
      </c>
      <c r="CA69" s="177">
        <v>0</v>
      </c>
      <c r="CB69" s="176">
        <f t="shared" si="24"/>
        <v>2000</v>
      </c>
      <c r="CC69" s="176">
        <v>4</v>
      </c>
      <c r="CD69" s="256">
        <f t="shared" si="25"/>
        <v>15883</v>
      </c>
      <c r="CE69" s="175">
        <f t="shared" si="26"/>
        <v>500</v>
      </c>
      <c r="CF69" s="175">
        <f t="shared" si="27"/>
        <v>3276.6000000000004</v>
      </c>
    </row>
    <row r="70" spans="1:84">
      <c r="A70" s="283">
        <v>6</v>
      </c>
      <c r="B70" s="50">
        <v>27</v>
      </c>
      <c r="C70" s="172">
        <v>300</v>
      </c>
      <c r="D70" s="172">
        <v>0</v>
      </c>
      <c r="E70" s="172">
        <v>100</v>
      </c>
      <c r="F70" s="172">
        <v>100</v>
      </c>
      <c r="G70" s="172">
        <v>100</v>
      </c>
      <c r="H70" s="172">
        <v>100</v>
      </c>
      <c r="I70" s="172">
        <v>200</v>
      </c>
      <c r="J70" s="245">
        <f t="shared" si="0"/>
        <v>900</v>
      </c>
      <c r="K70" s="246">
        <v>264</v>
      </c>
      <c r="L70" s="172">
        <f t="shared" si="1"/>
        <v>636</v>
      </c>
      <c r="M70" s="176">
        <f>B.wt.!J70</f>
        <v>5</v>
      </c>
      <c r="N70" s="179">
        <f t="shared" si="2"/>
        <v>127.2</v>
      </c>
      <c r="O70" s="172">
        <v>350</v>
      </c>
      <c r="P70" s="154">
        <v>200</v>
      </c>
      <c r="Q70" s="172">
        <v>250</v>
      </c>
      <c r="R70" s="172">
        <v>100</v>
      </c>
      <c r="S70" s="172">
        <v>200</v>
      </c>
      <c r="T70" s="172">
        <v>300</v>
      </c>
      <c r="U70" s="172">
        <v>350</v>
      </c>
      <c r="V70" s="173">
        <f t="shared" si="3"/>
        <v>1750</v>
      </c>
      <c r="W70" s="174">
        <v>15</v>
      </c>
      <c r="X70" s="172">
        <f t="shared" si="4"/>
        <v>1735</v>
      </c>
      <c r="Y70" s="172">
        <v>5</v>
      </c>
      <c r="Z70" s="175">
        <f t="shared" si="28"/>
        <v>347</v>
      </c>
      <c r="AA70" s="175">
        <f t="shared" si="6"/>
        <v>2371</v>
      </c>
      <c r="AB70" s="179">
        <f t="shared" si="7"/>
        <v>474.2</v>
      </c>
      <c r="AC70" s="154">
        <v>500</v>
      </c>
      <c r="AD70" s="172">
        <v>400</v>
      </c>
      <c r="AE70" s="172">
        <v>400</v>
      </c>
      <c r="AF70" s="172">
        <v>400</v>
      </c>
      <c r="AG70" s="172">
        <v>400</v>
      </c>
      <c r="AH70" s="172">
        <v>400</v>
      </c>
      <c r="AI70" s="172">
        <v>600</v>
      </c>
      <c r="AJ70" s="173">
        <f t="shared" si="8"/>
        <v>3100</v>
      </c>
      <c r="AK70" s="174">
        <v>42</v>
      </c>
      <c r="AL70" s="156">
        <f t="shared" si="29"/>
        <v>3058</v>
      </c>
      <c r="AM70" s="176">
        <v>5</v>
      </c>
      <c r="AN70" s="175">
        <f t="shared" si="10"/>
        <v>611.6</v>
      </c>
      <c r="AO70" s="175">
        <f t="shared" si="11"/>
        <v>5429</v>
      </c>
      <c r="AP70" s="179">
        <f t="shared" si="12"/>
        <v>1085.8</v>
      </c>
      <c r="AQ70" s="172">
        <v>600</v>
      </c>
      <c r="AR70" s="172">
        <v>600</v>
      </c>
      <c r="AS70" s="172">
        <v>500</v>
      </c>
      <c r="AT70" s="172">
        <v>500</v>
      </c>
      <c r="AU70" s="172">
        <v>800</v>
      </c>
      <c r="AV70" s="172">
        <v>500</v>
      </c>
      <c r="AW70" s="172">
        <v>600</v>
      </c>
      <c r="AX70" s="173">
        <f t="shared" si="13"/>
        <v>4100</v>
      </c>
      <c r="AY70" s="250">
        <v>34</v>
      </c>
      <c r="AZ70" s="176">
        <f t="shared" si="31"/>
        <v>3961</v>
      </c>
      <c r="BA70" s="251">
        <v>5</v>
      </c>
      <c r="BB70" s="156">
        <f t="shared" si="15"/>
        <v>9390</v>
      </c>
      <c r="BC70" s="175">
        <f t="shared" si="16"/>
        <v>792.2</v>
      </c>
      <c r="BD70" s="179">
        <f t="shared" si="17"/>
        <v>1878</v>
      </c>
      <c r="BE70" s="172">
        <v>800</v>
      </c>
      <c r="BF70" s="172">
        <v>800</v>
      </c>
      <c r="BG70" s="172">
        <v>900</v>
      </c>
      <c r="BH70" s="172">
        <v>900</v>
      </c>
      <c r="BI70" s="172">
        <v>600</v>
      </c>
      <c r="BJ70" s="172">
        <v>600</v>
      </c>
      <c r="BK70" s="172">
        <v>700</v>
      </c>
      <c r="BL70" s="173">
        <f t="shared" si="18"/>
        <v>5300</v>
      </c>
      <c r="BM70" s="174">
        <v>25</v>
      </c>
      <c r="BN70" s="176">
        <f t="shared" si="19"/>
        <v>5275</v>
      </c>
      <c r="BO70" s="176">
        <v>5</v>
      </c>
      <c r="BP70" s="156">
        <f t="shared" si="20"/>
        <v>14665</v>
      </c>
      <c r="BQ70" s="175">
        <f t="shared" si="21"/>
        <v>1055</v>
      </c>
      <c r="BR70" s="179">
        <f t="shared" si="22"/>
        <v>2933</v>
      </c>
      <c r="BS70" s="154">
        <v>1000</v>
      </c>
      <c r="BT70" s="154">
        <v>1000</v>
      </c>
      <c r="BU70" s="154">
        <v>0</v>
      </c>
      <c r="BV70" s="154">
        <v>0</v>
      </c>
      <c r="BW70" s="154"/>
      <c r="BX70" s="154"/>
      <c r="BY70" s="154"/>
      <c r="BZ70" s="173">
        <f t="shared" si="23"/>
        <v>2000</v>
      </c>
      <c r="CA70" s="177">
        <v>0</v>
      </c>
      <c r="CB70" s="176">
        <f t="shared" si="24"/>
        <v>2000</v>
      </c>
      <c r="CC70" s="176">
        <v>5</v>
      </c>
      <c r="CD70" s="256">
        <f t="shared" si="25"/>
        <v>16665</v>
      </c>
      <c r="CE70" s="175">
        <f t="shared" si="26"/>
        <v>400</v>
      </c>
      <c r="CF70" s="175">
        <f t="shared" si="27"/>
        <v>3333</v>
      </c>
    </row>
    <row r="71" spans="1:84">
      <c r="A71" s="283">
        <v>6</v>
      </c>
      <c r="B71" s="50">
        <v>34</v>
      </c>
      <c r="C71" s="172">
        <v>300</v>
      </c>
      <c r="D71" s="172">
        <v>0</v>
      </c>
      <c r="E71" s="172">
        <v>100</v>
      </c>
      <c r="F71" s="172">
        <v>100</v>
      </c>
      <c r="G71" s="172">
        <v>100</v>
      </c>
      <c r="H71" s="172">
        <v>100</v>
      </c>
      <c r="I71" s="172">
        <v>200</v>
      </c>
      <c r="J71" s="245">
        <f t="shared" si="0"/>
        <v>900</v>
      </c>
      <c r="K71" s="246">
        <v>191</v>
      </c>
      <c r="L71" s="172">
        <f t="shared" si="1"/>
        <v>709</v>
      </c>
      <c r="M71" s="176">
        <f>B.wt.!J71</f>
        <v>5</v>
      </c>
      <c r="N71" s="179">
        <f t="shared" si="2"/>
        <v>141.80000000000001</v>
      </c>
      <c r="O71" s="172">
        <v>350</v>
      </c>
      <c r="P71" s="154">
        <v>200</v>
      </c>
      <c r="Q71" s="172">
        <v>250</v>
      </c>
      <c r="R71" s="172">
        <v>100</v>
      </c>
      <c r="S71" s="172">
        <v>300</v>
      </c>
      <c r="T71" s="172">
        <v>300</v>
      </c>
      <c r="U71" s="172">
        <v>350</v>
      </c>
      <c r="V71" s="173">
        <f t="shared" si="3"/>
        <v>1850</v>
      </c>
      <c r="W71" s="174">
        <v>10</v>
      </c>
      <c r="X71" s="172">
        <f t="shared" si="4"/>
        <v>1840</v>
      </c>
      <c r="Y71" s="172">
        <v>5</v>
      </c>
      <c r="Z71" s="175">
        <f t="shared" si="28"/>
        <v>368</v>
      </c>
      <c r="AA71" s="175">
        <f t="shared" si="6"/>
        <v>2549</v>
      </c>
      <c r="AB71" s="179">
        <f t="shared" si="7"/>
        <v>509.8</v>
      </c>
      <c r="AC71" s="154">
        <v>500</v>
      </c>
      <c r="AD71" s="172">
        <v>400</v>
      </c>
      <c r="AE71" s="172">
        <v>400</v>
      </c>
      <c r="AF71" s="172">
        <v>400</v>
      </c>
      <c r="AG71" s="172">
        <v>400</v>
      </c>
      <c r="AH71" s="172">
        <v>400</v>
      </c>
      <c r="AI71" s="172">
        <v>600</v>
      </c>
      <c r="AJ71" s="173">
        <f t="shared" si="8"/>
        <v>3100</v>
      </c>
      <c r="AK71" s="174">
        <v>223</v>
      </c>
      <c r="AL71" s="156">
        <f t="shared" si="29"/>
        <v>2877</v>
      </c>
      <c r="AM71" s="176">
        <v>5</v>
      </c>
      <c r="AN71" s="175">
        <f t="shared" si="10"/>
        <v>575.4</v>
      </c>
      <c r="AO71" s="175">
        <f t="shared" si="11"/>
        <v>5426</v>
      </c>
      <c r="AP71" s="179">
        <f t="shared" si="12"/>
        <v>1085.2</v>
      </c>
      <c r="AQ71" s="172">
        <v>600</v>
      </c>
      <c r="AR71" s="172">
        <v>600</v>
      </c>
      <c r="AS71" s="172">
        <v>500</v>
      </c>
      <c r="AT71" s="172">
        <v>500</v>
      </c>
      <c r="AU71" s="172">
        <v>800</v>
      </c>
      <c r="AV71" s="172">
        <v>500</v>
      </c>
      <c r="AW71" s="172">
        <v>600</v>
      </c>
      <c r="AX71" s="173">
        <f t="shared" si="13"/>
        <v>4100</v>
      </c>
      <c r="AY71" s="250">
        <v>164</v>
      </c>
      <c r="AZ71" s="176">
        <f t="shared" si="31"/>
        <v>4066</v>
      </c>
      <c r="BA71" s="251">
        <v>5</v>
      </c>
      <c r="BB71" s="156">
        <f t="shared" si="15"/>
        <v>9492</v>
      </c>
      <c r="BC71" s="175">
        <f t="shared" si="16"/>
        <v>813.2</v>
      </c>
      <c r="BD71" s="179">
        <f t="shared" si="17"/>
        <v>1898.4</v>
      </c>
      <c r="BE71" s="172">
        <v>800</v>
      </c>
      <c r="BF71" s="172">
        <v>800</v>
      </c>
      <c r="BG71" s="172">
        <v>900</v>
      </c>
      <c r="BH71" s="172">
        <v>900</v>
      </c>
      <c r="BI71" s="172">
        <v>600</v>
      </c>
      <c r="BJ71" s="172">
        <v>600</v>
      </c>
      <c r="BK71" s="172">
        <v>700</v>
      </c>
      <c r="BL71" s="173">
        <f t="shared" si="18"/>
        <v>5300</v>
      </c>
      <c r="BM71" s="174">
        <v>252</v>
      </c>
      <c r="BN71" s="176">
        <f t="shared" si="19"/>
        <v>5048</v>
      </c>
      <c r="BO71" s="176">
        <v>5</v>
      </c>
      <c r="BP71" s="156">
        <f t="shared" si="20"/>
        <v>14540</v>
      </c>
      <c r="BQ71" s="175">
        <f t="shared" si="21"/>
        <v>1009.6</v>
      </c>
      <c r="BR71" s="179">
        <f t="shared" si="22"/>
        <v>2908</v>
      </c>
      <c r="BS71" s="154">
        <v>1000</v>
      </c>
      <c r="BT71" s="154">
        <v>800</v>
      </c>
      <c r="BU71" s="154">
        <v>0</v>
      </c>
      <c r="BV71" s="154">
        <v>0</v>
      </c>
      <c r="BW71" s="154"/>
      <c r="BX71" s="154"/>
      <c r="BY71" s="154"/>
      <c r="BZ71" s="173">
        <f t="shared" si="23"/>
        <v>1800</v>
      </c>
      <c r="CA71" s="177">
        <v>0</v>
      </c>
      <c r="CB71" s="176">
        <f t="shared" si="24"/>
        <v>1800</v>
      </c>
      <c r="CC71" s="176">
        <v>4</v>
      </c>
      <c r="CD71" s="256">
        <f t="shared" si="25"/>
        <v>16340</v>
      </c>
      <c r="CE71" s="175">
        <f t="shared" si="26"/>
        <v>450</v>
      </c>
      <c r="CF71" s="175">
        <f t="shared" si="27"/>
        <v>3358</v>
      </c>
    </row>
    <row r="72" spans="1:84">
      <c r="A72" s="283">
        <v>6</v>
      </c>
      <c r="B72" s="50">
        <v>41</v>
      </c>
      <c r="C72" s="172">
        <v>300</v>
      </c>
      <c r="D72" s="172">
        <v>0</v>
      </c>
      <c r="E72" s="172">
        <v>100</v>
      </c>
      <c r="F72" s="172">
        <v>100</v>
      </c>
      <c r="G72" s="172">
        <v>100</v>
      </c>
      <c r="H72" s="172">
        <v>100</v>
      </c>
      <c r="I72" s="172">
        <v>200</v>
      </c>
      <c r="J72" s="245">
        <f t="shared" ref="J72:J90" si="32">SUM(C72:I72)</f>
        <v>900</v>
      </c>
      <c r="K72" s="246">
        <v>234</v>
      </c>
      <c r="L72" s="172">
        <f t="shared" ref="L72:L90" si="33">J72-K72</f>
        <v>666</v>
      </c>
      <c r="M72" s="176">
        <f>B.wt.!J72</f>
        <v>5</v>
      </c>
      <c r="N72" s="179">
        <f t="shared" ref="N72:N90" si="34">L72/M72</f>
        <v>133.19999999999999</v>
      </c>
      <c r="O72" s="172">
        <v>350</v>
      </c>
      <c r="P72" s="154">
        <v>200</v>
      </c>
      <c r="Q72" s="172">
        <v>250</v>
      </c>
      <c r="R72" s="172">
        <v>100</v>
      </c>
      <c r="S72" s="172">
        <v>200</v>
      </c>
      <c r="T72" s="172">
        <v>300</v>
      </c>
      <c r="U72" s="172">
        <v>350</v>
      </c>
      <c r="V72" s="173">
        <f t="shared" ref="V72:V90" si="35">SUM(O72:U72)</f>
        <v>1750</v>
      </c>
      <c r="W72" s="174">
        <v>43</v>
      </c>
      <c r="X72" s="172">
        <f t="shared" si="4"/>
        <v>1707</v>
      </c>
      <c r="Y72" s="172">
        <v>5</v>
      </c>
      <c r="Z72" s="175">
        <f t="shared" si="28"/>
        <v>341.4</v>
      </c>
      <c r="AA72" s="175">
        <f t="shared" ref="AA72:AA90" si="36">X72+L72</f>
        <v>2373</v>
      </c>
      <c r="AB72" s="179">
        <f t="shared" ref="AB72:AB90" si="37">Z72+N72</f>
        <v>474.59999999999997</v>
      </c>
      <c r="AC72" s="154">
        <v>500</v>
      </c>
      <c r="AD72" s="172">
        <v>400</v>
      </c>
      <c r="AE72" s="172">
        <v>400</v>
      </c>
      <c r="AF72" s="172">
        <v>400</v>
      </c>
      <c r="AG72" s="172">
        <v>400</v>
      </c>
      <c r="AH72" s="172">
        <v>400</v>
      </c>
      <c r="AI72" s="172">
        <v>400</v>
      </c>
      <c r="AJ72" s="173">
        <f t="shared" ref="AJ72:AJ90" si="38">SUM(AC72:AI72)</f>
        <v>2900</v>
      </c>
      <c r="AK72" s="174">
        <v>12</v>
      </c>
      <c r="AL72" s="156">
        <f t="shared" si="29"/>
        <v>2888</v>
      </c>
      <c r="AM72" s="176">
        <v>5</v>
      </c>
      <c r="AN72" s="175">
        <f t="shared" si="10"/>
        <v>577.6</v>
      </c>
      <c r="AO72" s="175">
        <f t="shared" ref="AO72:AO90" si="39">AL72+AA72</f>
        <v>5261</v>
      </c>
      <c r="AP72" s="179">
        <f t="shared" ref="AP72:AP90" si="40">AN72+AB72</f>
        <v>1052.2</v>
      </c>
      <c r="AQ72" s="172">
        <v>600</v>
      </c>
      <c r="AR72" s="172">
        <v>600</v>
      </c>
      <c r="AS72" s="172">
        <v>500</v>
      </c>
      <c r="AT72" s="172">
        <v>500</v>
      </c>
      <c r="AU72" s="172">
        <v>800</v>
      </c>
      <c r="AV72" s="172">
        <v>500</v>
      </c>
      <c r="AW72" s="172">
        <v>600</v>
      </c>
      <c r="AX72" s="173">
        <f t="shared" ref="AX72:AX90" si="41">SUM(AQ72:AW72)</f>
        <v>4100</v>
      </c>
      <c r="AY72" s="250">
        <v>136</v>
      </c>
      <c r="AZ72" s="176">
        <f t="shared" si="31"/>
        <v>3936</v>
      </c>
      <c r="BA72" s="251">
        <v>5</v>
      </c>
      <c r="BB72" s="156">
        <f t="shared" ref="BB72:BB90" si="42">AZ72+AO72</f>
        <v>9197</v>
      </c>
      <c r="BC72" s="175">
        <f t="shared" ref="BC72:BC90" si="43">AZ72/BA72</f>
        <v>787.2</v>
      </c>
      <c r="BD72" s="179">
        <f t="shared" ref="BD72:BD90" si="44">BC72+AP72</f>
        <v>1839.4</v>
      </c>
      <c r="BE72" s="172">
        <v>800</v>
      </c>
      <c r="BF72" s="172">
        <v>800</v>
      </c>
      <c r="BG72" s="172">
        <v>900</v>
      </c>
      <c r="BH72" s="172">
        <v>700</v>
      </c>
      <c r="BI72" s="172">
        <v>600</v>
      </c>
      <c r="BJ72" s="172">
        <v>600</v>
      </c>
      <c r="BK72" s="172">
        <v>700</v>
      </c>
      <c r="BL72" s="173">
        <f t="shared" ref="BL72:BL90" si="45">SUM(BE72:BK72)</f>
        <v>5100</v>
      </c>
      <c r="BM72" s="174">
        <v>231</v>
      </c>
      <c r="BN72" s="176">
        <f t="shared" ref="BN72:BN90" si="46">BL72-BM72</f>
        <v>4869</v>
      </c>
      <c r="BO72" s="176">
        <v>4</v>
      </c>
      <c r="BP72" s="156">
        <f t="shared" ref="BP72:BP90" si="47">BB72+BN72</f>
        <v>14066</v>
      </c>
      <c r="BQ72" s="175">
        <f t="shared" ref="BQ72:BQ90" si="48">BN72/BO72</f>
        <v>1217.25</v>
      </c>
      <c r="BR72" s="179">
        <f t="shared" ref="BR72:BR90" si="49">BD72+BQ72</f>
        <v>3056.65</v>
      </c>
      <c r="BS72" s="154">
        <v>1000</v>
      </c>
      <c r="BT72" s="154">
        <v>800</v>
      </c>
      <c r="BU72" s="154">
        <v>0</v>
      </c>
      <c r="BV72" s="154">
        <v>0</v>
      </c>
      <c r="BW72" s="154"/>
      <c r="BX72" s="154"/>
      <c r="BY72" s="154"/>
      <c r="BZ72" s="173">
        <f t="shared" ref="BZ72:BZ90" si="50">SUM(BS72:BY72)</f>
        <v>1800</v>
      </c>
      <c r="CA72" s="177">
        <v>0</v>
      </c>
      <c r="CB72" s="176">
        <f t="shared" ref="CB72:CB90" si="51">BZ72-CA72</f>
        <v>1800</v>
      </c>
      <c r="CC72" s="176">
        <v>4</v>
      </c>
      <c r="CD72" s="256">
        <f t="shared" ref="CD72:CD90" si="52">BP72+CB72</f>
        <v>15866</v>
      </c>
      <c r="CE72" s="175">
        <f t="shared" ref="CE72:CE90" si="53">CB72/CC72</f>
        <v>450</v>
      </c>
      <c r="CF72" s="175">
        <f t="shared" ref="CF72:CF90" si="54">BR72+CE72</f>
        <v>3506.65</v>
      </c>
    </row>
    <row r="73" spans="1:84">
      <c r="A73" s="283">
        <v>6</v>
      </c>
      <c r="B73" s="50">
        <v>48</v>
      </c>
      <c r="C73" s="172">
        <v>300</v>
      </c>
      <c r="D73" s="172">
        <v>0</v>
      </c>
      <c r="E73" s="172">
        <v>100</v>
      </c>
      <c r="F73" s="172">
        <v>0</v>
      </c>
      <c r="G73" s="172">
        <v>100</v>
      </c>
      <c r="H73" s="172">
        <v>100</v>
      </c>
      <c r="I73" s="172">
        <v>200</v>
      </c>
      <c r="J73" s="245">
        <f t="shared" si="32"/>
        <v>800</v>
      </c>
      <c r="K73" s="246">
        <v>338</v>
      </c>
      <c r="L73" s="172">
        <f t="shared" si="33"/>
        <v>462</v>
      </c>
      <c r="M73" s="176">
        <f>B.wt.!J73</f>
        <v>5</v>
      </c>
      <c r="N73" s="179">
        <f t="shared" si="34"/>
        <v>92.4</v>
      </c>
      <c r="O73" s="172">
        <v>350</v>
      </c>
      <c r="P73" s="154">
        <v>200</v>
      </c>
      <c r="Q73" s="172">
        <v>250</v>
      </c>
      <c r="R73" s="172">
        <v>100</v>
      </c>
      <c r="S73" s="172">
        <v>200</v>
      </c>
      <c r="T73" s="172">
        <v>300</v>
      </c>
      <c r="U73" s="172">
        <v>350</v>
      </c>
      <c r="V73" s="173">
        <f t="shared" si="35"/>
        <v>1750</v>
      </c>
      <c r="W73" s="174">
        <v>63</v>
      </c>
      <c r="X73" s="172">
        <f t="shared" si="4"/>
        <v>1687</v>
      </c>
      <c r="Y73" s="172">
        <v>5</v>
      </c>
      <c r="Z73" s="175">
        <f t="shared" si="28"/>
        <v>337.4</v>
      </c>
      <c r="AA73" s="175">
        <f t="shared" si="36"/>
        <v>2149</v>
      </c>
      <c r="AB73" s="179">
        <f t="shared" si="37"/>
        <v>429.79999999999995</v>
      </c>
      <c r="AC73" s="154">
        <v>500</v>
      </c>
      <c r="AD73" s="172">
        <v>400</v>
      </c>
      <c r="AE73" s="172">
        <v>400</v>
      </c>
      <c r="AF73" s="172">
        <v>400</v>
      </c>
      <c r="AG73" s="172">
        <v>400</v>
      </c>
      <c r="AH73" s="172">
        <v>400</v>
      </c>
      <c r="AI73" s="172">
        <v>600</v>
      </c>
      <c r="AJ73" s="173">
        <f t="shared" si="38"/>
        <v>3100</v>
      </c>
      <c r="AK73" s="174">
        <v>179</v>
      </c>
      <c r="AL73" s="156">
        <f t="shared" si="29"/>
        <v>2921</v>
      </c>
      <c r="AM73" s="176">
        <v>5</v>
      </c>
      <c r="AN73" s="175">
        <f t="shared" ref="AN73:AN90" si="55">AL73/AM73</f>
        <v>584.20000000000005</v>
      </c>
      <c r="AO73" s="175">
        <f t="shared" si="39"/>
        <v>5070</v>
      </c>
      <c r="AP73" s="179">
        <f t="shared" si="40"/>
        <v>1014</v>
      </c>
      <c r="AQ73" s="172">
        <v>600</v>
      </c>
      <c r="AR73" s="172">
        <v>600</v>
      </c>
      <c r="AS73" s="172">
        <v>500</v>
      </c>
      <c r="AT73" s="172">
        <v>500</v>
      </c>
      <c r="AU73" s="172">
        <v>800</v>
      </c>
      <c r="AV73" s="172">
        <v>500</v>
      </c>
      <c r="AW73" s="172">
        <v>600</v>
      </c>
      <c r="AX73" s="173">
        <f t="shared" si="41"/>
        <v>4100</v>
      </c>
      <c r="AY73" s="250">
        <v>354</v>
      </c>
      <c r="AZ73" s="176">
        <f t="shared" si="31"/>
        <v>3964</v>
      </c>
      <c r="BA73" s="251">
        <v>5</v>
      </c>
      <c r="BB73" s="156">
        <f t="shared" si="42"/>
        <v>9034</v>
      </c>
      <c r="BC73" s="175">
        <f t="shared" si="43"/>
        <v>792.8</v>
      </c>
      <c r="BD73" s="179">
        <f t="shared" si="44"/>
        <v>1806.8</v>
      </c>
      <c r="BE73" s="172">
        <v>800</v>
      </c>
      <c r="BF73" s="172">
        <v>800</v>
      </c>
      <c r="BG73" s="172">
        <v>900</v>
      </c>
      <c r="BH73" s="172">
        <v>700</v>
      </c>
      <c r="BI73" s="172">
        <v>600</v>
      </c>
      <c r="BJ73" s="172">
        <v>600</v>
      </c>
      <c r="BK73" s="172">
        <v>700</v>
      </c>
      <c r="BL73" s="173">
        <f t="shared" si="45"/>
        <v>5100</v>
      </c>
      <c r="BM73" s="174">
        <v>371</v>
      </c>
      <c r="BN73" s="176">
        <f t="shared" si="46"/>
        <v>4729</v>
      </c>
      <c r="BO73" s="176">
        <v>4</v>
      </c>
      <c r="BP73" s="156">
        <f t="shared" si="47"/>
        <v>13763</v>
      </c>
      <c r="BQ73" s="175">
        <f t="shared" si="48"/>
        <v>1182.25</v>
      </c>
      <c r="BR73" s="179">
        <f t="shared" si="49"/>
        <v>2989.05</v>
      </c>
      <c r="BS73" s="154">
        <v>1000</v>
      </c>
      <c r="BT73" s="154">
        <v>800</v>
      </c>
      <c r="BU73" s="154">
        <v>0</v>
      </c>
      <c r="BV73" s="154">
        <v>0</v>
      </c>
      <c r="BW73" s="154"/>
      <c r="BX73" s="154"/>
      <c r="BY73" s="154"/>
      <c r="BZ73" s="173">
        <f t="shared" si="50"/>
        <v>1800</v>
      </c>
      <c r="CA73" s="177">
        <v>0</v>
      </c>
      <c r="CB73" s="176">
        <f t="shared" si="51"/>
        <v>1800</v>
      </c>
      <c r="CC73" s="176">
        <v>3</v>
      </c>
      <c r="CD73" s="256">
        <f t="shared" si="52"/>
        <v>15563</v>
      </c>
      <c r="CE73" s="175">
        <f t="shared" si="53"/>
        <v>600</v>
      </c>
      <c r="CF73" s="175">
        <f t="shared" si="54"/>
        <v>3589.05</v>
      </c>
    </row>
    <row r="74" spans="1:84">
      <c r="A74" s="283">
        <v>6</v>
      </c>
      <c r="B74" s="50">
        <v>55</v>
      </c>
      <c r="C74" s="172">
        <v>300</v>
      </c>
      <c r="D74" s="172">
        <v>0</v>
      </c>
      <c r="E74" s="172">
        <v>100</v>
      </c>
      <c r="F74" s="172">
        <v>100</v>
      </c>
      <c r="G74" s="172">
        <v>100</v>
      </c>
      <c r="H74" s="172">
        <v>100</v>
      </c>
      <c r="I74" s="172">
        <v>200</v>
      </c>
      <c r="J74" s="245">
        <f t="shared" si="32"/>
        <v>900</v>
      </c>
      <c r="K74" s="246">
        <v>386</v>
      </c>
      <c r="L74" s="172">
        <f t="shared" si="33"/>
        <v>514</v>
      </c>
      <c r="M74" s="176">
        <f>B.wt.!J74</f>
        <v>5</v>
      </c>
      <c r="N74" s="179">
        <f t="shared" si="34"/>
        <v>102.8</v>
      </c>
      <c r="O74" s="172">
        <v>350</v>
      </c>
      <c r="P74" s="154">
        <v>200</v>
      </c>
      <c r="Q74" s="172">
        <v>250</v>
      </c>
      <c r="R74" s="172">
        <v>100</v>
      </c>
      <c r="S74" s="172">
        <v>200</v>
      </c>
      <c r="T74" s="172">
        <v>300</v>
      </c>
      <c r="U74" s="172">
        <v>350</v>
      </c>
      <c r="V74" s="173">
        <f t="shared" si="35"/>
        <v>1750</v>
      </c>
      <c r="W74" s="174">
        <v>213</v>
      </c>
      <c r="X74" s="172">
        <f t="shared" si="4"/>
        <v>1537</v>
      </c>
      <c r="Y74" s="172">
        <v>5</v>
      </c>
      <c r="Z74" s="175">
        <f t="shared" si="28"/>
        <v>307.39999999999998</v>
      </c>
      <c r="AA74" s="175">
        <f t="shared" si="36"/>
        <v>2051</v>
      </c>
      <c r="AB74" s="179">
        <f t="shared" si="37"/>
        <v>410.2</v>
      </c>
      <c r="AC74" s="154">
        <v>500</v>
      </c>
      <c r="AD74" s="172">
        <v>400</v>
      </c>
      <c r="AE74" s="172">
        <v>400</v>
      </c>
      <c r="AF74" s="172">
        <v>400</v>
      </c>
      <c r="AG74" s="172">
        <v>400</v>
      </c>
      <c r="AH74" s="172">
        <v>400</v>
      </c>
      <c r="AI74" s="172">
        <v>200</v>
      </c>
      <c r="AJ74" s="173">
        <f t="shared" si="38"/>
        <v>2700</v>
      </c>
      <c r="AK74" s="174">
        <v>279</v>
      </c>
      <c r="AL74" s="156">
        <f t="shared" si="29"/>
        <v>2421</v>
      </c>
      <c r="AM74" s="176">
        <v>5</v>
      </c>
      <c r="AN74" s="175">
        <f t="shared" si="55"/>
        <v>484.2</v>
      </c>
      <c r="AO74" s="175">
        <f t="shared" si="39"/>
        <v>4472</v>
      </c>
      <c r="AP74" s="179">
        <f t="shared" si="40"/>
        <v>894.4</v>
      </c>
      <c r="AQ74" s="172">
        <v>600</v>
      </c>
      <c r="AR74" s="172">
        <v>600</v>
      </c>
      <c r="AS74" s="172">
        <v>0</v>
      </c>
      <c r="AT74" s="172">
        <v>0</v>
      </c>
      <c r="AU74" s="172">
        <v>800</v>
      </c>
      <c r="AV74" s="172">
        <v>500</v>
      </c>
      <c r="AW74" s="172">
        <v>300</v>
      </c>
      <c r="AX74" s="173">
        <f t="shared" si="41"/>
        <v>2800</v>
      </c>
      <c r="AY74" s="250">
        <v>900</v>
      </c>
      <c r="AZ74" s="176">
        <f t="shared" si="31"/>
        <v>2446</v>
      </c>
      <c r="BA74" s="251">
        <v>5</v>
      </c>
      <c r="BB74" s="156">
        <f t="shared" si="42"/>
        <v>6918</v>
      </c>
      <c r="BC74" s="175">
        <f t="shared" si="43"/>
        <v>489.2</v>
      </c>
      <c r="BD74" s="179">
        <f t="shared" si="44"/>
        <v>1383.6</v>
      </c>
      <c r="BE74" s="172">
        <v>800</v>
      </c>
      <c r="BF74" s="172">
        <v>800</v>
      </c>
      <c r="BG74" s="172">
        <v>900</v>
      </c>
      <c r="BH74" s="172">
        <v>200</v>
      </c>
      <c r="BI74" s="172">
        <v>600</v>
      </c>
      <c r="BJ74" s="172">
        <v>600</v>
      </c>
      <c r="BK74" s="172">
        <v>700</v>
      </c>
      <c r="BL74" s="173">
        <f t="shared" si="45"/>
        <v>4600</v>
      </c>
      <c r="BM74" s="174">
        <v>796</v>
      </c>
      <c r="BN74" s="176">
        <f t="shared" si="46"/>
        <v>3804</v>
      </c>
      <c r="BO74" s="176">
        <v>5</v>
      </c>
      <c r="BP74" s="156">
        <f t="shared" si="47"/>
        <v>10722</v>
      </c>
      <c r="BQ74" s="175">
        <f t="shared" si="48"/>
        <v>760.8</v>
      </c>
      <c r="BR74" s="179">
        <f t="shared" si="49"/>
        <v>2144.3999999999996</v>
      </c>
      <c r="BS74" s="154">
        <v>1000</v>
      </c>
      <c r="BT74" s="154">
        <v>800</v>
      </c>
      <c r="BU74" s="154">
        <v>0</v>
      </c>
      <c r="BV74" s="154">
        <v>0</v>
      </c>
      <c r="BW74" s="154"/>
      <c r="BX74" s="154"/>
      <c r="BY74" s="154"/>
      <c r="BZ74" s="173">
        <f t="shared" si="50"/>
        <v>1800</v>
      </c>
      <c r="CA74" s="177">
        <v>0</v>
      </c>
      <c r="CB74" s="176">
        <f t="shared" si="51"/>
        <v>1800</v>
      </c>
      <c r="CC74" s="176">
        <v>5</v>
      </c>
      <c r="CD74" s="256">
        <f t="shared" si="52"/>
        <v>12522</v>
      </c>
      <c r="CE74" s="175">
        <f t="shared" si="53"/>
        <v>360</v>
      </c>
      <c r="CF74" s="175">
        <f t="shared" si="54"/>
        <v>2504.3999999999996</v>
      </c>
    </row>
    <row r="75" spans="1:84">
      <c r="A75" s="283">
        <v>6</v>
      </c>
      <c r="B75" s="50">
        <v>62</v>
      </c>
      <c r="C75" s="172">
        <v>300</v>
      </c>
      <c r="D75" s="172">
        <v>0</v>
      </c>
      <c r="E75" s="172">
        <v>100</v>
      </c>
      <c r="F75" s="172">
        <v>100</v>
      </c>
      <c r="G75" s="172">
        <v>100</v>
      </c>
      <c r="H75" s="172">
        <v>100</v>
      </c>
      <c r="I75" s="172">
        <v>200</v>
      </c>
      <c r="J75" s="245">
        <f t="shared" si="32"/>
        <v>900</v>
      </c>
      <c r="K75" s="246">
        <v>270</v>
      </c>
      <c r="L75" s="172">
        <f t="shared" si="33"/>
        <v>630</v>
      </c>
      <c r="M75" s="176">
        <f>B.wt.!J75</f>
        <v>5</v>
      </c>
      <c r="N75" s="179">
        <f t="shared" si="34"/>
        <v>126</v>
      </c>
      <c r="O75" s="172">
        <v>350</v>
      </c>
      <c r="P75" s="154">
        <v>200</v>
      </c>
      <c r="Q75" s="172">
        <v>250</v>
      </c>
      <c r="R75" s="172">
        <v>100</v>
      </c>
      <c r="S75" s="172">
        <v>200</v>
      </c>
      <c r="T75" s="172">
        <v>300</v>
      </c>
      <c r="U75" s="172">
        <v>350</v>
      </c>
      <c r="V75" s="173">
        <f t="shared" si="35"/>
        <v>1750</v>
      </c>
      <c r="W75" s="174">
        <v>25</v>
      </c>
      <c r="X75" s="172">
        <f t="shared" si="4"/>
        <v>1725</v>
      </c>
      <c r="Y75" s="172">
        <v>5</v>
      </c>
      <c r="Z75" s="175">
        <f t="shared" si="28"/>
        <v>345</v>
      </c>
      <c r="AA75" s="175">
        <f t="shared" si="36"/>
        <v>2355</v>
      </c>
      <c r="AB75" s="179">
        <f t="shared" si="37"/>
        <v>471</v>
      </c>
      <c r="AC75" s="154">
        <v>500</v>
      </c>
      <c r="AD75" s="172">
        <v>400</v>
      </c>
      <c r="AE75" s="172">
        <v>400</v>
      </c>
      <c r="AF75" s="172">
        <v>400</v>
      </c>
      <c r="AG75" s="172">
        <v>400</v>
      </c>
      <c r="AH75" s="172">
        <v>400</v>
      </c>
      <c r="AI75" s="172">
        <v>600</v>
      </c>
      <c r="AJ75" s="173">
        <f t="shared" si="38"/>
        <v>3100</v>
      </c>
      <c r="AK75" s="174">
        <v>187</v>
      </c>
      <c r="AL75" s="156">
        <f t="shared" si="29"/>
        <v>2913</v>
      </c>
      <c r="AM75" s="176">
        <v>5</v>
      </c>
      <c r="AN75" s="175">
        <f t="shared" si="55"/>
        <v>582.6</v>
      </c>
      <c r="AO75" s="175">
        <f t="shared" si="39"/>
        <v>5268</v>
      </c>
      <c r="AP75" s="179">
        <f t="shared" si="40"/>
        <v>1053.5999999999999</v>
      </c>
      <c r="AQ75" s="172">
        <v>600</v>
      </c>
      <c r="AR75" s="172">
        <v>600</v>
      </c>
      <c r="AS75" s="172">
        <v>500</v>
      </c>
      <c r="AT75" s="172">
        <v>500</v>
      </c>
      <c r="AU75" s="172">
        <v>800</v>
      </c>
      <c r="AV75" s="172">
        <v>500</v>
      </c>
      <c r="AW75" s="172">
        <v>500</v>
      </c>
      <c r="AX75" s="173">
        <f t="shared" si="41"/>
        <v>4000</v>
      </c>
      <c r="AY75" s="250">
        <v>100</v>
      </c>
      <c r="AZ75" s="176">
        <f t="shared" si="31"/>
        <v>3100</v>
      </c>
      <c r="BA75" s="251">
        <v>5</v>
      </c>
      <c r="BB75" s="156">
        <f t="shared" si="42"/>
        <v>8368</v>
      </c>
      <c r="BC75" s="175">
        <f t="shared" si="43"/>
        <v>620</v>
      </c>
      <c r="BD75" s="179">
        <f t="shared" si="44"/>
        <v>1673.6</v>
      </c>
      <c r="BE75" s="172">
        <v>800</v>
      </c>
      <c r="BF75" s="172">
        <v>800</v>
      </c>
      <c r="BG75" s="172">
        <v>900</v>
      </c>
      <c r="BH75" s="172">
        <v>800</v>
      </c>
      <c r="BI75" s="172">
        <v>600</v>
      </c>
      <c r="BJ75" s="172">
        <v>600</v>
      </c>
      <c r="BK75" s="172">
        <v>700</v>
      </c>
      <c r="BL75" s="173">
        <f t="shared" si="45"/>
        <v>5200</v>
      </c>
      <c r="BM75" s="174">
        <v>80</v>
      </c>
      <c r="BN75" s="176">
        <f t="shared" si="46"/>
        <v>5120</v>
      </c>
      <c r="BO75" s="176">
        <v>4</v>
      </c>
      <c r="BP75" s="156">
        <f t="shared" si="47"/>
        <v>13488</v>
      </c>
      <c r="BQ75" s="175">
        <f t="shared" si="48"/>
        <v>1280</v>
      </c>
      <c r="BR75" s="179">
        <f t="shared" si="49"/>
        <v>2953.6</v>
      </c>
      <c r="BS75" s="154">
        <v>1000</v>
      </c>
      <c r="BT75" s="154">
        <v>800</v>
      </c>
      <c r="BU75" s="154">
        <v>0</v>
      </c>
      <c r="BV75" s="154">
        <v>0</v>
      </c>
      <c r="BW75" s="154"/>
      <c r="BX75" s="154"/>
      <c r="BY75" s="154"/>
      <c r="BZ75" s="173">
        <f t="shared" si="50"/>
        <v>1800</v>
      </c>
      <c r="CA75" s="177">
        <v>0</v>
      </c>
      <c r="CB75" s="176">
        <f t="shared" si="51"/>
        <v>1800</v>
      </c>
      <c r="CC75" s="176">
        <v>4</v>
      </c>
      <c r="CD75" s="256">
        <f t="shared" si="52"/>
        <v>15288</v>
      </c>
      <c r="CE75" s="175">
        <f t="shared" si="53"/>
        <v>450</v>
      </c>
      <c r="CF75" s="175">
        <f t="shared" si="54"/>
        <v>3403.6</v>
      </c>
    </row>
    <row r="76" spans="1:84">
      <c r="A76" s="283">
        <v>6</v>
      </c>
      <c r="B76" s="50">
        <v>69</v>
      </c>
      <c r="C76" s="172">
        <v>300</v>
      </c>
      <c r="D76" s="172">
        <v>0</v>
      </c>
      <c r="E76" s="172">
        <v>100</v>
      </c>
      <c r="F76" s="172">
        <v>100</v>
      </c>
      <c r="G76" s="172">
        <v>100</v>
      </c>
      <c r="H76" s="172">
        <v>100</v>
      </c>
      <c r="I76" s="172">
        <v>200</v>
      </c>
      <c r="J76" s="245">
        <f t="shared" si="32"/>
        <v>900</v>
      </c>
      <c r="K76" s="246">
        <v>234</v>
      </c>
      <c r="L76" s="172">
        <f t="shared" si="33"/>
        <v>666</v>
      </c>
      <c r="M76" s="176">
        <f>B.wt.!J76</f>
        <v>5</v>
      </c>
      <c r="N76" s="179">
        <f t="shared" si="34"/>
        <v>133.19999999999999</v>
      </c>
      <c r="O76" s="172">
        <v>350</v>
      </c>
      <c r="P76" s="154">
        <v>200</v>
      </c>
      <c r="Q76" s="172">
        <v>250</v>
      </c>
      <c r="R76" s="172">
        <v>100</v>
      </c>
      <c r="S76" s="172">
        <v>300</v>
      </c>
      <c r="T76" s="172">
        <v>300</v>
      </c>
      <c r="U76" s="172">
        <v>350</v>
      </c>
      <c r="V76" s="173">
        <f t="shared" si="35"/>
        <v>1850</v>
      </c>
      <c r="W76" s="174">
        <v>10</v>
      </c>
      <c r="X76" s="172">
        <f t="shared" si="4"/>
        <v>1840</v>
      </c>
      <c r="Y76" s="172">
        <v>5</v>
      </c>
      <c r="Z76" s="175">
        <f t="shared" si="28"/>
        <v>368</v>
      </c>
      <c r="AA76" s="175">
        <f t="shared" si="36"/>
        <v>2506</v>
      </c>
      <c r="AB76" s="179">
        <f t="shared" si="37"/>
        <v>501.2</v>
      </c>
      <c r="AC76" s="154">
        <v>500</v>
      </c>
      <c r="AD76" s="172">
        <v>400</v>
      </c>
      <c r="AE76" s="172">
        <v>400</v>
      </c>
      <c r="AF76" s="172">
        <v>400</v>
      </c>
      <c r="AG76" s="172">
        <v>400</v>
      </c>
      <c r="AH76" s="172">
        <v>600</v>
      </c>
      <c r="AI76" s="172">
        <v>400</v>
      </c>
      <c r="AJ76" s="173">
        <f t="shared" si="38"/>
        <v>3100</v>
      </c>
      <c r="AK76" s="174">
        <v>81</v>
      </c>
      <c r="AL76" s="156">
        <f t="shared" si="29"/>
        <v>3019</v>
      </c>
      <c r="AM76" s="176">
        <v>5</v>
      </c>
      <c r="AN76" s="175">
        <f t="shared" si="55"/>
        <v>603.79999999999995</v>
      </c>
      <c r="AO76" s="175">
        <f t="shared" si="39"/>
        <v>5525</v>
      </c>
      <c r="AP76" s="179">
        <f t="shared" si="40"/>
        <v>1105</v>
      </c>
      <c r="AQ76" s="172">
        <v>600</v>
      </c>
      <c r="AR76" s="172">
        <v>600</v>
      </c>
      <c r="AS76" s="172">
        <v>500</v>
      </c>
      <c r="AT76" s="172">
        <v>500</v>
      </c>
      <c r="AU76" s="172">
        <v>800</v>
      </c>
      <c r="AV76" s="172">
        <v>500</v>
      </c>
      <c r="AW76" s="172">
        <v>600</v>
      </c>
      <c r="AX76" s="173">
        <f t="shared" si="41"/>
        <v>4100</v>
      </c>
      <c r="AY76" s="250">
        <v>60</v>
      </c>
      <c r="AZ76" s="176">
        <f t="shared" si="31"/>
        <v>4000</v>
      </c>
      <c r="BA76" s="251">
        <v>5</v>
      </c>
      <c r="BB76" s="156">
        <f t="shared" si="42"/>
        <v>9525</v>
      </c>
      <c r="BC76" s="175">
        <f t="shared" si="43"/>
        <v>800</v>
      </c>
      <c r="BD76" s="179">
        <f t="shared" si="44"/>
        <v>1905</v>
      </c>
      <c r="BE76" s="172">
        <v>800</v>
      </c>
      <c r="BF76" s="172">
        <v>800</v>
      </c>
      <c r="BG76" s="172">
        <v>900</v>
      </c>
      <c r="BH76" s="172">
        <v>800</v>
      </c>
      <c r="BI76" s="172">
        <v>600</v>
      </c>
      <c r="BJ76" s="172">
        <v>600</v>
      </c>
      <c r="BK76" s="172">
        <v>700</v>
      </c>
      <c r="BL76" s="173">
        <f t="shared" si="45"/>
        <v>5200</v>
      </c>
      <c r="BM76" s="174">
        <v>37</v>
      </c>
      <c r="BN76" s="176">
        <f t="shared" si="46"/>
        <v>5163</v>
      </c>
      <c r="BO76" s="176">
        <v>4</v>
      </c>
      <c r="BP76" s="156">
        <f t="shared" si="47"/>
        <v>14688</v>
      </c>
      <c r="BQ76" s="175">
        <f t="shared" si="48"/>
        <v>1290.75</v>
      </c>
      <c r="BR76" s="179">
        <f t="shared" si="49"/>
        <v>3195.75</v>
      </c>
      <c r="BS76" s="154">
        <v>1000</v>
      </c>
      <c r="BT76" s="154">
        <v>800</v>
      </c>
      <c r="BU76" s="154">
        <v>0</v>
      </c>
      <c r="BV76" s="154">
        <v>0</v>
      </c>
      <c r="BW76" s="154"/>
      <c r="BX76" s="154"/>
      <c r="BY76" s="154"/>
      <c r="BZ76" s="173">
        <f t="shared" si="50"/>
        <v>1800</v>
      </c>
      <c r="CA76" s="177">
        <v>0</v>
      </c>
      <c r="CB76" s="176">
        <f t="shared" si="51"/>
        <v>1800</v>
      </c>
      <c r="CC76" s="176">
        <v>4</v>
      </c>
      <c r="CD76" s="256">
        <f t="shared" si="52"/>
        <v>16488</v>
      </c>
      <c r="CE76" s="175">
        <f t="shared" si="53"/>
        <v>450</v>
      </c>
      <c r="CF76" s="175">
        <f t="shared" si="54"/>
        <v>3645.75</v>
      </c>
    </row>
    <row r="77" spans="1:84">
      <c r="A77" s="283">
        <v>6</v>
      </c>
      <c r="B77" s="50">
        <v>76</v>
      </c>
      <c r="C77" s="172">
        <v>300</v>
      </c>
      <c r="D77" s="172">
        <v>0</v>
      </c>
      <c r="E77" s="172">
        <v>100</v>
      </c>
      <c r="F77" s="172">
        <v>100</v>
      </c>
      <c r="G77" s="172">
        <v>100</v>
      </c>
      <c r="H77" s="172">
        <v>100</v>
      </c>
      <c r="I77" s="172">
        <v>200</v>
      </c>
      <c r="J77" s="245">
        <f t="shared" si="32"/>
        <v>900</v>
      </c>
      <c r="K77" s="246">
        <v>291</v>
      </c>
      <c r="L77" s="172">
        <f t="shared" si="33"/>
        <v>609</v>
      </c>
      <c r="M77" s="176">
        <f>B.wt.!J77</f>
        <v>5</v>
      </c>
      <c r="N77" s="179">
        <f t="shared" si="34"/>
        <v>121.8</v>
      </c>
      <c r="O77" s="172">
        <v>350</v>
      </c>
      <c r="P77" s="154">
        <v>200</v>
      </c>
      <c r="Q77" s="172">
        <v>250</v>
      </c>
      <c r="R77" s="172">
        <v>100</v>
      </c>
      <c r="S77" s="172">
        <v>200</v>
      </c>
      <c r="T77" s="172">
        <v>300</v>
      </c>
      <c r="U77" s="172">
        <v>350</v>
      </c>
      <c r="V77" s="173">
        <f t="shared" si="35"/>
        <v>1750</v>
      </c>
      <c r="W77" s="174">
        <v>20</v>
      </c>
      <c r="X77" s="172">
        <f t="shared" si="4"/>
        <v>1730</v>
      </c>
      <c r="Y77" s="172">
        <v>5</v>
      </c>
      <c r="Z77" s="175">
        <f t="shared" si="28"/>
        <v>346</v>
      </c>
      <c r="AA77" s="175">
        <f t="shared" si="36"/>
        <v>2339</v>
      </c>
      <c r="AB77" s="179">
        <f t="shared" si="37"/>
        <v>467.8</v>
      </c>
      <c r="AC77" s="154">
        <v>500</v>
      </c>
      <c r="AD77" s="172">
        <v>400</v>
      </c>
      <c r="AE77" s="172">
        <v>400</v>
      </c>
      <c r="AF77" s="172">
        <v>400</v>
      </c>
      <c r="AG77" s="172">
        <v>400</v>
      </c>
      <c r="AH77" s="172">
        <v>600</v>
      </c>
      <c r="AI77" s="172">
        <v>400</v>
      </c>
      <c r="AJ77" s="173">
        <f t="shared" si="38"/>
        <v>3100</v>
      </c>
      <c r="AK77" s="174">
        <v>94</v>
      </c>
      <c r="AL77" s="156">
        <f t="shared" si="29"/>
        <v>3006</v>
      </c>
      <c r="AM77" s="176">
        <v>5</v>
      </c>
      <c r="AN77" s="175">
        <f t="shared" si="55"/>
        <v>601.20000000000005</v>
      </c>
      <c r="AO77" s="175">
        <f t="shared" si="39"/>
        <v>5345</v>
      </c>
      <c r="AP77" s="179">
        <f t="shared" si="40"/>
        <v>1069</v>
      </c>
      <c r="AQ77" s="172">
        <v>600</v>
      </c>
      <c r="AR77" s="172">
        <v>600</v>
      </c>
      <c r="AS77" s="172">
        <v>500</v>
      </c>
      <c r="AT77" s="172">
        <v>500</v>
      </c>
      <c r="AU77" s="172">
        <v>800</v>
      </c>
      <c r="AV77" s="172">
        <v>500</v>
      </c>
      <c r="AW77" s="172">
        <v>500</v>
      </c>
      <c r="AX77" s="173">
        <f t="shared" si="41"/>
        <v>4000</v>
      </c>
      <c r="AY77" s="250">
        <v>284</v>
      </c>
      <c r="AZ77" s="176">
        <f t="shared" si="31"/>
        <v>3940</v>
      </c>
      <c r="BA77" s="251">
        <v>5</v>
      </c>
      <c r="BB77" s="156">
        <f t="shared" si="42"/>
        <v>9285</v>
      </c>
      <c r="BC77" s="175">
        <f t="shared" si="43"/>
        <v>788</v>
      </c>
      <c r="BD77" s="179">
        <f t="shared" si="44"/>
        <v>1857</v>
      </c>
      <c r="BE77" s="172">
        <v>800</v>
      </c>
      <c r="BF77" s="172">
        <v>800</v>
      </c>
      <c r="BG77" s="172">
        <v>900</v>
      </c>
      <c r="BH77" s="172">
        <v>700</v>
      </c>
      <c r="BI77" s="172">
        <v>600</v>
      </c>
      <c r="BJ77" s="172">
        <v>600</v>
      </c>
      <c r="BK77" s="172">
        <v>700</v>
      </c>
      <c r="BL77" s="173">
        <f t="shared" si="45"/>
        <v>5100</v>
      </c>
      <c r="BM77" s="174">
        <v>102</v>
      </c>
      <c r="BN77" s="176">
        <f t="shared" si="46"/>
        <v>4998</v>
      </c>
      <c r="BO77" s="176">
        <v>3</v>
      </c>
      <c r="BP77" s="156">
        <f t="shared" si="47"/>
        <v>14283</v>
      </c>
      <c r="BQ77" s="175">
        <f t="shared" si="48"/>
        <v>1666</v>
      </c>
      <c r="BR77" s="179">
        <f t="shared" si="49"/>
        <v>3523</v>
      </c>
      <c r="BS77" s="154">
        <v>1000</v>
      </c>
      <c r="BT77" s="154">
        <v>800</v>
      </c>
      <c r="BU77" s="154">
        <v>0</v>
      </c>
      <c r="BV77" s="154">
        <v>0</v>
      </c>
      <c r="BW77" s="154"/>
      <c r="BX77" s="154"/>
      <c r="BY77" s="154"/>
      <c r="BZ77" s="173">
        <f t="shared" si="50"/>
        <v>1800</v>
      </c>
      <c r="CA77" s="177">
        <v>0</v>
      </c>
      <c r="CB77" s="176">
        <f t="shared" si="51"/>
        <v>1800</v>
      </c>
      <c r="CC77" s="176">
        <v>3</v>
      </c>
      <c r="CD77" s="256">
        <f t="shared" si="52"/>
        <v>16083</v>
      </c>
      <c r="CE77" s="175">
        <f t="shared" si="53"/>
        <v>600</v>
      </c>
      <c r="CF77" s="175">
        <f t="shared" si="54"/>
        <v>4123</v>
      </c>
    </row>
    <row r="78" spans="1:84">
      <c r="A78" s="283">
        <v>6</v>
      </c>
      <c r="B78" s="50">
        <v>83</v>
      </c>
      <c r="C78" s="172">
        <v>300</v>
      </c>
      <c r="D78" s="172">
        <v>0</v>
      </c>
      <c r="E78" s="172">
        <v>100</v>
      </c>
      <c r="F78" s="172">
        <v>100</v>
      </c>
      <c r="G78" s="172">
        <v>100</v>
      </c>
      <c r="H78" s="172">
        <v>100</v>
      </c>
      <c r="I78" s="172">
        <v>200</v>
      </c>
      <c r="J78" s="245">
        <f t="shared" si="32"/>
        <v>900</v>
      </c>
      <c r="K78" s="246">
        <v>180</v>
      </c>
      <c r="L78" s="172">
        <f t="shared" si="33"/>
        <v>720</v>
      </c>
      <c r="M78" s="176">
        <f>B.wt.!J78</f>
        <v>5</v>
      </c>
      <c r="N78" s="179">
        <f t="shared" si="34"/>
        <v>144</v>
      </c>
      <c r="O78" s="172">
        <v>350</v>
      </c>
      <c r="P78" s="154">
        <v>200</v>
      </c>
      <c r="Q78" s="172">
        <v>250</v>
      </c>
      <c r="R78" s="172">
        <v>100</v>
      </c>
      <c r="S78" s="172">
        <v>300</v>
      </c>
      <c r="T78" s="172">
        <v>300</v>
      </c>
      <c r="U78" s="172">
        <v>350</v>
      </c>
      <c r="V78" s="173">
        <f t="shared" si="35"/>
        <v>1850</v>
      </c>
      <c r="W78" s="174">
        <v>44</v>
      </c>
      <c r="X78" s="172">
        <f t="shared" si="4"/>
        <v>1806</v>
      </c>
      <c r="Y78" s="172">
        <v>5</v>
      </c>
      <c r="Z78" s="175">
        <f t="shared" si="28"/>
        <v>361.2</v>
      </c>
      <c r="AA78" s="175">
        <f t="shared" si="36"/>
        <v>2526</v>
      </c>
      <c r="AB78" s="179">
        <f t="shared" si="37"/>
        <v>505.2</v>
      </c>
      <c r="AC78" s="154">
        <v>500</v>
      </c>
      <c r="AD78" s="172">
        <v>400</v>
      </c>
      <c r="AE78" s="172">
        <v>400</v>
      </c>
      <c r="AF78" s="172">
        <v>400</v>
      </c>
      <c r="AG78" s="172">
        <v>400</v>
      </c>
      <c r="AH78" s="172">
        <v>600</v>
      </c>
      <c r="AI78" s="172">
        <v>400</v>
      </c>
      <c r="AJ78" s="173">
        <f t="shared" si="38"/>
        <v>3100</v>
      </c>
      <c r="AK78" s="174">
        <v>88</v>
      </c>
      <c r="AL78" s="156">
        <f t="shared" si="29"/>
        <v>3012</v>
      </c>
      <c r="AM78" s="176">
        <v>5</v>
      </c>
      <c r="AN78" s="175">
        <f t="shared" si="55"/>
        <v>602.4</v>
      </c>
      <c r="AO78" s="175">
        <f t="shared" si="39"/>
        <v>5538</v>
      </c>
      <c r="AP78" s="179">
        <f t="shared" si="40"/>
        <v>1107.5999999999999</v>
      </c>
      <c r="AQ78" s="172">
        <v>600</v>
      </c>
      <c r="AR78" s="172">
        <v>600</v>
      </c>
      <c r="AS78" s="172">
        <v>500</v>
      </c>
      <c r="AT78" s="172">
        <v>500</v>
      </c>
      <c r="AU78" s="172">
        <v>800</v>
      </c>
      <c r="AV78" s="172">
        <v>500</v>
      </c>
      <c r="AW78" s="172">
        <v>500</v>
      </c>
      <c r="AX78" s="173">
        <f t="shared" si="41"/>
        <v>4000</v>
      </c>
      <c r="AY78" s="250">
        <v>415</v>
      </c>
      <c r="AZ78" s="176">
        <f t="shared" si="31"/>
        <v>3716</v>
      </c>
      <c r="BA78" s="251">
        <v>5</v>
      </c>
      <c r="BB78" s="156">
        <f t="shared" si="42"/>
        <v>9254</v>
      </c>
      <c r="BC78" s="175">
        <f t="shared" si="43"/>
        <v>743.2</v>
      </c>
      <c r="BD78" s="179">
        <f t="shared" si="44"/>
        <v>1850.8</v>
      </c>
      <c r="BE78" s="172">
        <v>800</v>
      </c>
      <c r="BF78" s="172">
        <v>800</v>
      </c>
      <c r="BG78" s="172">
        <v>900</v>
      </c>
      <c r="BH78" s="172">
        <v>700</v>
      </c>
      <c r="BI78" s="172">
        <v>600</v>
      </c>
      <c r="BJ78" s="172">
        <v>600</v>
      </c>
      <c r="BK78" s="172">
        <v>700</v>
      </c>
      <c r="BL78" s="173">
        <f t="shared" si="45"/>
        <v>5100</v>
      </c>
      <c r="BM78" s="174">
        <v>902</v>
      </c>
      <c r="BN78" s="176">
        <f t="shared" si="46"/>
        <v>4198</v>
      </c>
      <c r="BO78" s="176">
        <v>5</v>
      </c>
      <c r="BP78" s="156">
        <f t="shared" si="47"/>
        <v>13452</v>
      </c>
      <c r="BQ78" s="175">
        <f t="shared" si="48"/>
        <v>839.6</v>
      </c>
      <c r="BR78" s="179">
        <f t="shared" si="49"/>
        <v>2690.4</v>
      </c>
      <c r="BS78" s="154">
        <v>1000</v>
      </c>
      <c r="BT78" s="154">
        <v>800</v>
      </c>
      <c r="BU78" s="154">
        <v>0</v>
      </c>
      <c r="BV78" s="154">
        <v>0</v>
      </c>
      <c r="BW78" s="154"/>
      <c r="BX78" s="154"/>
      <c r="BY78" s="154"/>
      <c r="BZ78" s="173">
        <f t="shared" si="50"/>
        <v>1800</v>
      </c>
      <c r="CA78" s="177">
        <v>0</v>
      </c>
      <c r="CB78" s="176">
        <f t="shared" si="51"/>
        <v>1800</v>
      </c>
      <c r="CC78" s="176">
        <v>5</v>
      </c>
      <c r="CD78" s="256">
        <f t="shared" si="52"/>
        <v>15252</v>
      </c>
      <c r="CE78" s="175">
        <f t="shared" si="53"/>
        <v>360</v>
      </c>
      <c r="CF78" s="175">
        <f t="shared" si="54"/>
        <v>3050.4</v>
      </c>
    </row>
    <row r="79" spans="1:84">
      <c r="A79" s="284">
        <v>7</v>
      </c>
      <c r="B79" s="50">
        <v>7</v>
      </c>
      <c r="C79" s="172">
        <v>300</v>
      </c>
      <c r="D79" s="172">
        <v>0</v>
      </c>
      <c r="E79" s="172">
        <v>100</v>
      </c>
      <c r="F79" s="172">
        <v>100</v>
      </c>
      <c r="G79" s="172">
        <v>100</v>
      </c>
      <c r="H79" s="172">
        <v>100</v>
      </c>
      <c r="I79" s="172">
        <v>200</v>
      </c>
      <c r="J79" s="245">
        <f t="shared" si="32"/>
        <v>900</v>
      </c>
      <c r="K79" s="246">
        <v>121</v>
      </c>
      <c r="L79" s="172">
        <f t="shared" si="33"/>
        <v>779</v>
      </c>
      <c r="M79" s="176">
        <f>B.wt.!J79</f>
        <v>5</v>
      </c>
      <c r="N79" s="179">
        <f t="shared" si="34"/>
        <v>155.80000000000001</v>
      </c>
      <c r="O79" s="172">
        <v>350</v>
      </c>
      <c r="P79" s="154">
        <v>200</v>
      </c>
      <c r="Q79" s="172">
        <v>250</v>
      </c>
      <c r="R79" s="172">
        <v>100</v>
      </c>
      <c r="S79" s="172">
        <v>300</v>
      </c>
      <c r="T79" s="172">
        <v>300</v>
      </c>
      <c r="U79" s="172">
        <v>350</v>
      </c>
      <c r="V79" s="173">
        <f t="shared" si="35"/>
        <v>1850</v>
      </c>
      <c r="W79" s="174">
        <v>6</v>
      </c>
      <c r="X79" s="172">
        <f t="shared" ref="X79:X90" si="56">V79-W79</f>
        <v>1844</v>
      </c>
      <c r="Y79" s="172">
        <v>5</v>
      </c>
      <c r="Z79" s="175">
        <f t="shared" si="28"/>
        <v>368.8</v>
      </c>
      <c r="AA79" s="175">
        <f t="shared" si="36"/>
        <v>2623</v>
      </c>
      <c r="AB79" s="179">
        <f t="shared" si="37"/>
        <v>524.6</v>
      </c>
      <c r="AC79" s="154">
        <v>500</v>
      </c>
      <c r="AD79" s="172">
        <v>400</v>
      </c>
      <c r="AE79" s="172">
        <v>400</v>
      </c>
      <c r="AF79" s="172">
        <v>400</v>
      </c>
      <c r="AG79" s="172">
        <v>800</v>
      </c>
      <c r="AH79" s="172">
        <v>400</v>
      </c>
      <c r="AI79" s="172">
        <v>600</v>
      </c>
      <c r="AJ79" s="173">
        <f t="shared" si="38"/>
        <v>3500</v>
      </c>
      <c r="AK79" s="174">
        <v>121</v>
      </c>
      <c r="AL79" s="156">
        <f t="shared" si="29"/>
        <v>3379</v>
      </c>
      <c r="AM79" s="176">
        <v>5</v>
      </c>
      <c r="AN79" s="175">
        <f t="shared" si="55"/>
        <v>675.8</v>
      </c>
      <c r="AO79" s="175">
        <f t="shared" si="39"/>
        <v>6002</v>
      </c>
      <c r="AP79" s="179">
        <f t="shared" si="40"/>
        <v>1200.4000000000001</v>
      </c>
      <c r="AQ79" s="172">
        <v>600</v>
      </c>
      <c r="AR79" s="172">
        <v>600</v>
      </c>
      <c r="AS79" s="172">
        <v>500</v>
      </c>
      <c r="AT79" s="172">
        <v>500</v>
      </c>
      <c r="AU79" s="172">
        <v>800</v>
      </c>
      <c r="AV79" s="172">
        <v>500</v>
      </c>
      <c r="AW79" s="172">
        <v>600</v>
      </c>
      <c r="AX79" s="173">
        <f t="shared" si="41"/>
        <v>4100</v>
      </c>
      <c r="AY79" s="250">
        <v>68</v>
      </c>
      <c r="AZ79" s="176">
        <f t="shared" si="31"/>
        <v>3685</v>
      </c>
      <c r="BA79" s="251">
        <v>5</v>
      </c>
      <c r="BB79" s="156">
        <f t="shared" si="42"/>
        <v>9687</v>
      </c>
      <c r="BC79" s="175">
        <f t="shared" si="43"/>
        <v>737</v>
      </c>
      <c r="BD79" s="179">
        <f t="shared" si="44"/>
        <v>1937.4</v>
      </c>
      <c r="BE79" s="172">
        <v>800</v>
      </c>
      <c r="BF79" s="172">
        <v>800</v>
      </c>
      <c r="BG79" s="172">
        <v>900</v>
      </c>
      <c r="BH79" s="172">
        <v>900</v>
      </c>
      <c r="BI79" s="172">
        <v>600</v>
      </c>
      <c r="BJ79" s="172">
        <v>600</v>
      </c>
      <c r="BK79" s="172">
        <v>700</v>
      </c>
      <c r="BL79" s="173">
        <f t="shared" si="45"/>
        <v>5300</v>
      </c>
      <c r="BM79" s="174">
        <v>54</v>
      </c>
      <c r="BN79" s="176">
        <f t="shared" si="46"/>
        <v>5246</v>
      </c>
      <c r="BO79" s="176">
        <v>4</v>
      </c>
      <c r="BP79" s="156">
        <f t="shared" si="47"/>
        <v>14933</v>
      </c>
      <c r="BQ79" s="175">
        <f t="shared" si="48"/>
        <v>1311.5</v>
      </c>
      <c r="BR79" s="179">
        <f t="shared" si="49"/>
        <v>3248.9</v>
      </c>
      <c r="BS79" s="154">
        <v>1000</v>
      </c>
      <c r="BT79" s="154">
        <v>1000</v>
      </c>
      <c r="BU79" s="154">
        <v>0</v>
      </c>
      <c r="BV79" s="154">
        <v>0</v>
      </c>
      <c r="BW79" s="154"/>
      <c r="BX79" s="154"/>
      <c r="BY79" s="154"/>
      <c r="BZ79" s="173">
        <f t="shared" si="50"/>
        <v>2000</v>
      </c>
      <c r="CA79" s="177">
        <v>0</v>
      </c>
      <c r="CB79" s="176">
        <f t="shared" si="51"/>
        <v>2000</v>
      </c>
      <c r="CC79" s="176">
        <v>4</v>
      </c>
      <c r="CD79" s="256">
        <f t="shared" si="52"/>
        <v>16933</v>
      </c>
      <c r="CE79" s="175">
        <f t="shared" si="53"/>
        <v>500</v>
      </c>
      <c r="CF79" s="175">
        <f t="shared" si="54"/>
        <v>3748.9</v>
      </c>
    </row>
    <row r="80" spans="1:84">
      <c r="A80" s="284">
        <v>7</v>
      </c>
      <c r="B80" s="50">
        <v>14</v>
      </c>
      <c r="C80" s="172">
        <v>300</v>
      </c>
      <c r="D80" s="172">
        <v>0</v>
      </c>
      <c r="E80" s="172">
        <v>100</v>
      </c>
      <c r="F80" s="172">
        <v>100</v>
      </c>
      <c r="G80" s="172">
        <v>100</v>
      </c>
      <c r="H80" s="172">
        <v>100</v>
      </c>
      <c r="I80" s="172">
        <v>200</v>
      </c>
      <c r="J80" s="245">
        <f t="shared" si="32"/>
        <v>900</v>
      </c>
      <c r="K80" s="246">
        <v>228</v>
      </c>
      <c r="L80" s="172">
        <f t="shared" si="33"/>
        <v>672</v>
      </c>
      <c r="M80" s="176">
        <f>B.wt.!J80</f>
        <v>5</v>
      </c>
      <c r="N80" s="179">
        <f t="shared" si="34"/>
        <v>134.4</v>
      </c>
      <c r="O80" s="172">
        <v>350</v>
      </c>
      <c r="P80" s="154">
        <v>200</v>
      </c>
      <c r="Q80" s="172">
        <v>250</v>
      </c>
      <c r="R80" s="172">
        <v>100</v>
      </c>
      <c r="S80" s="172">
        <v>200</v>
      </c>
      <c r="T80" s="172">
        <v>300</v>
      </c>
      <c r="U80" s="172">
        <v>350</v>
      </c>
      <c r="V80" s="173">
        <f t="shared" si="35"/>
        <v>1750</v>
      </c>
      <c r="W80" s="174">
        <v>32</v>
      </c>
      <c r="X80" s="172">
        <f t="shared" si="56"/>
        <v>1718</v>
      </c>
      <c r="Y80" s="172">
        <v>5</v>
      </c>
      <c r="Z80" s="175">
        <f t="shared" si="28"/>
        <v>343.6</v>
      </c>
      <c r="AA80" s="175">
        <f t="shared" si="36"/>
        <v>2390</v>
      </c>
      <c r="AB80" s="179">
        <f t="shared" si="37"/>
        <v>478</v>
      </c>
      <c r="AC80" s="154">
        <v>500</v>
      </c>
      <c r="AD80" s="172">
        <v>400</v>
      </c>
      <c r="AE80" s="172">
        <v>400</v>
      </c>
      <c r="AF80" s="172">
        <v>400</v>
      </c>
      <c r="AG80" s="172">
        <v>400</v>
      </c>
      <c r="AH80" s="172">
        <v>400</v>
      </c>
      <c r="AI80" s="172">
        <v>600</v>
      </c>
      <c r="AJ80" s="173">
        <f t="shared" si="38"/>
        <v>3100</v>
      </c>
      <c r="AK80" s="174">
        <v>100</v>
      </c>
      <c r="AL80" s="156">
        <f t="shared" si="29"/>
        <v>3000</v>
      </c>
      <c r="AM80" s="176">
        <v>5</v>
      </c>
      <c r="AN80" s="175">
        <f t="shared" si="55"/>
        <v>600</v>
      </c>
      <c r="AO80" s="175">
        <f t="shared" si="39"/>
        <v>5390</v>
      </c>
      <c r="AP80" s="179">
        <f t="shared" si="40"/>
        <v>1078</v>
      </c>
      <c r="AQ80" s="172">
        <v>600</v>
      </c>
      <c r="AR80" s="172">
        <v>600</v>
      </c>
      <c r="AS80" s="172">
        <v>500</v>
      </c>
      <c r="AT80" s="172">
        <v>500</v>
      </c>
      <c r="AU80" s="172">
        <v>800</v>
      </c>
      <c r="AV80" s="172">
        <v>500</v>
      </c>
      <c r="AW80" s="172">
        <v>500</v>
      </c>
      <c r="AX80" s="173">
        <f t="shared" si="41"/>
        <v>4000</v>
      </c>
      <c r="AY80" s="250">
        <v>402</v>
      </c>
      <c r="AZ80" s="176">
        <f t="shared" si="31"/>
        <v>3932</v>
      </c>
      <c r="BA80" s="251">
        <v>5</v>
      </c>
      <c r="BB80" s="156">
        <f t="shared" si="42"/>
        <v>9322</v>
      </c>
      <c r="BC80" s="175">
        <f t="shared" si="43"/>
        <v>786.4</v>
      </c>
      <c r="BD80" s="179">
        <f t="shared" si="44"/>
        <v>1864.4</v>
      </c>
      <c r="BE80" s="172">
        <v>800</v>
      </c>
      <c r="BF80" s="172">
        <v>800</v>
      </c>
      <c r="BG80" s="172">
        <v>900</v>
      </c>
      <c r="BH80" s="172">
        <v>700</v>
      </c>
      <c r="BI80" s="172">
        <v>600</v>
      </c>
      <c r="BJ80" s="172">
        <v>600</v>
      </c>
      <c r="BK80" s="172">
        <v>700</v>
      </c>
      <c r="BL80" s="173">
        <f t="shared" si="45"/>
        <v>5100</v>
      </c>
      <c r="BM80" s="174">
        <v>289</v>
      </c>
      <c r="BN80" s="176">
        <f t="shared" si="46"/>
        <v>4811</v>
      </c>
      <c r="BO80" s="176">
        <v>5</v>
      </c>
      <c r="BP80" s="156">
        <f t="shared" si="47"/>
        <v>14133</v>
      </c>
      <c r="BQ80" s="175">
        <f t="shared" si="48"/>
        <v>962.2</v>
      </c>
      <c r="BR80" s="179">
        <f t="shared" si="49"/>
        <v>2826.6000000000004</v>
      </c>
      <c r="BS80" s="154">
        <v>1000</v>
      </c>
      <c r="BT80" s="154">
        <v>1000</v>
      </c>
      <c r="BU80" s="154">
        <v>0</v>
      </c>
      <c r="BV80" s="154">
        <v>0</v>
      </c>
      <c r="BW80" s="154"/>
      <c r="BX80" s="154"/>
      <c r="BY80" s="154"/>
      <c r="BZ80" s="173">
        <f t="shared" si="50"/>
        <v>2000</v>
      </c>
      <c r="CA80" s="177">
        <v>0</v>
      </c>
      <c r="CB80" s="176">
        <f t="shared" si="51"/>
        <v>2000</v>
      </c>
      <c r="CC80" s="176">
        <v>5</v>
      </c>
      <c r="CD80" s="256">
        <f t="shared" si="52"/>
        <v>16133</v>
      </c>
      <c r="CE80" s="175">
        <f t="shared" si="53"/>
        <v>400</v>
      </c>
      <c r="CF80" s="175">
        <f t="shared" si="54"/>
        <v>3226.6000000000004</v>
      </c>
    </row>
    <row r="81" spans="1:84">
      <c r="A81" s="284">
        <v>7</v>
      </c>
      <c r="B81" s="247">
        <v>21</v>
      </c>
      <c r="C81" s="172">
        <v>300</v>
      </c>
      <c r="D81" s="172">
        <v>0</v>
      </c>
      <c r="E81" s="172">
        <v>100</v>
      </c>
      <c r="F81" s="172">
        <v>100</v>
      </c>
      <c r="G81" s="172">
        <v>100</v>
      </c>
      <c r="H81" s="172">
        <v>100</v>
      </c>
      <c r="I81" s="172">
        <v>200</v>
      </c>
      <c r="J81" s="245">
        <f t="shared" si="32"/>
        <v>900</v>
      </c>
      <c r="K81" s="246">
        <v>232</v>
      </c>
      <c r="L81" s="172">
        <f t="shared" si="33"/>
        <v>668</v>
      </c>
      <c r="M81" s="176">
        <f>B.wt.!J81</f>
        <v>5</v>
      </c>
      <c r="N81" s="179">
        <f t="shared" si="34"/>
        <v>133.6</v>
      </c>
      <c r="O81" s="172">
        <v>350</v>
      </c>
      <c r="P81" s="154">
        <v>200</v>
      </c>
      <c r="Q81" s="172">
        <v>250</v>
      </c>
      <c r="R81" s="172">
        <v>100</v>
      </c>
      <c r="S81" s="172">
        <v>200</v>
      </c>
      <c r="T81" s="172">
        <v>300</v>
      </c>
      <c r="U81" s="172">
        <v>350</v>
      </c>
      <c r="V81" s="173">
        <f t="shared" si="35"/>
        <v>1750</v>
      </c>
      <c r="W81" s="174">
        <v>15</v>
      </c>
      <c r="X81" s="172">
        <f t="shared" si="56"/>
        <v>1735</v>
      </c>
      <c r="Y81" s="172">
        <v>5</v>
      </c>
      <c r="Z81" s="175">
        <f t="shared" si="28"/>
        <v>347</v>
      </c>
      <c r="AA81" s="175">
        <f t="shared" si="36"/>
        <v>2403</v>
      </c>
      <c r="AB81" s="179">
        <f t="shared" si="37"/>
        <v>480.6</v>
      </c>
      <c r="AC81" s="154">
        <v>500</v>
      </c>
      <c r="AD81" s="172">
        <v>400</v>
      </c>
      <c r="AE81" s="172">
        <v>400</v>
      </c>
      <c r="AF81" s="172">
        <v>400</v>
      </c>
      <c r="AG81" s="172">
        <v>600</v>
      </c>
      <c r="AH81" s="172">
        <v>400</v>
      </c>
      <c r="AI81" s="172">
        <v>600</v>
      </c>
      <c r="AJ81" s="173">
        <f t="shared" si="38"/>
        <v>3300</v>
      </c>
      <c r="AK81" s="174">
        <v>94</v>
      </c>
      <c r="AL81" s="156">
        <f t="shared" si="29"/>
        <v>3206</v>
      </c>
      <c r="AM81" s="176">
        <v>5</v>
      </c>
      <c r="AN81" s="175">
        <f t="shared" si="55"/>
        <v>641.20000000000005</v>
      </c>
      <c r="AO81" s="175">
        <f t="shared" si="39"/>
        <v>5609</v>
      </c>
      <c r="AP81" s="179">
        <f t="shared" si="40"/>
        <v>1121.8000000000002</v>
      </c>
      <c r="AQ81" s="172">
        <v>600</v>
      </c>
      <c r="AR81" s="172">
        <v>600</v>
      </c>
      <c r="AS81" s="172">
        <v>500</v>
      </c>
      <c r="AT81" s="172">
        <v>500</v>
      </c>
      <c r="AU81" s="172">
        <v>800</v>
      </c>
      <c r="AV81" s="172">
        <v>500</v>
      </c>
      <c r="AW81" s="172">
        <v>600</v>
      </c>
      <c r="AX81" s="173">
        <f t="shared" si="41"/>
        <v>4100</v>
      </c>
      <c r="AY81" s="250">
        <v>161</v>
      </c>
      <c r="AZ81" s="176">
        <f t="shared" si="31"/>
        <v>3698</v>
      </c>
      <c r="BA81" s="251">
        <v>5</v>
      </c>
      <c r="BB81" s="156">
        <f t="shared" si="42"/>
        <v>9307</v>
      </c>
      <c r="BC81" s="175">
        <f t="shared" si="43"/>
        <v>739.6</v>
      </c>
      <c r="BD81" s="179">
        <f t="shared" si="44"/>
        <v>1861.4</v>
      </c>
      <c r="BE81" s="172">
        <v>800</v>
      </c>
      <c r="BF81" s="172">
        <v>800</v>
      </c>
      <c r="BG81" s="172">
        <v>900</v>
      </c>
      <c r="BH81" s="172">
        <v>800</v>
      </c>
      <c r="BI81" s="172">
        <v>600</v>
      </c>
      <c r="BJ81" s="172">
        <v>600</v>
      </c>
      <c r="BK81" s="172">
        <v>700</v>
      </c>
      <c r="BL81" s="173">
        <f t="shared" si="45"/>
        <v>5200</v>
      </c>
      <c r="BM81" s="174">
        <v>97</v>
      </c>
      <c r="BN81" s="176">
        <f t="shared" si="46"/>
        <v>5103</v>
      </c>
      <c r="BO81" s="176">
        <v>4</v>
      </c>
      <c r="BP81" s="156">
        <f t="shared" si="47"/>
        <v>14410</v>
      </c>
      <c r="BQ81" s="175">
        <f t="shared" si="48"/>
        <v>1275.75</v>
      </c>
      <c r="BR81" s="179">
        <f t="shared" si="49"/>
        <v>3137.15</v>
      </c>
      <c r="BS81" s="154">
        <v>1000</v>
      </c>
      <c r="BT81" s="154">
        <v>1000</v>
      </c>
      <c r="BU81" s="154">
        <v>0</v>
      </c>
      <c r="BV81" s="154">
        <v>0</v>
      </c>
      <c r="BW81" s="154"/>
      <c r="BX81" s="154"/>
      <c r="BY81" s="154"/>
      <c r="BZ81" s="173">
        <f t="shared" si="50"/>
        <v>2000</v>
      </c>
      <c r="CA81" s="177">
        <v>0</v>
      </c>
      <c r="CB81" s="176">
        <f t="shared" si="51"/>
        <v>2000</v>
      </c>
      <c r="CC81" s="176">
        <v>3</v>
      </c>
      <c r="CD81" s="256">
        <f t="shared" si="52"/>
        <v>16410</v>
      </c>
      <c r="CE81" s="175">
        <f t="shared" si="53"/>
        <v>666.66666666666663</v>
      </c>
      <c r="CF81" s="175">
        <f t="shared" si="54"/>
        <v>3803.8166666666666</v>
      </c>
    </row>
    <row r="82" spans="1:84">
      <c r="A82" s="284">
        <v>7</v>
      </c>
      <c r="B82" s="247">
        <v>28</v>
      </c>
      <c r="C82" s="172">
        <v>300</v>
      </c>
      <c r="D82" s="172">
        <v>0</v>
      </c>
      <c r="E82" s="172">
        <v>100</v>
      </c>
      <c r="F82" s="172">
        <v>100</v>
      </c>
      <c r="G82" s="172">
        <v>100</v>
      </c>
      <c r="H82" s="172">
        <v>100</v>
      </c>
      <c r="I82" s="172">
        <v>200</v>
      </c>
      <c r="J82" s="245">
        <f t="shared" si="32"/>
        <v>900</v>
      </c>
      <c r="K82" s="246">
        <v>258</v>
      </c>
      <c r="L82" s="172">
        <f t="shared" si="33"/>
        <v>642</v>
      </c>
      <c r="M82" s="176">
        <f>B.wt.!J82</f>
        <v>5</v>
      </c>
      <c r="N82" s="179">
        <f t="shared" si="34"/>
        <v>128.4</v>
      </c>
      <c r="O82" s="172">
        <v>350</v>
      </c>
      <c r="P82" s="154">
        <v>200</v>
      </c>
      <c r="Q82" s="172">
        <v>250</v>
      </c>
      <c r="R82" s="172">
        <v>300</v>
      </c>
      <c r="S82" s="172">
        <v>200</v>
      </c>
      <c r="T82" s="172">
        <v>300</v>
      </c>
      <c r="U82" s="172">
        <v>350</v>
      </c>
      <c r="V82" s="173">
        <f t="shared" si="35"/>
        <v>1950</v>
      </c>
      <c r="W82" s="174">
        <v>26</v>
      </c>
      <c r="X82" s="172">
        <f t="shared" si="56"/>
        <v>1924</v>
      </c>
      <c r="Y82" s="172">
        <v>5</v>
      </c>
      <c r="Z82" s="175">
        <f t="shared" si="28"/>
        <v>384.8</v>
      </c>
      <c r="AA82" s="175">
        <f t="shared" si="36"/>
        <v>2566</v>
      </c>
      <c r="AB82" s="179">
        <f t="shared" si="37"/>
        <v>513.20000000000005</v>
      </c>
      <c r="AC82" s="154">
        <v>500</v>
      </c>
      <c r="AD82" s="172">
        <v>400</v>
      </c>
      <c r="AE82" s="172">
        <v>400</v>
      </c>
      <c r="AF82" s="172">
        <v>400</v>
      </c>
      <c r="AG82" s="172">
        <v>400</v>
      </c>
      <c r="AH82" s="172">
        <v>400</v>
      </c>
      <c r="AI82" s="172">
        <v>600</v>
      </c>
      <c r="AJ82" s="173">
        <f t="shared" si="38"/>
        <v>3100</v>
      </c>
      <c r="AK82" s="174">
        <v>158</v>
      </c>
      <c r="AL82" s="156">
        <f t="shared" si="29"/>
        <v>2942</v>
      </c>
      <c r="AM82" s="176">
        <v>5</v>
      </c>
      <c r="AN82" s="175">
        <f t="shared" si="55"/>
        <v>588.4</v>
      </c>
      <c r="AO82" s="175">
        <f t="shared" si="39"/>
        <v>5508</v>
      </c>
      <c r="AP82" s="179">
        <f t="shared" si="40"/>
        <v>1101.5999999999999</v>
      </c>
      <c r="AQ82" s="172">
        <v>600</v>
      </c>
      <c r="AR82" s="172">
        <v>600</v>
      </c>
      <c r="AS82" s="172">
        <v>500</v>
      </c>
      <c r="AT82" s="172">
        <v>500</v>
      </c>
      <c r="AU82" s="172">
        <v>800</v>
      </c>
      <c r="AV82" s="172">
        <v>500</v>
      </c>
      <c r="AW82" s="172">
        <v>600</v>
      </c>
      <c r="AX82" s="173">
        <f t="shared" si="41"/>
        <v>4100</v>
      </c>
      <c r="AY82" s="250">
        <v>183</v>
      </c>
      <c r="AZ82" s="176">
        <f t="shared" si="31"/>
        <v>3939</v>
      </c>
      <c r="BA82" s="251">
        <v>5</v>
      </c>
      <c r="BB82" s="156">
        <f t="shared" si="42"/>
        <v>9447</v>
      </c>
      <c r="BC82" s="175">
        <f t="shared" si="43"/>
        <v>787.8</v>
      </c>
      <c r="BD82" s="179">
        <f t="shared" si="44"/>
        <v>1889.3999999999999</v>
      </c>
      <c r="BE82" s="172">
        <v>800</v>
      </c>
      <c r="BF82" s="172">
        <v>800</v>
      </c>
      <c r="BG82" s="172">
        <v>900</v>
      </c>
      <c r="BH82" s="172">
        <v>700</v>
      </c>
      <c r="BI82" s="172">
        <v>600</v>
      </c>
      <c r="BJ82" s="172">
        <v>600</v>
      </c>
      <c r="BK82" s="172">
        <v>700</v>
      </c>
      <c r="BL82" s="173">
        <f t="shared" si="45"/>
        <v>5100</v>
      </c>
      <c r="BM82" s="174">
        <v>82</v>
      </c>
      <c r="BN82" s="176">
        <f t="shared" si="46"/>
        <v>5018</v>
      </c>
      <c r="BO82" s="176">
        <v>4</v>
      </c>
      <c r="BP82" s="156">
        <f t="shared" si="47"/>
        <v>14465</v>
      </c>
      <c r="BQ82" s="175">
        <f t="shared" si="48"/>
        <v>1254.5</v>
      </c>
      <c r="BR82" s="179">
        <f t="shared" si="49"/>
        <v>3143.8999999999996</v>
      </c>
      <c r="BS82" s="154">
        <v>1000</v>
      </c>
      <c r="BT82" s="154">
        <v>1000</v>
      </c>
      <c r="BU82" s="154">
        <v>0</v>
      </c>
      <c r="BV82" s="154">
        <v>0</v>
      </c>
      <c r="BW82" s="154"/>
      <c r="BX82" s="154"/>
      <c r="BY82" s="154"/>
      <c r="BZ82" s="173">
        <f t="shared" si="50"/>
        <v>2000</v>
      </c>
      <c r="CA82" s="177">
        <v>0</v>
      </c>
      <c r="CB82" s="176">
        <f t="shared" si="51"/>
        <v>2000</v>
      </c>
      <c r="CC82" s="176">
        <v>4</v>
      </c>
      <c r="CD82" s="256">
        <f t="shared" si="52"/>
        <v>16465</v>
      </c>
      <c r="CE82" s="175">
        <f t="shared" si="53"/>
        <v>500</v>
      </c>
      <c r="CF82" s="175">
        <f t="shared" si="54"/>
        <v>3643.8999999999996</v>
      </c>
    </row>
    <row r="83" spans="1:84">
      <c r="A83" s="284">
        <v>7</v>
      </c>
      <c r="B83" s="247">
        <v>35</v>
      </c>
      <c r="C83" s="172">
        <v>300</v>
      </c>
      <c r="D83" s="172">
        <v>0</v>
      </c>
      <c r="E83" s="172">
        <v>100</v>
      </c>
      <c r="F83" s="172">
        <v>100</v>
      </c>
      <c r="G83" s="172">
        <v>100</v>
      </c>
      <c r="H83" s="172">
        <v>100</v>
      </c>
      <c r="I83" s="172">
        <v>200</v>
      </c>
      <c r="J83" s="245">
        <f t="shared" si="32"/>
        <v>900</v>
      </c>
      <c r="K83" s="246">
        <v>299</v>
      </c>
      <c r="L83" s="172">
        <f t="shared" si="33"/>
        <v>601</v>
      </c>
      <c r="M83" s="176">
        <f>B.wt.!J83</f>
        <v>5</v>
      </c>
      <c r="N83" s="179">
        <f t="shared" si="34"/>
        <v>120.2</v>
      </c>
      <c r="O83" s="172">
        <v>350</v>
      </c>
      <c r="P83" s="154">
        <v>200</v>
      </c>
      <c r="Q83" s="172">
        <v>250</v>
      </c>
      <c r="R83" s="172">
        <v>100</v>
      </c>
      <c r="S83" s="172">
        <v>200</v>
      </c>
      <c r="T83" s="172">
        <v>300</v>
      </c>
      <c r="U83" s="172">
        <v>350</v>
      </c>
      <c r="V83" s="173">
        <f t="shared" si="35"/>
        <v>1750</v>
      </c>
      <c r="W83" s="174">
        <v>97</v>
      </c>
      <c r="X83" s="172">
        <f t="shared" si="56"/>
        <v>1653</v>
      </c>
      <c r="Y83" s="172">
        <v>5</v>
      </c>
      <c r="Z83" s="175">
        <f t="shared" si="28"/>
        <v>330.6</v>
      </c>
      <c r="AA83" s="175">
        <f t="shared" si="36"/>
        <v>2254</v>
      </c>
      <c r="AB83" s="179">
        <f t="shared" si="37"/>
        <v>450.8</v>
      </c>
      <c r="AC83" s="154">
        <v>500</v>
      </c>
      <c r="AD83" s="172">
        <v>400</v>
      </c>
      <c r="AE83" s="172">
        <v>400</v>
      </c>
      <c r="AF83" s="172">
        <v>400</v>
      </c>
      <c r="AG83" s="172">
        <v>400</v>
      </c>
      <c r="AH83" s="172">
        <v>400</v>
      </c>
      <c r="AI83" s="172">
        <v>600</v>
      </c>
      <c r="AJ83" s="173">
        <f t="shared" si="38"/>
        <v>3100</v>
      </c>
      <c r="AK83" s="174">
        <v>178</v>
      </c>
      <c r="AL83" s="156">
        <f t="shared" si="29"/>
        <v>2922</v>
      </c>
      <c r="AM83" s="176">
        <v>5</v>
      </c>
      <c r="AN83" s="175">
        <f t="shared" si="55"/>
        <v>584.4</v>
      </c>
      <c r="AO83" s="175">
        <f t="shared" si="39"/>
        <v>5176</v>
      </c>
      <c r="AP83" s="179">
        <f t="shared" si="40"/>
        <v>1035.2</v>
      </c>
      <c r="AQ83" s="172">
        <v>600</v>
      </c>
      <c r="AR83" s="172">
        <v>600</v>
      </c>
      <c r="AS83" s="172">
        <v>500</v>
      </c>
      <c r="AT83" s="172">
        <v>500</v>
      </c>
      <c r="AU83" s="172">
        <v>800</v>
      </c>
      <c r="AV83" s="172">
        <v>500</v>
      </c>
      <c r="AW83" s="172">
        <v>600</v>
      </c>
      <c r="AX83" s="173">
        <f t="shared" si="41"/>
        <v>4100</v>
      </c>
      <c r="AY83" s="250">
        <v>65</v>
      </c>
      <c r="AZ83" s="176">
        <f t="shared" si="31"/>
        <v>3917</v>
      </c>
      <c r="BA83" s="251">
        <v>5</v>
      </c>
      <c r="BB83" s="156">
        <f t="shared" si="42"/>
        <v>9093</v>
      </c>
      <c r="BC83" s="175">
        <f t="shared" si="43"/>
        <v>783.4</v>
      </c>
      <c r="BD83" s="179">
        <f t="shared" si="44"/>
        <v>1818.6</v>
      </c>
      <c r="BE83" s="172">
        <v>800</v>
      </c>
      <c r="BF83" s="172">
        <v>800</v>
      </c>
      <c r="BG83" s="172">
        <v>900</v>
      </c>
      <c r="BH83" s="172">
        <v>800</v>
      </c>
      <c r="BI83" s="172">
        <v>600</v>
      </c>
      <c r="BJ83" s="172">
        <v>600</v>
      </c>
      <c r="BK83" s="172">
        <v>700</v>
      </c>
      <c r="BL83" s="173">
        <f t="shared" si="45"/>
        <v>5200</v>
      </c>
      <c r="BM83" s="174">
        <v>21</v>
      </c>
      <c r="BN83" s="176">
        <f t="shared" si="46"/>
        <v>5179</v>
      </c>
      <c r="BO83" s="176">
        <v>5</v>
      </c>
      <c r="BP83" s="156">
        <f t="shared" si="47"/>
        <v>14272</v>
      </c>
      <c r="BQ83" s="175">
        <f t="shared" si="48"/>
        <v>1035.8</v>
      </c>
      <c r="BR83" s="179">
        <f t="shared" si="49"/>
        <v>2854.3999999999996</v>
      </c>
      <c r="BS83" s="154">
        <v>1000</v>
      </c>
      <c r="BT83" s="154">
        <v>800</v>
      </c>
      <c r="BU83" s="154">
        <v>0</v>
      </c>
      <c r="BV83" s="154">
        <v>0</v>
      </c>
      <c r="BW83" s="154"/>
      <c r="BX83" s="154"/>
      <c r="BY83" s="154"/>
      <c r="BZ83" s="173">
        <f t="shared" si="50"/>
        <v>1800</v>
      </c>
      <c r="CA83" s="177">
        <v>0</v>
      </c>
      <c r="CB83" s="176">
        <f t="shared" si="51"/>
        <v>1800</v>
      </c>
      <c r="CC83" s="176">
        <v>5</v>
      </c>
      <c r="CD83" s="256">
        <f t="shared" si="52"/>
        <v>16072</v>
      </c>
      <c r="CE83" s="175">
        <f t="shared" si="53"/>
        <v>360</v>
      </c>
      <c r="CF83" s="175">
        <f t="shared" si="54"/>
        <v>3214.3999999999996</v>
      </c>
    </row>
    <row r="84" spans="1:84">
      <c r="A84" s="284">
        <v>7</v>
      </c>
      <c r="B84" s="247">
        <v>42</v>
      </c>
      <c r="C84" s="172">
        <v>300</v>
      </c>
      <c r="D84" s="172">
        <v>0</v>
      </c>
      <c r="E84" s="172">
        <v>100</v>
      </c>
      <c r="F84" s="172">
        <v>100</v>
      </c>
      <c r="G84" s="172">
        <v>100</v>
      </c>
      <c r="H84" s="172">
        <v>100</v>
      </c>
      <c r="I84" s="172">
        <v>200</v>
      </c>
      <c r="J84" s="245">
        <f t="shared" si="32"/>
        <v>900</v>
      </c>
      <c r="K84" s="246">
        <v>299</v>
      </c>
      <c r="L84" s="172">
        <f t="shared" si="33"/>
        <v>601</v>
      </c>
      <c r="M84" s="176">
        <f>B.wt.!J84</f>
        <v>5</v>
      </c>
      <c r="N84" s="179">
        <f t="shared" si="34"/>
        <v>120.2</v>
      </c>
      <c r="O84" s="172">
        <v>350</v>
      </c>
      <c r="P84" s="154">
        <v>200</v>
      </c>
      <c r="Q84" s="172">
        <v>250</v>
      </c>
      <c r="R84" s="172">
        <v>100</v>
      </c>
      <c r="S84" s="172">
        <v>200</v>
      </c>
      <c r="T84" s="172">
        <v>300</v>
      </c>
      <c r="U84" s="172">
        <v>350</v>
      </c>
      <c r="V84" s="173">
        <f t="shared" si="35"/>
        <v>1750</v>
      </c>
      <c r="W84" s="174">
        <v>70</v>
      </c>
      <c r="X84" s="172">
        <f t="shared" si="56"/>
        <v>1680</v>
      </c>
      <c r="Y84" s="172">
        <v>5</v>
      </c>
      <c r="Z84" s="175">
        <f t="shared" ref="Z84:Z90" si="57">X84/Y84</f>
        <v>336</v>
      </c>
      <c r="AA84" s="175">
        <f t="shared" si="36"/>
        <v>2281</v>
      </c>
      <c r="AB84" s="179">
        <f t="shared" si="37"/>
        <v>456.2</v>
      </c>
      <c r="AC84" s="154">
        <v>500</v>
      </c>
      <c r="AD84" s="172">
        <v>400</v>
      </c>
      <c r="AE84" s="172">
        <v>400</v>
      </c>
      <c r="AF84" s="172">
        <v>400</v>
      </c>
      <c r="AG84" s="172">
        <v>400</v>
      </c>
      <c r="AH84" s="172">
        <v>400</v>
      </c>
      <c r="AI84" s="172">
        <v>600</v>
      </c>
      <c r="AJ84" s="173">
        <f t="shared" si="38"/>
        <v>3100</v>
      </c>
      <c r="AK84" s="174">
        <v>177</v>
      </c>
      <c r="AL84" s="156">
        <f t="shared" ref="AL84:AL90" si="58">AJ84-AK84</f>
        <v>2923</v>
      </c>
      <c r="AM84" s="176">
        <v>5</v>
      </c>
      <c r="AN84" s="175">
        <f t="shared" si="55"/>
        <v>584.6</v>
      </c>
      <c r="AO84" s="175">
        <f t="shared" si="39"/>
        <v>5204</v>
      </c>
      <c r="AP84" s="179">
        <f t="shared" si="40"/>
        <v>1040.8</v>
      </c>
      <c r="AQ84" s="172">
        <v>600</v>
      </c>
      <c r="AR84" s="172">
        <v>600</v>
      </c>
      <c r="AS84" s="172">
        <v>500</v>
      </c>
      <c r="AT84" s="172">
        <v>500</v>
      </c>
      <c r="AU84" s="172">
        <v>800</v>
      </c>
      <c r="AV84" s="172">
        <v>500</v>
      </c>
      <c r="AW84" s="172">
        <v>600</v>
      </c>
      <c r="AX84" s="173">
        <f t="shared" si="41"/>
        <v>4100</v>
      </c>
      <c r="AY84" s="250">
        <v>46</v>
      </c>
      <c r="AZ84" s="176">
        <f t="shared" si="31"/>
        <v>4035</v>
      </c>
      <c r="BA84" s="251">
        <v>5</v>
      </c>
      <c r="BB84" s="156">
        <f t="shared" si="42"/>
        <v>9239</v>
      </c>
      <c r="BC84" s="175">
        <f t="shared" si="43"/>
        <v>807</v>
      </c>
      <c r="BD84" s="179">
        <f t="shared" si="44"/>
        <v>1847.8</v>
      </c>
      <c r="BE84" s="172">
        <v>800</v>
      </c>
      <c r="BF84" s="172">
        <v>800</v>
      </c>
      <c r="BG84" s="172">
        <v>900</v>
      </c>
      <c r="BH84" s="172">
        <v>1000</v>
      </c>
      <c r="BI84" s="172">
        <v>600</v>
      </c>
      <c r="BJ84" s="172">
        <v>600</v>
      </c>
      <c r="BK84" s="172">
        <v>700</v>
      </c>
      <c r="BL84" s="173">
        <f t="shared" si="45"/>
        <v>5400</v>
      </c>
      <c r="BM84" s="174">
        <v>100</v>
      </c>
      <c r="BN84" s="176">
        <f t="shared" si="46"/>
        <v>5300</v>
      </c>
      <c r="BO84" s="176">
        <v>5</v>
      </c>
      <c r="BP84" s="156">
        <f t="shared" si="47"/>
        <v>14539</v>
      </c>
      <c r="BQ84" s="175">
        <f t="shared" si="48"/>
        <v>1060</v>
      </c>
      <c r="BR84" s="179">
        <f t="shared" si="49"/>
        <v>2907.8</v>
      </c>
      <c r="BS84" s="154">
        <v>1000</v>
      </c>
      <c r="BT84" s="154">
        <v>800</v>
      </c>
      <c r="BU84" s="154">
        <v>0</v>
      </c>
      <c r="BV84" s="154">
        <v>0</v>
      </c>
      <c r="BW84" s="154"/>
      <c r="BX84" s="187"/>
      <c r="BY84" s="187"/>
      <c r="BZ84" s="173">
        <f t="shared" si="50"/>
        <v>1800</v>
      </c>
      <c r="CA84" s="177">
        <v>0</v>
      </c>
      <c r="CB84" s="176">
        <f t="shared" si="51"/>
        <v>1800</v>
      </c>
      <c r="CC84" s="176">
        <v>5</v>
      </c>
      <c r="CD84" s="256">
        <f t="shared" si="52"/>
        <v>16339</v>
      </c>
      <c r="CE84" s="175">
        <f t="shared" si="53"/>
        <v>360</v>
      </c>
      <c r="CF84" s="175">
        <f t="shared" si="54"/>
        <v>3267.8</v>
      </c>
    </row>
    <row r="85" spans="1:84">
      <c r="A85" s="284">
        <v>7</v>
      </c>
      <c r="B85" s="247">
        <v>49</v>
      </c>
      <c r="C85" s="172">
        <v>300</v>
      </c>
      <c r="D85" s="172">
        <v>0</v>
      </c>
      <c r="E85" s="172">
        <v>100</v>
      </c>
      <c r="F85" s="172">
        <v>100</v>
      </c>
      <c r="G85" s="172">
        <v>100</v>
      </c>
      <c r="H85" s="172">
        <v>100</v>
      </c>
      <c r="I85" s="172">
        <v>200</v>
      </c>
      <c r="J85" s="245">
        <f t="shared" si="32"/>
        <v>900</v>
      </c>
      <c r="K85" s="246">
        <v>282</v>
      </c>
      <c r="L85" s="172">
        <f t="shared" si="33"/>
        <v>618</v>
      </c>
      <c r="M85" s="176">
        <f>B.wt.!J85</f>
        <v>5</v>
      </c>
      <c r="N85" s="179">
        <f t="shared" si="34"/>
        <v>123.6</v>
      </c>
      <c r="O85" s="172">
        <v>350</v>
      </c>
      <c r="P85" s="154">
        <v>200</v>
      </c>
      <c r="Q85" s="172">
        <v>250</v>
      </c>
      <c r="R85" s="172">
        <v>100</v>
      </c>
      <c r="S85" s="172">
        <v>200</v>
      </c>
      <c r="T85" s="172">
        <v>300</v>
      </c>
      <c r="U85" s="172">
        <v>350</v>
      </c>
      <c r="V85" s="173">
        <f t="shared" si="35"/>
        <v>1750</v>
      </c>
      <c r="W85" s="174">
        <v>67</v>
      </c>
      <c r="X85" s="172">
        <f t="shared" si="56"/>
        <v>1683</v>
      </c>
      <c r="Y85" s="172">
        <v>5</v>
      </c>
      <c r="Z85" s="175">
        <f t="shared" si="57"/>
        <v>336.6</v>
      </c>
      <c r="AA85" s="175">
        <f t="shared" si="36"/>
        <v>2301</v>
      </c>
      <c r="AB85" s="179">
        <f t="shared" si="37"/>
        <v>460.20000000000005</v>
      </c>
      <c r="AC85" s="154">
        <v>500</v>
      </c>
      <c r="AD85" s="172">
        <v>400</v>
      </c>
      <c r="AE85" s="172">
        <v>400</v>
      </c>
      <c r="AF85" s="172">
        <v>400</v>
      </c>
      <c r="AG85" s="172">
        <v>400</v>
      </c>
      <c r="AH85" s="172">
        <v>400</v>
      </c>
      <c r="AI85" s="172">
        <v>600</v>
      </c>
      <c r="AJ85" s="173">
        <f t="shared" si="38"/>
        <v>3100</v>
      </c>
      <c r="AK85" s="174">
        <v>116</v>
      </c>
      <c r="AL85" s="156">
        <f t="shared" si="58"/>
        <v>2984</v>
      </c>
      <c r="AM85" s="176">
        <v>5</v>
      </c>
      <c r="AN85" s="175">
        <f t="shared" si="55"/>
        <v>596.79999999999995</v>
      </c>
      <c r="AO85" s="175">
        <f t="shared" si="39"/>
        <v>5285</v>
      </c>
      <c r="AP85" s="179">
        <f t="shared" si="40"/>
        <v>1057</v>
      </c>
      <c r="AQ85" s="172">
        <v>600</v>
      </c>
      <c r="AR85" s="172">
        <v>600</v>
      </c>
      <c r="AS85" s="172">
        <v>500</v>
      </c>
      <c r="AT85" s="172">
        <v>500</v>
      </c>
      <c r="AU85" s="172">
        <v>800</v>
      </c>
      <c r="AV85" s="172">
        <v>500</v>
      </c>
      <c r="AW85" s="172">
        <v>500</v>
      </c>
      <c r="AX85" s="173">
        <f t="shared" si="41"/>
        <v>4000</v>
      </c>
      <c r="AY85" s="250">
        <v>105</v>
      </c>
      <c r="AZ85" s="176">
        <f t="shared" si="31"/>
        <v>3954</v>
      </c>
      <c r="BA85" s="251">
        <v>5</v>
      </c>
      <c r="BB85" s="156">
        <f t="shared" si="42"/>
        <v>9239</v>
      </c>
      <c r="BC85" s="175">
        <f t="shared" si="43"/>
        <v>790.8</v>
      </c>
      <c r="BD85" s="179">
        <f t="shared" si="44"/>
        <v>1847.8</v>
      </c>
      <c r="BE85" s="172">
        <v>800</v>
      </c>
      <c r="BF85" s="172">
        <v>800</v>
      </c>
      <c r="BG85" s="172">
        <v>900</v>
      </c>
      <c r="BH85" s="172">
        <v>700</v>
      </c>
      <c r="BI85" s="172">
        <v>600</v>
      </c>
      <c r="BJ85" s="172">
        <v>600</v>
      </c>
      <c r="BK85" s="172">
        <v>700</v>
      </c>
      <c r="BL85" s="173">
        <f t="shared" si="45"/>
        <v>5100</v>
      </c>
      <c r="BM85" s="174">
        <v>61</v>
      </c>
      <c r="BN85" s="176">
        <f t="shared" si="46"/>
        <v>5039</v>
      </c>
      <c r="BO85" s="176">
        <v>5</v>
      </c>
      <c r="BP85" s="156">
        <f t="shared" si="47"/>
        <v>14278</v>
      </c>
      <c r="BQ85" s="175">
        <f t="shared" si="48"/>
        <v>1007.8</v>
      </c>
      <c r="BR85" s="179">
        <f t="shared" si="49"/>
        <v>2855.6</v>
      </c>
      <c r="BS85" s="154">
        <v>1000</v>
      </c>
      <c r="BT85" s="154">
        <v>800</v>
      </c>
      <c r="BU85" s="154">
        <v>0</v>
      </c>
      <c r="BV85" s="154">
        <v>0</v>
      </c>
      <c r="BW85" s="154"/>
      <c r="BX85" s="203"/>
      <c r="BY85" s="203"/>
      <c r="BZ85" s="173">
        <f t="shared" si="50"/>
        <v>1800</v>
      </c>
      <c r="CA85" s="177">
        <v>0</v>
      </c>
      <c r="CB85" s="176">
        <f t="shared" si="51"/>
        <v>1800</v>
      </c>
      <c r="CC85" s="176">
        <v>5</v>
      </c>
      <c r="CD85" s="256">
        <f t="shared" si="52"/>
        <v>16078</v>
      </c>
      <c r="CE85" s="175">
        <f t="shared" si="53"/>
        <v>360</v>
      </c>
      <c r="CF85" s="175">
        <f t="shared" si="54"/>
        <v>3215.6</v>
      </c>
    </row>
    <row r="86" spans="1:84">
      <c r="A86" s="284">
        <v>7</v>
      </c>
      <c r="B86" s="247">
        <v>56</v>
      </c>
      <c r="C86" s="172">
        <v>300</v>
      </c>
      <c r="D86" s="172">
        <v>0</v>
      </c>
      <c r="E86" s="172">
        <v>100</v>
      </c>
      <c r="F86" s="172">
        <v>100</v>
      </c>
      <c r="G86" s="172">
        <v>100</v>
      </c>
      <c r="H86" s="172">
        <v>100</v>
      </c>
      <c r="I86" s="172">
        <v>200</v>
      </c>
      <c r="J86" s="245">
        <f t="shared" si="32"/>
        <v>900</v>
      </c>
      <c r="K86" s="246">
        <v>184</v>
      </c>
      <c r="L86" s="172">
        <f t="shared" si="33"/>
        <v>716</v>
      </c>
      <c r="M86" s="176">
        <f>B.wt.!J86</f>
        <v>5</v>
      </c>
      <c r="N86" s="179">
        <f t="shared" si="34"/>
        <v>143.19999999999999</v>
      </c>
      <c r="O86" s="172">
        <v>350</v>
      </c>
      <c r="P86" s="154">
        <v>200</v>
      </c>
      <c r="Q86" s="172">
        <v>250</v>
      </c>
      <c r="R86" s="172">
        <v>100</v>
      </c>
      <c r="S86" s="172">
        <v>300</v>
      </c>
      <c r="T86" s="172">
        <v>300</v>
      </c>
      <c r="U86" s="172">
        <v>350</v>
      </c>
      <c r="V86" s="173">
        <f t="shared" si="35"/>
        <v>1850</v>
      </c>
      <c r="W86" s="174">
        <v>54</v>
      </c>
      <c r="X86" s="172">
        <f t="shared" si="56"/>
        <v>1796</v>
      </c>
      <c r="Y86" s="172">
        <v>5</v>
      </c>
      <c r="Z86" s="175">
        <f t="shared" si="57"/>
        <v>359.2</v>
      </c>
      <c r="AA86" s="175">
        <f t="shared" si="36"/>
        <v>2512</v>
      </c>
      <c r="AB86" s="179">
        <f t="shared" si="37"/>
        <v>502.4</v>
      </c>
      <c r="AC86" s="154">
        <v>500</v>
      </c>
      <c r="AD86" s="172">
        <v>400</v>
      </c>
      <c r="AE86" s="172">
        <v>400</v>
      </c>
      <c r="AF86" s="172">
        <v>400</v>
      </c>
      <c r="AG86" s="172">
        <v>400</v>
      </c>
      <c r="AH86" s="172">
        <v>400</v>
      </c>
      <c r="AI86" s="172">
        <v>600</v>
      </c>
      <c r="AJ86" s="173">
        <f t="shared" si="38"/>
        <v>3100</v>
      </c>
      <c r="AK86" s="174">
        <v>397</v>
      </c>
      <c r="AL86" s="156">
        <f t="shared" si="58"/>
        <v>2703</v>
      </c>
      <c r="AM86" s="176">
        <v>5</v>
      </c>
      <c r="AN86" s="175">
        <f t="shared" si="55"/>
        <v>540.6</v>
      </c>
      <c r="AO86" s="175">
        <f t="shared" si="39"/>
        <v>5215</v>
      </c>
      <c r="AP86" s="179">
        <f t="shared" si="40"/>
        <v>1043</v>
      </c>
      <c r="AQ86" s="172">
        <v>600</v>
      </c>
      <c r="AR86" s="172">
        <v>600</v>
      </c>
      <c r="AS86" s="172">
        <v>500</v>
      </c>
      <c r="AT86" s="172">
        <v>500</v>
      </c>
      <c r="AU86" s="172">
        <v>800</v>
      </c>
      <c r="AV86" s="172">
        <v>500</v>
      </c>
      <c r="AW86" s="172">
        <v>500</v>
      </c>
      <c r="AX86" s="173">
        <f t="shared" si="41"/>
        <v>4000</v>
      </c>
      <c r="AY86" s="250">
        <v>450</v>
      </c>
      <c r="AZ86" s="176">
        <f t="shared" si="31"/>
        <v>3895</v>
      </c>
      <c r="BA86" s="251">
        <v>5</v>
      </c>
      <c r="BB86" s="156">
        <f t="shared" si="42"/>
        <v>9110</v>
      </c>
      <c r="BC86" s="175">
        <f t="shared" si="43"/>
        <v>779</v>
      </c>
      <c r="BD86" s="179">
        <f t="shared" si="44"/>
        <v>1822</v>
      </c>
      <c r="BE86" s="172">
        <v>800</v>
      </c>
      <c r="BF86" s="172">
        <v>800</v>
      </c>
      <c r="BG86" s="172">
        <v>900</v>
      </c>
      <c r="BH86" s="172">
        <v>700</v>
      </c>
      <c r="BI86" s="172">
        <v>600</v>
      </c>
      <c r="BJ86" s="172">
        <v>600</v>
      </c>
      <c r="BK86" s="172">
        <v>700</v>
      </c>
      <c r="BL86" s="173">
        <f t="shared" si="45"/>
        <v>5100</v>
      </c>
      <c r="BM86" s="174">
        <v>13</v>
      </c>
      <c r="BN86" s="176">
        <f t="shared" si="46"/>
        <v>5087</v>
      </c>
      <c r="BO86" s="176">
        <v>5</v>
      </c>
      <c r="BP86" s="156">
        <f t="shared" si="47"/>
        <v>14197</v>
      </c>
      <c r="BQ86" s="175">
        <f t="shared" si="48"/>
        <v>1017.4</v>
      </c>
      <c r="BR86" s="179">
        <f t="shared" si="49"/>
        <v>2839.4</v>
      </c>
      <c r="BS86" s="154">
        <v>1000</v>
      </c>
      <c r="BT86" s="154">
        <v>800</v>
      </c>
      <c r="BU86" s="154">
        <v>0</v>
      </c>
      <c r="BV86" s="154">
        <v>0</v>
      </c>
      <c r="BW86" s="154"/>
      <c r="BX86" s="154"/>
      <c r="BY86" s="154"/>
      <c r="BZ86" s="173">
        <f t="shared" si="50"/>
        <v>1800</v>
      </c>
      <c r="CA86" s="177">
        <v>0</v>
      </c>
      <c r="CB86" s="176">
        <f t="shared" si="51"/>
        <v>1800</v>
      </c>
      <c r="CC86" s="176">
        <v>5</v>
      </c>
      <c r="CD86" s="256">
        <f t="shared" si="52"/>
        <v>15997</v>
      </c>
      <c r="CE86" s="175">
        <f t="shared" si="53"/>
        <v>360</v>
      </c>
      <c r="CF86" s="175">
        <f t="shared" si="54"/>
        <v>3199.4</v>
      </c>
    </row>
    <row r="87" spans="1:84">
      <c r="A87" s="284">
        <v>7</v>
      </c>
      <c r="B87" s="247">
        <v>63</v>
      </c>
      <c r="C87" s="172">
        <v>300</v>
      </c>
      <c r="D87" s="172">
        <v>0</v>
      </c>
      <c r="E87" s="172">
        <v>100</v>
      </c>
      <c r="F87" s="172">
        <v>100</v>
      </c>
      <c r="G87" s="172">
        <v>100</v>
      </c>
      <c r="H87" s="172">
        <v>100</v>
      </c>
      <c r="I87" s="172">
        <v>200</v>
      </c>
      <c r="J87" s="245">
        <f t="shared" si="32"/>
        <v>900</v>
      </c>
      <c r="K87" s="246">
        <v>365</v>
      </c>
      <c r="L87" s="172">
        <f t="shared" si="33"/>
        <v>535</v>
      </c>
      <c r="M87" s="176">
        <f>B.wt.!J87</f>
        <v>5</v>
      </c>
      <c r="N87" s="179">
        <f t="shared" si="34"/>
        <v>107</v>
      </c>
      <c r="O87" s="172">
        <v>350</v>
      </c>
      <c r="P87" s="154">
        <v>200</v>
      </c>
      <c r="Q87" s="172">
        <v>250</v>
      </c>
      <c r="R87" s="172">
        <v>100</v>
      </c>
      <c r="S87" s="172">
        <v>200</v>
      </c>
      <c r="T87" s="172">
        <v>300</v>
      </c>
      <c r="U87" s="172">
        <v>350</v>
      </c>
      <c r="V87" s="173">
        <f t="shared" si="35"/>
        <v>1750</v>
      </c>
      <c r="W87" s="174">
        <v>55</v>
      </c>
      <c r="X87" s="172">
        <f t="shared" si="56"/>
        <v>1695</v>
      </c>
      <c r="Y87" s="172">
        <v>5</v>
      </c>
      <c r="Z87" s="175">
        <f t="shared" si="57"/>
        <v>339</v>
      </c>
      <c r="AA87" s="175">
        <f t="shared" si="36"/>
        <v>2230</v>
      </c>
      <c r="AB87" s="179">
        <f t="shared" si="37"/>
        <v>446</v>
      </c>
      <c r="AC87" s="154">
        <v>500</v>
      </c>
      <c r="AD87" s="172">
        <v>400</v>
      </c>
      <c r="AE87" s="172">
        <v>400</v>
      </c>
      <c r="AF87" s="172">
        <v>400</v>
      </c>
      <c r="AG87" s="172">
        <v>400</v>
      </c>
      <c r="AH87" s="172">
        <v>400</v>
      </c>
      <c r="AI87" s="172">
        <v>400</v>
      </c>
      <c r="AJ87" s="173">
        <f t="shared" si="38"/>
        <v>2900</v>
      </c>
      <c r="AK87" s="174">
        <v>30</v>
      </c>
      <c r="AL87" s="156">
        <f t="shared" si="58"/>
        <v>2870</v>
      </c>
      <c r="AM87" s="176">
        <v>5</v>
      </c>
      <c r="AN87" s="175">
        <f t="shared" si="55"/>
        <v>574</v>
      </c>
      <c r="AO87" s="175">
        <f t="shared" si="39"/>
        <v>5100</v>
      </c>
      <c r="AP87" s="179">
        <f t="shared" si="40"/>
        <v>1020</v>
      </c>
      <c r="AQ87" s="172">
        <v>600</v>
      </c>
      <c r="AR87" s="172">
        <v>600</v>
      </c>
      <c r="AS87" s="172">
        <v>500</v>
      </c>
      <c r="AT87" s="172">
        <v>500</v>
      </c>
      <c r="AU87" s="172">
        <v>800</v>
      </c>
      <c r="AV87" s="172">
        <v>500</v>
      </c>
      <c r="AW87" s="172">
        <v>500</v>
      </c>
      <c r="AX87" s="173">
        <f t="shared" si="41"/>
        <v>4000</v>
      </c>
      <c r="AY87" s="250">
        <v>79</v>
      </c>
      <c r="AZ87" s="176">
        <f t="shared" si="31"/>
        <v>3550</v>
      </c>
      <c r="BA87" s="251">
        <v>5</v>
      </c>
      <c r="BB87" s="156">
        <f t="shared" si="42"/>
        <v>8650</v>
      </c>
      <c r="BC87" s="175">
        <f t="shared" si="43"/>
        <v>710</v>
      </c>
      <c r="BD87" s="179">
        <f t="shared" si="44"/>
        <v>1730</v>
      </c>
      <c r="BE87" s="172">
        <v>800</v>
      </c>
      <c r="BF87" s="172">
        <v>800</v>
      </c>
      <c r="BG87" s="172">
        <v>900</v>
      </c>
      <c r="BH87" s="172">
        <v>800</v>
      </c>
      <c r="BI87" s="172">
        <v>600</v>
      </c>
      <c r="BJ87" s="172">
        <v>600</v>
      </c>
      <c r="BK87" s="172">
        <v>700</v>
      </c>
      <c r="BL87" s="173">
        <f t="shared" si="45"/>
        <v>5200</v>
      </c>
      <c r="BM87" s="174">
        <v>53</v>
      </c>
      <c r="BN87" s="176">
        <f t="shared" si="46"/>
        <v>5147</v>
      </c>
      <c r="BO87" s="176">
        <v>5</v>
      </c>
      <c r="BP87" s="156">
        <f t="shared" si="47"/>
        <v>13797</v>
      </c>
      <c r="BQ87" s="175">
        <f t="shared" si="48"/>
        <v>1029.4000000000001</v>
      </c>
      <c r="BR87" s="179">
        <f t="shared" si="49"/>
        <v>2759.4</v>
      </c>
      <c r="BS87" s="154">
        <v>1000</v>
      </c>
      <c r="BT87" s="154">
        <v>800</v>
      </c>
      <c r="BU87" s="154">
        <v>0</v>
      </c>
      <c r="BV87" s="154">
        <v>0</v>
      </c>
      <c r="BW87" s="154"/>
      <c r="BX87" s="154"/>
      <c r="BY87" s="154"/>
      <c r="BZ87" s="173">
        <f t="shared" si="50"/>
        <v>1800</v>
      </c>
      <c r="CA87" s="177">
        <v>0</v>
      </c>
      <c r="CB87" s="176">
        <f t="shared" si="51"/>
        <v>1800</v>
      </c>
      <c r="CC87" s="176">
        <v>4</v>
      </c>
      <c r="CD87" s="256">
        <f t="shared" si="52"/>
        <v>15597</v>
      </c>
      <c r="CE87" s="175">
        <f t="shared" si="53"/>
        <v>450</v>
      </c>
      <c r="CF87" s="175">
        <f t="shared" si="54"/>
        <v>3209.4</v>
      </c>
    </row>
    <row r="88" spans="1:84">
      <c r="A88" s="284">
        <v>7</v>
      </c>
      <c r="B88" s="247">
        <v>70</v>
      </c>
      <c r="C88" s="172">
        <v>300</v>
      </c>
      <c r="D88" s="172">
        <v>0</v>
      </c>
      <c r="E88" s="172">
        <v>100</v>
      </c>
      <c r="F88" s="172">
        <v>100</v>
      </c>
      <c r="G88" s="172">
        <v>100</v>
      </c>
      <c r="H88" s="172">
        <v>100</v>
      </c>
      <c r="I88" s="172">
        <v>200</v>
      </c>
      <c r="J88" s="245">
        <f t="shared" si="32"/>
        <v>900</v>
      </c>
      <c r="K88" s="246">
        <v>219</v>
      </c>
      <c r="L88" s="172">
        <f t="shared" si="33"/>
        <v>681</v>
      </c>
      <c r="M88" s="176">
        <f>B.wt.!J88</f>
        <v>5</v>
      </c>
      <c r="N88" s="179">
        <f t="shared" si="34"/>
        <v>136.19999999999999</v>
      </c>
      <c r="O88" s="172">
        <v>350</v>
      </c>
      <c r="P88" s="154">
        <v>200</v>
      </c>
      <c r="Q88" s="172">
        <v>250</v>
      </c>
      <c r="R88" s="172">
        <v>100</v>
      </c>
      <c r="S88" s="172">
        <v>200</v>
      </c>
      <c r="T88" s="172">
        <v>300</v>
      </c>
      <c r="U88" s="172">
        <v>350</v>
      </c>
      <c r="V88" s="173">
        <f t="shared" si="35"/>
        <v>1750</v>
      </c>
      <c r="W88" s="174">
        <v>38</v>
      </c>
      <c r="X88" s="172">
        <f t="shared" si="56"/>
        <v>1712</v>
      </c>
      <c r="Y88" s="172">
        <v>5</v>
      </c>
      <c r="Z88" s="175">
        <f t="shared" si="57"/>
        <v>342.4</v>
      </c>
      <c r="AA88" s="175">
        <f t="shared" si="36"/>
        <v>2393</v>
      </c>
      <c r="AB88" s="179">
        <f t="shared" si="37"/>
        <v>478.59999999999997</v>
      </c>
      <c r="AC88" s="154">
        <v>500</v>
      </c>
      <c r="AD88" s="172">
        <v>400</v>
      </c>
      <c r="AE88" s="172">
        <v>400</v>
      </c>
      <c r="AF88" s="172">
        <v>400</v>
      </c>
      <c r="AG88" s="172">
        <v>400</v>
      </c>
      <c r="AH88" s="172">
        <v>400</v>
      </c>
      <c r="AI88" s="172">
        <v>400</v>
      </c>
      <c r="AJ88" s="173">
        <f t="shared" si="38"/>
        <v>2900</v>
      </c>
      <c r="AK88" s="174">
        <v>118</v>
      </c>
      <c r="AL88" s="156">
        <f t="shared" si="58"/>
        <v>2782</v>
      </c>
      <c r="AM88" s="176">
        <v>5</v>
      </c>
      <c r="AN88" s="175">
        <f t="shared" si="55"/>
        <v>556.4</v>
      </c>
      <c r="AO88" s="175">
        <f t="shared" si="39"/>
        <v>5175</v>
      </c>
      <c r="AP88" s="179">
        <f t="shared" si="40"/>
        <v>1035</v>
      </c>
      <c r="AQ88" s="172">
        <v>600</v>
      </c>
      <c r="AR88" s="172">
        <v>600</v>
      </c>
      <c r="AS88" s="172">
        <v>500</v>
      </c>
      <c r="AT88" s="172">
        <v>500</v>
      </c>
      <c r="AU88" s="172">
        <v>800</v>
      </c>
      <c r="AV88" s="172">
        <v>500</v>
      </c>
      <c r="AW88" s="172">
        <v>500</v>
      </c>
      <c r="AX88" s="173">
        <f t="shared" si="41"/>
        <v>4000</v>
      </c>
      <c r="AY88" s="250">
        <v>347</v>
      </c>
      <c r="AZ88" s="176">
        <f t="shared" si="31"/>
        <v>3921</v>
      </c>
      <c r="BA88" s="251">
        <v>5</v>
      </c>
      <c r="BB88" s="156">
        <f t="shared" si="42"/>
        <v>9096</v>
      </c>
      <c r="BC88" s="175">
        <f t="shared" si="43"/>
        <v>784.2</v>
      </c>
      <c r="BD88" s="179">
        <f t="shared" si="44"/>
        <v>1819.2</v>
      </c>
      <c r="BE88" s="172">
        <v>800</v>
      </c>
      <c r="BF88" s="172">
        <v>800</v>
      </c>
      <c r="BG88" s="172">
        <v>900</v>
      </c>
      <c r="BH88" s="172">
        <v>700</v>
      </c>
      <c r="BI88" s="172">
        <v>600</v>
      </c>
      <c r="BJ88" s="172">
        <v>600</v>
      </c>
      <c r="BK88" s="172">
        <v>700</v>
      </c>
      <c r="BL88" s="173">
        <f t="shared" si="45"/>
        <v>5100</v>
      </c>
      <c r="BM88" s="174">
        <v>98</v>
      </c>
      <c r="BN88" s="176">
        <f t="shared" si="46"/>
        <v>5002</v>
      </c>
      <c r="BO88" s="176">
        <v>5</v>
      </c>
      <c r="BP88" s="156">
        <f t="shared" si="47"/>
        <v>14098</v>
      </c>
      <c r="BQ88" s="175">
        <f t="shared" si="48"/>
        <v>1000.4</v>
      </c>
      <c r="BR88" s="179">
        <f t="shared" si="49"/>
        <v>2819.6</v>
      </c>
      <c r="BS88" s="154">
        <v>1000</v>
      </c>
      <c r="BT88" s="154">
        <v>800</v>
      </c>
      <c r="BU88" s="154">
        <v>0</v>
      </c>
      <c r="BV88" s="154">
        <v>0</v>
      </c>
      <c r="BW88" s="154"/>
      <c r="BX88" s="154"/>
      <c r="BY88" s="154"/>
      <c r="BZ88" s="173">
        <f t="shared" si="50"/>
        <v>1800</v>
      </c>
      <c r="CA88" s="177">
        <v>0</v>
      </c>
      <c r="CB88" s="176">
        <f t="shared" si="51"/>
        <v>1800</v>
      </c>
      <c r="CC88" s="176">
        <v>5</v>
      </c>
      <c r="CD88" s="256">
        <f t="shared" si="52"/>
        <v>15898</v>
      </c>
      <c r="CE88" s="175">
        <f t="shared" si="53"/>
        <v>360</v>
      </c>
      <c r="CF88" s="175">
        <f t="shared" si="54"/>
        <v>3179.6</v>
      </c>
    </row>
    <row r="89" spans="1:84">
      <c r="A89" s="284">
        <v>7</v>
      </c>
      <c r="B89" s="247">
        <v>77</v>
      </c>
      <c r="C89" s="172">
        <v>300</v>
      </c>
      <c r="D89" s="172">
        <v>0</v>
      </c>
      <c r="E89" s="172">
        <v>100</v>
      </c>
      <c r="F89" s="172">
        <v>0</v>
      </c>
      <c r="G89" s="172">
        <v>100</v>
      </c>
      <c r="H89" s="172">
        <v>100</v>
      </c>
      <c r="I89" s="172">
        <v>200</v>
      </c>
      <c r="J89" s="245">
        <f t="shared" si="32"/>
        <v>800</v>
      </c>
      <c r="K89" s="246">
        <v>344</v>
      </c>
      <c r="L89" s="172">
        <f t="shared" si="33"/>
        <v>456</v>
      </c>
      <c r="M89" s="176">
        <f>B.wt.!J89</f>
        <v>5</v>
      </c>
      <c r="N89" s="179">
        <f t="shared" si="34"/>
        <v>91.2</v>
      </c>
      <c r="O89" s="172">
        <v>350</v>
      </c>
      <c r="P89" s="154">
        <v>200</v>
      </c>
      <c r="Q89" s="172">
        <v>250</v>
      </c>
      <c r="R89" s="172">
        <v>100</v>
      </c>
      <c r="S89" s="172">
        <v>200</v>
      </c>
      <c r="T89" s="172">
        <v>300</v>
      </c>
      <c r="U89" s="172">
        <v>350</v>
      </c>
      <c r="V89" s="173">
        <f t="shared" si="35"/>
        <v>1750</v>
      </c>
      <c r="W89" s="174">
        <v>241</v>
      </c>
      <c r="X89" s="172">
        <f t="shared" si="56"/>
        <v>1509</v>
      </c>
      <c r="Y89" s="172">
        <v>5</v>
      </c>
      <c r="Z89" s="175">
        <f t="shared" si="57"/>
        <v>301.8</v>
      </c>
      <c r="AA89" s="175">
        <f t="shared" si="36"/>
        <v>1965</v>
      </c>
      <c r="AB89" s="179">
        <f t="shared" si="37"/>
        <v>393</v>
      </c>
      <c r="AC89" s="154">
        <v>500</v>
      </c>
      <c r="AD89" s="172">
        <v>400</v>
      </c>
      <c r="AE89" s="172">
        <v>400</v>
      </c>
      <c r="AF89" s="172">
        <v>400</v>
      </c>
      <c r="AG89" s="172">
        <v>400</v>
      </c>
      <c r="AH89" s="172">
        <v>400</v>
      </c>
      <c r="AI89" s="172">
        <v>400</v>
      </c>
      <c r="AJ89" s="173">
        <f t="shared" si="38"/>
        <v>2900</v>
      </c>
      <c r="AK89" s="174">
        <v>212</v>
      </c>
      <c r="AL89" s="156">
        <f t="shared" si="58"/>
        <v>2688</v>
      </c>
      <c r="AM89" s="176">
        <v>5</v>
      </c>
      <c r="AN89" s="175">
        <f t="shared" si="55"/>
        <v>537.6</v>
      </c>
      <c r="AO89" s="175">
        <f t="shared" si="39"/>
        <v>4653</v>
      </c>
      <c r="AP89" s="179">
        <f t="shared" si="40"/>
        <v>930.6</v>
      </c>
      <c r="AQ89" s="172">
        <v>600</v>
      </c>
      <c r="AR89" s="172">
        <v>600</v>
      </c>
      <c r="AS89" s="172">
        <v>500</v>
      </c>
      <c r="AT89" s="172">
        <v>500</v>
      </c>
      <c r="AU89" s="172">
        <v>800</v>
      </c>
      <c r="AV89" s="172">
        <v>500</v>
      </c>
      <c r="AW89" s="172">
        <v>500</v>
      </c>
      <c r="AX89" s="173">
        <f t="shared" si="41"/>
        <v>4000</v>
      </c>
      <c r="AY89" s="250">
        <v>227</v>
      </c>
      <c r="AZ89" s="176">
        <f t="shared" si="31"/>
        <v>3653</v>
      </c>
      <c r="BA89" s="251">
        <v>5</v>
      </c>
      <c r="BB89" s="156">
        <f t="shared" si="42"/>
        <v>8306</v>
      </c>
      <c r="BC89" s="175">
        <f t="shared" si="43"/>
        <v>730.6</v>
      </c>
      <c r="BD89" s="179">
        <f t="shared" si="44"/>
        <v>1661.2</v>
      </c>
      <c r="BE89" s="172">
        <v>800</v>
      </c>
      <c r="BF89" s="172">
        <v>800</v>
      </c>
      <c r="BG89" s="172">
        <v>900</v>
      </c>
      <c r="BH89" s="172">
        <v>600</v>
      </c>
      <c r="BI89" s="172">
        <v>600</v>
      </c>
      <c r="BJ89" s="172">
        <v>600</v>
      </c>
      <c r="BK89" s="172">
        <v>700</v>
      </c>
      <c r="BL89" s="173">
        <f t="shared" si="45"/>
        <v>5000</v>
      </c>
      <c r="BM89" s="174">
        <v>372</v>
      </c>
      <c r="BN89" s="176">
        <f t="shared" si="46"/>
        <v>4628</v>
      </c>
      <c r="BO89" s="176">
        <v>5</v>
      </c>
      <c r="BP89" s="156">
        <f t="shared" si="47"/>
        <v>12934</v>
      </c>
      <c r="BQ89" s="175">
        <f t="shared" si="48"/>
        <v>925.6</v>
      </c>
      <c r="BR89" s="179">
        <f t="shared" si="49"/>
        <v>2586.8000000000002</v>
      </c>
      <c r="BS89" s="154">
        <v>1000</v>
      </c>
      <c r="BT89" s="154">
        <v>800</v>
      </c>
      <c r="BU89" s="154">
        <v>0</v>
      </c>
      <c r="BV89" s="154">
        <v>0</v>
      </c>
      <c r="BW89" s="154"/>
      <c r="BX89" s="154"/>
      <c r="BY89" s="154"/>
      <c r="BZ89" s="173">
        <f t="shared" si="50"/>
        <v>1800</v>
      </c>
      <c r="CA89" s="177">
        <v>0</v>
      </c>
      <c r="CB89" s="176">
        <f t="shared" si="51"/>
        <v>1800</v>
      </c>
      <c r="CC89" s="176">
        <v>5</v>
      </c>
      <c r="CD89" s="256">
        <f t="shared" si="52"/>
        <v>14734</v>
      </c>
      <c r="CE89" s="175">
        <f t="shared" si="53"/>
        <v>360</v>
      </c>
      <c r="CF89" s="175">
        <f t="shared" si="54"/>
        <v>2946.8</v>
      </c>
    </row>
    <row r="90" spans="1:84">
      <c r="A90" s="284">
        <v>7</v>
      </c>
      <c r="B90" s="247">
        <v>84</v>
      </c>
      <c r="C90" s="172">
        <v>300</v>
      </c>
      <c r="D90" s="172">
        <v>0</v>
      </c>
      <c r="E90" s="172">
        <v>100</v>
      </c>
      <c r="F90" s="172">
        <v>100</v>
      </c>
      <c r="G90" s="172">
        <v>100</v>
      </c>
      <c r="H90" s="172">
        <v>100</v>
      </c>
      <c r="I90" s="172">
        <v>200</v>
      </c>
      <c r="J90" s="245">
        <f t="shared" si="32"/>
        <v>900</v>
      </c>
      <c r="K90" s="246">
        <v>284</v>
      </c>
      <c r="L90" s="172">
        <f t="shared" si="33"/>
        <v>616</v>
      </c>
      <c r="M90" s="176">
        <f>B.wt.!J90</f>
        <v>5</v>
      </c>
      <c r="N90" s="179">
        <f t="shared" si="34"/>
        <v>123.2</v>
      </c>
      <c r="O90" s="172">
        <v>350</v>
      </c>
      <c r="P90" s="154">
        <v>200</v>
      </c>
      <c r="Q90" s="172">
        <v>250</v>
      </c>
      <c r="R90" s="172">
        <v>100</v>
      </c>
      <c r="S90" s="172">
        <v>200</v>
      </c>
      <c r="T90" s="172">
        <v>300</v>
      </c>
      <c r="U90" s="172">
        <v>350</v>
      </c>
      <c r="V90" s="173">
        <f t="shared" si="35"/>
        <v>1750</v>
      </c>
      <c r="W90" s="174">
        <v>46</v>
      </c>
      <c r="X90" s="172">
        <f t="shared" si="56"/>
        <v>1704</v>
      </c>
      <c r="Y90" s="172">
        <v>5</v>
      </c>
      <c r="Z90" s="175">
        <f t="shared" si="57"/>
        <v>340.8</v>
      </c>
      <c r="AA90" s="175">
        <f t="shared" si="36"/>
        <v>2320</v>
      </c>
      <c r="AB90" s="179">
        <f t="shared" si="37"/>
        <v>464</v>
      </c>
      <c r="AC90" s="154">
        <v>500</v>
      </c>
      <c r="AD90" s="172">
        <v>400</v>
      </c>
      <c r="AE90" s="172">
        <v>400</v>
      </c>
      <c r="AF90" s="172">
        <v>400</v>
      </c>
      <c r="AG90" s="172">
        <v>400</v>
      </c>
      <c r="AH90" s="172">
        <v>600</v>
      </c>
      <c r="AI90" s="172">
        <v>400</v>
      </c>
      <c r="AJ90" s="173">
        <f t="shared" si="38"/>
        <v>3100</v>
      </c>
      <c r="AK90" s="174">
        <v>160</v>
      </c>
      <c r="AL90" s="156">
        <f t="shared" si="58"/>
        <v>2940</v>
      </c>
      <c r="AM90" s="176">
        <v>5</v>
      </c>
      <c r="AN90" s="175">
        <f t="shared" si="55"/>
        <v>588</v>
      </c>
      <c r="AO90" s="175">
        <f t="shared" si="39"/>
        <v>5260</v>
      </c>
      <c r="AP90" s="179">
        <f t="shared" si="40"/>
        <v>1052</v>
      </c>
      <c r="AQ90" s="172">
        <v>600</v>
      </c>
      <c r="AR90" s="172">
        <v>600</v>
      </c>
      <c r="AS90" s="172">
        <v>500</v>
      </c>
      <c r="AT90" s="172">
        <v>500</v>
      </c>
      <c r="AU90" s="172">
        <v>800</v>
      </c>
      <c r="AV90" s="172">
        <v>700</v>
      </c>
      <c r="AW90" s="172">
        <v>500</v>
      </c>
      <c r="AX90" s="173">
        <f t="shared" si="41"/>
        <v>4200</v>
      </c>
      <c r="AY90" s="250">
        <v>214</v>
      </c>
      <c r="AZ90" s="176">
        <f t="shared" si="31"/>
        <v>3973</v>
      </c>
      <c r="BA90" s="251">
        <v>5</v>
      </c>
      <c r="BB90" s="156">
        <f t="shared" si="42"/>
        <v>9233</v>
      </c>
      <c r="BC90" s="175">
        <f t="shared" si="43"/>
        <v>794.6</v>
      </c>
      <c r="BD90" s="179">
        <f t="shared" si="44"/>
        <v>1846.6</v>
      </c>
      <c r="BE90" s="172">
        <v>800</v>
      </c>
      <c r="BF90" s="172">
        <v>800</v>
      </c>
      <c r="BG90" s="172">
        <v>900</v>
      </c>
      <c r="BH90" s="172">
        <v>700</v>
      </c>
      <c r="BI90" s="172">
        <v>600</v>
      </c>
      <c r="BJ90" s="172">
        <v>600</v>
      </c>
      <c r="BK90" s="172">
        <v>700</v>
      </c>
      <c r="BL90" s="173">
        <f t="shared" si="45"/>
        <v>5100</v>
      </c>
      <c r="BM90" s="174">
        <v>65</v>
      </c>
      <c r="BN90" s="176">
        <f t="shared" si="46"/>
        <v>5035</v>
      </c>
      <c r="BO90" s="176">
        <v>5</v>
      </c>
      <c r="BP90" s="156">
        <f t="shared" si="47"/>
        <v>14268</v>
      </c>
      <c r="BQ90" s="175">
        <f t="shared" si="48"/>
        <v>1007</v>
      </c>
      <c r="BR90" s="179">
        <f t="shared" si="49"/>
        <v>2853.6</v>
      </c>
      <c r="BS90" s="154">
        <v>1000</v>
      </c>
      <c r="BT90" s="154">
        <v>800</v>
      </c>
      <c r="BU90" s="154">
        <v>0</v>
      </c>
      <c r="BV90" s="154">
        <v>0</v>
      </c>
      <c r="BW90" s="154"/>
      <c r="BX90" s="154"/>
      <c r="BY90" s="154"/>
      <c r="BZ90" s="173">
        <f t="shared" si="50"/>
        <v>1800</v>
      </c>
      <c r="CA90" s="177">
        <v>0</v>
      </c>
      <c r="CB90" s="176">
        <f t="shared" si="51"/>
        <v>1800</v>
      </c>
      <c r="CC90" s="176">
        <v>5</v>
      </c>
      <c r="CD90" s="256">
        <f t="shared" si="52"/>
        <v>16068</v>
      </c>
      <c r="CE90" s="175">
        <f t="shared" si="53"/>
        <v>360</v>
      </c>
      <c r="CF90" s="175">
        <f t="shared" si="54"/>
        <v>3213.6</v>
      </c>
    </row>
    <row r="91" spans="1:84">
      <c r="A91" s="158"/>
      <c r="B91" s="3"/>
      <c r="C91" s="255"/>
      <c r="D91" s="172">
        <v>0</v>
      </c>
      <c r="E91" s="3"/>
      <c r="F91" s="3"/>
      <c r="G91" s="3"/>
      <c r="H91" s="3"/>
      <c r="I91" s="3"/>
      <c r="J91" s="3"/>
      <c r="N91"/>
      <c r="O91"/>
      <c r="P91"/>
      <c r="Q91"/>
      <c r="R91"/>
    </row>
    <row r="92" spans="1:84">
      <c r="A92" s="3"/>
      <c r="B92" s="3"/>
      <c r="C92" s="3"/>
      <c r="D92" s="255"/>
      <c r="E92" s="3"/>
      <c r="F92" s="3"/>
      <c r="G92" s="3"/>
      <c r="H92" s="3"/>
      <c r="I92" s="3"/>
      <c r="J92" s="3"/>
    </row>
    <row r="93" spans="1:84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84">
      <c r="D94" s="3"/>
    </row>
    <row r="1048326" spans="10:10">
      <c r="J1048326" s="80"/>
    </row>
    <row r="1048396" spans="13:13">
      <c r="M1048396" s="181"/>
    </row>
  </sheetData>
  <mergeCells count="14">
    <mergeCell ref="BE5:BR5"/>
    <mergeCell ref="C5:N5"/>
    <mergeCell ref="O5:AB5"/>
    <mergeCell ref="C2:I2"/>
    <mergeCell ref="C1:I1"/>
    <mergeCell ref="C3:I3"/>
    <mergeCell ref="AC5:AP5"/>
    <mergeCell ref="AQ5:BD5"/>
    <mergeCell ref="W1:AC1"/>
    <mergeCell ref="W2:AC2"/>
    <mergeCell ref="W3:AC3"/>
    <mergeCell ref="AP1:AV1"/>
    <mergeCell ref="AP2:AV2"/>
    <mergeCell ref="AP3:AV3"/>
  </mergeCells>
  <pageMargins left="0.7" right="0.7" top="0.75" bottom="0.75" header="0.3" footer="0.3"/>
  <pageSetup orientation="portrait" verticalDpi="0" r:id="rId1"/>
  <ignoredErrors>
    <ignoredError sqref="BP5:BR5 A5:B5 Z5 D5:N5 P5:X5 BB5:BH5 AO5:AZ5 BJ5:BN5 AB5:AL5 J7:J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89"/>
  <sheetViews>
    <sheetView topLeftCell="C1" workbookViewId="0">
      <selection activeCell="K10" sqref="K10"/>
    </sheetView>
  </sheetViews>
  <sheetFormatPr defaultRowHeight="15.75"/>
  <cols>
    <col min="15" max="15" width="9" style="9"/>
  </cols>
  <sheetData>
    <row r="1" spans="1:14">
      <c r="B1" s="508" t="s">
        <v>138</v>
      </c>
      <c r="C1" s="508"/>
      <c r="D1" s="508"/>
      <c r="E1" s="508"/>
      <c r="F1" s="508"/>
      <c r="G1" s="508"/>
      <c r="H1" s="508"/>
      <c r="I1" s="253"/>
    </row>
    <row r="2" spans="1:14" ht="15.75" customHeight="1">
      <c r="B2" s="504" t="s">
        <v>192</v>
      </c>
      <c r="C2" s="504"/>
      <c r="D2" s="504"/>
      <c r="E2" s="504"/>
      <c r="F2" s="504"/>
      <c r="G2" s="504"/>
      <c r="H2" s="504"/>
      <c r="I2" s="252"/>
    </row>
    <row r="3" spans="1:14">
      <c r="B3" s="509" t="s">
        <v>194</v>
      </c>
      <c r="C3" s="510"/>
      <c r="D3" s="510"/>
      <c r="E3" s="510"/>
      <c r="F3" s="510"/>
      <c r="G3" s="510"/>
      <c r="H3" s="510"/>
      <c r="I3" s="254"/>
    </row>
    <row r="5" spans="1:14" ht="16.5" thickBot="1">
      <c r="A5" s="144" t="s">
        <v>0</v>
      </c>
      <c r="B5" s="144" t="s">
        <v>1</v>
      </c>
      <c r="C5" s="230" t="s">
        <v>158</v>
      </c>
      <c r="D5" s="230" t="s">
        <v>159</v>
      </c>
      <c r="E5" s="230" t="s">
        <v>160</v>
      </c>
      <c r="F5" s="230" t="s">
        <v>161</v>
      </c>
      <c r="G5" s="230" t="s">
        <v>162</v>
      </c>
      <c r="H5" s="259" t="s">
        <v>176</v>
      </c>
      <c r="I5" s="259"/>
    </row>
    <row r="6" spans="1:14" ht="16.5" thickBot="1">
      <c r="A6" s="278">
        <v>1</v>
      </c>
      <c r="B6" s="244">
        <v>1</v>
      </c>
      <c r="C6" s="150">
        <f>'Feed Intake'!L7/B.wt.!I7</f>
        <v>1.2289719626168225</v>
      </c>
      <c r="D6">
        <f>'Feed Intake'!AA7/B.wt.!P7</f>
        <v>1.3426294820717131</v>
      </c>
      <c r="E6">
        <f>'Feed Intake'!AO7/B.wt.!W7</f>
        <v>1.4247469800848842</v>
      </c>
      <c r="F6">
        <f>'Feed Intake'!BB7/B.wt.!AD7</f>
        <v>1.5772646536412078</v>
      </c>
      <c r="G6">
        <f>'Feed Intake'!BP7/B.wt.!AK7</f>
        <v>1.7482641453685921</v>
      </c>
      <c r="H6">
        <f>'Feed Intake'!CD7/B.wt.!AR7</f>
        <v>-2305.6666666666665</v>
      </c>
    </row>
    <row r="7" spans="1:14" ht="16.5" thickBot="1">
      <c r="A7" s="278">
        <v>1</v>
      </c>
      <c r="B7" s="244">
        <v>8</v>
      </c>
      <c r="C7" s="150">
        <f>'Feed Intake'!L8/B.wt.!I8</f>
        <v>1.2947368421052632</v>
      </c>
      <c r="D7">
        <f>'Feed Intake'!AA8/B.wt.!P8</f>
        <v>1.3018480492813143</v>
      </c>
      <c r="E7">
        <f>'Feed Intake'!AO8/B.wt.!W8</f>
        <v>1.369487485101311</v>
      </c>
      <c r="F7">
        <f>'Feed Intake'!BB8/B.wt.!AD8</f>
        <v>1.4012651735339374</v>
      </c>
      <c r="G7">
        <f>'Feed Intake'!BP8/B.wt.!AK8</f>
        <v>1.4964813511611541</v>
      </c>
      <c r="H7">
        <f>'Feed Intake'!CD8/B.wt.!AR8</f>
        <v>-63.616379310344826</v>
      </c>
    </row>
    <row r="8" spans="1:14" ht="16.5" thickBot="1">
      <c r="A8" s="278">
        <v>1</v>
      </c>
      <c r="B8" s="244">
        <v>15</v>
      </c>
      <c r="C8" s="150">
        <f>'Feed Intake'!L9/B.wt.!I9</f>
        <v>1.2794117647058822</v>
      </c>
      <c r="D8">
        <f>'Feed Intake'!AA9/B.wt.!P9</f>
        <v>1.3194523673702225</v>
      </c>
      <c r="E8">
        <f>'Feed Intake'!AO9/B.wt.!W9</f>
        <v>1.4118155619596542</v>
      </c>
      <c r="F8">
        <f>'Feed Intake'!BB9/B.wt.!AD9</f>
        <v>1.4658676393955186</v>
      </c>
      <c r="G8">
        <f>'Feed Intake'!BP9/B.wt.!AK9</f>
        <v>1.5711091789839771</v>
      </c>
      <c r="H8">
        <f>'Feed Intake'!CD9/B.wt.!AR9</f>
        <v>-98.31543624161074</v>
      </c>
    </row>
    <row r="9" spans="1:14" ht="16.5" thickBot="1">
      <c r="A9" s="278">
        <v>1</v>
      </c>
      <c r="B9" s="244">
        <v>22</v>
      </c>
      <c r="C9" s="150">
        <f>'Feed Intake'!L10/B.wt.!I10</f>
        <v>1.140529531568228</v>
      </c>
      <c r="D9">
        <f>'Feed Intake'!AA10/B.wt.!P10</f>
        <v>1.1538461538461537</v>
      </c>
      <c r="E9">
        <f>'Feed Intake'!AO10/B.wt.!W10</f>
        <v>1.2876494023904383</v>
      </c>
      <c r="F9">
        <f>'Feed Intake'!BB10/B.wt.!AD10</f>
        <v>1.3292136567279469</v>
      </c>
      <c r="G9">
        <f>'Feed Intake'!BP10/B.wt.!AK10</f>
        <v>1.4522487821456893</v>
      </c>
      <c r="H9">
        <f>'Feed Intake'!CD10/B.wt.!AR10</f>
        <v>-69.572769953051647</v>
      </c>
    </row>
    <row r="10" spans="1:14" ht="16.5" thickBot="1">
      <c r="A10" s="278">
        <v>1</v>
      </c>
      <c r="B10" s="244">
        <v>29</v>
      </c>
      <c r="C10" s="150">
        <f>'Feed Intake'!L11/B.wt.!I11</f>
        <v>1.2972972972972974</v>
      </c>
      <c r="D10">
        <f>'Feed Intake'!AA11/B.wt.!P11</f>
        <v>1.3140794223826715</v>
      </c>
      <c r="E10">
        <f>'Feed Intake'!AO11/B.wt.!W11</f>
        <v>1.3408393039918116</v>
      </c>
      <c r="F10">
        <f>'Feed Intake'!BB11/B.wt.!AD11</f>
        <v>1.4526841850717396</v>
      </c>
      <c r="G10">
        <f>'Feed Intake'!BP11/B.wt.!AK11</f>
        <v>1.5845819512753059</v>
      </c>
      <c r="H10">
        <f>'Feed Intake'!CD11/B.wt.!AR11</f>
        <v>-69.883928571428569</v>
      </c>
    </row>
    <row r="11" spans="1:14" ht="16.5" thickBot="1">
      <c r="A11" s="278">
        <v>1</v>
      </c>
      <c r="B11" s="244">
        <v>36</v>
      </c>
      <c r="C11" s="150">
        <f>'Feed Intake'!L12/B.wt.!I12</f>
        <v>1.2548330404217927</v>
      </c>
      <c r="D11">
        <f>'Feed Intake'!AA12/B.wt.!P12</f>
        <v>1.3195020746887967</v>
      </c>
      <c r="E11">
        <f>'Feed Intake'!AO12/B.wt.!W12</f>
        <v>1.2590822179732313</v>
      </c>
      <c r="F11">
        <f>'Feed Intake'!BB12/B.wt.!AD12</f>
        <v>1.3699054932073242</v>
      </c>
      <c r="G11">
        <f>'Feed Intake'!BP12/B.wt.!AK12</f>
        <v>1.5096760622633572</v>
      </c>
      <c r="H11">
        <f>'Feed Intake'!CD12/B.wt.!AR12</f>
        <v>-77.663461538461533</v>
      </c>
    </row>
    <row r="12" spans="1:14" ht="16.5" thickBot="1">
      <c r="A12" s="278">
        <v>1</v>
      </c>
      <c r="B12" s="244">
        <v>43</v>
      </c>
      <c r="C12" s="150">
        <f>'Feed Intake'!L13/B.wt.!I13</f>
        <v>1.2150943396226415</v>
      </c>
      <c r="D12">
        <f>'Feed Intake'!AA13/B.wt.!P13</f>
        <v>1.3016147635524797</v>
      </c>
      <c r="E12">
        <f>'Feed Intake'!AO13/B.wt.!W13</f>
        <v>1.2582389289392379</v>
      </c>
      <c r="F12">
        <f>'Feed Intake'!BB13/B.wt.!AD13</f>
        <v>1.6685281212604708</v>
      </c>
      <c r="G12">
        <f>'Feed Intake'!BP13/B.wt.!AK13</f>
        <v>1.7875945537065052</v>
      </c>
      <c r="H12">
        <f>'Feed Intake'!CD13/B.wt.!AR13</f>
        <v>9.9604974396488668</v>
      </c>
    </row>
    <row r="13" spans="1:14" ht="16.5" thickBot="1">
      <c r="A13" s="278">
        <v>1</v>
      </c>
      <c r="B13" s="244">
        <v>50</v>
      </c>
      <c r="C13" s="150">
        <f>'Feed Intake'!L14/B.wt.!I14</f>
        <v>1.1787365177195686</v>
      </c>
      <c r="D13">
        <f>'Feed Intake'!AA14/B.wt.!P14</f>
        <v>1.3029350104821802</v>
      </c>
      <c r="E13">
        <f>'Feed Intake'!AO14/B.wt.!W14</f>
        <v>1.2412527526302912</v>
      </c>
      <c r="F13">
        <f>'Feed Intake'!BB14/B.wt.!AD14</f>
        <v>1.3956179601913286</v>
      </c>
      <c r="G13">
        <f>'Feed Intake'!BP14/B.wt.!AK14</f>
        <v>1.5244410346339325</v>
      </c>
      <c r="H13">
        <f>'Feed Intake'!CD14/B.wt.!AR14</f>
        <v>-76.257281553398059</v>
      </c>
    </row>
    <row r="14" spans="1:14" ht="16.5" thickBot="1">
      <c r="A14" s="278">
        <v>1</v>
      </c>
      <c r="B14" s="244">
        <v>57</v>
      </c>
      <c r="C14" s="150">
        <f>'Feed Intake'!L15/B.wt.!I15</f>
        <v>1.2603678326721961</v>
      </c>
      <c r="D14">
        <f>'Feed Intake'!AA15/B.wt.!P15</f>
        <v>1.3340385519511049</v>
      </c>
      <c r="E14">
        <f>'Feed Intake'!AO15/B.wt.!W15</f>
        <v>1.4388818879596748</v>
      </c>
      <c r="F14">
        <f>'Feed Intake'!BB15/B.wt.!AD15</f>
        <v>1.3015844597618833</v>
      </c>
      <c r="G14">
        <f>'Feed Intake'!BP15/B.wt.!AK15</f>
        <v>1.4766264541146057</v>
      </c>
      <c r="H14">
        <f>'Feed Intake'!CD15/B.wt.!AR15</f>
        <v>-81.626315789473679</v>
      </c>
    </row>
    <row r="15" spans="1:14" ht="16.5" thickBot="1">
      <c r="A15" s="278">
        <v>1</v>
      </c>
      <c r="B15" s="244">
        <v>64</v>
      </c>
      <c r="C15" s="150">
        <f>'Feed Intake'!L16/B.wt.!I16</f>
        <v>1.8983957219251339</v>
      </c>
      <c r="D15">
        <f>'Feed Intake'!AA16/B.wt.!P16</f>
        <v>1.4863456326870959</v>
      </c>
      <c r="E15">
        <f>'Feed Intake'!AO16/B.wt.!W16</f>
        <v>1.512301013024602</v>
      </c>
      <c r="F15">
        <f>'Feed Intake'!BB16/B.wt.!AD16</f>
        <v>1.6226248572318553</v>
      </c>
      <c r="G15">
        <f>'Feed Intake'!BP16/B.wt.!AK16</f>
        <v>1.6877348821318756</v>
      </c>
      <c r="H15">
        <f>'Feed Intake'!CD16/B.wt.!AR16</f>
        <v>-53.824884792626726</v>
      </c>
    </row>
    <row r="16" spans="1:14" ht="16.5" thickBot="1">
      <c r="A16" s="278">
        <v>1</v>
      </c>
      <c r="B16" s="247">
        <v>71</v>
      </c>
      <c r="C16" s="150">
        <f>'Feed Intake'!L17/B.wt.!I17</f>
        <v>1.0380622837370241</v>
      </c>
      <c r="D16">
        <f>'Feed Intake'!AA17/B.wt.!P17</f>
        <v>1.2472587719298245</v>
      </c>
      <c r="E16">
        <f>'Feed Intake'!AO17/B.wt.!W17</f>
        <v>1.2934023285899094</v>
      </c>
      <c r="F16">
        <f>'Feed Intake'!BB17/B.wt.!AD17</f>
        <v>1.3761950286806883</v>
      </c>
      <c r="G16">
        <f>'Feed Intake'!BP17/B.wt.!AK17</f>
        <v>1.5341989334569905</v>
      </c>
      <c r="H16">
        <f>'Feed Intake'!CD17/B.wt.!AR17</f>
        <v>-72.27884615384616</v>
      </c>
      <c r="N16" s="260"/>
    </row>
    <row r="17" spans="1:17" ht="16.5" thickBot="1">
      <c r="A17" s="278">
        <v>1</v>
      </c>
      <c r="B17" s="244">
        <v>78</v>
      </c>
      <c r="C17" s="150">
        <f>'Feed Intake'!L18/B.wt.!I18</f>
        <v>1.3185185185185184</v>
      </c>
      <c r="D17">
        <f>'Feed Intake'!AA18/B.wt.!P18</f>
        <v>1.2956469165659008</v>
      </c>
      <c r="E17">
        <f>'Feed Intake'!AO18/B.wt.!W18</f>
        <v>1.3485808762744558</v>
      </c>
      <c r="F17">
        <f>'Feed Intake'!BB18/B.wt.!AD18</f>
        <v>1.3881037428172076</v>
      </c>
      <c r="G17">
        <f>'Feed Intake'!BP18/B.wt.!AK18</f>
        <v>1.5792225505796773</v>
      </c>
      <c r="H17">
        <f>'Feed Intake'!CD18/B.wt.!AR18</f>
        <v>-76.184466019417471</v>
      </c>
    </row>
    <row r="18" spans="1:17" ht="16.5" thickBot="1">
      <c r="A18" s="321">
        <v>2</v>
      </c>
      <c r="B18" s="244">
        <v>2</v>
      </c>
      <c r="C18" s="150">
        <f>'Feed Intake'!L19/B.wt.!I19</f>
        <v>1.4587813620071686</v>
      </c>
      <c r="D18">
        <f>'Feed Intake'!AA19/B.wt.!P19</f>
        <v>1.4328703703703705</v>
      </c>
      <c r="E18">
        <f>'Feed Intake'!AO19/B.wt.!W19</f>
        <v>1.4770134808157622</v>
      </c>
      <c r="F18">
        <f>'Feed Intake'!BB19/B.wt.!AD19</f>
        <v>1.5044404973357015</v>
      </c>
      <c r="G18">
        <f>'Feed Intake'!BP19/B.wt.!AK19</f>
        <v>1.5868599791013585</v>
      </c>
      <c r="H18" t="e">
        <f>'Feed Intake'!CD19/B.wt.!#REF!</f>
        <v>#REF!</v>
      </c>
    </row>
    <row r="19" spans="1:17" ht="16.5" thickBot="1">
      <c r="A19" s="321">
        <v>2</v>
      </c>
      <c r="B19" s="244">
        <v>9</v>
      </c>
      <c r="C19" s="150">
        <f>'Feed Intake'!L20/B.wt.!I20</f>
        <v>1.0778301886792452</v>
      </c>
      <c r="D19">
        <f>'Feed Intake'!AA20/B.wt.!P20</f>
        <v>1.3136664659843469</v>
      </c>
      <c r="E19">
        <f>'Feed Intake'!AO20/B.wt.!W20</f>
        <v>1.3563407285675158</v>
      </c>
      <c r="F19">
        <f>'Feed Intake'!BB20/B.wt.!AD20</f>
        <v>1.4342738057069573</v>
      </c>
      <c r="G19">
        <f>'Feed Intake'!BP20/B.wt.!AK20</f>
        <v>1.5318107667210441</v>
      </c>
      <c r="H19">
        <f>'Feed Intake'!CD20/B.wt.!AR19</f>
        <v>268.08333333333331</v>
      </c>
    </row>
    <row r="20" spans="1:17" ht="16.5" thickBot="1">
      <c r="A20" s="321">
        <v>2</v>
      </c>
      <c r="B20" s="248">
        <v>16</v>
      </c>
      <c r="C20" s="150">
        <f>'Feed Intake'!L21/B.wt.!I21</f>
        <v>1.8424657534246576</v>
      </c>
      <c r="D20">
        <f>'Feed Intake'!AA21/B.wt.!P21</f>
        <v>1.4166080225193525</v>
      </c>
      <c r="E20">
        <f>'Feed Intake'!AO21/B.wt.!W21</f>
        <v>1.4311006196518148</v>
      </c>
      <c r="F20">
        <f>'Feed Intake'!BB21/B.wt.!AD21</f>
        <v>1.4962457337883959</v>
      </c>
      <c r="G20">
        <f>'Feed Intake'!BP21/B.wt.!AK21</f>
        <v>1.5662079855628244</v>
      </c>
      <c r="H20">
        <f>'Feed Intake'!CD21/B.wt.!AR20</f>
        <v>-71.237668161434982</v>
      </c>
    </row>
    <row r="21" spans="1:17" ht="16.5" thickBot="1">
      <c r="A21" s="321">
        <v>2</v>
      </c>
      <c r="B21" s="248">
        <v>23</v>
      </c>
      <c r="C21" s="150">
        <f>'Feed Intake'!L22/B.wt.!I22</f>
        <v>1.4142011834319526</v>
      </c>
      <c r="D21">
        <f>'Feed Intake'!AA22/B.wt.!P22</f>
        <v>1.4647272727272727</v>
      </c>
      <c r="E21">
        <f>'Feed Intake'!AO22/B.wt.!W22</f>
        <v>1.4461178045515395</v>
      </c>
      <c r="F21">
        <f>'Feed Intake'!BB22/B.wt.!AD22</f>
        <v>1.5577033492822967</v>
      </c>
      <c r="G21">
        <f>'Feed Intake'!BP22/B.wt.!AK22</f>
        <v>1.6387601006755861</v>
      </c>
      <c r="H21">
        <f>'Feed Intake'!CD22/B.wt.!AR21</f>
        <v>1.6083939563514269</v>
      </c>
    </row>
    <row r="22" spans="1:17" ht="16.5" thickBot="1">
      <c r="A22" s="321">
        <v>2</v>
      </c>
      <c r="B22" s="248">
        <v>30</v>
      </c>
      <c r="C22" s="150">
        <f>'Feed Intake'!L23/B.wt.!I23</f>
        <v>1.2934973637961336</v>
      </c>
      <c r="D22">
        <f>'Feed Intake'!AA23/B.wt.!P23</f>
        <v>1.273138832997988</v>
      </c>
      <c r="E22">
        <f>'Feed Intake'!AO23/B.wt.!W23</f>
        <v>1.3482185273159144</v>
      </c>
      <c r="F22">
        <f>'Feed Intake'!BB23/B.wt.!AD23</f>
        <v>1.4086255041886442</v>
      </c>
      <c r="G22">
        <f>'Feed Intake'!BP23/B.wt.!AK23</f>
        <v>1.5147941680960548</v>
      </c>
      <c r="H22">
        <f>'Feed Intake'!CD23/B.wt.!AR22</f>
        <v>-74.788732394366193</v>
      </c>
    </row>
    <row r="23" spans="1:17" ht="16.5" thickBot="1">
      <c r="A23" s="321">
        <v>2</v>
      </c>
      <c r="B23" s="248">
        <v>37</v>
      </c>
      <c r="C23" s="150">
        <f>'Feed Intake'!L24/B.wt.!I24</f>
        <v>1.5316455696202531</v>
      </c>
      <c r="D23">
        <f>'Feed Intake'!AA24/B.wt.!P24</f>
        <v>1.4078408425980105</v>
      </c>
      <c r="E23">
        <f>'Feed Intake'!AO24/B.wt.!W24</f>
        <v>1.4410213710796558</v>
      </c>
      <c r="F23">
        <f>'Feed Intake'!BB24/B.wt.!AD24</f>
        <v>1.4537581699346405</v>
      </c>
      <c r="G23">
        <f>'Feed Intake'!BP24/B.wt.!AK24</f>
        <v>1.5611764705882354</v>
      </c>
      <c r="H23">
        <f>'Feed Intake'!CD24/B.wt.!AR23</f>
        <v>-68.5</v>
      </c>
    </row>
    <row r="24" spans="1:17" ht="16.5" thickBot="1">
      <c r="A24" s="321">
        <v>2</v>
      </c>
      <c r="B24" s="248">
        <v>44</v>
      </c>
      <c r="C24" s="150">
        <f>'Feed Intake'!L25/B.wt.!I25</f>
        <v>1.3792325056433408</v>
      </c>
      <c r="D24">
        <f>'Feed Intake'!AA25/B.wt.!P25</f>
        <v>1.342544617156016</v>
      </c>
      <c r="E24">
        <f>'Feed Intake'!AO25/B.wt.!W25</f>
        <v>1.3914738757473355</v>
      </c>
      <c r="F24">
        <f>'Feed Intake'!BB25/B.wt.!AD25</f>
        <v>1.4770992366412214</v>
      </c>
      <c r="G24">
        <f>'Feed Intake'!BP25/B.wt.!AK25</f>
        <v>1.5329741379310344</v>
      </c>
      <c r="H24">
        <f>'Feed Intake'!CD25/B.wt.!AR24</f>
        <v>-76.679425837320579</v>
      </c>
    </row>
    <row r="25" spans="1:17" ht="16.5" thickBot="1">
      <c r="A25" s="321">
        <v>2</v>
      </c>
      <c r="B25" s="248">
        <v>51</v>
      </c>
      <c r="C25" s="150">
        <f>'Feed Intake'!L26/B.wt.!I26</f>
        <v>1.2128378378378379</v>
      </c>
      <c r="D25">
        <f>'Feed Intake'!AA26/B.wt.!P26</f>
        <v>1.3349780701754386</v>
      </c>
      <c r="E25">
        <f>'Feed Intake'!AO26/B.wt.!W26</f>
        <v>1.385707045108971</v>
      </c>
      <c r="F25">
        <f>'Feed Intake'!BB26/B.wt.!AD26</f>
        <v>1.5468545216251639</v>
      </c>
      <c r="G25">
        <f>'Feed Intake'!BP26/B.wt.!AK26</f>
        <v>1.5902316980311106</v>
      </c>
      <c r="H25">
        <f>'Feed Intake'!CD26/B.wt.!AR25</f>
        <v>-78.559808612440193</v>
      </c>
    </row>
    <row r="26" spans="1:17" ht="16.5" thickBot="1">
      <c r="A26" s="321">
        <v>2</v>
      </c>
      <c r="B26" s="248">
        <v>58</v>
      </c>
      <c r="C26" s="150">
        <f>'Feed Intake'!L27/B.wt.!I27</f>
        <v>1.3723608445297504</v>
      </c>
      <c r="D26">
        <f>'Feed Intake'!AA27/B.wt.!P27</f>
        <v>1.3574986164914222</v>
      </c>
      <c r="E26">
        <f>'Feed Intake'!AO27/B.wt.!W27</f>
        <v>1.3989730423620026</v>
      </c>
      <c r="F26">
        <f>'Feed Intake'!BB27/B.wt.!AD27</f>
        <v>1.4646868749038313</v>
      </c>
      <c r="G26">
        <f>'Feed Intake'!BP27/B.wt.!AK27</f>
        <v>1.5652702553332596</v>
      </c>
      <c r="H26">
        <f>'Feed Intake'!CD27/B.wt.!AR26</f>
        <v>-76.004761904761907</v>
      </c>
    </row>
    <row r="27" spans="1:17" ht="16.5" thickBot="1">
      <c r="A27" s="321">
        <v>2</v>
      </c>
      <c r="B27" s="248">
        <v>65</v>
      </c>
      <c r="C27" s="150">
        <f>'Feed Intake'!L28/B.wt.!I28</f>
        <v>1.5691699604743083</v>
      </c>
      <c r="D27">
        <f>'Feed Intake'!AA28/B.wt.!P28</f>
        <v>1.3243440233236152</v>
      </c>
      <c r="E27">
        <f>'Feed Intake'!AO28/B.wt.!W28</f>
        <v>1.3563076923076922</v>
      </c>
      <c r="F27">
        <f>'Feed Intake'!BB28/B.wt.!AD28</f>
        <v>1.4713398402839397</v>
      </c>
      <c r="G27">
        <f>'Feed Intake'!BP28/B.wt.!AK28</f>
        <v>1.5405469118340405</v>
      </c>
      <c r="H27">
        <f>'Feed Intake'!CD28/B.wt.!AR27</f>
        <v>-69.812206572769952</v>
      </c>
      <c r="Q27" s="260"/>
    </row>
    <row r="28" spans="1:17" ht="16.5" thickBot="1">
      <c r="A28" s="321">
        <v>2</v>
      </c>
      <c r="B28" s="248">
        <v>72</v>
      </c>
      <c r="C28" s="150">
        <f>'Feed Intake'!L29/B.wt.!I29</f>
        <v>1.3254637436762227</v>
      </c>
      <c r="D28">
        <f>'Feed Intake'!AA29/B.wt.!P29</f>
        <v>1.3755893137768465</v>
      </c>
      <c r="E28">
        <f>'Feed Intake'!AO29/B.wt.!W29</f>
        <v>1.3740892531876139</v>
      </c>
      <c r="F28">
        <f>'Feed Intake'!BB29/B.wt.!AD29</f>
        <v>1.491815152832102</v>
      </c>
      <c r="G28">
        <f>'Feed Intake'!BP29/B.wt.!AK29</f>
        <v>1.6176839464882944</v>
      </c>
      <c r="H28">
        <f>'Feed Intake'!CD29/B.wt.!AR28</f>
        <v>-76.451327433628322</v>
      </c>
    </row>
    <row r="29" spans="1:17">
      <c r="A29" s="321">
        <v>2</v>
      </c>
      <c r="B29" s="248">
        <v>79</v>
      </c>
      <c r="C29" s="150">
        <f>'Feed Intake'!L30/B.wt.!I30</f>
        <v>1.3548387096774193</v>
      </c>
      <c r="D29">
        <f>'Feed Intake'!AA30/B.wt.!P30</f>
        <v>1.301123595505618</v>
      </c>
      <c r="E29">
        <f>'Feed Intake'!AO30/B.wt.!W30</f>
        <v>1.3505963590709353</v>
      </c>
      <c r="F29">
        <f>'Feed Intake'!BB30/B.wt.!AD30</f>
        <v>1.4830978358075479</v>
      </c>
      <c r="G29">
        <f>'Feed Intake'!BP30/B.wt.!AK30</f>
        <v>1.5416863486065187</v>
      </c>
      <c r="H29">
        <f>'Feed Intake'!CD30/B.wt.!AR29</f>
        <v>-68.456221198156683</v>
      </c>
    </row>
    <row r="30" spans="1:17">
      <c r="A30" s="285">
        <v>3</v>
      </c>
      <c r="B30" s="248">
        <v>3</v>
      </c>
      <c r="C30" s="150">
        <f>'Feed Intake'!L31/B.wt.!I31</f>
        <v>1.4156118143459915</v>
      </c>
      <c r="D30">
        <f>'Feed Intake'!AA31/B.wt.!P31</f>
        <v>1.3599075678798382</v>
      </c>
      <c r="E30">
        <f>'Feed Intake'!AO31/B.wt.!W31</f>
        <v>1.4410315850478121</v>
      </c>
      <c r="F30">
        <f>'Feed Intake'!BB31/B.wt.!AD31</f>
        <v>1.5357142857142858</v>
      </c>
      <c r="G30">
        <f>'Feed Intake'!BP31/B.wt.!AK31</f>
        <v>1.5772123339182753</v>
      </c>
      <c r="H30">
        <f>'Feed Intake'!CD31/B.wt.!AR30</f>
        <v>-66.894495412844037</v>
      </c>
      <c r="Q30" s="260"/>
    </row>
    <row r="31" spans="1:17">
      <c r="A31" s="285">
        <v>3</v>
      </c>
      <c r="B31" s="248">
        <v>10</v>
      </c>
      <c r="C31" s="150">
        <f>'Feed Intake'!L32/B.wt.!I32</f>
        <v>1.271186440677966</v>
      </c>
      <c r="D31">
        <f>'Feed Intake'!AA32/B.wt.!P32</f>
        <v>1.3640674394099053</v>
      </c>
      <c r="E31">
        <f>'Feed Intake'!AO32/B.wt.!W32</f>
        <v>1.403870007442322</v>
      </c>
      <c r="F31">
        <f>'Feed Intake'!BB32/B.wt.!AD32</f>
        <v>1.4268897149938042</v>
      </c>
      <c r="G31">
        <f>'Feed Intake'!BP32/B.wt.!AK32</f>
        <v>1.4982724322060517</v>
      </c>
      <c r="H31" t="e">
        <f>'Feed Intake'!CD32/B.wt.!#REF!</f>
        <v>#REF!</v>
      </c>
    </row>
    <row r="32" spans="1:17">
      <c r="A32" s="285">
        <v>3</v>
      </c>
      <c r="B32" s="248">
        <v>17</v>
      </c>
      <c r="C32" s="150">
        <f>'Feed Intake'!L33/B.wt.!I33</f>
        <v>1.305605786618445</v>
      </c>
      <c r="D32">
        <f>'Feed Intake'!AA33/B.wt.!P33</f>
        <v>1.3271839392295171</v>
      </c>
      <c r="E32">
        <f>'Feed Intake'!AO33/B.wt.!W33</f>
        <v>1.3696088264794384</v>
      </c>
      <c r="F32">
        <f>'Feed Intake'!BB33/B.wt.!AD33</f>
        <v>1.548822657665075</v>
      </c>
      <c r="G32">
        <f>'Feed Intake'!BP33/B.wt.!AK33</f>
        <v>1.5878401074907624</v>
      </c>
      <c r="H32">
        <f>'Feed Intake'!CD33/B.wt.!AR31</f>
        <v>-274.25423728813558</v>
      </c>
    </row>
    <row r="33" spans="1:18">
      <c r="A33" s="285">
        <v>3</v>
      </c>
      <c r="B33" s="248">
        <v>24</v>
      </c>
      <c r="C33" s="150">
        <f>'Feed Intake'!L34/B.wt.!I34</f>
        <v>1.3275862068965518</v>
      </c>
      <c r="D33">
        <f>'Feed Intake'!AA34/B.wt.!P34</f>
        <v>1.3673824724318049</v>
      </c>
      <c r="E33">
        <f>'Feed Intake'!AO34/B.wt.!W34</f>
        <v>1.4469550840451915</v>
      </c>
      <c r="F33">
        <f>'Feed Intake'!BB34/B.wt.!AD34</f>
        <v>1.4700279191985548</v>
      </c>
      <c r="G33">
        <f>'Feed Intake'!BP34/B.wt.!AK34</f>
        <v>1.5781179138321995</v>
      </c>
      <c r="H33">
        <f>'Feed Intake'!CD34/B.wt.!AR32</f>
        <v>-69.820175438596493</v>
      </c>
    </row>
    <row r="34" spans="1:18">
      <c r="A34" s="285">
        <v>3</v>
      </c>
      <c r="B34" s="248">
        <v>31</v>
      </c>
      <c r="C34" s="150">
        <f>'Feed Intake'!L35/B.wt.!I35</f>
        <v>1.3742203742203742</v>
      </c>
      <c r="D34">
        <f>'Feed Intake'!AA35/B.wt.!P35</f>
        <v>1.3310924369747898</v>
      </c>
      <c r="E34">
        <f>'Feed Intake'!AO35/B.wt.!W35</f>
        <v>1.391395592864638</v>
      </c>
      <c r="F34">
        <f>'Feed Intake'!BB35/B.wt.!AD35</f>
        <v>1.5146889873625471</v>
      </c>
      <c r="G34">
        <f>'Feed Intake'!BP35/B.wt.!AK35</f>
        <v>1.5636666666666668</v>
      </c>
      <c r="H34">
        <f>'Feed Intake'!CD35/B.wt.!AR33</f>
        <v>-73.486111111111114</v>
      </c>
    </row>
    <row r="35" spans="1:18">
      <c r="A35" s="285">
        <v>3</v>
      </c>
      <c r="B35" s="248">
        <v>38</v>
      </c>
      <c r="C35" s="150">
        <f>'Feed Intake'!L36/B.wt.!I36</f>
        <v>1.1169590643274854</v>
      </c>
      <c r="D35">
        <f>'Feed Intake'!AA36/B.wt.!P36</f>
        <v>1.2562882392929979</v>
      </c>
      <c r="E35">
        <f>'Feed Intake'!AO36/B.wt.!W36</f>
        <v>1.3259503142771625</v>
      </c>
      <c r="F35">
        <f>'Feed Intake'!BB36/B.wt.!AD36</f>
        <v>1.5280837998916381</v>
      </c>
      <c r="G35">
        <f>'Feed Intake'!BP36/B.wt.!AK36</f>
        <v>1.5278105114305915</v>
      </c>
      <c r="H35">
        <f>'Feed Intake'!CD36/B.wt.!AR34</f>
        <v>-71.674757281553397</v>
      </c>
    </row>
    <row r="36" spans="1:18">
      <c r="A36" s="285">
        <v>3</v>
      </c>
      <c r="B36" s="248">
        <v>45</v>
      </c>
      <c r="C36" s="150">
        <f>'Feed Intake'!L37/B.wt.!I37</f>
        <v>1.3891509433962264</v>
      </c>
      <c r="D36">
        <f>'Feed Intake'!AA37/B.wt.!P37</f>
        <v>1.3410807669959326</v>
      </c>
      <c r="E36">
        <f>'Feed Intake'!AO37/B.wt.!W37</f>
        <v>1.3987891550408003</v>
      </c>
      <c r="F36">
        <f>'Feed Intake'!BB37/B.wt.!AD37</f>
        <v>1.4434893346068132</v>
      </c>
      <c r="G36">
        <f>'Feed Intake'!BP37/B.wt.!AK37</f>
        <v>1.5357258325250567</v>
      </c>
      <c r="H36">
        <f>'Feed Intake'!CD37/B.wt.!AR35</f>
        <v>-77.536231884057969</v>
      </c>
    </row>
    <row r="37" spans="1:18">
      <c r="A37" s="285">
        <v>3</v>
      </c>
      <c r="B37" s="248">
        <v>52</v>
      </c>
      <c r="C37" s="150">
        <f>'Feed Intake'!L38/B.wt.!I38</f>
        <v>1.2451612903225806</v>
      </c>
      <c r="D37">
        <f>'Feed Intake'!AA38/B.wt.!P38</f>
        <v>1.3563867325335215</v>
      </c>
      <c r="E37">
        <f>'Feed Intake'!AO38/B.wt.!W38</f>
        <v>1.3847826086956523</v>
      </c>
      <c r="F37">
        <f>'Feed Intake'!BB38/B.wt.!AD38</f>
        <v>1.49875400498398</v>
      </c>
      <c r="G37">
        <f>'Feed Intake'!BP38/B.wt.!AK38</f>
        <v>1.5458333333333334</v>
      </c>
      <c r="H37">
        <f>'Feed Intake'!CD38/B.wt.!AR36</f>
        <v>-67.36</v>
      </c>
    </row>
    <row r="38" spans="1:18">
      <c r="A38" s="285">
        <v>3</v>
      </c>
      <c r="B38" s="248">
        <v>59</v>
      </c>
      <c r="C38" s="150">
        <f>'Feed Intake'!L39/B.wt.!I39</f>
        <v>1.1826625386996905</v>
      </c>
      <c r="D38">
        <f>'Feed Intake'!AA39/B.wt.!P39</f>
        <v>1.3118355776045358</v>
      </c>
      <c r="E38">
        <f>'Feed Intake'!AO39/B.wt.!W39</f>
        <v>1.371149289099526</v>
      </c>
      <c r="F38">
        <f>'Feed Intake'!BB39/B.wt.!AD39</f>
        <v>1.4522184300341296</v>
      </c>
      <c r="G38">
        <f>'Feed Intake'!BP39/B.wt.!AK39</f>
        <v>1.5351178220086936</v>
      </c>
      <c r="H38">
        <f>'Feed Intake'!CD39/B.wt.!AR37</f>
        <v>-73.526570048309182</v>
      </c>
    </row>
    <row r="39" spans="1:18">
      <c r="A39" s="285">
        <v>3</v>
      </c>
      <c r="B39" s="248">
        <v>66</v>
      </c>
      <c r="C39" s="150">
        <f>'Feed Intake'!L40/B.wt.!I40</f>
        <v>1.0305010893246187</v>
      </c>
      <c r="D39">
        <f>'Feed Intake'!AA40/B.wt.!P40</f>
        <v>1.2879858657243817</v>
      </c>
      <c r="E39">
        <f>'Feed Intake'!AO40/B.wt.!W40</f>
        <v>1.3565310492505354</v>
      </c>
      <c r="F39">
        <f>'Feed Intake'!BB40/B.wt.!AD40</f>
        <v>1.5598290598290598</v>
      </c>
      <c r="G39">
        <f>'Feed Intake'!BP40/B.wt.!AK40</f>
        <v>1.5939187602723643</v>
      </c>
      <c r="H39">
        <f>'Feed Intake'!CD40/B.wt.!AR38</f>
        <v>-76.885000000000005</v>
      </c>
    </row>
    <row r="40" spans="1:18">
      <c r="A40" s="285">
        <v>3</v>
      </c>
      <c r="B40" s="248">
        <v>73</v>
      </c>
      <c r="C40" s="150">
        <f>'Feed Intake'!L41/B.wt.!I41</f>
        <v>1.3540669856459331</v>
      </c>
      <c r="D40">
        <f>'Feed Intake'!AA41/B.wt.!P41</f>
        <v>1.3931681178834561</v>
      </c>
      <c r="E40">
        <f>'Feed Intake'!AO41/B.wt.!W41</f>
        <v>1.416058394160584</v>
      </c>
      <c r="F40">
        <f>'Feed Intake'!BB41/B.wt.!AD41</f>
        <v>1.4909510974201001</v>
      </c>
      <c r="G40">
        <f>'Feed Intake'!BP41/B.wt.!AK41</f>
        <v>1.6304538799414348</v>
      </c>
      <c r="H40">
        <f>'Feed Intake'!CD41/B.wt.!AR39</f>
        <v>-62.492753623188406</v>
      </c>
    </row>
    <row r="41" spans="1:18">
      <c r="A41" s="285">
        <v>3</v>
      </c>
      <c r="B41" s="248">
        <v>80</v>
      </c>
      <c r="C41" s="150">
        <f>'Feed Intake'!L42/B.wt.!I42</f>
        <v>1.4658385093167703</v>
      </c>
      <c r="D41">
        <f>'Feed Intake'!AA42/B.wt.!P42</f>
        <v>1.3270234986945171</v>
      </c>
      <c r="E41">
        <f>'Feed Intake'!AO42/B.wt.!W42</f>
        <v>1.3768742791234141</v>
      </c>
      <c r="F41">
        <f>'Feed Intake'!BB42/B.wt.!AD42</f>
        <v>1.4196413321947055</v>
      </c>
      <c r="G41">
        <f>'Feed Intake'!BP42/B.wt.!AK42</f>
        <v>1.5028784287165595</v>
      </c>
      <c r="H41">
        <f>'Feed Intake'!CD42/B.wt.!AR40</f>
        <v>-75.949748743718587</v>
      </c>
    </row>
    <row r="42" spans="1:18">
      <c r="A42" s="281">
        <v>4</v>
      </c>
      <c r="B42" s="248">
        <v>4</v>
      </c>
      <c r="C42" s="150">
        <f>'Feed Intake'!L43/B.wt.!I43</f>
        <v>1.3371824480369514</v>
      </c>
      <c r="D42">
        <f>'Feed Intake'!AA43/B.wt.!P43</f>
        <v>1.3290548424737456</v>
      </c>
      <c r="E42">
        <f>'Feed Intake'!AO43/B.wt.!W43</f>
        <v>1.3981405523653267</v>
      </c>
      <c r="F42">
        <f>'Feed Intake'!BB43/B.wt.!AD43</f>
        <v>1.5817450603252317</v>
      </c>
      <c r="G42">
        <f>'Feed Intake'!BP43/B.wt.!AK43</f>
        <v>1.5945368171021377</v>
      </c>
      <c r="H42">
        <f>'Feed Intake'!CD43/B.wt.!AR41</f>
        <v>-124.40322580645162</v>
      </c>
    </row>
    <row r="43" spans="1:18">
      <c r="A43" s="281">
        <v>4</v>
      </c>
      <c r="B43" s="248">
        <v>11</v>
      </c>
      <c r="C43" s="150">
        <f>'Feed Intake'!L44/B.wt.!I44</f>
        <v>2.1076233183856501</v>
      </c>
      <c r="D43">
        <f>'Feed Intake'!AA44/B.wt.!P44</f>
        <v>1.6121610517666394</v>
      </c>
      <c r="E43">
        <f>'Feed Intake'!AO44/B.wt.!W44</f>
        <v>0.92667375132837404</v>
      </c>
      <c r="F43">
        <f>'Feed Intake'!BB44/B.wt.!AD44</f>
        <v>1.1366076754822032</v>
      </c>
      <c r="G43">
        <f>'Feed Intake'!BP44/B.wt.!AK44</f>
        <v>1.3902439024390243</v>
      </c>
      <c r="H43">
        <f>'Feed Intake'!CD44/B.wt.!AR42</f>
        <v>-31.064676616915424</v>
      </c>
    </row>
    <row r="44" spans="1:18">
      <c r="A44" s="281">
        <v>4</v>
      </c>
      <c r="B44" s="248">
        <v>18</v>
      </c>
      <c r="C44" s="150">
        <f>'Feed Intake'!L45/B.wt.!I45</f>
        <v>1.2333333333333334</v>
      </c>
      <c r="D44">
        <f>'Feed Intake'!AA45/B.wt.!P45</f>
        <v>1.3075666848121938</v>
      </c>
      <c r="E44">
        <f>'Feed Intake'!AO45/B.wt.!W45</f>
        <v>1.2737807822308063</v>
      </c>
      <c r="F44">
        <f>'Feed Intake'!BB45/B.wt.!AD45</f>
        <v>1.3152731663145185</v>
      </c>
      <c r="G44">
        <f>'Feed Intake'!BP45/B.wt.!AK45</f>
        <v>1.463013698630137</v>
      </c>
      <c r="H44" t="e">
        <f>'Feed Intake'!CD45/B.wt.!#REF!</f>
        <v>#REF!</v>
      </c>
    </row>
    <row r="45" spans="1:18">
      <c r="A45" s="281">
        <v>4</v>
      </c>
      <c r="B45" s="248">
        <v>25</v>
      </c>
      <c r="C45" s="150">
        <f>'Feed Intake'!L46/B.wt.!I46</f>
        <v>1.3835978835978835</v>
      </c>
      <c r="D45">
        <f>'Feed Intake'!AA46/B.wt.!P46</f>
        <v>1.4231863442389758</v>
      </c>
      <c r="E45">
        <f>'Feed Intake'!AO46/B.wt.!W46</f>
        <v>1.6895585143658023</v>
      </c>
      <c r="F45">
        <f>'Feed Intake'!BB46/B.wt.!AD46</f>
        <v>1.7112866347952609</v>
      </c>
      <c r="G45">
        <f>'Feed Intake'!BP46/B.wt.!AK46</f>
        <v>1.6767967145790554</v>
      </c>
      <c r="H45">
        <f>'Feed Intake'!CD46/B.wt.!AR43</f>
        <v>-65.362385321100916</v>
      </c>
    </row>
    <row r="46" spans="1:18">
      <c r="A46" s="281">
        <v>4</v>
      </c>
      <c r="B46" s="248">
        <v>32</v>
      </c>
      <c r="C46" s="150">
        <f>'Feed Intake'!L47/B.wt.!I47</f>
        <v>1.4786516853932585</v>
      </c>
      <c r="D46">
        <f>'Feed Intake'!AA47/B.wt.!P47</f>
        <v>1.4780285035629455</v>
      </c>
      <c r="E46">
        <f>'Feed Intake'!AO47/B.wt.!W47</f>
        <v>1.4493721613678867</v>
      </c>
      <c r="F46">
        <f>'Feed Intake'!BB47/B.wt.!AD47</f>
        <v>1.51747311827957</v>
      </c>
      <c r="G46">
        <f>'Feed Intake'!BP47/B.wt.!AK47</f>
        <v>1.5446478715039875</v>
      </c>
      <c r="H46">
        <f>'Feed Intake'!CD47/B.wt.!AR44</f>
        <v>-71.599999999999994</v>
      </c>
      <c r="N46" s="260"/>
      <c r="R46" s="260"/>
    </row>
    <row r="47" spans="1:18">
      <c r="A47" s="281">
        <v>4</v>
      </c>
      <c r="B47" s="248">
        <v>39</v>
      </c>
      <c r="C47" s="150">
        <f>'Feed Intake'!L48/B.wt.!I48</f>
        <v>1.1810035842293907</v>
      </c>
      <c r="D47">
        <f>'Feed Intake'!AA48/B.wt.!P48</f>
        <v>1.3076923076923077</v>
      </c>
      <c r="E47">
        <f>'Feed Intake'!AO48/B.wt.!W48</f>
        <v>1.3670513135281119</v>
      </c>
      <c r="F47">
        <f>'Feed Intake'!BB48/B.wt.!AD48</f>
        <v>1.3921657592256502</v>
      </c>
      <c r="G47">
        <f>'Feed Intake'!BP48/B.wt.!AK48</f>
        <v>1.4667432390101285</v>
      </c>
      <c r="H47">
        <f>'Feed Intake'!CD48/B.wt.!AR45</f>
        <v>-76.555555555555557</v>
      </c>
    </row>
    <row r="48" spans="1:18">
      <c r="A48" s="281">
        <v>4</v>
      </c>
      <c r="B48" s="248">
        <v>46</v>
      </c>
      <c r="C48" s="150">
        <f>'Feed Intake'!L49/B.wt.!I49</f>
        <v>1.4732620320855614</v>
      </c>
      <c r="D48">
        <f>'Feed Intake'!AA49/B.wt.!P49</f>
        <v>1.3500619578686492</v>
      </c>
      <c r="E48">
        <f>'Feed Intake'!AO49/B.wt.!W49</f>
        <v>1.3993834080717489</v>
      </c>
      <c r="F48">
        <f>'Feed Intake'!BB49/B.wt.!AD49</f>
        <v>1.4581461141620902</v>
      </c>
      <c r="G48">
        <f>'Feed Intake'!BP49/B.wt.!AK49</f>
        <v>1.5242896425297892</v>
      </c>
      <c r="H48">
        <f>'Feed Intake'!CD49/B.wt.!AR46</f>
        <v>157.33333333333334</v>
      </c>
    </row>
    <row r="49" spans="1:17">
      <c r="A49" s="281">
        <v>4</v>
      </c>
      <c r="B49" s="248">
        <v>53</v>
      </c>
      <c r="C49" s="150">
        <f>'Feed Intake'!L50/B.wt.!I50</f>
        <v>0.95466666666666666</v>
      </c>
      <c r="D49">
        <f>'Feed Intake'!AA50/B.wt.!P50</f>
        <v>1.2368932038834952</v>
      </c>
      <c r="E49">
        <f>'Feed Intake'!AO50/B.wt.!W50</f>
        <v>1.3501449275362318</v>
      </c>
      <c r="F49">
        <f>'Feed Intake'!BB50/B.wt.!AD50</f>
        <v>1.4406110538963268</v>
      </c>
      <c r="G49">
        <f>'Feed Intake'!BP50/B.wt.!AK50</f>
        <v>1.4976547305800252</v>
      </c>
      <c r="H49">
        <f>'Feed Intake'!CD50/B.wt.!AR47</f>
        <v>-72.639024390243904</v>
      </c>
    </row>
    <row r="50" spans="1:17">
      <c r="A50" s="281">
        <v>4</v>
      </c>
      <c r="B50" s="248">
        <v>60</v>
      </c>
      <c r="C50" s="150">
        <f>'Feed Intake'!L51/B.wt.!I51</f>
        <v>1.1925566343042071</v>
      </c>
      <c r="D50">
        <f>'Feed Intake'!AA51/B.wt.!P51</f>
        <v>1.4051254089422027</v>
      </c>
      <c r="E50">
        <f>'Feed Intake'!AO51/B.wt.!W51</f>
        <v>1.3995690687096003</v>
      </c>
      <c r="F50">
        <f>'Feed Intake'!BB51/B.wt.!AD51</f>
        <v>1.4545861297539149</v>
      </c>
      <c r="G50">
        <f>'Feed Intake'!BP51/B.wt.!AK51</f>
        <v>1.5587136929460581</v>
      </c>
      <c r="H50">
        <f>'Feed Intake'!CD51/B.wt.!AR48</f>
        <v>-77.898148148148152</v>
      </c>
    </row>
    <row r="51" spans="1:17">
      <c r="A51" s="281">
        <v>4</v>
      </c>
      <c r="B51" s="248">
        <v>67</v>
      </c>
      <c r="C51" s="150">
        <f>'Feed Intake'!L52/B.wt.!I52</f>
        <v>1.6386861313868613</v>
      </c>
      <c r="D51">
        <f>'Feed Intake'!AA52/B.wt.!P52</f>
        <v>1.3633782824698368</v>
      </c>
      <c r="E51">
        <f>'Feed Intake'!AO52/B.wt.!W52</f>
        <v>1.3875508289020957</v>
      </c>
      <c r="F51">
        <f>'Feed Intake'!BB52/B.wt.!AD52</f>
        <v>1.5004516711833784</v>
      </c>
      <c r="G51">
        <f>'Feed Intake'!BP52/B.wt.!AK52</f>
        <v>1.5422138836772983</v>
      </c>
      <c r="H51">
        <f>'Feed Intake'!CD52/B.wt.!AR49</f>
        <v>-72.582524271844662</v>
      </c>
    </row>
    <row r="52" spans="1:17">
      <c r="A52" s="281">
        <v>4</v>
      </c>
      <c r="B52" s="248">
        <v>74</v>
      </c>
      <c r="C52" s="150">
        <f>'Feed Intake'!L53/B.wt.!I53</f>
        <v>1.3925438596491229</v>
      </c>
      <c r="D52">
        <f>'Feed Intake'!AA53/B.wt.!P53</f>
        <v>1.3444505194095133</v>
      </c>
      <c r="E52">
        <f>'Feed Intake'!AO53/B.wt.!W53</f>
        <v>1.3876684972541189</v>
      </c>
      <c r="F52">
        <f>'Feed Intake'!BB53/B.wt.!AD53</f>
        <v>1.4783153280100203</v>
      </c>
      <c r="G52">
        <f>'Feed Intake'!BP53/B.wt.!AK53</f>
        <v>1.6138443935926774</v>
      </c>
      <c r="H52">
        <f>'Feed Intake'!CD53/B.wt.!AR50</f>
        <v>-79.129353233830841</v>
      </c>
    </row>
    <row r="53" spans="1:17">
      <c r="A53" s="281">
        <v>4</v>
      </c>
      <c r="B53" s="248">
        <v>81</v>
      </c>
      <c r="C53" s="150">
        <f>'Feed Intake'!L54/B.wt.!I54</f>
        <v>1.3880597014925373</v>
      </c>
      <c r="D53">
        <f>'Feed Intake'!AA54/B.wt.!P54</f>
        <v>1.3218829516539441</v>
      </c>
      <c r="E53">
        <f>'Feed Intake'!AO54/B.wt.!W54</f>
        <v>1.3604806408544727</v>
      </c>
      <c r="F53">
        <f>'Feed Intake'!BB54/B.wt.!AD54</f>
        <v>1.4711320142718132</v>
      </c>
      <c r="G53">
        <f>'Feed Intake'!BP54/B.wt.!AK54</f>
        <v>1.5723277385159011</v>
      </c>
      <c r="H53">
        <f>'Feed Intake'!CD54/B.wt.!AR51</f>
        <v>-81.005050505050505</v>
      </c>
    </row>
    <row r="54" spans="1:17">
      <c r="A54" s="282">
        <v>5</v>
      </c>
      <c r="B54" s="248">
        <v>5</v>
      </c>
      <c r="C54" s="150">
        <f>'Feed Intake'!L55/B.wt.!I55</f>
        <v>1.337995337995338</v>
      </c>
      <c r="D54">
        <f>'Feed Intake'!AA55/B.wt.!P55</f>
        <v>1.3482649842271293</v>
      </c>
      <c r="E54">
        <f>'Feed Intake'!AO55/B.wt.!W55</f>
        <v>1.3731173628871838</v>
      </c>
      <c r="F54">
        <f>'Feed Intake'!BB55/B.wt.!AD55</f>
        <v>1.5301777230336091</v>
      </c>
      <c r="G54">
        <f>'Feed Intake'!BP55/B.wt.!AK55</f>
        <v>1.5402854511970534</v>
      </c>
      <c r="H54">
        <f>'Feed Intake'!CD55/B.wt.!AR52</f>
        <v>-71.544186046511626</v>
      </c>
      <c r="N54" s="260"/>
    </row>
    <row r="55" spans="1:17">
      <c r="A55" s="282">
        <v>5</v>
      </c>
      <c r="B55" s="248">
        <v>12</v>
      </c>
      <c r="C55" s="150">
        <f>'Feed Intake'!L56/B.wt.!I56</f>
        <v>1.2665406427221173</v>
      </c>
      <c r="D55">
        <f>'Feed Intake'!AA56/B.wt.!P56</f>
        <v>1.3101796407185629</v>
      </c>
      <c r="E55">
        <f>'Feed Intake'!AO56/B.wt.!W56</f>
        <v>1.3727628635346756</v>
      </c>
      <c r="F55">
        <f>'Feed Intake'!BB56/B.wt.!AD56</f>
        <v>1.3440270836691923</v>
      </c>
      <c r="G55">
        <f>'Feed Intake'!BP56/B.wt.!AK56</f>
        <v>1.4498213705748619</v>
      </c>
      <c r="H55">
        <f>'Feed Intake'!CD56/B.wt.!AR53</f>
        <v>-67.213973799126634</v>
      </c>
    </row>
    <row r="56" spans="1:17">
      <c r="A56" s="282">
        <v>5</v>
      </c>
      <c r="B56" s="248">
        <v>19</v>
      </c>
      <c r="C56" s="150">
        <f>'Feed Intake'!L57/B.wt.!I57</f>
        <v>1.3541666666666667</v>
      </c>
      <c r="D56">
        <f>'Feed Intake'!AA57/B.wt.!P57</f>
        <v>1.3447860156720917</v>
      </c>
      <c r="E56">
        <f>'Feed Intake'!AO57/B.wt.!W57</f>
        <v>1.399670148433205</v>
      </c>
      <c r="F56">
        <f>'Feed Intake'!BB57/B.wt.!AD57</f>
        <v>1.5270886075949368</v>
      </c>
      <c r="G56">
        <f>'Feed Intake'!BP57/B.wt.!AK57</f>
        <v>1.5899933584237325</v>
      </c>
      <c r="H56">
        <f>'Feed Intake'!CD57/B.wt.!AR54</f>
        <v>-70.839826839826841</v>
      </c>
    </row>
    <row r="57" spans="1:17">
      <c r="A57" s="282">
        <v>5</v>
      </c>
      <c r="B57" s="248">
        <v>26</v>
      </c>
      <c r="C57" s="150">
        <f>'Feed Intake'!L58/B.wt.!I58</f>
        <v>1.262081784386617</v>
      </c>
      <c r="D57">
        <f>'Feed Intake'!AA58/B.wt.!P58</f>
        <v>1.3363443145589797</v>
      </c>
      <c r="E57">
        <f>'Feed Intake'!AO58/B.wt.!W58</f>
        <v>1.2426286856571713</v>
      </c>
      <c r="F57">
        <f>'Feed Intake'!BB58/B.wt.!AD58</f>
        <v>1.4036996735582155</v>
      </c>
      <c r="G57">
        <f>'Feed Intake'!BP58/B.wt.!AK58</f>
        <v>1.4888678848981307</v>
      </c>
      <c r="H57" t="e">
        <f>'Feed Intake'!CD58/B.wt.!#REF!</f>
        <v>#REF!</v>
      </c>
      <c r="Q57" s="260"/>
    </row>
    <row r="58" spans="1:17">
      <c r="A58" s="282">
        <v>5</v>
      </c>
      <c r="B58" s="248">
        <v>33</v>
      </c>
      <c r="C58" s="150">
        <f>'Feed Intake'!L59/B.wt.!I59</f>
        <v>1.3510848126232742</v>
      </c>
      <c r="D58">
        <f>'Feed Intake'!AA59/B.wt.!P59</f>
        <v>1.487809560376272</v>
      </c>
      <c r="E58">
        <f>'Feed Intake'!AO59/B.wt.!W59</f>
        <v>1.4466126367141394</v>
      </c>
      <c r="F58">
        <f>'Feed Intake'!BB59/B.wt.!AD59</f>
        <v>1.7030265099020965</v>
      </c>
      <c r="G58">
        <f>'Feed Intake'!BP59/B.wt.!AK59</f>
        <v>1.6822362747916069</v>
      </c>
      <c r="H58">
        <f>'Feed Intake'!CD59/B.wt.!AR55</f>
        <v>-63.4037558685446</v>
      </c>
    </row>
    <row r="59" spans="1:17">
      <c r="A59" s="282">
        <v>5</v>
      </c>
      <c r="B59" s="50">
        <v>40</v>
      </c>
      <c r="C59" s="150">
        <f>'Feed Intake'!L60/B.wt.!I60</f>
        <v>1.4102564102564104</v>
      </c>
      <c r="D59">
        <f>'Feed Intake'!AA60/B.wt.!P60</f>
        <v>1.3627700127064803</v>
      </c>
      <c r="E59">
        <f>'Feed Intake'!AO60/B.wt.!W60</f>
        <v>1.4131699846860644</v>
      </c>
      <c r="F59">
        <f>'Feed Intake'!BB60/B.wt.!AD60</f>
        <v>1.5745707119428902</v>
      </c>
      <c r="G59">
        <f>'Feed Intake'!BP60/B.wt.!AK60</f>
        <v>1.5939720979205054</v>
      </c>
      <c r="H59">
        <f>'Feed Intake'!CD60/B.wt.!AR56</f>
        <v>-63.231818181818184</v>
      </c>
    </row>
    <row r="60" spans="1:17">
      <c r="A60" s="282">
        <v>5</v>
      </c>
      <c r="B60" s="50">
        <v>47</v>
      </c>
      <c r="C60" s="150">
        <f>'Feed Intake'!L61/B.wt.!I61</f>
        <v>1.374331550802139</v>
      </c>
      <c r="D60">
        <f>'Feed Intake'!AA61/B.wt.!P61</f>
        <v>1.3198168737737084</v>
      </c>
      <c r="E60">
        <f>'Feed Intake'!AO61/B.wt.!W61</f>
        <v>1.3687660302080364</v>
      </c>
      <c r="F60">
        <f>'Feed Intake'!BB61/B.wt.!AD61</f>
        <v>1.3979155988382026</v>
      </c>
      <c r="G60">
        <f>'Feed Intake'!BP61/B.wt.!AK61</f>
        <v>1.4769195082347484</v>
      </c>
      <c r="H60">
        <f>'Feed Intake'!CD61/B.wt.!AR57</f>
        <v>-70.553398058252426</v>
      </c>
      <c r="N60" s="260"/>
    </row>
    <row r="61" spans="1:17">
      <c r="A61" s="282">
        <v>5</v>
      </c>
      <c r="B61" s="50">
        <v>54</v>
      </c>
      <c r="C61" s="150">
        <f>'Feed Intake'!L62/B.wt.!I62</f>
        <v>1.0599647266313934</v>
      </c>
      <c r="D61">
        <f>'Feed Intake'!AA62/B.wt.!P62</f>
        <v>1.2343117408906883</v>
      </c>
      <c r="E61">
        <f>'Feed Intake'!AO62/B.wt.!W62</f>
        <v>1.2991202346041055</v>
      </c>
      <c r="F61">
        <f>'Feed Intake'!BB62/B.wt.!AD62</f>
        <v>1.3441400086070865</v>
      </c>
      <c r="G61">
        <f>'Feed Intake'!BP62/B.wt.!AK62</f>
        <v>1.4253825908957989</v>
      </c>
      <c r="H61">
        <f>'Feed Intake'!CD62/B.wt.!AR58</f>
        <v>-77.466981132075475</v>
      </c>
    </row>
    <row r="62" spans="1:17">
      <c r="A62" s="282">
        <v>5</v>
      </c>
      <c r="B62" s="50">
        <v>61</v>
      </c>
      <c r="C62" s="150">
        <f>'Feed Intake'!L63/B.wt.!I63</f>
        <v>1.6037037037037036</v>
      </c>
      <c r="D62">
        <f>'Feed Intake'!AA63/B.wt.!P63</f>
        <v>1.5238095238095237</v>
      </c>
      <c r="E62">
        <f>'Feed Intake'!AO63/B.wt.!W63</f>
        <v>1.425131926121372</v>
      </c>
      <c r="F62">
        <f>'Feed Intake'!BB63/B.wt.!AD63</f>
        <v>1.6823651452282158</v>
      </c>
      <c r="G62">
        <f>'Feed Intake'!BP63/B.wt.!AK63</f>
        <v>1.64601653760336</v>
      </c>
      <c r="H62">
        <f>'Feed Intake'!CD63/B.wt.!AR59</f>
        <v>-71.348258706467661</v>
      </c>
    </row>
    <row r="63" spans="1:17">
      <c r="A63" s="282">
        <v>5</v>
      </c>
      <c r="B63" s="50">
        <v>68</v>
      </c>
      <c r="C63" s="150">
        <f>'Feed Intake'!L64/B.wt.!I64</f>
        <v>1.2965641952983724</v>
      </c>
      <c r="D63">
        <f>'Feed Intake'!AA64/B.wt.!P64</f>
        <v>1.3013347022587269</v>
      </c>
      <c r="E63">
        <f>'Feed Intake'!AO64/B.wt.!W64</f>
        <v>1.3713363139592647</v>
      </c>
      <c r="F63">
        <f>'Feed Intake'!BB64/B.wt.!AD64</f>
        <v>1.4834901625320787</v>
      </c>
      <c r="G63">
        <f>'Feed Intake'!BP64/B.wt.!AK64</f>
        <v>1.5192662667281958</v>
      </c>
      <c r="H63">
        <f>'Feed Intake'!CD64/B.wt.!AR60</f>
        <v>311.85416666666669</v>
      </c>
    </row>
    <row r="64" spans="1:17">
      <c r="A64" s="282">
        <v>5</v>
      </c>
      <c r="B64" s="50">
        <v>75</v>
      </c>
      <c r="C64" s="150">
        <f>'Feed Intake'!L65/B.wt.!I65</f>
        <v>1.3094405594405594</v>
      </c>
      <c r="D64">
        <f>'Feed Intake'!AA65/B.wt.!P65</f>
        <v>1.3369565217391304</v>
      </c>
      <c r="E64">
        <f>'Feed Intake'!AO65/B.wt.!W65</f>
        <v>1.3990702226572058</v>
      </c>
      <c r="F64">
        <f>'Feed Intake'!BB65/B.wt.!AD65</f>
        <v>1.4311432528081243</v>
      </c>
      <c r="G64">
        <f>'Feed Intake'!BP65/B.wt.!AK65</f>
        <v>1.5231403212172443</v>
      </c>
      <c r="H64">
        <f>'Feed Intake'!CD65/B.wt.!AR61</f>
        <v>-81.482412060301513</v>
      </c>
    </row>
    <row r="65" spans="1:14">
      <c r="A65" s="282">
        <v>5</v>
      </c>
      <c r="B65" s="50">
        <v>82</v>
      </c>
      <c r="C65" s="150">
        <f>'Feed Intake'!L66/B.wt.!I66</f>
        <v>1.3166666666666667</v>
      </c>
      <c r="D65">
        <f>'Feed Intake'!AA66/B.wt.!P66</f>
        <v>1.3223422399090392</v>
      </c>
      <c r="E65">
        <f>'Feed Intake'!AO66/B.wt.!W66</f>
        <v>1.6421383647798742</v>
      </c>
      <c r="F65">
        <f>'Feed Intake'!BB66/B.wt.!AD66</f>
        <v>1.5785849543811328</v>
      </c>
      <c r="G65">
        <f>'Feed Intake'!BP66/B.wt.!AK66</f>
        <v>1.612745668100942</v>
      </c>
      <c r="H65">
        <f>'Feed Intake'!CD66/B.wt.!AR62</f>
        <v>-76.42926829268292</v>
      </c>
    </row>
    <row r="66" spans="1:14">
      <c r="A66" s="283">
        <v>6</v>
      </c>
      <c r="B66" s="50">
        <v>6</v>
      </c>
      <c r="C66" s="150">
        <f>'Feed Intake'!L67/B.wt.!I67</f>
        <v>1.2038461538461538</v>
      </c>
      <c r="D66">
        <f>'Feed Intake'!AA67/B.wt.!P67</f>
        <v>1.274390243902439</v>
      </c>
      <c r="E66">
        <f>'Feed Intake'!AO67/B.wt.!W67</f>
        <v>1.3276963547538518</v>
      </c>
      <c r="F66">
        <f>'Feed Intake'!BB67/B.wt.!AD67</f>
        <v>1.3964263453147725</v>
      </c>
      <c r="G66">
        <f>'Feed Intake'!BP67/B.wt.!AK67</f>
        <v>1.4990358126721763</v>
      </c>
      <c r="H66">
        <f>'Feed Intake'!CD67/B.wt.!AR63</f>
        <v>-62.236714975845409</v>
      </c>
    </row>
    <row r="67" spans="1:14">
      <c r="A67" s="283">
        <v>6</v>
      </c>
      <c r="B67" s="50">
        <v>13</v>
      </c>
      <c r="C67" s="150">
        <f>'Feed Intake'!L68/B.wt.!I68</f>
        <v>1.0433604336043361</v>
      </c>
      <c r="D67">
        <f>'Feed Intake'!AA68/B.wt.!P68</f>
        <v>1.3022291342664594</v>
      </c>
      <c r="E67">
        <f>'Feed Intake'!AO68/B.wt.!W68</f>
        <v>1.3791606367583213</v>
      </c>
      <c r="F67">
        <f>'Feed Intake'!BB68/B.wt.!AD68</f>
        <v>1.5084502551020409</v>
      </c>
      <c r="G67">
        <f>'Feed Intake'!BP68/B.wt.!AK68</f>
        <v>1.530680111564042</v>
      </c>
      <c r="H67">
        <f>'Feed Intake'!CD68/B.wt.!AR64</f>
        <v>-73.95</v>
      </c>
    </row>
    <row r="68" spans="1:14">
      <c r="A68" s="283">
        <v>6</v>
      </c>
      <c r="B68" s="50">
        <v>20</v>
      </c>
      <c r="C68" s="150">
        <f>'Feed Intake'!L69/B.wt.!I69</f>
        <v>1.4285714285714286</v>
      </c>
      <c r="D68">
        <f>'Feed Intake'!AA69/B.wt.!P69</f>
        <v>1.3772893772893773</v>
      </c>
      <c r="E68">
        <f>'Feed Intake'!AO69/B.wt.!W69</f>
        <v>1.4083514099783081</v>
      </c>
      <c r="F68">
        <f>'Feed Intake'!BB69/B.wt.!AD69</f>
        <v>1.4378205128205128</v>
      </c>
      <c r="G68">
        <f>'Feed Intake'!BP69/B.wt.!AK69</f>
        <v>1.5164391043145822</v>
      </c>
      <c r="H68">
        <f>'Feed Intake'!CD69/B.wt.!AR65</f>
        <v>1.5288285686784098</v>
      </c>
    </row>
    <row r="69" spans="1:14">
      <c r="A69" s="283">
        <v>6</v>
      </c>
      <c r="B69" s="50">
        <v>27</v>
      </c>
      <c r="C69" s="150">
        <f>'Feed Intake'!L70/B.wt.!I70</f>
        <v>1.3648068669527897</v>
      </c>
      <c r="D69">
        <f>'Feed Intake'!AA70/B.wt.!P70</f>
        <v>1.3744927536231883</v>
      </c>
      <c r="E69">
        <f>'Feed Intake'!AO70/B.wt.!W70</f>
        <v>1.408300907911803</v>
      </c>
      <c r="F69">
        <f>'Feed Intake'!BB70/B.wt.!AD70</f>
        <v>1.492845786963434</v>
      </c>
      <c r="G69">
        <f>'Feed Intake'!BP70/B.wt.!AK70</f>
        <v>1.5770512958382621</v>
      </c>
      <c r="H69">
        <f>'Feed Intake'!CD70/B.wt.!AR66</f>
        <v>-75.407239819004531</v>
      </c>
    </row>
    <row r="70" spans="1:14">
      <c r="A70" s="283">
        <v>6</v>
      </c>
      <c r="B70" s="50">
        <v>34</v>
      </c>
      <c r="C70" s="150">
        <f>'Feed Intake'!L71/B.wt.!I71</f>
        <v>1.3129629629629629</v>
      </c>
      <c r="D70">
        <f>'Feed Intake'!AA71/B.wt.!P71</f>
        <v>1.3296817944705268</v>
      </c>
      <c r="E70">
        <f>'Feed Intake'!AO71/B.wt.!W71</f>
        <v>1.3905689390056382</v>
      </c>
      <c r="F70">
        <f>'Feed Intake'!BB71/B.wt.!AD71</f>
        <v>1.4686678013306513</v>
      </c>
      <c r="G70">
        <f>'Feed Intake'!BP71/B.wt.!AK71</f>
        <v>1.5334317654503269</v>
      </c>
      <c r="H70" t="e">
        <f>'Feed Intake'!CD71/B.wt.!#REF!</f>
        <v>#REF!</v>
      </c>
    </row>
    <row r="71" spans="1:14">
      <c r="A71" s="283">
        <v>6</v>
      </c>
      <c r="B71" s="50">
        <v>41</v>
      </c>
      <c r="C71" s="150">
        <f>'Feed Intake'!L72/B.wt.!I72</f>
        <v>1.2734225621414914</v>
      </c>
      <c r="D71">
        <f>'Feed Intake'!AA72/B.wt.!P72</f>
        <v>1.3125</v>
      </c>
      <c r="E71">
        <f>'Feed Intake'!AO72/B.wt.!W72</f>
        <v>1.4014384656366543</v>
      </c>
      <c r="F71">
        <f>'Feed Intake'!BB72/B.wt.!AD72</f>
        <v>1.4390549209826318</v>
      </c>
      <c r="G71">
        <f>'Feed Intake'!BP72/B.wt.!AK72</f>
        <v>1.5168769545993745</v>
      </c>
      <c r="H71">
        <f>'Feed Intake'!CD72/B.wt.!AR67</f>
        <v>-68.387931034482762</v>
      </c>
    </row>
    <row r="72" spans="1:14">
      <c r="A72" s="283">
        <v>6</v>
      </c>
      <c r="B72" s="50">
        <v>48</v>
      </c>
      <c r="C72" s="150">
        <f>'Feed Intake'!L73/B.wt.!I73</f>
        <v>0.97058823529411764</v>
      </c>
      <c r="D72">
        <f>'Feed Intake'!AA73/B.wt.!P73</f>
        <v>1.2429149797570851</v>
      </c>
      <c r="E72">
        <f>'Feed Intake'!AO73/B.wt.!W73</f>
        <v>1.3380839271575613</v>
      </c>
      <c r="F72">
        <f>'Feed Intake'!BB73/B.wt.!AD73</f>
        <v>1.4540479639465635</v>
      </c>
      <c r="G72">
        <f>'Feed Intake'!BP73/B.wt.!AK73</f>
        <v>1.5172527835960754</v>
      </c>
      <c r="H72">
        <f>'Feed Intake'!CD73/B.wt.!AR68</f>
        <v>-69.477678571428569</v>
      </c>
    </row>
    <row r="73" spans="1:14">
      <c r="A73" s="283">
        <v>6</v>
      </c>
      <c r="B73" s="50">
        <v>55</v>
      </c>
      <c r="C73" s="150">
        <f>'Feed Intake'!L74/B.wt.!I74</f>
        <v>1.976923076923077</v>
      </c>
      <c r="D73">
        <f>'Feed Intake'!AA74/B.wt.!P74</f>
        <v>1.3189710610932477</v>
      </c>
      <c r="E73">
        <f>'Feed Intake'!AO74/B.wt.!W74</f>
        <v>1.4292106104186642</v>
      </c>
      <c r="F73">
        <f>'Feed Intake'!BB74/B.wt.!AD74</f>
        <v>1.5733454628155561</v>
      </c>
      <c r="G73">
        <f>'Feed Intake'!BP74/B.wt.!AK74</f>
        <v>1.6043692952266946</v>
      </c>
      <c r="H73">
        <f>'Feed Intake'!CD74/B.wt.!AR69</f>
        <v>-61.382352941176471</v>
      </c>
    </row>
    <row r="74" spans="1:14">
      <c r="A74" s="283">
        <v>6</v>
      </c>
      <c r="B74" s="50">
        <v>62</v>
      </c>
      <c r="C74" s="150">
        <f>'Feed Intake'!L75/B.wt.!I75</f>
        <v>1.3695652173913044</v>
      </c>
      <c r="D74">
        <f>'Feed Intake'!AA75/B.wt.!P75</f>
        <v>1.3156424581005586</v>
      </c>
      <c r="E74">
        <f>'Feed Intake'!AO75/B.wt.!W75</f>
        <v>1.3725898905680041</v>
      </c>
      <c r="F74">
        <f>'Feed Intake'!BB75/B.wt.!AD75</f>
        <v>1.3436095054592165</v>
      </c>
      <c r="G74">
        <f>'Feed Intake'!BP75/B.wt.!AK75</f>
        <v>1.4467446101040438</v>
      </c>
      <c r="H74">
        <f>'Feed Intake'!CD75/B.wt.!AR70</f>
        <v>-68.556053811659197</v>
      </c>
    </row>
    <row r="75" spans="1:14">
      <c r="A75" s="283">
        <v>6</v>
      </c>
      <c r="B75" s="50">
        <v>69</v>
      </c>
      <c r="C75" s="150">
        <f>'Feed Intake'!L76/B.wt.!I76</f>
        <v>1.3320000000000001</v>
      </c>
      <c r="D75">
        <f>'Feed Intake'!AA76/B.wt.!P76</f>
        <v>1.4271070615034169</v>
      </c>
      <c r="E75">
        <f>'Feed Intake'!AO76/B.wt.!W76</f>
        <v>1.4054947850419741</v>
      </c>
      <c r="F75">
        <f>'Feed Intake'!BB76/B.wt.!AD76</f>
        <v>1.4586523736600305</v>
      </c>
      <c r="G75">
        <f>'Feed Intake'!BP76/B.wt.!AK76</f>
        <v>1.5386549340037712</v>
      </c>
      <c r="H75">
        <f>'Feed Intake'!CD76/B.wt.!AR71</f>
        <v>-77.408450704225359</v>
      </c>
      <c r="N75" s="260"/>
    </row>
    <row r="76" spans="1:14">
      <c r="A76" s="283">
        <v>6</v>
      </c>
      <c r="B76" s="50">
        <v>76</v>
      </c>
      <c r="C76" s="150">
        <f>'Feed Intake'!L77/B.wt.!I77</f>
        <v>1.4097222222222223</v>
      </c>
      <c r="D76">
        <f>'Feed Intake'!AA77/B.wt.!P77</f>
        <v>1.3473502304147464</v>
      </c>
      <c r="E76">
        <f>'Feed Intake'!AO77/B.wt.!W77</f>
        <v>1.3793548387096775</v>
      </c>
      <c r="F76">
        <f>'Feed Intake'!BB77/B.wt.!AD77</f>
        <v>1.4638183824688633</v>
      </c>
      <c r="G76">
        <f>'Feed Intake'!BP77/B.wt.!AK77</f>
        <v>1.5467836257309941</v>
      </c>
      <c r="H76">
        <f>'Feed Intake'!CD77/B.wt.!AR72</f>
        <v>-79.22660098522168</v>
      </c>
    </row>
    <row r="77" spans="1:14">
      <c r="A77" s="283">
        <v>6</v>
      </c>
      <c r="B77" s="50">
        <v>83</v>
      </c>
      <c r="C77" s="150">
        <f>'Feed Intake'!L78/B.wt.!I78</f>
        <v>1.2972972972972974</v>
      </c>
      <c r="D77">
        <f>'Feed Intake'!AA78/B.wt.!P78</f>
        <v>1.3486385477843033</v>
      </c>
      <c r="E77">
        <f>'Feed Intake'!AO78/B.wt.!W78</f>
        <v>1.4006069802731411</v>
      </c>
      <c r="F77">
        <f>'Feed Intake'!BB78/B.wt.!AD78</f>
        <v>1.5015414570825896</v>
      </c>
      <c r="G77">
        <f>'Feed Intake'!BP78/B.wt.!AK78</f>
        <v>1.4750000000000001</v>
      </c>
      <c r="H77">
        <f>'Feed Intake'!CD78/B.wt.!AR73</f>
        <v>-79.025906735751292</v>
      </c>
    </row>
    <row r="78" spans="1:14">
      <c r="A78" s="284">
        <v>7</v>
      </c>
      <c r="B78" s="50">
        <v>7</v>
      </c>
      <c r="C78" s="150">
        <f>'Feed Intake'!L79/B.wt.!I79</f>
        <v>1.2267716535433071</v>
      </c>
      <c r="D78">
        <f>'Feed Intake'!AA79/B.wt.!P79</f>
        <v>1.3010912698412698</v>
      </c>
      <c r="E78">
        <f>'Feed Intake'!AO79/B.wt.!W79</f>
        <v>1.3718857142857144</v>
      </c>
      <c r="F78">
        <f>'Feed Intake'!BB79/B.wt.!AD79</f>
        <v>1.4610859728506786</v>
      </c>
      <c r="G78">
        <f>'Feed Intake'!BP79/B.wt.!AK79</f>
        <v>1.5828916684333263</v>
      </c>
      <c r="H78">
        <f>'Feed Intake'!CD79/B.wt.!AR74</f>
        <v>219.90909090909091</v>
      </c>
    </row>
    <row r="79" spans="1:14">
      <c r="A79" s="284">
        <v>7</v>
      </c>
      <c r="B79" s="50">
        <v>14</v>
      </c>
      <c r="C79" s="150">
        <f>'Feed Intake'!L80/B.wt.!I80</f>
        <v>1.2873563218390804</v>
      </c>
      <c r="D79">
        <f>'Feed Intake'!AA80/B.wt.!P80</f>
        <v>1.319712865819989</v>
      </c>
      <c r="E79">
        <f>'Feed Intake'!AO80/B.wt.!W80</f>
        <v>1.3963730569948187</v>
      </c>
      <c r="F79">
        <f>'Feed Intake'!BB80/B.wt.!AD80</f>
        <v>1.5179938120827228</v>
      </c>
      <c r="G79">
        <f>'Feed Intake'!BP80/B.wt.!AK80</f>
        <v>1.5522240527182867</v>
      </c>
      <c r="H79">
        <f>'Feed Intake'!CD80/B.wt.!AR75</f>
        <v>-75.741784037558688</v>
      </c>
    </row>
    <row r="80" spans="1:14">
      <c r="A80" s="284">
        <v>7</v>
      </c>
      <c r="B80" s="247">
        <v>21</v>
      </c>
      <c r="C80" s="150">
        <f>'Feed Intake'!L81/B.wt.!I81</f>
        <v>1.2748091603053435</v>
      </c>
      <c r="D80">
        <f>'Feed Intake'!AA81/B.wt.!P81</f>
        <v>1.3232378854625551</v>
      </c>
      <c r="E80">
        <f>'Feed Intake'!AO81/B.wt.!W81</f>
        <v>1.395620801194327</v>
      </c>
      <c r="F80">
        <f>'Feed Intake'!BB81/B.wt.!AD81</f>
        <v>1.4116487183376307</v>
      </c>
      <c r="G80">
        <f>'Feed Intake'!BP81/B.wt.!AK81</f>
        <v>1.5104821802935011</v>
      </c>
      <c r="H80">
        <f>'Feed Intake'!CD81/B.wt.!AR76</f>
        <v>-77.405660377358487</v>
      </c>
    </row>
    <row r="81" spans="1:18">
      <c r="A81" s="284">
        <v>7</v>
      </c>
      <c r="B81" s="247">
        <v>28</v>
      </c>
      <c r="C81" s="150">
        <f>'Feed Intake'!L82/B.wt.!I82</f>
        <v>1.4426966292134831</v>
      </c>
      <c r="D81">
        <f>'Feed Intake'!AA82/B.wt.!P82</f>
        <v>1.4849537037037037</v>
      </c>
      <c r="E81">
        <f>'Feed Intake'!AO82/B.wt.!W82</f>
        <v>1.4660633484162895</v>
      </c>
      <c r="F81">
        <f>'Feed Intake'!BB82/B.wt.!AD82</f>
        <v>1.5040598630791275</v>
      </c>
      <c r="G81">
        <f>'Feed Intake'!BP82/B.wt.!AK82</f>
        <v>1.5745074561880918</v>
      </c>
      <c r="H81">
        <f>'Feed Intake'!CD82/B.wt.!AR77</f>
        <v>-71.586956521739125</v>
      </c>
    </row>
    <row r="82" spans="1:18">
      <c r="A82" s="284">
        <v>7</v>
      </c>
      <c r="B82" s="247">
        <v>35</v>
      </c>
      <c r="C82" s="150">
        <f>'Feed Intake'!L83/B.wt.!I83</f>
        <v>1.3690205011389522</v>
      </c>
      <c r="D82">
        <f>'Feed Intake'!AA83/B.wt.!P83</f>
        <v>1.3104651162790697</v>
      </c>
      <c r="E82">
        <f>'Feed Intake'!AO83/B.wt.!W83</f>
        <v>1.3747675962815404</v>
      </c>
      <c r="F82">
        <f>'Feed Intake'!BB83/B.wt.!AD83</f>
        <v>1.4507019783024888</v>
      </c>
      <c r="G82">
        <f>'Feed Intake'!BP83/B.wt.!AK83</f>
        <v>1.5664581275381406</v>
      </c>
      <c r="H82">
        <f>'Feed Intake'!CD83/B.wt.!AR78</f>
        <v>-75.811320754716988</v>
      </c>
    </row>
    <row r="83" spans="1:18">
      <c r="A83" s="284">
        <v>7</v>
      </c>
      <c r="B83" s="247">
        <v>42</v>
      </c>
      <c r="C83" s="150">
        <f>'Feed Intake'!L84/B.wt.!I84</f>
        <v>1.088768115942029</v>
      </c>
      <c r="D83">
        <f>'Feed Intake'!AA84/B.wt.!P84</f>
        <v>1.2916194790486977</v>
      </c>
      <c r="E83">
        <f>'Feed Intake'!AO84/B.wt.!W84</f>
        <v>1.3302658486707566</v>
      </c>
      <c r="F83">
        <f>'Feed Intake'!BB84/B.wt.!AD84</f>
        <v>1.5436925647451962</v>
      </c>
      <c r="G83">
        <f>'Feed Intake'!BP84/B.wt.!AK84</f>
        <v>1.5941885964912281</v>
      </c>
      <c r="H83" t="e">
        <f>'Feed Intake'!CD84/B.wt.!#REF!</f>
        <v>#REF!</v>
      </c>
    </row>
    <row r="84" spans="1:18">
      <c r="A84" s="284">
        <v>7</v>
      </c>
      <c r="B84" s="247">
        <v>49</v>
      </c>
      <c r="C84" s="150">
        <f>'Feed Intake'!L85/B.wt.!I85</f>
        <v>1.2983193277310925</v>
      </c>
      <c r="D84">
        <f>'Feed Intake'!AA85/B.wt.!P85</f>
        <v>1.3277553375649163</v>
      </c>
      <c r="E84">
        <f>'Feed Intake'!AO85/B.wt.!W85</f>
        <v>1.4</v>
      </c>
      <c r="F84">
        <f>'Feed Intake'!BB85/B.wt.!AD85</f>
        <v>1.5266027759418375</v>
      </c>
      <c r="G84">
        <f>'Feed Intake'!BP85/B.wt.!AK85</f>
        <v>1.5414012738853504</v>
      </c>
      <c r="H84">
        <f>'Feed Intake'!CD85/B.wt.!AR79</f>
        <v>-73.752293577981646</v>
      </c>
    </row>
    <row r="85" spans="1:18">
      <c r="A85" s="284">
        <v>7</v>
      </c>
      <c r="B85" s="247">
        <v>56</v>
      </c>
      <c r="C85" s="150">
        <f>'Feed Intake'!L86/B.wt.!I86</f>
        <v>1.3113553113553114</v>
      </c>
      <c r="D85">
        <f>'Feed Intake'!AA86/B.wt.!P86</f>
        <v>1.32140978432404</v>
      </c>
      <c r="E85">
        <f>'Feed Intake'!AO86/B.wt.!W86</f>
        <v>1.3236040609137056</v>
      </c>
      <c r="F85">
        <f>'Feed Intake'!BB86/B.wt.!AD86</f>
        <v>1.4154754505904288</v>
      </c>
      <c r="G85">
        <f>'Feed Intake'!BP86/B.wt.!AK86</f>
        <v>1.5231198369273684</v>
      </c>
      <c r="H85">
        <f>'Feed Intake'!CD86/B.wt.!AR80</f>
        <v>-75.45754716981132</v>
      </c>
    </row>
    <row r="86" spans="1:18">
      <c r="A86" s="284">
        <v>7</v>
      </c>
      <c r="B86" s="247">
        <v>63</v>
      </c>
      <c r="C86" s="150">
        <f>'Feed Intake'!L87/B.wt.!I87</f>
        <v>1.4153439153439153</v>
      </c>
      <c r="D86">
        <f>'Feed Intake'!AA87/B.wt.!P87</f>
        <v>1.3234421364985163</v>
      </c>
      <c r="E86">
        <f>'Feed Intake'!AO87/B.wt.!W87</f>
        <v>1.3680257510729614</v>
      </c>
      <c r="F86">
        <f>'Feed Intake'!BB87/B.wt.!AD87</f>
        <v>1.4136296780519693</v>
      </c>
      <c r="G86">
        <f>'Feed Intake'!BP87/B.wt.!AK87</f>
        <v>1.503104913389258</v>
      </c>
      <c r="H86">
        <f>'Feed Intake'!CD87/B.wt.!AR81</f>
        <v>-71.219178082191775</v>
      </c>
      <c r="N86" s="260"/>
      <c r="R86" s="260"/>
    </row>
    <row r="87" spans="1:18">
      <c r="A87" s="284">
        <v>7</v>
      </c>
      <c r="B87" s="247">
        <v>70</v>
      </c>
      <c r="C87" s="150">
        <f>'Feed Intake'!L88/B.wt.!I88</f>
        <v>1.372983870967742</v>
      </c>
      <c r="D87">
        <f>'Feed Intake'!AA88/B.wt.!P88</f>
        <v>1.3713467048710601</v>
      </c>
      <c r="E87">
        <f>'Feed Intake'!AO88/B.wt.!W88</f>
        <v>1.4166438543662743</v>
      </c>
      <c r="F87">
        <f>'Feed Intake'!BB88/B.wt.!AD88</f>
        <v>1.5099601593625498</v>
      </c>
      <c r="G87">
        <f>'Feed Intake'!BP88/B.wt.!AK88</f>
        <v>1.570632798573975</v>
      </c>
      <c r="H87">
        <f>'Feed Intake'!CD88/B.wt.!AR82</f>
        <v>-78.315270935960598</v>
      </c>
    </row>
    <row r="88" spans="1:18">
      <c r="A88" s="284">
        <v>7</v>
      </c>
      <c r="B88" s="247">
        <v>77</v>
      </c>
      <c r="C88" s="150">
        <f>'Feed Intake'!L89/B.wt.!I89</f>
        <v>1.411764705882353</v>
      </c>
      <c r="D88">
        <f>'Feed Intake'!AA89/B.wt.!P89</f>
        <v>1.3004632693580411</v>
      </c>
      <c r="E88">
        <f>'Feed Intake'!AO89/B.wt.!W89</f>
        <v>1.3541909196740396</v>
      </c>
      <c r="F88">
        <f>'Feed Intake'!BB89/B.wt.!AD89</f>
        <v>1.3551966062979279</v>
      </c>
      <c r="G88">
        <f>'Feed Intake'!BP89/B.wt.!AK89</f>
        <v>1.5829151878595031</v>
      </c>
      <c r="H88">
        <f>'Feed Intake'!CD89/B.wt.!AR83</f>
        <v>-70.497607655502392</v>
      </c>
    </row>
    <row r="89" spans="1:18">
      <c r="A89" s="284">
        <v>7</v>
      </c>
      <c r="B89" s="247">
        <v>84</v>
      </c>
      <c r="C89" s="150">
        <f>'Feed Intake'!L90/B.wt.!I90</f>
        <v>1.3275862068965518</v>
      </c>
      <c r="D89">
        <f>'Feed Intake'!AA90/B.wt.!P90</f>
        <v>1.3107344632768361</v>
      </c>
      <c r="E89">
        <f>'Feed Intake'!AO90/B.wt.!W90</f>
        <v>1.3737268216244449</v>
      </c>
      <c r="F89">
        <f>'Feed Intake'!BB90/B.wt.!AD90</f>
        <v>1.4023390036452006</v>
      </c>
      <c r="G89">
        <f>'Feed Intake'!BP90/B.wt.!AK90</f>
        <v>1.5090428344791116</v>
      </c>
      <c r="H89">
        <f>'Feed Intake'!CD90/B.wt.!AR84</f>
        <v>-80.34</v>
      </c>
    </row>
  </sheetData>
  <mergeCells count="3">
    <mergeCell ref="B1:H1"/>
    <mergeCell ref="B2:H2"/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O65"/>
  <sheetViews>
    <sheetView topLeftCell="A16" workbookViewId="0">
      <selection activeCell="R34" sqref="R34"/>
    </sheetView>
  </sheetViews>
  <sheetFormatPr defaultRowHeight="15.75"/>
  <cols>
    <col min="3" max="3" width="9.375" bestFit="1" customWidth="1"/>
    <col min="4" max="4" width="13.125" customWidth="1"/>
  </cols>
  <sheetData>
    <row r="2" spans="1:15" ht="15.75" customHeight="1">
      <c r="G2" s="522" t="s">
        <v>204</v>
      </c>
      <c r="H2" s="522"/>
      <c r="I2" s="522"/>
      <c r="J2" s="522"/>
      <c r="K2" s="522"/>
      <c r="L2" s="522"/>
      <c r="M2" s="522"/>
      <c r="N2" s="522"/>
      <c r="O2" s="522"/>
    </row>
    <row r="3" spans="1:15" ht="15.75" customHeight="1">
      <c r="E3" s="149"/>
      <c r="F3" s="322"/>
      <c r="G3" s="523" t="s">
        <v>167</v>
      </c>
      <c r="H3" s="523"/>
      <c r="I3" s="523"/>
      <c r="J3" s="523"/>
      <c r="K3" s="523"/>
      <c r="L3" s="523"/>
      <c r="M3" s="523"/>
      <c r="N3" s="523"/>
      <c r="O3" s="523"/>
    </row>
    <row r="6" spans="1:15" ht="16.5" thickBot="1">
      <c r="K6" s="524" t="s">
        <v>195</v>
      </c>
      <c r="L6" s="524"/>
      <c r="M6" s="524"/>
      <c r="N6" s="524"/>
    </row>
    <row r="7" spans="1:15" ht="30.75" thickBot="1">
      <c r="A7" s="525" t="s">
        <v>7</v>
      </c>
      <c r="B7" s="526"/>
      <c r="C7" s="526"/>
      <c r="D7" s="526"/>
      <c r="E7" s="526"/>
      <c r="F7" s="526"/>
      <c r="G7" s="526"/>
      <c r="H7" s="527"/>
      <c r="I7" s="323"/>
      <c r="J7" s="324"/>
      <c r="K7" s="325" t="s">
        <v>196</v>
      </c>
      <c r="L7" s="325" t="s">
        <v>197</v>
      </c>
      <c r="M7" s="325" t="s">
        <v>198</v>
      </c>
      <c r="N7" s="325" t="s">
        <v>199</v>
      </c>
      <c r="O7" s="324"/>
    </row>
    <row r="8" spans="1:15" ht="30">
      <c r="A8" s="326" t="s">
        <v>8</v>
      </c>
      <c r="B8" s="326" t="s">
        <v>146</v>
      </c>
      <c r="C8" s="327" t="s">
        <v>149</v>
      </c>
      <c r="D8" s="326" t="s">
        <v>10</v>
      </c>
      <c r="E8" s="326" t="s">
        <v>147</v>
      </c>
      <c r="F8" s="326" t="s">
        <v>148</v>
      </c>
      <c r="G8" s="326" t="s">
        <v>2</v>
      </c>
      <c r="H8" s="326" t="s">
        <v>200</v>
      </c>
      <c r="I8" s="328" t="s">
        <v>201</v>
      </c>
      <c r="J8" s="329"/>
      <c r="K8" s="330">
        <v>44090</v>
      </c>
      <c r="L8">
        <v>459</v>
      </c>
      <c r="M8">
        <v>0</v>
      </c>
      <c r="N8">
        <v>459</v>
      </c>
    </row>
    <row r="9" spans="1:15">
      <c r="A9" s="331">
        <v>1</v>
      </c>
      <c r="B9" s="332">
        <v>1</v>
      </c>
      <c r="C9" s="333" t="s">
        <v>202</v>
      </c>
      <c r="D9" s="332"/>
      <c r="E9" s="332" t="s">
        <v>203</v>
      </c>
      <c r="F9" s="334">
        <v>44093</v>
      </c>
      <c r="G9" s="331"/>
      <c r="H9" s="335"/>
      <c r="K9" s="336">
        <v>44093</v>
      </c>
      <c r="L9" s="337">
        <v>459</v>
      </c>
      <c r="M9">
        <v>6</v>
      </c>
      <c r="N9">
        <f>L9-M9</f>
        <v>453</v>
      </c>
    </row>
    <row r="10" spans="1:15">
      <c r="A10" s="338">
        <v>2</v>
      </c>
      <c r="B10" s="339">
        <v>1</v>
      </c>
      <c r="C10" s="340" t="s">
        <v>202</v>
      </c>
      <c r="D10" s="339">
        <v>3689</v>
      </c>
      <c r="E10" s="339">
        <v>85</v>
      </c>
      <c r="F10" s="334">
        <v>44094</v>
      </c>
      <c r="G10" s="342"/>
      <c r="H10" s="343"/>
      <c r="K10" s="336">
        <f t="shared" ref="K10:K65" si="0">F10</f>
        <v>44094</v>
      </c>
      <c r="L10">
        <f>N9</f>
        <v>453</v>
      </c>
      <c r="M10">
        <v>10</v>
      </c>
      <c r="N10">
        <f t="shared" ref="N10:N65" si="1">L10-M10</f>
        <v>443</v>
      </c>
    </row>
    <row r="11" spans="1:15">
      <c r="A11" s="338">
        <v>3</v>
      </c>
      <c r="B11" s="339">
        <v>1</v>
      </c>
      <c r="C11" s="340">
        <v>1</v>
      </c>
      <c r="D11" s="339">
        <v>5468</v>
      </c>
      <c r="E11" s="339">
        <v>64</v>
      </c>
      <c r="F11" s="334">
        <v>44094</v>
      </c>
      <c r="G11" s="342"/>
      <c r="H11" s="343"/>
      <c r="K11" s="336">
        <f t="shared" si="0"/>
        <v>44094</v>
      </c>
      <c r="L11">
        <f>N10</f>
        <v>443</v>
      </c>
      <c r="M11" s="9">
        <v>1</v>
      </c>
      <c r="N11">
        <f t="shared" si="1"/>
        <v>442</v>
      </c>
    </row>
    <row r="12" spans="1:15">
      <c r="A12" s="338">
        <v>4</v>
      </c>
      <c r="B12" s="339">
        <v>1</v>
      </c>
      <c r="C12" s="339">
        <v>2</v>
      </c>
      <c r="D12" s="339">
        <v>5541</v>
      </c>
      <c r="E12" s="339">
        <v>79</v>
      </c>
      <c r="F12" s="334">
        <v>44094</v>
      </c>
      <c r="G12" s="342"/>
      <c r="K12" s="336">
        <f t="shared" si="0"/>
        <v>44094</v>
      </c>
      <c r="L12">
        <f t="shared" ref="L12:L21" si="2">N11</f>
        <v>442</v>
      </c>
      <c r="M12" s="9">
        <v>1</v>
      </c>
      <c r="N12">
        <f t="shared" si="1"/>
        <v>441</v>
      </c>
    </row>
    <row r="13" spans="1:15">
      <c r="A13" s="338">
        <v>5</v>
      </c>
      <c r="B13" s="339">
        <v>1</v>
      </c>
      <c r="C13" s="339">
        <v>3</v>
      </c>
      <c r="D13" s="339">
        <v>5445</v>
      </c>
      <c r="E13" s="339">
        <v>59</v>
      </c>
      <c r="F13" s="334">
        <v>44094</v>
      </c>
      <c r="G13" s="342"/>
      <c r="H13" s="343"/>
      <c r="K13" s="336">
        <f t="shared" si="0"/>
        <v>44094</v>
      </c>
      <c r="L13">
        <f t="shared" si="2"/>
        <v>441</v>
      </c>
      <c r="M13" s="9">
        <v>1</v>
      </c>
      <c r="N13">
        <f t="shared" si="1"/>
        <v>440</v>
      </c>
    </row>
    <row r="14" spans="1:15">
      <c r="A14" s="338">
        <v>6</v>
      </c>
      <c r="B14" s="339">
        <v>1</v>
      </c>
      <c r="C14" s="339">
        <v>3</v>
      </c>
      <c r="D14" s="339">
        <v>5407</v>
      </c>
      <c r="E14" s="339">
        <v>52</v>
      </c>
      <c r="F14" s="334">
        <v>44094</v>
      </c>
      <c r="G14" s="342"/>
      <c r="H14" s="344"/>
      <c r="K14" s="336">
        <f t="shared" si="0"/>
        <v>44094</v>
      </c>
      <c r="L14">
        <f t="shared" si="2"/>
        <v>440</v>
      </c>
      <c r="M14" s="9">
        <v>1</v>
      </c>
      <c r="N14">
        <f t="shared" si="1"/>
        <v>439</v>
      </c>
    </row>
    <row r="15" spans="1:15">
      <c r="A15" s="338">
        <v>7</v>
      </c>
      <c r="B15" s="339">
        <v>1</v>
      </c>
      <c r="C15" s="339">
        <v>3</v>
      </c>
      <c r="D15" s="339" t="s">
        <v>206</v>
      </c>
      <c r="E15" s="339">
        <v>38</v>
      </c>
      <c r="F15" s="334">
        <v>44094</v>
      </c>
      <c r="G15" s="342"/>
      <c r="H15" s="344"/>
      <c r="K15" s="336">
        <f t="shared" si="0"/>
        <v>44094</v>
      </c>
      <c r="L15">
        <f t="shared" si="2"/>
        <v>439</v>
      </c>
      <c r="M15" s="9">
        <v>2</v>
      </c>
      <c r="N15">
        <f t="shared" si="1"/>
        <v>437</v>
      </c>
    </row>
    <row r="16" spans="1:15">
      <c r="A16" s="338">
        <v>8</v>
      </c>
      <c r="B16" s="339">
        <v>1</v>
      </c>
      <c r="C16" s="339">
        <v>3</v>
      </c>
      <c r="D16" s="339" t="s">
        <v>207</v>
      </c>
      <c r="E16" s="339">
        <v>66</v>
      </c>
      <c r="F16" s="334">
        <v>44094</v>
      </c>
      <c r="G16" s="342"/>
      <c r="H16" s="344"/>
      <c r="K16" s="336">
        <f t="shared" si="0"/>
        <v>44094</v>
      </c>
      <c r="L16">
        <f t="shared" si="2"/>
        <v>437</v>
      </c>
      <c r="M16" s="9">
        <v>2</v>
      </c>
      <c r="N16">
        <f t="shared" si="1"/>
        <v>435</v>
      </c>
    </row>
    <row r="17" spans="1:14">
      <c r="A17" s="338">
        <v>9</v>
      </c>
      <c r="B17" s="345">
        <v>1</v>
      </c>
      <c r="C17" s="345">
        <v>4</v>
      </c>
      <c r="D17" s="345">
        <v>5204</v>
      </c>
      <c r="E17" s="345">
        <v>11</v>
      </c>
      <c r="F17" s="334">
        <v>44094</v>
      </c>
      <c r="G17" s="343"/>
      <c r="K17" s="336">
        <f t="shared" si="0"/>
        <v>44094</v>
      </c>
      <c r="L17">
        <f t="shared" si="2"/>
        <v>435</v>
      </c>
      <c r="M17" s="9">
        <v>1</v>
      </c>
      <c r="N17">
        <f t="shared" si="1"/>
        <v>434</v>
      </c>
    </row>
    <row r="18" spans="1:14">
      <c r="A18" s="338">
        <v>10</v>
      </c>
      <c r="B18" s="332">
        <v>1</v>
      </c>
      <c r="C18" s="339">
        <v>4</v>
      </c>
      <c r="D18" s="339" t="s">
        <v>208</v>
      </c>
      <c r="E18" s="339">
        <v>53</v>
      </c>
      <c r="F18" s="334">
        <v>44094</v>
      </c>
      <c r="G18" s="342">
        <v>127.6</v>
      </c>
      <c r="K18" s="336">
        <f t="shared" si="0"/>
        <v>44094</v>
      </c>
      <c r="L18">
        <f t="shared" si="2"/>
        <v>434</v>
      </c>
      <c r="M18" s="9">
        <v>3</v>
      </c>
      <c r="N18">
        <f t="shared" si="1"/>
        <v>431</v>
      </c>
    </row>
    <row r="19" spans="1:14">
      <c r="A19" s="338">
        <v>11</v>
      </c>
      <c r="B19" s="339">
        <v>1</v>
      </c>
      <c r="C19" s="339">
        <v>5</v>
      </c>
      <c r="D19" s="339" t="s">
        <v>209</v>
      </c>
      <c r="E19" s="339">
        <v>33</v>
      </c>
      <c r="F19" s="334">
        <v>44094</v>
      </c>
      <c r="G19" s="342">
        <v>77.400000000000006</v>
      </c>
      <c r="K19" s="336">
        <f t="shared" si="0"/>
        <v>44094</v>
      </c>
      <c r="L19">
        <f t="shared" si="2"/>
        <v>431</v>
      </c>
      <c r="M19" s="9">
        <v>2</v>
      </c>
      <c r="N19">
        <f t="shared" si="1"/>
        <v>429</v>
      </c>
    </row>
    <row r="20" spans="1:14">
      <c r="A20" s="338">
        <v>12</v>
      </c>
      <c r="B20" s="339">
        <v>1</v>
      </c>
      <c r="C20" s="339">
        <v>6</v>
      </c>
      <c r="D20" s="339">
        <v>5176</v>
      </c>
      <c r="E20" s="339">
        <v>6</v>
      </c>
      <c r="F20" s="334">
        <v>44094</v>
      </c>
      <c r="G20" s="342">
        <v>39</v>
      </c>
      <c r="K20" s="336">
        <f t="shared" si="0"/>
        <v>44094</v>
      </c>
      <c r="L20">
        <f t="shared" si="2"/>
        <v>429</v>
      </c>
      <c r="M20" s="9">
        <v>1</v>
      </c>
      <c r="N20">
        <f t="shared" si="1"/>
        <v>428</v>
      </c>
    </row>
    <row r="21" spans="1:14">
      <c r="A21" s="338">
        <v>13</v>
      </c>
      <c r="B21" s="339">
        <v>1</v>
      </c>
      <c r="C21" s="345">
        <v>6</v>
      </c>
      <c r="D21" s="345">
        <v>5390</v>
      </c>
      <c r="E21" s="345">
        <v>48</v>
      </c>
      <c r="F21" s="334">
        <v>44094</v>
      </c>
      <c r="G21" s="343">
        <v>31.2</v>
      </c>
      <c r="K21" s="336">
        <f t="shared" si="0"/>
        <v>44094</v>
      </c>
      <c r="L21">
        <f t="shared" si="2"/>
        <v>428</v>
      </c>
      <c r="M21" s="9">
        <v>1</v>
      </c>
      <c r="N21">
        <f t="shared" si="1"/>
        <v>427</v>
      </c>
    </row>
    <row r="22" spans="1:14">
      <c r="A22" s="338">
        <v>14</v>
      </c>
      <c r="B22" s="339">
        <v>1</v>
      </c>
      <c r="C22" s="339">
        <v>1</v>
      </c>
      <c r="D22" s="339">
        <v>5467</v>
      </c>
      <c r="E22" s="339">
        <v>64</v>
      </c>
      <c r="F22" s="341">
        <v>44095</v>
      </c>
      <c r="G22" s="342">
        <v>29.6</v>
      </c>
      <c r="K22" s="336">
        <f t="shared" si="0"/>
        <v>44095</v>
      </c>
      <c r="L22">
        <f>N21</f>
        <v>427</v>
      </c>
      <c r="M22">
        <v>1</v>
      </c>
      <c r="N22">
        <f t="shared" si="1"/>
        <v>426</v>
      </c>
    </row>
    <row r="23" spans="1:14">
      <c r="A23" s="338">
        <v>15</v>
      </c>
      <c r="B23" s="339">
        <v>1</v>
      </c>
      <c r="C23" s="339">
        <v>1</v>
      </c>
      <c r="D23" s="340">
        <v>5434</v>
      </c>
      <c r="E23" s="340">
        <v>57</v>
      </c>
      <c r="F23" s="341">
        <v>44095</v>
      </c>
      <c r="G23" s="342">
        <v>72.599999999999994</v>
      </c>
      <c r="K23" s="336">
        <f t="shared" si="0"/>
        <v>44095</v>
      </c>
      <c r="L23">
        <f t="shared" ref="L23:L65" si="3">N22</f>
        <v>426</v>
      </c>
      <c r="M23">
        <v>1</v>
      </c>
      <c r="N23">
        <f t="shared" si="1"/>
        <v>425</v>
      </c>
    </row>
    <row r="24" spans="1:14">
      <c r="A24" s="338">
        <v>16</v>
      </c>
      <c r="B24" s="339">
        <v>1</v>
      </c>
      <c r="C24" s="339">
        <v>2</v>
      </c>
      <c r="D24" s="340">
        <v>5265</v>
      </c>
      <c r="E24" s="340">
        <v>23</v>
      </c>
      <c r="F24" s="341">
        <v>44095</v>
      </c>
      <c r="G24" s="342">
        <v>63</v>
      </c>
      <c r="K24" s="336">
        <f t="shared" si="0"/>
        <v>44095</v>
      </c>
      <c r="L24">
        <f t="shared" si="3"/>
        <v>425</v>
      </c>
      <c r="M24">
        <v>1</v>
      </c>
      <c r="N24">
        <f t="shared" si="1"/>
        <v>424</v>
      </c>
    </row>
    <row r="25" spans="1:14">
      <c r="A25" s="338">
        <v>17</v>
      </c>
      <c r="B25" s="339">
        <v>1</v>
      </c>
      <c r="C25" s="340">
        <v>4</v>
      </c>
      <c r="D25" s="340" t="s">
        <v>210</v>
      </c>
      <c r="E25" s="340">
        <v>53</v>
      </c>
      <c r="F25" s="341">
        <v>44095</v>
      </c>
      <c r="G25" s="342">
        <v>57</v>
      </c>
      <c r="K25" s="336">
        <f t="shared" si="0"/>
        <v>44095</v>
      </c>
      <c r="L25">
        <f t="shared" si="3"/>
        <v>424</v>
      </c>
      <c r="M25">
        <v>2</v>
      </c>
      <c r="N25">
        <f t="shared" si="1"/>
        <v>422</v>
      </c>
    </row>
    <row r="26" spans="1:14">
      <c r="A26" s="338">
        <v>18</v>
      </c>
      <c r="B26" s="345">
        <v>1</v>
      </c>
      <c r="C26" s="340">
        <v>4</v>
      </c>
      <c r="D26" s="340" t="s">
        <v>211</v>
      </c>
      <c r="E26" s="340">
        <v>11</v>
      </c>
      <c r="F26" s="341">
        <v>44095</v>
      </c>
      <c r="G26" s="342">
        <v>100</v>
      </c>
      <c r="K26" s="336">
        <f t="shared" si="0"/>
        <v>44095</v>
      </c>
      <c r="L26">
        <f t="shared" si="3"/>
        <v>422</v>
      </c>
      <c r="M26">
        <v>3</v>
      </c>
      <c r="N26">
        <f t="shared" si="1"/>
        <v>419</v>
      </c>
    </row>
    <row r="27" spans="1:14">
      <c r="A27" s="338">
        <v>19</v>
      </c>
      <c r="B27" s="332">
        <v>1</v>
      </c>
      <c r="C27" s="340">
        <v>5</v>
      </c>
      <c r="D27" s="340" t="s">
        <v>212</v>
      </c>
      <c r="E27" s="340">
        <v>33</v>
      </c>
      <c r="F27" s="341">
        <v>44095</v>
      </c>
      <c r="G27" s="342">
        <v>62.8</v>
      </c>
      <c r="K27" s="336">
        <f t="shared" si="0"/>
        <v>44095</v>
      </c>
      <c r="L27">
        <f t="shared" si="3"/>
        <v>419</v>
      </c>
      <c r="M27">
        <v>2</v>
      </c>
      <c r="N27">
        <f t="shared" si="1"/>
        <v>417</v>
      </c>
    </row>
    <row r="28" spans="1:14">
      <c r="A28" s="338">
        <v>20</v>
      </c>
      <c r="B28" s="339">
        <v>1</v>
      </c>
      <c r="C28" s="340">
        <v>6</v>
      </c>
      <c r="D28" s="340" t="s">
        <v>213</v>
      </c>
      <c r="E28" s="340">
        <v>6</v>
      </c>
      <c r="F28" s="341">
        <v>44095</v>
      </c>
      <c r="G28" s="342">
        <v>71.7</v>
      </c>
      <c r="K28" s="336">
        <f t="shared" si="0"/>
        <v>44095</v>
      </c>
      <c r="L28">
        <f t="shared" si="3"/>
        <v>417</v>
      </c>
      <c r="M28">
        <v>2</v>
      </c>
      <c r="N28">
        <f t="shared" si="1"/>
        <v>415</v>
      </c>
    </row>
    <row r="29" spans="1:14">
      <c r="A29" s="338">
        <v>21</v>
      </c>
      <c r="B29" s="339">
        <v>1</v>
      </c>
      <c r="C29" s="340">
        <v>7</v>
      </c>
      <c r="D29" s="340">
        <v>5388</v>
      </c>
      <c r="E29" s="340">
        <v>48</v>
      </c>
      <c r="F29" s="341">
        <v>44095</v>
      </c>
      <c r="G29" s="342">
        <v>28.4</v>
      </c>
      <c r="K29" s="336">
        <f t="shared" si="0"/>
        <v>44095</v>
      </c>
      <c r="L29">
        <f t="shared" si="3"/>
        <v>415</v>
      </c>
      <c r="M29">
        <v>1</v>
      </c>
      <c r="N29">
        <f t="shared" si="1"/>
        <v>414</v>
      </c>
    </row>
    <row r="30" spans="1:14">
      <c r="A30" s="338">
        <v>22</v>
      </c>
      <c r="B30" s="339">
        <v>1</v>
      </c>
      <c r="C30" s="340">
        <v>4</v>
      </c>
      <c r="D30" s="340">
        <v>5203</v>
      </c>
      <c r="E30" s="340">
        <v>11</v>
      </c>
      <c r="F30" s="341">
        <v>44096</v>
      </c>
      <c r="G30" s="342">
        <v>30.7</v>
      </c>
      <c r="K30" s="336">
        <f t="shared" si="0"/>
        <v>44096</v>
      </c>
      <c r="L30">
        <f t="shared" si="3"/>
        <v>414</v>
      </c>
      <c r="M30">
        <v>1</v>
      </c>
      <c r="N30">
        <f t="shared" si="1"/>
        <v>413</v>
      </c>
    </row>
    <row r="31" spans="1:14">
      <c r="A31" s="338">
        <v>23</v>
      </c>
      <c r="B31" s="339">
        <v>2</v>
      </c>
      <c r="C31" s="340">
        <v>1</v>
      </c>
      <c r="D31" s="340">
        <v>5211</v>
      </c>
      <c r="E31" s="340">
        <v>15</v>
      </c>
      <c r="F31" s="341">
        <v>44099</v>
      </c>
      <c r="G31" s="342">
        <v>63.5</v>
      </c>
      <c r="K31" s="336">
        <f t="shared" si="0"/>
        <v>44099</v>
      </c>
      <c r="L31">
        <f t="shared" si="3"/>
        <v>413</v>
      </c>
      <c r="M31">
        <v>1</v>
      </c>
      <c r="N31">
        <f t="shared" si="1"/>
        <v>412</v>
      </c>
    </row>
    <row r="32" spans="1:14">
      <c r="A32" s="338">
        <v>24</v>
      </c>
      <c r="B32" s="339">
        <v>5</v>
      </c>
      <c r="C32" s="340">
        <v>1</v>
      </c>
      <c r="D32" s="340">
        <v>5362</v>
      </c>
      <c r="E32" s="340">
        <v>43</v>
      </c>
      <c r="F32" s="341">
        <v>44123</v>
      </c>
      <c r="G32" s="342">
        <v>1570</v>
      </c>
      <c r="K32" s="336">
        <f t="shared" si="0"/>
        <v>44123</v>
      </c>
      <c r="L32">
        <f t="shared" si="3"/>
        <v>412</v>
      </c>
      <c r="M32">
        <v>1</v>
      </c>
      <c r="N32">
        <f t="shared" si="1"/>
        <v>411</v>
      </c>
    </row>
    <row r="33" spans="1:14">
      <c r="A33" s="338">
        <v>25</v>
      </c>
      <c r="B33" s="339"/>
      <c r="C33" s="340"/>
      <c r="D33" s="340"/>
      <c r="E33" s="340"/>
      <c r="F33" s="346"/>
      <c r="G33" s="342"/>
      <c r="K33" s="336">
        <f t="shared" si="0"/>
        <v>0</v>
      </c>
      <c r="L33">
        <f t="shared" si="3"/>
        <v>411</v>
      </c>
      <c r="N33">
        <f t="shared" si="1"/>
        <v>411</v>
      </c>
    </row>
    <row r="34" spans="1:14">
      <c r="A34" s="338">
        <v>26</v>
      </c>
      <c r="B34" s="339"/>
      <c r="C34" s="340"/>
      <c r="D34" s="340"/>
      <c r="E34" s="340"/>
      <c r="F34" s="346"/>
      <c r="G34" s="342"/>
      <c r="K34" s="336">
        <f t="shared" si="0"/>
        <v>0</v>
      </c>
      <c r="L34">
        <f t="shared" si="3"/>
        <v>411</v>
      </c>
      <c r="N34">
        <f t="shared" si="1"/>
        <v>411</v>
      </c>
    </row>
    <row r="35" spans="1:14">
      <c r="A35" s="338">
        <v>27</v>
      </c>
      <c r="B35" s="339"/>
      <c r="C35" s="340"/>
      <c r="D35" s="340"/>
      <c r="E35" s="340"/>
      <c r="F35" s="346"/>
      <c r="G35" s="342"/>
      <c r="K35" s="336">
        <f t="shared" si="0"/>
        <v>0</v>
      </c>
      <c r="L35">
        <f t="shared" si="3"/>
        <v>411</v>
      </c>
      <c r="N35">
        <f t="shared" si="1"/>
        <v>411</v>
      </c>
    </row>
    <row r="36" spans="1:14">
      <c r="A36" s="338">
        <v>28</v>
      </c>
      <c r="B36" s="339"/>
      <c r="C36" s="340"/>
      <c r="D36" s="340"/>
      <c r="E36" s="340"/>
      <c r="F36" s="346"/>
      <c r="G36" s="342"/>
      <c r="K36" s="336">
        <f t="shared" si="0"/>
        <v>0</v>
      </c>
      <c r="L36">
        <f t="shared" si="3"/>
        <v>411</v>
      </c>
      <c r="N36">
        <f t="shared" si="1"/>
        <v>411</v>
      </c>
    </row>
    <row r="37" spans="1:14">
      <c r="A37" s="338">
        <v>29</v>
      </c>
      <c r="B37" s="339"/>
      <c r="C37" s="340"/>
      <c r="D37" s="340"/>
      <c r="E37" s="340"/>
      <c r="F37" s="346"/>
      <c r="G37" s="342"/>
      <c r="K37" s="336">
        <f t="shared" si="0"/>
        <v>0</v>
      </c>
      <c r="L37">
        <f t="shared" si="3"/>
        <v>411</v>
      </c>
      <c r="N37">
        <f t="shared" si="1"/>
        <v>411</v>
      </c>
    </row>
    <row r="38" spans="1:14">
      <c r="A38" s="338">
        <v>30</v>
      </c>
      <c r="B38" s="339"/>
      <c r="C38" s="340"/>
      <c r="D38" s="340"/>
      <c r="E38" s="340"/>
      <c r="F38" s="346"/>
      <c r="G38" s="342"/>
      <c r="K38" s="336">
        <f t="shared" si="0"/>
        <v>0</v>
      </c>
      <c r="L38">
        <f t="shared" si="3"/>
        <v>411</v>
      </c>
      <c r="N38">
        <f t="shared" si="1"/>
        <v>411</v>
      </c>
    </row>
    <row r="39" spans="1:14">
      <c r="A39" s="338">
        <v>31</v>
      </c>
      <c r="B39" s="339"/>
      <c r="C39" s="340"/>
      <c r="D39" s="340"/>
      <c r="E39" s="340"/>
      <c r="F39" s="346"/>
      <c r="G39" s="342"/>
      <c r="K39" s="336">
        <f t="shared" si="0"/>
        <v>0</v>
      </c>
      <c r="L39">
        <f t="shared" si="3"/>
        <v>411</v>
      </c>
      <c r="N39">
        <f t="shared" si="1"/>
        <v>411</v>
      </c>
    </row>
    <row r="40" spans="1:14">
      <c r="A40" s="338">
        <v>32</v>
      </c>
      <c r="B40" s="339"/>
      <c r="C40" s="340"/>
      <c r="D40" s="340"/>
      <c r="E40" s="340"/>
      <c r="F40" s="346"/>
      <c r="G40" s="342"/>
      <c r="K40" s="336">
        <f t="shared" si="0"/>
        <v>0</v>
      </c>
      <c r="L40">
        <f t="shared" si="3"/>
        <v>411</v>
      </c>
      <c r="N40">
        <f t="shared" si="1"/>
        <v>411</v>
      </c>
    </row>
    <row r="41" spans="1:14">
      <c r="A41" s="338">
        <v>33</v>
      </c>
      <c r="B41" s="339"/>
      <c r="C41" s="340"/>
      <c r="D41" s="342"/>
      <c r="E41" s="340"/>
      <c r="F41" s="346"/>
      <c r="G41" s="342"/>
      <c r="K41" s="336">
        <f t="shared" si="0"/>
        <v>0</v>
      </c>
      <c r="L41">
        <f t="shared" si="3"/>
        <v>411</v>
      </c>
      <c r="N41">
        <f t="shared" si="1"/>
        <v>411</v>
      </c>
    </row>
    <row r="42" spans="1:14">
      <c r="A42" s="338">
        <v>34</v>
      </c>
      <c r="B42" s="339"/>
      <c r="C42" s="340"/>
      <c r="D42" s="342"/>
      <c r="E42" s="340"/>
      <c r="F42" s="346"/>
      <c r="G42" s="342"/>
      <c r="K42" s="336">
        <f t="shared" si="0"/>
        <v>0</v>
      </c>
      <c r="L42">
        <f t="shared" si="3"/>
        <v>411</v>
      </c>
      <c r="N42">
        <f t="shared" si="1"/>
        <v>411</v>
      </c>
    </row>
    <row r="43" spans="1:14">
      <c r="A43" s="338">
        <v>35</v>
      </c>
      <c r="B43" s="339"/>
      <c r="C43" s="340"/>
      <c r="D43" s="340"/>
      <c r="E43" s="340"/>
      <c r="F43" s="346"/>
      <c r="G43" s="342"/>
      <c r="K43" s="336">
        <f t="shared" si="0"/>
        <v>0</v>
      </c>
      <c r="L43">
        <f t="shared" si="3"/>
        <v>411</v>
      </c>
      <c r="N43">
        <f t="shared" si="1"/>
        <v>411</v>
      </c>
    </row>
    <row r="44" spans="1:14">
      <c r="A44" s="338">
        <v>36</v>
      </c>
      <c r="B44" s="339"/>
      <c r="C44" s="340"/>
      <c r="D44" s="340"/>
      <c r="E44" s="340"/>
      <c r="F44" s="346"/>
      <c r="G44" s="342"/>
      <c r="K44" s="336">
        <f t="shared" si="0"/>
        <v>0</v>
      </c>
      <c r="L44">
        <f t="shared" si="3"/>
        <v>411</v>
      </c>
      <c r="N44">
        <f t="shared" si="1"/>
        <v>411</v>
      </c>
    </row>
    <row r="45" spans="1:14">
      <c r="A45" s="338">
        <v>37</v>
      </c>
      <c r="B45" s="339"/>
      <c r="C45" s="340"/>
      <c r="D45" s="340"/>
      <c r="E45" s="340"/>
      <c r="F45" s="346"/>
      <c r="G45" s="342"/>
      <c r="K45" s="336">
        <f t="shared" si="0"/>
        <v>0</v>
      </c>
      <c r="L45">
        <f t="shared" si="3"/>
        <v>411</v>
      </c>
      <c r="N45">
        <f t="shared" si="1"/>
        <v>411</v>
      </c>
    </row>
    <row r="46" spans="1:14">
      <c r="A46" s="338">
        <v>38</v>
      </c>
      <c r="B46" s="339"/>
      <c r="C46" s="340"/>
      <c r="D46" s="340"/>
      <c r="E46" s="340"/>
      <c r="F46" s="346"/>
      <c r="G46" s="342"/>
      <c r="K46" s="336">
        <f t="shared" si="0"/>
        <v>0</v>
      </c>
      <c r="L46">
        <f t="shared" si="3"/>
        <v>411</v>
      </c>
      <c r="N46">
        <f t="shared" si="1"/>
        <v>411</v>
      </c>
    </row>
    <row r="47" spans="1:14">
      <c r="A47" s="338">
        <v>39</v>
      </c>
      <c r="B47" s="339"/>
      <c r="C47" s="340"/>
      <c r="D47" s="340"/>
      <c r="E47" s="340"/>
      <c r="F47" s="346"/>
      <c r="G47" s="342"/>
      <c r="K47" s="336">
        <f t="shared" si="0"/>
        <v>0</v>
      </c>
      <c r="L47">
        <f t="shared" si="3"/>
        <v>411</v>
      </c>
      <c r="N47">
        <f t="shared" si="1"/>
        <v>411</v>
      </c>
    </row>
    <row r="48" spans="1:14">
      <c r="A48" s="338">
        <v>40</v>
      </c>
      <c r="B48" s="339"/>
      <c r="C48" s="340"/>
      <c r="D48" s="340"/>
      <c r="E48" s="340"/>
      <c r="F48" s="346"/>
      <c r="G48" s="342"/>
      <c r="K48" s="336">
        <f t="shared" si="0"/>
        <v>0</v>
      </c>
      <c r="L48">
        <f t="shared" si="3"/>
        <v>411</v>
      </c>
      <c r="N48">
        <f t="shared" si="1"/>
        <v>411</v>
      </c>
    </row>
    <row r="49" spans="1:14">
      <c r="A49" s="338">
        <v>41</v>
      </c>
      <c r="B49" s="339"/>
      <c r="C49" s="340"/>
      <c r="D49" s="340"/>
      <c r="E49" s="340"/>
      <c r="F49" s="346"/>
      <c r="G49" s="342"/>
      <c r="K49" s="336">
        <f t="shared" si="0"/>
        <v>0</v>
      </c>
      <c r="L49">
        <f t="shared" si="3"/>
        <v>411</v>
      </c>
      <c r="N49">
        <f t="shared" si="1"/>
        <v>411</v>
      </c>
    </row>
    <row r="50" spans="1:14">
      <c r="A50" s="338">
        <v>42</v>
      </c>
      <c r="B50" s="339"/>
      <c r="C50" s="340"/>
      <c r="D50" s="340"/>
      <c r="E50" s="340"/>
      <c r="F50" s="346"/>
      <c r="G50" s="342"/>
      <c r="K50" s="336">
        <f t="shared" si="0"/>
        <v>0</v>
      </c>
      <c r="L50">
        <f t="shared" si="3"/>
        <v>411</v>
      </c>
      <c r="N50">
        <f t="shared" si="1"/>
        <v>411</v>
      </c>
    </row>
    <row r="51" spans="1:14">
      <c r="A51" s="338">
        <v>43</v>
      </c>
      <c r="B51" s="339"/>
      <c r="C51" s="340"/>
      <c r="D51" s="340"/>
      <c r="E51" s="340"/>
      <c r="F51" s="346"/>
      <c r="G51" s="342"/>
      <c r="K51" s="336">
        <f t="shared" si="0"/>
        <v>0</v>
      </c>
      <c r="L51">
        <f t="shared" si="3"/>
        <v>411</v>
      </c>
      <c r="N51">
        <f t="shared" si="1"/>
        <v>411</v>
      </c>
    </row>
    <row r="52" spans="1:14">
      <c r="A52" s="338">
        <v>44</v>
      </c>
      <c r="B52" s="339"/>
      <c r="C52" s="340"/>
      <c r="D52" s="340"/>
      <c r="E52" s="340"/>
      <c r="F52" s="346"/>
      <c r="G52" s="342"/>
      <c r="K52" s="336">
        <f t="shared" si="0"/>
        <v>0</v>
      </c>
      <c r="L52">
        <f t="shared" si="3"/>
        <v>411</v>
      </c>
      <c r="N52">
        <f t="shared" si="1"/>
        <v>411</v>
      </c>
    </row>
    <row r="53" spans="1:14">
      <c r="A53" s="338">
        <v>45</v>
      </c>
      <c r="B53" s="339"/>
      <c r="C53" s="340"/>
      <c r="D53" s="340"/>
      <c r="E53" s="340"/>
      <c r="F53" s="346"/>
      <c r="G53" s="342"/>
      <c r="K53" s="336">
        <f t="shared" si="0"/>
        <v>0</v>
      </c>
      <c r="L53">
        <f t="shared" si="3"/>
        <v>411</v>
      </c>
      <c r="N53">
        <f t="shared" si="1"/>
        <v>411</v>
      </c>
    </row>
    <row r="54" spans="1:14">
      <c r="A54" s="338">
        <v>46</v>
      </c>
      <c r="B54" s="339"/>
      <c r="C54" s="340"/>
      <c r="D54" s="340"/>
      <c r="E54" s="340"/>
      <c r="F54" s="346"/>
      <c r="G54" s="342"/>
      <c r="K54" s="336">
        <f t="shared" si="0"/>
        <v>0</v>
      </c>
      <c r="L54">
        <f t="shared" si="3"/>
        <v>411</v>
      </c>
      <c r="N54">
        <f t="shared" si="1"/>
        <v>411</v>
      </c>
    </row>
    <row r="55" spans="1:14">
      <c r="A55" s="338">
        <v>47</v>
      </c>
      <c r="B55" s="339"/>
      <c r="C55" s="340"/>
      <c r="D55" s="340"/>
      <c r="E55" s="340"/>
      <c r="F55" s="346"/>
      <c r="G55" s="342"/>
      <c r="K55" s="336">
        <f t="shared" si="0"/>
        <v>0</v>
      </c>
      <c r="L55">
        <f t="shared" si="3"/>
        <v>411</v>
      </c>
      <c r="N55">
        <f t="shared" si="1"/>
        <v>411</v>
      </c>
    </row>
    <row r="56" spans="1:14">
      <c r="A56" s="338">
        <v>48</v>
      </c>
      <c r="B56" s="339"/>
      <c r="C56" s="340"/>
      <c r="D56" s="340"/>
      <c r="E56" s="340"/>
      <c r="F56" s="346"/>
      <c r="G56" s="342"/>
      <c r="K56" s="336">
        <f t="shared" si="0"/>
        <v>0</v>
      </c>
      <c r="L56">
        <f t="shared" si="3"/>
        <v>411</v>
      </c>
      <c r="N56">
        <f t="shared" si="1"/>
        <v>411</v>
      </c>
    </row>
    <row r="57" spans="1:14">
      <c r="A57" s="338">
        <v>49</v>
      </c>
      <c r="B57" s="339"/>
      <c r="C57" s="340"/>
      <c r="D57" s="340"/>
      <c r="E57" s="340"/>
      <c r="F57" s="346"/>
      <c r="G57" s="342"/>
      <c r="K57" s="336">
        <f t="shared" si="0"/>
        <v>0</v>
      </c>
      <c r="L57">
        <f t="shared" si="3"/>
        <v>411</v>
      </c>
      <c r="N57">
        <f t="shared" si="1"/>
        <v>411</v>
      </c>
    </row>
    <row r="58" spans="1:14">
      <c r="A58" s="338">
        <v>50</v>
      </c>
      <c r="B58" s="339"/>
      <c r="C58" s="340"/>
      <c r="D58" s="340"/>
      <c r="E58" s="340"/>
      <c r="F58" s="346"/>
      <c r="G58" s="342"/>
      <c r="K58" s="336">
        <f t="shared" si="0"/>
        <v>0</v>
      </c>
      <c r="L58">
        <f t="shared" si="3"/>
        <v>411</v>
      </c>
      <c r="N58">
        <f t="shared" si="1"/>
        <v>411</v>
      </c>
    </row>
    <row r="59" spans="1:14">
      <c r="A59" s="338">
        <v>51</v>
      </c>
      <c r="B59" s="339"/>
      <c r="C59" s="340"/>
      <c r="D59" s="340"/>
      <c r="E59" s="340"/>
      <c r="F59" s="346"/>
      <c r="G59" s="342"/>
      <c r="K59" s="336">
        <f t="shared" si="0"/>
        <v>0</v>
      </c>
      <c r="L59">
        <f t="shared" si="3"/>
        <v>411</v>
      </c>
      <c r="N59">
        <f t="shared" si="1"/>
        <v>411</v>
      </c>
    </row>
    <row r="60" spans="1:14">
      <c r="A60" s="338">
        <v>52</v>
      </c>
      <c r="B60" s="339"/>
      <c r="C60" s="340"/>
      <c r="D60" s="340"/>
      <c r="E60" s="340"/>
      <c r="F60" s="346"/>
      <c r="G60" s="342"/>
      <c r="K60" s="336">
        <f t="shared" si="0"/>
        <v>0</v>
      </c>
      <c r="L60">
        <f t="shared" si="3"/>
        <v>411</v>
      </c>
      <c r="N60">
        <f t="shared" si="1"/>
        <v>411</v>
      </c>
    </row>
    <row r="61" spans="1:14">
      <c r="A61" s="338">
        <v>53</v>
      </c>
      <c r="B61" s="339"/>
      <c r="C61" s="340"/>
      <c r="D61" s="340"/>
      <c r="E61" s="340"/>
      <c r="F61" s="346"/>
      <c r="G61" s="342"/>
      <c r="K61" s="336">
        <f t="shared" si="0"/>
        <v>0</v>
      </c>
      <c r="L61">
        <f t="shared" si="3"/>
        <v>411</v>
      </c>
      <c r="N61">
        <f t="shared" si="1"/>
        <v>411</v>
      </c>
    </row>
    <row r="62" spans="1:14">
      <c r="A62" s="338">
        <v>54</v>
      </c>
      <c r="B62" s="339"/>
      <c r="C62" s="340"/>
      <c r="D62" s="340"/>
      <c r="E62" s="340"/>
      <c r="F62" s="346"/>
      <c r="G62" s="342"/>
      <c r="K62" s="336">
        <f t="shared" si="0"/>
        <v>0</v>
      </c>
      <c r="L62">
        <f t="shared" si="3"/>
        <v>411</v>
      </c>
      <c r="N62">
        <f t="shared" si="1"/>
        <v>411</v>
      </c>
    </row>
    <row r="63" spans="1:14">
      <c r="A63" s="338">
        <v>55</v>
      </c>
      <c r="B63" s="339"/>
      <c r="C63" s="340"/>
      <c r="D63" s="340"/>
      <c r="E63" s="340"/>
      <c r="F63" s="346"/>
      <c r="G63" s="342"/>
      <c r="K63" s="336">
        <f t="shared" si="0"/>
        <v>0</v>
      </c>
      <c r="L63">
        <f t="shared" si="3"/>
        <v>411</v>
      </c>
      <c r="N63">
        <f t="shared" si="1"/>
        <v>411</v>
      </c>
    </row>
    <row r="64" spans="1:14">
      <c r="A64" s="338">
        <v>56</v>
      </c>
      <c r="B64" s="339"/>
      <c r="C64" s="340"/>
      <c r="D64" s="340"/>
      <c r="E64" s="340"/>
      <c r="F64" s="346"/>
      <c r="G64" s="342"/>
      <c r="K64" s="336">
        <f t="shared" si="0"/>
        <v>0</v>
      </c>
      <c r="L64">
        <f t="shared" si="3"/>
        <v>411</v>
      </c>
      <c r="N64">
        <f t="shared" si="1"/>
        <v>411</v>
      </c>
    </row>
    <row r="65" spans="1:14">
      <c r="A65" s="338">
        <v>57</v>
      </c>
      <c r="B65" s="339"/>
      <c r="C65" s="340"/>
      <c r="D65" s="340"/>
      <c r="E65" s="340"/>
      <c r="F65" s="346"/>
      <c r="G65" s="342"/>
      <c r="K65" s="336">
        <f t="shared" si="0"/>
        <v>0</v>
      </c>
      <c r="L65">
        <f t="shared" si="3"/>
        <v>411</v>
      </c>
      <c r="N65">
        <f t="shared" si="1"/>
        <v>411</v>
      </c>
    </row>
  </sheetData>
  <mergeCells count="4">
    <mergeCell ref="G2:O2"/>
    <mergeCell ref="G3:O3"/>
    <mergeCell ref="K6:N6"/>
    <mergeCell ref="A7:H7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0"/>
  <sheetViews>
    <sheetView topLeftCell="H1" workbookViewId="0">
      <selection activeCell="U18" sqref="U18:U20"/>
    </sheetView>
  </sheetViews>
  <sheetFormatPr defaultRowHeight="15.75"/>
  <cols>
    <col min="1" max="1" width="10.25" customWidth="1"/>
    <col min="2" max="3" width="9.875" bestFit="1" customWidth="1"/>
    <col min="5" max="5" width="13.75" customWidth="1"/>
    <col min="6" max="6" width="11.625" customWidth="1"/>
    <col min="8" max="9" width="9.875" bestFit="1" customWidth="1"/>
    <col min="12" max="12" width="11.625" customWidth="1"/>
    <col min="14" max="15" width="9.875" bestFit="1" customWidth="1"/>
    <col min="18" max="18" width="11.625" customWidth="1"/>
    <col min="20" max="20" width="13.75" customWidth="1"/>
  </cols>
  <sheetData>
    <row r="1" spans="1:23" ht="20.25">
      <c r="A1" s="528" t="s">
        <v>21</v>
      </c>
      <c r="B1" s="528"/>
      <c r="C1" s="528"/>
      <c r="D1" s="528"/>
      <c r="E1" s="9"/>
      <c r="F1" s="9"/>
      <c r="G1" s="10"/>
      <c r="H1" s="11"/>
      <c r="I1" s="11"/>
      <c r="J1" s="11"/>
      <c r="K1" s="11"/>
      <c r="L1" s="9"/>
      <c r="M1" s="10"/>
      <c r="N1" s="9"/>
      <c r="O1" s="9"/>
      <c r="P1" s="9"/>
      <c r="Q1" s="9"/>
      <c r="R1" s="9"/>
      <c r="S1" s="9"/>
      <c r="T1" s="9"/>
      <c r="U1" s="9"/>
    </row>
    <row r="2" spans="1:23" ht="16.5" thickBot="1">
      <c r="A2" s="10"/>
      <c r="B2" s="9"/>
      <c r="C2" s="9"/>
      <c r="D2" s="9"/>
      <c r="E2" s="9"/>
      <c r="F2" s="9"/>
      <c r="G2" s="10"/>
      <c r="H2" s="9"/>
      <c r="I2" s="9"/>
      <c r="J2" s="9"/>
      <c r="K2" s="9"/>
      <c r="L2" s="9"/>
      <c r="M2" s="10"/>
      <c r="N2" s="9"/>
      <c r="O2" s="9"/>
      <c r="P2" s="9"/>
      <c r="Q2" s="9"/>
      <c r="R2" s="9"/>
      <c r="S2" s="9"/>
      <c r="T2" s="9"/>
      <c r="U2" s="9"/>
    </row>
    <row r="3" spans="1:23" ht="16.5" thickBot="1">
      <c r="A3" s="13" t="s">
        <v>22</v>
      </c>
      <c r="B3" s="529" t="s">
        <v>67</v>
      </c>
      <c r="C3" s="529"/>
      <c r="D3" s="529"/>
      <c r="E3" s="529"/>
      <c r="F3" s="530"/>
      <c r="G3" s="12" t="s">
        <v>22</v>
      </c>
      <c r="H3" s="531" t="s">
        <v>68</v>
      </c>
      <c r="I3" s="529"/>
      <c r="J3" s="529"/>
      <c r="K3" s="529"/>
      <c r="L3" s="529"/>
      <c r="M3" s="13" t="s">
        <v>22</v>
      </c>
      <c r="N3" s="529" t="s">
        <v>69</v>
      </c>
      <c r="O3" s="529"/>
      <c r="P3" s="529"/>
      <c r="Q3" s="529"/>
      <c r="R3" s="530"/>
    </row>
    <row r="4" spans="1:23">
      <c r="A4" s="13"/>
      <c r="B4" s="14">
        <v>42590</v>
      </c>
      <c r="C4" s="15">
        <v>42621</v>
      </c>
      <c r="D4" s="16"/>
      <c r="E4" s="17" t="s">
        <v>23</v>
      </c>
      <c r="F4" s="18"/>
      <c r="G4" s="13"/>
      <c r="H4" s="19">
        <v>42986</v>
      </c>
      <c r="I4" s="19">
        <v>43016</v>
      </c>
      <c r="J4" s="20"/>
      <c r="K4" s="17" t="s">
        <v>23</v>
      </c>
      <c r="L4" s="20"/>
      <c r="M4" s="13"/>
      <c r="N4" s="19">
        <v>43016</v>
      </c>
      <c r="O4" s="19">
        <v>43047</v>
      </c>
      <c r="P4" s="20"/>
      <c r="Q4" s="17" t="s">
        <v>23</v>
      </c>
      <c r="R4" s="20"/>
    </row>
    <row r="5" spans="1:23" s="73" customFormat="1" ht="63">
      <c r="A5" s="68"/>
      <c r="B5" s="69" t="s">
        <v>24</v>
      </c>
      <c r="C5" s="70" t="s">
        <v>25</v>
      </c>
      <c r="D5" s="70" t="s">
        <v>26</v>
      </c>
      <c r="E5" s="71" t="s">
        <v>27</v>
      </c>
      <c r="F5" s="71" t="s">
        <v>28</v>
      </c>
      <c r="G5" s="72"/>
      <c r="H5" s="70" t="s">
        <v>24</v>
      </c>
      <c r="I5" s="70" t="s">
        <v>25</v>
      </c>
      <c r="J5" s="70" t="s">
        <v>26</v>
      </c>
      <c r="K5" s="71" t="s">
        <v>27</v>
      </c>
      <c r="L5" s="71" t="s">
        <v>28</v>
      </c>
      <c r="M5" s="72"/>
      <c r="N5" s="70" t="s">
        <v>24</v>
      </c>
      <c r="O5" s="70" t="s">
        <v>25</v>
      </c>
      <c r="P5" s="70" t="s">
        <v>26</v>
      </c>
      <c r="Q5" s="71" t="s">
        <v>27</v>
      </c>
      <c r="R5" s="71" t="s">
        <v>28</v>
      </c>
      <c r="T5" s="74" t="s">
        <v>29</v>
      </c>
      <c r="U5" s="75" t="s">
        <v>56</v>
      </c>
      <c r="V5" s="76" t="s">
        <v>57</v>
      </c>
      <c r="W5" s="76" t="s">
        <v>58</v>
      </c>
    </row>
    <row r="6" spans="1:23">
      <c r="A6" s="50">
        <v>1</v>
      </c>
      <c r="B6" s="87">
        <v>500</v>
      </c>
      <c r="C6" s="100">
        <v>250.4</v>
      </c>
      <c r="D6" s="100">
        <f>B6-C6</f>
        <v>249.6</v>
      </c>
      <c r="E6" s="87">
        <v>540.29999999999995</v>
      </c>
      <c r="F6" s="100">
        <v>58.999999999999986</v>
      </c>
      <c r="G6" s="50">
        <v>1</v>
      </c>
      <c r="H6" s="87">
        <v>500</v>
      </c>
      <c r="I6" s="100">
        <v>244.4</v>
      </c>
      <c r="J6" s="100">
        <f>H6-I6</f>
        <v>255.6</v>
      </c>
      <c r="K6" s="87">
        <v>507.6</v>
      </c>
      <c r="L6" s="87">
        <v>51.3</v>
      </c>
      <c r="M6" s="50">
        <v>1</v>
      </c>
      <c r="N6" s="87">
        <v>500</v>
      </c>
      <c r="O6" s="87">
        <v>245.8</v>
      </c>
      <c r="P6" s="100">
        <f>N6-O6</f>
        <v>254.2</v>
      </c>
      <c r="Q6" s="87">
        <v>659.8</v>
      </c>
      <c r="R6" s="100">
        <v>47.199999999999989</v>
      </c>
      <c r="S6" s="9"/>
      <c r="T6" s="100">
        <f>F6+L6+R6</f>
        <v>157.49999999999997</v>
      </c>
      <c r="U6" s="92">
        <f>(D6+J6+P6)*0.73</f>
        <v>554.36199999999997</v>
      </c>
      <c r="V6" s="92">
        <f>U6-T6</f>
        <v>396.86199999999997</v>
      </c>
      <c r="W6" s="114">
        <f>100*V6/U6</f>
        <v>71.58896172537078</v>
      </c>
    </row>
    <row r="7" spans="1:23">
      <c r="A7" s="50">
        <v>1</v>
      </c>
      <c r="B7" s="87">
        <v>500</v>
      </c>
      <c r="C7" s="100">
        <v>269.10000000000002</v>
      </c>
      <c r="D7" s="100">
        <f t="shared" ref="D7:D20" si="0">B7-C7</f>
        <v>230.89999999999998</v>
      </c>
      <c r="E7" s="87">
        <v>394.1</v>
      </c>
      <c r="F7" s="100">
        <v>63.199999999999989</v>
      </c>
      <c r="G7" s="50">
        <v>6</v>
      </c>
      <c r="H7" s="87">
        <v>500</v>
      </c>
      <c r="I7" s="100">
        <v>269.10000000000002</v>
      </c>
      <c r="J7" s="100">
        <f t="shared" ref="J7:J20" si="1">H7-I7</f>
        <v>230.89999999999998</v>
      </c>
      <c r="K7" s="87">
        <v>439.8</v>
      </c>
      <c r="L7" s="87">
        <v>55.399999999999977</v>
      </c>
      <c r="M7" s="50">
        <v>1</v>
      </c>
      <c r="N7" s="87">
        <v>500</v>
      </c>
      <c r="O7" s="87">
        <v>245.1</v>
      </c>
      <c r="P7" s="100">
        <f t="shared" ref="P7:P20" si="2">N7-O7</f>
        <v>254.9</v>
      </c>
      <c r="Q7" s="87">
        <v>498.7</v>
      </c>
      <c r="R7" s="100">
        <v>62.2</v>
      </c>
      <c r="S7" s="9"/>
      <c r="T7" s="100">
        <f t="shared" ref="T7:T20" si="3">F7+L7+R7</f>
        <v>180.79999999999995</v>
      </c>
      <c r="U7" s="92">
        <f>(D7+J7+P7)*0.73</f>
        <v>523.19099999999992</v>
      </c>
      <c r="V7" s="92">
        <f t="shared" ref="V7:V20" si="4">U7-T7</f>
        <v>342.39099999999996</v>
      </c>
      <c r="W7" s="114">
        <f t="shared" ref="W7:W20" si="5">100*V7/U7</f>
        <v>65.442830629731787</v>
      </c>
    </row>
    <row r="8" spans="1:23">
      <c r="A8" s="50">
        <v>1</v>
      </c>
      <c r="B8" s="87">
        <v>500</v>
      </c>
      <c r="C8" s="100">
        <v>250.9</v>
      </c>
      <c r="D8" s="100">
        <f t="shared" si="0"/>
        <v>249.1</v>
      </c>
      <c r="E8" s="87">
        <v>382.7</v>
      </c>
      <c r="F8" s="100">
        <v>36.499999999999986</v>
      </c>
      <c r="G8" s="50">
        <v>11</v>
      </c>
      <c r="H8" s="87">
        <v>500</v>
      </c>
      <c r="I8" s="100">
        <v>228.9</v>
      </c>
      <c r="J8" s="100">
        <f t="shared" si="1"/>
        <v>271.10000000000002</v>
      </c>
      <c r="K8" s="87">
        <v>461.3</v>
      </c>
      <c r="L8" s="87">
        <v>55.099999999999994</v>
      </c>
      <c r="M8" s="50">
        <v>1</v>
      </c>
      <c r="N8" s="87">
        <v>500</v>
      </c>
      <c r="O8" s="87">
        <v>221.8</v>
      </c>
      <c r="P8" s="100">
        <f t="shared" si="2"/>
        <v>278.2</v>
      </c>
      <c r="Q8" s="87">
        <v>485.6</v>
      </c>
      <c r="R8" s="100">
        <v>52.400000000000006</v>
      </c>
      <c r="S8" s="9"/>
      <c r="T8" s="100">
        <f t="shared" si="3"/>
        <v>144</v>
      </c>
      <c r="U8" s="92">
        <f>(D8+J8+P8)*0.73</f>
        <v>582.83200000000011</v>
      </c>
      <c r="V8" s="92">
        <f t="shared" si="4"/>
        <v>438.83200000000011</v>
      </c>
      <c r="W8" s="114">
        <f t="shared" si="5"/>
        <v>75.293051857138948</v>
      </c>
    </row>
    <row r="9" spans="1:23">
      <c r="A9" s="101">
        <v>2</v>
      </c>
      <c r="B9" s="52">
        <v>500</v>
      </c>
      <c r="C9" s="102">
        <v>271.3</v>
      </c>
      <c r="D9" s="102">
        <f t="shared" si="0"/>
        <v>228.7</v>
      </c>
      <c r="E9" s="52">
        <v>280.2</v>
      </c>
      <c r="F9" s="102">
        <v>50.400000000000006</v>
      </c>
      <c r="G9" s="101">
        <v>2</v>
      </c>
      <c r="H9" s="52">
        <v>500</v>
      </c>
      <c r="I9" s="102">
        <v>260.2</v>
      </c>
      <c r="J9" s="102">
        <f t="shared" si="1"/>
        <v>239.8</v>
      </c>
      <c r="K9" s="52">
        <v>325.60000000000002</v>
      </c>
      <c r="L9" s="52">
        <v>58.600000000000009</v>
      </c>
      <c r="M9" s="101">
        <v>2</v>
      </c>
      <c r="N9" s="52">
        <v>500</v>
      </c>
      <c r="O9" s="52">
        <v>257.10000000000002</v>
      </c>
      <c r="P9" s="102">
        <f t="shared" si="2"/>
        <v>242.89999999999998</v>
      </c>
      <c r="Q9" s="52">
        <v>394.7</v>
      </c>
      <c r="R9" s="102">
        <v>54.500000000000014</v>
      </c>
      <c r="S9" s="9"/>
      <c r="T9" s="102">
        <f t="shared" si="3"/>
        <v>163.50000000000003</v>
      </c>
      <c r="U9" s="112">
        <f>(D9+J9+P9)*0.84</f>
        <v>597.57599999999991</v>
      </c>
      <c r="V9" s="112">
        <f t="shared" si="4"/>
        <v>434.07599999999991</v>
      </c>
      <c r="W9" s="113">
        <f t="shared" si="5"/>
        <v>72.639463432266353</v>
      </c>
    </row>
    <row r="10" spans="1:23">
      <c r="A10" s="101">
        <v>2</v>
      </c>
      <c r="B10" s="52">
        <v>500</v>
      </c>
      <c r="C10" s="102">
        <v>289.60000000000002</v>
      </c>
      <c r="D10" s="102">
        <f t="shared" si="0"/>
        <v>210.39999999999998</v>
      </c>
      <c r="E10" s="52">
        <v>334</v>
      </c>
      <c r="F10" s="102">
        <v>47.199999999999989</v>
      </c>
      <c r="G10" s="101">
        <v>7</v>
      </c>
      <c r="H10" s="52">
        <v>500</v>
      </c>
      <c r="I10" s="102">
        <v>284.8</v>
      </c>
      <c r="J10" s="102">
        <f t="shared" si="1"/>
        <v>215.2</v>
      </c>
      <c r="K10" s="52">
        <v>317.39999999999998</v>
      </c>
      <c r="L10" s="52">
        <v>61.5</v>
      </c>
      <c r="M10" s="101">
        <v>2</v>
      </c>
      <c r="N10" s="52">
        <v>500</v>
      </c>
      <c r="O10" s="52">
        <v>277.89999999999998</v>
      </c>
      <c r="P10" s="102">
        <f t="shared" si="2"/>
        <v>222.10000000000002</v>
      </c>
      <c r="Q10" s="52">
        <v>300.39999999999998</v>
      </c>
      <c r="R10" s="102">
        <v>46.099999999999994</v>
      </c>
      <c r="S10" s="9"/>
      <c r="T10" s="102">
        <f t="shared" si="3"/>
        <v>154.79999999999998</v>
      </c>
      <c r="U10" s="112">
        <f>(D10+J10+P10)*0.84</f>
        <v>544.06799999999998</v>
      </c>
      <c r="V10" s="112">
        <f t="shared" si="4"/>
        <v>389.26800000000003</v>
      </c>
      <c r="W10" s="113">
        <f t="shared" si="5"/>
        <v>71.547674187785361</v>
      </c>
    </row>
    <row r="11" spans="1:23">
      <c r="A11" s="101">
        <v>2</v>
      </c>
      <c r="B11" s="52">
        <v>500</v>
      </c>
      <c r="C11" s="102">
        <v>246.1</v>
      </c>
      <c r="D11" s="102">
        <f t="shared" si="0"/>
        <v>253.9</v>
      </c>
      <c r="E11" s="52">
        <v>359</v>
      </c>
      <c r="F11" s="102">
        <v>57</v>
      </c>
      <c r="G11" s="101">
        <v>12</v>
      </c>
      <c r="H11" s="52">
        <v>500</v>
      </c>
      <c r="I11" s="102">
        <v>266.8</v>
      </c>
      <c r="J11" s="102">
        <f t="shared" si="1"/>
        <v>233.2</v>
      </c>
      <c r="K11" s="52">
        <v>488.3</v>
      </c>
      <c r="L11" s="52">
        <v>59.300000000000011</v>
      </c>
      <c r="M11" s="101">
        <v>2</v>
      </c>
      <c r="N11" s="52">
        <v>500</v>
      </c>
      <c r="O11" s="52">
        <v>237.9</v>
      </c>
      <c r="P11" s="102">
        <f t="shared" si="2"/>
        <v>262.10000000000002</v>
      </c>
      <c r="Q11" s="52">
        <v>385.2</v>
      </c>
      <c r="R11" s="102">
        <v>63.599999999999994</v>
      </c>
      <c r="S11" s="9"/>
      <c r="T11" s="102">
        <f t="shared" si="3"/>
        <v>179.9</v>
      </c>
      <c r="U11" s="112">
        <f>(D11+J11+P11)*0.84</f>
        <v>629.32799999999997</v>
      </c>
      <c r="V11" s="112">
        <f t="shared" si="4"/>
        <v>449.428</v>
      </c>
      <c r="W11" s="113">
        <f t="shared" si="5"/>
        <v>71.413952660615777</v>
      </c>
    </row>
    <row r="12" spans="1:23">
      <c r="A12" s="103">
        <v>3</v>
      </c>
      <c r="B12" s="104">
        <v>500</v>
      </c>
      <c r="C12" s="105">
        <v>278.5</v>
      </c>
      <c r="D12" s="105">
        <f t="shared" si="0"/>
        <v>221.5</v>
      </c>
      <c r="E12" s="104">
        <v>227.7</v>
      </c>
      <c r="F12" s="105">
        <v>48.5</v>
      </c>
      <c r="G12" s="103">
        <v>3</v>
      </c>
      <c r="H12" s="104">
        <v>500</v>
      </c>
      <c r="I12" s="105">
        <v>266.89999999999998</v>
      </c>
      <c r="J12" s="105">
        <f t="shared" si="1"/>
        <v>233.10000000000002</v>
      </c>
      <c r="K12" s="104">
        <v>255.5</v>
      </c>
      <c r="L12" s="104">
        <v>49.900000000000006</v>
      </c>
      <c r="M12" s="103">
        <v>3</v>
      </c>
      <c r="N12" s="104">
        <v>500</v>
      </c>
      <c r="O12" s="104">
        <v>258.3</v>
      </c>
      <c r="P12" s="105">
        <f t="shared" si="2"/>
        <v>241.7</v>
      </c>
      <c r="Q12" s="104">
        <v>248.9</v>
      </c>
      <c r="R12" s="105">
        <v>54.5</v>
      </c>
      <c r="S12" s="9"/>
      <c r="T12" s="105">
        <f t="shared" si="3"/>
        <v>152.9</v>
      </c>
      <c r="U12" s="115">
        <f>(D12+J12+P12)*0.72</f>
        <v>501.33599999999996</v>
      </c>
      <c r="V12" s="115">
        <f t="shared" si="4"/>
        <v>348.43599999999992</v>
      </c>
      <c r="W12" s="116">
        <f t="shared" si="5"/>
        <v>69.501492013340339</v>
      </c>
    </row>
    <row r="13" spans="1:23">
      <c r="A13" s="103">
        <v>3</v>
      </c>
      <c r="B13" s="104">
        <v>500</v>
      </c>
      <c r="C13" s="105">
        <v>277.89999999999998</v>
      </c>
      <c r="D13" s="105">
        <f t="shared" si="0"/>
        <v>222.10000000000002</v>
      </c>
      <c r="E13" s="104">
        <v>320</v>
      </c>
      <c r="F13" s="105">
        <v>53.3</v>
      </c>
      <c r="G13" s="103">
        <v>8</v>
      </c>
      <c r="H13" s="104">
        <v>500</v>
      </c>
      <c r="I13" s="105">
        <v>260.3</v>
      </c>
      <c r="J13" s="105">
        <f t="shared" si="1"/>
        <v>239.7</v>
      </c>
      <c r="K13" s="104">
        <v>388.6</v>
      </c>
      <c r="L13" s="104">
        <v>51.600000000000009</v>
      </c>
      <c r="M13" s="103">
        <v>3</v>
      </c>
      <c r="N13" s="104">
        <v>500</v>
      </c>
      <c r="O13" s="104">
        <v>269.3</v>
      </c>
      <c r="P13" s="105">
        <f t="shared" si="2"/>
        <v>230.7</v>
      </c>
      <c r="Q13" s="104">
        <v>362</v>
      </c>
      <c r="R13" s="105">
        <v>54.799999999999983</v>
      </c>
      <c r="S13" s="9"/>
      <c r="T13" s="105">
        <f t="shared" si="3"/>
        <v>159.69999999999999</v>
      </c>
      <c r="U13" s="115">
        <f>(D13+J13+P13)*0.72</f>
        <v>498.59999999999997</v>
      </c>
      <c r="V13" s="115">
        <f t="shared" si="4"/>
        <v>338.9</v>
      </c>
      <c r="W13" s="116">
        <f t="shared" si="5"/>
        <v>67.970316887284397</v>
      </c>
    </row>
    <row r="14" spans="1:23">
      <c r="A14" s="103">
        <v>3</v>
      </c>
      <c r="B14" s="104">
        <v>500</v>
      </c>
      <c r="C14" s="105">
        <v>257.39999999999998</v>
      </c>
      <c r="D14" s="105">
        <f t="shared" si="0"/>
        <v>242.60000000000002</v>
      </c>
      <c r="E14" s="104">
        <v>268.60000000000002</v>
      </c>
      <c r="F14" s="105">
        <v>50.899999999999991</v>
      </c>
      <c r="G14" s="103">
        <v>13</v>
      </c>
      <c r="H14" s="104">
        <v>500</v>
      </c>
      <c r="I14" s="105">
        <v>224.2</v>
      </c>
      <c r="J14" s="105">
        <f t="shared" si="1"/>
        <v>275.8</v>
      </c>
      <c r="K14" s="104">
        <v>293.2</v>
      </c>
      <c r="L14" s="104">
        <v>57.599999999999994</v>
      </c>
      <c r="M14" s="103">
        <v>3</v>
      </c>
      <c r="N14" s="104">
        <v>500</v>
      </c>
      <c r="O14" s="104">
        <v>216.4</v>
      </c>
      <c r="P14" s="105">
        <f t="shared" si="2"/>
        <v>283.60000000000002</v>
      </c>
      <c r="Q14" s="104">
        <v>244.2</v>
      </c>
      <c r="R14" s="105">
        <v>54.900000000000006</v>
      </c>
      <c r="S14" s="9"/>
      <c r="T14" s="105">
        <f t="shared" si="3"/>
        <v>163.39999999999998</v>
      </c>
      <c r="U14" s="115">
        <f>(D14+J14+P14)*0.72</f>
        <v>577.44000000000005</v>
      </c>
      <c r="V14" s="115">
        <f t="shared" si="4"/>
        <v>414.04000000000008</v>
      </c>
      <c r="W14" s="116">
        <f t="shared" si="5"/>
        <v>71.702687725131625</v>
      </c>
    </row>
    <row r="15" spans="1:23">
      <c r="A15" s="85">
        <v>4</v>
      </c>
      <c r="B15" s="106">
        <v>500</v>
      </c>
      <c r="C15" s="107">
        <v>255.8</v>
      </c>
      <c r="D15" s="107">
        <f t="shared" si="0"/>
        <v>244.2</v>
      </c>
      <c r="E15" s="106">
        <v>432.9</v>
      </c>
      <c r="F15" s="107">
        <v>52.8</v>
      </c>
      <c r="G15" s="85">
        <v>4</v>
      </c>
      <c r="H15" s="106">
        <v>500</v>
      </c>
      <c r="I15" s="107">
        <v>250.4</v>
      </c>
      <c r="J15" s="107">
        <f t="shared" si="1"/>
        <v>249.6</v>
      </c>
      <c r="K15" s="106">
        <v>376</v>
      </c>
      <c r="L15" s="106">
        <v>51.300000000000011</v>
      </c>
      <c r="M15" s="85">
        <v>4</v>
      </c>
      <c r="N15" s="106">
        <v>500</v>
      </c>
      <c r="O15" s="106">
        <v>232.5</v>
      </c>
      <c r="P15" s="107">
        <f t="shared" si="2"/>
        <v>267.5</v>
      </c>
      <c r="Q15" s="106">
        <v>343.3</v>
      </c>
      <c r="R15" s="107">
        <v>57.599999999999994</v>
      </c>
      <c r="S15" s="9"/>
      <c r="T15" s="107">
        <f t="shared" si="3"/>
        <v>161.69999999999999</v>
      </c>
      <c r="U15" s="117">
        <f>(D15+J15+P15)*0.71</f>
        <v>540.52299999999991</v>
      </c>
      <c r="V15" s="117">
        <f t="shared" si="4"/>
        <v>378.82299999999992</v>
      </c>
      <c r="W15" s="118">
        <f t="shared" si="5"/>
        <v>70.084529242973943</v>
      </c>
    </row>
    <row r="16" spans="1:23" ht="14.25" customHeight="1">
      <c r="A16" s="85">
        <v>4</v>
      </c>
      <c r="B16" s="106">
        <v>500</v>
      </c>
      <c r="C16" s="107">
        <v>276.60000000000002</v>
      </c>
      <c r="D16" s="107">
        <f t="shared" si="0"/>
        <v>223.39999999999998</v>
      </c>
      <c r="E16" s="106">
        <v>274</v>
      </c>
      <c r="F16" s="107">
        <v>50.199999999999989</v>
      </c>
      <c r="G16" s="85">
        <v>9</v>
      </c>
      <c r="H16" s="106">
        <v>500</v>
      </c>
      <c r="I16" s="107">
        <v>248.9</v>
      </c>
      <c r="J16" s="107">
        <f t="shared" si="1"/>
        <v>251.1</v>
      </c>
      <c r="K16" s="106">
        <v>280.2</v>
      </c>
      <c r="L16" s="106">
        <v>49.7</v>
      </c>
      <c r="M16" s="85">
        <v>4</v>
      </c>
      <c r="N16" s="106">
        <v>500</v>
      </c>
      <c r="O16" s="106">
        <v>248.1</v>
      </c>
      <c r="P16" s="107">
        <f t="shared" si="2"/>
        <v>251.9</v>
      </c>
      <c r="Q16" s="106">
        <v>319.10000000000002</v>
      </c>
      <c r="R16" s="107">
        <v>64.900000000000006</v>
      </c>
      <c r="S16" s="9"/>
      <c r="T16" s="107">
        <f t="shared" si="3"/>
        <v>164.8</v>
      </c>
      <c r="U16" s="117">
        <f>(D16+J16+P16)*0.71</f>
        <v>515.74399999999991</v>
      </c>
      <c r="V16" s="117">
        <f t="shared" si="4"/>
        <v>350.9439999999999</v>
      </c>
      <c r="W16" s="118">
        <f t="shared" si="5"/>
        <v>68.046162437178126</v>
      </c>
    </row>
    <row r="17" spans="1:24">
      <c r="A17" s="85">
        <v>4</v>
      </c>
      <c r="B17" s="106">
        <v>500</v>
      </c>
      <c r="C17" s="107">
        <v>295.39999999999998</v>
      </c>
      <c r="D17" s="107">
        <f t="shared" si="0"/>
        <v>204.60000000000002</v>
      </c>
      <c r="E17" s="106">
        <v>283</v>
      </c>
      <c r="F17" s="107">
        <v>47.699999999999989</v>
      </c>
      <c r="G17" s="85">
        <v>14</v>
      </c>
      <c r="H17" s="106">
        <v>500</v>
      </c>
      <c r="I17" s="107">
        <v>276.5</v>
      </c>
      <c r="J17" s="107">
        <f t="shared" si="1"/>
        <v>223.5</v>
      </c>
      <c r="K17" s="106">
        <v>327.10000000000002</v>
      </c>
      <c r="L17" s="106">
        <v>70.799999999999983</v>
      </c>
      <c r="M17" s="85">
        <v>4</v>
      </c>
      <c r="N17" s="106">
        <v>500</v>
      </c>
      <c r="O17" s="106">
        <v>258.89999999999998</v>
      </c>
      <c r="P17" s="107">
        <f t="shared" si="2"/>
        <v>241.10000000000002</v>
      </c>
      <c r="Q17" s="106">
        <v>312.39999999999998</v>
      </c>
      <c r="R17" s="107">
        <v>50.700000000000017</v>
      </c>
      <c r="S17" s="9"/>
      <c r="T17" s="107">
        <f t="shared" si="3"/>
        <v>169.2</v>
      </c>
      <c r="U17" s="117">
        <f>(D17+J17+P17)*0.71</f>
        <v>475.13200000000001</v>
      </c>
      <c r="V17" s="117">
        <f t="shared" si="4"/>
        <v>305.93200000000002</v>
      </c>
      <c r="W17" s="118">
        <f t="shared" si="5"/>
        <v>64.388843521379329</v>
      </c>
    </row>
    <row r="18" spans="1:24">
      <c r="A18" s="109">
        <v>5</v>
      </c>
      <c r="B18" s="110">
        <v>500</v>
      </c>
      <c r="C18" s="111">
        <v>235.7</v>
      </c>
      <c r="D18" s="111">
        <f t="shared" si="0"/>
        <v>264.3</v>
      </c>
      <c r="E18" s="110">
        <v>342.9</v>
      </c>
      <c r="F18" s="111">
        <v>59.5</v>
      </c>
      <c r="G18" s="109">
        <v>5</v>
      </c>
      <c r="H18" s="110">
        <v>500</v>
      </c>
      <c r="I18" s="111">
        <v>247.5</v>
      </c>
      <c r="J18" s="111">
        <f t="shared" si="1"/>
        <v>252.5</v>
      </c>
      <c r="K18" s="110">
        <v>371.6</v>
      </c>
      <c r="L18" s="110">
        <v>63.400000000000006</v>
      </c>
      <c r="M18" s="109">
        <v>5</v>
      </c>
      <c r="N18" s="110">
        <v>500</v>
      </c>
      <c r="O18" s="110">
        <v>216.2</v>
      </c>
      <c r="P18" s="111">
        <f t="shared" si="2"/>
        <v>283.8</v>
      </c>
      <c r="Q18" s="110">
        <v>389.3</v>
      </c>
      <c r="R18" s="111">
        <v>66.400000000000006</v>
      </c>
      <c r="S18" s="9"/>
      <c r="T18" s="111">
        <f t="shared" si="3"/>
        <v>189.3</v>
      </c>
      <c r="U18" s="119">
        <f>(D18+J18+P18)*0.72</f>
        <v>576.4319999999999</v>
      </c>
      <c r="V18" s="119">
        <f t="shared" si="4"/>
        <v>387.13199999999989</v>
      </c>
      <c r="W18" s="120">
        <f t="shared" si="5"/>
        <v>67.160046631692893</v>
      </c>
    </row>
    <row r="19" spans="1:24">
      <c r="A19" s="109">
        <v>5</v>
      </c>
      <c r="B19" s="110">
        <v>500</v>
      </c>
      <c r="C19" s="111">
        <v>357.7</v>
      </c>
      <c r="D19" s="111">
        <f t="shared" si="0"/>
        <v>142.30000000000001</v>
      </c>
      <c r="E19" s="110">
        <v>129.30000000000001</v>
      </c>
      <c r="F19" s="111">
        <v>32</v>
      </c>
      <c r="G19" s="109">
        <v>10</v>
      </c>
      <c r="H19" s="110">
        <v>500</v>
      </c>
      <c r="I19" s="111">
        <v>278.60000000000002</v>
      </c>
      <c r="J19" s="111">
        <f t="shared" si="1"/>
        <v>221.39999999999998</v>
      </c>
      <c r="K19" s="110">
        <v>202</v>
      </c>
      <c r="L19" s="110">
        <v>50.2</v>
      </c>
      <c r="M19" s="109">
        <v>5</v>
      </c>
      <c r="N19" s="110">
        <v>500</v>
      </c>
      <c r="O19" s="110">
        <v>221.8</v>
      </c>
      <c r="P19" s="111">
        <f t="shared" si="2"/>
        <v>278.2</v>
      </c>
      <c r="Q19" s="110">
        <v>275</v>
      </c>
      <c r="R19" s="111">
        <v>64.5</v>
      </c>
      <c r="S19" s="9"/>
      <c r="T19" s="111">
        <f t="shared" si="3"/>
        <v>146.69999999999999</v>
      </c>
      <c r="U19" s="119">
        <f>(D19+J19+P19)*0.72</f>
        <v>462.16799999999995</v>
      </c>
      <c r="V19" s="119">
        <f t="shared" si="4"/>
        <v>315.46799999999996</v>
      </c>
      <c r="W19" s="120">
        <f t="shared" si="5"/>
        <v>68.25829568468609</v>
      </c>
    </row>
    <row r="20" spans="1:24">
      <c r="A20" s="109">
        <v>5</v>
      </c>
      <c r="B20" s="110">
        <v>500</v>
      </c>
      <c r="C20" s="111">
        <v>288.3</v>
      </c>
      <c r="D20" s="111">
        <f t="shared" si="0"/>
        <v>211.7</v>
      </c>
      <c r="E20" s="110">
        <v>255.8</v>
      </c>
      <c r="F20" s="111">
        <v>59.3</v>
      </c>
      <c r="G20" s="109">
        <v>15</v>
      </c>
      <c r="H20" s="110">
        <v>500</v>
      </c>
      <c r="I20" s="111">
        <v>238.7</v>
      </c>
      <c r="J20" s="111">
        <f t="shared" si="1"/>
        <v>261.3</v>
      </c>
      <c r="K20" s="110">
        <v>231.8</v>
      </c>
      <c r="L20" s="110">
        <v>62.300000000000011</v>
      </c>
      <c r="M20" s="109">
        <v>5</v>
      </c>
      <c r="N20" s="110">
        <v>500</v>
      </c>
      <c r="O20" s="110">
        <v>212.3</v>
      </c>
      <c r="P20" s="111">
        <f t="shared" si="2"/>
        <v>287.7</v>
      </c>
      <c r="Q20" s="110">
        <v>335.8</v>
      </c>
      <c r="R20" s="111">
        <v>74.099999999999994</v>
      </c>
      <c r="S20" s="108"/>
      <c r="T20" s="111">
        <f t="shared" si="3"/>
        <v>195.7</v>
      </c>
      <c r="U20" s="119">
        <f>(D20+J20+P20)*0.72</f>
        <v>547.70400000000006</v>
      </c>
      <c r="V20" s="119">
        <f t="shared" si="4"/>
        <v>352.00400000000008</v>
      </c>
      <c r="W20" s="120">
        <f t="shared" si="5"/>
        <v>64.269021223142431</v>
      </c>
    </row>
    <row r="21" spans="1:24">
      <c r="A21" s="81"/>
      <c r="B21" s="3"/>
      <c r="C21" s="82"/>
      <c r="D21" s="83"/>
      <c r="E21" s="3"/>
      <c r="F21" s="3"/>
      <c r="G21" s="81"/>
      <c r="H21" s="3"/>
      <c r="J21" s="83"/>
      <c r="L21" s="3"/>
      <c r="M21" s="81"/>
      <c r="N21" s="3"/>
      <c r="O21" s="3"/>
      <c r="P21" s="83"/>
      <c r="Q21" s="3"/>
      <c r="R21" s="3"/>
      <c r="S21" s="4"/>
      <c r="T21" s="3"/>
      <c r="U21" s="84"/>
      <c r="V21" s="84"/>
      <c r="W21" s="46"/>
      <c r="X21" s="3"/>
    </row>
    <row r="22" spans="1:24">
      <c r="A22" s="81"/>
      <c r="B22" s="3"/>
      <c r="C22" s="83"/>
      <c r="D22" s="83"/>
      <c r="E22" s="3"/>
      <c r="F22" s="3"/>
      <c r="G22" s="81"/>
      <c r="H22" s="3"/>
      <c r="I22" s="83"/>
      <c r="J22" s="83"/>
      <c r="K22" s="3"/>
      <c r="L22" s="3"/>
      <c r="M22" s="81"/>
      <c r="N22" s="3"/>
      <c r="O22" s="3"/>
      <c r="P22" s="83"/>
      <c r="Q22" s="3"/>
      <c r="R22" s="3"/>
      <c r="S22" s="4"/>
      <c r="T22" s="3"/>
      <c r="U22" s="84"/>
      <c r="V22" s="84"/>
      <c r="W22" s="46"/>
      <c r="X22" s="3"/>
    </row>
    <row r="23" spans="1:24">
      <c r="A23" s="81"/>
      <c r="B23" s="4"/>
      <c r="C23" s="83"/>
      <c r="D23" s="83"/>
      <c r="E23" s="4"/>
      <c r="F23" s="82"/>
      <c r="G23" s="81"/>
      <c r="I23" s="83"/>
      <c r="J23" s="83"/>
      <c r="K23" s="99"/>
      <c r="L23" s="4"/>
      <c r="M23" s="83"/>
      <c r="N23" s="3"/>
      <c r="O23" s="3"/>
      <c r="P23" s="83"/>
      <c r="Q23" s="3"/>
      <c r="R23" s="3"/>
      <c r="S23" s="4"/>
      <c r="T23" s="3"/>
      <c r="U23" s="84"/>
      <c r="V23" s="84"/>
      <c r="W23" s="46"/>
      <c r="X23" s="3"/>
    </row>
    <row r="24" spans="1:24">
      <c r="A24" s="81"/>
      <c r="B24" s="4"/>
      <c r="C24" s="83"/>
      <c r="D24" s="83"/>
      <c r="E24" s="4"/>
      <c r="F24" s="82"/>
      <c r="G24" s="81"/>
      <c r="I24" s="83"/>
      <c r="J24" s="82"/>
      <c r="K24" s="99"/>
      <c r="L24" s="4"/>
      <c r="M24" s="83"/>
      <c r="N24" s="3"/>
      <c r="O24" s="3"/>
      <c r="P24" s="83"/>
      <c r="Q24" s="3"/>
      <c r="R24" s="3"/>
      <c r="S24" s="4"/>
      <c r="T24" s="3"/>
      <c r="U24" s="84"/>
      <c r="V24" s="84"/>
      <c r="W24" s="46"/>
      <c r="X24" s="3"/>
    </row>
    <row r="25" spans="1:24">
      <c r="A25" s="81"/>
      <c r="B25" s="4"/>
      <c r="C25" s="83"/>
      <c r="D25" s="83"/>
      <c r="E25" s="4"/>
      <c r="F25" s="82"/>
      <c r="G25" s="81"/>
      <c r="I25" s="83"/>
      <c r="J25" s="82"/>
      <c r="K25" s="99"/>
      <c r="L25" s="4"/>
      <c r="M25" s="83"/>
      <c r="N25" s="3"/>
      <c r="O25" s="3"/>
      <c r="P25" s="83"/>
      <c r="Q25" s="3"/>
      <c r="R25" s="3"/>
      <c r="S25" s="4"/>
      <c r="T25" s="3"/>
      <c r="U25" s="84"/>
      <c r="V25" s="84"/>
      <c r="W25" s="46"/>
      <c r="X25" s="3"/>
    </row>
    <row r="26" spans="1:24">
      <c r="A26" s="81"/>
      <c r="B26" s="4"/>
      <c r="C26" s="83"/>
      <c r="D26" s="83"/>
      <c r="E26" s="4"/>
      <c r="F26" s="82"/>
      <c r="G26" s="81"/>
      <c r="I26" s="83"/>
      <c r="J26" s="82"/>
      <c r="K26" s="99"/>
      <c r="L26" s="4"/>
      <c r="M26" s="83"/>
      <c r="N26" s="3"/>
      <c r="O26" s="3"/>
      <c r="P26" s="83"/>
      <c r="Q26" s="3"/>
      <c r="R26" s="3"/>
      <c r="S26" s="4"/>
      <c r="T26" s="3"/>
      <c r="U26" s="84"/>
      <c r="V26" s="84"/>
      <c r="W26" s="46"/>
      <c r="X26" s="3"/>
    </row>
    <row r="27" spans="1:24">
      <c r="A27" s="81"/>
      <c r="B27" s="4"/>
      <c r="C27" s="83"/>
      <c r="D27" s="83"/>
      <c r="E27" s="4"/>
      <c r="F27" s="82"/>
      <c r="G27" s="81"/>
      <c r="I27" s="83"/>
      <c r="J27" s="82"/>
      <c r="K27" s="99"/>
      <c r="L27" s="4"/>
      <c r="M27" s="83"/>
      <c r="N27" s="3"/>
      <c r="O27" s="3"/>
      <c r="P27" s="83"/>
      <c r="Q27" s="3"/>
      <c r="R27" s="3"/>
      <c r="S27" s="4"/>
      <c r="T27" s="3"/>
      <c r="U27" s="84"/>
      <c r="V27" s="84"/>
      <c r="W27" s="46"/>
      <c r="X27" s="3"/>
    </row>
    <row r="28" spans="1:24">
      <c r="A28" s="81"/>
      <c r="B28" s="4"/>
      <c r="C28" s="83"/>
      <c r="D28" s="83"/>
      <c r="E28" s="4"/>
      <c r="F28" s="82"/>
      <c r="G28" s="81"/>
      <c r="I28" s="83"/>
      <c r="J28" s="82"/>
      <c r="K28" s="99"/>
      <c r="L28" s="4"/>
      <c r="M28" s="83"/>
      <c r="N28" s="3"/>
      <c r="O28" s="3"/>
      <c r="P28" s="83"/>
      <c r="Q28" s="3"/>
      <c r="R28" s="3"/>
      <c r="S28" s="4"/>
      <c r="T28" s="3"/>
      <c r="U28" s="84"/>
      <c r="V28" s="84"/>
      <c r="W28" s="46"/>
      <c r="X28" s="3"/>
    </row>
    <row r="29" spans="1:24">
      <c r="A29" s="81"/>
      <c r="B29" s="4"/>
      <c r="C29" s="83"/>
      <c r="D29" s="83"/>
      <c r="E29" s="4"/>
      <c r="F29" s="82"/>
      <c r="G29" s="81"/>
      <c r="I29" s="83"/>
      <c r="J29" s="82"/>
      <c r="K29" s="99"/>
      <c r="L29" s="4"/>
      <c r="M29" s="83"/>
      <c r="N29" s="3"/>
      <c r="O29" s="3"/>
      <c r="P29" s="83"/>
      <c r="Q29" s="3"/>
      <c r="R29" s="3"/>
      <c r="S29" s="4"/>
      <c r="T29" s="3"/>
      <c r="U29" s="84"/>
      <c r="V29" s="84"/>
      <c r="W29" s="46"/>
      <c r="X29" s="3"/>
    </row>
    <row r="30" spans="1:24">
      <c r="B30" s="4"/>
      <c r="C30" s="82"/>
      <c r="D30" s="82"/>
      <c r="E30" s="4"/>
      <c r="F30" s="82"/>
      <c r="G30" s="81"/>
      <c r="I30" s="83"/>
      <c r="J30" s="82"/>
      <c r="K30" s="99"/>
      <c r="L30" s="4"/>
      <c r="M30" s="83"/>
      <c r="U30" s="3"/>
      <c r="V30" s="3"/>
      <c r="W30" s="3"/>
      <c r="X30" s="3"/>
    </row>
    <row r="31" spans="1:24">
      <c r="B31" s="4"/>
      <c r="C31" s="82"/>
      <c r="D31" s="82"/>
      <c r="E31" s="4"/>
      <c r="F31" s="82"/>
      <c r="G31" s="81"/>
      <c r="I31" s="83"/>
      <c r="J31" s="82"/>
      <c r="K31" s="99"/>
      <c r="L31" s="4"/>
      <c r="M31" s="83"/>
    </row>
    <row r="32" spans="1:24">
      <c r="B32" s="4"/>
      <c r="C32" s="82"/>
      <c r="D32" s="82"/>
      <c r="E32" s="4"/>
      <c r="F32" s="82"/>
      <c r="G32" s="81"/>
      <c r="I32" s="83"/>
      <c r="J32" s="82"/>
      <c r="K32" s="99"/>
      <c r="L32" s="4"/>
      <c r="M32" s="83"/>
    </row>
    <row r="33" spans="1:21">
      <c r="B33" s="4"/>
      <c r="C33" s="82"/>
      <c r="D33" s="82"/>
      <c r="E33" s="4"/>
      <c r="F33" s="82"/>
      <c r="G33" s="81"/>
      <c r="I33" s="83"/>
      <c r="J33" s="82"/>
      <c r="K33" s="99"/>
      <c r="L33" s="4"/>
      <c r="M33" s="83"/>
    </row>
    <row r="34" spans="1:21">
      <c r="A34" s="10"/>
      <c r="B34" s="4"/>
      <c r="C34" s="82"/>
      <c r="D34" s="82"/>
      <c r="E34" s="4"/>
      <c r="F34" s="82"/>
      <c r="G34" s="10"/>
      <c r="I34" s="83"/>
      <c r="J34" s="82"/>
      <c r="K34" s="99"/>
      <c r="L34" s="4"/>
      <c r="M34" s="83"/>
      <c r="N34" s="9"/>
      <c r="P34" s="9"/>
      <c r="T34" s="9"/>
      <c r="U34" s="9"/>
    </row>
    <row r="35" spans="1:21">
      <c r="B35" s="4"/>
      <c r="C35" s="82"/>
      <c r="D35" s="82"/>
      <c r="E35" s="4"/>
      <c r="F35" s="82"/>
      <c r="G35" s="81"/>
      <c r="I35" s="83"/>
      <c r="J35" s="82"/>
      <c r="K35" s="99"/>
      <c r="L35" s="4"/>
      <c r="M35" s="83"/>
    </row>
    <row r="36" spans="1:21">
      <c r="B36" s="4"/>
      <c r="C36" s="82"/>
      <c r="D36" s="82"/>
      <c r="E36" s="4"/>
      <c r="F36" s="82"/>
      <c r="G36" s="81"/>
      <c r="I36" s="83"/>
      <c r="J36" s="82"/>
      <c r="K36" s="99"/>
      <c r="L36" s="4"/>
      <c r="M36" s="83"/>
    </row>
    <row r="37" spans="1:21">
      <c r="B37" s="4"/>
      <c r="C37" s="82"/>
      <c r="D37" s="82"/>
      <c r="E37" s="4"/>
      <c r="F37" s="82"/>
      <c r="G37" s="81"/>
      <c r="I37" s="83"/>
      <c r="J37" s="82"/>
      <c r="K37" s="99"/>
      <c r="L37" s="4"/>
      <c r="M37" s="83"/>
      <c r="N37" s="9"/>
    </row>
    <row r="38" spans="1:21">
      <c r="H38" s="9"/>
      <c r="J38" s="82"/>
      <c r="M38" s="82"/>
    </row>
    <row r="39" spans="1:21">
      <c r="H39" s="9"/>
      <c r="R39" s="9"/>
    </row>
    <row r="40" spans="1:21">
      <c r="H40" s="9"/>
      <c r="N40" s="9"/>
    </row>
    <row r="41" spans="1:21">
      <c r="H41" s="9"/>
      <c r="M41" s="3"/>
    </row>
    <row r="42" spans="1:21">
      <c r="H42" s="9"/>
    </row>
    <row r="43" spans="1:21">
      <c r="H43" s="9"/>
      <c r="N43" s="9"/>
    </row>
    <row r="44" spans="1:21">
      <c r="H44" s="9"/>
    </row>
    <row r="45" spans="1:21">
      <c r="H45" s="9"/>
    </row>
    <row r="46" spans="1:21">
      <c r="H46" s="9"/>
      <c r="N46" s="9"/>
    </row>
    <row r="47" spans="1:21">
      <c r="H47" s="9"/>
    </row>
    <row r="48" spans="1:21">
      <c r="H48" s="9"/>
    </row>
    <row r="49" spans="8:14">
      <c r="H49" s="9"/>
      <c r="N49" s="9"/>
    </row>
    <row r="50" spans="8:14">
      <c r="H50" s="9"/>
    </row>
    <row r="51" spans="8:14">
      <c r="H51" s="9"/>
    </row>
    <row r="52" spans="8:14">
      <c r="H52" s="9"/>
      <c r="N52" s="9"/>
    </row>
    <row r="53" spans="8:14">
      <c r="H53" s="9"/>
    </row>
    <row r="54" spans="8:14">
      <c r="H54" s="9"/>
    </row>
    <row r="55" spans="8:14">
      <c r="H55" s="9"/>
      <c r="N55" s="9"/>
    </row>
    <row r="56" spans="8:14">
      <c r="H56" s="9"/>
    </row>
    <row r="57" spans="8:14">
      <c r="H57" s="9"/>
    </row>
    <row r="58" spans="8:14">
      <c r="H58" s="9"/>
    </row>
    <row r="59" spans="8:14">
      <c r="H59" s="9"/>
    </row>
    <row r="60" spans="8:14">
      <c r="H60" s="9"/>
    </row>
  </sheetData>
  <mergeCells count="4">
    <mergeCell ref="A1:D1"/>
    <mergeCell ref="B3:F3"/>
    <mergeCell ref="H3:L3"/>
    <mergeCell ref="N3:R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7"/>
  <sheetViews>
    <sheetView topLeftCell="A16" workbookViewId="0">
      <selection activeCell="C3" sqref="C3"/>
    </sheetView>
  </sheetViews>
  <sheetFormatPr defaultRowHeight="15.75"/>
  <cols>
    <col min="12" max="12" width="9.25" bestFit="1" customWidth="1"/>
  </cols>
  <sheetData>
    <row r="1" spans="1:13">
      <c r="A1" s="21"/>
      <c r="B1" s="9"/>
      <c r="C1" s="9"/>
      <c r="D1" s="9"/>
      <c r="E1" s="9"/>
      <c r="F1" s="9"/>
    </row>
    <row r="2" spans="1:13">
      <c r="A2" s="21"/>
      <c r="B2" s="9"/>
      <c r="C2" s="9" t="s">
        <v>73</v>
      </c>
      <c r="D2" s="9"/>
      <c r="E2" s="9"/>
      <c r="F2" s="9"/>
    </row>
    <row r="3" spans="1:13">
      <c r="A3" s="21" t="s">
        <v>30</v>
      </c>
      <c r="B3" s="9"/>
      <c r="C3" s="21" t="s">
        <v>31</v>
      </c>
      <c r="D3" s="9"/>
      <c r="E3" s="9"/>
      <c r="F3" s="9"/>
    </row>
    <row r="4" spans="1:13">
      <c r="A4" s="21" t="s">
        <v>32</v>
      </c>
      <c r="B4" s="9"/>
      <c r="C4" s="9"/>
      <c r="D4" s="9"/>
      <c r="E4" s="9"/>
      <c r="F4" s="9"/>
    </row>
    <row r="5" spans="1:13">
      <c r="A5" s="21"/>
      <c r="B5" s="9"/>
      <c r="C5" s="9"/>
      <c r="D5" s="9"/>
      <c r="E5" s="9"/>
      <c r="F5" s="9"/>
    </row>
    <row r="6" spans="1:13">
      <c r="A6" s="21" t="s">
        <v>33</v>
      </c>
      <c r="B6" s="9"/>
      <c r="C6" s="9"/>
      <c r="D6" s="9"/>
      <c r="E6" s="9"/>
      <c r="F6" s="9"/>
      <c r="H6" s="21"/>
      <c r="I6" s="9"/>
      <c r="J6" s="9"/>
      <c r="K6" s="9"/>
      <c r="L6" s="9"/>
      <c r="M6" s="9"/>
    </row>
    <row r="7" spans="1:13" ht="47.25">
      <c r="A7" s="22" t="s">
        <v>34</v>
      </c>
      <c r="B7" s="23" t="s">
        <v>35</v>
      </c>
      <c r="C7" s="23" t="s">
        <v>36</v>
      </c>
      <c r="D7" s="22" t="s">
        <v>37</v>
      </c>
      <c r="E7" s="23" t="s">
        <v>38</v>
      </c>
      <c r="F7" s="24" t="s">
        <v>39</v>
      </c>
      <c r="I7" s="28" t="s">
        <v>0</v>
      </c>
      <c r="J7" s="29" t="s">
        <v>40</v>
      </c>
      <c r="K7" s="5" t="s">
        <v>55</v>
      </c>
    </row>
    <row r="8" spans="1:13">
      <c r="A8" s="48">
        <v>1</v>
      </c>
      <c r="B8" s="48">
        <v>0</v>
      </c>
      <c r="C8" s="49">
        <v>1.9590000000000001</v>
      </c>
      <c r="D8" s="48"/>
      <c r="E8" s="48"/>
      <c r="F8" s="48"/>
      <c r="I8" s="26">
        <v>1</v>
      </c>
      <c r="J8" s="26">
        <v>935.6400000000001</v>
      </c>
      <c r="K8" s="31">
        <f>J8/10</f>
        <v>93.564000000000007</v>
      </c>
    </row>
    <row r="9" spans="1:13">
      <c r="A9" s="48"/>
      <c r="B9" s="48">
        <v>1</v>
      </c>
      <c r="C9" s="49">
        <v>2.3079999999999998</v>
      </c>
      <c r="D9" s="48">
        <f>C9-C8</f>
        <v>0.34899999999999975</v>
      </c>
      <c r="E9" s="48"/>
      <c r="F9" s="48"/>
      <c r="I9" s="26">
        <v>1</v>
      </c>
      <c r="J9" s="26">
        <v>810.88799999999981</v>
      </c>
      <c r="K9" s="31">
        <f t="shared" ref="K9:K47" si="0">J9/10</f>
        <v>81.088799999999978</v>
      </c>
    </row>
    <row r="10" spans="1:13">
      <c r="A10" s="48"/>
      <c r="B10" s="48">
        <v>2</v>
      </c>
      <c r="C10" s="49">
        <v>2.637</v>
      </c>
      <c r="D10" s="48">
        <f t="shared" ref="D10:D73" si="1">C10-C9</f>
        <v>0.32900000000000018</v>
      </c>
      <c r="E10" s="48">
        <f>AVERAGE(D9:D11)</f>
        <v>0.34500000000000003</v>
      </c>
      <c r="F10" s="48">
        <f>E10*2712</f>
        <v>935.6400000000001</v>
      </c>
      <c r="I10" s="26">
        <v>1</v>
      </c>
      <c r="J10" s="26">
        <v>1023.3280000000001</v>
      </c>
      <c r="K10" s="31">
        <f t="shared" si="0"/>
        <v>102.33280000000001</v>
      </c>
    </row>
    <row r="11" spans="1:13">
      <c r="A11" s="48"/>
      <c r="B11" s="48">
        <v>3</v>
      </c>
      <c r="C11" s="49">
        <v>2.9940000000000002</v>
      </c>
      <c r="D11" s="48">
        <f t="shared" si="1"/>
        <v>0.35700000000000021</v>
      </c>
      <c r="E11" s="48"/>
      <c r="F11" s="48"/>
      <c r="I11" s="26">
        <v>1</v>
      </c>
      <c r="J11" s="26">
        <v>215.15199999999999</v>
      </c>
      <c r="K11" s="31">
        <f t="shared" si="0"/>
        <v>21.5152</v>
      </c>
    </row>
    <row r="12" spans="1:13">
      <c r="A12" s="48">
        <v>1</v>
      </c>
      <c r="B12" s="48">
        <v>0</v>
      </c>
      <c r="C12" s="48">
        <v>1.56</v>
      </c>
      <c r="D12" s="48"/>
      <c r="E12" s="48"/>
      <c r="F12" s="48"/>
      <c r="I12" s="26">
        <v>1</v>
      </c>
      <c r="J12" s="26">
        <v>896.76800000000003</v>
      </c>
      <c r="K12" s="31">
        <f t="shared" si="0"/>
        <v>89.6768</v>
      </c>
    </row>
    <row r="13" spans="1:13">
      <c r="A13" s="48"/>
      <c r="B13" s="48">
        <v>1</v>
      </c>
      <c r="C13" s="48">
        <v>1.869</v>
      </c>
      <c r="D13" s="48">
        <f t="shared" si="1"/>
        <v>0.30899999999999994</v>
      </c>
      <c r="E13" s="48"/>
      <c r="F13" s="48"/>
      <c r="I13" s="26">
        <v>1</v>
      </c>
      <c r="J13" s="26">
        <v>546.91999999999996</v>
      </c>
      <c r="K13" s="31">
        <f t="shared" si="0"/>
        <v>54.691999999999993</v>
      </c>
    </row>
    <row r="14" spans="1:13">
      <c r="A14" s="48"/>
      <c r="B14" s="48">
        <v>2</v>
      </c>
      <c r="C14" s="48">
        <v>2.1360000000000001</v>
      </c>
      <c r="D14" s="48">
        <f t="shared" si="1"/>
        <v>0.26700000000000013</v>
      </c>
      <c r="E14" s="48">
        <f>AVERAGE(D13:D15)</f>
        <v>0.29899999999999993</v>
      </c>
      <c r="F14" s="48">
        <f>E14*2712</f>
        <v>810.88799999999981</v>
      </c>
      <c r="I14" s="26">
        <v>1</v>
      </c>
      <c r="J14" s="26">
        <v>581.27200000000005</v>
      </c>
      <c r="K14" s="31">
        <f t="shared" si="0"/>
        <v>58.127200000000002</v>
      </c>
    </row>
    <row r="15" spans="1:13">
      <c r="A15" s="48"/>
      <c r="B15" s="48">
        <v>3</v>
      </c>
      <c r="C15" s="48">
        <v>2.4569999999999999</v>
      </c>
      <c r="D15" s="48">
        <f t="shared" si="1"/>
        <v>0.32099999999999973</v>
      </c>
      <c r="E15" s="48"/>
      <c r="F15" s="48"/>
      <c r="I15" s="26">
        <v>1</v>
      </c>
      <c r="J15" s="26">
        <v>698.79199999999992</v>
      </c>
      <c r="K15" s="31">
        <f t="shared" si="0"/>
        <v>69.879199999999997</v>
      </c>
    </row>
    <row r="16" spans="1:13">
      <c r="A16" s="48">
        <v>1</v>
      </c>
      <c r="B16" s="48">
        <v>0</v>
      </c>
      <c r="C16" s="49">
        <v>2.6869999999999998</v>
      </c>
      <c r="D16" s="48"/>
      <c r="E16" s="48"/>
      <c r="F16" s="48"/>
      <c r="I16" s="26">
        <v>1</v>
      </c>
      <c r="J16" s="26">
        <v>1109.2080000000003</v>
      </c>
      <c r="K16" s="31">
        <f t="shared" si="0"/>
        <v>110.92080000000003</v>
      </c>
    </row>
    <row r="17" spans="1:11">
      <c r="A17" s="48"/>
      <c r="B17" s="48">
        <v>1</v>
      </c>
      <c r="C17" s="49">
        <v>3.1739999999999999</v>
      </c>
      <c r="D17" s="48">
        <f t="shared" si="1"/>
        <v>0.4870000000000001</v>
      </c>
      <c r="E17" s="48"/>
      <c r="F17" s="48"/>
      <c r="I17" s="26">
        <v>1</v>
      </c>
      <c r="J17" s="26">
        <v>800.04</v>
      </c>
      <c r="K17" s="31">
        <f t="shared" si="0"/>
        <v>80.003999999999991</v>
      </c>
    </row>
    <row r="18" spans="1:11">
      <c r="A18" s="48"/>
      <c r="B18" s="48">
        <v>2</v>
      </c>
      <c r="C18" s="49">
        <v>3.5329999999999999</v>
      </c>
      <c r="D18" s="48">
        <f t="shared" si="1"/>
        <v>0.35899999999999999</v>
      </c>
      <c r="E18" s="56">
        <f>AVERAGE(D17:D19)</f>
        <v>0.37733333333333335</v>
      </c>
      <c r="F18" s="48">
        <f>E18*2712</f>
        <v>1023.3280000000001</v>
      </c>
      <c r="I18" s="50">
        <v>2</v>
      </c>
      <c r="J18" s="50">
        <v>762.97599999999977</v>
      </c>
      <c r="K18" s="8">
        <f t="shared" si="0"/>
        <v>76.297599999999974</v>
      </c>
    </row>
    <row r="19" spans="1:11">
      <c r="A19" s="48"/>
      <c r="B19" s="48">
        <v>3</v>
      </c>
      <c r="C19" s="49">
        <v>3.819</v>
      </c>
      <c r="D19" s="48">
        <f t="shared" si="1"/>
        <v>0.28600000000000003</v>
      </c>
      <c r="E19" s="48"/>
      <c r="F19" s="48"/>
      <c r="I19" s="50">
        <v>2</v>
      </c>
      <c r="J19" s="8">
        <v>1041.4079999999999</v>
      </c>
      <c r="K19" s="8">
        <f t="shared" si="0"/>
        <v>104.14079999999998</v>
      </c>
    </row>
    <row r="20" spans="1:11">
      <c r="A20" s="48">
        <v>1</v>
      </c>
      <c r="B20" s="48">
        <v>0</v>
      </c>
      <c r="C20" s="49">
        <v>3.7090000000000001</v>
      </c>
      <c r="D20" s="48"/>
      <c r="E20" s="48"/>
      <c r="F20" s="48"/>
      <c r="I20" s="50">
        <v>2</v>
      </c>
      <c r="J20" s="50">
        <v>1011.5759999999998</v>
      </c>
      <c r="K20" s="8">
        <f t="shared" si="0"/>
        <v>101.15759999999997</v>
      </c>
    </row>
    <row r="21" spans="1:11">
      <c r="A21" s="48"/>
      <c r="B21" s="48">
        <v>1</v>
      </c>
      <c r="C21" s="49">
        <v>3.843</v>
      </c>
      <c r="D21" s="48">
        <f t="shared" si="1"/>
        <v>0.1339999999999999</v>
      </c>
      <c r="E21" s="56">
        <f>AVERAGE(D21:D23)</f>
        <v>7.9333333333333325E-2</v>
      </c>
      <c r="F21" s="48">
        <f>E21*2712</f>
        <v>215.15199999999999</v>
      </c>
      <c r="I21" s="50">
        <v>2</v>
      </c>
      <c r="J21" s="50">
        <v>583.98399999999992</v>
      </c>
      <c r="K21" s="8">
        <f t="shared" si="0"/>
        <v>58.398399999999995</v>
      </c>
    </row>
    <row r="22" spans="1:11">
      <c r="A22" s="48"/>
      <c r="B22" s="48">
        <v>2</v>
      </c>
      <c r="C22" s="49">
        <v>3.8839999999999999</v>
      </c>
      <c r="D22" s="48">
        <f t="shared" si="1"/>
        <v>4.0999999999999925E-2</v>
      </c>
      <c r="E22" s="48"/>
      <c r="F22" s="48"/>
      <c r="I22" s="50">
        <v>2</v>
      </c>
      <c r="J22" s="50">
        <v>714.1600000000002</v>
      </c>
      <c r="K22" s="8">
        <f t="shared" si="0"/>
        <v>71.416000000000025</v>
      </c>
    </row>
    <row r="23" spans="1:11">
      <c r="A23" s="48"/>
      <c r="B23" s="48">
        <v>3</v>
      </c>
      <c r="C23" s="49">
        <v>3.9470000000000001</v>
      </c>
      <c r="D23" s="48">
        <f t="shared" si="1"/>
        <v>6.3000000000000167E-2</v>
      </c>
      <c r="E23" s="48"/>
      <c r="F23" s="48"/>
      <c r="I23" s="50">
        <v>2</v>
      </c>
      <c r="J23" s="50">
        <v>515.28</v>
      </c>
      <c r="K23" s="8">
        <f t="shared" si="0"/>
        <v>51.527999999999999</v>
      </c>
    </row>
    <row r="24" spans="1:11">
      <c r="A24" s="48">
        <v>1</v>
      </c>
      <c r="B24" s="48">
        <v>0</v>
      </c>
      <c r="C24" s="49">
        <v>1.669</v>
      </c>
      <c r="D24" s="48"/>
      <c r="E24" s="48"/>
      <c r="F24" s="48"/>
      <c r="I24" s="50">
        <v>2</v>
      </c>
      <c r="J24" s="50">
        <v>533.36</v>
      </c>
      <c r="K24" s="8">
        <f t="shared" si="0"/>
        <v>53.335999999999999</v>
      </c>
    </row>
    <row r="25" spans="1:11">
      <c r="A25" s="48"/>
      <c r="B25" s="48">
        <v>1</v>
      </c>
      <c r="C25" s="49">
        <v>1.9990000000000001</v>
      </c>
      <c r="D25" s="48">
        <f t="shared" si="1"/>
        <v>0.33000000000000007</v>
      </c>
      <c r="E25" s="56">
        <f>AVERAGE(D25:D27)</f>
        <v>0.33066666666666666</v>
      </c>
      <c r="F25" s="48">
        <f>E25*2712</f>
        <v>896.76800000000003</v>
      </c>
      <c r="I25" s="50">
        <v>2</v>
      </c>
      <c r="J25" s="50">
        <v>1119.152</v>
      </c>
      <c r="K25" s="8">
        <f t="shared" si="0"/>
        <v>111.9152</v>
      </c>
    </row>
    <row r="26" spans="1:11">
      <c r="A26" s="48"/>
      <c r="B26" s="48">
        <v>2</v>
      </c>
      <c r="C26" s="49">
        <v>2.33</v>
      </c>
      <c r="D26" s="48">
        <f t="shared" si="1"/>
        <v>0.33099999999999996</v>
      </c>
      <c r="E26" s="56"/>
      <c r="F26" s="48"/>
      <c r="I26" s="50">
        <v>2</v>
      </c>
      <c r="J26" s="50">
        <v>974.51199999999983</v>
      </c>
      <c r="K26" s="8">
        <f t="shared" si="0"/>
        <v>97.451199999999986</v>
      </c>
    </row>
    <row r="27" spans="1:11">
      <c r="A27" s="48"/>
      <c r="B27" s="48">
        <v>3</v>
      </c>
      <c r="C27" s="49">
        <v>2.661</v>
      </c>
      <c r="D27" s="48">
        <f t="shared" si="1"/>
        <v>0.33099999999999996</v>
      </c>
      <c r="E27" s="48"/>
      <c r="F27" s="48"/>
      <c r="I27" s="50">
        <v>2</v>
      </c>
      <c r="J27" s="50">
        <v>704.21600000000012</v>
      </c>
      <c r="K27" s="8">
        <f t="shared" si="0"/>
        <v>70.421600000000012</v>
      </c>
    </row>
    <row r="28" spans="1:11">
      <c r="A28" s="48">
        <v>1</v>
      </c>
      <c r="B28" s="48">
        <v>0</v>
      </c>
      <c r="C28" s="49">
        <v>1.0329999999999999</v>
      </c>
      <c r="D28" s="48"/>
      <c r="E28" s="48"/>
      <c r="F28" s="48"/>
      <c r="I28" s="25">
        <v>3</v>
      </c>
      <c r="J28" s="25">
        <v>454.71199999999999</v>
      </c>
      <c r="K28" s="30">
        <f t="shared" si="0"/>
        <v>45.471199999999996</v>
      </c>
    </row>
    <row r="29" spans="1:11">
      <c r="A29" s="48"/>
      <c r="B29" s="48">
        <v>1</v>
      </c>
      <c r="C29" s="49">
        <v>1.2669999999999999</v>
      </c>
      <c r="D29" s="48">
        <f t="shared" si="1"/>
        <v>0.23399999999999999</v>
      </c>
      <c r="E29" s="56">
        <f>AVERAGE(D29:D31)</f>
        <v>0.20166666666666666</v>
      </c>
      <c r="F29" s="48">
        <f>E29*2712</f>
        <v>546.91999999999996</v>
      </c>
      <c r="I29" s="25">
        <v>3</v>
      </c>
      <c r="J29" s="25">
        <v>313.68799999999999</v>
      </c>
      <c r="K29" s="30">
        <f t="shared" si="0"/>
        <v>31.3688</v>
      </c>
    </row>
    <row r="30" spans="1:11">
      <c r="A30" s="48"/>
      <c r="B30" s="48">
        <v>2</v>
      </c>
      <c r="C30" s="49">
        <v>1.387</v>
      </c>
      <c r="D30" s="48">
        <f t="shared" si="1"/>
        <v>0.12000000000000011</v>
      </c>
      <c r="E30" s="48"/>
      <c r="F30" s="48"/>
      <c r="I30" s="25">
        <v>3</v>
      </c>
      <c r="J30" s="25">
        <v>786.48000000000013</v>
      </c>
      <c r="K30" s="30">
        <f t="shared" si="0"/>
        <v>78.64800000000001</v>
      </c>
    </row>
    <row r="31" spans="1:11">
      <c r="A31" s="48"/>
      <c r="B31" s="48">
        <v>3</v>
      </c>
      <c r="C31" s="49">
        <v>1.6379999999999999</v>
      </c>
      <c r="D31" s="48">
        <f t="shared" si="1"/>
        <v>0.25099999999999989</v>
      </c>
      <c r="E31" s="48"/>
      <c r="F31" s="48"/>
      <c r="I31" s="25">
        <v>3</v>
      </c>
      <c r="J31" s="25">
        <v>1137.232</v>
      </c>
      <c r="K31" s="30">
        <f t="shared" si="0"/>
        <v>113.72319999999999</v>
      </c>
    </row>
    <row r="32" spans="1:11">
      <c r="A32" s="48">
        <v>1</v>
      </c>
      <c r="B32" s="48">
        <v>0</v>
      </c>
      <c r="C32" s="49">
        <v>0.96</v>
      </c>
      <c r="D32" s="48"/>
      <c r="E32" s="48"/>
      <c r="F32" s="48"/>
      <c r="I32" s="25">
        <v>3</v>
      </c>
      <c r="J32" s="25">
        <v>312.78399999999999</v>
      </c>
      <c r="K32" s="30">
        <f t="shared" si="0"/>
        <v>31.278399999999998</v>
      </c>
    </row>
    <row r="33" spans="1:11">
      <c r="A33" s="48"/>
      <c r="B33" s="48">
        <v>1</v>
      </c>
      <c r="C33" s="49">
        <v>1.133</v>
      </c>
      <c r="D33" s="48">
        <f t="shared" si="1"/>
        <v>0.17300000000000004</v>
      </c>
      <c r="E33" s="56">
        <f>AVERAGE(D33:D35)</f>
        <v>0.21433333333333335</v>
      </c>
      <c r="F33" s="48">
        <f>E33*2712</f>
        <v>581.27200000000005</v>
      </c>
      <c r="I33" s="25">
        <v>3</v>
      </c>
      <c r="J33" s="25">
        <v>1133.616</v>
      </c>
      <c r="K33" s="30">
        <f t="shared" si="0"/>
        <v>113.3616</v>
      </c>
    </row>
    <row r="34" spans="1:11">
      <c r="A34" s="48"/>
      <c r="B34" s="48">
        <v>2</v>
      </c>
      <c r="C34" s="49">
        <v>1.343</v>
      </c>
      <c r="D34" s="48">
        <f t="shared" si="1"/>
        <v>0.20999999999999996</v>
      </c>
      <c r="E34" s="48"/>
      <c r="F34" s="48"/>
      <c r="I34" s="25">
        <v>3</v>
      </c>
      <c r="J34" s="25">
        <v>470.98399999999992</v>
      </c>
      <c r="K34" s="30">
        <f t="shared" si="0"/>
        <v>47.098399999999991</v>
      </c>
    </row>
    <row r="35" spans="1:11">
      <c r="A35" s="48"/>
      <c r="B35" s="48">
        <v>3</v>
      </c>
      <c r="C35" s="49">
        <v>1.603</v>
      </c>
      <c r="D35" s="48">
        <f t="shared" si="1"/>
        <v>0.26</v>
      </c>
      <c r="E35" s="48"/>
      <c r="F35" s="48"/>
      <c r="I35" s="25">
        <v>3</v>
      </c>
      <c r="J35" s="25">
        <v>1067.6239999999998</v>
      </c>
      <c r="K35" s="30">
        <f t="shared" si="0"/>
        <v>106.76239999999999</v>
      </c>
    </row>
    <row r="36" spans="1:11">
      <c r="A36" s="48">
        <v>1</v>
      </c>
      <c r="B36" s="48">
        <v>0</v>
      </c>
      <c r="C36" s="49">
        <v>1.369</v>
      </c>
      <c r="D36" s="48"/>
      <c r="E36" s="48"/>
      <c r="F36" s="48"/>
      <c r="I36" s="25">
        <v>3</v>
      </c>
      <c r="J36" s="25">
        <v>1140.848</v>
      </c>
      <c r="K36" s="30">
        <f t="shared" si="0"/>
        <v>114.0848</v>
      </c>
    </row>
    <row r="37" spans="1:11">
      <c r="A37" s="48"/>
      <c r="B37" s="48">
        <v>1</v>
      </c>
      <c r="C37" s="49">
        <v>1.5429999999999999</v>
      </c>
      <c r="D37" s="48">
        <f t="shared" si="1"/>
        <v>0.17399999999999993</v>
      </c>
      <c r="E37" s="56">
        <f>AVERAGE(D37:D39)</f>
        <v>0.25766666666666665</v>
      </c>
      <c r="F37" s="48">
        <f>E37*2712</f>
        <v>698.79199999999992</v>
      </c>
      <c r="I37" s="25">
        <v>3</v>
      </c>
      <c r="J37" s="25">
        <v>456.52</v>
      </c>
      <c r="K37" s="30">
        <f t="shared" si="0"/>
        <v>45.652000000000001</v>
      </c>
    </row>
    <row r="38" spans="1:11">
      <c r="A38" s="48"/>
      <c r="B38" s="48">
        <v>2</v>
      </c>
      <c r="C38" s="49">
        <v>1.869</v>
      </c>
      <c r="D38" s="48">
        <f t="shared" si="1"/>
        <v>0.32600000000000007</v>
      </c>
      <c r="E38" s="48"/>
      <c r="F38" s="48"/>
      <c r="I38" s="26">
        <v>4</v>
      </c>
      <c r="J38" s="26">
        <v>713.25599999999986</v>
      </c>
      <c r="K38" s="31">
        <f t="shared" si="0"/>
        <v>71.32559999999998</v>
      </c>
    </row>
    <row r="39" spans="1:11">
      <c r="A39" s="48"/>
      <c r="B39" s="48">
        <v>3</v>
      </c>
      <c r="C39" s="49">
        <v>2.1419999999999999</v>
      </c>
      <c r="D39" s="48">
        <f t="shared" si="1"/>
        <v>0.27299999999999991</v>
      </c>
      <c r="E39" s="48"/>
      <c r="F39" s="48"/>
      <c r="I39" s="26">
        <v>4</v>
      </c>
      <c r="J39" s="26">
        <v>787.3839999999999</v>
      </c>
      <c r="K39" s="31">
        <f t="shared" si="0"/>
        <v>78.738399999999984</v>
      </c>
    </row>
    <row r="40" spans="1:11">
      <c r="A40" s="48">
        <v>1</v>
      </c>
      <c r="B40" s="48">
        <v>0</v>
      </c>
      <c r="C40" s="49">
        <v>2.1419999999999999</v>
      </c>
      <c r="D40" s="48"/>
      <c r="E40" s="48"/>
      <c r="F40" s="48"/>
      <c r="I40" s="26">
        <v>4</v>
      </c>
      <c r="J40" s="26">
        <v>1184.24</v>
      </c>
      <c r="K40" s="31">
        <f t="shared" si="0"/>
        <v>118.42400000000001</v>
      </c>
    </row>
    <row r="41" spans="1:11">
      <c r="A41" s="48"/>
      <c r="B41" s="48">
        <v>1</v>
      </c>
      <c r="C41" s="49">
        <v>2.581</v>
      </c>
      <c r="D41" s="48">
        <f t="shared" si="1"/>
        <v>0.43900000000000006</v>
      </c>
      <c r="E41" s="56">
        <f>AVERAGE(D41:D43)</f>
        <v>0.40900000000000009</v>
      </c>
      <c r="F41" s="48">
        <f>E41*2712</f>
        <v>1109.2080000000003</v>
      </c>
      <c r="I41" s="26">
        <v>4</v>
      </c>
      <c r="J41" s="26">
        <v>1188.7600000000004</v>
      </c>
      <c r="K41" s="31">
        <f t="shared" si="0"/>
        <v>118.87600000000005</v>
      </c>
    </row>
    <row r="42" spans="1:11">
      <c r="A42" s="48"/>
      <c r="B42" s="48">
        <v>2</v>
      </c>
      <c r="C42" s="49">
        <v>2.9830000000000001</v>
      </c>
      <c r="D42" s="48">
        <f t="shared" si="1"/>
        <v>0.40200000000000014</v>
      </c>
      <c r="E42" s="48"/>
      <c r="F42" s="48"/>
      <c r="I42" s="26">
        <v>4</v>
      </c>
      <c r="J42" s="26">
        <v>366.11999999999978</v>
      </c>
      <c r="K42" s="31">
        <f t="shared" si="0"/>
        <v>36.611999999999981</v>
      </c>
    </row>
    <row r="43" spans="1:11">
      <c r="A43" s="48"/>
      <c r="B43" s="48">
        <v>3</v>
      </c>
      <c r="C43" s="49">
        <v>3.3690000000000002</v>
      </c>
      <c r="D43" s="48">
        <f t="shared" si="1"/>
        <v>0.38600000000000012</v>
      </c>
      <c r="E43" s="48"/>
      <c r="F43" s="48"/>
      <c r="I43" s="26">
        <v>4</v>
      </c>
      <c r="J43" s="26">
        <v>1215.8800000000003</v>
      </c>
      <c r="K43" s="31">
        <f t="shared" si="0"/>
        <v>121.58800000000004</v>
      </c>
    </row>
    <row r="44" spans="1:11">
      <c r="A44" s="48">
        <v>1</v>
      </c>
      <c r="B44" s="48">
        <v>0</v>
      </c>
      <c r="C44" s="49">
        <v>1.3939999999999999</v>
      </c>
      <c r="D44" s="48"/>
      <c r="E44" s="48"/>
      <c r="F44" s="48"/>
      <c r="I44" s="26">
        <v>4</v>
      </c>
      <c r="J44" s="26">
        <v>890.89199999999971</v>
      </c>
      <c r="K44" s="31">
        <f t="shared" si="0"/>
        <v>89.089199999999977</v>
      </c>
    </row>
    <row r="45" spans="1:11">
      <c r="A45" s="48"/>
      <c r="B45" s="48">
        <v>1</v>
      </c>
      <c r="C45" s="49">
        <v>1.6950000000000001</v>
      </c>
      <c r="D45" s="48">
        <f t="shared" si="1"/>
        <v>0.30100000000000016</v>
      </c>
      <c r="E45" s="56">
        <f>AVERAGE(D45:D47)</f>
        <v>0.29499999999999998</v>
      </c>
      <c r="F45" s="48">
        <f>E45*2712</f>
        <v>800.04</v>
      </c>
      <c r="I45" s="26">
        <v>4</v>
      </c>
      <c r="J45" s="26">
        <v>375.15999999999991</v>
      </c>
      <c r="K45" s="31">
        <f t="shared" si="0"/>
        <v>37.515999999999991</v>
      </c>
    </row>
    <row r="46" spans="1:11">
      <c r="A46" s="48"/>
      <c r="B46" s="48">
        <v>2</v>
      </c>
      <c r="C46" s="49">
        <v>1.9790000000000001</v>
      </c>
      <c r="D46" s="48">
        <f t="shared" si="1"/>
        <v>0.28400000000000003</v>
      </c>
      <c r="E46" s="48"/>
      <c r="F46" s="48"/>
      <c r="I46" s="26">
        <v>4</v>
      </c>
      <c r="J46" s="26">
        <v>1111.9200000000003</v>
      </c>
      <c r="K46" s="31">
        <f t="shared" si="0"/>
        <v>111.19200000000004</v>
      </c>
    </row>
    <row r="47" spans="1:11">
      <c r="A47" s="48"/>
      <c r="B47" s="48">
        <v>3</v>
      </c>
      <c r="C47" s="49">
        <v>2.2789999999999999</v>
      </c>
      <c r="D47" s="48">
        <f t="shared" si="1"/>
        <v>0.29999999999999982</v>
      </c>
      <c r="E47" s="48"/>
      <c r="F47" s="48"/>
      <c r="I47" s="26">
        <v>4</v>
      </c>
      <c r="J47" s="26">
        <v>1734.7759999999998</v>
      </c>
      <c r="K47" s="31">
        <f t="shared" si="0"/>
        <v>173.4776</v>
      </c>
    </row>
    <row r="48" spans="1:11">
      <c r="A48" s="27">
        <v>2</v>
      </c>
      <c r="B48" s="27">
        <v>0</v>
      </c>
      <c r="C48" s="53">
        <v>1.4990000000000001</v>
      </c>
      <c r="D48" s="27"/>
      <c r="E48" s="27"/>
      <c r="F48" s="27"/>
    </row>
    <row r="49" spans="1:6">
      <c r="A49" s="27"/>
      <c r="B49" s="27">
        <v>1</v>
      </c>
      <c r="C49" s="53">
        <v>1.7949999999999999</v>
      </c>
      <c r="D49" s="27">
        <f t="shared" si="1"/>
        <v>0.29599999999999982</v>
      </c>
      <c r="E49" s="57">
        <f>AVERAGE(D49:D51)</f>
        <v>0.28133333333333327</v>
      </c>
      <c r="F49" s="27">
        <f>E49*2712</f>
        <v>762.97599999999977</v>
      </c>
    </row>
    <row r="50" spans="1:6">
      <c r="A50" s="27"/>
      <c r="B50" s="27">
        <v>2</v>
      </c>
      <c r="C50" s="53">
        <v>1.9470000000000001</v>
      </c>
      <c r="D50" s="27">
        <f t="shared" si="1"/>
        <v>0.15200000000000014</v>
      </c>
      <c r="E50" s="27"/>
      <c r="F50" s="27"/>
    </row>
    <row r="51" spans="1:6">
      <c r="A51" s="27"/>
      <c r="B51" s="27">
        <v>3</v>
      </c>
      <c r="C51" s="53">
        <v>2.343</v>
      </c>
      <c r="D51" s="27">
        <f t="shared" si="1"/>
        <v>0.39599999999999991</v>
      </c>
      <c r="E51" s="27"/>
      <c r="F51" s="27"/>
    </row>
    <row r="52" spans="1:6">
      <c r="A52" s="27">
        <v>2</v>
      </c>
      <c r="B52" s="27">
        <v>0</v>
      </c>
      <c r="C52" s="53">
        <v>1.724</v>
      </c>
      <c r="D52" s="27"/>
      <c r="E52" s="27"/>
      <c r="F52" s="27"/>
    </row>
    <row r="53" spans="1:6">
      <c r="A53" s="27"/>
      <c r="B53" s="27">
        <v>1</v>
      </c>
      <c r="C53" s="53">
        <v>2.1560000000000001</v>
      </c>
      <c r="D53" s="27">
        <f t="shared" si="1"/>
        <v>0.43200000000000016</v>
      </c>
      <c r="E53" s="57">
        <f>AVERAGE(D53:D55)</f>
        <v>0.38399999999999995</v>
      </c>
      <c r="F53" s="2">
        <f>E53*2712</f>
        <v>1041.4079999999999</v>
      </c>
    </row>
    <row r="54" spans="1:6">
      <c r="A54" s="27"/>
      <c r="B54" s="27">
        <v>2</v>
      </c>
      <c r="C54" s="53">
        <v>2.496</v>
      </c>
      <c r="D54" s="27">
        <f t="shared" si="1"/>
        <v>0.33999999999999986</v>
      </c>
      <c r="E54" s="27"/>
      <c r="F54" s="27"/>
    </row>
    <row r="55" spans="1:6">
      <c r="A55" s="27"/>
      <c r="B55" s="27">
        <v>3</v>
      </c>
      <c r="C55" s="53">
        <v>2.8759999999999999</v>
      </c>
      <c r="D55" s="27">
        <f t="shared" si="1"/>
        <v>0.37999999999999989</v>
      </c>
      <c r="E55" s="27"/>
      <c r="F55" s="27"/>
    </row>
    <row r="56" spans="1:6">
      <c r="A56" s="27">
        <v>2</v>
      </c>
      <c r="B56" s="27">
        <v>0</v>
      </c>
      <c r="C56" s="53">
        <v>1.8740000000000001</v>
      </c>
      <c r="D56" s="27"/>
      <c r="E56" s="27"/>
      <c r="F56" s="27"/>
    </row>
    <row r="57" spans="1:6">
      <c r="A57" s="27"/>
      <c r="B57" s="27">
        <v>1</v>
      </c>
      <c r="C57" s="53">
        <v>2.274</v>
      </c>
      <c r="D57" s="27">
        <f t="shared" si="1"/>
        <v>0.39999999999999991</v>
      </c>
      <c r="E57" s="57">
        <f>AVERAGE(D57:D59)</f>
        <v>0.37299999999999994</v>
      </c>
      <c r="F57" s="27">
        <f>E57*2712</f>
        <v>1011.5759999999998</v>
      </c>
    </row>
    <row r="58" spans="1:6">
      <c r="A58" s="27"/>
      <c r="B58" s="27">
        <v>2</v>
      </c>
      <c r="C58" s="53">
        <v>2.6219999999999999</v>
      </c>
      <c r="D58" s="27">
        <f t="shared" si="1"/>
        <v>0.34799999999999986</v>
      </c>
      <c r="E58" s="27"/>
      <c r="F58" s="27"/>
    </row>
    <row r="59" spans="1:6">
      <c r="A59" s="27"/>
      <c r="B59" s="27">
        <v>3</v>
      </c>
      <c r="C59" s="53">
        <v>2.9929999999999999</v>
      </c>
      <c r="D59" s="27">
        <f t="shared" si="1"/>
        <v>0.371</v>
      </c>
      <c r="E59" s="27"/>
      <c r="F59" s="27"/>
    </row>
    <row r="60" spans="1:6">
      <c r="A60" s="27">
        <v>2</v>
      </c>
      <c r="B60" s="27">
        <v>0</v>
      </c>
      <c r="C60" s="53">
        <v>1.0580000000000001</v>
      </c>
      <c r="D60" s="27"/>
      <c r="E60" s="27"/>
      <c r="F60" s="27"/>
    </row>
    <row r="61" spans="1:6">
      <c r="A61" s="27"/>
      <c r="B61" s="27">
        <v>1</v>
      </c>
      <c r="C61" s="53">
        <v>1.286</v>
      </c>
      <c r="D61" s="27">
        <f t="shared" si="1"/>
        <v>0.22799999999999998</v>
      </c>
      <c r="E61" s="57">
        <f>AVERAGE(D61:D63)</f>
        <v>0.21533333333333329</v>
      </c>
      <c r="F61" s="27">
        <f>E61*2712</f>
        <v>583.98399999999992</v>
      </c>
    </row>
    <row r="62" spans="1:6">
      <c r="A62" s="27"/>
      <c r="B62" s="27">
        <v>2</v>
      </c>
      <c r="C62" s="53">
        <v>1.4610000000000001</v>
      </c>
      <c r="D62" s="27">
        <f t="shared" si="1"/>
        <v>0.17500000000000004</v>
      </c>
      <c r="E62" s="27"/>
      <c r="F62" s="27"/>
    </row>
    <row r="63" spans="1:6">
      <c r="A63" s="27"/>
      <c r="B63" s="27">
        <v>3</v>
      </c>
      <c r="C63" s="53">
        <v>1.704</v>
      </c>
      <c r="D63" s="27">
        <f t="shared" si="1"/>
        <v>0.24299999999999988</v>
      </c>
      <c r="E63" s="27"/>
      <c r="F63" s="27"/>
    </row>
    <row r="64" spans="1:6">
      <c r="A64" s="27">
        <v>2</v>
      </c>
      <c r="B64" s="27">
        <v>0</v>
      </c>
      <c r="C64" s="53">
        <v>1.3939999999999999</v>
      </c>
      <c r="D64" s="27"/>
      <c r="E64" s="27"/>
      <c r="F64" s="27"/>
    </row>
    <row r="65" spans="1:6">
      <c r="A65" s="27"/>
      <c r="B65" s="27">
        <v>1</v>
      </c>
      <c r="C65" s="53">
        <v>1.6080000000000001</v>
      </c>
      <c r="D65" s="27">
        <f t="shared" si="1"/>
        <v>0.21400000000000019</v>
      </c>
      <c r="E65" s="57">
        <f>AVERAGE(D65:D67)</f>
        <v>0.26333333333333342</v>
      </c>
      <c r="F65" s="27">
        <f>E65*2712</f>
        <v>714.1600000000002</v>
      </c>
    </row>
    <row r="66" spans="1:6">
      <c r="A66" s="27"/>
      <c r="B66" s="27">
        <v>2</v>
      </c>
      <c r="C66" s="53">
        <v>1.8879999999999999</v>
      </c>
      <c r="D66" s="27">
        <f t="shared" si="1"/>
        <v>0.2799999999999998</v>
      </c>
      <c r="E66" s="27"/>
      <c r="F66" s="27"/>
    </row>
    <row r="67" spans="1:6">
      <c r="A67" s="27"/>
      <c r="B67" s="27">
        <v>3</v>
      </c>
      <c r="C67" s="53">
        <v>2.1840000000000002</v>
      </c>
      <c r="D67" s="27">
        <f t="shared" si="1"/>
        <v>0.29600000000000026</v>
      </c>
      <c r="E67" s="27"/>
      <c r="F67" s="27"/>
    </row>
    <row r="68" spans="1:6">
      <c r="A68" s="27">
        <v>2</v>
      </c>
      <c r="B68" s="27">
        <v>0</v>
      </c>
      <c r="C68" s="53">
        <v>0.94899999999999995</v>
      </c>
      <c r="D68" s="27"/>
      <c r="E68" s="27"/>
      <c r="F68" s="27"/>
    </row>
    <row r="69" spans="1:6">
      <c r="A69" s="27"/>
      <c r="B69" s="27">
        <v>1</v>
      </c>
      <c r="C69" s="53">
        <v>1.115</v>
      </c>
      <c r="D69" s="27">
        <f t="shared" si="1"/>
        <v>0.16600000000000004</v>
      </c>
      <c r="E69" s="57">
        <f>AVERAGE(D69:D71)</f>
        <v>0.18999999999999997</v>
      </c>
      <c r="F69" s="27">
        <f>E69*2712</f>
        <v>515.28</v>
      </c>
    </row>
    <row r="70" spans="1:6">
      <c r="A70" s="27"/>
      <c r="B70" s="27">
        <v>2</v>
      </c>
      <c r="C70" s="53">
        <v>1.292</v>
      </c>
      <c r="D70" s="27">
        <f t="shared" si="1"/>
        <v>0.17700000000000005</v>
      </c>
      <c r="E70" s="27"/>
      <c r="F70" s="27"/>
    </row>
    <row r="71" spans="1:6">
      <c r="A71" s="27"/>
      <c r="B71" s="27">
        <v>3</v>
      </c>
      <c r="C71" s="53">
        <v>1.5189999999999999</v>
      </c>
      <c r="D71" s="27">
        <f t="shared" si="1"/>
        <v>0.22699999999999987</v>
      </c>
      <c r="E71" s="27"/>
      <c r="F71" s="27"/>
    </row>
    <row r="72" spans="1:6">
      <c r="A72" s="27">
        <v>2</v>
      </c>
      <c r="B72" s="27">
        <v>0</v>
      </c>
      <c r="C72" s="53">
        <v>1.004</v>
      </c>
      <c r="D72" s="27"/>
      <c r="E72" s="27"/>
      <c r="F72" s="27"/>
    </row>
    <row r="73" spans="1:6">
      <c r="A73" s="27"/>
      <c r="B73" s="27">
        <v>1</v>
      </c>
      <c r="C73" s="53">
        <v>1.165</v>
      </c>
      <c r="D73" s="27">
        <f t="shared" si="1"/>
        <v>0.16100000000000003</v>
      </c>
      <c r="E73" s="57">
        <f>AVERAGE(D73:D75)</f>
        <v>0.19666666666666668</v>
      </c>
      <c r="F73" s="27">
        <f>E73*2712</f>
        <v>533.36</v>
      </c>
    </row>
    <row r="74" spans="1:6">
      <c r="A74" s="27"/>
      <c r="B74" s="27">
        <v>2</v>
      </c>
      <c r="C74" s="53">
        <v>1.3580000000000001</v>
      </c>
      <c r="D74" s="27">
        <f t="shared" ref="D74:D137" si="2">C74-C73</f>
        <v>0.19300000000000006</v>
      </c>
      <c r="E74" s="27"/>
      <c r="F74" s="27"/>
    </row>
    <row r="75" spans="1:6">
      <c r="A75" s="27"/>
      <c r="B75" s="27">
        <v>3</v>
      </c>
      <c r="C75" s="53">
        <v>1.5940000000000001</v>
      </c>
      <c r="D75" s="27">
        <f t="shared" si="2"/>
        <v>0.23599999999999999</v>
      </c>
      <c r="E75" s="27"/>
      <c r="F75" s="27"/>
    </row>
    <row r="76" spans="1:6">
      <c r="A76" s="27">
        <v>2</v>
      </c>
      <c r="B76" s="27">
        <v>0</v>
      </c>
      <c r="C76" s="53">
        <v>2.3370000000000002</v>
      </c>
      <c r="D76" s="27"/>
      <c r="E76" s="27"/>
      <c r="F76" s="27"/>
    </row>
    <row r="77" spans="1:6">
      <c r="A77" s="27"/>
      <c r="B77" s="27">
        <v>1</v>
      </c>
      <c r="C77" s="53">
        <v>2.82</v>
      </c>
      <c r="D77" s="27">
        <f t="shared" si="2"/>
        <v>0.48299999999999965</v>
      </c>
      <c r="E77" s="57">
        <f>AVERAGE(D77:D79)</f>
        <v>0.41266666666666668</v>
      </c>
      <c r="F77" s="27">
        <f>E77*2712</f>
        <v>1119.152</v>
      </c>
    </row>
    <row r="78" spans="1:6">
      <c r="A78" s="27"/>
      <c r="B78" s="27">
        <v>2</v>
      </c>
      <c r="C78" s="53">
        <v>3.2</v>
      </c>
      <c r="D78" s="27">
        <f t="shared" si="2"/>
        <v>0.38000000000000034</v>
      </c>
      <c r="E78" s="27"/>
      <c r="F78" s="27"/>
    </row>
    <row r="79" spans="1:6">
      <c r="A79" s="27"/>
      <c r="B79" s="27">
        <v>3</v>
      </c>
      <c r="C79" s="53">
        <v>3.5750000000000002</v>
      </c>
      <c r="D79" s="27">
        <f t="shared" si="2"/>
        <v>0.375</v>
      </c>
      <c r="E79" s="27"/>
      <c r="F79" s="27"/>
    </row>
    <row r="80" spans="1:6">
      <c r="A80" s="27">
        <v>2</v>
      </c>
      <c r="B80" s="27">
        <v>0</v>
      </c>
      <c r="C80" s="53">
        <v>1.681</v>
      </c>
      <c r="D80" s="27"/>
      <c r="E80" s="27"/>
      <c r="F80" s="27"/>
    </row>
    <row r="81" spans="1:6">
      <c r="A81" s="27"/>
      <c r="B81" s="27">
        <v>1</v>
      </c>
      <c r="C81" s="53">
        <v>2.0590000000000002</v>
      </c>
      <c r="D81" s="27">
        <f t="shared" si="2"/>
        <v>0.37800000000000011</v>
      </c>
      <c r="E81" s="57">
        <f>AVERAGE(D81:D83)</f>
        <v>0.35933333333333328</v>
      </c>
      <c r="F81" s="27">
        <f>E81*2712</f>
        <v>974.51199999999983</v>
      </c>
    </row>
    <row r="82" spans="1:6">
      <c r="A82" s="27"/>
      <c r="B82" s="27">
        <v>2</v>
      </c>
      <c r="C82" s="53">
        <v>2.3759999999999999</v>
      </c>
      <c r="D82" s="27">
        <f t="shared" si="2"/>
        <v>0.31699999999999973</v>
      </c>
      <c r="E82" s="27"/>
      <c r="F82" s="27"/>
    </row>
    <row r="83" spans="1:6">
      <c r="A83" s="27"/>
      <c r="B83" s="27">
        <v>3</v>
      </c>
      <c r="C83" s="53">
        <v>2.7589999999999999</v>
      </c>
      <c r="D83" s="27">
        <f t="shared" si="2"/>
        <v>0.38300000000000001</v>
      </c>
      <c r="E83" s="27"/>
      <c r="F83" s="27"/>
    </row>
    <row r="84" spans="1:6">
      <c r="A84" s="27">
        <v>2</v>
      </c>
      <c r="B84" s="27">
        <v>0</v>
      </c>
      <c r="C84" s="53">
        <v>1.1319999999999999</v>
      </c>
      <c r="D84" s="27"/>
      <c r="E84" s="27"/>
      <c r="F84" s="27"/>
    </row>
    <row r="85" spans="1:6">
      <c r="A85" s="27"/>
      <c r="B85" s="27">
        <v>1</v>
      </c>
      <c r="C85" s="53">
        <v>1.385</v>
      </c>
      <c r="D85" s="27">
        <f t="shared" si="2"/>
        <v>0.25300000000000011</v>
      </c>
      <c r="E85" s="57">
        <f>AVERAGE(D85:D87)</f>
        <v>0.25966666666666671</v>
      </c>
      <c r="F85" s="27">
        <f>E85*2712</f>
        <v>704.21600000000012</v>
      </c>
    </row>
    <row r="86" spans="1:6">
      <c r="A86" s="27"/>
      <c r="B86" s="27">
        <v>2</v>
      </c>
      <c r="C86" s="53">
        <v>1.63</v>
      </c>
      <c r="D86" s="27">
        <f t="shared" si="2"/>
        <v>0.24499999999999988</v>
      </c>
      <c r="E86" s="27"/>
      <c r="F86" s="27"/>
    </row>
    <row r="87" spans="1:6">
      <c r="A87" s="27"/>
      <c r="B87" s="27">
        <v>3</v>
      </c>
      <c r="C87" s="53">
        <v>1.911</v>
      </c>
      <c r="D87" s="27">
        <f t="shared" si="2"/>
        <v>0.28100000000000014</v>
      </c>
      <c r="E87" s="27"/>
      <c r="F87" s="27"/>
    </row>
    <row r="88" spans="1:6">
      <c r="A88" s="25">
        <v>3</v>
      </c>
      <c r="B88" s="25">
        <v>0</v>
      </c>
      <c r="C88" s="32">
        <v>0.78100000000000003</v>
      </c>
      <c r="D88" s="25"/>
      <c r="E88" s="25"/>
      <c r="F88" s="25"/>
    </row>
    <row r="89" spans="1:6">
      <c r="A89" s="25"/>
      <c r="B89" s="25">
        <v>1</v>
      </c>
      <c r="C89" s="32">
        <v>0.95899999999999996</v>
      </c>
      <c r="D89" s="25">
        <f t="shared" si="2"/>
        <v>0.17799999999999994</v>
      </c>
      <c r="E89" s="58">
        <f>AVERAGE(D89:D91)</f>
        <v>0.16766666666666666</v>
      </c>
      <c r="F89" s="25">
        <f>E89*2712</f>
        <v>454.71199999999999</v>
      </c>
    </row>
    <row r="90" spans="1:6">
      <c r="A90" s="25"/>
      <c r="B90" s="25">
        <v>2</v>
      </c>
      <c r="C90" s="32">
        <v>1.103</v>
      </c>
      <c r="D90" s="25">
        <f t="shared" si="2"/>
        <v>0.14400000000000002</v>
      </c>
      <c r="E90" s="25"/>
      <c r="F90" s="25"/>
    </row>
    <row r="91" spans="1:6">
      <c r="A91" s="25"/>
      <c r="B91" s="25">
        <v>3</v>
      </c>
      <c r="C91" s="32">
        <v>1.284</v>
      </c>
      <c r="D91" s="25">
        <f t="shared" si="2"/>
        <v>0.18100000000000005</v>
      </c>
      <c r="E91" s="25"/>
      <c r="F91" s="25"/>
    </row>
    <row r="92" spans="1:6">
      <c r="A92" s="25">
        <v>3</v>
      </c>
      <c r="B92" s="25">
        <v>0</v>
      </c>
      <c r="C92" s="32">
        <v>0.64100000000000001</v>
      </c>
      <c r="D92" s="25"/>
      <c r="E92" s="25"/>
      <c r="F92" s="25"/>
    </row>
    <row r="93" spans="1:6">
      <c r="A93" s="25"/>
      <c r="B93" s="25">
        <v>1</v>
      </c>
      <c r="C93" s="32">
        <v>0.76400000000000001</v>
      </c>
      <c r="D93" s="25">
        <f t="shared" si="2"/>
        <v>0.123</v>
      </c>
      <c r="E93" s="58">
        <f>AVERAGE(D93:D95)</f>
        <v>0.11566666666666665</v>
      </c>
      <c r="F93" s="25">
        <f>E93*2712</f>
        <v>313.68799999999999</v>
      </c>
    </row>
    <row r="94" spans="1:6">
      <c r="A94" s="25"/>
      <c r="B94" s="25">
        <v>2</v>
      </c>
      <c r="C94" s="32">
        <v>0.86799999999999999</v>
      </c>
      <c r="D94" s="25">
        <f t="shared" si="2"/>
        <v>0.10399999999999998</v>
      </c>
      <c r="E94" s="25"/>
      <c r="F94" s="25"/>
    </row>
    <row r="95" spans="1:6">
      <c r="A95" s="25"/>
      <c r="B95" s="25">
        <v>3</v>
      </c>
      <c r="C95" s="32">
        <v>0.98799999999999999</v>
      </c>
      <c r="D95" s="25">
        <f t="shared" si="2"/>
        <v>0.12</v>
      </c>
      <c r="E95" s="25"/>
      <c r="F95" s="25"/>
    </row>
    <row r="96" spans="1:6">
      <c r="A96" s="25">
        <v>3</v>
      </c>
      <c r="B96" s="25">
        <v>0</v>
      </c>
      <c r="C96" s="32">
        <v>3.1080000000000001</v>
      </c>
      <c r="D96" s="25"/>
      <c r="E96" s="25"/>
      <c r="F96" s="25"/>
    </row>
    <row r="97" spans="1:6">
      <c r="A97" s="25"/>
      <c r="B97" s="25">
        <v>1</v>
      </c>
      <c r="C97" s="32">
        <v>3.7320000000000002</v>
      </c>
      <c r="D97" s="25">
        <f t="shared" si="2"/>
        <v>0.62400000000000011</v>
      </c>
      <c r="E97" s="58">
        <f>AVERAGE(D97:D99)</f>
        <v>0.29000000000000004</v>
      </c>
      <c r="F97" s="25">
        <f>E97*2712</f>
        <v>786.48000000000013</v>
      </c>
    </row>
    <row r="98" spans="1:6">
      <c r="A98" s="25"/>
      <c r="B98" s="25">
        <v>2</v>
      </c>
      <c r="C98" s="32">
        <v>3.8319999999999999</v>
      </c>
      <c r="D98" s="25">
        <f t="shared" si="2"/>
        <v>9.9999999999999645E-2</v>
      </c>
      <c r="E98" s="25"/>
      <c r="F98" s="25"/>
    </row>
    <row r="99" spans="1:6">
      <c r="A99" s="25"/>
      <c r="B99" s="25">
        <v>3</v>
      </c>
      <c r="C99" s="32">
        <v>3.9780000000000002</v>
      </c>
      <c r="D99" s="25">
        <f t="shared" si="2"/>
        <v>0.14600000000000035</v>
      </c>
      <c r="E99" s="25"/>
      <c r="F99" s="25"/>
    </row>
    <row r="100" spans="1:6">
      <c r="A100" s="25">
        <v>3</v>
      </c>
      <c r="B100" s="25">
        <v>0</v>
      </c>
      <c r="C100" s="32">
        <v>2.2490000000000001</v>
      </c>
      <c r="D100" s="25"/>
      <c r="E100" s="25"/>
      <c r="F100" s="25"/>
    </row>
    <row r="101" spans="1:6">
      <c r="A101" s="25"/>
      <c r="B101" s="25">
        <v>1</v>
      </c>
      <c r="C101" s="32">
        <v>2.7360000000000002</v>
      </c>
      <c r="D101" s="25">
        <f t="shared" si="2"/>
        <v>0.4870000000000001</v>
      </c>
      <c r="E101" s="58">
        <f>AVERAGE(D101:D103)</f>
        <v>0.41933333333333334</v>
      </c>
      <c r="F101" s="25">
        <f>E101*2712</f>
        <v>1137.232</v>
      </c>
    </row>
    <row r="102" spans="1:6">
      <c r="A102" s="25"/>
      <c r="B102" s="25">
        <v>2</v>
      </c>
      <c r="C102" s="32">
        <v>3.1179999999999999</v>
      </c>
      <c r="D102" s="25">
        <f t="shared" si="2"/>
        <v>0.38199999999999967</v>
      </c>
      <c r="E102" s="25"/>
      <c r="F102" s="25"/>
    </row>
    <row r="103" spans="1:6">
      <c r="A103" s="25"/>
      <c r="B103" s="25">
        <v>3</v>
      </c>
      <c r="C103" s="32">
        <v>3.5070000000000001</v>
      </c>
      <c r="D103" s="25">
        <f t="shared" si="2"/>
        <v>0.38900000000000023</v>
      </c>
      <c r="E103" s="25"/>
      <c r="F103" s="25"/>
    </row>
    <row r="104" spans="1:6">
      <c r="A104" s="25">
        <v>3</v>
      </c>
      <c r="B104" s="25">
        <v>0</v>
      </c>
      <c r="C104" s="32">
        <v>0.55200000000000005</v>
      </c>
      <c r="D104" s="25"/>
      <c r="E104" s="25"/>
      <c r="F104" s="25"/>
    </row>
    <row r="105" spans="1:6">
      <c r="A105" s="25"/>
      <c r="B105" s="25">
        <v>1</v>
      </c>
      <c r="C105" s="32">
        <v>0.68100000000000005</v>
      </c>
      <c r="D105" s="25">
        <f t="shared" si="2"/>
        <v>0.129</v>
      </c>
      <c r="E105" s="58">
        <f>AVERAGE(D105:D107)</f>
        <v>0.11533333333333333</v>
      </c>
      <c r="F105" s="25">
        <f>E105*2712</f>
        <v>312.78399999999999</v>
      </c>
    </row>
    <row r="106" spans="1:6">
      <c r="A106" s="25"/>
      <c r="B106" s="25">
        <v>2</v>
      </c>
      <c r="C106" s="32">
        <v>0.76300000000000001</v>
      </c>
      <c r="D106" s="25">
        <f t="shared" si="2"/>
        <v>8.1999999999999962E-2</v>
      </c>
      <c r="E106" s="25"/>
      <c r="F106" s="25"/>
    </row>
    <row r="107" spans="1:6">
      <c r="A107" s="25"/>
      <c r="B107" s="25">
        <v>3</v>
      </c>
      <c r="C107" s="32">
        <v>0.89800000000000002</v>
      </c>
      <c r="D107" s="25">
        <f t="shared" si="2"/>
        <v>0.13500000000000001</v>
      </c>
      <c r="E107" s="25"/>
      <c r="F107" s="25"/>
    </row>
    <row r="108" spans="1:6">
      <c r="A108" s="25">
        <v>3</v>
      </c>
      <c r="B108" s="25">
        <v>0</v>
      </c>
      <c r="C108" s="32">
        <v>2.2930000000000001</v>
      </c>
      <c r="D108" s="25"/>
      <c r="E108" s="25"/>
      <c r="F108" s="25"/>
    </row>
    <row r="109" spans="1:6">
      <c r="A109" s="25"/>
      <c r="B109" s="25">
        <v>1</v>
      </c>
      <c r="C109" s="32">
        <v>2.7919999999999998</v>
      </c>
      <c r="D109" s="25">
        <f t="shared" si="2"/>
        <v>0.49899999999999967</v>
      </c>
      <c r="E109" s="58">
        <f>AVERAGE(D109:D111)</f>
        <v>0.41799999999999998</v>
      </c>
      <c r="F109" s="25">
        <f>E109*2712</f>
        <v>1133.616</v>
      </c>
    </row>
    <row r="110" spans="1:6">
      <c r="A110" s="25"/>
      <c r="B110" s="25">
        <v>2</v>
      </c>
      <c r="C110" s="32">
        <v>3.1709999999999998</v>
      </c>
      <c r="D110" s="25">
        <f t="shared" si="2"/>
        <v>0.379</v>
      </c>
      <c r="E110" s="25"/>
      <c r="F110" s="25"/>
    </row>
    <row r="111" spans="1:6">
      <c r="A111" s="25"/>
      <c r="B111" s="25">
        <v>3</v>
      </c>
      <c r="C111" s="32">
        <v>3.5470000000000002</v>
      </c>
      <c r="D111" s="25">
        <f t="shared" si="2"/>
        <v>0.37600000000000033</v>
      </c>
      <c r="E111" s="25"/>
      <c r="F111" s="25"/>
    </row>
    <row r="112" spans="1:6">
      <c r="A112" s="25">
        <v>3</v>
      </c>
      <c r="B112" s="25">
        <v>0</v>
      </c>
      <c r="C112" s="32">
        <v>0.80800000000000005</v>
      </c>
      <c r="D112" s="25"/>
      <c r="E112" s="25"/>
      <c r="F112" s="25"/>
    </row>
    <row r="113" spans="1:6">
      <c r="A113" s="25"/>
      <c r="B113" s="25">
        <v>1</v>
      </c>
      <c r="C113" s="32">
        <v>0.98699999999999999</v>
      </c>
      <c r="D113" s="25">
        <f t="shared" si="2"/>
        <v>0.17899999999999994</v>
      </c>
      <c r="E113" s="58">
        <f>AVERAGE(D113:D115)</f>
        <v>0.17366666666666664</v>
      </c>
      <c r="F113" s="25">
        <f>E113*2712</f>
        <v>470.98399999999992</v>
      </c>
    </row>
    <row r="114" spans="1:6">
      <c r="A114" s="25"/>
      <c r="B114" s="25">
        <v>2</v>
      </c>
      <c r="C114" s="32">
        <v>1.139</v>
      </c>
      <c r="D114" s="25">
        <f t="shared" si="2"/>
        <v>0.15200000000000002</v>
      </c>
      <c r="E114" s="25"/>
      <c r="F114" s="25"/>
    </row>
    <row r="115" spans="1:6">
      <c r="A115" s="25"/>
      <c r="B115" s="25">
        <v>3</v>
      </c>
      <c r="C115" s="32">
        <v>1.329</v>
      </c>
      <c r="D115" s="25">
        <f t="shared" si="2"/>
        <v>0.18999999999999995</v>
      </c>
      <c r="E115" s="25"/>
      <c r="F115" s="25"/>
    </row>
    <row r="116" spans="1:6">
      <c r="A116" s="25">
        <v>3</v>
      </c>
      <c r="B116" s="25">
        <v>0</v>
      </c>
      <c r="C116" s="32">
        <v>1.905</v>
      </c>
      <c r="D116" s="25"/>
      <c r="E116" s="25"/>
      <c r="F116" s="25"/>
    </row>
    <row r="117" spans="1:6">
      <c r="A117" s="25"/>
      <c r="B117" s="25">
        <v>1</v>
      </c>
      <c r="C117" s="32">
        <v>2.3439999999999999</v>
      </c>
      <c r="D117" s="25">
        <f t="shared" si="2"/>
        <v>0.43899999999999983</v>
      </c>
      <c r="E117" s="58">
        <f>AVERAGE(D117:D119)</f>
        <v>0.39366666666666661</v>
      </c>
      <c r="F117" s="25">
        <f>E117*2712</f>
        <v>1067.6239999999998</v>
      </c>
    </row>
    <row r="118" spans="1:6">
      <c r="A118" s="25"/>
      <c r="B118" s="25">
        <v>2</v>
      </c>
      <c r="C118" s="32">
        <v>2.6869999999999998</v>
      </c>
      <c r="D118" s="25">
        <f t="shared" si="2"/>
        <v>0.34299999999999997</v>
      </c>
      <c r="E118" s="25"/>
      <c r="F118" s="25"/>
    </row>
    <row r="119" spans="1:6">
      <c r="A119" s="25"/>
      <c r="B119" s="25">
        <v>3</v>
      </c>
      <c r="C119" s="32">
        <v>3.0859999999999999</v>
      </c>
      <c r="D119" s="25">
        <f t="shared" si="2"/>
        <v>0.39900000000000002</v>
      </c>
      <c r="E119" s="25"/>
      <c r="F119" s="25"/>
    </row>
    <row r="120" spans="1:6">
      <c r="A120" s="25">
        <v>3</v>
      </c>
      <c r="B120" s="25">
        <v>0</v>
      </c>
      <c r="C120" s="32">
        <v>2.23</v>
      </c>
      <c r="D120" s="25"/>
      <c r="E120" s="25"/>
      <c r="F120" s="25"/>
    </row>
    <row r="121" spans="1:6">
      <c r="A121" s="25"/>
      <c r="B121" s="25">
        <v>1</v>
      </c>
      <c r="C121" s="32">
        <v>2.6960000000000002</v>
      </c>
      <c r="D121" s="25">
        <f t="shared" si="2"/>
        <v>0.46600000000000019</v>
      </c>
      <c r="E121" s="58">
        <f>AVERAGE(D121:D123)</f>
        <v>0.42066666666666669</v>
      </c>
      <c r="F121" s="25">
        <f>E121*2712</f>
        <v>1140.848</v>
      </c>
    </row>
    <row r="122" spans="1:6">
      <c r="A122" s="25"/>
      <c r="B122" s="25">
        <v>2</v>
      </c>
      <c r="C122" s="32">
        <v>3.1110000000000002</v>
      </c>
      <c r="D122" s="25">
        <f t="shared" si="2"/>
        <v>0.41500000000000004</v>
      </c>
      <c r="E122" s="25"/>
      <c r="F122" s="25"/>
    </row>
    <row r="123" spans="1:6">
      <c r="A123" s="25"/>
      <c r="B123" s="25">
        <v>3</v>
      </c>
      <c r="C123" s="32">
        <v>3.492</v>
      </c>
      <c r="D123" s="25">
        <f t="shared" si="2"/>
        <v>0.38099999999999978</v>
      </c>
      <c r="E123" s="25"/>
      <c r="F123" s="25"/>
    </row>
    <row r="124" spans="1:6">
      <c r="A124" s="25">
        <v>3</v>
      </c>
      <c r="B124" s="25">
        <v>0</v>
      </c>
      <c r="C124" s="32">
        <v>0.76700000000000002</v>
      </c>
      <c r="D124" s="25"/>
      <c r="E124" s="25"/>
      <c r="F124" s="25"/>
    </row>
    <row r="125" spans="1:6">
      <c r="A125" s="25"/>
      <c r="B125" s="25">
        <v>1</v>
      </c>
      <c r="C125" s="32">
        <v>0.92700000000000005</v>
      </c>
      <c r="D125" s="25">
        <f t="shared" si="2"/>
        <v>0.16000000000000003</v>
      </c>
      <c r="E125" s="58">
        <f>AVERAGE(D125:D127)</f>
        <v>0.16833333333333333</v>
      </c>
      <c r="F125" s="25">
        <f>E125*2712</f>
        <v>456.52</v>
      </c>
    </row>
    <row r="126" spans="1:6">
      <c r="A126" s="25"/>
      <c r="B126" s="25">
        <v>2</v>
      </c>
      <c r="C126" s="32">
        <v>1.0900000000000001</v>
      </c>
      <c r="D126" s="25">
        <f t="shared" si="2"/>
        <v>0.16300000000000003</v>
      </c>
      <c r="E126" s="25"/>
      <c r="F126" s="25"/>
    </row>
    <row r="127" spans="1:6">
      <c r="A127" s="25"/>
      <c r="B127" s="25">
        <v>3</v>
      </c>
      <c r="C127" s="32">
        <v>1.272</v>
      </c>
      <c r="D127" s="25">
        <f t="shared" si="2"/>
        <v>0.18199999999999994</v>
      </c>
      <c r="E127" s="25"/>
      <c r="F127" s="25"/>
    </row>
    <row r="128" spans="1:6">
      <c r="A128" s="54">
        <v>4</v>
      </c>
      <c r="B128" s="54">
        <v>0</v>
      </c>
      <c r="C128" s="55">
        <v>1.0640000000000001</v>
      </c>
      <c r="D128" s="54"/>
      <c r="E128" s="54"/>
      <c r="F128" s="26"/>
    </row>
    <row r="129" spans="1:6">
      <c r="A129" s="54"/>
      <c r="B129" s="54">
        <v>1</v>
      </c>
      <c r="C129" s="55">
        <v>1.4159999999999999</v>
      </c>
      <c r="D129" s="54">
        <f t="shared" si="2"/>
        <v>0.35199999999999987</v>
      </c>
      <c r="E129" s="59">
        <f>AVERAGE(D129:D131)</f>
        <v>0.26299999999999996</v>
      </c>
      <c r="F129" s="26">
        <f>E129*2712</f>
        <v>713.25599999999986</v>
      </c>
    </row>
    <row r="130" spans="1:6">
      <c r="A130" s="54"/>
      <c r="B130" s="54">
        <v>2</v>
      </c>
      <c r="C130" s="55">
        <v>1.583</v>
      </c>
      <c r="D130" s="54">
        <f t="shared" si="2"/>
        <v>0.16700000000000004</v>
      </c>
      <c r="E130" s="54"/>
      <c r="F130" s="26"/>
    </row>
    <row r="131" spans="1:6">
      <c r="A131" s="54"/>
      <c r="B131" s="54">
        <v>3</v>
      </c>
      <c r="C131" s="55">
        <v>1.853</v>
      </c>
      <c r="D131" s="54">
        <f t="shared" si="2"/>
        <v>0.27</v>
      </c>
      <c r="E131" s="54"/>
      <c r="F131" s="26"/>
    </row>
    <row r="132" spans="1:6">
      <c r="A132" s="54">
        <v>4</v>
      </c>
      <c r="B132" s="54">
        <v>0</v>
      </c>
      <c r="C132" s="55">
        <v>1.288</v>
      </c>
      <c r="D132" s="54"/>
      <c r="E132" s="54"/>
      <c r="F132" s="26"/>
    </row>
    <row r="133" spans="1:6">
      <c r="A133" s="54"/>
      <c r="B133" s="54">
        <v>1</v>
      </c>
      <c r="C133" s="55">
        <v>1.5629999999999999</v>
      </c>
      <c r="D133" s="54">
        <f t="shared" si="2"/>
        <v>0.27499999999999991</v>
      </c>
      <c r="E133" s="59">
        <f>AVERAGE(D133:D135)</f>
        <v>0.29033333333333328</v>
      </c>
      <c r="F133" s="26">
        <f>E133*2712</f>
        <v>787.3839999999999</v>
      </c>
    </row>
    <row r="134" spans="1:6">
      <c r="A134" s="54"/>
      <c r="B134" s="54">
        <v>2</v>
      </c>
      <c r="C134" s="55">
        <v>1.839</v>
      </c>
      <c r="D134" s="54">
        <f t="shared" si="2"/>
        <v>0.27600000000000002</v>
      </c>
      <c r="E134" s="54"/>
      <c r="F134" s="26"/>
    </row>
    <row r="135" spans="1:6">
      <c r="A135" s="54"/>
      <c r="B135" s="54">
        <v>3</v>
      </c>
      <c r="C135" s="55">
        <v>2.1589999999999998</v>
      </c>
      <c r="D135" s="54">
        <f t="shared" si="2"/>
        <v>0.31999999999999984</v>
      </c>
      <c r="E135" s="54"/>
      <c r="F135" s="26"/>
    </row>
    <row r="136" spans="1:6">
      <c r="A136" s="54">
        <v>4</v>
      </c>
      <c r="B136" s="54">
        <v>0</v>
      </c>
      <c r="C136" s="55">
        <v>2.08</v>
      </c>
      <c r="D136" s="54"/>
      <c r="E136" s="54"/>
      <c r="F136" s="26"/>
    </row>
    <row r="137" spans="1:6">
      <c r="A137" s="54"/>
      <c r="B137" s="54">
        <v>1</v>
      </c>
      <c r="C137" s="55">
        <v>2.5859999999999999</v>
      </c>
      <c r="D137" s="54">
        <f t="shared" si="2"/>
        <v>0.50599999999999978</v>
      </c>
      <c r="E137" s="59">
        <f>AVERAGE(D137:D139)</f>
        <v>0.4366666666666667</v>
      </c>
      <c r="F137" s="26">
        <f>E137*2712</f>
        <v>1184.24</v>
      </c>
    </row>
    <row r="138" spans="1:6">
      <c r="A138" s="54"/>
      <c r="B138" s="54">
        <v>2</v>
      </c>
      <c r="C138" s="55">
        <v>2.9790000000000001</v>
      </c>
      <c r="D138" s="54">
        <f t="shared" ref="D138:D167" si="3">C138-C137</f>
        <v>0.39300000000000024</v>
      </c>
      <c r="E138" s="54"/>
      <c r="F138" s="26"/>
    </row>
    <row r="139" spans="1:6">
      <c r="A139" s="54"/>
      <c r="B139" s="54">
        <v>3</v>
      </c>
      <c r="C139" s="55">
        <v>3.39</v>
      </c>
      <c r="D139" s="54">
        <f t="shared" si="3"/>
        <v>0.41100000000000003</v>
      </c>
      <c r="E139" s="54"/>
      <c r="F139" s="26"/>
    </row>
    <row r="140" spans="1:6">
      <c r="A140" s="54">
        <v>4</v>
      </c>
      <c r="B140" s="54">
        <v>0</v>
      </c>
      <c r="C140" s="55">
        <v>2.0099999999999998</v>
      </c>
      <c r="D140" s="54"/>
      <c r="E140" s="54"/>
      <c r="F140" s="26"/>
    </row>
    <row r="141" spans="1:6">
      <c r="A141" s="54"/>
      <c r="B141" s="54">
        <v>1</v>
      </c>
      <c r="C141" s="55">
        <v>2.4870000000000001</v>
      </c>
      <c r="D141" s="54">
        <f t="shared" si="3"/>
        <v>0.47700000000000031</v>
      </c>
      <c r="E141" s="59">
        <f>AVERAGE(D141:D143)</f>
        <v>0.43833333333333346</v>
      </c>
      <c r="F141" s="26">
        <f>E141*2712</f>
        <v>1188.7600000000004</v>
      </c>
    </row>
    <row r="142" spans="1:6">
      <c r="A142" s="54"/>
      <c r="B142" s="54">
        <v>2</v>
      </c>
      <c r="C142" s="55">
        <v>2.883</v>
      </c>
      <c r="D142" s="54">
        <f t="shared" si="3"/>
        <v>0.39599999999999991</v>
      </c>
      <c r="E142" s="54"/>
      <c r="F142" s="26"/>
    </row>
    <row r="143" spans="1:6">
      <c r="A143" s="54"/>
      <c r="B143" s="54">
        <v>3</v>
      </c>
      <c r="C143" s="55">
        <v>3.3250000000000002</v>
      </c>
      <c r="D143" s="54">
        <f t="shared" si="3"/>
        <v>0.44200000000000017</v>
      </c>
      <c r="E143" s="54"/>
      <c r="F143" s="26"/>
    </row>
    <row r="144" spans="1:6">
      <c r="A144" s="54">
        <v>4</v>
      </c>
      <c r="B144" s="54">
        <v>0</v>
      </c>
      <c r="C144" s="55">
        <v>3.5910000000000002</v>
      </c>
      <c r="D144" s="54"/>
      <c r="E144" s="54"/>
      <c r="F144" s="26"/>
    </row>
    <row r="145" spans="1:6">
      <c r="A145" s="54"/>
      <c r="B145" s="54">
        <v>1</v>
      </c>
      <c r="C145" s="55">
        <v>3.8079999999999998</v>
      </c>
      <c r="D145" s="54">
        <f t="shared" si="3"/>
        <v>0.21699999999999964</v>
      </c>
      <c r="E145" s="59">
        <f>AVERAGE(D145:D147)</f>
        <v>0.13499999999999993</v>
      </c>
      <c r="F145" s="26">
        <f>E145*2712</f>
        <v>366.11999999999978</v>
      </c>
    </row>
    <row r="146" spans="1:6">
      <c r="A146" s="54"/>
      <c r="B146" s="54">
        <v>2</v>
      </c>
      <c r="C146" s="55">
        <v>3.8809999999999998</v>
      </c>
      <c r="D146" s="54">
        <f t="shared" si="3"/>
        <v>7.2999999999999954E-2</v>
      </c>
      <c r="E146" s="54"/>
      <c r="F146" s="26"/>
    </row>
    <row r="147" spans="1:6">
      <c r="A147" s="54"/>
      <c r="B147" s="54">
        <v>3</v>
      </c>
      <c r="C147" s="55">
        <v>3.996</v>
      </c>
      <c r="D147" s="54">
        <f t="shared" si="3"/>
        <v>0.11500000000000021</v>
      </c>
      <c r="E147" s="54"/>
      <c r="F147" s="26"/>
    </row>
    <row r="148" spans="1:6">
      <c r="A148" s="55">
        <v>4</v>
      </c>
      <c r="B148" s="54">
        <v>0</v>
      </c>
      <c r="C148" s="55">
        <v>2.4849999999999999</v>
      </c>
      <c r="D148" s="54"/>
      <c r="E148" s="55"/>
      <c r="F148" s="26"/>
    </row>
    <row r="149" spans="1:6">
      <c r="A149" s="55"/>
      <c r="B149" s="54">
        <v>1</v>
      </c>
      <c r="C149" s="55">
        <v>3.04</v>
      </c>
      <c r="D149" s="54">
        <f t="shared" si="3"/>
        <v>0.55500000000000016</v>
      </c>
      <c r="E149" s="59">
        <f>AVERAGE(D149:D151)</f>
        <v>0.44833333333333342</v>
      </c>
      <c r="F149" s="26">
        <f>E149*2712</f>
        <v>1215.8800000000003</v>
      </c>
    </row>
    <row r="150" spans="1:6">
      <c r="A150" s="55"/>
      <c r="B150" s="54">
        <v>2</v>
      </c>
      <c r="C150" s="55">
        <v>3.472</v>
      </c>
      <c r="D150" s="54">
        <f t="shared" si="3"/>
        <v>0.43199999999999994</v>
      </c>
      <c r="E150" s="54"/>
      <c r="F150" s="26"/>
    </row>
    <row r="151" spans="1:6">
      <c r="A151" s="55"/>
      <c r="B151" s="54">
        <v>3</v>
      </c>
      <c r="C151" s="55">
        <v>3.83</v>
      </c>
      <c r="D151" s="54">
        <f t="shared" si="3"/>
        <v>0.3580000000000001</v>
      </c>
      <c r="E151" s="55"/>
      <c r="F151" s="26"/>
    </row>
    <row r="152" spans="1:6">
      <c r="A152" s="55">
        <v>4</v>
      </c>
      <c r="B152" s="54">
        <v>0</v>
      </c>
      <c r="C152" s="55">
        <v>1.329</v>
      </c>
      <c r="D152" s="54"/>
      <c r="E152" s="55"/>
      <c r="F152" s="26"/>
    </row>
    <row r="153" spans="1:6">
      <c r="A153" s="55"/>
      <c r="B153" s="54">
        <v>1</v>
      </c>
      <c r="C153" s="55">
        <v>1.651</v>
      </c>
      <c r="D153" s="54">
        <f t="shared" si="3"/>
        <v>0.32200000000000006</v>
      </c>
      <c r="E153" s="55"/>
      <c r="F153" s="26"/>
    </row>
    <row r="154" spans="1:6">
      <c r="A154" s="55"/>
      <c r="B154" s="54">
        <v>2</v>
      </c>
      <c r="C154" s="55">
        <v>1.972</v>
      </c>
      <c r="D154" s="54">
        <f t="shared" si="3"/>
        <v>0.32099999999999995</v>
      </c>
      <c r="E154" s="59">
        <f>AVERAGE(D154:D156)</f>
        <v>0.3284999999999999</v>
      </c>
      <c r="F154" s="26">
        <f>E154*2712</f>
        <v>890.89199999999971</v>
      </c>
    </row>
    <row r="155" spans="1:6">
      <c r="A155" s="55"/>
      <c r="B155" s="54">
        <v>3</v>
      </c>
      <c r="C155" s="55">
        <v>2.3079999999999998</v>
      </c>
      <c r="D155" s="54">
        <f t="shared" si="3"/>
        <v>0.33599999999999985</v>
      </c>
      <c r="E155" s="55"/>
      <c r="F155" s="26"/>
    </row>
    <row r="156" spans="1:6">
      <c r="A156" s="55">
        <v>4</v>
      </c>
      <c r="B156" s="54">
        <v>0</v>
      </c>
      <c r="C156" s="55">
        <v>0.59199999999999997</v>
      </c>
      <c r="D156" s="54"/>
      <c r="E156" s="55"/>
      <c r="F156" s="26"/>
    </row>
    <row r="157" spans="1:6">
      <c r="A157" s="55"/>
      <c r="B157" s="54">
        <v>1</v>
      </c>
      <c r="C157" s="55">
        <v>0.72399999999999998</v>
      </c>
      <c r="D157" s="54">
        <f t="shared" si="3"/>
        <v>0.13200000000000001</v>
      </c>
      <c r="E157" s="59">
        <f>AVERAGE(D157:D159)</f>
        <v>0.13833333333333331</v>
      </c>
      <c r="F157" s="26">
        <f>E157*2712</f>
        <v>375.15999999999991</v>
      </c>
    </row>
    <row r="158" spans="1:6">
      <c r="A158" s="55"/>
      <c r="B158" s="54">
        <v>2</v>
      </c>
      <c r="C158" s="55">
        <v>0.86599999999999999</v>
      </c>
      <c r="D158" s="54">
        <f t="shared" si="3"/>
        <v>0.14200000000000002</v>
      </c>
      <c r="E158" s="54"/>
      <c r="F158" s="26"/>
    </row>
    <row r="159" spans="1:6">
      <c r="A159" s="55"/>
      <c r="B159" s="54">
        <v>3</v>
      </c>
      <c r="C159" s="55">
        <v>1.0069999999999999</v>
      </c>
      <c r="D159" s="54">
        <f t="shared" si="3"/>
        <v>0.1409999999999999</v>
      </c>
      <c r="E159" s="55"/>
      <c r="F159" s="26"/>
    </row>
    <row r="160" spans="1:6">
      <c r="A160" s="55">
        <v>4</v>
      </c>
      <c r="B160" s="54">
        <v>0</v>
      </c>
      <c r="C160" s="55">
        <v>1.72</v>
      </c>
      <c r="D160" s="54"/>
      <c r="E160" s="55"/>
      <c r="F160" s="26"/>
    </row>
    <row r="161" spans="1:6">
      <c r="A161" s="55"/>
      <c r="B161" s="54">
        <v>1</v>
      </c>
      <c r="C161" s="55">
        <v>2.169</v>
      </c>
      <c r="D161" s="54">
        <f t="shared" si="3"/>
        <v>0.44900000000000007</v>
      </c>
      <c r="E161" s="59">
        <f>AVERAGE(D161:D163)</f>
        <v>0.41000000000000009</v>
      </c>
      <c r="F161" s="26">
        <f>E161*2712</f>
        <v>1111.9200000000003</v>
      </c>
    </row>
    <row r="162" spans="1:6">
      <c r="A162" s="55"/>
      <c r="B162" s="54">
        <v>2</v>
      </c>
      <c r="C162" s="55">
        <v>2.5430000000000001</v>
      </c>
      <c r="D162" s="54">
        <f t="shared" si="3"/>
        <v>0.37400000000000011</v>
      </c>
      <c r="E162" s="55"/>
      <c r="F162" s="26"/>
    </row>
    <row r="163" spans="1:6">
      <c r="A163" s="55"/>
      <c r="B163" s="54">
        <v>3</v>
      </c>
      <c r="C163" s="55">
        <v>2.95</v>
      </c>
      <c r="D163" s="54">
        <f t="shared" si="3"/>
        <v>0.40700000000000003</v>
      </c>
      <c r="E163" s="55"/>
      <c r="F163" s="26"/>
    </row>
    <row r="164" spans="1:6">
      <c r="A164" s="55">
        <v>4</v>
      </c>
      <c r="B164" s="54">
        <v>0</v>
      </c>
      <c r="C164" s="55">
        <v>1.256</v>
      </c>
      <c r="D164" s="54"/>
      <c r="E164" s="55"/>
      <c r="F164" s="26"/>
    </row>
    <row r="165" spans="1:6">
      <c r="A165" s="55"/>
      <c r="B165" s="54">
        <v>1</v>
      </c>
      <c r="C165" s="55">
        <v>1.952</v>
      </c>
      <c r="D165" s="54">
        <f t="shared" si="3"/>
        <v>0.69599999999999995</v>
      </c>
      <c r="E165" s="59">
        <f>AVERAGE(D165:D167)</f>
        <v>0.63966666666666661</v>
      </c>
      <c r="F165" s="26">
        <f>E165*2712</f>
        <v>1734.7759999999998</v>
      </c>
    </row>
    <row r="166" spans="1:6">
      <c r="A166" s="55"/>
      <c r="B166" s="54">
        <v>2</v>
      </c>
      <c r="C166" s="55">
        <v>2.68</v>
      </c>
      <c r="D166" s="54">
        <f t="shared" si="3"/>
        <v>0.7280000000000002</v>
      </c>
      <c r="E166" s="55"/>
      <c r="F166" s="26"/>
    </row>
    <row r="167" spans="1:6">
      <c r="A167" s="55"/>
      <c r="B167" s="54">
        <v>3</v>
      </c>
      <c r="C167" s="55">
        <v>3.1749999999999998</v>
      </c>
      <c r="D167" s="54">
        <f t="shared" si="3"/>
        <v>0.49499999999999966</v>
      </c>
      <c r="E167" s="55"/>
      <c r="F167" s="26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Y84"/>
  <sheetViews>
    <sheetView workbookViewId="0">
      <selection activeCell="K4" sqref="K4"/>
    </sheetView>
  </sheetViews>
  <sheetFormatPr defaultRowHeight="15.75"/>
  <cols>
    <col min="1" max="1" width="7.25" customWidth="1"/>
    <col min="3" max="3" width="9.875" customWidth="1"/>
    <col min="4" max="4" width="10.625" customWidth="1"/>
    <col min="5" max="5" width="10" customWidth="1"/>
    <col min="6" max="6" width="10.75" customWidth="1"/>
    <col min="7" max="8" width="9.875" customWidth="1"/>
    <col min="9" max="9" width="15" customWidth="1"/>
    <col min="10" max="11" width="10" customWidth="1"/>
    <col min="12" max="12" width="10.25" customWidth="1"/>
    <col min="13" max="13" width="10.875" customWidth="1"/>
  </cols>
  <sheetData>
    <row r="1" spans="2:24">
      <c r="K1" s="532" t="s">
        <v>18</v>
      </c>
      <c r="L1" s="532"/>
      <c r="M1" s="532"/>
      <c r="N1" s="532"/>
      <c r="O1" s="6"/>
      <c r="P1" s="6"/>
    </row>
    <row r="2" spans="2:24" ht="15.75" customHeight="1">
      <c r="I2" s="533" t="s">
        <v>60</v>
      </c>
      <c r="J2" s="534"/>
      <c r="K2" s="534"/>
      <c r="L2" s="534"/>
      <c r="M2" s="534"/>
      <c r="N2" s="534"/>
      <c r="O2" s="534"/>
      <c r="P2" s="534"/>
      <c r="Q2" s="534"/>
      <c r="R2" s="534"/>
    </row>
    <row r="3" spans="2:24">
      <c r="K3" s="535" t="s">
        <v>71</v>
      </c>
      <c r="L3" s="535"/>
      <c r="M3" s="535"/>
      <c r="N3" s="535"/>
      <c r="O3" s="7"/>
      <c r="P3" s="7"/>
    </row>
    <row r="4" spans="2:24" ht="18.75">
      <c r="B4" s="86" t="s">
        <v>63</v>
      </c>
      <c r="C4" s="86" t="s">
        <v>41</v>
      </c>
      <c r="D4" s="86" t="s">
        <v>42</v>
      </c>
      <c r="E4" s="86" t="s">
        <v>43</v>
      </c>
      <c r="F4" s="86" t="s">
        <v>44</v>
      </c>
      <c r="G4" s="86" t="s">
        <v>45</v>
      </c>
      <c r="H4" s="86" t="s">
        <v>64</v>
      </c>
      <c r="I4" s="86" t="s">
        <v>65</v>
      </c>
      <c r="J4" s="86" t="s">
        <v>66</v>
      </c>
      <c r="K4" s="86" t="s">
        <v>46</v>
      </c>
      <c r="L4" s="86" t="s">
        <v>47</v>
      </c>
      <c r="M4" s="86" t="s">
        <v>48</v>
      </c>
      <c r="O4" s="33" t="s">
        <v>11</v>
      </c>
      <c r="P4" s="86" t="s">
        <v>43</v>
      </c>
      <c r="Q4" s="86" t="s">
        <v>44</v>
      </c>
      <c r="R4" s="86" t="s">
        <v>45</v>
      </c>
      <c r="S4" s="86" t="s">
        <v>64</v>
      </c>
      <c r="T4" s="86" t="s">
        <v>65</v>
      </c>
      <c r="U4" s="86" t="s">
        <v>66</v>
      </c>
      <c r="V4" s="86" t="s">
        <v>46</v>
      </c>
      <c r="W4" s="86" t="s">
        <v>47</v>
      </c>
      <c r="X4" s="86" t="s">
        <v>48</v>
      </c>
    </row>
    <row r="5" spans="2:24">
      <c r="B5" s="51">
        <v>1</v>
      </c>
      <c r="C5" s="51">
        <v>9363</v>
      </c>
      <c r="D5" s="51">
        <v>950.5</v>
      </c>
      <c r="E5" s="51">
        <v>557.20000000000005</v>
      </c>
      <c r="F5" s="51">
        <v>20.3</v>
      </c>
      <c r="G5" s="51">
        <v>24.9</v>
      </c>
      <c r="H5" s="51">
        <v>50.5</v>
      </c>
      <c r="I5" s="51">
        <v>148</v>
      </c>
      <c r="J5" s="51">
        <v>66.2</v>
      </c>
      <c r="K5" s="51">
        <v>37.200000000000003</v>
      </c>
      <c r="L5" s="51">
        <v>1.9</v>
      </c>
      <c r="M5" s="51">
        <v>2.2000000000000002</v>
      </c>
      <c r="O5" s="51">
        <v>1</v>
      </c>
      <c r="P5" s="61">
        <f>E5/D5*100</f>
        <v>58.621778011572857</v>
      </c>
      <c r="Q5" s="61">
        <f>F5/D5*100</f>
        <v>2.1357180431351921</v>
      </c>
      <c r="R5" s="61">
        <f>G5/D5*100</f>
        <v>2.6196738558653339</v>
      </c>
      <c r="S5" s="61">
        <f>H5/D5*100</f>
        <v>5.3129931614939512</v>
      </c>
      <c r="T5" s="61">
        <f>I5/D5*100</f>
        <v>15.570752235665438</v>
      </c>
      <c r="U5" s="61">
        <f>J5/D5*100</f>
        <v>6.9647553918990006</v>
      </c>
      <c r="V5" s="61">
        <f t="shared" ref="V5:V49" si="0">K5/D5*100</f>
        <v>3.913729615991584</v>
      </c>
      <c r="W5" s="61">
        <f t="shared" ref="W5:W49" si="1">L5/D5*100</f>
        <v>0.19989479221462386</v>
      </c>
      <c r="X5" s="61">
        <f t="shared" ref="X5:X49" si="2">M5/D5*100</f>
        <v>0.23145712782745928</v>
      </c>
    </row>
    <row r="6" spans="2:24">
      <c r="B6" s="51">
        <v>1</v>
      </c>
      <c r="C6" s="51">
        <v>9413</v>
      </c>
      <c r="D6" s="51">
        <v>952</v>
      </c>
      <c r="E6" s="51">
        <v>549</v>
      </c>
      <c r="F6" s="51">
        <v>22.5</v>
      </c>
      <c r="G6" s="51">
        <v>20.7</v>
      </c>
      <c r="H6" s="51">
        <v>47.8</v>
      </c>
      <c r="I6" s="51">
        <v>132</v>
      </c>
      <c r="J6" s="51">
        <v>59.7</v>
      </c>
      <c r="K6" s="51">
        <v>30.8</v>
      </c>
      <c r="L6" s="51">
        <v>1.5</v>
      </c>
      <c r="M6" s="51">
        <v>1.4</v>
      </c>
      <c r="O6" s="51">
        <v>1</v>
      </c>
      <c r="P6" s="61">
        <f t="shared" ref="P6:P49" si="3">E6/D6*100</f>
        <v>57.668067226890749</v>
      </c>
      <c r="Q6" s="61">
        <f t="shared" ref="Q6:Q49" si="4">F6/D6*100</f>
        <v>2.3634453781512605</v>
      </c>
      <c r="R6" s="61">
        <f t="shared" ref="R6:R49" si="5">G6/D6*100</f>
        <v>2.1743697478991595</v>
      </c>
      <c r="S6" s="61">
        <f t="shared" ref="S6:S49" si="6">H6/D6*100</f>
        <v>5.0210084033613445</v>
      </c>
      <c r="T6" s="61">
        <f t="shared" ref="T6:T49" si="7">I6/D6*100</f>
        <v>13.865546218487395</v>
      </c>
      <c r="U6" s="61">
        <f t="shared" ref="U6:U49" si="8">J6/D6*100</f>
        <v>6.2710084033613445</v>
      </c>
      <c r="V6" s="61">
        <f t="shared" si="0"/>
        <v>3.2352941176470593</v>
      </c>
      <c r="W6" s="61">
        <f t="shared" si="1"/>
        <v>0.15756302521008403</v>
      </c>
      <c r="X6" s="61">
        <f t="shared" si="2"/>
        <v>0.14705882352941177</v>
      </c>
    </row>
    <row r="7" spans="2:24">
      <c r="B7" s="51">
        <v>1</v>
      </c>
      <c r="C7" s="51">
        <v>9291</v>
      </c>
      <c r="D7" s="51">
        <v>1062</v>
      </c>
      <c r="E7" s="51">
        <v>627.1</v>
      </c>
      <c r="F7" s="51">
        <v>29</v>
      </c>
      <c r="G7" s="51">
        <v>24.9</v>
      </c>
      <c r="H7" s="51">
        <v>60.2</v>
      </c>
      <c r="I7" s="51">
        <v>125</v>
      </c>
      <c r="J7" s="51">
        <v>64.099999999999994</v>
      </c>
      <c r="K7" s="51">
        <v>12.3</v>
      </c>
      <c r="L7" s="51">
        <v>3.2</v>
      </c>
      <c r="M7" s="51">
        <v>1.3</v>
      </c>
      <c r="O7" s="51">
        <v>1</v>
      </c>
      <c r="P7" s="61">
        <f t="shared" si="3"/>
        <v>59.048964218455744</v>
      </c>
      <c r="Q7" s="61">
        <f t="shared" si="4"/>
        <v>2.7306967984934087</v>
      </c>
      <c r="R7" s="61">
        <f t="shared" si="5"/>
        <v>2.3446327683615817</v>
      </c>
      <c r="S7" s="61">
        <f t="shared" si="6"/>
        <v>5.6685499058380415</v>
      </c>
      <c r="T7" s="61">
        <f t="shared" si="7"/>
        <v>11.770244821092279</v>
      </c>
      <c r="U7" s="61">
        <f t="shared" si="8"/>
        <v>6.0357815442561202</v>
      </c>
      <c r="V7" s="61">
        <f t="shared" si="0"/>
        <v>1.1581920903954803</v>
      </c>
      <c r="W7" s="61">
        <f t="shared" si="1"/>
        <v>0.30131826741996232</v>
      </c>
      <c r="X7" s="61">
        <f t="shared" si="2"/>
        <v>0.1224105461393597</v>
      </c>
    </row>
    <row r="8" spans="2:24">
      <c r="B8" s="51">
        <v>1</v>
      </c>
      <c r="C8" s="51">
        <v>9418</v>
      </c>
      <c r="D8" s="51">
        <v>825</v>
      </c>
      <c r="E8" s="51">
        <v>456.9</v>
      </c>
      <c r="F8" s="51">
        <v>20.7</v>
      </c>
      <c r="G8" s="51">
        <v>21.1</v>
      </c>
      <c r="H8" s="51">
        <v>46.6</v>
      </c>
      <c r="I8" s="51">
        <v>120</v>
      </c>
      <c r="J8" s="51">
        <v>59.9</v>
      </c>
      <c r="K8" s="51">
        <v>12.7</v>
      </c>
      <c r="L8" s="51">
        <v>1.2</v>
      </c>
      <c r="M8" s="51">
        <v>0.1</v>
      </c>
      <c r="O8" s="51">
        <v>1</v>
      </c>
      <c r="P8" s="61">
        <f t="shared" si="3"/>
        <v>55.381818181818176</v>
      </c>
      <c r="Q8" s="61">
        <f t="shared" si="4"/>
        <v>2.5090909090909093</v>
      </c>
      <c r="R8" s="61">
        <f t="shared" si="5"/>
        <v>2.5575757575757576</v>
      </c>
      <c r="S8" s="61">
        <f t="shared" si="6"/>
        <v>5.6484848484848484</v>
      </c>
      <c r="T8" s="61">
        <f t="shared" si="7"/>
        <v>14.545454545454545</v>
      </c>
      <c r="U8" s="61">
        <f t="shared" si="8"/>
        <v>7.2606060606060607</v>
      </c>
      <c r="V8" s="61">
        <f t="shared" si="0"/>
        <v>1.5393939393939393</v>
      </c>
      <c r="W8" s="61">
        <f t="shared" si="1"/>
        <v>0.14545454545454545</v>
      </c>
      <c r="X8" s="61">
        <f t="shared" si="2"/>
        <v>1.2121212121212123E-2</v>
      </c>
    </row>
    <row r="9" spans="2:24">
      <c r="B9" s="51">
        <v>1</v>
      </c>
      <c r="C9" s="51">
        <v>9248</v>
      </c>
      <c r="D9" s="51">
        <v>1003</v>
      </c>
      <c r="E9" s="51">
        <v>567.4</v>
      </c>
      <c r="F9" s="51">
        <v>25.2</v>
      </c>
      <c r="G9" s="51">
        <v>25.1</v>
      </c>
      <c r="H9" s="51">
        <v>54.9</v>
      </c>
      <c r="I9" s="51">
        <v>130</v>
      </c>
      <c r="J9" s="51">
        <v>66.8</v>
      </c>
      <c r="K9" s="51">
        <v>6.6</v>
      </c>
      <c r="L9" s="51">
        <v>2.9</v>
      </c>
      <c r="M9" s="51">
        <v>1.3</v>
      </c>
      <c r="O9" s="51">
        <v>1</v>
      </c>
      <c r="P9" s="61">
        <f t="shared" si="3"/>
        <v>56.570289132602191</v>
      </c>
      <c r="Q9" s="61">
        <f t="shared" si="4"/>
        <v>2.5124626121635094</v>
      </c>
      <c r="R9" s="61">
        <f t="shared" si="5"/>
        <v>2.5024925224327017</v>
      </c>
      <c r="S9" s="61">
        <f t="shared" si="6"/>
        <v>5.4735792622133603</v>
      </c>
      <c r="T9" s="61">
        <f t="shared" si="7"/>
        <v>12.961116650049851</v>
      </c>
      <c r="U9" s="61">
        <f t="shared" si="8"/>
        <v>6.6600199401794606</v>
      </c>
      <c r="V9" s="61">
        <f t="shared" si="0"/>
        <v>0.65802592223330003</v>
      </c>
      <c r="W9" s="61">
        <f t="shared" si="1"/>
        <v>0.28913260219341974</v>
      </c>
      <c r="X9" s="61">
        <f t="shared" si="2"/>
        <v>0.1296111665004985</v>
      </c>
    </row>
    <row r="10" spans="2:24">
      <c r="B10" s="51">
        <v>1</v>
      </c>
      <c r="C10" s="51">
        <v>9385</v>
      </c>
      <c r="D10" s="51">
        <v>1192</v>
      </c>
      <c r="E10" s="51">
        <v>692</v>
      </c>
      <c r="F10" s="51">
        <v>29</v>
      </c>
      <c r="G10" s="51">
        <v>23.5</v>
      </c>
      <c r="H10" s="51">
        <v>58.3</v>
      </c>
      <c r="I10" s="51">
        <v>126</v>
      </c>
      <c r="J10" s="51">
        <v>79.8</v>
      </c>
      <c r="K10" s="51">
        <v>19.600000000000001</v>
      </c>
      <c r="L10" s="51">
        <v>1.9</v>
      </c>
      <c r="M10" s="51">
        <v>3.2</v>
      </c>
      <c r="O10" s="51">
        <v>1</v>
      </c>
      <c r="P10" s="61">
        <f t="shared" si="3"/>
        <v>58.053691275167786</v>
      </c>
      <c r="Q10" s="61">
        <f t="shared" si="4"/>
        <v>2.4328859060402683</v>
      </c>
      <c r="R10" s="61">
        <f t="shared" si="5"/>
        <v>1.9714765100671141</v>
      </c>
      <c r="S10" s="61">
        <f t="shared" si="6"/>
        <v>4.8909395973154357</v>
      </c>
      <c r="T10" s="61">
        <f t="shared" si="7"/>
        <v>10.570469798657719</v>
      </c>
      <c r="U10" s="61">
        <f t="shared" si="8"/>
        <v>6.6946308724832218</v>
      </c>
      <c r="V10" s="61">
        <f t="shared" si="0"/>
        <v>1.644295302013423</v>
      </c>
      <c r="W10" s="61">
        <f t="shared" si="1"/>
        <v>0.15939597315436241</v>
      </c>
      <c r="X10" s="61">
        <f t="shared" si="2"/>
        <v>0.26845637583892623</v>
      </c>
    </row>
    <row r="11" spans="2:24">
      <c r="B11" s="51">
        <v>1</v>
      </c>
      <c r="C11" s="51">
        <v>9565</v>
      </c>
      <c r="D11" s="51">
        <v>1118</v>
      </c>
      <c r="E11" s="51">
        <v>684.9</v>
      </c>
      <c r="F11" s="51">
        <v>23.7</v>
      </c>
      <c r="G11" s="51">
        <v>27.5</v>
      </c>
      <c r="H11" s="51">
        <v>56.8</v>
      </c>
      <c r="I11" s="51">
        <v>131</v>
      </c>
      <c r="J11" s="51">
        <v>69.599999999999994</v>
      </c>
      <c r="K11" s="51">
        <v>10.4</v>
      </c>
      <c r="L11" s="51">
        <v>3.3</v>
      </c>
      <c r="M11" s="51">
        <v>0.9</v>
      </c>
      <c r="O11" s="51">
        <v>1</v>
      </c>
      <c r="P11" s="61">
        <f t="shared" si="3"/>
        <v>61.261180679785333</v>
      </c>
      <c r="Q11" s="61">
        <f t="shared" si="4"/>
        <v>2.1198568872987478</v>
      </c>
      <c r="R11" s="61">
        <f t="shared" si="5"/>
        <v>2.4597495527728088</v>
      </c>
      <c r="S11" s="61">
        <f t="shared" si="6"/>
        <v>5.0805008944543824</v>
      </c>
      <c r="T11" s="61">
        <f t="shared" si="7"/>
        <v>11.717352415026834</v>
      </c>
      <c r="U11" s="61">
        <f t="shared" si="8"/>
        <v>6.2254025044722718</v>
      </c>
      <c r="V11" s="61">
        <f t="shared" si="0"/>
        <v>0.93023255813953487</v>
      </c>
      <c r="W11" s="61">
        <f t="shared" si="1"/>
        <v>0.29516994633273702</v>
      </c>
      <c r="X11" s="61">
        <f t="shared" si="2"/>
        <v>8.0500894454382826E-2</v>
      </c>
    </row>
    <row r="12" spans="2:24">
      <c r="B12" s="51">
        <v>1</v>
      </c>
      <c r="C12" s="51">
        <v>9356</v>
      </c>
      <c r="D12" s="51">
        <v>908</v>
      </c>
      <c r="E12" s="51">
        <v>529.9</v>
      </c>
      <c r="F12" s="51">
        <v>17</v>
      </c>
      <c r="G12" s="51">
        <v>20.399999999999999</v>
      </c>
      <c r="H12" s="51">
        <v>42.1</v>
      </c>
      <c r="I12" s="51">
        <v>122</v>
      </c>
      <c r="J12" s="51">
        <v>55.3</v>
      </c>
      <c r="K12" s="51">
        <v>9</v>
      </c>
      <c r="L12" s="51">
        <v>1.8</v>
      </c>
      <c r="M12" s="51">
        <v>1</v>
      </c>
      <c r="O12" s="51">
        <v>1</v>
      </c>
      <c r="P12" s="61">
        <f t="shared" si="3"/>
        <v>58.359030837004397</v>
      </c>
      <c r="Q12" s="61">
        <f t="shared" si="4"/>
        <v>1.8722466960352422</v>
      </c>
      <c r="R12" s="61">
        <f t="shared" si="5"/>
        <v>2.2466960352422904</v>
      </c>
      <c r="S12" s="61">
        <f t="shared" si="6"/>
        <v>4.6365638766519828</v>
      </c>
      <c r="T12" s="61">
        <f t="shared" si="7"/>
        <v>13.43612334801762</v>
      </c>
      <c r="U12" s="61">
        <f t="shared" si="8"/>
        <v>6.0903083700440526</v>
      </c>
      <c r="V12" s="61">
        <f t="shared" si="0"/>
        <v>0.99118942731277537</v>
      </c>
      <c r="W12" s="61">
        <f t="shared" si="1"/>
        <v>0.19823788546255508</v>
      </c>
      <c r="X12" s="61">
        <f t="shared" si="2"/>
        <v>0.11013215859030838</v>
      </c>
    </row>
    <row r="13" spans="2:24">
      <c r="B13" s="51">
        <v>1</v>
      </c>
      <c r="C13" s="51">
        <v>9534</v>
      </c>
      <c r="D13" s="51">
        <v>1029</v>
      </c>
      <c r="E13" s="51">
        <v>584.6</v>
      </c>
      <c r="F13" s="51">
        <v>25.6</v>
      </c>
      <c r="G13" s="51">
        <v>25.5</v>
      </c>
      <c r="H13" s="51">
        <v>56</v>
      </c>
      <c r="I13" s="51">
        <v>140</v>
      </c>
      <c r="J13" s="51">
        <v>60.7</v>
      </c>
      <c r="K13" s="51">
        <v>19.7</v>
      </c>
      <c r="L13" s="51">
        <v>2.5</v>
      </c>
      <c r="M13" s="51">
        <v>1.7</v>
      </c>
      <c r="O13" s="51">
        <v>1</v>
      </c>
      <c r="P13" s="61">
        <f t="shared" si="3"/>
        <v>56.812439261418859</v>
      </c>
      <c r="Q13" s="61">
        <f t="shared" si="4"/>
        <v>2.4878522837706512</v>
      </c>
      <c r="R13" s="61">
        <f t="shared" si="5"/>
        <v>2.4781341107871722</v>
      </c>
      <c r="S13" s="61">
        <f t="shared" si="6"/>
        <v>5.4421768707482991</v>
      </c>
      <c r="T13" s="61">
        <f t="shared" si="7"/>
        <v>13.605442176870749</v>
      </c>
      <c r="U13" s="61">
        <f t="shared" si="8"/>
        <v>5.8989310009718174</v>
      </c>
      <c r="V13" s="61">
        <f t="shared" si="0"/>
        <v>1.9144800777453836</v>
      </c>
      <c r="W13" s="61">
        <f t="shared" si="1"/>
        <v>0.24295432458697766</v>
      </c>
      <c r="X13" s="61">
        <f t="shared" si="2"/>
        <v>0.1652089407191448</v>
      </c>
    </row>
    <row r="14" spans="2:24">
      <c r="B14" s="87">
        <v>2</v>
      </c>
      <c r="C14" s="87">
        <v>9304</v>
      </c>
      <c r="D14" s="87">
        <v>1128</v>
      </c>
      <c r="E14" s="87">
        <v>663</v>
      </c>
      <c r="F14" s="87">
        <v>26</v>
      </c>
      <c r="G14" s="87">
        <v>21.2</v>
      </c>
      <c r="H14" s="87">
        <v>54.1</v>
      </c>
      <c r="I14" s="87">
        <v>148</v>
      </c>
      <c r="J14" s="87">
        <v>74.400000000000006</v>
      </c>
      <c r="K14" s="87">
        <v>11.4</v>
      </c>
      <c r="L14" s="87">
        <v>1.6</v>
      </c>
      <c r="M14" s="87">
        <v>0.5</v>
      </c>
      <c r="O14" s="87">
        <v>2</v>
      </c>
      <c r="P14" s="92">
        <f t="shared" si="3"/>
        <v>58.776595744680847</v>
      </c>
      <c r="Q14" s="92">
        <f t="shared" si="4"/>
        <v>2.3049645390070919</v>
      </c>
      <c r="R14" s="92">
        <f t="shared" si="5"/>
        <v>1.8794326241134751</v>
      </c>
      <c r="S14" s="92">
        <f t="shared" si="6"/>
        <v>4.7960992907801421</v>
      </c>
      <c r="T14" s="92">
        <f t="shared" si="7"/>
        <v>13.120567375886525</v>
      </c>
      <c r="U14" s="92">
        <f t="shared" si="8"/>
        <v>6.5957446808510651</v>
      </c>
      <c r="V14" s="92">
        <f t="shared" si="0"/>
        <v>1.0106382978723405</v>
      </c>
      <c r="W14" s="92">
        <f t="shared" si="1"/>
        <v>0.14184397163120568</v>
      </c>
      <c r="X14" s="92">
        <f t="shared" si="2"/>
        <v>4.4326241134751775E-2</v>
      </c>
    </row>
    <row r="15" spans="2:24">
      <c r="B15" s="87">
        <v>2</v>
      </c>
      <c r="C15" s="87">
        <v>9467</v>
      </c>
      <c r="D15" s="87">
        <v>1018</v>
      </c>
      <c r="E15" s="87">
        <v>605</v>
      </c>
      <c r="F15" s="87">
        <v>23</v>
      </c>
      <c r="G15" s="87">
        <v>23.9</v>
      </c>
      <c r="H15" s="87">
        <v>52</v>
      </c>
      <c r="I15" s="87">
        <v>132</v>
      </c>
      <c r="J15" s="87">
        <v>63.3</v>
      </c>
      <c r="K15" s="87">
        <v>27.7</v>
      </c>
      <c r="L15" s="87">
        <v>3</v>
      </c>
      <c r="M15" s="87">
        <v>1.5</v>
      </c>
      <c r="O15" s="87">
        <v>2</v>
      </c>
      <c r="P15" s="92">
        <f t="shared" si="3"/>
        <v>59.43025540275049</v>
      </c>
      <c r="Q15" s="92">
        <f t="shared" si="4"/>
        <v>2.2593320235756389</v>
      </c>
      <c r="R15" s="92">
        <f t="shared" si="5"/>
        <v>2.3477406679764239</v>
      </c>
      <c r="S15" s="92">
        <f t="shared" si="6"/>
        <v>5.1080550098231825</v>
      </c>
      <c r="T15" s="92">
        <f t="shared" si="7"/>
        <v>12.966601178781925</v>
      </c>
      <c r="U15" s="92">
        <f t="shared" si="8"/>
        <v>6.2180746561886044</v>
      </c>
      <c r="V15" s="92">
        <f t="shared" si="0"/>
        <v>2.7210216110019645</v>
      </c>
      <c r="W15" s="92">
        <f t="shared" si="1"/>
        <v>0.29469548133595286</v>
      </c>
      <c r="X15" s="92">
        <f t="shared" si="2"/>
        <v>0.14734774066797643</v>
      </c>
    </row>
    <row r="16" spans="2:24">
      <c r="B16" s="87">
        <v>2</v>
      </c>
      <c r="C16" s="87">
        <v>9429</v>
      </c>
      <c r="D16" s="87">
        <v>960</v>
      </c>
      <c r="E16" s="87">
        <v>562.20000000000005</v>
      </c>
      <c r="F16" s="87">
        <v>17.8</v>
      </c>
      <c r="G16" s="87">
        <v>19.399999999999999</v>
      </c>
      <c r="H16" s="87">
        <v>42</v>
      </c>
      <c r="I16" s="87">
        <v>130</v>
      </c>
      <c r="J16" s="87">
        <v>53</v>
      </c>
      <c r="K16" s="87">
        <v>22.9</v>
      </c>
      <c r="L16" s="87">
        <v>2.5</v>
      </c>
      <c r="M16" s="87">
        <v>1.1000000000000001</v>
      </c>
      <c r="O16" s="87">
        <v>2</v>
      </c>
      <c r="P16" s="92">
        <f t="shared" si="3"/>
        <v>58.562500000000007</v>
      </c>
      <c r="Q16" s="92">
        <f t="shared" si="4"/>
        <v>1.8541666666666667</v>
      </c>
      <c r="R16" s="92">
        <f t="shared" si="5"/>
        <v>2.020833333333333</v>
      </c>
      <c r="S16" s="92">
        <f t="shared" si="6"/>
        <v>4.375</v>
      </c>
      <c r="T16" s="92">
        <f t="shared" si="7"/>
        <v>13.541666666666666</v>
      </c>
      <c r="U16" s="92">
        <f t="shared" si="8"/>
        <v>5.520833333333333</v>
      </c>
      <c r="V16" s="92">
        <f t="shared" si="0"/>
        <v>2.3854166666666665</v>
      </c>
      <c r="W16" s="92">
        <f t="shared" si="1"/>
        <v>0.26041666666666663</v>
      </c>
      <c r="X16" s="92">
        <f t="shared" si="2"/>
        <v>0.11458333333333333</v>
      </c>
    </row>
    <row r="17" spans="2:24">
      <c r="B17" s="87">
        <v>2</v>
      </c>
      <c r="C17" s="87">
        <v>9251</v>
      </c>
      <c r="D17" s="87">
        <v>894</v>
      </c>
      <c r="E17" s="87">
        <v>519.29999999999995</v>
      </c>
      <c r="F17" s="87">
        <v>18.2</v>
      </c>
      <c r="G17" s="87">
        <v>20.5</v>
      </c>
      <c r="H17" s="87">
        <v>42.6</v>
      </c>
      <c r="I17" s="87">
        <v>126</v>
      </c>
      <c r="J17" s="87">
        <v>57.4</v>
      </c>
      <c r="K17" s="87">
        <v>21.3</v>
      </c>
      <c r="L17" s="87">
        <v>2.1</v>
      </c>
      <c r="M17" s="87">
        <v>4.5</v>
      </c>
      <c r="O17" s="87">
        <v>2</v>
      </c>
      <c r="P17" s="92">
        <f t="shared" si="3"/>
        <v>58.087248322147644</v>
      </c>
      <c r="Q17" s="92">
        <f t="shared" si="4"/>
        <v>2.0357941834451903</v>
      </c>
      <c r="R17" s="92">
        <f t="shared" si="5"/>
        <v>2.2930648769574944</v>
      </c>
      <c r="S17" s="92">
        <f t="shared" si="6"/>
        <v>4.7651006711409396</v>
      </c>
      <c r="T17" s="92">
        <f t="shared" si="7"/>
        <v>14.093959731543624</v>
      </c>
      <c r="U17" s="92">
        <f t="shared" si="8"/>
        <v>6.4205816554809836</v>
      </c>
      <c r="V17" s="92">
        <f t="shared" si="0"/>
        <v>2.3825503355704698</v>
      </c>
      <c r="W17" s="92">
        <f t="shared" si="1"/>
        <v>0.23489932885906042</v>
      </c>
      <c r="X17" s="92">
        <f t="shared" si="2"/>
        <v>0.50335570469798652</v>
      </c>
    </row>
    <row r="18" spans="2:24">
      <c r="B18" s="87">
        <v>2</v>
      </c>
      <c r="C18" s="87">
        <v>9548</v>
      </c>
      <c r="D18" s="87">
        <v>914</v>
      </c>
      <c r="E18" s="87">
        <v>525.70000000000005</v>
      </c>
      <c r="F18" s="87">
        <v>26.2</v>
      </c>
      <c r="G18" s="87">
        <v>21.5</v>
      </c>
      <c r="H18" s="87">
        <v>51.4</v>
      </c>
      <c r="I18" s="87">
        <v>126</v>
      </c>
      <c r="J18" s="87">
        <v>51.8</v>
      </c>
      <c r="K18" s="87">
        <v>20.399999999999999</v>
      </c>
      <c r="L18" s="87">
        <v>4.4000000000000004</v>
      </c>
      <c r="M18" s="87">
        <v>1</v>
      </c>
      <c r="O18" s="87">
        <v>2</v>
      </c>
      <c r="P18" s="92">
        <f t="shared" si="3"/>
        <v>57.516411378555802</v>
      </c>
      <c r="Q18" s="92">
        <f t="shared" si="4"/>
        <v>2.8665207877461705</v>
      </c>
      <c r="R18" s="92">
        <f t="shared" si="5"/>
        <v>2.3522975929978118</v>
      </c>
      <c r="S18" s="92">
        <f t="shared" si="6"/>
        <v>5.6236323851203505</v>
      </c>
      <c r="T18" s="92">
        <f t="shared" si="7"/>
        <v>13.785557986870897</v>
      </c>
      <c r="U18" s="92">
        <f t="shared" si="8"/>
        <v>5.6673960612691463</v>
      </c>
      <c r="V18" s="92">
        <f t="shared" si="0"/>
        <v>2.2319474835886215</v>
      </c>
      <c r="W18" s="92">
        <f t="shared" si="1"/>
        <v>0.48140043763676155</v>
      </c>
      <c r="X18" s="92">
        <f t="shared" si="2"/>
        <v>0.10940919037199125</v>
      </c>
    </row>
    <row r="19" spans="2:24">
      <c r="B19" s="87">
        <v>2</v>
      </c>
      <c r="C19" s="87">
        <v>9457</v>
      </c>
      <c r="D19" s="87">
        <v>1097</v>
      </c>
      <c r="E19" s="87">
        <v>672.3</v>
      </c>
      <c r="F19" s="87">
        <v>23.3</v>
      </c>
      <c r="G19" s="87">
        <v>21.8</v>
      </c>
      <c r="H19" s="87">
        <v>51.3</v>
      </c>
      <c r="I19" s="87">
        <v>121</v>
      </c>
      <c r="J19" s="87">
        <v>60.5</v>
      </c>
      <c r="K19" s="87">
        <v>21.9</v>
      </c>
      <c r="L19" s="87">
        <v>1.7</v>
      </c>
      <c r="M19" s="87">
        <v>1.2</v>
      </c>
      <c r="O19" s="87">
        <v>2</v>
      </c>
      <c r="P19" s="92">
        <f t="shared" si="3"/>
        <v>61.28532360984503</v>
      </c>
      <c r="Q19" s="92">
        <f t="shared" si="4"/>
        <v>2.1239744758432089</v>
      </c>
      <c r="R19" s="92">
        <f t="shared" si="5"/>
        <v>1.9872379216043754</v>
      </c>
      <c r="S19" s="92">
        <f t="shared" si="6"/>
        <v>4.676390154968094</v>
      </c>
      <c r="T19" s="92">
        <f t="shared" si="7"/>
        <v>11.030082041932543</v>
      </c>
      <c r="U19" s="92">
        <f t="shared" si="8"/>
        <v>5.5150410209662715</v>
      </c>
      <c r="V19" s="92">
        <f t="shared" si="0"/>
        <v>1.9963536918869644</v>
      </c>
      <c r="W19" s="92">
        <f t="shared" si="1"/>
        <v>0.15496809480401094</v>
      </c>
      <c r="X19" s="92">
        <f t="shared" si="2"/>
        <v>0.10938924339106654</v>
      </c>
    </row>
    <row r="20" spans="2:24">
      <c r="B20" s="87">
        <v>2</v>
      </c>
      <c r="C20" s="87">
        <v>9307</v>
      </c>
      <c r="D20" s="87">
        <v>1319</v>
      </c>
      <c r="E20" s="87">
        <v>774.6</v>
      </c>
      <c r="F20" s="87">
        <v>31.9</v>
      </c>
      <c r="G20" s="87">
        <v>27.3</v>
      </c>
      <c r="H20" s="87">
        <v>64.8</v>
      </c>
      <c r="I20" s="87">
        <v>133</v>
      </c>
      <c r="J20" s="87">
        <v>79.5</v>
      </c>
      <c r="K20" s="87">
        <v>21.9</v>
      </c>
      <c r="L20" s="87">
        <v>2.7</v>
      </c>
      <c r="M20" s="87">
        <v>1.9</v>
      </c>
      <c r="O20" s="87">
        <v>2</v>
      </c>
      <c r="P20" s="92">
        <f t="shared" si="3"/>
        <v>58.726307808946174</v>
      </c>
      <c r="Q20" s="92">
        <f t="shared" si="4"/>
        <v>2.4184988627748294</v>
      </c>
      <c r="R20" s="92">
        <f t="shared" si="5"/>
        <v>2.0697498104624716</v>
      </c>
      <c r="S20" s="92">
        <f t="shared" si="6"/>
        <v>4.9128127369219099</v>
      </c>
      <c r="T20" s="92">
        <f t="shared" si="7"/>
        <v>10.083396512509477</v>
      </c>
      <c r="U20" s="92">
        <f t="shared" si="8"/>
        <v>6.0272934040940109</v>
      </c>
      <c r="V20" s="92">
        <f t="shared" si="0"/>
        <v>1.6603487490523121</v>
      </c>
      <c r="W20" s="92">
        <f t="shared" si="1"/>
        <v>0.2047005307050796</v>
      </c>
      <c r="X20" s="92">
        <f t="shared" si="2"/>
        <v>0.14404852160727824</v>
      </c>
    </row>
    <row r="21" spans="2:24">
      <c r="B21" s="87">
        <v>2</v>
      </c>
      <c r="C21" s="87">
        <v>9362</v>
      </c>
      <c r="D21" s="87">
        <v>958</v>
      </c>
      <c r="E21" s="87">
        <v>546.79999999999995</v>
      </c>
      <c r="F21" s="87">
        <v>29.2</v>
      </c>
      <c r="G21" s="87">
        <v>24.7</v>
      </c>
      <c r="H21" s="87">
        <v>57.2</v>
      </c>
      <c r="I21" s="87">
        <v>120</v>
      </c>
      <c r="J21" s="87">
        <v>32.799999999999997</v>
      </c>
      <c r="K21" s="87">
        <v>17.3</v>
      </c>
      <c r="L21" s="87">
        <v>3.2</v>
      </c>
      <c r="M21" s="87">
        <v>1.7</v>
      </c>
      <c r="O21" s="87">
        <v>2</v>
      </c>
      <c r="P21" s="92">
        <f t="shared" si="3"/>
        <v>57.077244258872653</v>
      </c>
      <c r="Q21" s="92">
        <f t="shared" si="4"/>
        <v>3.0480167014613779</v>
      </c>
      <c r="R21" s="92">
        <f t="shared" si="5"/>
        <v>2.5782881002087681</v>
      </c>
      <c r="S21" s="92">
        <f t="shared" si="6"/>
        <v>5.9707724425887267</v>
      </c>
      <c r="T21" s="92">
        <f t="shared" si="7"/>
        <v>12.526096033402922</v>
      </c>
      <c r="U21" s="92">
        <f t="shared" si="8"/>
        <v>3.4237995824634653</v>
      </c>
      <c r="V21" s="92">
        <f t="shared" si="0"/>
        <v>1.8058455114822549</v>
      </c>
      <c r="W21" s="92">
        <f t="shared" si="1"/>
        <v>0.33402922755741127</v>
      </c>
      <c r="X21" s="92">
        <f t="shared" si="2"/>
        <v>0.17745302713987474</v>
      </c>
    </row>
    <row r="22" spans="2:24">
      <c r="B22" s="87">
        <v>2</v>
      </c>
      <c r="C22" s="87">
        <v>9355</v>
      </c>
      <c r="D22" s="87">
        <v>930</v>
      </c>
      <c r="E22" s="87">
        <v>539.4</v>
      </c>
      <c r="F22" s="87">
        <v>25.3</v>
      </c>
      <c r="G22" s="87">
        <v>22.5</v>
      </c>
      <c r="H22" s="87">
        <v>50.2</v>
      </c>
      <c r="I22" s="87">
        <v>119</v>
      </c>
      <c r="J22" s="87">
        <v>55.4</v>
      </c>
      <c r="K22" s="87">
        <v>23.3</v>
      </c>
      <c r="L22" s="87">
        <v>2.2000000000000002</v>
      </c>
      <c r="M22" s="87">
        <v>2.1</v>
      </c>
      <c r="O22" s="95">
        <v>2</v>
      </c>
      <c r="P22" s="96">
        <f t="shared" si="3"/>
        <v>57.999999999999993</v>
      </c>
      <c r="Q22" s="96">
        <f t="shared" si="4"/>
        <v>2.720430107526882</v>
      </c>
      <c r="R22" s="96">
        <f t="shared" si="5"/>
        <v>2.4193548387096775</v>
      </c>
      <c r="S22" s="96">
        <f t="shared" si="6"/>
        <v>5.3978494623655919</v>
      </c>
      <c r="T22" s="96">
        <f t="shared" si="7"/>
        <v>12.795698924731184</v>
      </c>
      <c r="U22" s="96">
        <f t="shared" si="8"/>
        <v>5.956989247311828</v>
      </c>
      <c r="V22" s="92">
        <f t="shared" si="0"/>
        <v>2.5053763440860215</v>
      </c>
      <c r="W22" s="92">
        <f t="shared" si="1"/>
        <v>0.23655913978494625</v>
      </c>
      <c r="X22" s="92">
        <f t="shared" si="2"/>
        <v>0.22580645161290325</v>
      </c>
    </row>
    <row r="23" spans="2:24">
      <c r="B23" s="49">
        <v>3</v>
      </c>
      <c r="C23" s="49">
        <v>9564</v>
      </c>
      <c r="D23" s="49">
        <v>1068</v>
      </c>
      <c r="E23" s="49">
        <v>606.70000000000005</v>
      </c>
      <c r="F23" s="49">
        <v>31</v>
      </c>
      <c r="G23" s="49">
        <v>22.6</v>
      </c>
      <c r="H23" s="49">
        <v>59</v>
      </c>
      <c r="I23" s="49">
        <v>125</v>
      </c>
      <c r="J23" s="49">
        <v>55.4</v>
      </c>
      <c r="K23" s="49">
        <v>12.9</v>
      </c>
      <c r="L23" s="49">
        <v>4.5</v>
      </c>
      <c r="M23" s="49">
        <v>1.1000000000000001</v>
      </c>
      <c r="O23" s="49">
        <v>3</v>
      </c>
      <c r="P23" s="62">
        <f t="shared" si="3"/>
        <v>56.807116104868918</v>
      </c>
      <c r="Q23" s="62">
        <f t="shared" si="4"/>
        <v>2.9026217228464422</v>
      </c>
      <c r="R23" s="62">
        <f t="shared" si="5"/>
        <v>2.1161048689138577</v>
      </c>
      <c r="S23" s="62">
        <f t="shared" si="6"/>
        <v>5.5243445692883899</v>
      </c>
      <c r="T23" s="62">
        <f t="shared" si="7"/>
        <v>11.704119850187265</v>
      </c>
      <c r="U23" s="62">
        <f t="shared" si="8"/>
        <v>5.1872659176029963</v>
      </c>
      <c r="V23" s="62">
        <f t="shared" si="0"/>
        <v>1.2078651685393258</v>
      </c>
      <c r="W23" s="62">
        <f t="shared" si="1"/>
        <v>0.42134831460674155</v>
      </c>
      <c r="X23" s="62">
        <f t="shared" si="2"/>
        <v>0.10299625468164794</v>
      </c>
    </row>
    <row r="24" spans="2:24">
      <c r="B24" s="49">
        <v>3</v>
      </c>
      <c r="C24" s="49">
        <v>9253</v>
      </c>
      <c r="D24" s="49">
        <v>936</v>
      </c>
      <c r="E24" s="49">
        <v>560</v>
      </c>
      <c r="F24" s="49">
        <v>24.8</v>
      </c>
      <c r="G24" s="49">
        <v>25.1</v>
      </c>
      <c r="H24" s="49">
        <v>56.6</v>
      </c>
      <c r="I24" s="49">
        <v>124</v>
      </c>
      <c r="J24" s="49">
        <v>57.6</v>
      </c>
      <c r="K24" s="49">
        <v>11.7</v>
      </c>
      <c r="L24" s="49">
        <v>2</v>
      </c>
      <c r="M24" s="49">
        <v>1.1000000000000001</v>
      </c>
      <c r="O24" s="49">
        <v>3</v>
      </c>
      <c r="P24" s="62">
        <f t="shared" si="3"/>
        <v>59.82905982905983</v>
      </c>
      <c r="Q24" s="62">
        <f t="shared" si="4"/>
        <v>2.6495726495726495</v>
      </c>
      <c r="R24" s="62">
        <f t="shared" si="5"/>
        <v>2.6816239316239319</v>
      </c>
      <c r="S24" s="62">
        <f t="shared" si="6"/>
        <v>6.0470085470085468</v>
      </c>
      <c r="T24" s="62">
        <f t="shared" si="7"/>
        <v>13.247863247863249</v>
      </c>
      <c r="U24" s="62">
        <f t="shared" si="8"/>
        <v>6.1538461538461542</v>
      </c>
      <c r="V24" s="62">
        <f t="shared" si="0"/>
        <v>1.25</v>
      </c>
      <c r="W24" s="62">
        <f t="shared" si="1"/>
        <v>0.21367521367521369</v>
      </c>
      <c r="X24" s="62">
        <f t="shared" si="2"/>
        <v>0.11752136752136753</v>
      </c>
    </row>
    <row r="25" spans="2:24">
      <c r="B25" s="49">
        <v>3</v>
      </c>
      <c r="C25" s="49">
        <v>9492</v>
      </c>
      <c r="D25" s="49">
        <v>961</v>
      </c>
      <c r="E25" s="49">
        <v>568</v>
      </c>
      <c r="F25" s="49">
        <v>23.9</v>
      </c>
      <c r="G25" s="49">
        <v>22</v>
      </c>
      <c r="H25" s="49">
        <v>51</v>
      </c>
      <c r="I25" s="49">
        <v>153</v>
      </c>
      <c r="J25" s="49">
        <v>54</v>
      </c>
      <c r="K25" s="49">
        <v>17.7</v>
      </c>
      <c r="L25" s="49">
        <v>2.5</v>
      </c>
      <c r="M25" s="49">
        <v>1.7</v>
      </c>
      <c r="O25" s="49">
        <v>3</v>
      </c>
      <c r="P25" s="62">
        <f t="shared" si="3"/>
        <v>59.105098855359003</v>
      </c>
      <c r="Q25" s="62">
        <f t="shared" si="4"/>
        <v>2.4869927159209158</v>
      </c>
      <c r="R25" s="62">
        <f t="shared" si="5"/>
        <v>2.2892819979188346</v>
      </c>
      <c r="S25" s="62">
        <f t="shared" si="6"/>
        <v>5.3069719042663897</v>
      </c>
      <c r="T25" s="62">
        <f t="shared" si="7"/>
        <v>15.920915712799166</v>
      </c>
      <c r="U25" s="62">
        <f t="shared" si="8"/>
        <v>5.6191467221644125</v>
      </c>
      <c r="V25" s="62">
        <f t="shared" si="0"/>
        <v>1.841831425598335</v>
      </c>
      <c r="W25" s="62">
        <f t="shared" si="1"/>
        <v>0.26014568158168577</v>
      </c>
      <c r="X25" s="62">
        <f t="shared" si="2"/>
        <v>0.17689906347554629</v>
      </c>
    </row>
    <row r="26" spans="2:24">
      <c r="B26" s="49">
        <v>3</v>
      </c>
      <c r="C26" s="49">
        <v>9303</v>
      </c>
      <c r="D26" s="49">
        <v>828</v>
      </c>
      <c r="E26" s="49">
        <v>470.4</v>
      </c>
      <c r="F26" s="49">
        <v>19.100000000000001</v>
      </c>
      <c r="G26" s="49">
        <v>21.5</v>
      </c>
      <c r="H26" s="49">
        <v>45</v>
      </c>
      <c r="I26" s="49">
        <v>125</v>
      </c>
      <c r="J26" s="49">
        <v>59</v>
      </c>
      <c r="K26" s="49">
        <v>16.7</v>
      </c>
      <c r="L26" s="49">
        <v>2.9</v>
      </c>
      <c r="M26" s="49">
        <v>0.3</v>
      </c>
      <c r="O26" s="49">
        <v>3</v>
      </c>
      <c r="P26" s="62">
        <f t="shared" si="3"/>
        <v>56.811594202898554</v>
      </c>
      <c r="Q26" s="62">
        <f t="shared" si="4"/>
        <v>2.3067632850241546</v>
      </c>
      <c r="R26" s="62">
        <f t="shared" si="5"/>
        <v>2.5966183574879227</v>
      </c>
      <c r="S26" s="62">
        <f t="shared" si="6"/>
        <v>5.4347826086956523</v>
      </c>
      <c r="T26" s="62">
        <f t="shared" si="7"/>
        <v>15.096618357487923</v>
      </c>
      <c r="U26" s="62">
        <f t="shared" si="8"/>
        <v>7.1256038647342992</v>
      </c>
      <c r="V26" s="62">
        <f t="shared" si="0"/>
        <v>2.0169082125603865</v>
      </c>
      <c r="W26" s="62">
        <f t="shared" si="1"/>
        <v>0.35024154589371975</v>
      </c>
      <c r="X26" s="62">
        <f t="shared" si="2"/>
        <v>3.6231884057971016E-2</v>
      </c>
    </row>
    <row r="27" spans="2:24">
      <c r="B27" s="49">
        <v>3</v>
      </c>
      <c r="C27" s="49">
        <v>9290</v>
      </c>
      <c r="D27" s="49">
        <v>1005</v>
      </c>
      <c r="E27" s="49">
        <v>573</v>
      </c>
      <c r="F27" s="49">
        <v>22.3</v>
      </c>
      <c r="G27" s="49">
        <v>22.7</v>
      </c>
      <c r="H27" s="49">
        <v>50.4</v>
      </c>
      <c r="I27" s="49">
        <v>133</v>
      </c>
      <c r="J27" s="49">
        <v>63.9</v>
      </c>
      <c r="K27" s="49">
        <v>10.3</v>
      </c>
      <c r="L27" s="49">
        <v>2.2000000000000002</v>
      </c>
      <c r="M27" s="49">
        <v>0.3</v>
      </c>
      <c r="O27" s="49">
        <v>3</v>
      </c>
      <c r="P27" s="62">
        <f t="shared" si="3"/>
        <v>57.014925373134332</v>
      </c>
      <c r="Q27" s="62">
        <f t="shared" si="4"/>
        <v>2.2189054726368158</v>
      </c>
      <c r="R27" s="62">
        <f t="shared" si="5"/>
        <v>2.2587064676616917</v>
      </c>
      <c r="S27" s="62">
        <f t="shared" si="6"/>
        <v>5.0149253731343286</v>
      </c>
      <c r="T27" s="62">
        <f t="shared" si="7"/>
        <v>13.233830845771145</v>
      </c>
      <c r="U27" s="62">
        <f t="shared" si="8"/>
        <v>6.3582089552238807</v>
      </c>
      <c r="V27" s="62">
        <f t="shared" si="0"/>
        <v>1.0248756218905473</v>
      </c>
      <c r="W27" s="62">
        <f t="shared" si="1"/>
        <v>0.21890547263681592</v>
      </c>
      <c r="X27" s="62">
        <f t="shared" si="2"/>
        <v>2.9850746268656716E-2</v>
      </c>
    </row>
    <row r="28" spans="2:24">
      <c r="B28" s="49">
        <v>3</v>
      </c>
      <c r="C28" s="49">
        <v>9472</v>
      </c>
      <c r="D28" s="49">
        <v>1109</v>
      </c>
      <c r="E28" s="49">
        <v>658.5</v>
      </c>
      <c r="F28" s="49">
        <v>32.799999999999997</v>
      </c>
      <c r="G28" s="49">
        <v>25.2</v>
      </c>
      <c r="H28" s="49">
        <v>63.6</v>
      </c>
      <c r="I28" s="49">
        <v>130</v>
      </c>
      <c r="J28" s="49">
        <v>58</v>
      </c>
      <c r="K28" s="49">
        <v>16.899999999999999</v>
      </c>
      <c r="L28" s="49">
        <v>3.5</v>
      </c>
      <c r="M28" s="49">
        <v>0.5</v>
      </c>
      <c r="O28" s="49">
        <v>3</v>
      </c>
      <c r="P28" s="62">
        <f t="shared" si="3"/>
        <v>59.377817853922451</v>
      </c>
      <c r="Q28" s="62">
        <f t="shared" si="4"/>
        <v>2.9576194770063116</v>
      </c>
      <c r="R28" s="62">
        <f t="shared" si="5"/>
        <v>2.2723174030658249</v>
      </c>
      <c r="S28" s="62">
        <f t="shared" si="6"/>
        <v>5.7348963029756543</v>
      </c>
      <c r="T28" s="62">
        <f t="shared" si="7"/>
        <v>11.722272317403066</v>
      </c>
      <c r="U28" s="62">
        <f t="shared" si="8"/>
        <v>5.2299368800721373</v>
      </c>
      <c r="V28" s="62">
        <f t="shared" si="0"/>
        <v>1.5238954012623984</v>
      </c>
      <c r="W28" s="62">
        <f t="shared" si="1"/>
        <v>0.31559963931469792</v>
      </c>
      <c r="X28" s="62">
        <f t="shared" si="2"/>
        <v>4.5085662759242556E-2</v>
      </c>
    </row>
    <row r="29" spans="2:24">
      <c r="B29" s="49">
        <v>3</v>
      </c>
      <c r="C29" s="49">
        <v>9312</v>
      </c>
      <c r="D29" s="49">
        <v>1082</v>
      </c>
      <c r="E29" s="49">
        <v>646.5</v>
      </c>
      <c r="F29" s="49">
        <v>27.5</v>
      </c>
      <c r="G29" s="49">
        <v>26.8</v>
      </c>
      <c r="H29" s="49">
        <v>61.6</v>
      </c>
      <c r="I29" s="49">
        <v>146</v>
      </c>
      <c r="J29" s="49">
        <v>68</v>
      </c>
      <c r="K29" s="49">
        <v>13.5</v>
      </c>
      <c r="L29" s="49">
        <v>1.5</v>
      </c>
      <c r="M29" s="49">
        <v>0.9</v>
      </c>
      <c r="O29" s="49">
        <v>3</v>
      </c>
      <c r="P29" s="62">
        <f t="shared" si="3"/>
        <v>59.750462107208868</v>
      </c>
      <c r="Q29" s="62">
        <f t="shared" si="4"/>
        <v>2.5415896487985212</v>
      </c>
      <c r="R29" s="62">
        <f t="shared" si="5"/>
        <v>2.4768946395563773</v>
      </c>
      <c r="S29" s="62">
        <f t="shared" si="6"/>
        <v>5.6931608133086877</v>
      </c>
      <c r="T29" s="62">
        <f t="shared" si="7"/>
        <v>13.493530499075785</v>
      </c>
      <c r="U29" s="62">
        <f t="shared" si="8"/>
        <v>6.2846580406654349</v>
      </c>
      <c r="V29" s="62">
        <f t="shared" si="0"/>
        <v>1.2476894639556377</v>
      </c>
      <c r="W29" s="62">
        <f t="shared" si="1"/>
        <v>0.13863216266173753</v>
      </c>
      <c r="X29" s="62">
        <f t="shared" si="2"/>
        <v>8.3179297597042512E-2</v>
      </c>
    </row>
    <row r="30" spans="2:24">
      <c r="B30" s="49">
        <v>3</v>
      </c>
      <c r="C30" s="49">
        <v>9506</v>
      </c>
      <c r="D30" s="49">
        <v>1059</v>
      </c>
      <c r="E30" s="49">
        <v>631.4</v>
      </c>
      <c r="F30" s="49">
        <v>22.5</v>
      </c>
      <c r="G30" s="49">
        <v>20.8</v>
      </c>
      <c r="H30" s="49">
        <v>46.7</v>
      </c>
      <c r="I30" s="49">
        <v>115</v>
      </c>
      <c r="J30" s="49">
        <v>52</v>
      </c>
      <c r="K30" s="49">
        <v>27</v>
      </c>
      <c r="L30" s="49">
        <v>2.8</v>
      </c>
      <c r="M30" s="49">
        <v>0.9</v>
      </c>
      <c r="O30" s="49">
        <v>3</v>
      </c>
      <c r="P30" s="62">
        <f t="shared" si="3"/>
        <v>59.622285174693104</v>
      </c>
      <c r="Q30" s="62">
        <f t="shared" si="4"/>
        <v>2.1246458923512748</v>
      </c>
      <c r="R30" s="62">
        <f t="shared" si="5"/>
        <v>1.964117091595845</v>
      </c>
      <c r="S30" s="62">
        <f t="shared" si="6"/>
        <v>4.4098205854579797</v>
      </c>
      <c r="T30" s="62">
        <f t="shared" si="7"/>
        <v>10.859301227573184</v>
      </c>
      <c r="U30" s="62">
        <f t="shared" si="8"/>
        <v>4.9102927289896128</v>
      </c>
      <c r="V30" s="62">
        <f t="shared" si="0"/>
        <v>2.5495750708215295</v>
      </c>
      <c r="W30" s="62">
        <f t="shared" si="1"/>
        <v>0.26440037771482533</v>
      </c>
      <c r="X30" s="62">
        <f t="shared" si="2"/>
        <v>8.4985835694050993E-2</v>
      </c>
    </row>
    <row r="31" spans="2:24">
      <c r="B31" s="49">
        <v>3</v>
      </c>
      <c r="C31" s="49">
        <v>9550</v>
      </c>
      <c r="D31" s="49">
        <v>1196</v>
      </c>
      <c r="E31" s="49">
        <v>689.5</v>
      </c>
      <c r="F31" s="49">
        <v>26.4</v>
      </c>
      <c r="G31" s="49">
        <v>23</v>
      </c>
      <c r="H31" s="49">
        <v>55.8</v>
      </c>
      <c r="I31" s="49">
        <v>154</v>
      </c>
      <c r="J31" s="49">
        <v>80.099999999999994</v>
      </c>
      <c r="K31" s="49">
        <v>30.2</v>
      </c>
      <c r="L31" s="49">
        <v>3.3</v>
      </c>
      <c r="M31" s="49">
        <v>2.2000000000000002</v>
      </c>
      <c r="O31" s="49">
        <v>3</v>
      </c>
      <c r="P31" s="62">
        <f t="shared" si="3"/>
        <v>57.650501672240807</v>
      </c>
      <c r="Q31" s="62">
        <f t="shared" si="4"/>
        <v>2.2073578595317724</v>
      </c>
      <c r="R31" s="62">
        <f t="shared" si="5"/>
        <v>1.9230769230769231</v>
      </c>
      <c r="S31" s="62">
        <f t="shared" si="6"/>
        <v>4.6655518394648832</v>
      </c>
      <c r="T31" s="62">
        <f t="shared" si="7"/>
        <v>12.876254180602006</v>
      </c>
      <c r="U31" s="62">
        <f t="shared" si="8"/>
        <v>6.6973244147157187</v>
      </c>
      <c r="V31" s="62">
        <f t="shared" si="0"/>
        <v>2.5250836120401337</v>
      </c>
      <c r="W31" s="62">
        <f t="shared" si="1"/>
        <v>0.27591973244147155</v>
      </c>
      <c r="X31" s="62">
        <f t="shared" si="2"/>
        <v>0.1839464882943144</v>
      </c>
    </row>
    <row r="32" spans="2:24">
      <c r="B32" s="88">
        <v>4</v>
      </c>
      <c r="C32" s="88">
        <v>9539</v>
      </c>
      <c r="D32" s="88">
        <v>914</v>
      </c>
      <c r="E32" s="88">
        <v>550</v>
      </c>
      <c r="F32" s="88">
        <v>25</v>
      </c>
      <c r="G32" s="88">
        <v>23.9</v>
      </c>
      <c r="H32" s="88">
        <v>53.2</v>
      </c>
      <c r="I32" s="88">
        <v>142</v>
      </c>
      <c r="J32" s="88">
        <v>59.8</v>
      </c>
      <c r="K32" s="88">
        <v>19.600000000000001</v>
      </c>
      <c r="L32" s="88">
        <v>2.4</v>
      </c>
      <c r="M32" s="88">
        <v>0.9</v>
      </c>
      <c r="O32" s="88">
        <v>4</v>
      </c>
      <c r="P32" s="93">
        <f t="shared" si="3"/>
        <v>60.17505470459519</v>
      </c>
      <c r="Q32" s="93">
        <f t="shared" si="4"/>
        <v>2.7352297592997812</v>
      </c>
      <c r="R32" s="93">
        <f t="shared" si="5"/>
        <v>2.6148796498905909</v>
      </c>
      <c r="S32" s="93">
        <f t="shared" si="6"/>
        <v>5.8205689277899344</v>
      </c>
      <c r="T32" s="93">
        <f t="shared" si="7"/>
        <v>15.536105032822759</v>
      </c>
      <c r="U32" s="93">
        <f t="shared" si="8"/>
        <v>6.5426695842450773</v>
      </c>
      <c r="V32" s="93">
        <f t="shared" si="0"/>
        <v>2.1444201312910289</v>
      </c>
      <c r="W32" s="93">
        <f t="shared" si="1"/>
        <v>0.26258205689277897</v>
      </c>
      <c r="X32" s="93">
        <f t="shared" si="2"/>
        <v>9.8468271334792135E-2</v>
      </c>
    </row>
    <row r="33" spans="2:24">
      <c r="B33" s="88">
        <v>4</v>
      </c>
      <c r="C33" s="88">
        <v>9379</v>
      </c>
      <c r="D33" s="88">
        <v>1201</v>
      </c>
      <c r="E33" s="88">
        <v>732.3</v>
      </c>
      <c r="F33" s="88">
        <v>28</v>
      </c>
      <c r="G33" s="88">
        <v>27.6</v>
      </c>
      <c r="H33" s="88">
        <v>61</v>
      </c>
      <c r="I33" s="88">
        <v>150</v>
      </c>
      <c r="J33" s="88">
        <v>67.7</v>
      </c>
      <c r="K33" s="88">
        <v>21.4</v>
      </c>
      <c r="L33" s="88">
        <v>2.2000000000000002</v>
      </c>
      <c r="M33" s="88">
        <v>0.8</v>
      </c>
      <c r="O33" s="88">
        <v>4</v>
      </c>
      <c r="P33" s="93">
        <f t="shared" si="3"/>
        <v>60.974188176519561</v>
      </c>
      <c r="Q33" s="93">
        <f t="shared" si="4"/>
        <v>2.3313905079100747</v>
      </c>
      <c r="R33" s="93">
        <f t="shared" si="5"/>
        <v>2.2980849292256451</v>
      </c>
      <c r="S33" s="93">
        <f t="shared" si="6"/>
        <v>5.0791007493755203</v>
      </c>
      <c r="T33" s="93">
        <f t="shared" si="7"/>
        <v>12.489592006661116</v>
      </c>
      <c r="U33" s="93">
        <f t="shared" si="8"/>
        <v>5.6369691923397172</v>
      </c>
      <c r="V33" s="93">
        <f t="shared" si="0"/>
        <v>1.7818484596169855</v>
      </c>
      <c r="W33" s="93">
        <f t="shared" si="1"/>
        <v>0.18318068276436306</v>
      </c>
      <c r="X33" s="93">
        <f t="shared" si="2"/>
        <v>6.6611157368859295E-2</v>
      </c>
    </row>
    <row r="34" spans="2:24">
      <c r="B34" s="88">
        <v>4</v>
      </c>
      <c r="C34" s="88">
        <v>9330</v>
      </c>
      <c r="D34" s="88">
        <v>1139</v>
      </c>
      <c r="E34" s="88">
        <v>671</v>
      </c>
      <c r="F34" s="88">
        <v>29</v>
      </c>
      <c r="G34" s="88">
        <v>27.4</v>
      </c>
      <c r="H34" s="88">
        <v>63</v>
      </c>
      <c r="I34" s="88">
        <v>150</v>
      </c>
      <c r="J34" s="88">
        <v>70</v>
      </c>
      <c r="K34" s="88">
        <v>24.5</v>
      </c>
      <c r="L34" s="88">
        <v>3.5</v>
      </c>
      <c r="M34" s="88">
        <v>0.9</v>
      </c>
      <c r="O34" s="88">
        <v>4</v>
      </c>
      <c r="P34" s="93">
        <f t="shared" si="3"/>
        <v>58.911325724319575</v>
      </c>
      <c r="Q34" s="93">
        <f t="shared" si="4"/>
        <v>2.5460930640913082</v>
      </c>
      <c r="R34" s="93">
        <f t="shared" si="5"/>
        <v>2.4056189640035117</v>
      </c>
      <c r="S34" s="93">
        <f t="shared" si="6"/>
        <v>5.5311676909569796</v>
      </c>
      <c r="T34" s="93">
        <f t="shared" si="7"/>
        <v>13.169446883230904</v>
      </c>
      <c r="U34" s="93">
        <f t="shared" si="8"/>
        <v>6.1457418788410889</v>
      </c>
      <c r="V34" s="93">
        <f t="shared" si="0"/>
        <v>2.1510096575943809</v>
      </c>
      <c r="W34" s="93">
        <f t="shared" si="1"/>
        <v>0.30728709394205445</v>
      </c>
      <c r="X34" s="93">
        <f t="shared" si="2"/>
        <v>7.9016681299385425E-2</v>
      </c>
    </row>
    <row r="35" spans="2:24">
      <c r="B35" s="88">
        <v>4</v>
      </c>
      <c r="C35" s="88">
        <v>9339</v>
      </c>
      <c r="D35" s="88">
        <v>879</v>
      </c>
      <c r="E35" s="88">
        <v>537.79999999999995</v>
      </c>
      <c r="F35" s="88">
        <v>23.1</v>
      </c>
      <c r="G35" s="88">
        <v>20.8</v>
      </c>
      <c r="H35" s="88">
        <v>48</v>
      </c>
      <c r="I35" s="88">
        <v>122</v>
      </c>
      <c r="J35" s="88">
        <v>48</v>
      </c>
      <c r="K35" s="88">
        <v>7.7</v>
      </c>
      <c r="L35" s="88">
        <v>2.2999999999999998</v>
      </c>
      <c r="M35" s="88">
        <v>1</v>
      </c>
      <c r="O35" s="88">
        <v>4</v>
      </c>
      <c r="P35" s="93">
        <f t="shared" si="3"/>
        <v>61.18316268486916</v>
      </c>
      <c r="Q35" s="93">
        <f t="shared" si="4"/>
        <v>2.6279863481228674</v>
      </c>
      <c r="R35" s="93">
        <f t="shared" si="5"/>
        <v>2.3663253697383388</v>
      </c>
      <c r="S35" s="93">
        <f t="shared" si="6"/>
        <v>5.4607508532423212</v>
      </c>
      <c r="T35" s="93">
        <f t="shared" si="7"/>
        <v>13.879408418657565</v>
      </c>
      <c r="U35" s="93">
        <f t="shared" si="8"/>
        <v>5.4607508532423212</v>
      </c>
      <c r="V35" s="93">
        <f t="shared" si="0"/>
        <v>0.87599544937428908</v>
      </c>
      <c r="W35" s="93">
        <f t="shared" si="1"/>
        <v>0.26166097838452784</v>
      </c>
      <c r="X35" s="93">
        <f t="shared" si="2"/>
        <v>0.11376564277588168</v>
      </c>
    </row>
    <row r="36" spans="2:24">
      <c r="B36" s="88">
        <v>4</v>
      </c>
      <c r="C36" s="88">
        <v>9276</v>
      </c>
      <c r="D36" s="88">
        <v>983</v>
      </c>
      <c r="E36" s="88">
        <v>577</v>
      </c>
      <c r="F36" s="88">
        <v>25.3</v>
      </c>
      <c r="G36" s="88">
        <v>28.5</v>
      </c>
      <c r="H36" s="88">
        <v>59.5</v>
      </c>
      <c r="I36" s="88">
        <v>134</v>
      </c>
      <c r="J36" s="88">
        <v>64.8</v>
      </c>
      <c r="K36" s="88">
        <v>19.600000000000001</v>
      </c>
      <c r="L36" s="88">
        <v>1.9</v>
      </c>
      <c r="M36" s="88">
        <v>1.5</v>
      </c>
      <c r="O36" s="88">
        <v>4</v>
      </c>
      <c r="P36" s="93">
        <f t="shared" si="3"/>
        <v>58.697863682604265</v>
      </c>
      <c r="Q36" s="93">
        <f t="shared" si="4"/>
        <v>2.5737538148524925</v>
      </c>
      <c r="R36" s="93">
        <f t="shared" si="5"/>
        <v>2.8992878942014242</v>
      </c>
      <c r="S36" s="93">
        <f t="shared" si="6"/>
        <v>6.052899287894201</v>
      </c>
      <c r="T36" s="93">
        <f t="shared" si="7"/>
        <v>13.631739572736521</v>
      </c>
      <c r="U36" s="93">
        <f t="shared" si="8"/>
        <v>6.5920651068158698</v>
      </c>
      <c r="V36" s="93">
        <f t="shared" si="0"/>
        <v>1.9938962360122074</v>
      </c>
      <c r="W36" s="93">
        <f t="shared" si="1"/>
        <v>0.19328585961342828</v>
      </c>
      <c r="X36" s="93">
        <f t="shared" si="2"/>
        <v>0.1525940996948118</v>
      </c>
    </row>
    <row r="37" spans="2:24">
      <c r="B37" s="88">
        <v>4</v>
      </c>
      <c r="C37" s="88">
        <v>9260</v>
      </c>
      <c r="D37" s="88">
        <v>1185</v>
      </c>
      <c r="E37" s="88">
        <v>671</v>
      </c>
      <c r="F37" s="88">
        <v>29.7</v>
      </c>
      <c r="G37" s="88">
        <v>32.6</v>
      </c>
      <c r="H37" s="88">
        <v>68</v>
      </c>
      <c r="I37" s="88">
        <v>149</v>
      </c>
      <c r="J37" s="88">
        <v>78.400000000000006</v>
      </c>
      <c r="K37" s="88">
        <v>15</v>
      </c>
      <c r="L37" s="88">
        <v>3</v>
      </c>
      <c r="M37" s="88">
        <v>1.3</v>
      </c>
      <c r="O37" s="88">
        <v>4</v>
      </c>
      <c r="P37" s="93">
        <f t="shared" si="3"/>
        <v>56.624472573839654</v>
      </c>
      <c r="Q37" s="93">
        <f t="shared" si="4"/>
        <v>2.5063291139240507</v>
      </c>
      <c r="R37" s="93">
        <f t="shared" si="5"/>
        <v>2.7510548523206753</v>
      </c>
      <c r="S37" s="93">
        <f t="shared" si="6"/>
        <v>5.7383966244725739</v>
      </c>
      <c r="T37" s="93">
        <f t="shared" si="7"/>
        <v>12.573839662447259</v>
      </c>
      <c r="U37" s="93">
        <f t="shared" si="8"/>
        <v>6.6160337552742616</v>
      </c>
      <c r="V37" s="93">
        <f t="shared" si="0"/>
        <v>1.2658227848101267</v>
      </c>
      <c r="W37" s="93">
        <f t="shared" si="1"/>
        <v>0.25316455696202533</v>
      </c>
      <c r="X37" s="93">
        <f t="shared" si="2"/>
        <v>0.10970464135021096</v>
      </c>
    </row>
    <row r="38" spans="2:24">
      <c r="B38" s="88">
        <v>4</v>
      </c>
      <c r="C38" s="88">
        <v>9536</v>
      </c>
      <c r="D38" s="88">
        <v>1084</v>
      </c>
      <c r="E38" s="88">
        <v>641.79999999999995</v>
      </c>
      <c r="F38" s="88">
        <v>22.6</v>
      </c>
      <c r="G38" s="88">
        <v>25</v>
      </c>
      <c r="H38" s="88">
        <v>55.8</v>
      </c>
      <c r="I38" s="88">
        <v>123</v>
      </c>
      <c r="J38" s="88">
        <v>60.6</v>
      </c>
      <c r="K38" s="88">
        <v>15.3</v>
      </c>
      <c r="L38" s="88">
        <v>2.1</v>
      </c>
      <c r="M38" s="88">
        <v>0.4</v>
      </c>
      <c r="O38" s="88">
        <v>4</v>
      </c>
      <c r="P38" s="93">
        <f t="shared" si="3"/>
        <v>59.206642066420656</v>
      </c>
      <c r="Q38" s="93">
        <f t="shared" si="4"/>
        <v>2.0848708487084875</v>
      </c>
      <c r="R38" s="93">
        <f t="shared" si="5"/>
        <v>2.3062730627306274</v>
      </c>
      <c r="S38" s="93">
        <f t="shared" si="6"/>
        <v>5.1476014760147599</v>
      </c>
      <c r="T38" s="93">
        <f t="shared" si="7"/>
        <v>11.346863468634687</v>
      </c>
      <c r="U38" s="93">
        <f t="shared" si="8"/>
        <v>5.5904059040590406</v>
      </c>
      <c r="V38" s="93">
        <f t="shared" si="0"/>
        <v>1.411439114391144</v>
      </c>
      <c r="W38" s="93">
        <f t="shared" si="1"/>
        <v>0.19372693726937271</v>
      </c>
      <c r="X38" s="93">
        <f t="shared" si="2"/>
        <v>3.6900369003690044E-2</v>
      </c>
    </row>
    <row r="39" spans="2:24">
      <c r="B39" s="88">
        <v>4</v>
      </c>
      <c r="C39" s="88">
        <v>9359</v>
      </c>
      <c r="D39" s="88">
        <v>885</v>
      </c>
      <c r="E39" s="88">
        <v>509.2</v>
      </c>
      <c r="F39" s="88">
        <v>22.7</v>
      </c>
      <c r="G39" s="88">
        <v>23.4</v>
      </c>
      <c r="H39" s="88">
        <v>50.6</v>
      </c>
      <c r="I39" s="88">
        <v>106</v>
      </c>
      <c r="J39" s="88">
        <v>47.4</v>
      </c>
      <c r="K39" s="88">
        <v>20.6</v>
      </c>
      <c r="L39" s="88">
        <v>2.6</v>
      </c>
      <c r="M39" s="88">
        <v>0.9</v>
      </c>
      <c r="O39" s="88">
        <v>4</v>
      </c>
      <c r="P39" s="93">
        <f t="shared" si="3"/>
        <v>57.536723163841806</v>
      </c>
      <c r="Q39" s="93">
        <f t="shared" si="4"/>
        <v>2.5649717514124295</v>
      </c>
      <c r="R39" s="93">
        <f t="shared" si="5"/>
        <v>2.6440677966101696</v>
      </c>
      <c r="S39" s="93">
        <f t="shared" si="6"/>
        <v>5.7175141242937855</v>
      </c>
      <c r="T39" s="93">
        <f t="shared" si="7"/>
        <v>11.977401129943503</v>
      </c>
      <c r="U39" s="93">
        <f t="shared" si="8"/>
        <v>5.3559322033898304</v>
      </c>
      <c r="V39" s="93">
        <f t="shared" si="0"/>
        <v>2.3276836158192094</v>
      </c>
      <c r="W39" s="93">
        <f t="shared" si="1"/>
        <v>0.29378531073446329</v>
      </c>
      <c r="X39" s="93">
        <f t="shared" si="2"/>
        <v>0.10169491525423729</v>
      </c>
    </row>
    <row r="40" spans="2:24">
      <c r="B40" s="88">
        <v>4</v>
      </c>
      <c r="C40" s="88">
        <v>9309</v>
      </c>
      <c r="D40" s="88">
        <v>972</v>
      </c>
      <c r="E40" s="88">
        <v>563.9</v>
      </c>
      <c r="F40" s="88">
        <v>27.4</v>
      </c>
      <c r="G40" s="88">
        <v>21.3</v>
      </c>
      <c r="H40" s="88">
        <v>54.2</v>
      </c>
      <c r="I40" s="88">
        <v>131</v>
      </c>
      <c r="J40" s="88">
        <v>61.8</v>
      </c>
      <c r="K40" s="88">
        <v>11.6</v>
      </c>
      <c r="L40" s="88">
        <v>2.1</v>
      </c>
      <c r="M40" s="88">
        <v>0.9</v>
      </c>
      <c r="O40" s="97">
        <v>4</v>
      </c>
      <c r="P40" s="98">
        <f t="shared" si="3"/>
        <v>58.014403292181072</v>
      </c>
      <c r="Q40" s="98">
        <f t="shared" si="4"/>
        <v>2.8189300411522633</v>
      </c>
      <c r="R40" s="98">
        <f t="shared" si="5"/>
        <v>2.191358024691358</v>
      </c>
      <c r="S40" s="98">
        <f t="shared" si="6"/>
        <v>5.5761316872427988</v>
      </c>
      <c r="T40" s="98">
        <f t="shared" si="7"/>
        <v>13.477366255144032</v>
      </c>
      <c r="U40" s="98">
        <f t="shared" si="8"/>
        <v>6.3580246913580245</v>
      </c>
      <c r="V40" s="98">
        <f t="shared" si="0"/>
        <v>1.1934156378600822</v>
      </c>
      <c r="W40" s="94">
        <f t="shared" si="1"/>
        <v>0.2160493827160494</v>
      </c>
      <c r="X40" s="94">
        <f t="shared" si="2"/>
        <v>9.2592592592592601E-2</v>
      </c>
    </row>
    <row r="41" spans="2:24">
      <c r="B41" s="52">
        <v>5</v>
      </c>
      <c r="C41" s="52">
        <v>9396</v>
      </c>
      <c r="D41" s="52">
        <v>1210</v>
      </c>
      <c r="E41" s="52">
        <v>712.8</v>
      </c>
      <c r="F41" s="52">
        <v>26.9</v>
      </c>
      <c r="G41" s="52">
        <v>24.8</v>
      </c>
      <c r="H41" s="52">
        <v>57.4</v>
      </c>
      <c r="I41" s="52">
        <v>148</v>
      </c>
      <c r="J41" s="52">
        <v>66.900000000000006</v>
      </c>
      <c r="K41" s="52">
        <v>14.8</v>
      </c>
      <c r="L41" s="52">
        <v>3.3</v>
      </c>
      <c r="M41" s="52">
        <v>3.9</v>
      </c>
      <c r="O41" s="51">
        <v>3</v>
      </c>
      <c r="P41" s="61">
        <f t="shared" si="3"/>
        <v>58.909090909090899</v>
      </c>
      <c r="Q41" s="61">
        <f t="shared" si="4"/>
        <v>2.2231404958677685</v>
      </c>
      <c r="R41" s="61">
        <f t="shared" si="5"/>
        <v>2.0495867768595044</v>
      </c>
      <c r="S41" s="61">
        <f t="shared" si="6"/>
        <v>4.7438016528925617</v>
      </c>
      <c r="T41" s="61">
        <f t="shared" si="7"/>
        <v>12.231404958677686</v>
      </c>
      <c r="U41" s="61">
        <f t="shared" si="8"/>
        <v>5.5289256198347108</v>
      </c>
      <c r="V41" s="61">
        <f t="shared" si="0"/>
        <v>1.2231404958677687</v>
      </c>
      <c r="W41" s="61">
        <f t="shared" si="1"/>
        <v>0.27272727272727271</v>
      </c>
      <c r="X41" s="61">
        <f t="shared" si="2"/>
        <v>0.32231404958677684</v>
      </c>
    </row>
    <row r="42" spans="2:24">
      <c r="B42" s="52">
        <v>5</v>
      </c>
      <c r="C42" s="52">
        <v>9293</v>
      </c>
      <c r="D42" s="52">
        <v>1122</v>
      </c>
      <c r="E42" s="52">
        <v>658.6</v>
      </c>
      <c r="F42" s="52">
        <v>22.5</v>
      </c>
      <c r="G42" s="52">
        <v>24.9</v>
      </c>
      <c r="H42" s="52">
        <v>53.4</v>
      </c>
      <c r="I42" s="52">
        <v>163</v>
      </c>
      <c r="J42" s="52">
        <v>50.3</v>
      </c>
      <c r="K42" s="52">
        <v>17.899999999999999</v>
      </c>
      <c r="L42" s="52">
        <v>3.4</v>
      </c>
      <c r="M42" s="52">
        <v>0.8</v>
      </c>
      <c r="O42" s="51">
        <v>3</v>
      </c>
      <c r="P42" s="61">
        <f t="shared" si="3"/>
        <v>58.698752228163997</v>
      </c>
      <c r="Q42" s="61">
        <f t="shared" si="4"/>
        <v>2.0053475935828877</v>
      </c>
      <c r="R42" s="61">
        <f t="shared" si="5"/>
        <v>2.2192513368983957</v>
      </c>
      <c r="S42" s="61">
        <f t="shared" si="6"/>
        <v>4.759358288770053</v>
      </c>
      <c r="T42" s="61">
        <f t="shared" si="7"/>
        <v>14.527629233511586</v>
      </c>
      <c r="U42" s="61">
        <f t="shared" si="8"/>
        <v>4.4830659536541893</v>
      </c>
      <c r="V42" s="61">
        <f t="shared" si="0"/>
        <v>1.5953654188948305</v>
      </c>
      <c r="W42" s="61">
        <f t="shared" si="1"/>
        <v>0.30303030303030304</v>
      </c>
      <c r="X42" s="61">
        <f t="shared" si="2"/>
        <v>7.130124777183601E-2</v>
      </c>
    </row>
    <row r="43" spans="2:24">
      <c r="B43" s="52">
        <v>5</v>
      </c>
      <c r="C43" s="52">
        <v>9331</v>
      </c>
      <c r="D43" s="52">
        <v>1018</v>
      </c>
      <c r="E43" s="52">
        <v>598</v>
      </c>
      <c r="F43" s="52">
        <v>22.8</v>
      </c>
      <c r="G43" s="52">
        <v>29.3</v>
      </c>
      <c r="H43" s="52">
        <v>58</v>
      </c>
      <c r="I43" s="52">
        <v>142</v>
      </c>
      <c r="J43" s="52">
        <v>52.9</v>
      </c>
      <c r="K43" s="52">
        <v>16.2</v>
      </c>
      <c r="L43" s="52">
        <v>2.9</v>
      </c>
      <c r="M43" s="52">
        <v>1.4</v>
      </c>
      <c r="O43" s="51">
        <v>3</v>
      </c>
      <c r="P43" s="61">
        <f t="shared" si="3"/>
        <v>58.742632612966602</v>
      </c>
      <c r="Q43" s="61">
        <f t="shared" si="4"/>
        <v>2.2396856581532414</v>
      </c>
      <c r="R43" s="61">
        <f t="shared" si="5"/>
        <v>2.8781925343811396</v>
      </c>
      <c r="S43" s="61">
        <f t="shared" si="6"/>
        <v>5.6974459724950881</v>
      </c>
      <c r="T43" s="61">
        <f t="shared" si="7"/>
        <v>13.948919449901767</v>
      </c>
      <c r="U43" s="61">
        <f t="shared" si="8"/>
        <v>5.1964636542239688</v>
      </c>
      <c r="V43" s="61">
        <f t="shared" si="0"/>
        <v>1.5913555992141453</v>
      </c>
      <c r="W43" s="61">
        <f t="shared" si="1"/>
        <v>0.28487229862475444</v>
      </c>
      <c r="X43" s="61">
        <f t="shared" si="2"/>
        <v>0.13752455795677798</v>
      </c>
    </row>
    <row r="44" spans="2:24">
      <c r="B44" s="52">
        <v>5</v>
      </c>
      <c r="C44" s="52">
        <v>9528</v>
      </c>
      <c r="D44" s="52">
        <v>903</v>
      </c>
      <c r="E44" s="52">
        <v>508</v>
      </c>
      <c r="F44" s="52">
        <v>21.5</v>
      </c>
      <c r="G44" s="52">
        <v>22</v>
      </c>
      <c r="H44" s="52">
        <v>47.7</v>
      </c>
      <c r="I44" s="52">
        <v>122</v>
      </c>
      <c r="J44" s="52">
        <v>48.9</v>
      </c>
      <c r="K44" s="52">
        <v>22.9</v>
      </c>
      <c r="L44" s="52">
        <v>1.5</v>
      </c>
      <c r="M44" s="52">
        <v>1.8</v>
      </c>
      <c r="O44" s="51">
        <v>3</v>
      </c>
      <c r="P44" s="61">
        <f t="shared" si="3"/>
        <v>56.256921373200441</v>
      </c>
      <c r="Q44" s="61">
        <f t="shared" si="4"/>
        <v>2.3809523809523809</v>
      </c>
      <c r="R44" s="61">
        <f t="shared" si="5"/>
        <v>2.436323366555925</v>
      </c>
      <c r="S44" s="61">
        <f t="shared" si="6"/>
        <v>5.2823920265780737</v>
      </c>
      <c r="T44" s="61">
        <f t="shared" si="7"/>
        <v>13.510520487264674</v>
      </c>
      <c r="U44" s="61">
        <f t="shared" si="8"/>
        <v>5.4152823920265778</v>
      </c>
      <c r="V44" s="61">
        <f t="shared" si="0"/>
        <v>2.5359911406423032</v>
      </c>
      <c r="W44" s="61">
        <f t="shared" si="1"/>
        <v>0.16611295681063123</v>
      </c>
      <c r="X44" s="61">
        <f t="shared" si="2"/>
        <v>0.1993355481727575</v>
      </c>
    </row>
    <row r="45" spans="2:24">
      <c r="B45" s="52">
        <v>5</v>
      </c>
      <c r="C45" s="52">
        <v>9294</v>
      </c>
      <c r="D45" s="52">
        <v>1075</v>
      </c>
      <c r="E45" s="52">
        <v>624</v>
      </c>
      <c r="F45" s="52">
        <v>23.7</v>
      </c>
      <c r="G45" s="52">
        <v>27.3</v>
      </c>
      <c r="H45" s="52">
        <v>56.5</v>
      </c>
      <c r="I45" s="52">
        <v>127</v>
      </c>
      <c r="J45" s="52">
        <v>60.2</v>
      </c>
      <c r="K45" s="52">
        <v>17.3</v>
      </c>
      <c r="L45" s="52">
        <v>2.8</v>
      </c>
      <c r="M45" s="52">
        <v>0.7</v>
      </c>
      <c r="O45" s="51">
        <v>3</v>
      </c>
      <c r="P45" s="61">
        <f t="shared" si="3"/>
        <v>58.046511627906973</v>
      </c>
      <c r="Q45" s="61">
        <f t="shared" si="4"/>
        <v>2.2046511627906979</v>
      </c>
      <c r="R45" s="61">
        <f t="shared" si="5"/>
        <v>2.5395348837209304</v>
      </c>
      <c r="S45" s="61">
        <f t="shared" si="6"/>
        <v>5.2558139534883725</v>
      </c>
      <c r="T45" s="61">
        <f t="shared" si="7"/>
        <v>11.813953488372093</v>
      </c>
      <c r="U45" s="61">
        <f t="shared" si="8"/>
        <v>5.6000000000000005</v>
      </c>
      <c r="V45" s="61">
        <f t="shared" si="0"/>
        <v>1.6093023255813954</v>
      </c>
      <c r="W45" s="61">
        <f t="shared" si="1"/>
        <v>0.26046511627906976</v>
      </c>
      <c r="X45" s="61">
        <f t="shared" si="2"/>
        <v>6.5116279069767441E-2</v>
      </c>
    </row>
    <row r="46" spans="2:24">
      <c r="B46" s="52">
        <v>5</v>
      </c>
      <c r="C46" s="52">
        <v>9266</v>
      </c>
      <c r="D46" s="52">
        <v>1076</v>
      </c>
      <c r="E46" s="52">
        <v>630.70000000000005</v>
      </c>
      <c r="F46" s="52">
        <v>25.7</v>
      </c>
      <c r="G46" s="52">
        <v>23</v>
      </c>
      <c r="H46" s="52">
        <v>52.8</v>
      </c>
      <c r="I46" s="52">
        <v>121</v>
      </c>
      <c r="J46" s="52">
        <v>61.5</v>
      </c>
      <c r="K46" s="52">
        <v>9</v>
      </c>
      <c r="L46" s="52">
        <v>2.2999999999999998</v>
      </c>
      <c r="M46" s="52">
        <v>1.6</v>
      </c>
      <c r="O46" s="51">
        <v>3</v>
      </c>
      <c r="P46" s="61">
        <f t="shared" si="3"/>
        <v>58.615241635687731</v>
      </c>
      <c r="Q46" s="61">
        <f t="shared" si="4"/>
        <v>2.3884758364312266</v>
      </c>
      <c r="R46" s="61">
        <f t="shared" si="5"/>
        <v>2.1375464684014869</v>
      </c>
      <c r="S46" s="61">
        <f t="shared" si="6"/>
        <v>4.9070631970260221</v>
      </c>
      <c r="T46" s="61">
        <f t="shared" si="7"/>
        <v>11.245353159851302</v>
      </c>
      <c r="U46" s="61">
        <f t="shared" si="8"/>
        <v>5.7156133828996278</v>
      </c>
      <c r="V46" s="61">
        <f t="shared" si="0"/>
        <v>0.83643122676579917</v>
      </c>
      <c r="W46" s="61">
        <f t="shared" si="1"/>
        <v>0.21375464684014869</v>
      </c>
      <c r="X46" s="61">
        <f t="shared" si="2"/>
        <v>0.14869888475836432</v>
      </c>
    </row>
    <row r="47" spans="2:24">
      <c r="B47" s="52">
        <v>5</v>
      </c>
      <c r="C47" s="52">
        <v>9404</v>
      </c>
      <c r="D47" s="52">
        <v>1141</v>
      </c>
      <c r="E47" s="52">
        <v>664</v>
      </c>
      <c r="F47" s="52">
        <v>25.9</v>
      </c>
      <c r="G47" s="52">
        <v>25.9</v>
      </c>
      <c r="H47" s="52">
        <v>58.2</v>
      </c>
      <c r="I47" s="52">
        <v>162</v>
      </c>
      <c r="J47" s="52">
        <v>65.599999999999994</v>
      </c>
      <c r="K47" s="52">
        <v>33</v>
      </c>
      <c r="L47" s="52">
        <v>2.7</v>
      </c>
      <c r="M47" s="52">
        <v>1.5</v>
      </c>
      <c r="O47" s="51">
        <v>3</v>
      </c>
      <c r="P47" s="61">
        <f t="shared" si="3"/>
        <v>58.194566170026299</v>
      </c>
      <c r="Q47" s="61">
        <f t="shared" si="4"/>
        <v>2.2699386503067482</v>
      </c>
      <c r="R47" s="61">
        <f t="shared" si="5"/>
        <v>2.2699386503067482</v>
      </c>
      <c r="S47" s="61">
        <f t="shared" si="6"/>
        <v>5.1007887817703779</v>
      </c>
      <c r="T47" s="61">
        <f t="shared" si="7"/>
        <v>14.198071866783524</v>
      </c>
      <c r="U47" s="61">
        <f t="shared" si="8"/>
        <v>5.7493426818580193</v>
      </c>
      <c r="V47" s="61">
        <f t="shared" si="0"/>
        <v>2.8921998247151621</v>
      </c>
      <c r="W47" s="61">
        <f t="shared" si="1"/>
        <v>0.23663453111305871</v>
      </c>
      <c r="X47" s="61">
        <f t="shared" si="2"/>
        <v>0.13146362839614373</v>
      </c>
    </row>
    <row r="48" spans="2:24">
      <c r="B48" s="52">
        <v>5</v>
      </c>
      <c r="C48" s="52">
        <v>9461</v>
      </c>
      <c r="D48" s="52">
        <v>1145</v>
      </c>
      <c r="E48" s="52">
        <v>669</v>
      </c>
      <c r="F48" s="52">
        <v>23.4</v>
      </c>
      <c r="G48" s="52">
        <v>23.5</v>
      </c>
      <c r="H48" s="52">
        <v>52.4</v>
      </c>
      <c r="I48" s="52">
        <v>121</v>
      </c>
      <c r="J48" s="52">
        <v>55</v>
      </c>
      <c r="K48" s="52">
        <v>17.399999999999999</v>
      </c>
      <c r="L48" s="52">
        <v>3.1</v>
      </c>
      <c r="M48" s="52">
        <v>3.4</v>
      </c>
      <c r="O48" s="51">
        <v>3</v>
      </c>
      <c r="P48" s="61">
        <f t="shared" si="3"/>
        <v>58.427947598253269</v>
      </c>
      <c r="Q48" s="61">
        <f t="shared" si="4"/>
        <v>2.0436681222707422</v>
      </c>
      <c r="R48" s="61">
        <f t="shared" si="5"/>
        <v>2.052401746724891</v>
      </c>
      <c r="S48" s="61">
        <f t="shared" si="6"/>
        <v>4.5764192139737991</v>
      </c>
      <c r="T48" s="61">
        <f t="shared" si="7"/>
        <v>10.56768558951965</v>
      </c>
      <c r="U48" s="61">
        <f t="shared" si="8"/>
        <v>4.8034934497816595</v>
      </c>
      <c r="V48" s="61">
        <f t="shared" si="0"/>
        <v>1.5196506550218341</v>
      </c>
      <c r="W48" s="61">
        <f t="shared" si="1"/>
        <v>0.27074235807860259</v>
      </c>
      <c r="X48" s="61">
        <f t="shared" si="2"/>
        <v>0.29694323144104806</v>
      </c>
    </row>
    <row r="49" spans="2:25">
      <c r="B49" s="89">
        <v>5</v>
      </c>
      <c r="C49" s="89">
        <v>9477</v>
      </c>
      <c r="D49" s="89">
        <v>1093</v>
      </c>
      <c r="E49" s="89">
        <v>647.29999999999995</v>
      </c>
      <c r="F49" s="89">
        <v>24</v>
      </c>
      <c r="G49" s="89">
        <v>22.4</v>
      </c>
      <c r="H49" s="89">
        <v>52.6</v>
      </c>
      <c r="I49" s="89">
        <v>146</v>
      </c>
      <c r="J49" s="89">
        <v>61</v>
      </c>
      <c r="K49" s="89">
        <v>24.8</v>
      </c>
      <c r="L49" s="89">
        <v>1.7</v>
      </c>
      <c r="M49" s="89">
        <v>2.2999999999999998</v>
      </c>
      <c r="O49" s="51">
        <v>3</v>
      </c>
      <c r="P49" s="61">
        <f t="shared" si="3"/>
        <v>59.222323879231467</v>
      </c>
      <c r="Q49" s="61">
        <f t="shared" si="4"/>
        <v>2.1957913998170175</v>
      </c>
      <c r="R49" s="61">
        <f t="shared" si="5"/>
        <v>2.049405306495883</v>
      </c>
      <c r="S49" s="61">
        <f t="shared" si="6"/>
        <v>4.812442817932296</v>
      </c>
      <c r="T49" s="61">
        <f t="shared" si="7"/>
        <v>13.357731015553522</v>
      </c>
      <c r="U49" s="61">
        <f t="shared" si="8"/>
        <v>5.5809698078682519</v>
      </c>
      <c r="V49" s="61">
        <f t="shared" si="0"/>
        <v>2.2689844464775848</v>
      </c>
      <c r="W49" s="61">
        <f t="shared" si="1"/>
        <v>0.15553522415370538</v>
      </c>
      <c r="X49" s="61">
        <f t="shared" si="2"/>
        <v>0.21043000914913085</v>
      </c>
    </row>
    <row r="50" spans="2:25"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4"/>
      <c r="O50" s="121"/>
      <c r="P50" s="122"/>
      <c r="Q50" s="122"/>
      <c r="R50" s="122"/>
      <c r="S50" s="122"/>
      <c r="T50" s="122"/>
      <c r="U50" s="122"/>
      <c r="V50" s="122"/>
      <c r="W50" s="4"/>
      <c r="X50" s="9"/>
      <c r="Y50" s="9"/>
    </row>
    <row r="51" spans="2:25"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4"/>
      <c r="O51" s="4"/>
      <c r="P51" s="123"/>
      <c r="Q51" s="123"/>
      <c r="R51" s="123"/>
      <c r="S51" s="123"/>
      <c r="T51" s="123"/>
      <c r="U51" s="123"/>
      <c r="V51" s="123"/>
      <c r="W51" s="4"/>
      <c r="X51" s="9"/>
      <c r="Y51" s="9"/>
    </row>
    <row r="52" spans="2:25"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4"/>
      <c r="O52" s="4"/>
      <c r="P52" s="123"/>
      <c r="Q52" s="123"/>
      <c r="R52" s="123"/>
      <c r="S52" s="123"/>
      <c r="T52" s="123"/>
      <c r="U52" s="123"/>
      <c r="V52" s="123"/>
      <c r="W52" s="4"/>
      <c r="X52" s="9"/>
      <c r="Y52" s="9"/>
    </row>
    <row r="53" spans="2:25"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4"/>
      <c r="O53" s="4"/>
      <c r="P53" s="123"/>
      <c r="Q53" s="123"/>
      <c r="R53" s="123"/>
      <c r="S53" s="123"/>
      <c r="T53" s="123"/>
      <c r="U53" s="123"/>
      <c r="V53" s="123"/>
      <c r="W53" s="4"/>
      <c r="X53" s="9"/>
      <c r="Y53" s="9"/>
    </row>
    <row r="54" spans="2:25"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1"/>
      <c r="Q54" s="91"/>
      <c r="R54" s="91"/>
      <c r="S54" s="91"/>
      <c r="T54" s="91"/>
      <c r="U54" s="91"/>
      <c r="V54" s="91"/>
      <c r="W54" s="90"/>
    </row>
    <row r="55" spans="2:25"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1"/>
      <c r="Q55" s="91"/>
      <c r="R55" s="91"/>
      <c r="S55" s="91"/>
      <c r="T55" s="91"/>
      <c r="U55" s="91"/>
      <c r="V55" s="91"/>
      <c r="W55" s="90"/>
    </row>
    <row r="56" spans="2:25"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1"/>
      <c r="Q56" s="91"/>
      <c r="R56" s="91"/>
      <c r="S56" s="91"/>
      <c r="T56" s="91"/>
      <c r="U56" s="91"/>
      <c r="V56" s="91"/>
      <c r="W56" s="90"/>
    </row>
    <row r="57" spans="2:25"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1"/>
      <c r="Q57" s="91"/>
      <c r="R57" s="91"/>
      <c r="S57" s="91"/>
      <c r="T57" s="91"/>
      <c r="U57" s="91"/>
      <c r="V57" s="91"/>
      <c r="W57" s="90"/>
    </row>
    <row r="58" spans="2:25"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1"/>
      <c r="Q58" s="91"/>
      <c r="R58" s="91"/>
      <c r="S58" s="91"/>
      <c r="T58" s="91"/>
      <c r="U58" s="91"/>
      <c r="V58" s="91"/>
      <c r="W58" s="90"/>
    </row>
    <row r="59" spans="2:25"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1"/>
      <c r="Q59" s="91"/>
      <c r="R59" s="91"/>
      <c r="S59" s="91"/>
      <c r="T59" s="91"/>
      <c r="U59" s="91"/>
      <c r="V59" s="91"/>
      <c r="W59" s="90"/>
    </row>
    <row r="60" spans="2:25"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1"/>
      <c r="Q60" s="91"/>
      <c r="R60" s="91"/>
      <c r="S60" s="91"/>
      <c r="T60" s="91"/>
      <c r="U60" s="91"/>
      <c r="V60" s="91"/>
      <c r="W60" s="90"/>
    </row>
    <row r="61" spans="2:25"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1"/>
      <c r="Q61" s="91"/>
      <c r="R61" s="91"/>
      <c r="S61" s="91"/>
      <c r="T61" s="91"/>
      <c r="U61" s="91"/>
      <c r="V61" s="91"/>
      <c r="W61" s="90"/>
    </row>
    <row r="62" spans="2:25"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1"/>
      <c r="Q62" s="91"/>
      <c r="R62" s="91"/>
      <c r="S62" s="91"/>
      <c r="T62" s="91"/>
      <c r="U62" s="91"/>
      <c r="V62" s="91"/>
      <c r="W62" s="90"/>
    </row>
    <row r="63" spans="2:25"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1"/>
      <c r="Q63" s="91"/>
      <c r="R63" s="91"/>
      <c r="S63" s="91"/>
      <c r="T63" s="91"/>
      <c r="U63" s="91"/>
      <c r="V63" s="91"/>
      <c r="W63" s="90"/>
    </row>
    <row r="64" spans="2:25"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1"/>
      <c r="Q64" s="91"/>
      <c r="R64" s="91"/>
      <c r="S64" s="91"/>
      <c r="T64" s="91"/>
      <c r="U64" s="91"/>
      <c r="V64" s="91"/>
      <c r="W64" s="90"/>
    </row>
    <row r="65" spans="2:23"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1"/>
      <c r="Q65" s="91"/>
      <c r="R65" s="91"/>
      <c r="S65" s="91"/>
      <c r="T65" s="91"/>
      <c r="U65" s="91"/>
      <c r="V65" s="91"/>
      <c r="W65" s="90"/>
    </row>
    <row r="66" spans="2:23"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1"/>
      <c r="Q66" s="91"/>
      <c r="R66" s="91"/>
      <c r="S66" s="91"/>
      <c r="T66" s="91"/>
      <c r="U66" s="91"/>
      <c r="V66" s="91"/>
      <c r="W66" s="90"/>
    </row>
    <row r="67" spans="2:23"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1"/>
      <c r="Q67" s="91"/>
      <c r="R67" s="91"/>
      <c r="S67" s="91"/>
      <c r="T67" s="91"/>
      <c r="U67" s="91"/>
      <c r="V67" s="91"/>
      <c r="W67" s="90"/>
    </row>
    <row r="68" spans="2:23"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1"/>
      <c r="Q68" s="91"/>
      <c r="R68" s="91"/>
      <c r="S68" s="91"/>
      <c r="T68" s="91"/>
      <c r="U68" s="91"/>
      <c r="V68" s="91"/>
      <c r="W68" s="90"/>
    </row>
    <row r="69" spans="2:23"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1"/>
      <c r="Q69" s="91"/>
      <c r="R69" s="91"/>
      <c r="S69" s="91"/>
      <c r="T69" s="91"/>
      <c r="U69" s="91"/>
      <c r="V69" s="91"/>
      <c r="W69" s="90"/>
    </row>
    <row r="70" spans="2:23"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1"/>
      <c r="Q70" s="91"/>
      <c r="R70" s="91"/>
      <c r="S70" s="91"/>
      <c r="T70" s="91"/>
      <c r="U70" s="91"/>
      <c r="V70" s="91"/>
      <c r="W70" s="90"/>
    </row>
    <row r="71" spans="2:23"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1"/>
      <c r="Q71" s="91"/>
      <c r="R71" s="91"/>
      <c r="S71" s="91"/>
      <c r="T71" s="91"/>
      <c r="U71" s="91"/>
      <c r="V71" s="91"/>
      <c r="W71" s="90"/>
    </row>
    <row r="72" spans="2:23"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1"/>
      <c r="Q72" s="91"/>
      <c r="R72" s="91"/>
      <c r="S72" s="91"/>
      <c r="T72" s="91"/>
      <c r="U72" s="91"/>
      <c r="V72" s="91"/>
      <c r="W72" s="90"/>
    </row>
    <row r="73" spans="2:23"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1"/>
      <c r="Q73" s="91"/>
      <c r="R73" s="91"/>
      <c r="S73" s="91"/>
      <c r="T73" s="91"/>
      <c r="U73" s="91"/>
      <c r="V73" s="91"/>
      <c r="W73" s="90"/>
    </row>
    <row r="74" spans="2:23"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1"/>
      <c r="Q74" s="91"/>
      <c r="R74" s="91"/>
      <c r="S74" s="91"/>
      <c r="T74" s="91"/>
      <c r="U74" s="91"/>
      <c r="V74" s="91"/>
      <c r="W74" s="90"/>
    </row>
    <row r="75" spans="2:23"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</row>
    <row r="76" spans="2:23"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</row>
    <row r="77" spans="2:23"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</row>
    <row r="78" spans="2:23"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</row>
    <row r="79" spans="2:23"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</row>
    <row r="80" spans="2:23"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</row>
    <row r="81" spans="2:23"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</row>
    <row r="82" spans="2:23"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</row>
    <row r="83" spans="2:23"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</row>
    <row r="84" spans="2:23"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N84" s="90"/>
      <c r="O84" s="90"/>
      <c r="P84" s="90"/>
      <c r="Q84" s="90"/>
      <c r="R84" s="90"/>
      <c r="S84" s="90"/>
      <c r="T84" s="90"/>
      <c r="U84" s="90"/>
      <c r="V84" s="90"/>
      <c r="W84" s="90"/>
    </row>
  </sheetData>
  <mergeCells count="3">
    <mergeCell ref="K1:N1"/>
    <mergeCell ref="I2:R2"/>
    <mergeCell ref="K3:N3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5"/>
  <sheetViews>
    <sheetView workbookViewId="0">
      <selection activeCell="L26" sqref="L26"/>
    </sheetView>
  </sheetViews>
  <sheetFormatPr defaultRowHeight="15.75"/>
  <cols>
    <col min="1" max="1" width="9.5" customWidth="1"/>
    <col min="2" max="2" width="11.75" customWidth="1"/>
    <col min="3" max="3" width="10.25" customWidth="1"/>
    <col min="4" max="4" width="16.25" customWidth="1"/>
    <col min="5" max="5" width="11.625" customWidth="1"/>
    <col min="6" max="6" width="11.375" customWidth="1"/>
    <col min="7" max="7" width="10.625" customWidth="1"/>
    <col min="8" max="8" width="19.375" customWidth="1"/>
    <col min="9" max="9" width="11.375" customWidth="1"/>
    <col min="10" max="10" width="12.5" customWidth="1"/>
    <col min="11" max="11" width="12" customWidth="1"/>
    <col min="12" max="12" width="19.625" customWidth="1"/>
    <col min="13" max="13" width="11.125" customWidth="1"/>
    <col min="14" max="14" width="12.75" customWidth="1"/>
    <col min="15" max="15" width="11.375" customWidth="1"/>
    <col min="16" max="16" width="15.5" customWidth="1"/>
    <col min="17" max="17" width="9.875" customWidth="1"/>
    <col min="18" max="18" width="11.375" customWidth="1"/>
    <col min="19" max="19" width="10.125" customWidth="1"/>
    <col min="20" max="20" width="15.625" customWidth="1"/>
  </cols>
  <sheetData>
    <row r="1" spans="1:20">
      <c r="A1" s="536" t="s">
        <v>49</v>
      </c>
      <c r="B1" s="536"/>
      <c r="C1" s="536"/>
      <c r="D1" s="536"/>
      <c r="E1" s="536"/>
      <c r="F1" s="536"/>
      <c r="G1" s="536"/>
      <c r="H1" s="536"/>
      <c r="I1" s="34"/>
      <c r="J1" s="34"/>
      <c r="K1" s="34"/>
    </row>
    <row r="2" spans="1:20">
      <c r="A2" s="536" t="s">
        <v>72</v>
      </c>
      <c r="B2" s="536"/>
      <c r="C2" s="536"/>
      <c r="D2" s="536"/>
      <c r="E2" s="536"/>
      <c r="F2" s="536"/>
      <c r="G2" s="536"/>
      <c r="H2" s="536"/>
      <c r="I2" s="35"/>
      <c r="J2" s="35"/>
      <c r="K2" s="35"/>
    </row>
    <row r="3" spans="1:20" ht="21">
      <c r="A3" s="36"/>
      <c r="B3" s="37" t="s">
        <v>70</v>
      </c>
      <c r="C3" s="38"/>
      <c r="D3" s="38"/>
      <c r="E3" s="38"/>
      <c r="F3" s="39" t="s">
        <v>50</v>
      </c>
      <c r="G3" s="38"/>
      <c r="H3" s="38"/>
      <c r="I3" s="125"/>
      <c r="J3" s="126"/>
      <c r="K3" s="125"/>
      <c r="L3" s="66"/>
      <c r="M3" s="127"/>
      <c r="N3" s="127"/>
      <c r="O3" s="77"/>
      <c r="P3" s="77"/>
      <c r="S3" s="40"/>
    </row>
    <row r="4" spans="1:20">
      <c r="A4" s="41" t="s">
        <v>11</v>
      </c>
      <c r="B4" s="41" t="s">
        <v>51</v>
      </c>
      <c r="C4" s="41" t="s">
        <v>52</v>
      </c>
      <c r="D4" s="42" t="s">
        <v>53</v>
      </c>
      <c r="E4" s="41" t="s">
        <v>11</v>
      </c>
      <c r="F4" s="41" t="s">
        <v>51</v>
      </c>
      <c r="G4" s="41" t="s">
        <v>52</v>
      </c>
      <c r="H4" s="42" t="s">
        <v>54</v>
      </c>
      <c r="I4" s="44"/>
      <c r="J4" s="44"/>
      <c r="K4" s="44"/>
      <c r="L4" s="44"/>
      <c r="M4" s="44"/>
      <c r="N4" s="44"/>
      <c r="O4" s="44"/>
      <c r="P4" s="44"/>
      <c r="Q4" s="43"/>
      <c r="R4" s="44"/>
      <c r="S4" s="44"/>
      <c r="T4" s="44"/>
    </row>
    <row r="5" spans="1:20">
      <c r="A5" s="55">
        <v>1</v>
      </c>
      <c r="B5" s="55">
        <v>0.55800000000000005</v>
      </c>
      <c r="C5" s="55">
        <v>0.26200000000000001</v>
      </c>
      <c r="D5" s="60">
        <f>C5/B5*200</f>
        <v>93.906810035842298</v>
      </c>
      <c r="E5" s="55">
        <v>1</v>
      </c>
      <c r="F5" s="55">
        <v>0.46</v>
      </c>
      <c r="G5" s="55">
        <v>0.19900000000000001</v>
      </c>
      <c r="H5" s="60">
        <f>G5/F5*6.5</f>
        <v>2.8119565217391305</v>
      </c>
      <c r="I5" s="66"/>
      <c r="J5" s="66"/>
      <c r="K5" s="66"/>
      <c r="L5" s="128"/>
      <c r="M5" s="66"/>
      <c r="N5" s="124"/>
      <c r="O5" s="66"/>
      <c r="P5" s="129"/>
      <c r="Q5" s="45"/>
      <c r="R5" s="46"/>
      <c r="S5" s="46"/>
      <c r="T5" s="46"/>
    </row>
    <row r="6" spans="1:20">
      <c r="A6" s="55">
        <v>1</v>
      </c>
      <c r="B6" s="55">
        <v>0.55800000000000005</v>
      </c>
      <c r="C6" s="55">
        <v>0.23899999999999999</v>
      </c>
      <c r="D6" s="60">
        <f t="shared" ref="D6:D54" si="0">C6/B6*200</f>
        <v>85.663082437275975</v>
      </c>
      <c r="E6" s="55">
        <v>1</v>
      </c>
      <c r="F6" s="55">
        <v>0.46</v>
      </c>
      <c r="G6" s="55">
        <v>0.26</v>
      </c>
      <c r="H6" s="60">
        <f t="shared" ref="H6:H54" si="1">G6/F6*6.5</f>
        <v>3.6739130434782608</v>
      </c>
      <c r="I6" s="66"/>
      <c r="J6" s="66"/>
      <c r="K6" s="66"/>
      <c r="L6" s="128"/>
      <c r="M6" s="66"/>
      <c r="N6" s="124"/>
      <c r="O6" s="66"/>
      <c r="P6" s="129"/>
      <c r="Q6" s="45"/>
      <c r="R6" s="46"/>
      <c r="S6" s="46"/>
      <c r="T6" s="46"/>
    </row>
    <row r="7" spans="1:20">
      <c r="A7" s="55">
        <v>1</v>
      </c>
      <c r="B7" s="55">
        <v>0.55800000000000005</v>
      </c>
      <c r="C7" s="55">
        <v>0.253</v>
      </c>
      <c r="D7" s="60">
        <f t="shared" si="0"/>
        <v>90.681003584229387</v>
      </c>
      <c r="E7" s="55">
        <v>1</v>
      </c>
      <c r="F7" s="55">
        <v>0.46</v>
      </c>
      <c r="G7" s="55">
        <v>0.20899999999999999</v>
      </c>
      <c r="H7" s="60">
        <f t="shared" si="1"/>
        <v>2.9532608695652174</v>
      </c>
      <c r="I7" s="66"/>
      <c r="J7" s="66"/>
      <c r="K7" s="66"/>
      <c r="L7" s="128"/>
      <c r="M7" s="66"/>
      <c r="N7" s="124"/>
      <c r="O7" s="77"/>
      <c r="P7" s="129"/>
      <c r="Q7" s="45"/>
      <c r="R7" s="46"/>
      <c r="S7" s="46"/>
      <c r="T7" s="46"/>
    </row>
    <row r="8" spans="1:20">
      <c r="A8" s="55">
        <v>1</v>
      </c>
      <c r="B8" s="55">
        <v>0.55800000000000005</v>
      </c>
      <c r="C8" s="55">
        <v>0.30299999999999999</v>
      </c>
      <c r="D8" s="60">
        <f t="shared" si="0"/>
        <v>108.6021505376344</v>
      </c>
      <c r="E8" s="55">
        <v>1</v>
      </c>
      <c r="F8" s="55">
        <v>0.46</v>
      </c>
      <c r="G8" s="55">
        <v>0.187</v>
      </c>
      <c r="H8" s="60">
        <f t="shared" si="1"/>
        <v>2.642391304347826</v>
      </c>
      <c r="I8" s="66"/>
      <c r="J8" s="66"/>
      <c r="K8" s="66"/>
      <c r="L8" s="128"/>
      <c r="M8" s="66"/>
      <c r="N8" s="124"/>
      <c r="O8" s="66"/>
      <c r="P8" s="129"/>
      <c r="Q8" s="45"/>
      <c r="R8" s="46"/>
      <c r="S8" s="46"/>
      <c r="T8" s="46"/>
    </row>
    <row r="9" spans="1:20">
      <c r="A9" s="55">
        <v>1</v>
      </c>
      <c r="B9" s="55">
        <v>0.55800000000000005</v>
      </c>
      <c r="C9" s="55">
        <v>0.20499999999999999</v>
      </c>
      <c r="D9" s="60">
        <f t="shared" si="0"/>
        <v>73.476702508960571</v>
      </c>
      <c r="E9" s="55">
        <v>1</v>
      </c>
      <c r="F9" s="55">
        <v>0.46</v>
      </c>
      <c r="G9" s="55">
        <v>0.25800000000000001</v>
      </c>
      <c r="H9" s="60">
        <f t="shared" si="1"/>
        <v>3.6456521739130432</v>
      </c>
      <c r="I9" s="66"/>
      <c r="J9" s="66"/>
      <c r="K9" s="66"/>
      <c r="L9" s="128"/>
      <c r="M9" s="66"/>
      <c r="N9" s="124"/>
      <c r="O9" s="66"/>
      <c r="P9" s="129"/>
      <c r="Q9" s="45"/>
      <c r="R9" s="46"/>
      <c r="S9" s="46"/>
      <c r="T9" s="46"/>
    </row>
    <row r="10" spans="1:20">
      <c r="A10" s="55">
        <v>1</v>
      </c>
      <c r="B10" s="55">
        <v>0.55800000000000005</v>
      </c>
      <c r="C10" s="55">
        <v>0.20499999999999999</v>
      </c>
      <c r="D10" s="60">
        <f t="shared" si="0"/>
        <v>73.476702508960571</v>
      </c>
      <c r="E10" s="55">
        <v>1</v>
      </c>
      <c r="F10" s="55">
        <v>0.46</v>
      </c>
      <c r="G10" s="51">
        <v>0.27100000000000002</v>
      </c>
      <c r="H10" s="60">
        <f t="shared" si="1"/>
        <v>3.8293478260869569</v>
      </c>
      <c r="I10" s="66"/>
      <c r="J10" s="66"/>
      <c r="K10" s="66"/>
      <c r="L10" s="128"/>
      <c r="M10" s="66"/>
      <c r="N10" s="124"/>
      <c r="O10" s="66"/>
      <c r="P10" s="129"/>
      <c r="Q10" s="45"/>
      <c r="R10" s="46"/>
      <c r="S10" s="46"/>
      <c r="T10" s="46"/>
    </row>
    <row r="11" spans="1:20">
      <c r="A11" s="55">
        <v>1</v>
      </c>
      <c r="B11" s="55">
        <v>0.55800000000000005</v>
      </c>
      <c r="C11" s="55">
        <v>0.20100000000000001</v>
      </c>
      <c r="D11" s="60">
        <f t="shared" si="0"/>
        <v>72.043010752688176</v>
      </c>
      <c r="E11" s="55">
        <v>1</v>
      </c>
      <c r="F11" s="55">
        <v>0.46</v>
      </c>
      <c r="G11" s="55">
        <v>0.254</v>
      </c>
      <c r="H11" s="60">
        <f t="shared" si="1"/>
        <v>3.589130434782609</v>
      </c>
      <c r="I11" s="66"/>
      <c r="J11" s="66"/>
      <c r="K11" s="66"/>
      <c r="L11" s="128"/>
      <c r="M11" s="66"/>
      <c r="N11" s="124"/>
      <c r="O11" s="66"/>
      <c r="P11" s="129"/>
      <c r="Q11" s="45"/>
      <c r="R11" s="46"/>
      <c r="S11" s="46"/>
      <c r="T11" s="46"/>
    </row>
    <row r="12" spans="1:20">
      <c r="A12" s="55">
        <v>1</v>
      </c>
      <c r="B12" s="55">
        <v>0.55800000000000005</v>
      </c>
      <c r="C12" s="55">
        <v>0.22500000000000001</v>
      </c>
      <c r="D12" s="60">
        <f t="shared" si="0"/>
        <v>80.645161290322577</v>
      </c>
      <c r="E12" s="55">
        <v>1</v>
      </c>
      <c r="F12" s="55">
        <v>0.46</v>
      </c>
      <c r="G12" s="55">
        <v>0.23100000000000001</v>
      </c>
      <c r="H12" s="60">
        <f t="shared" si="1"/>
        <v>3.2641304347826088</v>
      </c>
      <c r="I12" s="66"/>
      <c r="J12" s="66"/>
      <c r="K12" s="66"/>
      <c r="L12" s="128"/>
      <c r="M12" s="66"/>
      <c r="N12" s="124"/>
      <c r="O12" s="66"/>
      <c r="P12" s="129"/>
      <c r="Q12" s="45"/>
      <c r="R12" s="46"/>
      <c r="S12" s="46"/>
      <c r="T12" s="46"/>
    </row>
    <row r="13" spans="1:20">
      <c r="A13" s="55">
        <v>1</v>
      </c>
      <c r="B13" s="55">
        <v>0.55800000000000005</v>
      </c>
      <c r="C13" s="55">
        <v>0.23699999999999999</v>
      </c>
      <c r="D13" s="60">
        <f t="shared" si="0"/>
        <v>84.946236559139777</v>
      </c>
      <c r="E13" s="55">
        <v>1</v>
      </c>
      <c r="F13" s="55">
        <v>0.46</v>
      </c>
      <c r="G13" s="55">
        <v>0.29099999999999998</v>
      </c>
      <c r="H13" s="60">
        <f t="shared" si="1"/>
        <v>4.1119565217391294</v>
      </c>
      <c r="I13" s="66"/>
      <c r="J13" s="66"/>
      <c r="K13" s="66">
        <f>K10/5</f>
        <v>0</v>
      </c>
      <c r="L13" s="128"/>
      <c r="M13" s="66"/>
      <c r="N13" s="124"/>
      <c r="O13" s="66"/>
      <c r="P13" s="129"/>
      <c r="Q13" s="45"/>
      <c r="R13" s="46"/>
      <c r="S13" s="46"/>
      <c r="T13" s="46"/>
    </row>
    <row r="14" spans="1:20">
      <c r="A14" s="55">
        <v>1</v>
      </c>
      <c r="B14" s="55">
        <v>0.55800000000000005</v>
      </c>
      <c r="C14" s="55">
        <v>0.24199999999999999</v>
      </c>
      <c r="D14" s="60">
        <f t="shared" si="0"/>
        <v>86.738351254480278</v>
      </c>
      <c r="E14" s="55">
        <v>1</v>
      </c>
      <c r="F14" s="55">
        <v>0.46</v>
      </c>
      <c r="G14" s="55">
        <v>0.246</v>
      </c>
      <c r="H14" s="60">
        <f t="shared" si="1"/>
        <v>3.4760869565217392</v>
      </c>
      <c r="I14" s="66"/>
      <c r="J14" s="77"/>
      <c r="K14" s="66"/>
      <c r="L14" s="128"/>
      <c r="M14" s="66"/>
      <c r="N14" s="124"/>
      <c r="O14" s="66"/>
      <c r="P14" s="129"/>
      <c r="Q14" s="45"/>
      <c r="R14" s="46"/>
      <c r="S14" s="46"/>
      <c r="T14" s="46"/>
    </row>
    <row r="15" spans="1:20">
      <c r="A15" s="78">
        <v>2</v>
      </c>
      <c r="B15" s="78">
        <v>0.55800000000000005</v>
      </c>
      <c r="C15" s="78">
        <v>0.312</v>
      </c>
      <c r="D15" s="130">
        <f t="shared" si="0"/>
        <v>111.8279569892473</v>
      </c>
      <c r="E15" s="78">
        <v>2</v>
      </c>
      <c r="F15" s="78">
        <v>0.46</v>
      </c>
      <c r="G15" s="78">
        <v>0.21099999999999999</v>
      </c>
      <c r="H15" s="130">
        <f t="shared" si="1"/>
        <v>2.9815217391304345</v>
      </c>
      <c r="I15" s="66"/>
      <c r="J15" s="66"/>
      <c r="K15" s="66"/>
      <c r="L15" s="128"/>
      <c r="M15" s="66"/>
      <c r="N15" s="124"/>
      <c r="O15" s="66"/>
      <c r="P15" s="129"/>
      <c r="Q15" s="45"/>
      <c r="R15" s="46"/>
      <c r="S15" s="46"/>
      <c r="T15" s="46"/>
    </row>
    <row r="16" spans="1:20">
      <c r="A16" s="78">
        <v>2</v>
      </c>
      <c r="B16" s="78">
        <v>0.55800000000000005</v>
      </c>
      <c r="C16" s="78">
        <v>0.18</v>
      </c>
      <c r="D16" s="130">
        <f t="shared" si="0"/>
        <v>64.51612903225805</v>
      </c>
      <c r="E16" s="78">
        <v>2</v>
      </c>
      <c r="F16" s="78">
        <v>0.46</v>
      </c>
      <c r="G16" s="78">
        <v>0.30299999999999999</v>
      </c>
      <c r="H16" s="130">
        <f t="shared" si="1"/>
        <v>4.2815217391304348</v>
      </c>
      <c r="I16" s="66"/>
      <c r="J16" s="66"/>
      <c r="K16" s="66"/>
      <c r="L16" s="128"/>
      <c r="M16" s="66"/>
      <c r="N16" s="124"/>
      <c r="O16" s="66"/>
      <c r="P16" s="129"/>
      <c r="Q16" s="45"/>
      <c r="R16" s="46"/>
      <c r="S16" s="46"/>
      <c r="T16" s="46"/>
    </row>
    <row r="17" spans="1:20">
      <c r="A17" s="78">
        <v>2</v>
      </c>
      <c r="B17" s="78">
        <v>0.55800000000000005</v>
      </c>
      <c r="C17" s="78">
        <v>0.19900000000000001</v>
      </c>
      <c r="D17" s="130">
        <f t="shared" si="0"/>
        <v>71.326164874551964</v>
      </c>
      <c r="E17" s="78">
        <v>2</v>
      </c>
      <c r="F17" s="78">
        <v>0.46</v>
      </c>
      <c r="G17" s="78">
        <v>0.27</v>
      </c>
      <c r="H17" s="130">
        <f t="shared" si="1"/>
        <v>3.8152173913043481</v>
      </c>
      <c r="I17" s="66"/>
      <c r="J17" s="66"/>
      <c r="K17" s="66"/>
      <c r="L17" s="128"/>
      <c r="M17" s="66"/>
      <c r="N17" s="124"/>
      <c r="O17" s="66"/>
      <c r="P17" s="129"/>
      <c r="Q17" s="45"/>
      <c r="R17" s="46"/>
      <c r="S17" s="46"/>
      <c r="T17" s="46"/>
    </row>
    <row r="18" spans="1:20">
      <c r="A18" s="78">
        <v>2</v>
      </c>
      <c r="B18" s="78">
        <v>0.55800000000000005</v>
      </c>
      <c r="C18" s="78">
        <v>0.26800000000000002</v>
      </c>
      <c r="D18" s="130">
        <f t="shared" si="0"/>
        <v>96.057347670250891</v>
      </c>
      <c r="E18" s="78">
        <v>2</v>
      </c>
      <c r="F18" s="78">
        <v>0.46</v>
      </c>
      <c r="G18" s="78">
        <v>0.252</v>
      </c>
      <c r="H18" s="130">
        <f t="shared" si="1"/>
        <v>3.560869565217391</v>
      </c>
      <c r="I18" s="66"/>
      <c r="J18" s="66"/>
      <c r="K18" s="66"/>
      <c r="L18" s="128"/>
      <c r="M18" s="66"/>
      <c r="N18" s="124"/>
      <c r="O18" s="66"/>
      <c r="P18" s="129"/>
      <c r="Q18" s="45"/>
      <c r="R18" s="46"/>
      <c r="S18" s="46"/>
      <c r="T18" s="46"/>
    </row>
    <row r="19" spans="1:20">
      <c r="A19" s="78">
        <v>2</v>
      </c>
      <c r="B19" s="78">
        <v>0.55800000000000005</v>
      </c>
      <c r="C19" s="78">
        <v>0.29199999999999998</v>
      </c>
      <c r="D19" s="130">
        <f t="shared" si="0"/>
        <v>104.65949820788529</v>
      </c>
      <c r="E19" s="78">
        <v>2</v>
      </c>
      <c r="F19" s="78">
        <v>0.46</v>
      </c>
      <c r="G19" s="78">
        <v>0.17299999999999999</v>
      </c>
      <c r="H19" s="130">
        <f t="shared" si="1"/>
        <v>2.4445652173913039</v>
      </c>
      <c r="I19" s="66"/>
      <c r="J19" s="66"/>
      <c r="K19" s="66"/>
      <c r="L19" s="128"/>
      <c r="M19" s="66"/>
      <c r="N19" s="124"/>
      <c r="O19" s="66"/>
      <c r="P19" s="129"/>
      <c r="Q19" s="45"/>
      <c r="R19" s="46"/>
      <c r="S19" s="46"/>
      <c r="T19" s="46"/>
    </row>
    <row r="20" spans="1:20">
      <c r="A20" s="78">
        <v>2</v>
      </c>
      <c r="B20" s="78">
        <v>0.55800000000000005</v>
      </c>
      <c r="C20" s="78">
        <v>0.19</v>
      </c>
      <c r="D20" s="130">
        <f t="shared" si="0"/>
        <v>68.100358422939067</v>
      </c>
      <c r="E20" s="78">
        <v>2</v>
      </c>
      <c r="F20" s="78">
        <v>0.46</v>
      </c>
      <c r="G20" s="78">
        <v>0.254</v>
      </c>
      <c r="H20" s="130">
        <f t="shared" si="1"/>
        <v>3.589130434782609</v>
      </c>
      <c r="I20" s="66"/>
      <c r="J20" s="66"/>
      <c r="K20" s="66"/>
      <c r="L20" s="128"/>
      <c r="M20" s="66"/>
      <c r="N20" s="124"/>
      <c r="O20" s="66"/>
      <c r="P20" s="129"/>
      <c r="Q20" s="45"/>
      <c r="R20" s="46"/>
      <c r="S20" s="46"/>
      <c r="T20" s="46"/>
    </row>
    <row r="21" spans="1:20">
      <c r="A21" s="78">
        <v>2</v>
      </c>
      <c r="B21" s="78">
        <v>0.55800000000000005</v>
      </c>
      <c r="C21" s="78">
        <v>0.22900000000000001</v>
      </c>
      <c r="D21" s="130">
        <f t="shared" si="0"/>
        <v>82.078853046594986</v>
      </c>
      <c r="E21" s="78">
        <v>2</v>
      </c>
      <c r="F21" s="78">
        <v>0.46</v>
      </c>
      <c r="G21" s="78">
        <v>0.21299999999999999</v>
      </c>
      <c r="H21" s="130">
        <f t="shared" si="1"/>
        <v>3.0097826086956521</v>
      </c>
      <c r="I21" s="66"/>
      <c r="J21" s="66"/>
      <c r="K21" s="66"/>
      <c r="L21" s="128"/>
      <c r="M21" s="66"/>
      <c r="N21" s="124"/>
      <c r="O21" s="66"/>
      <c r="P21" s="129"/>
      <c r="Q21" s="45"/>
      <c r="R21" s="46"/>
      <c r="S21" s="46"/>
      <c r="T21" s="46"/>
    </row>
    <row r="22" spans="1:20">
      <c r="A22" s="78">
        <v>2</v>
      </c>
      <c r="B22" s="78">
        <v>0.55800000000000005</v>
      </c>
      <c r="C22" s="78">
        <v>0.32200000000000001</v>
      </c>
      <c r="D22" s="130">
        <f t="shared" si="0"/>
        <v>115.41218637992831</v>
      </c>
      <c r="E22" s="78">
        <v>2</v>
      </c>
      <c r="F22" s="78">
        <v>0.46</v>
      </c>
      <c r="G22" s="78">
        <v>0.30599999999999999</v>
      </c>
      <c r="H22" s="130">
        <f t="shared" si="1"/>
        <v>4.3239130434782602</v>
      </c>
      <c r="I22" s="66"/>
      <c r="J22" s="66"/>
      <c r="K22" s="66"/>
      <c r="L22" s="128"/>
      <c r="M22" s="66"/>
      <c r="N22" s="124"/>
      <c r="O22" s="66"/>
      <c r="P22" s="129"/>
      <c r="Q22" s="45"/>
      <c r="R22" s="46"/>
      <c r="S22" s="46"/>
      <c r="T22" s="46"/>
    </row>
    <row r="23" spans="1:20">
      <c r="A23" s="78">
        <v>2</v>
      </c>
      <c r="B23" s="78">
        <v>0.55800000000000005</v>
      </c>
      <c r="C23" s="78">
        <v>0.27700000000000002</v>
      </c>
      <c r="D23" s="130">
        <f t="shared" si="0"/>
        <v>99.283154121863802</v>
      </c>
      <c r="E23" s="78">
        <v>2</v>
      </c>
      <c r="F23" s="78">
        <v>0.46</v>
      </c>
      <c r="G23" s="78">
        <v>0.314</v>
      </c>
      <c r="H23" s="130">
        <f t="shared" si="1"/>
        <v>4.4369565217391305</v>
      </c>
      <c r="I23" s="66"/>
      <c r="J23" s="66"/>
      <c r="K23" s="66"/>
      <c r="L23" s="128"/>
      <c r="M23" s="66"/>
      <c r="N23" s="124"/>
      <c r="O23" s="66"/>
      <c r="P23" s="129"/>
      <c r="Q23" s="45"/>
      <c r="R23" s="46"/>
      <c r="S23" s="46"/>
      <c r="T23" s="46"/>
    </row>
    <row r="24" spans="1:20">
      <c r="A24" s="78">
        <v>2</v>
      </c>
      <c r="B24" s="78">
        <v>0.55800000000000005</v>
      </c>
      <c r="C24" s="78">
        <v>0.246</v>
      </c>
      <c r="D24" s="130">
        <f t="shared" si="0"/>
        <v>88.172043010752674</v>
      </c>
      <c r="E24" s="78">
        <v>2</v>
      </c>
      <c r="F24" s="78">
        <v>0.46</v>
      </c>
      <c r="G24" s="78">
        <v>0.248</v>
      </c>
      <c r="H24" s="130">
        <f t="shared" si="1"/>
        <v>3.5043478260869563</v>
      </c>
      <c r="I24" s="66"/>
      <c r="J24" s="66"/>
      <c r="K24" s="66"/>
      <c r="L24" s="128"/>
      <c r="M24" s="66"/>
      <c r="N24" s="124"/>
      <c r="O24" s="66"/>
      <c r="P24" s="129"/>
      <c r="Q24" s="45"/>
      <c r="R24" s="46"/>
      <c r="S24" s="46"/>
      <c r="T24" s="46"/>
    </row>
    <row r="25" spans="1:20">
      <c r="A25" s="131">
        <v>3</v>
      </c>
      <c r="B25" s="131">
        <v>0.55800000000000005</v>
      </c>
      <c r="C25" s="131">
        <v>0.21299999999999999</v>
      </c>
      <c r="D25" s="132">
        <f t="shared" si="0"/>
        <v>76.344086021505362</v>
      </c>
      <c r="E25" s="131">
        <v>3</v>
      </c>
      <c r="F25" s="131">
        <v>0.46</v>
      </c>
      <c r="G25" s="131">
        <v>0.28199999999999997</v>
      </c>
      <c r="H25" s="132">
        <f t="shared" si="1"/>
        <v>3.9847826086956517</v>
      </c>
      <c r="I25" s="66"/>
      <c r="J25" s="66"/>
      <c r="K25" s="66"/>
      <c r="L25" s="128"/>
      <c r="M25" s="66"/>
      <c r="N25" s="124"/>
      <c r="O25" s="66"/>
      <c r="P25" s="129"/>
      <c r="Q25" s="45"/>
      <c r="R25" s="46"/>
      <c r="S25" s="46"/>
      <c r="T25" s="46"/>
    </row>
    <row r="26" spans="1:20">
      <c r="A26" s="131">
        <v>3</v>
      </c>
      <c r="B26" s="131">
        <v>0.55800000000000005</v>
      </c>
      <c r="C26" s="131">
        <v>0.21199999999999999</v>
      </c>
      <c r="D26" s="132">
        <f t="shared" si="0"/>
        <v>75.98566308243727</v>
      </c>
      <c r="E26" s="131">
        <v>3</v>
      </c>
      <c r="F26" s="131">
        <v>0.46</v>
      </c>
      <c r="G26" s="131">
        <v>0.247</v>
      </c>
      <c r="H26" s="132">
        <f t="shared" si="1"/>
        <v>3.4902173913043479</v>
      </c>
      <c r="I26" s="66"/>
      <c r="J26" s="66"/>
      <c r="K26" s="66"/>
      <c r="L26" s="128"/>
      <c r="M26" s="66"/>
      <c r="N26" s="124"/>
      <c r="O26" s="66"/>
      <c r="P26" s="129"/>
      <c r="Q26" s="45"/>
      <c r="R26" s="46"/>
      <c r="S26" s="46"/>
      <c r="T26" s="46"/>
    </row>
    <row r="27" spans="1:20">
      <c r="A27" s="131">
        <v>3</v>
      </c>
      <c r="B27" s="131">
        <v>0.55800000000000005</v>
      </c>
      <c r="C27" s="131">
        <v>0.16</v>
      </c>
      <c r="D27" s="132">
        <f t="shared" si="0"/>
        <v>57.347670250896051</v>
      </c>
      <c r="E27" s="131">
        <v>3</v>
      </c>
      <c r="F27" s="131">
        <v>0.46</v>
      </c>
      <c r="G27" s="131">
        <v>0.25900000000000001</v>
      </c>
      <c r="H27" s="132">
        <f t="shared" si="1"/>
        <v>3.659782608695652</v>
      </c>
      <c r="I27" s="66"/>
      <c r="J27" s="66"/>
      <c r="K27" s="66"/>
      <c r="L27" s="128"/>
      <c r="M27" s="66"/>
      <c r="N27" s="124"/>
      <c r="O27" s="77"/>
      <c r="P27" s="129"/>
      <c r="Q27" s="45"/>
      <c r="R27" s="46"/>
      <c r="S27" s="46"/>
      <c r="T27" s="46"/>
    </row>
    <row r="28" spans="1:20">
      <c r="A28" s="131">
        <v>3</v>
      </c>
      <c r="B28" s="131">
        <v>0.55800000000000005</v>
      </c>
      <c r="C28" s="131">
        <v>0.16</v>
      </c>
      <c r="D28" s="132">
        <f t="shared" si="0"/>
        <v>57.347670250896051</v>
      </c>
      <c r="E28" s="131">
        <v>3</v>
      </c>
      <c r="F28" s="131">
        <v>0.46</v>
      </c>
      <c r="G28" s="131">
        <v>0.22500000000000001</v>
      </c>
      <c r="H28" s="132">
        <f t="shared" si="1"/>
        <v>3.1793478260869565</v>
      </c>
      <c r="I28" s="66"/>
      <c r="J28" s="66"/>
      <c r="K28" s="66"/>
      <c r="L28" s="128"/>
      <c r="M28" s="66"/>
      <c r="N28" s="124"/>
      <c r="O28" s="66"/>
      <c r="P28" s="129"/>
      <c r="Q28" s="45"/>
      <c r="R28" s="46"/>
      <c r="S28" s="46"/>
      <c r="T28" s="46"/>
    </row>
    <row r="29" spans="1:20">
      <c r="A29" s="131">
        <v>3</v>
      </c>
      <c r="B29" s="131">
        <v>0.55800000000000005</v>
      </c>
      <c r="C29" s="131">
        <v>0.217</v>
      </c>
      <c r="D29" s="132">
        <f t="shared" si="0"/>
        <v>77.777777777777771</v>
      </c>
      <c r="E29" s="131">
        <v>3</v>
      </c>
      <c r="F29" s="131">
        <v>0.46</v>
      </c>
      <c r="G29" s="131">
        <v>0.28299999999999997</v>
      </c>
      <c r="H29" s="132">
        <f t="shared" si="1"/>
        <v>3.99891304347826</v>
      </c>
      <c r="I29" s="66"/>
      <c r="J29" s="66"/>
      <c r="K29" s="66"/>
      <c r="L29" s="128"/>
      <c r="M29" s="66"/>
      <c r="N29" s="124"/>
      <c r="O29" s="66"/>
      <c r="P29" s="129"/>
      <c r="Q29" s="45"/>
      <c r="R29" s="46"/>
      <c r="S29" s="46"/>
      <c r="T29" s="46"/>
    </row>
    <row r="30" spans="1:20">
      <c r="A30" s="131">
        <v>3</v>
      </c>
      <c r="B30" s="131">
        <v>0.55800000000000005</v>
      </c>
      <c r="C30" s="131">
        <v>0.32600000000000001</v>
      </c>
      <c r="D30" s="132">
        <f t="shared" si="0"/>
        <v>116.84587813620071</v>
      </c>
      <c r="E30" s="131">
        <v>3</v>
      </c>
      <c r="F30" s="131">
        <v>0.46</v>
      </c>
      <c r="G30" s="131">
        <v>0.28000000000000003</v>
      </c>
      <c r="H30" s="132">
        <f t="shared" si="1"/>
        <v>3.956521739130435</v>
      </c>
      <c r="I30" s="66"/>
      <c r="J30" s="66"/>
      <c r="K30" s="66"/>
      <c r="L30" s="128"/>
      <c r="M30" s="66"/>
      <c r="N30" s="124"/>
      <c r="O30" s="66"/>
      <c r="P30" s="129"/>
      <c r="Q30" s="45"/>
      <c r="R30" s="46"/>
      <c r="S30" s="46"/>
      <c r="T30" s="46"/>
    </row>
    <row r="31" spans="1:20">
      <c r="A31" s="131">
        <v>3</v>
      </c>
      <c r="B31" s="131">
        <v>0.55800000000000005</v>
      </c>
      <c r="C31" s="131">
        <v>0.218</v>
      </c>
      <c r="D31" s="132">
        <f t="shared" si="0"/>
        <v>78.136200716845877</v>
      </c>
      <c r="E31" s="131">
        <v>3</v>
      </c>
      <c r="F31" s="131">
        <v>0.46</v>
      </c>
      <c r="G31" s="131">
        <v>0.23499999999999999</v>
      </c>
      <c r="H31" s="132">
        <f t="shared" si="1"/>
        <v>3.320652173913043</v>
      </c>
      <c r="I31" s="66"/>
      <c r="J31" s="66"/>
      <c r="K31" s="66"/>
      <c r="L31" s="128"/>
      <c r="M31" s="66"/>
      <c r="N31" s="124"/>
      <c r="O31" s="77"/>
      <c r="P31" s="129"/>
      <c r="Q31" s="45"/>
      <c r="R31" s="46"/>
      <c r="S31" s="46"/>
      <c r="T31" s="46"/>
    </row>
    <row r="32" spans="1:20">
      <c r="A32" s="131">
        <v>3</v>
      </c>
      <c r="B32" s="131">
        <v>0.55800000000000005</v>
      </c>
      <c r="C32" s="133">
        <v>0.21299999999999999</v>
      </c>
      <c r="D32" s="132">
        <f t="shared" si="0"/>
        <v>76.344086021505362</v>
      </c>
      <c r="E32" s="131">
        <v>3</v>
      </c>
      <c r="F32" s="131">
        <v>0.46</v>
      </c>
      <c r="G32" s="131">
        <v>0.28499999999999998</v>
      </c>
      <c r="H32" s="132">
        <f t="shared" si="1"/>
        <v>4.0271739130434776</v>
      </c>
      <c r="I32" s="66"/>
      <c r="J32" s="66"/>
      <c r="K32" s="66"/>
      <c r="L32" s="128"/>
      <c r="M32" s="66"/>
      <c r="N32" s="124"/>
      <c r="O32" s="66"/>
      <c r="P32" s="129"/>
      <c r="Q32" s="45"/>
      <c r="R32" s="46"/>
      <c r="S32" s="46"/>
      <c r="T32" s="46"/>
    </row>
    <row r="33" spans="1:20">
      <c r="A33" s="131">
        <v>3</v>
      </c>
      <c r="B33" s="131">
        <v>0.55800000000000005</v>
      </c>
      <c r="C33" s="131">
        <v>0.26700000000000002</v>
      </c>
      <c r="D33" s="132">
        <f t="shared" si="0"/>
        <v>95.698924731182785</v>
      </c>
      <c r="E33" s="131">
        <v>3</v>
      </c>
      <c r="F33" s="131">
        <v>0.46</v>
      </c>
      <c r="G33" s="131">
        <v>0.254</v>
      </c>
      <c r="H33" s="132">
        <f t="shared" si="1"/>
        <v>3.589130434782609</v>
      </c>
      <c r="I33" s="66"/>
      <c r="J33" s="66"/>
      <c r="K33" s="66"/>
      <c r="L33" s="128"/>
      <c r="M33" s="66"/>
      <c r="N33" s="124"/>
      <c r="O33" s="66"/>
      <c r="P33" s="129"/>
      <c r="Q33" s="45"/>
      <c r="R33" s="46"/>
      <c r="S33" s="46"/>
      <c r="T33" s="46"/>
    </row>
    <row r="34" spans="1:20">
      <c r="A34" s="131">
        <v>3</v>
      </c>
      <c r="B34" s="131">
        <v>0.55800000000000005</v>
      </c>
      <c r="C34" s="131">
        <v>0.221</v>
      </c>
      <c r="D34" s="132">
        <f t="shared" si="0"/>
        <v>79.211469534050167</v>
      </c>
      <c r="E34" s="131">
        <v>3</v>
      </c>
      <c r="F34" s="131">
        <v>0.46</v>
      </c>
      <c r="G34" s="131">
        <v>0.25700000000000001</v>
      </c>
      <c r="H34" s="132">
        <f t="shared" si="1"/>
        <v>3.6315217391304349</v>
      </c>
      <c r="I34" s="66"/>
      <c r="J34" s="66"/>
      <c r="K34" s="66"/>
      <c r="L34" s="128"/>
      <c r="M34" s="66"/>
      <c r="N34" s="124"/>
      <c r="O34" s="66"/>
      <c r="P34" s="129"/>
      <c r="Q34" s="45"/>
      <c r="R34" s="46"/>
      <c r="S34" s="46"/>
      <c r="T34" s="46"/>
    </row>
    <row r="35" spans="1:20">
      <c r="A35" s="79">
        <v>4</v>
      </c>
      <c r="B35" s="79">
        <v>0.55800000000000005</v>
      </c>
      <c r="C35" s="79">
        <v>0.32700000000000001</v>
      </c>
      <c r="D35" s="137">
        <f t="shared" si="0"/>
        <v>117.2043010752688</v>
      </c>
      <c r="E35" s="79">
        <v>4</v>
      </c>
      <c r="F35" s="79">
        <v>0.46</v>
      </c>
      <c r="G35" s="138">
        <v>0.29399999999999998</v>
      </c>
      <c r="H35" s="137">
        <f t="shared" si="1"/>
        <v>4.1543478260869566</v>
      </c>
      <c r="I35" s="66"/>
      <c r="J35" s="66"/>
      <c r="K35" s="66"/>
      <c r="L35" s="128"/>
      <c r="M35" s="66"/>
      <c r="N35" s="124"/>
      <c r="O35" s="66"/>
      <c r="P35" s="129"/>
      <c r="Q35" s="45"/>
      <c r="R35" s="46"/>
      <c r="S35" s="46"/>
      <c r="T35" s="46"/>
    </row>
    <row r="36" spans="1:20">
      <c r="A36" s="79">
        <v>4</v>
      </c>
      <c r="B36" s="79">
        <v>0.55800000000000005</v>
      </c>
      <c r="C36" s="79">
        <v>0.27900000000000003</v>
      </c>
      <c r="D36" s="137">
        <f t="shared" si="0"/>
        <v>100</v>
      </c>
      <c r="E36" s="79">
        <v>4</v>
      </c>
      <c r="F36" s="79">
        <v>0.46</v>
      </c>
      <c r="G36" s="79">
        <v>0.308</v>
      </c>
      <c r="H36" s="137">
        <f t="shared" si="1"/>
        <v>4.3521739130434778</v>
      </c>
      <c r="I36" s="66"/>
      <c r="J36" s="66"/>
      <c r="K36" s="66"/>
      <c r="L36" s="128"/>
      <c r="M36" s="66"/>
      <c r="N36" s="124"/>
      <c r="O36" s="66"/>
      <c r="P36" s="129"/>
      <c r="Q36" s="45"/>
      <c r="R36" s="46"/>
      <c r="S36" s="46"/>
      <c r="T36" s="46"/>
    </row>
    <row r="37" spans="1:20">
      <c r="A37" s="79">
        <v>4</v>
      </c>
      <c r="B37" s="79">
        <v>0.55800000000000005</v>
      </c>
      <c r="C37" s="79">
        <v>0.27800000000000002</v>
      </c>
      <c r="D37" s="137">
        <f t="shared" si="0"/>
        <v>99.641577060931894</v>
      </c>
      <c r="E37" s="79">
        <v>4</v>
      </c>
      <c r="F37" s="79">
        <v>0.46</v>
      </c>
      <c r="G37" s="79">
        <v>0.247</v>
      </c>
      <c r="H37" s="137">
        <f t="shared" si="1"/>
        <v>3.4902173913043479</v>
      </c>
      <c r="I37" s="66"/>
      <c r="J37" s="66"/>
      <c r="K37" s="66"/>
      <c r="L37" s="128"/>
      <c r="M37" s="66"/>
      <c r="N37" s="124"/>
      <c r="O37" s="66"/>
      <c r="P37" s="129"/>
      <c r="Q37" s="45"/>
      <c r="R37" s="46"/>
      <c r="S37" s="46"/>
      <c r="T37" s="46"/>
    </row>
    <row r="38" spans="1:20">
      <c r="A38" s="79">
        <v>4</v>
      </c>
      <c r="B38" s="79">
        <v>0.55800000000000005</v>
      </c>
      <c r="C38" s="79">
        <v>0.219</v>
      </c>
      <c r="D38" s="137">
        <f t="shared" si="0"/>
        <v>78.494623655913969</v>
      </c>
      <c r="E38" s="79">
        <v>4</v>
      </c>
      <c r="F38" s="79">
        <v>0.46</v>
      </c>
      <c r="G38" s="79">
        <v>0.255</v>
      </c>
      <c r="H38" s="137">
        <f t="shared" si="1"/>
        <v>3.6032608695652177</v>
      </c>
      <c r="I38" s="66"/>
      <c r="J38" s="66"/>
      <c r="K38" s="66"/>
      <c r="L38" s="128"/>
      <c r="M38" s="66"/>
      <c r="N38" s="124"/>
      <c r="O38" s="77"/>
      <c r="P38" s="129"/>
      <c r="Q38" s="45"/>
      <c r="R38" s="46"/>
      <c r="S38" s="46"/>
      <c r="T38" s="46"/>
    </row>
    <row r="39" spans="1:20">
      <c r="A39" s="79">
        <v>4</v>
      </c>
      <c r="B39" s="79">
        <v>0.55800000000000005</v>
      </c>
      <c r="C39" s="79">
        <v>0.23</v>
      </c>
      <c r="D39" s="137">
        <f t="shared" si="0"/>
        <v>82.437275985663078</v>
      </c>
      <c r="E39" s="79">
        <v>4</v>
      </c>
      <c r="F39" s="79">
        <v>0.46</v>
      </c>
      <c r="G39" s="79">
        <v>0.32900000000000001</v>
      </c>
      <c r="H39" s="137">
        <f t="shared" si="1"/>
        <v>4.6489130434782604</v>
      </c>
      <c r="I39" s="66"/>
      <c r="J39" s="66"/>
      <c r="K39" s="66"/>
      <c r="L39" s="128"/>
      <c r="M39" s="66"/>
      <c r="N39" s="124"/>
      <c r="O39" s="66"/>
      <c r="P39" s="129"/>
      <c r="Q39" s="45"/>
      <c r="R39" s="46"/>
      <c r="S39" s="46"/>
      <c r="T39" s="46"/>
    </row>
    <row r="40" spans="1:20">
      <c r="A40" s="79">
        <v>4</v>
      </c>
      <c r="B40" s="79">
        <v>0.55800000000000005</v>
      </c>
      <c r="C40" s="79">
        <v>0.253</v>
      </c>
      <c r="D40" s="137">
        <f t="shared" si="0"/>
        <v>90.681003584229387</v>
      </c>
      <c r="E40" s="79">
        <v>4</v>
      </c>
      <c r="F40" s="79">
        <v>0.46</v>
      </c>
      <c r="G40" s="79">
        <v>0.28899999999999998</v>
      </c>
      <c r="H40" s="137">
        <f t="shared" si="1"/>
        <v>4.0836956521739127</v>
      </c>
      <c r="I40" s="66"/>
      <c r="J40" s="66"/>
      <c r="K40" s="66"/>
      <c r="L40" s="128"/>
      <c r="M40" s="66"/>
      <c r="N40" s="124"/>
      <c r="O40" s="66"/>
      <c r="P40" s="129"/>
      <c r="Q40" s="45"/>
      <c r="R40" s="46"/>
      <c r="S40" s="46"/>
      <c r="T40" s="46"/>
    </row>
    <row r="41" spans="1:20">
      <c r="A41" s="79">
        <v>4</v>
      </c>
      <c r="B41" s="79">
        <v>0.55800000000000005</v>
      </c>
      <c r="C41" s="79">
        <v>0.248</v>
      </c>
      <c r="D41" s="137">
        <f t="shared" si="0"/>
        <v>88.888888888888886</v>
      </c>
      <c r="E41" s="79">
        <v>4</v>
      </c>
      <c r="F41" s="79">
        <v>0.46</v>
      </c>
      <c r="G41" s="79">
        <v>0.27700000000000002</v>
      </c>
      <c r="H41" s="137">
        <f t="shared" si="1"/>
        <v>3.9141304347826091</v>
      </c>
      <c r="I41" s="66"/>
      <c r="J41" s="66"/>
      <c r="K41" s="66"/>
      <c r="L41" s="128"/>
      <c r="M41" s="66"/>
      <c r="N41" s="124"/>
      <c r="O41" s="66"/>
      <c r="P41" s="129"/>
      <c r="Q41" s="45"/>
      <c r="R41" s="46"/>
      <c r="S41" s="46"/>
      <c r="T41" s="46"/>
    </row>
    <row r="42" spans="1:20">
      <c r="A42" s="79">
        <v>4</v>
      </c>
      <c r="B42" s="79">
        <v>0.55800000000000005</v>
      </c>
      <c r="C42" s="79">
        <v>0.25800000000000001</v>
      </c>
      <c r="D42" s="137">
        <f t="shared" si="0"/>
        <v>92.473118279569889</v>
      </c>
      <c r="E42" s="79">
        <v>4</v>
      </c>
      <c r="F42" s="79">
        <v>0.46</v>
      </c>
      <c r="G42" s="79">
        <v>0.26200000000000001</v>
      </c>
      <c r="H42" s="137">
        <f t="shared" si="1"/>
        <v>3.7021739130434783</v>
      </c>
      <c r="I42" s="66"/>
      <c r="J42" s="66"/>
      <c r="K42" s="66"/>
      <c r="L42" s="128"/>
      <c r="M42" s="66"/>
      <c r="N42" s="124"/>
      <c r="O42" s="66"/>
      <c r="P42" s="129"/>
      <c r="Q42" s="45"/>
      <c r="R42" s="46"/>
      <c r="S42" s="46"/>
      <c r="T42" s="46"/>
    </row>
    <row r="43" spans="1:20">
      <c r="A43" s="79">
        <v>4</v>
      </c>
      <c r="B43" s="79">
        <v>0.55800000000000005</v>
      </c>
      <c r="C43" s="79">
        <v>0.29499999999999998</v>
      </c>
      <c r="D43" s="137">
        <f t="shared" si="0"/>
        <v>105.7347670250896</v>
      </c>
      <c r="E43" s="79">
        <v>4</v>
      </c>
      <c r="F43" s="79">
        <v>0.46</v>
      </c>
      <c r="G43" s="79">
        <v>0.246</v>
      </c>
      <c r="H43" s="137">
        <f t="shared" si="1"/>
        <v>3.4760869565217392</v>
      </c>
      <c r="I43" s="66"/>
      <c r="J43" s="66"/>
      <c r="K43" s="66"/>
      <c r="L43" s="128"/>
      <c r="M43" s="66"/>
      <c r="N43" s="124"/>
      <c r="O43" s="66"/>
      <c r="P43" s="129"/>
      <c r="Q43" s="45"/>
      <c r="R43" s="46"/>
      <c r="S43" s="46"/>
      <c r="T43" s="46"/>
    </row>
    <row r="44" spans="1:20">
      <c r="A44" s="79">
        <v>4</v>
      </c>
      <c r="B44" s="79">
        <v>0.55800000000000005</v>
      </c>
      <c r="C44" s="79">
        <v>0.29199999999999998</v>
      </c>
      <c r="D44" s="137">
        <f t="shared" si="0"/>
        <v>104.65949820788529</v>
      </c>
      <c r="E44" s="79">
        <v>4</v>
      </c>
      <c r="F44" s="79">
        <v>0.46</v>
      </c>
      <c r="G44" s="79">
        <v>0.27200000000000002</v>
      </c>
      <c r="H44" s="137">
        <f t="shared" si="1"/>
        <v>3.8434782608695652</v>
      </c>
      <c r="I44" s="66"/>
      <c r="J44" s="66"/>
      <c r="K44" s="66"/>
      <c r="L44" s="128"/>
      <c r="M44" s="66"/>
      <c r="N44" s="124"/>
      <c r="O44" s="66"/>
      <c r="P44" s="129"/>
      <c r="Q44" s="45"/>
      <c r="R44" s="46"/>
      <c r="S44" s="46"/>
      <c r="T44" s="46"/>
    </row>
    <row r="45" spans="1:20">
      <c r="A45" s="134">
        <v>5</v>
      </c>
      <c r="B45" s="134">
        <v>0.55800000000000005</v>
      </c>
      <c r="C45" s="134">
        <v>0.248</v>
      </c>
      <c r="D45" s="135">
        <f t="shared" si="0"/>
        <v>88.888888888888886</v>
      </c>
      <c r="E45" s="134">
        <v>5</v>
      </c>
      <c r="F45" s="134">
        <v>0.46</v>
      </c>
      <c r="G45" s="134">
        <v>0.27200000000000002</v>
      </c>
      <c r="H45" s="135">
        <f t="shared" si="1"/>
        <v>3.8434782608695652</v>
      </c>
      <c r="I45" s="66"/>
      <c r="J45" s="66"/>
      <c r="K45" s="66"/>
      <c r="L45" s="128"/>
      <c r="M45" s="66"/>
      <c r="N45" s="124"/>
      <c r="O45" s="66"/>
      <c r="P45" s="129"/>
      <c r="Q45" s="45"/>
      <c r="R45" s="46"/>
      <c r="S45" s="46"/>
      <c r="T45" s="46"/>
    </row>
    <row r="46" spans="1:20">
      <c r="A46" s="134">
        <v>5</v>
      </c>
      <c r="B46" s="134">
        <v>0.55800000000000005</v>
      </c>
      <c r="C46" s="134">
        <v>0.20699999999999999</v>
      </c>
      <c r="D46" s="135">
        <f t="shared" si="0"/>
        <v>74.193548387096769</v>
      </c>
      <c r="E46" s="134">
        <v>5</v>
      </c>
      <c r="F46" s="134">
        <v>0.46</v>
      </c>
      <c r="G46" s="134">
        <v>0.29399999999999998</v>
      </c>
      <c r="H46" s="135">
        <f t="shared" si="1"/>
        <v>4.1543478260869566</v>
      </c>
      <c r="I46" s="66"/>
      <c r="J46" s="66"/>
      <c r="K46" s="66"/>
      <c r="L46" s="128"/>
      <c r="M46" s="66"/>
      <c r="N46" s="124"/>
      <c r="O46" s="66"/>
      <c r="P46" s="129"/>
      <c r="Q46" s="45"/>
      <c r="R46" s="46"/>
      <c r="S46" s="46"/>
      <c r="T46" s="46"/>
    </row>
    <row r="47" spans="1:20">
      <c r="A47" s="134">
        <v>5</v>
      </c>
      <c r="B47" s="134">
        <v>0.55800000000000005</v>
      </c>
      <c r="C47" s="134">
        <v>0.252</v>
      </c>
      <c r="D47" s="135">
        <f t="shared" si="0"/>
        <v>90.322580645161281</v>
      </c>
      <c r="E47" s="134">
        <v>5</v>
      </c>
      <c r="F47" s="134">
        <v>0.46</v>
      </c>
      <c r="G47" s="134">
        <v>0.316</v>
      </c>
      <c r="H47" s="135">
        <f t="shared" si="1"/>
        <v>4.465217391304348</v>
      </c>
      <c r="I47" s="66"/>
      <c r="J47" s="66"/>
      <c r="K47" s="66"/>
      <c r="L47" s="128"/>
      <c r="M47" s="66"/>
      <c r="N47" s="124"/>
      <c r="O47" s="66"/>
      <c r="P47" s="129"/>
      <c r="Q47" s="45"/>
      <c r="R47" s="46"/>
      <c r="S47" s="46"/>
      <c r="T47" s="46"/>
    </row>
    <row r="48" spans="1:20">
      <c r="A48" s="134">
        <v>5</v>
      </c>
      <c r="B48" s="134">
        <v>0.55800000000000005</v>
      </c>
      <c r="C48" s="134">
        <v>0.186</v>
      </c>
      <c r="D48" s="135">
        <f t="shared" si="0"/>
        <v>66.666666666666657</v>
      </c>
      <c r="E48" s="134">
        <v>5</v>
      </c>
      <c r="F48" s="134">
        <v>0.46</v>
      </c>
      <c r="G48" s="134">
        <v>0.252</v>
      </c>
      <c r="H48" s="135">
        <f t="shared" si="1"/>
        <v>3.560869565217391</v>
      </c>
      <c r="I48" s="66"/>
      <c r="J48" s="66"/>
      <c r="K48" s="66"/>
      <c r="L48" s="128"/>
      <c r="M48" s="66"/>
      <c r="N48" s="124"/>
      <c r="O48" s="66"/>
      <c r="P48" s="129"/>
      <c r="Q48" s="45"/>
      <c r="R48" s="46"/>
      <c r="S48" s="46"/>
      <c r="T48" s="46"/>
    </row>
    <row r="49" spans="1:20">
      <c r="A49" s="134">
        <v>5</v>
      </c>
      <c r="B49" s="134">
        <v>0.55800000000000005</v>
      </c>
      <c r="C49" s="134">
        <v>0.25800000000000001</v>
      </c>
      <c r="D49" s="135">
        <f t="shared" si="0"/>
        <v>92.473118279569889</v>
      </c>
      <c r="E49" s="134">
        <v>5</v>
      </c>
      <c r="F49" s="134">
        <v>0.46</v>
      </c>
      <c r="G49" s="134">
        <v>0.251</v>
      </c>
      <c r="H49" s="135">
        <f t="shared" si="1"/>
        <v>3.5467391304347822</v>
      </c>
      <c r="I49" s="66"/>
      <c r="J49" s="66"/>
      <c r="K49" s="66"/>
      <c r="L49" s="128"/>
      <c r="M49" s="66"/>
      <c r="N49" s="124"/>
      <c r="O49" s="66"/>
      <c r="P49" s="129"/>
      <c r="Q49" s="45"/>
      <c r="R49" s="46"/>
      <c r="S49" s="46"/>
      <c r="T49" s="46"/>
    </row>
    <row r="50" spans="1:20">
      <c r="A50" s="134">
        <v>5</v>
      </c>
      <c r="B50" s="134">
        <v>0.55800000000000005</v>
      </c>
      <c r="C50" s="134">
        <v>0.22</v>
      </c>
      <c r="D50" s="135">
        <f t="shared" si="0"/>
        <v>78.853046594982061</v>
      </c>
      <c r="E50" s="134">
        <v>5</v>
      </c>
      <c r="F50" s="134">
        <v>0.46</v>
      </c>
      <c r="G50" s="134">
        <v>0.23</v>
      </c>
      <c r="H50" s="135">
        <f t="shared" si="1"/>
        <v>3.25</v>
      </c>
      <c r="I50" s="66"/>
      <c r="J50" s="66"/>
      <c r="K50" s="66"/>
      <c r="L50" s="128"/>
      <c r="M50" s="66"/>
      <c r="N50" s="124"/>
      <c r="O50" s="66"/>
      <c r="P50" s="129"/>
      <c r="Q50" s="45"/>
      <c r="R50" s="46"/>
      <c r="S50" s="46"/>
      <c r="T50" s="46"/>
    </row>
    <row r="51" spans="1:20">
      <c r="A51" s="134">
        <v>5</v>
      </c>
      <c r="B51" s="134">
        <v>0.55800000000000005</v>
      </c>
      <c r="C51" s="134">
        <v>0.20499999999999999</v>
      </c>
      <c r="D51" s="135">
        <f t="shared" si="0"/>
        <v>73.476702508960571</v>
      </c>
      <c r="E51" s="134">
        <v>5</v>
      </c>
      <c r="F51" s="134">
        <v>0.46</v>
      </c>
      <c r="G51" s="134">
        <v>0.26500000000000001</v>
      </c>
      <c r="H51" s="135">
        <f t="shared" si="1"/>
        <v>3.7445652173913042</v>
      </c>
      <c r="I51" s="66"/>
      <c r="J51" s="66"/>
      <c r="K51" s="66"/>
      <c r="L51" s="128"/>
      <c r="M51" s="66"/>
      <c r="N51" s="124"/>
      <c r="O51" s="66"/>
      <c r="P51" s="129"/>
      <c r="Q51" s="45"/>
      <c r="R51" s="46"/>
      <c r="S51" s="46"/>
      <c r="T51" s="46"/>
    </row>
    <row r="52" spans="1:20">
      <c r="A52" s="134">
        <v>5</v>
      </c>
      <c r="B52" s="134">
        <v>0.55800000000000005</v>
      </c>
      <c r="C52" s="134">
        <v>0.219</v>
      </c>
      <c r="D52" s="135">
        <f t="shared" si="0"/>
        <v>78.494623655913969</v>
      </c>
      <c r="E52" s="134">
        <v>5</v>
      </c>
      <c r="F52" s="134">
        <v>0.46</v>
      </c>
      <c r="G52" s="134">
        <v>0.26700000000000002</v>
      </c>
      <c r="H52" s="135">
        <f t="shared" si="1"/>
        <v>3.7728260869565218</v>
      </c>
      <c r="I52" s="66"/>
      <c r="J52" s="66"/>
      <c r="K52" s="66"/>
      <c r="L52" s="128"/>
      <c r="M52" s="66"/>
      <c r="N52" s="124"/>
      <c r="O52" s="66"/>
      <c r="P52" s="129"/>
      <c r="Q52" s="45"/>
      <c r="R52" s="46"/>
      <c r="S52" s="46"/>
      <c r="T52" s="46"/>
    </row>
    <row r="53" spans="1:20">
      <c r="A53" s="134">
        <v>5</v>
      </c>
      <c r="B53" s="134">
        <v>0.55800000000000005</v>
      </c>
      <c r="C53" s="134">
        <v>0.27100000000000002</v>
      </c>
      <c r="D53" s="135">
        <f t="shared" si="0"/>
        <v>97.132616487455195</v>
      </c>
      <c r="E53" s="134">
        <v>5</v>
      </c>
      <c r="F53" s="134">
        <v>0.46</v>
      </c>
      <c r="G53" s="136">
        <v>0.26900000000000002</v>
      </c>
      <c r="H53" s="135">
        <f>G53/F53*6.5</f>
        <v>3.8010869565217398</v>
      </c>
      <c r="I53" s="77"/>
      <c r="J53" s="77"/>
      <c r="K53" s="77"/>
      <c r="L53" s="77"/>
      <c r="M53" s="77"/>
      <c r="N53" s="77"/>
      <c r="O53" s="77"/>
      <c r="P53" s="77"/>
    </row>
    <row r="54" spans="1:20">
      <c r="A54" s="134">
        <v>5</v>
      </c>
      <c r="B54" s="134">
        <v>0.55800000000000005</v>
      </c>
      <c r="C54" s="134">
        <v>0.27400000000000002</v>
      </c>
      <c r="D54" s="135">
        <f t="shared" si="0"/>
        <v>98.207885304659499</v>
      </c>
      <c r="E54" s="134">
        <v>5</v>
      </c>
      <c r="F54" s="134">
        <v>0.46</v>
      </c>
      <c r="G54" s="136">
        <v>0.29199999999999998</v>
      </c>
      <c r="H54" s="135">
        <f t="shared" si="1"/>
        <v>4.1260869565217382</v>
      </c>
      <c r="I54" s="4"/>
      <c r="J54" s="4"/>
      <c r="K54" s="3"/>
      <c r="L54" s="3"/>
    </row>
    <row r="55" spans="1:20">
      <c r="A55" s="3"/>
      <c r="B55" s="3"/>
      <c r="C55" s="3"/>
      <c r="D55" s="47"/>
      <c r="E55" s="3"/>
      <c r="F55" s="3"/>
      <c r="G55" s="3"/>
      <c r="H55" s="47"/>
      <c r="I55" s="4"/>
      <c r="J55" s="4"/>
      <c r="K55" s="3"/>
      <c r="L55" s="3"/>
    </row>
    <row r="56" spans="1:20">
      <c r="A56" s="3"/>
      <c r="B56" s="3"/>
      <c r="C56" s="3"/>
      <c r="D56" s="47"/>
      <c r="E56" s="3"/>
      <c r="F56" s="3"/>
      <c r="G56" s="3"/>
      <c r="H56" s="47"/>
      <c r="I56" s="4"/>
      <c r="J56" s="4"/>
      <c r="K56" s="3"/>
      <c r="L56" s="3"/>
    </row>
    <row r="65" spans="6:6">
      <c r="F65">
        <f>F64/5</f>
        <v>0</v>
      </c>
    </row>
  </sheetData>
  <mergeCells count="2">
    <mergeCell ref="A1:H1"/>
    <mergeCell ref="A2:H2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T90"/>
  <sheetViews>
    <sheetView workbookViewId="0">
      <pane xSplit="2" ySplit="5" topLeftCell="C64" activePane="bottomRight" state="frozen"/>
      <selection pane="topRight" activeCell="C1" sqref="C1"/>
      <selection pane="bottomLeft" activeCell="A6" sqref="A6"/>
      <selection pane="bottomRight" activeCell="G1" sqref="G1:M3"/>
    </sheetView>
  </sheetViews>
  <sheetFormatPr defaultRowHeight="15.75"/>
  <cols>
    <col min="1" max="1" width="9" style="3"/>
    <col min="2" max="2" width="9.375" style="3" bestFit="1" customWidth="1"/>
    <col min="3" max="3" width="11.375" style="3" bestFit="1" customWidth="1"/>
    <col min="4" max="5" width="10.25" style="3" bestFit="1" customWidth="1"/>
    <col min="6" max="6" width="10.75" style="3" customWidth="1"/>
    <col min="7" max="7" width="10.25" style="3" bestFit="1" customWidth="1"/>
    <col min="8" max="8" width="9.375" style="3" customWidth="1"/>
    <col min="9" max="9" width="9" style="3"/>
    <col min="10" max="10" width="10.25" style="3" bestFit="1" customWidth="1"/>
    <col min="11" max="11" width="11.375" style="3" bestFit="1" customWidth="1"/>
    <col min="12" max="13" width="10.25" style="3" bestFit="1" customWidth="1"/>
    <col min="14" max="14" width="10.125" style="3" customWidth="1"/>
    <col min="15" max="16" width="10.25" style="3" bestFit="1" customWidth="1"/>
    <col min="17" max="17" width="10.375" style="3" customWidth="1"/>
    <col min="18" max="18" width="10.25" style="3" bestFit="1" customWidth="1"/>
    <col min="19" max="19" width="10" style="3" customWidth="1"/>
    <col min="20" max="21" width="9" style="3"/>
    <col min="22" max="22" width="11.375" style="3" bestFit="1" customWidth="1"/>
    <col min="23" max="23" width="10.25" style="3" bestFit="1" customWidth="1"/>
    <col min="24" max="24" width="10.5" style="3" customWidth="1"/>
    <col min="25" max="16384" width="9" style="3"/>
  </cols>
  <sheetData>
    <row r="1" spans="1:20">
      <c r="A1" s="36"/>
      <c r="B1" s="36"/>
      <c r="C1" s="4"/>
      <c r="D1" s="4"/>
      <c r="E1" s="4"/>
      <c r="F1" s="4"/>
      <c r="G1" s="508" t="s">
        <v>138</v>
      </c>
      <c r="H1" s="508"/>
      <c r="I1" s="508"/>
      <c r="J1" s="508"/>
      <c r="K1" s="508"/>
      <c r="L1" s="508"/>
      <c r="M1" s="508"/>
    </row>
    <row r="2" spans="1:20" ht="15.75" customHeight="1">
      <c r="A2" s="36"/>
      <c r="B2" s="36"/>
      <c r="C2" s="204"/>
      <c r="D2" s="204"/>
      <c r="E2" s="204"/>
      <c r="F2" s="204"/>
      <c r="G2" s="504" t="s">
        <v>192</v>
      </c>
      <c r="H2" s="504"/>
      <c r="I2" s="504"/>
      <c r="J2" s="504"/>
      <c r="K2" s="504"/>
      <c r="L2" s="504"/>
      <c r="M2" s="504"/>
    </row>
    <row r="3" spans="1:20" ht="27.75" customHeight="1">
      <c r="A3" s="36"/>
      <c r="B3" s="36"/>
      <c r="C3" s="214"/>
      <c r="D3" s="214"/>
      <c r="E3" s="214"/>
      <c r="F3" s="213"/>
      <c r="G3" s="510" t="s">
        <v>168</v>
      </c>
      <c r="H3" s="510"/>
      <c r="I3" s="510"/>
      <c r="J3" s="510"/>
      <c r="K3" s="510"/>
      <c r="L3" s="510"/>
      <c r="M3" s="510"/>
    </row>
    <row r="4" spans="1:20" ht="16.5" thickBot="1">
      <c r="A4" s="36"/>
      <c r="B4" s="36"/>
    </row>
    <row r="5" spans="1:20">
      <c r="A5" s="63"/>
      <c r="B5" s="64"/>
      <c r="C5" s="537" t="s">
        <v>215</v>
      </c>
      <c r="D5" s="538"/>
      <c r="E5" s="539"/>
      <c r="F5" s="537" t="s">
        <v>235</v>
      </c>
      <c r="G5" s="538"/>
      <c r="H5" s="539"/>
      <c r="I5" s="537" t="s">
        <v>216</v>
      </c>
      <c r="J5" s="538"/>
      <c r="K5" s="539"/>
      <c r="L5" s="537" t="s">
        <v>220</v>
      </c>
      <c r="M5" s="538"/>
      <c r="N5" s="539"/>
      <c r="O5" s="537" t="s">
        <v>182</v>
      </c>
      <c r="P5" s="538"/>
      <c r="Q5" s="539"/>
      <c r="R5" s="540" t="s">
        <v>183</v>
      </c>
      <c r="S5" s="541"/>
      <c r="T5" s="542"/>
    </row>
    <row r="6" spans="1:20" s="106" customFormat="1" ht="16.5" thickBot="1">
      <c r="A6" s="144" t="s">
        <v>0</v>
      </c>
      <c r="B6" s="144" t="s">
        <v>1</v>
      </c>
      <c r="C6" s="223" t="s">
        <v>164</v>
      </c>
      <c r="D6" s="224" t="s">
        <v>87</v>
      </c>
      <c r="E6" s="225" t="s">
        <v>81</v>
      </c>
      <c r="F6" s="223" t="s">
        <v>164</v>
      </c>
      <c r="G6" s="224" t="s">
        <v>87</v>
      </c>
      <c r="H6" s="225" t="s">
        <v>81</v>
      </c>
      <c r="I6" s="221" t="s">
        <v>164</v>
      </c>
      <c r="J6" s="106" t="s">
        <v>87</v>
      </c>
      <c r="K6" s="222" t="s">
        <v>81</v>
      </c>
      <c r="L6" s="221" t="s">
        <v>164</v>
      </c>
      <c r="M6" s="106" t="s">
        <v>87</v>
      </c>
      <c r="N6" s="222" t="s">
        <v>81</v>
      </c>
      <c r="O6" s="221" t="s">
        <v>164</v>
      </c>
      <c r="P6" s="106" t="s">
        <v>87</v>
      </c>
      <c r="Q6" s="222" t="s">
        <v>81</v>
      </c>
      <c r="R6" s="221" t="s">
        <v>164</v>
      </c>
      <c r="S6" s="106" t="s">
        <v>87</v>
      </c>
      <c r="T6" s="222" t="s">
        <v>81</v>
      </c>
    </row>
    <row r="7" spans="1:20" ht="16.5" thickBot="1">
      <c r="A7" s="278">
        <v>1</v>
      </c>
      <c r="B7" s="244">
        <v>1</v>
      </c>
      <c r="C7" s="218">
        <f>B.wt.!L7</f>
        <v>85.6</v>
      </c>
      <c r="D7" s="84">
        <f>C7*E7</f>
        <v>105.2</v>
      </c>
      <c r="E7" s="219">
        <f>FCR!C6</f>
        <v>1.2289719626168225</v>
      </c>
      <c r="F7" s="217">
        <f>B.wt.!S7</f>
        <v>301.2</v>
      </c>
      <c r="G7" s="84">
        <f>F7*H7</f>
        <v>404.4</v>
      </c>
      <c r="H7" s="220">
        <f>FCR!D6</f>
        <v>1.3426294820717131</v>
      </c>
      <c r="I7" s="217">
        <f>B.wt.!Z7</f>
        <v>726.05</v>
      </c>
      <c r="J7" s="84">
        <f>I7*K7</f>
        <v>1034.4375448906301</v>
      </c>
      <c r="K7" s="219">
        <f>FCR!E6</f>
        <v>1.4247469800848842</v>
      </c>
      <c r="L7" s="231">
        <f>B.wt.!AG7</f>
        <v>1227.05</v>
      </c>
      <c r="M7" s="84">
        <f>L7*N7</f>
        <v>1935.382593250444</v>
      </c>
      <c r="N7" s="219">
        <f>FCR!F6</f>
        <v>1.5772646536412078</v>
      </c>
      <c r="O7" s="231">
        <f>B.wt.!AN7</f>
        <v>1652.55</v>
      </c>
      <c r="P7" s="84">
        <f>O7*Q7</f>
        <v>2889.0939134288669</v>
      </c>
      <c r="Q7" s="219">
        <f>FCR!G6</f>
        <v>1.7482641453685921</v>
      </c>
      <c r="R7" s="276">
        <f>B.wt.!AU7</f>
        <v>-41.2</v>
      </c>
      <c r="S7" s="84">
        <f>R7*T7</f>
        <v>94993.46666666666</v>
      </c>
      <c r="T7" s="277">
        <f>FCR!H6</f>
        <v>-2305.6666666666665</v>
      </c>
    </row>
    <row r="8" spans="1:20" ht="16.5" thickBot="1">
      <c r="A8" s="278">
        <v>1</v>
      </c>
      <c r="B8" s="244">
        <v>8</v>
      </c>
      <c r="C8" s="218">
        <f>B.wt.!L8</f>
        <v>76</v>
      </c>
      <c r="D8" s="84">
        <f t="shared" ref="D8:D71" si="0">C8*E8</f>
        <v>98.4</v>
      </c>
      <c r="E8" s="219">
        <f>FCR!C7</f>
        <v>1.2947368421052632</v>
      </c>
      <c r="F8" s="217">
        <f>B.wt.!S8</f>
        <v>292.20000000000005</v>
      </c>
      <c r="G8" s="84">
        <f t="shared" ref="G8:G71" si="1">F8*H8</f>
        <v>380.40000000000009</v>
      </c>
      <c r="H8" s="220">
        <f>FCR!D7</f>
        <v>1.3018480492813143</v>
      </c>
      <c r="I8" s="217">
        <f>B.wt.!Z8</f>
        <v>671.2</v>
      </c>
      <c r="J8" s="84">
        <f t="shared" ref="J8:J71" si="2">I8*K8</f>
        <v>919.2</v>
      </c>
      <c r="K8" s="219">
        <f>FCR!E7</f>
        <v>1.369487485101311</v>
      </c>
      <c r="L8" s="231">
        <f>B.wt.!AG8</f>
        <v>1169.8</v>
      </c>
      <c r="M8" s="84">
        <f t="shared" ref="M8:M71" si="3">L8*N8</f>
        <v>1639.2</v>
      </c>
      <c r="N8" s="219">
        <f>FCR!F7</f>
        <v>1.4012651735339374</v>
      </c>
      <c r="O8" s="231">
        <f>B.wt.!AN8</f>
        <v>1705.1999999999998</v>
      </c>
      <c r="P8" s="84">
        <f t="shared" ref="P8:P71" si="4">O8*Q8</f>
        <v>2551.7999999999997</v>
      </c>
      <c r="Q8" s="219">
        <f>FCR!G7</f>
        <v>1.4964813511611541</v>
      </c>
      <c r="R8" s="276">
        <f>B.wt.!AU8</f>
        <v>-46.4</v>
      </c>
      <c r="S8" s="84">
        <f t="shared" ref="S8:S71" si="5">R8*T8</f>
        <v>2951.7999999999997</v>
      </c>
      <c r="T8" s="277">
        <f>FCR!H7</f>
        <v>-63.616379310344826</v>
      </c>
    </row>
    <row r="9" spans="1:20" ht="16.5" thickBot="1">
      <c r="A9" s="278">
        <v>1</v>
      </c>
      <c r="B9" s="244">
        <v>15</v>
      </c>
      <c r="C9" s="218">
        <f>B.wt.!L9</f>
        <v>108.80000000000001</v>
      </c>
      <c r="D9" s="84">
        <f t="shared" si="0"/>
        <v>139.20000000000002</v>
      </c>
      <c r="E9" s="219">
        <f>FCR!C8</f>
        <v>1.2794117647058822</v>
      </c>
      <c r="F9" s="217">
        <f>B.wt.!S9</f>
        <v>432.9</v>
      </c>
      <c r="G9" s="84">
        <f t="shared" si="1"/>
        <v>571.19092983456926</v>
      </c>
      <c r="H9" s="220">
        <f>FCR!D8</f>
        <v>1.3194523673702225</v>
      </c>
      <c r="I9" s="217">
        <f>B.wt.!Z9</f>
        <v>862.15</v>
      </c>
      <c r="J9" s="84">
        <f t="shared" si="2"/>
        <v>1217.1967867435158</v>
      </c>
      <c r="K9" s="219">
        <f>FCR!E8</f>
        <v>1.4118155619596542</v>
      </c>
      <c r="L9" s="231">
        <f>B.wt.!AG9</f>
        <v>1433.9</v>
      </c>
      <c r="M9" s="84">
        <f t="shared" si="3"/>
        <v>2101.9076081292342</v>
      </c>
      <c r="N9" s="219">
        <f>FCR!F8</f>
        <v>1.4658676393955186</v>
      </c>
      <c r="O9" s="231">
        <f>B.wt.!AN9</f>
        <v>2007.4</v>
      </c>
      <c r="P9" s="84">
        <f t="shared" si="4"/>
        <v>3153.8445658924356</v>
      </c>
      <c r="Q9" s="219">
        <f>FCR!G8</f>
        <v>1.5711091789839771</v>
      </c>
      <c r="R9" s="276">
        <f>B.wt.!AU9</f>
        <v>-42.6</v>
      </c>
      <c r="S9" s="84">
        <f t="shared" si="5"/>
        <v>4188.2375838926173</v>
      </c>
      <c r="T9" s="277">
        <f>FCR!H8</f>
        <v>-98.31543624161074</v>
      </c>
    </row>
    <row r="10" spans="1:20" ht="16.5" thickBot="1">
      <c r="A10" s="278">
        <v>1</v>
      </c>
      <c r="B10" s="244">
        <v>22</v>
      </c>
      <c r="C10" s="218">
        <f>B.wt.!L10</f>
        <v>98.200000000000017</v>
      </c>
      <c r="D10" s="84">
        <f t="shared" si="0"/>
        <v>112.00000000000001</v>
      </c>
      <c r="E10" s="219">
        <f>FCR!C9</f>
        <v>1.140529531568228</v>
      </c>
      <c r="F10" s="217">
        <f>B.wt.!S10</f>
        <v>356.2</v>
      </c>
      <c r="G10" s="84">
        <f t="shared" si="1"/>
        <v>410.99999999999994</v>
      </c>
      <c r="H10" s="220">
        <f>FCR!D9</f>
        <v>1.1538461538461537</v>
      </c>
      <c r="I10" s="217">
        <f>B.wt.!Z10</f>
        <v>753</v>
      </c>
      <c r="J10" s="84">
        <f t="shared" si="2"/>
        <v>969.6</v>
      </c>
      <c r="K10" s="219">
        <f>FCR!E9</f>
        <v>1.2876494023904383</v>
      </c>
      <c r="L10" s="231">
        <f>B.wt.!AG10</f>
        <v>1294.6000000000001</v>
      </c>
      <c r="M10" s="84">
        <f t="shared" si="3"/>
        <v>1720.8000000000002</v>
      </c>
      <c r="N10" s="219">
        <f>FCR!F9</f>
        <v>1.3292136567279469</v>
      </c>
      <c r="O10" s="231">
        <f>B.wt.!AN10</f>
        <v>1765.4</v>
      </c>
      <c r="P10" s="84">
        <f t="shared" si="4"/>
        <v>2563.8000000000002</v>
      </c>
      <c r="Q10" s="219">
        <f>FCR!G9</f>
        <v>1.4522487821456893</v>
      </c>
      <c r="R10" s="276">
        <f>B.wt.!AU10</f>
        <v>-42.6</v>
      </c>
      <c r="S10" s="84">
        <f t="shared" si="5"/>
        <v>2963.8</v>
      </c>
      <c r="T10" s="277">
        <f>FCR!H9</f>
        <v>-69.572769953051647</v>
      </c>
    </row>
    <row r="11" spans="1:20" ht="16.5" thickBot="1">
      <c r="A11" s="278">
        <v>1</v>
      </c>
      <c r="B11" s="244">
        <v>29</v>
      </c>
      <c r="C11" s="218">
        <f>B.wt.!L11</f>
        <v>111.00000000000001</v>
      </c>
      <c r="D11" s="84">
        <f t="shared" si="0"/>
        <v>144.00000000000003</v>
      </c>
      <c r="E11" s="219">
        <f>FCR!C10</f>
        <v>1.2972972972972974</v>
      </c>
      <c r="F11" s="217">
        <f>B.wt.!S11</f>
        <v>387.8</v>
      </c>
      <c r="G11" s="84">
        <f t="shared" si="1"/>
        <v>509.6</v>
      </c>
      <c r="H11" s="220">
        <f>FCR!D10</f>
        <v>1.3140794223826715</v>
      </c>
      <c r="I11" s="217">
        <f>B.wt.!Z11</f>
        <v>781.6</v>
      </c>
      <c r="J11" s="84">
        <f t="shared" si="2"/>
        <v>1048</v>
      </c>
      <c r="K11" s="219">
        <f>FCR!E10</f>
        <v>1.3408393039918116</v>
      </c>
      <c r="L11" s="231">
        <f>B.wt.!AG11</f>
        <v>1240.6000000000001</v>
      </c>
      <c r="M11" s="84">
        <f t="shared" si="3"/>
        <v>1802.2000000000003</v>
      </c>
      <c r="N11" s="219">
        <f>FCR!F10</f>
        <v>1.4526841850717396</v>
      </c>
      <c r="O11" s="231">
        <f>B.wt.!AN11</f>
        <v>1748.6000000000001</v>
      </c>
      <c r="P11" s="84">
        <f t="shared" si="4"/>
        <v>2770.8</v>
      </c>
      <c r="Q11" s="219">
        <f>FCR!G10</f>
        <v>1.5845819512753059</v>
      </c>
      <c r="R11" s="276">
        <f>B.wt.!AU11</f>
        <v>-44.8</v>
      </c>
      <c r="S11" s="84">
        <f t="shared" si="5"/>
        <v>3130.7999999999997</v>
      </c>
      <c r="T11" s="277">
        <f>FCR!H10</f>
        <v>-69.883928571428569</v>
      </c>
    </row>
    <row r="12" spans="1:20" ht="16.5" thickBot="1">
      <c r="A12" s="278">
        <v>1</v>
      </c>
      <c r="B12" s="244">
        <v>36</v>
      </c>
      <c r="C12" s="218">
        <f>B.wt.!L12</f>
        <v>113.80000000000001</v>
      </c>
      <c r="D12" s="84">
        <f t="shared" si="0"/>
        <v>142.80000000000001</v>
      </c>
      <c r="E12" s="219">
        <f>FCR!C11</f>
        <v>1.2548330404217927</v>
      </c>
      <c r="F12" s="217">
        <f>B.wt.!S12</f>
        <v>385.59999999999997</v>
      </c>
      <c r="G12" s="84">
        <f t="shared" si="1"/>
        <v>508.79999999999995</v>
      </c>
      <c r="H12" s="220">
        <f>FCR!D11</f>
        <v>1.3195020746887967</v>
      </c>
      <c r="I12" s="217">
        <f>B.wt.!Z12</f>
        <v>836.8</v>
      </c>
      <c r="J12" s="84">
        <f t="shared" si="2"/>
        <v>1053.5999999999999</v>
      </c>
      <c r="K12" s="219">
        <f>FCR!E11</f>
        <v>1.2590822179732313</v>
      </c>
      <c r="L12" s="231">
        <f>B.wt.!AG12</f>
        <v>1354.4</v>
      </c>
      <c r="M12" s="84">
        <f t="shared" si="3"/>
        <v>1855.4</v>
      </c>
      <c r="N12" s="219">
        <f>FCR!F11</f>
        <v>1.3699054932073242</v>
      </c>
      <c r="O12" s="231">
        <f>B.wt.!AN12</f>
        <v>1901.6000000000001</v>
      </c>
      <c r="P12" s="84">
        <f t="shared" si="4"/>
        <v>2870.8</v>
      </c>
      <c r="Q12" s="219">
        <f>FCR!G11</f>
        <v>1.5096760622633572</v>
      </c>
      <c r="R12" s="276">
        <f>B.wt.!AU12</f>
        <v>-41.6</v>
      </c>
      <c r="S12" s="84">
        <f t="shared" si="5"/>
        <v>3230.7999999999997</v>
      </c>
      <c r="T12" s="277">
        <f>FCR!H11</f>
        <v>-77.663461538461533</v>
      </c>
    </row>
    <row r="13" spans="1:20" ht="16.5" thickBot="1">
      <c r="A13" s="278">
        <v>1</v>
      </c>
      <c r="B13" s="244">
        <v>43</v>
      </c>
      <c r="C13" s="218">
        <f>B.wt.!L13</f>
        <v>106</v>
      </c>
      <c r="D13" s="84">
        <f t="shared" si="0"/>
        <v>128.79999999999998</v>
      </c>
      <c r="E13" s="219">
        <f>FCR!C12</f>
        <v>1.2150943396226415</v>
      </c>
      <c r="F13" s="217">
        <f>B.wt.!S13</f>
        <v>346.79999999999995</v>
      </c>
      <c r="G13" s="84">
        <f t="shared" si="1"/>
        <v>451.39999999999992</v>
      </c>
      <c r="H13" s="220">
        <f>FCR!D12</f>
        <v>1.3016147635524797</v>
      </c>
      <c r="I13" s="217">
        <f>B.wt.!Z13</f>
        <v>776.8</v>
      </c>
      <c r="J13" s="84">
        <f t="shared" si="2"/>
        <v>977.4</v>
      </c>
      <c r="K13" s="219">
        <f>FCR!E12</f>
        <v>1.2582389289392379</v>
      </c>
      <c r="L13" s="231">
        <f>B.wt.!AG13</f>
        <v>1002.8000000000001</v>
      </c>
      <c r="M13" s="84">
        <f t="shared" si="3"/>
        <v>1673.2000000000003</v>
      </c>
      <c r="N13" s="219">
        <f>FCR!F12</f>
        <v>1.6685281212604708</v>
      </c>
      <c r="O13" s="231">
        <f>B.wt.!AN13</f>
        <v>1707.0666666666668</v>
      </c>
      <c r="P13" s="84">
        <f t="shared" si="4"/>
        <v>3051.5430761472517</v>
      </c>
      <c r="Q13" s="219">
        <f>FCR!G12</f>
        <v>1.7875945537065052</v>
      </c>
      <c r="R13" s="276">
        <f>B.wt.!AU13</f>
        <v>-40.6</v>
      </c>
      <c r="S13" s="84">
        <f t="shared" si="5"/>
        <v>-404.39619604974399</v>
      </c>
      <c r="T13" s="277">
        <f>FCR!H12</f>
        <v>9.9604974396488668</v>
      </c>
    </row>
    <row r="14" spans="1:20" ht="16.5" thickBot="1">
      <c r="A14" s="278">
        <v>1</v>
      </c>
      <c r="B14" s="244">
        <v>50</v>
      </c>
      <c r="C14" s="218">
        <f>B.wt.!L14</f>
        <v>129.80000000000001</v>
      </c>
      <c r="D14" s="84">
        <f t="shared" si="0"/>
        <v>153</v>
      </c>
      <c r="E14" s="219">
        <f>FCR!C13</f>
        <v>1.1787365177195686</v>
      </c>
      <c r="F14" s="217">
        <f>B.wt.!S14</f>
        <v>381.6</v>
      </c>
      <c r="G14" s="84">
        <f t="shared" si="1"/>
        <v>497.2</v>
      </c>
      <c r="H14" s="220">
        <f>FCR!D13</f>
        <v>1.3029350104821802</v>
      </c>
      <c r="I14" s="217">
        <f>B.wt.!Z14</f>
        <v>817.4</v>
      </c>
      <c r="J14" s="84">
        <f t="shared" si="2"/>
        <v>1014.6</v>
      </c>
      <c r="K14" s="219">
        <f>FCR!E13</f>
        <v>1.2412527526302912</v>
      </c>
      <c r="L14" s="231">
        <f>B.wt.!AG14</f>
        <v>1296.2</v>
      </c>
      <c r="M14" s="84">
        <f t="shared" si="3"/>
        <v>1809.0000000000002</v>
      </c>
      <c r="N14" s="219">
        <f>FCR!F13</f>
        <v>1.3956179601913286</v>
      </c>
      <c r="O14" s="231">
        <f>B.wt.!AN14</f>
        <v>1824.8</v>
      </c>
      <c r="P14" s="84">
        <f t="shared" si="4"/>
        <v>2781.8</v>
      </c>
      <c r="Q14" s="219">
        <f>FCR!G13</f>
        <v>1.5244410346339325</v>
      </c>
      <c r="R14" s="276">
        <f>B.wt.!AU14</f>
        <v>-41.2</v>
      </c>
      <c r="S14" s="84">
        <f t="shared" si="5"/>
        <v>3141.8</v>
      </c>
      <c r="T14" s="277">
        <f>FCR!H13</f>
        <v>-76.257281553398059</v>
      </c>
    </row>
    <row r="15" spans="1:20" ht="16.5" thickBot="1">
      <c r="A15" s="278">
        <v>1</v>
      </c>
      <c r="B15" s="244">
        <v>57</v>
      </c>
      <c r="C15" s="218">
        <f>B.wt.!L15</f>
        <v>130</v>
      </c>
      <c r="D15" s="84">
        <f t="shared" si="0"/>
        <v>163.8478182473855</v>
      </c>
      <c r="E15" s="219">
        <f>FCR!C14</f>
        <v>1.2603678326721961</v>
      </c>
      <c r="F15" s="217">
        <f>B.wt.!S15</f>
        <v>416.75</v>
      </c>
      <c r="G15" s="84">
        <f t="shared" si="1"/>
        <v>555.96056652562299</v>
      </c>
      <c r="H15" s="220">
        <f>FCR!D14</f>
        <v>1.3340385519511049</v>
      </c>
      <c r="I15" s="217">
        <f>B.wt.!Z15</f>
        <v>864.25</v>
      </c>
      <c r="J15" s="84">
        <f t="shared" si="2"/>
        <v>1243.5536716691488</v>
      </c>
      <c r="K15" s="219">
        <f>FCR!E14</f>
        <v>1.4388818879596748</v>
      </c>
      <c r="L15" s="231">
        <f>B.wt.!AG15</f>
        <v>1667</v>
      </c>
      <c r="M15" s="84">
        <f t="shared" si="3"/>
        <v>2169.7412944230596</v>
      </c>
      <c r="N15" s="219">
        <f>FCR!F14</f>
        <v>1.3015844597618833</v>
      </c>
      <c r="O15" s="231">
        <f>B.wt.!AN15</f>
        <v>1856.8</v>
      </c>
      <c r="P15" s="84">
        <f t="shared" si="4"/>
        <v>2741.7999999999997</v>
      </c>
      <c r="Q15" s="219">
        <f>FCR!G14</f>
        <v>1.4766264541146057</v>
      </c>
      <c r="R15" s="276">
        <f>B.wt.!AU15</f>
        <v>-38</v>
      </c>
      <c r="S15" s="84">
        <f t="shared" si="5"/>
        <v>3101.7999999999997</v>
      </c>
      <c r="T15" s="277">
        <f>FCR!H14</f>
        <v>-81.626315789473679</v>
      </c>
    </row>
    <row r="16" spans="1:20" ht="16.5" thickBot="1">
      <c r="A16" s="278">
        <v>1</v>
      </c>
      <c r="B16" s="244">
        <v>64</v>
      </c>
      <c r="C16" s="218">
        <f>B.wt.!L16</f>
        <v>58.1</v>
      </c>
      <c r="D16" s="84">
        <f t="shared" si="0"/>
        <v>110.29679144385028</v>
      </c>
      <c r="E16" s="219">
        <f>FCR!C15</f>
        <v>1.8983957219251339</v>
      </c>
      <c r="F16" s="217">
        <f>B.wt.!S16</f>
        <v>241.85</v>
      </c>
      <c r="G16" s="84">
        <f t="shared" si="1"/>
        <v>359.47269126537412</v>
      </c>
      <c r="H16" s="220">
        <f>FCR!D15</f>
        <v>1.4863456326870959</v>
      </c>
      <c r="I16" s="217">
        <f>B.wt.!Z16</f>
        <v>589.35</v>
      </c>
      <c r="J16" s="84">
        <f t="shared" si="2"/>
        <v>891.27460202604925</v>
      </c>
      <c r="K16" s="219">
        <f>FCR!E15</f>
        <v>1.512301013024602</v>
      </c>
      <c r="L16" s="231">
        <f>B.wt.!AG16</f>
        <v>965.1</v>
      </c>
      <c r="M16" s="84">
        <f t="shared" si="3"/>
        <v>1565.9952497144636</v>
      </c>
      <c r="N16" s="219">
        <f>FCR!F15</f>
        <v>1.6226248572318553</v>
      </c>
      <c r="O16" s="231">
        <f>B.wt.!AN16</f>
        <v>1474.35</v>
      </c>
      <c r="P16" s="84">
        <f t="shared" si="4"/>
        <v>2488.3119234711307</v>
      </c>
      <c r="Q16" s="219">
        <f>FCR!G15</f>
        <v>1.6877348821318756</v>
      </c>
      <c r="R16" s="276">
        <f>B.wt.!AU16</f>
        <v>-43.4</v>
      </c>
      <c r="S16" s="84">
        <f t="shared" si="5"/>
        <v>2336</v>
      </c>
      <c r="T16" s="277">
        <f>FCR!H15</f>
        <v>-53.824884792626726</v>
      </c>
    </row>
    <row r="17" spans="1:20" ht="16.5" thickBot="1">
      <c r="A17" s="278">
        <v>1</v>
      </c>
      <c r="B17" s="247">
        <v>71</v>
      </c>
      <c r="C17" s="218">
        <f>B.wt.!L17</f>
        <v>115.6</v>
      </c>
      <c r="D17" s="84">
        <f t="shared" si="0"/>
        <v>119.99999999999999</v>
      </c>
      <c r="E17" s="219">
        <f>FCR!C16</f>
        <v>1.0380622837370241</v>
      </c>
      <c r="F17" s="217">
        <f>B.wt.!S17</f>
        <v>364.79999999999995</v>
      </c>
      <c r="G17" s="84">
        <f t="shared" si="1"/>
        <v>454.99999999999994</v>
      </c>
      <c r="H17" s="220">
        <f>FCR!D16</f>
        <v>1.2472587719298245</v>
      </c>
      <c r="I17" s="217">
        <f>B.wt.!Z17</f>
        <v>773</v>
      </c>
      <c r="J17" s="84">
        <f t="shared" si="2"/>
        <v>999.8</v>
      </c>
      <c r="K17" s="219">
        <f>FCR!E16</f>
        <v>1.2934023285899094</v>
      </c>
      <c r="L17" s="231">
        <f>B.wt.!AG17</f>
        <v>1255.2</v>
      </c>
      <c r="M17" s="84">
        <f t="shared" si="3"/>
        <v>1727.4</v>
      </c>
      <c r="N17" s="219">
        <f>FCR!F16</f>
        <v>1.3761950286806883</v>
      </c>
      <c r="O17" s="231">
        <f>B.wt.!AN17</f>
        <v>1725.2</v>
      </c>
      <c r="P17" s="84">
        <f t="shared" si="4"/>
        <v>2646.8</v>
      </c>
      <c r="Q17" s="219">
        <f>FCR!G16</f>
        <v>1.5341989334569905</v>
      </c>
      <c r="R17" s="276">
        <f>B.wt.!AU17</f>
        <v>-41.6</v>
      </c>
      <c r="S17" s="84">
        <f t="shared" si="5"/>
        <v>3006.8</v>
      </c>
      <c r="T17" s="277">
        <f>FCR!H16</f>
        <v>-72.27884615384616</v>
      </c>
    </row>
    <row r="18" spans="1:20" ht="16.5" thickBot="1">
      <c r="A18" s="278">
        <v>1</v>
      </c>
      <c r="B18" s="244">
        <v>78</v>
      </c>
      <c r="C18" s="218">
        <f>B.wt.!L18</f>
        <v>81</v>
      </c>
      <c r="D18" s="84">
        <f t="shared" si="0"/>
        <v>106.8</v>
      </c>
      <c r="E18" s="219">
        <f>FCR!C17</f>
        <v>1.3185185185185184</v>
      </c>
      <c r="F18" s="217">
        <f>B.wt.!S18</f>
        <v>330.8</v>
      </c>
      <c r="G18" s="84">
        <f t="shared" si="1"/>
        <v>428.6</v>
      </c>
      <c r="H18" s="220">
        <f>FCR!D17</f>
        <v>1.2956469165659008</v>
      </c>
      <c r="I18" s="217">
        <f>B.wt.!Z18</f>
        <v>725.8</v>
      </c>
      <c r="J18" s="84">
        <f t="shared" si="2"/>
        <v>978.8</v>
      </c>
      <c r="K18" s="219">
        <f>FCR!E17</f>
        <v>1.3485808762744558</v>
      </c>
      <c r="L18" s="231">
        <f>B.wt.!AG18</f>
        <v>1287.8</v>
      </c>
      <c r="M18" s="84">
        <f t="shared" si="3"/>
        <v>1787.6</v>
      </c>
      <c r="N18" s="219">
        <f>FCR!F17</f>
        <v>1.3881037428172076</v>
      </c>
      <c r="O18" s="231">
        <f>B.wt.!AN18</f>
        <v>1759.6</v>
      </c>
      <c r="P18" s="84">
        <f t="shared" si="4"/>
        <v>2778.8</v>
      </c>
      <c r="Q18" s="219">
        <f>FCR!G17</f>
        <v>1.5792225505796773</v>
      </c>
      <c r="R18" s="276">
        <f>B.wt.!AU18</f>
        <v>-41.2</v>
      </c>
      <c r="S18" s="84">
        <f t="shared" si="5"/>
        <v>3138.8</v>
      </c>
      <c r="T18" s="277">
        <f>FCR!H17</f>
        <v>-76.184466019417471</v>
      </c>
    </row>
    <row r="19" spans="1:20" ht="16.5" thickBot="1">
      <c r="A19" s="321">
        <v>2</v>
      </c>
      <c r="B19" s="244">
        <v>2</v>
      </c>
      <c r="C19" s="218">
        <f>B.wt.!L19</f>
        <v>55.800000000000004</v>
      </c>
      <c r="D19" s="84">
        <f t="shared" si="0"/>
        <v>81.400000000000006</v>
      </c>
      <c r="E19" s="219">
        <f>FCR!C18</f>
        <v>1.4587813620071686</v>
      </c>
      <c r="F19" s="217">
        <f>B.wt.!S19</f>
        <v>259.2</v>
      </c>
      <c r="G19" s="84">
        <f t="shared" si="1"/>
        <v>371.40000000000003</v>
      </c>
      <c r="H19" s="220">
        <f>FCR!D18</f>
        <v>1.4328703703703705</v>
      </c>
      <c r="I19" s="217">
        <f>B.wt.!Z19</f>
        <v>578.6</v>
      </c>
      <c r="J19" s="84">
        <f t="shared" si="2"/>
        <v>854.6</v>
      </c>
      <c r="K19" s="219">
        <f>FCR!E18</f>
        <v>1.4770134808157622</v>
      </c>
      <c r="L19" s="231">
        <f>B.wt.!AG19</f>
        <v>1204.1500000000001</v>
      </c>
      <c r="M19" s="84">
        <f t="shared" si="3"/>
        <v>1811.5720248667851</v>
      </c>
      <c r="N19" s="219">
        <f>FCR!F18</f>
        <v>1.5044404973357015</v>
      </c>
      <c r="O19" s="231">
        <f>B.wt.!AN19</f>
        <v>1851.4</v>
      </c>
      <c r="P19" s="84">
        <f t="shared" si="4"/>
        <v>2937.9125653082551</v>
      </c>
      <c r="Q19" s="219">
        <f>FCR!G18</f>
        <v>1.5868599791013585</v>
      </c>
      <c r="R19" s="276">
        <f>B.wt.!AU19</f>
        <v>-47.6</v>
      </c>
      <c r="S19" s="84" t="e">
        <f t="shared" si="5"/>
        <v>#REF!</v>
      </c>
      <c r="T19" s="277" t="e">
        <f>FCR!H18</f>
        <v>#REF!</v>
      </c>
    </row>
    <row r="20" spans="1:20" ht="16.5" thickBot="1">
      <c r="A20" s="321">
        <v>2</v>
      </c>
      <c r="B20" s="244">
        <v>9</v>
      </c>
      <c r="C20" s="218">
        <f>B.wt.!L20</f>
        <v>84.800000000000011</v>
      </c>
      <c r="D20" s="84">
        <f t="shared" si="0"/>
        <v>91.4</v>
      </c>
      <c r="E20" s="219">
        <f>FCR!C19</f>
        <v>1.0778301886792452</v>
      </c>
      <c r="F20" s="217">
        <f>B.wt.!S20</f>
        <v>332.2</v>
      </c>
      <c r="G20" s="84">
        <f t="shared" si="1"/>
        <v>436.40000000000003</v>
      </c>
      <c r="H20" s="220">
        <f>FCR!D19</f>
        <v>1.3136664659843469</v>
      </c>
      <c r="I20" s="217">
        <f>B.wt.!Z20</f>
        <v>730.19999999999993</v>
      </c>
      <c r="J20" s="84">
        <f t="shared" si="2"/>
        <v>990.39999999999986</v>
      </c>
      <c r="K20" s="219">
        <f>FCR!E19</f>
        <v>1.3563407285675158</v>
      </c>
      <c r="L20" s="231">
        <f>B.wt.!AG20</f>
        <v>1247.6000000000001</v>
      </c>
      <c r="M20" s="84">
        <f t="shared" si="3"/>
        <v>1789.4</v>
      </c>
      <c r="N20" s="219">
        <f>FCR!F19</f>
        <v>1.4342738057069573</v>
      </c>
      <c r="O20" s="231">
        <f>B.wt.!AN20</f>
        <v>1839</v>
      </c>
      <c r="P20" s="84">
        <f t="shared" si="4"/>
        <v>2817</v>
      </c>
      <c r="Q20" s="219">
        <f>FCR!G19</f>
        <v>1.5318107667210441</v>
      </c>
      <c r="R20" s="276">
        <f>B.wt.!AU20</f>
        <v>-44.6</v>
      </c>
      <c r="S20" s="84">
        <f t="shared" si="5"/>
        <v>-11956.516666666666</v>
      </c>
      <c r="T20" s="277">
        <f>FCR!H19</f>
        <v>268.08333333333331</v>
      </c>
    </row>
    <row r="21" spans="1:20" ht="16.5" thickBot="1">
      <c r="A21" s="321">
        <v>2</v>
      </c>
      <c r="B21" s="248">
        <v>16</v>
      </c>
      <c r="C21" s="218">
        <f>B.wt.!L21</f>
        <v>58.4</v>
      </c>
      <c r="D21" s="84">
        <f t="shared" si="0"/>
        <v>107.6</v>
      </c>
      <c r="E21" s="219">
        <f>FCR!C20</f>
        <v>1.8424657534246576</v>
      </c>
      <c r="F21" s="217">
        <f>B.wt.!S21</f>
        <v>284.2</v>
      </c>
      <c r="G21" s="84">
        <f t="shared" si="1"/>
        <v>402.59999999999997</v>
      </c>
      <c r="H21" s="220">
        <f>FCR!D20</f>
        <v>1.4166080225193525</v>
      </c>
      <c r="I21" s="217">
        <f>B.wt.!Z21</f>
        <v>677.8</v>
      </c>
      <c r="J21" s="84">
        <f t="shared" si="2"/>
        <v>970</v>
      </c>
      <c r="K21" s="219">
        <f>FCR!E20</f>
        <v>1.4311006196518148</v>
      </c>
      <c r="L21" s="231">
        <f>B.wt.!AG21</f>
        <v>1172</v>
      </c>
      <c r="M21" s="84">
        <f t="shared" si="3"/>
        <v>1753.6</v>
      </c>
      <c r="N21" s="219">
        <f>FCR!F20</f>
        <v>1.4962457337883959</v>
      </c>
      <c r="O21" s="231">
        <f>B.wt.!AN21</f>
        <v>1773.2</v>
      </c>
      <c r="P21" s="84">
        <f t="shared" si="4"/>
        <v>2777.2000000000003</v>
      </c>
      <c r="Q21" s="219">
        <f>FCR!G20</f>
        <v>1.5662079855628244</v>
      </c>
      <c r="R21" s="276">
        <f>B.wt.!AU21</f>
        <v>-40.6</v>
      </c>
      <c r="S21" s="84">
        <f t="shared" si="5"/>
        <v>2892.2493273542605</v>
      </c>
      <c r="T21" s="277">
        <f>FCR!H20</f>
        <v>-71.237668161434982</v>
      </c>
    </row>
    <row r="22" spans="1:20" ht="16.5" thickBot="1">
      <c r="A22" s="321">
        <v>2</v>
      </c>
      <c r="B22" s="248">
        <v>23</v>
      </c>
      <c r="C22" s="218">
        <f>B.wt.!L22</f>
        <v>79.400000000000006</v>
      </c>
      <c r="D22" s="84">
        <f t="shared" si="0"/>
        <v>112.28757396449704</v>
      </c>
      <c r="E22" s="219">
        <f>FCR!C21</f>
        <v>1.4142011834319526</v>
      </c>
      <c r="F22" s="217">
        <f>B.wt.!S22</f>
        <v>338.65</v>
      </c>
      <c r="G22" s="84">
        <f t="shared" si="1"/>
        <v>496.02989090909085</v>
      </c>
      <c r="H22" s="220">
        <f>FCR!D21</f>
        <v>1.4647272727272727</v>
      </c>
      <c r="I22" s="217">
        <f>B.wt.!Z22</f>
        <v>741.9</v>
      </c>
      <c r="J22" s="84">
        <f t="shared" si="2"/>
        <v>1072.8747991967871</v>
      </c>
      <c r="K22" s="219">
        <f>FCR!E21</f>
        <v>1.4461178045515395</v>
      </c>
      <c r="L22" s="231">
        <f>B.wt.!AG22</f>
        <v>1301.1500000000001</v>
      </c>
      <c r="M22" s="84">
        <f t="shared" si="3"/>
        <v>2026.8057129186604</v>
      </c>
      <c r="N22" s="219">
        <f>FCR!F21</f>
        <v>1.5577033492822967</v>
      </c>
      <c r="O22" s="231">
        <f>B.wt.!AN22</f>
        <v>1897.9</v>
      </c>
      <c r="P22" s="84">
        <f t="shared" si="4"/>
        <v>3110.2027950721949</v>
      </c>
      <c r="Q22" s="219">
        <f>FCR!G21</f>
        <v>1.6387601006755861</v>
      </c>
      <c r="R22" s="276">
        <f>B.wt.!AU22</f>
        <v>-42.6</v>
      </c>
      <c r="S22" s="84">
        <f t="shared" si="5"/>
        <v>-68.517582540570785</v>
      </c>
      <c r="T22" s="277">
        <f>FCR!H21</f>
        <v>1.6083939563514269</v>
      </c>
    </row>
    <row r="23" spans="1:20" ht="16.5" thickBot="1">
      <c r="A23" s="321">
        <v>2</v>
      </c>
      <c r="B23" s="248">
        <v>30</v>
      </c>
      <c r="C23" s="218">
        <f>B.wt.!L23</f>
        <v>113.80000000000001</v>
      </c>
      <c r="D23" s="84">
        <f t="shared" si="0"/>
        <v>147.20000000000002</v>
      </c>
      <c r="E23" s="219">
        <f>FCR!C22</f>
        <v>1.2934973637961336</v>
      </c>
      <c r="F23" s="217">
        <f>B.wt.!S23</f>
        <v>397.6</v>
      </c>
      <c r="G23" s="84">
        <f t="shared" si="1"/>
        <v>506.20000000000005</v>
      </c>
      <c r="H23" s="220">
        <f>FCR!D22</f>
        <v>1.273138832997988</v>
      </c>
      <c r="I23" s="217">
        <f>B.wt.!Z23</f>
        <v>842</v>
      </c>
      <c r="J23" s="84">
        <f t="shared" si="2"/>
        <v>1135.1999999999998</v>
      </c>
      <c r="K23" s="219">
        <f>FCR!E22</f>
        <v>1.3482185273159144</v>
      </c>
      <c r="L23" s="231">
        <f>B.wt.!AG23</f>
        <v>1289.2</v>
      </c>
      <c r="M23" s="84">
        <f t="shared" si="3"/>
        <v>1816.0000000000002</v>
      </c>
      <c r="N23" s="219">
        <f>FCR!F22</f>
        <v>1.4086255041886442</v>
      </c>
      <c r="O23" s="231">
        <f>B.wt.!AN23</f>
        <v>1865.6</v>
      </c>
      <c r="P23" s="84">
        <f t="shared" si="4"/>
        <v>2825.9999999999995</v>
      </c>
      <c r="Q23" s="219">
        <f>FCR!G22</f>
        <v>1.5147941680960548</v>
      </c>
      <c r="R23" s="276">
        <f>B.wt.!AU23</f>
        <v>-44</v>
      </c>
      <c r="S23" s="84">
        <f t="shared" si="5"/>
        <v>3290.7042253521126</v>
      </c>
      <c r="T23" s="277">
        <f>FCR!H22</f>
        <v>-74.788732394366193</v>
      </c>
    </row>
    <row r="24" spans="1:20" ht="16.5" thickBot="1">
      <c r="A24" s="321">
        <v>2</v>
      </c>
      <c r="B24" s="248">
        <v>37</v>
      </c>
      <c r="C24" s="218">
        <f>B.wt.!L24</f>
        <v>94.8</v>
      </c>
      <c r="D24" s="84">
        <f t="shared" si="0"/>
        <v>145.19999999999999</v>
      </c>
      <c r="E24" s="219">
        <f>FCR!C23</f>
        <v>1.5316455696202531</v>
      </c>
      <c r="F24" s="217">
        <f>B.wt.!S24</f>
        <v>341.8</v>
      </c>
      <c r="G24" s="84">
        <f t="shared" si="1"/>
        <v>481.2</v>
      </c>
      <c r="H24" s="220">
        <f>FCR!D23</f>
        <v>1.4078408425980105</v>
      </c>
      <c r="I24" s="217">
        <f>B.wt.!Z24</f>
        <v>720.6</v>
      </c>
      <c r="J24" s="84">
        <f t="shared" si="2"/>
        <v>1038.4000000000001</v>
      </c>
      <c r="K24" s="219">
        <f>FCR!E23</f>
        <v>1.4410213710796558</v>
      </c>
      <c r="L24" s="231">
        <f>B.wt.!AG24</f>
        <v>1224</v>
      </c>
      <c r="M24" s="84">
        <f t="shared" si="3"/>
        <v>1779.3999999999999</v>
      </c>
      <c r="N24" s="219">
        <f>FCR!F23</f>
        <v>1.4537581699346405</v>
      </c>
      <c r="O24" s="231">
        <f>B.wt.!AN24</f>
        <v>1700</v>
      </c>
      <c r="P24" s="84">
        <f t="shared" si="4"/>
        <v>2654</v>
      </c>
      <c r="Q24" s="219">
        <f>FCR!G23</f>
        <v>1.5611764705882354</v>
      </c>
      <c r="R24" s="276">
        <f>B.wt.!AU24</f>
        <v>-41.8</v>
      </c>
      <c r="S24" s="84">
        <f t="shared" si="5"/>
        <v>2863.2999999999997</v>
      </c>
      <c r="T24" s="277">
        <f>FCR!H23</f>
        <v>-68.5</v>
      </c>
    </row>
    <row r="25" spans="1:20" ht="16.5" thickBot="1">
      <c r="A25" s="321">
        <v>2</v>
      </c>
      <c r="B25" s="248">
        <v>44</v>
      </c>
      <c r="C25" s="218">
        <f>B.wt.!L25</f>
        <v>88.600000000000009</v>
      </c>
      <c r="D25" s="84">
        <f t="shared" si="0"/>
        <v>122.2</v>
      </c>
      <c r="E25" s="219">
        <f>FCR!C24</f>
        <v>1.3792325056433408</v>
      </c>
      <c r="F25" s="217">
        <f>B.wt.!S25</f>
        <v>347.4</v>
      </c>
      <c r="G25" s="84">
        <f t="shared" si="1"/>
        <v>466.39999999999992</v>
      </c>
      <c r="H25" s="220">
        <f>FCR!D24</f>
        <v>1.342544617156016</v>
      </c>
      <c r="I25" s="217">
        <f>B.wt.!Z25</f>
        <v>769.40000000000009</v>
      </c>
      <c r="J25" s="84">
        <f t="shared" si="2"/>
        <v>1070.6000000000001</v>
      </c>
      <c r="K25" s="219">
        <f>FCR!E24</f>
        <v>1.3914738757473355</v>
      </c>
      <c r="L25" s="231">
        <f>B.wt.!AG25</f>
        <v>1257.6000000000001</v>
      </c>
      <c r="M25" s="84">
        <f t="shared" si="3"/>
        <v>1857.6000000000004</v>
      </c>
      <c r="N25" s="219">
        <f>FCR!F24</f>
        <v>1.4770992366412214</v>
      </c>
      <c r="O25" s="231">
        <f>B.wt.!AN25</f>
        <v>1856</v>
      </c>
      <c r="P25" s="84">
        <f t="shared" si="4"/>
        <v>2845.2</v>
      </c>
      <c r="Q25" s="219">
        <f>FCR!G24</f>
        <v>1.5329741379310344</v>
      </c>
      <c r="R25" s="276">
        <f>B.wt.!AU25</f>
        <v>-41.8</v>
      </c>
      <c r="S25" s="84">
        <f t="shared" si="5"/>
        <v>3205.2</v>
      </c>
      <c r="T25" s="277">
        <f>FCR!H24</f>
        <v>-76.679425837320579</v>
      </c>
    </row>
    <row r="26" spans="1:20" ht="16.5" thickBot="1">
      <c r="A26" s="321">
        <v>2</v>
      </c>
      <c r="B26" s="248">
        <v>51</v>
      </c>
      <c r="C26" s="218">
        <f>B.wt.!L26</f>
        <v>118.4</v>
      </c>
      <c r="D26" s="84">
        <f t="shared" si="0"/>
        <v>143.60000000000002</v>
      </c>
      <c r="E26" s="219">
        <f>FCR!C25</f>
        <v>1.2128378378378379</v>
      </c>
      <c r="F26" s="217">
        <f>B.wt.!S26</f>
        <v>364.8</v>
      </c>
      <c r="G26" s="84">
        <f t="shared" si="1"/>
        <v>487</v>
      </c>
      <c r="H26" s="220">
        <f>FCR!D25</f>
        <v>1.3349780701754386</v>
      </c>
      <c r="I26" s="217">
        <f>B.wt.!Z26</f>
        <v>789.2</v>
      </c>
      <c r="J26" s="84">
        <f t="shared" si="2"/>
        <v>1093.5999999999999</v>
      </c>
      <c r="K26" s="219">
        <f>FCR!E25</f>
        <v>1.385707045108971</v>
      </c>
      <c r="L26" s="231">
        <f>B.wt.!AG26</f>
        <v>1220.8</v>
      </c>
      <c r="M26" s="84">
        <f t="shared" si="3"/>
        <v>1888.4</v>
      </c>
      <c r="N26" s="219">
        <f>FCR!F25</f>
        <v>1.5468545216251639</v>
      </c>
      <c r="O26" s="231">
        <f>B.wt.!AN26</f>
        <v>1838.6</v>
      </c>
      <c r="P26" s="84">
        <f t="shared" si="4"/>
        <v>2923.7999999999997</v>
      </c>
      <c r="Q26" s="219">
        <f>FCR!G25</f>
        <v>1.5902316980311106</v>
      </c>
      <c r="R26" s="276">
        <f>B.wt.!AU26</f>
        <v>-42</v>
      </c>
      <c r="S26" s="84">
        <f t="shared" si="5"/>
        <v>3299.5119617224882</v>
      </c>
      <c r="T26" s="277">
        <f>FCR!H25</f>
        <v>-78.559808612440193</v>
      </c>
    </row>
    <row r="27" spans="1:20" ht="16.5" thickBot="1">
      <c r="A27" s="321">
        <v>2</v>
      </c>
      <c r="B27" s="248">
        <v>58</v>
      </c>
      <c r="C27" s="218">
        <f>B.wt.!L27</f>
        <v>104.20000000000002</v>
      </c>
      <c r="D27" s="84">
        <f t="shared" si="0"/>
        <v>143</v>
      </c>
      <c r="E27" s="219">
        <f>FCR!C26</f>
        <v>1.3723608445297504</v>
      </c>
      <c r="F27" s="217">
        <f>B.wt.!S27</f>
        <v>361.4</v>
      </c>
      <c r="G27" s="84">
        <f t="shared" si="1"/>
        <v>490.59999999999997</v>
      </c>
      <c r="H27" s="220">
        <f>FCR!D26</f>
        <v>1.3574986164914222</v>
      </c>
      <c r="I27" s="217">
        <f>B.wt.!Z27</f>
        <v>779</v>
      </c>
      <c r="J27" s="84">
        <f t="shared" si="2"/>
        <v>1089.8</v>
      </c>
      <c r="K27" s="219">
        <f>FCR!E26</f>
        <v>1.3989730423620026</v>
      </c>
      <c r="L27" s="231">
        <f>B.wt.!AG27</f>
        <v>1299.8000000000002</v>
      </c>
      <c r="M27" s="84">
        <f t="shared" si="3"/>
        <v>1903.8000000000002</v>
      </c>
      <c r="N27" s="219">
        <f>FCR!F26</f>
        <v>1.4646868749038313</v>
      </c>
      <c r="O27" s="231">
        <f>B.wt.!AN27</f>
        <v>1809.4</v>
      </c>
      <c r="P27" s="84">
        <f t="shared" si="4"/>
        <v>2832.2</v>
      </c>
      <c r="Q27" s="219">
        <f>FCR!G26</f>
        <v>1.5652702553332596</v>
      </c>
      <c r="R27" s="276">
        <f>B.wt.!AU27</f>
        <v>-42.6</v>
      </c>
      <c r="S27" s="84">
        <f t="shared" si="5"/>
        <v>3237.8028571428572</v>
      </c>
      <c r="T27" s="277">
        <f>FCR!H26</f>
        <v>-76.004761904761907</v>
      </c>
    </row>
    <row r="28" spans="1:20" ht="16.5" thickBot="1">
      <c r="A28" s="321">
        <v>2</v>
      </c>
      <c r="B28" s="248">
        <v>65</v>
      </c>
      <c r="C28" s="218">
        <f>B.wt.!L28</f>
        <v>50.599999999999994</v>
      </c>
      <c r="D28" s="84">
        <f t="shared" si="0"/>
        <v>79.399999999999991</v>
      </c>
      <c r="E28" s="219">
        <f>FCR!C27</f>
        <v>1.5691699604743083</v>
      </c>
      <c r="F28" s="217">
        <f>B.wt.!S28</f>
        <v>274.40000000000003</v>
      </c>
      <c r="G28" s="84">
        <f t="shared" si="1"/>
        <v>363.40000000000009</v>
      </c>
      <c r="H28" s="220">
        <f>FCR!D27</f>
        <v>1.3243440233236152</v>
      </c>
      <c r="I28" s="217">
        <f>B.wt.!Z28</f>
        <v>650</v>
      </c>
      <c r="J28" s="84">
        <f t="shared" si="2"/>
        <v>881.59999999999991</v>
      </c>
      <c r="K28" s="219">
        <f>FCR!E27</f>
        <v>1.3563076923076922</v>
      </c>
      <c r="L28" s="231">
        <f>B.wt.!AG28</f>
        <v>1127</v>
      </c>
      <c r="M28" s="84">
        <f t="shared" si="3"/>
        <v>1658.2</v>
      </c>
      <c r="N28" s="219">
        <f>FCR!F27</f>
        <v>1.4713398402839397</v>
      </c>
      <c r="O28" s="231">
        <f>B.wt.!AN28</f>
        <v>1696.8</v>
      </c>
      <c r="P28" s="84">
        <f t="shared" si="4"/>
        <v>2614</v>
      </c>
      <c r="Q28" s="219">
        <f>FCR!G27</f>
        <v>1.5405469118340405</v>
      </c>
      <c r="R28" s="276">
        <f>B.wt.!AU28</f>
        <v>-45.2</v>
      </c>
      <c r="S28" s="84">
        <f t="shared" si="5"/>
        <v>3155.5117370892021</v>
      </c>
      <c r="T28" s="277">
        <f>FCR!H27</f>
        <v>-69.812206572769952</v>
      </c>
    </row>
    <row r="29" spans="1:20" ht="16.5" thickBot="1">
      <c r="A29" s="321">
        <v>2</v>
      </c>
      <c r="B29" s="248">
        <v>72</v>
      </c>
      <c r="C29" s="218">
        <f>B.wt.!L29</f>
        <v>118.6</v>
      </c>
      <c r="D29" s="84">
        <f t="shared" si="0"/>
        <v>157.19999999999999</v>
      </c>
      <c r="E29" s="219">
        <f>FCR!C28</f>
        <v>1.3254637436762227</v>
      </c>
      <c r="F29" s="217">
        <f>B.wt.!S29</f>
        <v>381.8</v>
      </c>
      <c r="G29" s="84">
        <f t="shared" si="1"/>
        <v>525.20000000000005</v>
      </c>
      <c r="H29" s="220">
        <f>FCR!D28</f>
        <v>1.3755893137768465</v>
      </c>
      <c r="I29" s="217">
        <f>B.wt.!Z29</f>
        <v>878.4</v>
      </c>
      <c r="J29" s="84">
        <f t="shared" si="2"/>
        <v>1207</v>
      </c>
      <c r="K29" s="219">
        <f>FCR!E28</f>
        <v>1.3740892531876139</v>
      </c>
      <c r="L29" s="231">
        <f>B.wt.!AG29</f>
        <v>1380.6</v>
      </c>
      <c r="M29" s="84">
        <f t="shared" si="3"/>
        <v>2059.6</v>
      </c>
      <c r="N29" s="219">
        <f>FCR!F28</f>
        <v>1.491815152832102</v>
      </c>
      <c r="O29" s="231">
        <f>B.wt.!AN29</f>
        <v>1913.6</v>
      </c>
      <c r="P29" s="84">
        <f t="shared" si="4"/>
        <v>3095.6</v>
      </c>
      <c r="Q29" s="219">
        <f>FCR!G28</f>
        <v>1.6176839464882944</v>
      </c>
      <c r="R29" s="276">
        <f>B.wt.!AU29</f>
        <v>-43.4</v>
      </c>
      <c r="S29" s="84">
        <f t="shared" si="5"/>
        <v>3317.9876106194693</v>
      </c>
      <c r="T29" s="277">
        <f>FCR!H28</f>
        <v>-76.451327433628322</v>
      </c>
    </row>
    <row r="30" spans="1:20">
      <c r="A30" s="321">
        <v>2</v>
      </c>
      <c r="B30" s="248">
        <v>79</v>
      </c>
      <c r="C30" s="218">
        <f>B.wt.!L30</f>
        <v>55.800000000000004</v>
      </c>
      <c r="D30" s="84">
        <f t="shared" si="0"/>
        <v>75.599999999999994</v>
      </c>
      <c r="E30" s="219">
        <f>FCR!C29</f>
        <v>1.3548387096774193</v>
      </c>
      <c r="F30" s="217">
        <f>B.wt.!S30</f>
        <v>267</v>
      </c>
      <c r="G30" s="84">
        <f t="shared" si="1"/>
        <v>347.4</v>
      </c>
      <c r="H30" s="220">
        <f>FCR!D29</f>
        <v>1.301123595505618</v>
      </c>
      <c r="I30" s="217">
        <f>B.wt.!Z30</f>
        <v>637.19999999999993</v>
      </c>
      <c r="J30" s="84">
        <f t="shared" si="2"/>
        <v>860.59999999999991</v>
      </c>
      <c r="K30" s="219">
        <f>FCR!E29</f>
        <v>1.3505963590709353</v>
      </c>
      <c r="L30" s="231">
        <f>B.wt.!AG30</f>
        <v>1118.2</v>
      </c>
      <c r="M30" s="84">
        <f t="shared" si="3"/>
        <v>1658.4</v>
      </c>
      <c r="N30" s="219">
        <f>FCR!F29</f>
        <v>1.4830978358075479</v>
      </c>
      <c r="O30" s="231">
        <f>B.wt.!AN30</f>
        <v>1693.6000000000001</v>
      </c>
      <c r="P30" s="84">
        <f t="shared" si="4"/>
        <v>2611</v>
      </c>
      <c r="Q30" s="219">
        <f>FCR!G29</f>
        <v>1.5416863486065187</v>
      </c>
      <c r="R30" s="276">
        <f>B.wt.!AU30</f>
        <v>-43.6</v>
      </c>
      <c r="S30" s="84">
        <f t="shared" si="5"/>
        <v>2984.6912442396315</v>
      </c>
      <c r="T30" s="277">
        <f>FCR!H29</f>
        <v>-68.456221198156683</v>
      </c>
    </row>
    <row r="31" spans="1:20">
      <c r="A31" s="285">
        <v>3</v>
      </c>
      <c r="B31" s="248">
        <v>3</v>
      </c>
      <c r="C31" s="218">
        <f>B.wt.!L31</f>
        <v>94.8</v>
      </c>
      <c r="D31" s="84">
        <f t="shared" si="0"/>
        <v>134.19999999999999</v>
      </c>
      <c r="E31" s="219">
        <f>FCR!C30</f>
        <v>1.4156118143459915</v>
      </c>
      <c r="F31" s="217">
        <f>B.wt.!S31</f>
        <v>346.2</v>
      </c>
      <c r="G31" s="84">
        <f t="shared" si="1"/>
        <v>470.8</v>
      </c>
      <c r="H31" s="220">
        <f>FCR!D30</f>
        <v>1.3599075678798382</v>
      </c>
      <c r="I31" s="217">
        <f>B.wt.!Z31</f>
        <v>690.19999999999993</v>
      </c>
      <c r="J31" s="84">
        <f t="shared" si="2"/>
        <v>994.5999999999998</v>
      </c>
      <c r="K31" s="219">
        <f>FCR!E30</f>
        <v>1.4410315850478121</v>
      </c>
      <c r="L31" s="231">
        <f>B.wt.!AG31</f>
        <v>1345.55</v>
      </c>
      <c r="M31" s="84">
        <f t="shared" si="3"/>
        <v>2066.3803571428571</v>
      </c>
      <c r="N31" s="219">
        <f>FCR!F30</f>
        <v>1.5357142857142858</v>
      </c>
      <c r="O31" s="231">
        <f>B.wt.!AN31</f>
        <v>1961.05</v>
      </c>
      <c r="P31" s="84">
        <f t="shared" si="4"/>
        <v>3092.9922474304335</v>
      </c>
      <c r="Q31" s="219">
        <f>FCR!G30</f>
        <v>1.5772123339182753</v>
      </c>
      <c r="R31" s="276">
        <f>B.wt.!AU31</f>
        <v>-48.2</v>
      </c>
      <c r="S31" s="84">
        <f t="shared" si="5"/>
        <v>3224.314678899083</v>
      </c>
      <c r="T31" s="277">
        <f>FCR!H30</f>
        <v>-66.894495412844037</v>
      </c>
    </row>
    <row r="32" spans="1:20">
      <c r="A32" s="285">
        <v>3</v>
      </c>
      <c r="B32" s="248">
        <v>10</v>
      </c>
      <c r="C32" s="218">
        <f>B.wt.!L32</f>
        <v>118</v>
      </c>
      <c r="D32" s="84">
        <f t="shared" si="0"/>
        <v>150</v>
      </c>
      <c r="E32" s="219">
        <f>FCR!C31</f>
        <v>1.271186440677966</v>
      </c>
      <c r="F32" s="217">
        <f>B.wt.!S32</f>
        <v>379.59999999999997</v>
      </c>
      <c r="G32" s="84">
        <f t="shared" si="1"/>
        <v>517.79999999999995</v>
      </c>
      <c r="H32" s="220">
        <f>FCR!D31</f>
        <v>1.3640674394099053</v>
      </c>
      <c r="I32" s="217">
        <f>B.wt.!Z32</f>
        <v>806.19999999999993</v>
      </c>
      <c r="J32" s="84">
        <f t="shared" si="2"/>
        <v>1131.8</v>
      </c>
      <c r="K32" s="219">
        <f>FCR!E31</f>
        <v>1.403870007442322</v>
      </c>
      <c r="L32" s="231">
        <f>B.wt.!AG32</f>
        <v>1291.2</v>
      </c>
      <c r="M32" s="84">
        <f t="shared" si="3"/>
        <v>1842.4</v>
      </c>
      <c r="N32" s="219">
        <f>FCR!F31</f>
        <v>1.4268897149938042</v>
      </c>
      <c r="O32" s="231">
        <f>B.wt.!AN32</f>
        <v>1910.2</v>
      </c>
      <c r="P32" s="84">
        <f t="shared" si="4"/>
        <v>2862</v>
      </c>
      <c r="Q32" s="219">
        <f>FCR!G31</f>
        <v>1.4982724322060517</v>
      </c>
      <c r="R32" s="276">
        <f>B.wt.!AU32</f>
        <v>-45.6</v>
      </c>
      <c r="S32" s="84" t="e">
        <f t="shared" si="5"/>
        <v>#REF!</v>
      </c>
      <c r="T32" s="277" t="e">
        <f>FCR!H31</f>
        <v>#REF!</v>
      </c>
    </row>
    <row r="33" spans="1:20">
      <c r="A33" s="285">
        <v>3</v>
      </c>
      <c r="B33" s="248">
        <v>17</v>
      </c>
      <c r="C33" s="218">
        <f>B.wt.!L33</f>
        <v>110.60000000000001</v>
      </c>
      <c r="D33" s="84">
        <f t="shared" si="0"/>
        <v>144.40000000000003</v>
      </c>
      <c r="E33" s="219">
        <f>FCR!C32</f>
        <v>1.305605786618445</v>
      </c>
      <c r="F33" s="217">
        <f>B.wt.!S33</f>
        <v>368.6</v>
      </c>
      <c r="G33" s="84">
        <f t="shared" si="1"/>
        <v>489.2</v>
      </c>
      <c r="H33" s="220">
        <f>FCR!D32</f>
        <v>1.3271839392295171</v>
      </c>
      <c r="I33" s="217">
        <f>B.wt.!Z33</f>
        <v>797.59999999999991</v>
      </c>
      <c r="J33" s="84">
        <f t="shared" si="2"/>
        <v>1092.3999999999999</v>
      </c>
      <c r="K33" s="219">
        <f>FCR!E32</f>
        <v>1.3696088264794384</v>
      </c>
      <c r="L33" s="231">
        <f>B.wt.!AG33</f>
        <v>1214.5999999999999</v>
      </c>
      <c r="M33" s="84">
        <f t="shared" si="3"/>
        <v>1881.2</v>
      </c>
      <c r="N33" s="219">
        <f>FCR!F32</f>
        <v>1.548822657665075</v>
      </c>
      <c r="O33" s="231">
        <f>B.wt.!AN33</f>
        <v>1786.2</v>
      </c>
      <c r="P33" s="84">
        <f t="shared" si="4"/>
        <v>2836.2</v>
      </c>
      <c r="Q33" s="219">
        <f>FCR!G32</f>
        <v>1.5878401074907624</v>
      </c>
      <c r="R33" s="276">
        <f>B.wt.!AU33</f>
        <v>-43.2</v>
      </c>
      <c r="S33" s="84">
        <f t="shared" si="5"/>
        <v>11847.783050847458</v>
      </c>
      <c r="T33" s="277">
        <f>FCR!H32</f>
        <v>-274.25423728813558</v>
      </c>
    </row>
    <row r="34" spans="1:20">
      <c r="A34" s="285">
        <v>3</v>
      </c>
      <c r="B34" s="248">
        <v>24</v>
      </c>
      <c r="C34" s="218">
        <f>B.wt.!L34</f>
        <v>92.8</v>
      </c>
      <c r="D34" s="84">
        <f t="shared" si="0"/>
        <v>123.2</v>
      </c>
      <c r="E34" s="219">
        <f>FCR!C33</f>
        <v>1.3275862068965518</v>
      </c>
      <c r="F34" s="217">
        <f>B.wt.!S34</f>
        <v>344.6</v>
      </c>
      <c r="G34" s="84">
        <f t="shared" si="1"/>
        <v>471.2</v>
      </c>
      <c r="H34" s="220">
        <f>FCR!D33</f>
        <v>1.3673824724318049</v>
      </c>
      <c r="I34" s="217">
        <f>B.wt.!Z34</f>
        <v>725.8</v>
      </c>
      <c r="J34" s="84">
        <f t="shared" si="2"/>
        <v>1050.1999999999998</v>
      </c>
      <c r="K34" s="219">
        <f>FCR!E33</f>
        <v>1.4469550840451915</v>
      </c>
      <c r="L34" s="231">
        <f>B.wt.!AG34</f>
        <v>1217.8</v>
      </c>
      <c r="M34" s="84">
        <f t="shared" si="3"/>
        <v>1790.2</v>
      </c>
      <c r="N34" s="219">
        <f>FCR!F33</f>
        <v>1.4700279191985548</v>
      </c>
      <c r="O34" s="231">
        <f>B.wt.!AN34</f>
        <v>1764</v>
      </c>
      <c r="P34" s="84">
        <f t="shared" si="4"/>
        <v>2783.7999999999997</v>
      </c>
      <c r="Q34" s="219">
        <f>FCR!G33</f>
        <v>1.5781179138321995</v>
      </c>
      <c r="R34" s="276">
        <f>B.wt.!AU34</f>
        <v>-41.2</v>
      </c>
      <c r="S34" s="84">
        <f t="shared" si="5"/>
        <v>2876.5912280701759</v>
      </c>
      <c r="T34" s="277">
        <f>FCR!H33</f>
        <v>-69.820175438596493</v>
      </c>
    </row>
    <row r="35" spans="1:20">
      <c r="A35" s="285">
        <v>3</v>
      </c>
      <c r="B35" s="248">
        <v>31</v>
      </c>
      <c r="C35" s="218">
        <f>B.wt.!L35</f>
        <v>96.199999999999989</v>
      </c>
      <c r="D35" s="84">
        <f t="shared" si="0"/>
        <v>132.19999999999999</v>
      </c>
      <c r="E35" s="219">
        <f>FCR!C34</f>
        <v>1.3742203742203742</v>
      </c>
      <c r="F35" s="217">
        <f>B.wt.!S35</f>
        <v>357</v>
      </c>
      <c r="G35" s="84">
        <f t="shared" si="1"/>
        <v>475.2</v>
      </c>
      <c r="H35" s="220">
        <f>FCR!D34</f>
        <v>1.3310924369747898</v>
      </c>
      <c r="I35" s="217">
        <f>B.wt.!Z35</f>
        <v>762.4</v>
      </c>
      <c r="J35" s="84">
        <f t="shared" si="2"/>
        <v>1060.8</v>
      </c>
      <c r="K35" s="219">
        <f>FCR!E34</f>
        <v>1.391395592864638</v>
      </c>
      <c r="L35" s="231">
        <f>B.wt.!AG35</f>
        <v>1218.5999999999999</v>
      </c>
      <c r="M35" s="84">
        <f t="shared" si="3"/>
        <v>1845.7999999999997</v>
      </c>
      <c r="N35" s="219">
        <f>FCR!F34</f>
        <v>1.5146889873625471</v>
      </c>
      <c r="O35" s="231">
        <f>B.wt.!AN35</f>
        <v>1800</v>
      </c>
      <c r="P35" s="84">
        <f t="shared" si="4"/>
        <v>2814.6000000000004</v>
      </c>
      <c r="Q35" s="219">
        <f>FCR!G34</f>
        <v>1.5636666666666668</v>
      </c>
      <c r="R35" s="276">
        <f>B.wt.!AU35</f>
        <v>-41.4</v>
      </c>
      <c r="S35" s="84">
        <f t="shared" si="5"/>
        <v>3042.3249999999998</v>
      </c>
      <c r="T35" s="277">
        <f>FCR!H34</f>
        <v>-73.486111111111114</v>
      </c>
    </row>
    <row r="36" spans="1:20">
      <c r="A36" s="285">
        <v>3</v>
      </c>
      <c r="B36" s="248">
        <v>38</v>
      </c>
      <c r="C36" s="218">
        <f>B.wt.!L36</f>
        <v>68.400000000000006</v>
      </c>
      <c r="D36" s="84">
        <f t="shared" si="0"/>
        <v>76.400000000000006</v>
      </c>
      <c r="E36" s="219">
        <f>FCR!C35</f>
        <v>1.1169590643274854</v>
      </c>
      <c r="F36" s="217">
        <f>B.wt.!S36</f>
        <v>294.2</v>
      </c>
      <c r="G36" s="84">
        <f t="shared" si="1"/>
        <v>369.59999999999997</v>
      </c>
      <c r="H36" s="220">
        <f>FCR!D35</f>
        <v>1.2562882392929979</v>
      </c>
      <c r="I36" s="217">
        <f>B.wt.!Z36</f>
        <v>668.2</v>
      </c>
      <c r="J36" s="84">
        <f t="shared" si="2"/>
        <v>886</v>
      </c>
      <c r="K36" s="219">
        <f>FCR!E35</f>
        <v>1.3259503142771625</v>
      </c>
      <c r="L36" s="231">
        <f>B.wt.!AG36</f>
        <v>1107.4000000000001</v>
      </c>
      <c r="M36" s="84">
        <f t="shared" si="3"/>
        <v>1692.2000000000003</v>
      </c>
      <c r="N36" s="219">
        <f>FCR!F35</f>
        <v>1.5280837998916381</v>
      </c>
      <c r="O36" s="231">
        <f>B.wt.!AN36</f>
        <v>1697.2</v>
      </c>
      <c r="P36" s="84">
        <f t="shared" si="4"/>
        <v>2593</v>
      </c>
      <c r="Q36" s="219">
        <f>FCR!G35</f>
        <v>1.5278105114305915</v>
      </c>
      <c r="R36" s="276">
        <f>B.wt.!AU36</f>
        <v>-45</v>
      </c>
      <c r="S36" s="84">
        <f t="shared" si="5"/>
        <v>3225.3640776699031</v>
      </c>
      <c r="T36" s="277">
        <f>FCR!H35</f>
        <v>-71.674757281553397</v>
      </c>
    </row>
    <row r="37" spans="1:20">
      <c r="A37" s="285">
        <v>3</v>
      </c>
      <c r="B37" s="248">
        <v>45</v>
      </c>
      <c r="C37" s="218">
        <f>B.wt.!L37</f>
        <v>84.800000000000011</v>
      </c>
      <c r="D37" s="84">
        <f t="shared" si="0"/>
        <v>117.80000000000001</v>
      </c>
      <c r="E37" s="219">
        <f>FCR!C36</f>
        <v>1.3891509433962264</v>
      </c>
      <c r="F37" s="217">
        <f>B.wt.!S37</f>
        <v>344.20000000000005</v>
      </c>
      <c r="G37" s="84">
        <f t="shared" si="1"/>
        <v>461.60000000000008</v>
      </c>
      <c r="H37" s="220">
        <f>FCR!D36</f>
        <v>1.3410807669959326</v>
      </c>
      <c r="I37" s="217">
        <f>B.wt.!Z37</f>
        <v>759.80000000000007</v>
      </c>
      <c r="J37" s="84">
        <f t="shared" si="2"/>
        <v>1062.8000000000002</v>
      </c>
      <c r="K37" s="219">
        <f>FCR!E36</f>
        <v>1.3987891550408003</v>
      </c>
      <c r="L37" s="231">
        <f>B.wt.!AG37</f>
        <v>1256.3999999999999</v>
      </c>
      <c r="M37" s="84">
        <f t="shared" si="3"/>
        <v>1813.6</v>
      </c>
      <c r="N37" s="219">
        <f>FCR!F36</f>
        <v>1.4434893346068132</v>
      </c>
      <c r="O37" s="231">
        <f>B.wt.!AN37</f>
        <v>1855.8</v>
      </c>
      <c r="P37" s="84">
        <f t="shared" si="4"/>
        <v>2850</v>
      </c>
      <c r="Q37" s="219">
        <f>FCR!G36</f>
        <v>1.5357258325250567</v>
      </c>
      <c r="R37" s="276">
        <f>B.wt.!AU37</f>
        <v>-41.4</v>
      </c>
      <c r="S37" s="84">
        <f t="shared" si="5"/>
        <v>3210</v>
      </c>
      <c r="T37" s="277">
        <f>FCR!H36</f>
        <v>-77.536231884057969</v>
      </c>
    </row>
    <row r="38" spans="1:20">
      <c r="A38" s="285">
        <v>3</v>
      </c>
      <c r="B38" s="248">
        <v>52</v>
      </c>
      <c r="C38" s="218">
        <f>B.wt.!L38</f>
        <v>62</v>
      </c>
      <c r="D38" s="84">
        <f t="shared" si="0"/>
        <v>77.2</v>
      </c>
      <c r="E38" s="219">
        <f>FCR!C37</f>
        <v>1.2451612903225806</v>
      </c>
      <c r="F38" s="217">
        <f>B.wt.!S38</f>
        <v>283.39999999999998</v>
      </c>
      <c r="G38" s="84">
        <f t="shared" si="1"/>
        <v>384.4</v>
      </c>
      <c r="H38" s="220">
        <f>FCR!D37</f>
        <v>1.3563867325335215</v>
      </c>
      <c r="I38" s="217">
        <f>B.wt.!Z38</f>
        <v>644</v>
      </c>
      <c r="J38" s="84">
        <f t="shared" si="2"/>
        <v>891.80000000000007</v>
      </c>
      <c r="K38" s="219">
        <f>FCR!E37</f>
        <v>1.3847826086956523</v>
      </c>
      <c r="L38" s="231">
        <f>B.wt.!AG38</f>
        <v>1123.5999999999999</v>
      </c>
      <c r="M38" s="84">
        <f t="shared" si="3"/>
        <v>1683.9999999999998</v>
      </c>
      <c r="N38" s="219">
        <f>FCR!F37</f>
        <v>1.49875400498398</v>
      </c>
      <c r="O38" s="231">
        <f>B.wt.!AN38</f>
        <v>1728</v>
      </c>
      <c r="P38" s="84">
        <f t="shared" si="4"/>
        <v>2671.2000000000003</v>
      </c>
      <c r="Q38" s="219">
        <f>FCR!G37</f>
        <v>1.5458333333333334</v>
      </c>
      <c r="R38" s="276">
        <f>B.wt.!AU38</f>
        <v>-40</v>
      </c>
      <c r="S38" s="84">
        <f t="shared" si="5"/>
        <v>2694.4</v>
      </c>
      <c r="T38" s="277">
        <f>FCR!H37</f>
        <v>-67.36</v>
      </c>
    </row>
    <row r="39" spans="1:20">
      <c r="A39" s="285">
        <v>3</v>
      </c>
      <c r="B39" s="248">
        <v>59</v>
      </c>
      <c r="C39" s="218">
        <f>B.wt.!L39</f>
        <v>64.599999999999994</v>
      </c>
      <c r="D39" s="84">
        <f t="shared" si="0"/>
        <v>76.400000000000006</v>
      </c>
      <c r="E39" s="219">
        <f>FCR!C38</f>
        <v>1.1826625386996905</v>
      </c>
      <c r="F39" s="217">
        <f>B.wt.!S39</f>
        <v>282.20000000000005</v>
      </c>
      <c r="G39" s="84">
        <f t="shared" si="1"/>
        <v>370.2000000000001</v>
      </c>
      <c r="H39" s="220">
        <f>FCR!D38</f>
        <v>1.3118355776045358</v>
      </c>
      <c r="I39" s="217">
        <f>B.wt.!Z39</f>
        <v>675.2</v>
      </c>
      <c r="J39" s="84">
        <f t="shared" si="2"/>
        <v>925.80000000000007</v>
      </c>
      <c r="K39" s="219">
        <f>FCR!E38</f>
        <v>1.371149289099526</v>
      </c>
      <c r="L39" s="231">
        <f>B.wt.!AG39</f>
        <v>1172</v>
      </c>
      <c r="M39" s="84">
        <f t="shared" si="3"/>
        <v>1702</v>
      </c>
      <c r="N39" s="219">
        <f>FCR!F38</f>
        <v>1.4522184300341296</v>
      </c>
      <c r="O39" s="231">
        <f>B.wt.!AN39</f>
        <v>1748.3999999999999</v>
      </c>
      <c r="P39" s="84">
        <f t="shared" si="4"/>
        <v>2683.9999999999995</v>
      </c>
      <c r="Q39" s="219">
        <f>FCR!G38</f>
        <v>1.5351178220086936</v>
      </c>
      <c r="R39" s="276">
        <f>B.wt.!AU39</f>
        <v>-41.4</v>
      </c>
      <c r="S39" s="84">
        <f t="shared" si="5"/>
        <v>3044</v>
      </c>
      <c r="T39" s="277">
        <f>FCR!H38</f>
        <v>-73.526570048309182</v>
      </c>
    </row>
    <row r="40" spans="1:20">
      <c r="A40" s="285">
        <v>3</v>
      </c>
      <c r="B40" s="248">
        <v>66</v>
      </c>
      <c r="C40" s="218">
        <f>B.wt.!L40</f>
        <v>91.8</v>
      </c>
      <c r="D40" s="84">
        <f t="shared" si="0"/>
        <v>94.6</v>
      </c>
      <c r="E40" s="219">
        <f>FCR!C39</f>
        <v>1.0305010893246187</v>
      </c>
      <c r="F40" s="217">
        <f>B.wt.!S40</f>
        <v>339.59999999999997</v>
      </c>
      <c r="G40" s="84">
        <f t="shared" si="1"/>
        <v>437.4</v>
      </c>
      <c r="H40" s="220">
        <f>FCR!D39</f>
        <v>1.2879858657243817</v>
      </c>
      <c r="I40" s="217">
        <f>B.wt.!Z40</f>
        <v>747.2</v>
      </c>
      <c r="J40" s="84">
        <f t="shared" si="2"/>
        <v>1013.6000000000001</v>
      </c>
      <c r="K40" s="219">
        <f>FCR!E39</f>
        <v>1.3565310492505354</v>
      </c>
      <c r="L40" s="231">
        <f>B.wt.!AG40</f>
        <v>1123.2</v>
      </c>
      <c r="M40" s="84">
        <f t="shared" si="3"/>
        <v>1752</v>
      </c>
      <c r="N40" s="219">
        <f>FCR!F39</f>
        <v>1.5598290598290598</v>
      </c>
      <c r="O40" s="231">
        <f>B.wt.!AN40</f>
        <v>1703.6000000000001</v>
      </c>
      <c r="P40" s="84">
        <f t="shared" si="4"/>
        <v>2715.4</v>
      </c>
      <c r="Q40" s="219">
        <f>FCR!G39</f>
        <v>1.5939187602723643</v>
      </c>
      <c r="R40" s="276">
        <f>B.wt.!AU40</f>
        <v>-39.799999999999997</v>
      </c>
      <c r="S40" s="84">
        <f t="shared" si="5"/>
        <v>3060.0230000000001</v>
      </c>
      <c r="T40" s="277">
        <f>FCR!H39</f>
        <v>-76.885000000000005</v>
      </c>
    </row>
    <row r="41" spans="1:20">
      <c r="A41" s="285">
        <v>3</v>
      </c>
      <c r="B41" s="248">
        <v>73</v>
      </c>
      <c r="C41" s="218">
        <f>B.wt.!L41</f>
        <v>83.600000000000009</v>
      </c>
      <c r="D41" s="84">
        <f t="shared" si="0"/>
        <v>113.20000000000002</v>
      </c>
      <c r="E41" s="219">
        <f>FCR!C40</f>
        <v>1.3540669856459331</v>
      </c>
      <c r="F41" s="217">
        <f>B.wt.!S41</f>
        <v>363.45</v>
      </c>
      <c r="G41" s="84">
        <f t="shared" si="1"/>
        <v>506.3469524447421</v>
      </c>
      <c r="H41" s="220">
        <f>FCR!D40</f>
        <v>1.3931681178834561</v>
      </c>
      <c r="I41" s="217">
        <f>B.wt.!Z41</f>
        <v>777.95</v>
      </c>
      <c r="J41" s="84">
        <f t="shared" si="2"/>
        <v>1101.6226277372264</v>
      </c>
      <c r="K41" s="219">
        <f>FCR!E40</f>
        <v>1.416058394160584</v>
      </c>
      <c r="L41" s="231">
        <f>B.wt.!AG41</f>
        <v>1288.7</v>
      </c>
      <c r="M41" s="84">
        <f t="shared" si="3"/>
        <v>1921.3886792452831</v>
      </c>
      <c r="N41" s="219">
        <f>FCR!F40</f>
        <v>1.4909510974201001</v>
      </c>
      <c r="O41" s="231">
        <f>B.wt.!AN41</f>
        <v>1697.7</v>
      </c>
      <c r="P41" s="84">
        <f t="shared" si="4"/>
        <v>2768.0215519765738</v>
      </c>
      <c r="Q41" s="219">
        <f>FCR!G40</f>
        <v>1.6304538799414348</v>
      </c>
      <c r="R41" s="276">
        <f>B.wt.!AU41</f>
        <v>-40.799999999999997</v>
      </c>
      <c r="S41" s="84">
        <f t="shared" si="5"/>
        <v>2549.7043478260866</v>
      </c>
      <c r="T41" s="277">
        <f>FCR!H40</f>
        <v>-62.492753623188406</v>
      </c>
    </row>
    <row r="42" spans="1:20">
      <c r="A42" s="285">
        <v>3</v>
      </c>
      <c r="B42" s="248">
        <v>80</v>
      </c>
      <c r="C42" s="218">
        <f>B.wt.!L42</f>
        <v>64.399999999999991</v>
      </c>
      <c r="D42" s="84">
        <f t="shared" si="0"/>
        <v>94.399999999999991</v>
      </c>
      <c r="E42" s="219">
        <f>FCR!C41</f>
        <v>1.4658385093167703</v>
      </c>
      <c r="F42" s="217">
        <f>B.wt.!S42</f>
        <v>306.40000000000003</v>
      </c>
      <c r="G42" s="84">
        <f t="shared" si="1"/>
        <v>406.60000000000008</v>
      </c>
      <c r="H42" s="220">
        <f>FCR!D41</f>
        <v>1.3270234986945171</v>
      </c>
      <c r="I42" s="217">
        <f>B.wt.!Z42</f>
        <v>693.59999999999991</v>
      </c>
      <c r="J42" s="84">
        <f t="shared" si="2"/>
        <v>954.99999999999989</v>
      </c>
      <c r="K42" s="219">
        <f>FCR!E41</f>
        <v>1.3768742791234141</v>
      </c>
      <c r="L42" s="231">
        <f>B.wt.!AG42</f>
        <v>1171</v>
      </c>
      <c r="M42" s="84">
        <f t="shared" si="3"/>
        <v>1662.4</v>
      </c>
      <c r="N42" s="219">
        <f>FCR!F41</f>
        <v>1.4196413321947055</v>
      </c>
      <c r="O42" s="231">
        <f>B.wt.!AN42</f>
        <v>1771.8</v>
      </c>
      <c r="P42" s="84">
        <f t="shared" si="4"/>
        <v>2662.8</v>
      </c>
      <c r="Q42" s="219">
        <f>FCR!G41</f>
        <v>1.5028784287165595</v>
      </c>
      <c r="R42" s="276">
        <f>B.wt.!AU42</f>
        <v>-40.200000000000003</v>
      </c>
      <c r="S42" s="84">
        <f t="shared" si="5"/>
        <v>3053.1798994974874</v>
      </c>
      <c r="T42" s="277">
        <f>FCR!H41</f>
        <v>-75.949748743718587</v>
      </c>
    </row>
    <row r="43" spans="1:20">
      <c r="A43" s="281">
        <v>4</v>
      </c>
      <c r="B43" s="248">
        <v>4</v>
      </c>
      <c r="C43" s="218">
        <f>B.wt.!L43</f>
        <v>86.6</v>
      </c>
      <c r="D43" s="84">
        <f t="shared" si="0"/>
        <v>115.79999999999998</v>
      </c>
      <c r="E43" s="219">
        <f>FCR!C42</f>
        <v>1.3371824480369514</v>
      </c>
      <c r="F43" s="217">
        <f>B.wt.!S43</f>
        <v>342.79999999999995</v>
      </c>
      <c r="G43" s="84">
        <f t="shared" si="1"/>
        <v>455.59999999999991</v>
      </c>
      <c r="H43" s="220">
        <f>FCR!D42</f>
        <v>1.3290548424737456</v>
      </c>
      <c r="I43" s="217">
        <f>B.wt.!Z43</f>
        <v>731.4</v>
      </c>
      <c r="J43" s="84">
        <f t="shared" si="2"/>
        <v>1022.5999999999999</v>
      </c>
      <c r="K43" s="219">
        <f>FCR!E42</f>
        <v>1.3981405523653267</v>
      </c>
      <c r="L43" s="231">
        <f>B.wt.!AG43</f>
        <v>1143.8000000000002</v>
      </c>
      <c r="M43" s="84">
        <f t="shared" si="3"/>
        <v>1809.2000000000003</v>
      </c>
      <c r="N43" s="219">
        <f>FCR!F42</f>
        <v>1.5817450603252317</v>
      </c>
      <c r="O43" s="231">
        <f>B.wt.!AN43</f>
        <v>1684</v>
      </c>
      <c r="P43" s="84">
        <f t="shared" si="4"/>
        <v>2685.2</v>
      </c>
      <c r="Q43" s="219">
        <f>FCR!G42</f>
        <v>1.5945368171021377</v>
      </c>
      <c r="R43" s="276">
        <f>B.wt.!AU43</f>
        <v>-43.6</v>
      </c>
      <c r="S43" s="84">
        <f t="shared" si="5"/>
        <v>5423.9806451612903</v>
      </c>
      <c r="T43" s="277">
        <f>FCR!H42</f>
        <v>-124.40322580645162</v>
      </c>
    </row>
    <row r="44" spans="1:20">
      <c r="A44" s="281">
        <v>4</v>
      </c>
      <c r="B44" s="248">
        <v>11</v>
      </c>
      <c r="C44" s="218">
        <f>B.wt.!L44</f>
        <v>72</v>
      </c>
      <c r="D44" s="84">
        <f t="shared" si="0"/>
        <v>151.7488789237668</v>
      </c>
      <c r="E44" s="219">
        <f>FCR!C43</f>
        <v>2.1076233183856501</v>
      </c>
      <c r="F44" s="217">
        <f>B.wt.!S44</f>
        <v>320.5</v>
      </c>
      <c r="G44" s="84">
        <f t="shared" si="1"/>
        <v>516.69761709120792</v>
      </c>
      <c r="H44" s="220">
        <f>FCR!D43</f>
        <v>1.6121610517666394</v>
      </c>
      <c r="I44" s="217">
        <f>B.wt.!Z44</f>
        <v>722</v>
      </c>
      <c r="J44" s="84">
        <f t="shared" si="2"/>
        <v>669.05844845908609</v>
      </c>
      <c r="K44" s="219">
        <f>FCR!E43</f>
        <v>0.92667375132837404</v>
      </c>
      <c r="L44" s="231">
        <f>B.wt.!AG44</f>
        <v>1273.5</v>
      </c>
      <c r="M44" s="84">
        <f t="shared" si="3"/>
        <v>1447.4698747265859</v>
      </c>
      <c r="N44" s="219">
        <f>FCR!F43</f>
        <v>1.1366076754822032</v>
      </c>
      <c r="O44" s="231">
        <f>B.wt.!AN44</f>
        <v>1952</v>
      </c>
      <c r="P44" s="84">
        <f t="shared" si="4"/>
        <v>2713.7560975609754</v>
      </c>
      <c r="Q44" s="219">
        <f>FCR!G43</f>
        <v>1.3902439024390243</v>
      </c>
      <c r="R44" s="276">
        <f>B.wt.!AU44</f>
        <v>-44</v>
      </c>
      <c r="S44" s="84">
        <f t="shared" si="5"/>
        <v>1366.8457711442786</v>
      </c>
      <c r="T44" s="277">
        <f>FCR!H43</f>
        <v>-31.064676616915424</v>
      </c>
    </row>
    <row r="45" spans="1:20">
      <c r="A45" s="281">
        <v>4</v>
      </c>
      <c r="B45" s="248">
        <v>18</v>
      </c>
      <c r="C45" s="218">
        <f>B.wt.!L45</f>
        <v>114</v>
      </c>
      <c r="D45" s="84">
        <f t="shared" si="0"/>
        <v>140.6</v>
      </c>
      <c r="E45" s="219">
        <f>FCR!C44</f>
        <v>1.2333333333333334</v>
      </c>
      <c r="F45" s="217">
        <f>B.wt.!S45</f>
        <v>367.40000000000003</v>
      </c>
      <c r="G45" s="84">
        <f t="shared" si="1"/>
        <v>480.40000000000009</v>
      </c>
      <c r="H45" s="220">
        <f>FCR!D44</f>
        <v>1.3075666848121938</v>
      </c>
      <c r="I45" s="217">
        <f>B.wt.!Z45</f>
        <v>828.4</v>
      </c>
      <c r="J45" s="84">
        <f t="shared" si="2"/>
        <v>1055.1999999999998</v>
      </c>
      <c r="K45" s="219">
        <f>FCR!E44</f>
        <v>1.2737807822308063</v>
      </c>
      <c r="L45" s="231">
        <f>B.wt.!AG45</f>
        <v>1325.1999999999998</v>
      </c>
      <c r="M45" s="84">
        <f t="shared" si="3"/>
        <v>1742.9999999999998</v>
      </c>
      <c r="N45" s="219">
        <f>FCR!F44</f>
        <v>1.3152731663145185</v>
      </c>
      <c r="O45" s="231">
        <f>B.wt.!AN45</f>
        <v>1898</v>
      </c>
      <c r="P45" s="84">
        <f t="shared" si="4"/>
        <v>2776.8</v>
      </c>
      <c r="Q45" s="219">
        <f>FCR!G44</f>
        <v>1.463013698630137</v>
      </c>
      <c r="R45" s="276">
        <f>B.wt.!AU45</f>
        <v>-41.4</v>
      </c>
      <c r="S45" s="84" t="e">
        <f t="shared" si="5"/>
        <v>#REF!</v>
      </c>
      <c r="T45" s="277" t="e">
        <f>FCR!H44</f>
        <v>#REF!</v>
      </c>
    </row>
    <row r="46" spans="1:20">
      <c r="A46" s="281">
        <v>4</v>
      </c>
      <c r="B46" s="248">
        <v>25</v>
      </c>
      <c r="C46" s="218">
        <f>B.wt.!L46</f>
        <v>75.600000000000009</v>
      </c>
      <c r="D46" s="84">
        <f t="shared" si="0"/>
        <v>104.60000000000001</v>
      </c>
      <c r="E46" s="219">
        <f>FCR!C45</f>
        <v>1.3835978835978835</v>
      </c>
      <c r="F46" s="217">
        <f>B.wt.!S46</f>
        <v>281.2</v>
      </c>
      <c r="G46" s="84">
        <f t="shared" si="1"/>
        <v>400.2</v>
      </c>
      <c r="H46" s="220">
        <f>FCR!D45</f>
        <v>1.4231863442389758</v>
      </c>
      <c r="I46" s="217">
        <f>B.wt.!Z46</f>
        <v>646.70000000000005</v>
      </c>
      <c r="J46" s="84">
        <f t="shared" si="2"/>
        <v>1092.6374912403644</v>
      </c>
      <c r="K46" s="219">
        <f>FCR!E45</f>
        <v>1.6895585143658023</v>
      </c>
      <c r="L46" s="231">
        <f>B.wt.!AG46</f>
        <v>1135.95</v>
      </c>
      <c r="M46" s="84">
        <f t="shared" si="3"/>
        <v>1943.9360527956767</v>
      </c>
      <c r="N46" s="219">
        <f>FCR!F45</f>
        <v>1.7112866347952609</v>
      </c>
      <c r="O46" s="231">
        <f>B.wt.!AN46</f>
        <v>1759.45</v>
      </c>
      <c r="P46" s="84">
        <f t="shared" si="4"/>
        <v>2950.2399794661192</v>
      </c>
      <c r="Q46" s="219">
        <f>FCR!G45</f>
        <v>1.6767967145790554</v>
      </c>
      <c r="R46" s="276">
        <f>B.wt.!AU46</f>
        <v>-42.8</v>
      </c>
      <c r="S46" s="84">
        <f t="shared" si="5"/>
        <v>2797.5100917431191</v>
      </c>
      <c r="T46" s="277">
        <f>FCR!H45</f>
        <v>-65.362385321100916</v>
      </c>
    </row>
    <row r="47" spans="1:20">
      <c r="A47" s="281">
        <v>4</v>
      </c>
      <c r="B47" s="248">
        <v>32</v>
      </c>
      <c r="C47" s="218">
        <f>B.wt.!L47</f>
        <v>89</v>
      </c>
      <c r="D47" s="84">
        <f t="shared" si="0"/>
        <v>131.60000000000002</v>
      </c>
      <c r="E47" s="219">
        <f>FCR!C46</f>
        <v>1.4786516853932585</v>
      </c>
      <c r="F47" s="217">
        <f>B.wt.!S47</f>
        <v>336.8</v>
      </c>
      <c r="G47" s="84">
        <f t="shared" si="1"/>
        <v>497.80000000000007</v>
      </c>
      <c r="H47" s="220">
        <f>FCR!D46</f>
        <v>1.4780285035629455</v>
      </c>
      <c r="I47" s="217">
        <f>B.wt.!Z47</f>
        <v>748.6</v>
      </c>
      <c r="J47" s="84">
        <f t="shared" si="2"/>
        <v>1085</v>
      </c>
      <c r="K47" s="219">
        <f>FCR!E46</f>
        <v>1.4493721613678867</v>
      </c>
      <c r="L47" s="231">
        <f>B.wt.!AG47</f>
        <v>1190.4000000000001</v>
      </c>
      <c r="M47" s="84">
        <f t="shared" si="3"/>
        <v>1806.4000000000003</v>
      </c>
      <c r="N47" s="219">
        <f>FCR!F46</f>
        <v>1.51747311827957</v>
      </c>
      <c r="O47" s="231">
        <f>B.wt.!AN47</f>
        <v>1780.6</v>
      </c>
      <c r="P47" s="84">
        <f t="shared" si="4"/>
        <v>2750.4</v>
      </c>
      <c r="Q47" s="219">
        <f>FCR!G46</f>
        <v>1.5446478715039875</v>
      </c>
      <c r="R47" s="276">
        <f>B.wt.!AU47</f>
        <v>-41</v>
      </c>
      <c r="S47" s="84">
        <f t="shared" si="5"/>
        <v>2935.6</v>
      </c>
      <c r="T47" s="277">
        <f>FCR!H46</f>
        <v>-71.599999999999994</v>
      </c>
    </row>
    <row r="48" spans="1:20">
      <c r="A48" s="281">
        <v>4</v>
      </c>
      <c r="B48" s="248">
        <v>39</v>
      </c>
      <c r="C48" s="218">
        <f>B.wt.!L48</f>
        <v>111.60000000000001</v>
      </c>
      <c r="D48" s="84">
        <f t="shared" si="0"/>
        <v>131.80000000000001</v>
      </c>
      <c r="E48" s="219">
        <f>FCR!C47</f>
        <v>1.1810035842293907</v>
      </c>
      <c r="F48" s="217">
        <f>B.wt.!S48</f>
        <v>382.2</v>
      </c>
      <c r="G48" s="84">
        <f t="shared" si="1"/>
        <v>499.8</v>
      </c>
      <c r="H48" s="220">
        <f>FCR!D47</f>
        <v>1.3076923076923077</v>
      </c>
      <c r="I48" s="217">
        <f>B.wt.!Z48</f>
        <v>814.59999999999991</v>
      </c>
      <c r="J48" s="84">
        <f t="shared" si="2"/>
        <v>1113.5999999999999</v>
      </c>
      <c r="K48" s="219">
        <f>FCR!E47</f>
        <v>1.3670513135281119</v>
      </c>
      <c r="L48" s="231">
        <f>B.wt.!AG48</f>
        <v>1322.3999999999999</v>
      </c>
      <c r="M48" s="84">
        <f t="shared" si="3"/>
        <v>1840.9999999999998</v>
      </c>
      <c r="N48" s="219">
        <f>FCR!F47</f>
        <v>1.3921657592256502</v>
      </c>
      <c r="O48" s="231">
        <f>B.wt.!AN48</f>
        <v>1915.3999999999999</v>
      </c>
      <c r="P48" s="84">
        <f t="shared" si="4"/>
        <v>2809.4</v>
      </c>
      <c r="Q48" s="219">
        <f>FCR!G47</f>
        <v>1.4667432390101285</v>
      </c>
      <c r="R48" s="276">
        <f>B.wt.!AU48</f>
        <v>-43.2</v>
      </c>
      <c r="S48" s="84">
        <f t="shared" si="5"/>
        <v>3307.2000000000003</v>
      </c>
      <c r="T48" s="277">
        <f>FCR!H47</f>
        <v>-76.555555555555557</v>
      </c>
    </row>
    <row r="49" spans="1:20">
      <c r="A49" s="281">
        <v>4</v>
      </c>
      <c r="B49" s="248">
        <v>46</v>
      </c>
      <c r="C49" s="218">
        <f>B.wt.!L49</f>
        <v>74.8</v>
      </c>
      <c r="D49" s="84">
        <f t="shared" si="0"/>
        <v>110.19999999999999</v>
      </c>
      <c r="E49" s="219">
        <f>FCR!C48</f>
        <v>1.4732620320855614</v>
      </c>
      <c r="F49" s="217">
        <f>B.wt.!S49</f>
        <v>322.8</v>
      </c>
      <c r="G49" s="84">
        <f t="shared" si="1"/>
        <v>435.8</v>
      </c>
      <c r="H49" s="220">
        <f>FCR!D48</f>
        <v>1.3500619578686492</v>
      </c>
      <c r="I49" s="217">
        <f>B.wt.!Z49</f>
        <v>713.59999999999991</v>
      </c>
      <c r="J49" s="84">
        <f t="shared" si="2"/>
        <v>998.59999999999991</v>
      </c>
      <c r="K49" s="219">
        <f>FCR!E48</f>
        <v>1.3993834080717489</v>
      </c>
      <c r="L49" s="231">
        <f>B.wt.!AG49</f>
        <v>1201.8</v>
      </c>
      <c r="M49" s="84">
        <f t="shared" si="3"/>
        <v>1752.3999999999999</v>
      </c>
      <c r="N49" s="219">
        <f>FCR!F48</f>
        <v>1.4581461141620902</v>
      </c>
      <c r="O49" s="231">
        <f>B.wt.!AN49</f>
        <v>1745.6</v>
      </c>
      <c r="P49" s="84">
        <f t="shared" si="4"/>
        <v>2660.7999999999997</v>
      </c>
      <c r="Q49" s="219">
        <f>FCR!G48</f>
        <v>1.5242896425297892</v>
      </c>
      <c r="R49" s="276">
        <f>B.wt.!AU49</f>
        <v>-41.2</v>
      </c>
      <c r="S49" s="84">
        <f t="shared" si="5"/>
        <v>-6482.1333333333341</v>
      </c>
      <c r="T49" s="277">
        <f>FCR!H48</f>
        <v>157.33333333333334</v>
      </c>
    </row>
    <row r="50" spans="1:20">
      <c r="A50" s="281">
        <v>4</v>
      </c>
      <c r="B50" s="248">
        <v>53</v>
      </c>
      <c r="C50" s="218">
        <f>B.wt.!L50</f>
        <v>75</v>
      </c>
      <c r="D50" s="84">
        <f t="shared" si="0"/>
        <v>71.599999999999994</v>
      </c>
      <c r="E50" s="219">
        <f>FCR!C49</f>
        <v>0.95466666666666666</v>
      </c>
      <c r="F50" s="217">
        <f>B.wt.!S50</f>
        <v>309</v>
      </c>
      <c r="G50" s="84">
        <f t="shared" si="1"/>
        <v>382.20000000000005</v>
      </c>
      <c r="H50" s="220">
        <f>FCR!D49</f>
        <v>1.2368932038834952</v>
      </c>
      <c r="I50" s="217">
        <f>B.wt.!Z50</f>
        <v>690</v>
      </c>
      <c r="J50" s="84">
        <f t="shared" si="2"/>
        <v>931.59999999999991</v>
      </c>
      <c r="K50" s="219">
        <f>FCR!E49</f>
        <v>1.3501449275362318</v>
      </c>
      <c r="L50" s="231">
        <f>B.wt.!AG50</f>
        <v>1165.2</v>
      </c>
      <c r="M50" s="84">
        <f t="shared" si="3"/>
        <v>1678.6000000000001</v>
      </c>
      <c r="N50" s="219">
        <f>FCR!F49</f>
        <v>1.4406110538963268</v>
      </c>
      <c r="O50" s="231">
        <f>B.wt.!AN50</f>
        <v>1748.2</v>
      </c>
      <c r="P50" s="84">
        <f t="shared" si="4"/>
        <v>2618.2000000000003</v>
      </c>
      <c r="Q50" s="219">
        <f>FCR!G49</f>
        <v>1.4976547305800252</v>
      </c>
      <c r="R50" s="276">
        <f>B.wt.!AU50</f>
        <v>-40.200000000000003</v>
      </c>
      <c r="S50" s="84">
        <f t="shared" si="5"/>
        <v>2920.0887804878053</v>
      </c>
      <c r="T50" s="277">
        <f>FCR!H49</f>
        <v>-72.639024390243904</v>
      </c>
    </row>
    <row r="51" spans="1:20">
      <c r="A51" s="281">
        <v>4</v>
      </c>
      <c r="B51" s="248">
        <v>60</v>
      </c>
      <c r="C51" s="218">
        <f>B.wt.!L51</f>
        <v>123.6</v>
      </c>
      <c r="D51" s="84">
        <f t="shared" si="0"/>
        <v>147.4</v>
      </c>
      <c r="E51" s="219">
        <f>FCR!C50</f>
        <v>1.1925566343042071</v>
      </c>
      <c r="F51" s="217">
        <f>B.wt.!S51</f>
        <v>366.79999999999995</v>
      </c>
      <c r="G51" s="84">
        <f t="shared" si="1"/>
        <v>515.39999999999986</v>
      </c>
      <c r="H51" s="220">
        <f>FCR!D50</f>
        <v>1.4051254089422027</v>
      </c>
      <c r="I51" s="217">
        <f>B.wt.!Z51</f>
        <v>835.4</v>
      </c>
      <c r="J51" s="84">
        <f t="shared" si="2"/>
        <v>1169.2</v>
      </c>
      <c r="K51" s="219">
        <f>FCR!E50</f>
        <v>1.3995690687096003</v>
      </c>
      <c r="L51" s="231">
        <f>B.wt.!AG51</f>
        <v>1341</v>
      </c>
      <c r="M51" s="84">
        <f t="shared" si="3"/>
        <v>1950.6</v>
      </c>
      <c r="N51" s="219">
        <f>FCR!F50</f>
        <v>1.4545861297539149</v>
      </c>
      <c r="O51" s="231">
        <f>B.wt.!AN51</f>
        <v>1928</v>
      </c>
      <c r="P51" s="84">
        <f t="shared" si="4"/>
        <v>3005.2</v>
      </c>
      <c r="Q51" s="219">
        <f>FCR!G50</f>
        <v>1.5587136929460581</v>
      </c>
      <c r="R51" s="276">
        <f>B.wt.!AU51</f>
        <v>-39.6</v>
      </c>
      <c r="S51" s="84">
        <f t="shared" si="5"/>
        <v>3084.7666666666669</v>
      </c>
      <c r="T51" s="277">
        <f>FCR!H50</f>
        <v>-77.898148148148152</v>
      </c>
    </row>
    <row r="52" spans="1:20">
      <c r="A52" s="281">
        <v>4</v>
      </c>
      <c r="B52" s="248">
        <v>67</v>
      </c>
      <c r="C52" s="218">
        <f>B.wt.!L52</f>
        <v>54.8</v>
      </c>
      <c r="D52" s="84">
        <f t="shared" si="0"/>
        <v>89.8</v>
      </c>
      <c r="E52" s="219">
        <f>FCR!C51</f>
        <v>1.6386861313868613</v>
      </c>
      <c r="F52" s="217">
        <f>B.wt.!S52</f>
        <v>281.8</v>
      </c>
      <c r="G52" s="84">
        <f t="shared" si="1"/>
        <v>384.20000000000005</v>
      </c>
      <c r="H52" s="220">
        <f>FCR!D51</f>
        <v>1.3633782824698368</v>
      </c>
      <c r="I52" s="217">
        <f>B.wt.!Z52</f>
        <v>639.4</v>
      </c>
      <c r="J52" s="84">
        <f t="shared" si="2"/>
        <v>887.19999999999993</v>
      </c>
      <c r="K52" s="219">
        <f>FCR!E51</f>
        <v>1.3875508289020957</v>
      </c>
      <c r="L52" s="231">
        <f>B.wt.!AG52</f>
        <v>1107</v>
      </c>
      <c r="M52" s="84">
        <f t="shared" si="3"/>
        <v>1661</v>
      </c>
      <c r="N52" s="219">
        <f>FCR!F51</f>
        <v>1.5004516711833784</v>
      </c>
      <c r="O52" s="231">
        <f>B.wt.!AN52</f>
        <v>1705.6</v>
      </c>
      <c r="P52" s="84">
        <f t="shared" si="4"/>
        <v>2630.3999999999996</v>
      </c>
      <c r="Q52" s="219">
        <f>FCR!G51</f>
        <v>1.5422138836772983</v>
      </c>
      <c r="R52" s="276">
        <f>B.wt.!AU52</f>
        <v>-43</v>
      </c>
      <c r="S52" s="84">
        <f t="shared" si="5"/>
        <v>3121.0485436893205</v>
      </c>
      <c r="T52" s="277">
        <f>FCR!H51</f>
        <v>-72.582524271844662</v>
      </c>
    </row>
    <row r="53" spans="1:20">
      <c r="A53" s="281">
        <v>4</v>
      </c>
      <c r="B53" s="248">
        <v>74</v>
      </c>
      <c r="C53" s="218">
        <f>B.wt.!L53</f>
        <v>91.2</v>
      </c>
      <c r="D53" s="84">
        <f t="shared" si="0"/>
        <v>127.00000000000001</v>
      </c>
      <c r="E53" s="219">
        <f>FCR!C52</f>
        <v>1.3925438596491229</v>
      </c>
      <c r="F53" s="217">
        <f>B.wt.!S53</f>
        <v>365.8</v>
      </c>
      <c r="G53" s="84">
        <f t="shared" si="1"/>
        <v>491.8</v>
      </c>
      <c r="H53" s="220">
        <f>FCR!D52</f>
        <v>1.3444505194095133</v>
      </c>
      <c r="I53" s="217">
        <f>B.wt.!Z53</f>
        <v>801.2</v>
      </c>
      <c r="J53" s="84">
        <f t="shared" si="2"/>
        <v>1111.8000000000002</v>
      </c>
      <c r="K53" s="219">
        <f>FCR!E52</f>
        <v>1.3876684972541189</v>
      </c>
      <c r="L53" s="231">
        <f>B.wt.!AG53</f>
        <v>1277.4000000000001</v>
      </c>
      <c r="M53" s="84">
        <f t="shared" si="3"/>
        <v>1888.4</v>
      </c>
      <c r="N53" s="219">
        <f>FCR!F52</f>
        <v>1.4783153280100203</v>
      </c>
      <c r="O53" s="231">
        <f>B.wt.!AN53</f>
        <v>1748</v>
      </c>
      <c r="P53" s="84">
        <f t="shared" si="4"/>
        <v>2821</v>
      </c>
      <c r="Q53" s="219">
        <f>FCR!G52</f>
        <v>1.6138443935926774</v>
      </c>
      <c r="R53" s="276">
        <f>B.wt.!AU53</f>
        <v>-45.8</v>
      </c>
      <c r="S53" s="84">
        <f t="shared" si="5"/>
        <v>3624.1243781094522</v>
      </c>
      <c r="T53" s="277">
        <f>FCR!H52</f>
        <v>-79.129353233830841</v>
      </c>
    </row>
    <row r="54" spans="1:20">
      <c r="A54" s="281">
        <v>4</v>
      </c>
      <c r="B54" s="248">
        <v>81</v>
      </c>
      <c r="C54" s="218">
        <f>B.wt.!L54</f>
        <v>67</v>
      </c>
      <c r="D54" s="84">
        <f t="shared" si="0"/>
        <v>93</v>
      </c>
      <c r="E54" s="219">
        <f>FCR!C53</f>
        <v>1.3880597014925373</v>
      </c>
      <c r="F54" s="217">
        <f>B.wt.!S54</f>
        <v>314.40000000000003</v>
      </c>
      <c r="G54" s="84">
        <f t="shared" si="1"/>
        <v>415.60000000000008</v>
      </c>
      <c r="H54" s="220">
        <f>FCR!D53</f>
        <v>1.3218829516539441</v>
      </c>
      <c r="I54" s="217">
        <f>B.wt.!Z54</f>
        <v>749</v>
      </c>
      <c r="J54" s="84">
        <f t="shared" si="2"/>
        <v>1019.0000000000001</v>
      </c>
      <c r="K54" s="219">
        <f>FCR!E53</f>
        <v>1.3604806408544727</v>
      </c>
      <c r="L54" s="231">
        <f>B.wt.!AG54</f>
        <v>1233.2</v>
      </c>
      <c r="M54" s="84">
        <f t="shared" si="3"/>
        <v>1814.2</v>
      </c>
      <c r="N54" s="219">
        <f>FCR!F53</f>
        <v>1.4711320142718132</v>
      </c>
      <c r="O54" s="231">
        <f>B.wt.!AN54</f>
        <v>1811.2</v>
      </c>
      <c r="P54" s="84">
        <f t="shared" si="4"/>
        <v>2847.8</v>
      </c>
      <c r="Q54" s="219">
        <f>FCR!G53</f>
        <v>1.5723277385159011</v>
      </c>
      <c r="R54" s="276">
        <f>B.wt.!AU54</f>
        <v>-46.2</v>
      </c>
      <c r="S54" s="84">
        <f t="shared" si="5"/>
        <v>3742.4333333333334</v>
      </c>
      <c r="T54" s="277">
        <f>FCR!H53</f>
        <v>-81.005050505050505</v>
      </c>
    </row>
    <row r="55" spans="1:20">
      <c r="A55" s="282">
        <v>5</v>
      </c>
      <c r="B55" s="248">
        <v>5</v>
      </c>
      <c r="C55" s="218">
        <f>B.wt.!L55</f>
        <v>85.800000000000011</v>
      </c>
      <c r="D55" s="84">
        <f t="shared" si="0"/>
        <v>114.80000000000001</v>
      </c>
      <c r="E55" s="219">
        <f>FCR!C54</f>
        <v>1.337995337995338</v>
      </c>
      <c r="F55" s="217">
        <f>B.wt.!S55</f>
        <v>317</v>
      </c>
      <c r="G55" s="84">
        <f t="shared" si="1"/>
        <v>427.4</v>
      </c>
      <c r="H55" s="220">
        <f>FCR!D54</f>
        <v>1.3482649842271293</v>
      </c>
      <c r="I55" s="217">
        <f>B.wt.!Z55</f>
        <v>703.8</v>
      </c>
      <c r="J55" s="84">
        <f t="shared" si="2"/>
        <v>966.39999999999986</v>
      </c>
      <c r="K55" s="219">
        <f>FCR!E54</f>
        <v>1.3731173628871838</v>
      </c>
      <c r="L55" s="231">
        <f>B.wt.!AG55</f>
        <v>1136.6000000000001</v>
      </c>
      <c r="M55" s="84">
        <f t="shared" si="3"/>
        <v>1739.2000000000003</v>
      </c>
      <c r="N55" s="219">
        <f>FCR!F54</f>
        <v>1.5301777230336091</v>
      </c>
      <c r="O55" s="231">
        <f>B.wt.!AN55</f>
        <v>1737.6000000000001</v>
      </c>
      <c r="P55" s="84">
        <f t="shared" si="4"/>
        <v>2676.4</v>
      </c>
      <c r="Q55" s="219">
        <f>FCR!G54</f>
        <v>1.5402854511970534</v>
      </c>
      <c r="R55" s="276">
        <f>B.wt.!AU55</f>
        <v>-42.6</v>
      </c>
      <c r="S55" s="84">
        <f t="shared" si="5"/>
        <v>3047.7823255813955</v>
      </c>
      <c r="T55" s="277">
        <f>FCR!H54</f>
        <v>-71.544186046511626</v>
      </c>
    </row>
    <row r="56" spans="1:20">
      <c r="A56" s="282">
        <v>5</v>
      </c>
      <c r="B56" s="248">
        <v>12</v>
      </c>
      <c r="C56" s="218">
        <f>B.wt.!L56</f>
        <v>105.80000000000001</v>
      </c>
      <c r="D56" s="84">
        <f t="shared" si="0"/>
        <v>134.00000000000003</v>
      </c>
      <c r="E56" s="219">
        <f>FCR!C55</f>
        <v>1.2665406427221173</v>
      </c>
      <c r="F56" s="217">
        <f>B.wt.!S56</f>
        <v>334</v>
      </c>
      <c r="G56" s="84">
        <f t="shared" si="1"/>
        <v>437.59999999999997</v>
      </c>
      <c r="H56" s="220">
        <f>FCR!D55</f>
        <v>1.3101796407185629</v>
      </c>
      <c r="I56" s="217">
        <f>B.wt.!Z56</f>
        <v>715.2</v>
      </c>
      <c r="J56" s="84">
        <f t="shared" si="2"/>
        <v>981.80000000000007</v>
      </c>
      <c r="K56" s="219">
        <f>FCR!E55</f>
        <v>1.3727628635346756</v>
      </c>
      <c r="L56" s="231">
        <f>B.wt.!AG56</f>
        <v>1240.5999999999999</v>
      </c>
      <c r="M56" s="84">
        <f t="shared" si="3"/>
        <v>1667.3999999999999</v>
      </c>
      <c r="N56" s="219">
        <f>FCR!F55</f>
        <v>1.3440270836691923</v>
      </c>
      <c r="O56" s="231">
        <f>B.wt.!AN56</f>
        <v>1847.4</v>
      </c>
      <c r="P56" s="84">
        <f t="shared" si="4"/>
        <v>2678.4</v>
      </c>
      <c r="Q56" s="219">
        <f>FCR!G55</f>
        <v>1.4498213705748619</v>
      </c>
      <c r="R56" s="276">
        <f>B.wt.!AU56</f>
        <v>-44</v>
      </c>
      <c r="S56" s="84">
        <f t="shared" si="5"/>
        <v>2957.4148471615717</v>
      </c>
      <c r="T56" s="277">
        <f>FCR!H55</f>
        <v>-67.213973799126634</v>
      </c>
    </row>
    <row r="57" spans="1:20">
      <c r="A57" s="282">
        <v>5</v>
      </c>
      <c r="B57" s="248">
        <v>19</v>
      </c>
      <c r="C57" s="218">
        <f>B.wt.!L57</f>
        <v>86.399999999999991</v>
      </c>
      <c r="D57" s="84">
        <f t="shared" si="0"/>
        <v>117</v>
      </c>
      <c r="E57" s="219">
        <f>FCR!C56</f>
        <v>1.3541666666666667</v>
      </c>
      <c r="F57" s="217">
        <f>B.wt.!S57</f>
        <v>331.8</v>
      </c>
      <c r="G57" s="84">
        <f t="shared" si="1"/>
        <v>446.20000000000005</v>
      </c>
      <c r="H57" s="220">
        <f>FCR!D56</f>
        <v>1.3447860156720917</v>
      </c>
      <c r="I57" s="217">
        <f>B.wt.!Z57</f>
        <v>727.59999999999991</v>
      </c>
      <c r="J57" s="84">
        <f t="shared" si="2"/>
        <v>1018.3999999999999</v>
      </c>
      <c r="K57" s="219">
        <f>FCR!E56</f>
        <v>1.399670148433205</v>
      </c>
      <c r="L57" s="231">
        <f>B.wt.!AG57</f>
        <v>1185</v>
      </c>
      <c r="M57" s="84">
        <f t="shared" si="3"/>
        <v>1809.6000000000001</v>
      </c>
      <c r="N57" s="219">
        <f>FCR!F56</f>
        <v>1.5270886075949368</v>
      </c>
      <c r="O57" s="231">
        <f>B.wt.!AN57</f>
        <v>1806.8</v>
      </c>
      <c r="P57" s="84">
        <f t="shared" si="4"/>
        <v>2872.7999999999997</v>
      </c>
      <c r="Q57" s="219">
        <f>FCR!G56</f>
        <v>1.5899933584237325</v>
      </c>
      <c r="R57" s="276">
        <f>B.wt.!AU57</f>
        <v>-41.2</v>
      </c>
      <c r="S57" s="84">
        <f t="shared" si="5"/>
        <v>2918.6008658008659</v>
      </c>
      <c r="T57" s="277">
        <f>FCR!H56</f>
        <v>-70.839826839826841</v>
      </c>
    </row>
    <row r="58" spans="1:20">
      <c r="A58" s="282">
        <v>5</v>
      </c>
      <c r="B58" s="248">
        <v>26</v>
      </c>
      <c r="C58" s="218">
        <f>B.wt.!L58</f>
        <v>107.6</v>
      </c>
      <c r="D58" s="84">
        <f t="shared" si="0"/>
        <v>135.79999999999998</v>
      </c>
      <c r="E58" s="219">
        <f>FCR!C57</f>
        <v>1.262081784386617</v>
      </c>
      <c r="F58" s="217">
        <f>B.wt.!S58</f>
        <v>376.40000000000003</v>
      </c>
      <c r="G58" s="84">
        <f t="shared" si="1"/>
        <v>503</v>
      </c>
      <c r="H58" s="220">
        <f>FCR!D57</f>
        <v>1.3363443145589797</v>
      </c>
      <c r="I58" s="217">
        <f>B.wt.!Z58</f>
        <v>800.4</v>
      </c>
      <c r="J58" s="84">
        <f t="shared" si="2"/>
        <v>994.59999999999991</v>
      </c>
      <c r="K58" s="219">
        <f>FCR!E57</f>
        <v>1.2426286856571713</v>
      </c>
      <c r="L58" s="231">
        <f>B.wt.!AG58</f>
        <v>1286.5999999999999</v>
      </c>
      <c r="M58" s="84">
        <f t="shared" si="3"/>
        <v>1805.9999999999998</v>
      </c>
      <c r="N58" s="219">
        <f>FCR!F57</f>
        <v>1.4036996735582155</v>
      </c>
      <c r="O58" s="231">
        <f>B.wt.!AN58</f>
        <v>1904.3999999999999</v>
      </c>
      <c r="P58" s="84">
        <f t="shared" si="4"/>
        <v>2835.4</v>
      </c>
      <c r="Q58" s="219">
        <f>FCR!G57</f>
        <v>1.4888678848981307</v>
      </c>
      <c r="R58" s="276">
        <f>B.wt.!AU58</f>
        <v>-42.4</v>
      </c>
      <c r="S58" s="84" t="e">
        <f t="shared" si="5"/>
        <v>#REF!</v>
      </c>
      <c r="T58" s="277" t="e">
        <f>FCR!H57</f>
        <v>#REF!</v>
      </c>
    </row>
    <row r="59" spans="1:20">
      <c r="A59" s="282">
        <v>5</v>
      </c>
      <c r="B59" s="248">
        <v>33</v>
      </c>
      <c r="C59" s="218">
        <f>B.wt.!L59</f>
        <v>52.55</v>
      </c>
      <c r="D59" s="84">
        <f t="shared" si="0"/>
        <v>70.999506903353051</v>
      </c>
      <c r="E59" s="219">
        <f>FCR!C58</f>
        <v>1.3510848126232742</v>
      </c>
      <c r="F59" s="217">
        <f>B.wt.!S59</f>
        <v>262.3</v>
      </c>
      <c r="G59" s="84">
        <f t="shared" si="1"/>
        <v>390.25244768669614</v>
      </c>
      <c r="H59" s="220">
        <f>FCR!D58</f>
        <v>1.487809560376272</v>
      </c>
      <c r="I59" s="217">
        <f>B.wt.!Z59</f>
        <v>637.29999999999995</v>
      </c>
      <c r="J59" s="84">
        <f t="shared" si="2"/>
        <v>921.92623337792099</v>
      </c>
      <c r="K59" s="219">
        <f>FCR!E58</f>
        <v>1.4466126367141394</v>
      </c>
      <c r="L59" s="231">
        <f>B.wt.!AG59</f>
        <v>1120.3</v>
      </c>
      <c r="M59" s="84">
        <f t="shared" si="3"/>
        <v>1907.9005990433186</v>
      </c>
      <c r="N59" s="219">
        <f>FCR!F58</f>
        <v>1.7030265099020965</v>
      </c>
      <c r="O59" s="231">
        <f>B.wt.!AN59</f>
        <v>1749.55</v>
      </c>
      <c r="P59" s="84">
        <f t="shared" si="4"/>
        <v>2943.1564745616556</v>
      </c>
      <c r="Q59" s="219">
        <f>FCR!G58</f>
        <v>1.6822362747916069</v>
      </c>
      <c r="R59" s="276">
        <f>B.wt.!AU59</f>
        <v>-40.200000000000003</v>
      </c>
      <c r="S59" s="84">
        <f t="shared" si="5"/>
        <v>2548.8309859154933</v>
      </c>
      <c r="T59" s="277">
        <f>FCR!H58</f>
        <v>-63.4037558685446</v>
      </c>
    </row>
    <row r="60" spans="1:20">
      <c r="A60" s="282">
        <v>5</v>
      </c>
      <c r="B60" s="50">
        <v>40</v>
      </c>
      <c r="C60" s="218">
        <f>B.wt.!L60</f>
        <v>85.800000000000011</v>
      </c>
      <c r="D60" s="84">
        <f t="shared" si="0"/>
        <v>121.00000000000003</v>
      </c>
      <c r="E60" s="219">
        <f>FCR!C59</f>
        <v>1.4102564102564104</v>
      </c>
      <c r="F60" s="217">
        <f>B.wt.!S60</f>
        <v>314.8</v>
      </c>
      <c r="G60" s="84">
        <f t="shared" si="1"/>
        <v>429.00000000000006</v>
      </c>
      <c r="H60" s="220">
        <f>FCR!D59</f>
        <v>1.3627700127064803</v>
      </c>
      <c r="I60" s="217">
        <f>B.wt.!Z60</f>
        <v>763.85</v>
      </c>
      <c r="J60" s="84">
        <f t="shared" si="2"/>
        <v>1079.4498928024502</v>
      </c>
      <c r="K60" s="219">
        <f>FCR!E59</f>
        <v>1.4131699846860644</v>
      </c>
      <c r="L60" s="231">
        <f>B.wt.!AG60</f>
        <v>1243.3499999999999</v>
      </c>
      <c r="M60" s="84">
        <f t="shared" si="3"/>
        <v>1957.7424946941924</v>
      </c>
      <c r="N60" s="219">
        <f>FCR!F59</f>
        <v>1.5745707119428902</v>
      </c>
      <c r="O60" s="231">
        <f>B.wt.!AN60</f>
        <v>1847.1</v>
      </c>
      <c r="P60" s="84">
        <f t="shared" si="4"/>
        <v>2944.2258620689654</v>
      </c>
      <c r="Q60" s="219">
        <f>FCR!G59</f>
        <v>1.5939720979205054</v>
      </c>
      <c r="R60" s="276">
        <f>B.wt.!AU60</f>
        <v>-40.4</v>
      </c>
      <c r="S60" s="84">
        <f t="shared" si="5"/>
        <v>2554.5654545454545</v>
      </c>
      <c r="T60" s="277">
        <f>FCR!H59</f>
        <v>-63.231818181818184</v>
      </c>
    </row>
    <row r="61" spans="1:20">
      <c r="A61" s="282">
        <v>5</v>
      </c>
      <c r="B61" s="50">
        <v>47</v>
      </c>
      <c r="C61" s="218">
        <f>B.wt.!L61</f>
        <v>74.8</v>
      </c>
      <c r="D61" s="84">
        <f t="shared" si="0"/>
        <v>102.8</v>
      </c>
      <c r="E61" s="219">
        <f>FCR!C60</f>
        <v>1.374331550802139</v>
      </c>
      <c r="F61" s="217">
        <f>B.wt.!S61</f>
        <v>305.8</v>
      </c>
      <c r="G61" s="84">
        <f t="shared" si="1"/>
        <v>403.6</v>
      </c>
      <c r="H61" s="220">
        <f>FCR!D60</f>
        <v>1.3198168737737084</v>
      </c>
      <c r="I61" s="217">
        <f>B.wt.!Z61</f>
        <v>701.80000000000007</v>
      </c>
      <c r="J61" s="84">
        <f t="shared" si="2"/>
        <v>960.6</v>
      </c>
      <c r="K61" s="219">
        <f>FCR!E60</f>
        <v>1.3687660302080364</v>
      </c>
      <c r="L61" s="231">
        <f>B.wt.!AG61</f>
        <v>1170.6000000000001</v>
      </c>
      <c r="M61" s="84">
        <f t="shared" si="3"/>
        <v>1636.4</v>
      </c>
      <c r="N61" s="219">
        <f>FCR!F60</f>
        <v>1.3979155988382026</v>
      </c>
      <c r="O61" s="231">
        <f>B.wt.!AN61</f>
        <v>1724.4</v>
      </c>
      <c r="P61" s="84">
        <f t="shared" si="4"/>
        <v>2546.8000000000002</v>
      </c>
      <c r="Q61" s="219">
        <f>FCR!G60</f>
        <v>1.4769195082347484</v>
      </c>
      <c r="R61" s="276">
        <f>B.wt.!AU61</f>
        <v>-39.799999999999997</v>
      </c>
      <c r="S61" s="84">
        <f t="shared" si="5"/>
        <v>2808.0252427184464</v>
      </c>
      <c r="T61" s="277">
        <f>FCR!H60</f>
        <v>-70.553398058252426</v>
      </c>
    </row>
    <row r="62" spans="1:20">
      <c r="A62" s="282">
        <v>5</v>
      </c>
      <c r="B62" s="50">
        <v>54</v>
      </c>
      <c r="C62" s="218">
        <f>B.wt.!L62</f>
        <v>113.4</v>
      </c>
      <c r="D62" s="84">
        <f t="shared" si="0"/>
        <v>120.20000000000002</v>
      </c>
      <c r="E62" s="219">
        <f>FCR!C61</f>
        <v>1.0599647266313934</v>
      </c>
      <c r="F62" s="217">
        <f>B.wt.!S62</f>
        <v>395.2</v>
      </c>
      <c r="G62" s="84">
        <f t="shared" si="1"/>
        <v>487.8</v>
      </c>
      <c r="H62" s="220">
        <f>FCR!D61</f>
        <v>1.2343117408906883</v>
      </c>
      <c r="I62" s="217">
        <f>B.wt.!Z62</f>
        <v>818.4</v>
      </c>
      <c r="J62" s="84">
        <f t="shared" si="2"/>
        <v>1063.2</v>
      </c>
      <c r="K62" s="219">
        <f>FCR!E61</f>
        <v>1.2991202346041055</v>
      </c>
      <c r="L62" s="231">
        <f>B.wt.!AG62</f>
        <v>1394.2</v>
      </c>
      <c r="M62" s="84">
        <f t="shared" si="3"/>
        <v>1874</v>
      </c>
      <c r="N62" s="219">
        <f>FCR!F61</f>
        <v>1.3441400086070865</v>
      </c>
      <c r="O62" s="231">
        <f>B.wt.!AN62</f>
        <v>2051.8000000000002</v>
      </c>
      <c r="P62" s="84">
        <f t="shared" si="4"/>
        <v>2924.6000000000004</v>
      </c>
      <c r="Q62" s="219">
        <f>FCR!G61</f>
        <v>1.4253825908957989</v>
      </c>
      <c r="R62" s="276">
        <f>B.wt.!AU62</f>
        <v>-41</v>
      </c>
      <c r="S62" s="84">
        <f t="shared" si="5"/>
        <v>3176.1462264150946</v>
      </c>
      <c r="T62" s="277">
        <f>FCR!H61</f>
        <v>-77.466981132075475</v>
      </c>
    </row>
    <row r="63" spans="1:20">
      <c r="A63" s="282">
        <v>5</v>
      </c>
      <c r="B63" s="50">
        <v>61</v>
      </c>
      <c r="C63" s="218">
        <f>B.wt.!L63</f>
        <v>54.000000000000007</v>
      </c>
      <c r="D63" s="84">
        <f t="shared" si="0"/>
        <v>86.600000000000009</v>
      </c>
      <c r="E63" s="219">
        <f>FCR!C62</f>
        <v>1.6037037037037036</v>
      </c>
      <c r="F63" s="217">
        <f>B.wt.!S63</f>
        <v>264.60000000000002</v>
      </c>
      <c r="G63" s="84">
        <f t="shared" si="1"/>
        <v>403.2</v>
      </c>
      <c r="H63" s="220">
        <f>FCR!D62</f>
        <v>1.5238095238095237</v>
      </c>
      <c r="I63" s="217">
        <f>B.wt.!Z63</f>
        <v>606.4</v>
      </c>
      <c r="J63" s="84">
        <f t="shared" si="2"/>
        <v>864.19999999999993</v>
      </c>
      <c r="K63" s="219">
        <f>FCR!E62</f>
        <v>1.425131926121372</v>
      </c>
      <c r="L63" s="231">
        <f>B.wt.!AG63</f>
        <v>964</v>
      </c>
      <c r="M63" s="84">
        <f t="shared" si="3"/>
        <v>1621.8</v>
      </c>
      <c r="N63" s="219">
        <f>FCR!F62</f>
        <v>1.6823651452282158</v>
      </c>
      <c r="O63" s="231">
        <f>B.wt.!AN63</f>
        <v>1523.8</v>
      </c>
      <c r="P63" s="84">
        <f t="shared" si="4"/>
        <v>2508.1999999999998</v>
      </c>
      <c r="Q63" s="219">
        <f>FCR!G62</f>
        <v>1.64601653760336</v>
      </c>
      <c r="R63" s="276">
        <f>B.wt.!AU63</f>
        <v>-41.4</v>
      </c>
      <c r="S63" s="84">
        <f t="shared" si="5"/>
        <v>2953.8179104477613</v>
      </c>
      <c r="T63" s="277">
        <f>FCR!H62</f>
        <v>-71.348258706467661</v>
      </c>
    </row>
    <row r="64" spans="1:20">
      <c r="A64" s="282">
        <v>5</v>
      </c>
      <c r="B64" s="50">
        <v>68</v>
      </c>
      <c r="C64" s="218">
        <f>B.wt.!L64</f>
        <v>110.6</v>
      </c>
      <c r="D64" s="84">
        <f t="shared" si="0"/>
        <v>143.39999999999998</v>
      </c>
      <c r="E64" s="219">
        <f>FCR!C63</f>
        <v>1.2965641952983724</v>
      </c>
      <c r="F64" s="217">
        <f>B.wt.!S64</f>
        <v>389.6</v>
      </c>
      <c r="G64" s="84">
        <f t="shared" si="1"/>
        <v>507.00000000000006</v>
      </c>
      <c r="H64" s="220">
        <f>FCR!D63</f>
        <v>1.3013347022587269</v>
      </c>
      <c r="I64" s="217">
        <f>B.wt.!Z64</f>
        <v>805.2</v>
      </c>
      <c r="J64" s="84">
        <f t="shared" si="2"/>
        <v>1104.2</v>
      </c>
      <c r="K64" s="219">
        <f>FCR!E63</f>
        <v>1.3713363139592647</v>
      </c>
      <c r="L64" s="231">
        <f>B.wt.!AG64</f>
        <v>1169</v>
      </c>
      <c r="M64" s="84">
        <f t="shared" si="3"/>
        <v>1734.2</v>
      </c>
      <c r="N64" s="219">
        <f>FCR!F63</f>
        <v>1.4834901625320787</v>
      </c>
      <c r="O64" s="231">
        <f>B.wt.!AN64</f>
        <v>1733.6</v>
      </c>
      <c r="P64" s="84">
        <f t="shared" si="4"/>
        <v>2633.8</v>
      </c>
      <c r="Q64" s="219">
        <f>FCR!G63</f>
        <v>1.5192662667281958</v>
      </c>
      <c r="R64" s="276">
        <f>B.wt.!AU64</f>
        <v>-44</v>
      </c>
      <c r="S64" s="84">
        <f t="shared" si="5"/>
        <v>-13721.583333333334</v>
      </c>
      <c r="T64" s="277">
        <f>FCR!H63</f>
        <v>311.85416666666669</v>
      </c>
    </row>
    <row r="65" spans="1:20">
      <c r="A65" s="282">
        <v>5</v>
      </c>
      <c r="B65" s="50">
        <v>75</v>
      </c>
      <c r="C65" s="218">
        <f>B.wt.!L65</f>
        <v>114.39999999999999</v>
      </c>
      <c r="D65" s="84">
        <f t="shared" si="0"/>
        <v>149.79999999999998</v>
      </c>
      <c r="E65" s="219">
        <f>FCR!C64</f>
        <v>1.3094405594405594</v>
      </c>
      <c r="F65" s="217">
        <f>B.wt.!S65</f>
        <v>386.40000000000003</v>
      </c>
      <c r="G65" s="84">
        <f t="shared" si="1"/>
        <v>516.6</v>
      </c>
      <c r="H65" s="220">
        <f>FCR!D64</f>
        <v>1.3369565217391304</v>
      </c>
      <c r="I65" s="217">
        <f>B.wt.!Z65</f>
        <v>817.4</v>
      </c>
      <c r="J65" s="84">
        <f t="shared" si="2"/>
        <v>1143.5999999999999</v>
      </c>
      <c r="K65" s="219">
        <f>FCR!E64</f>
        <v>1.3990702226572058</v>
      </c>
      <c r="L65" s="231">
        <f>B.wt.!AG65</f>
        <v>1299.8</v>
      </c>
      <c r="M65" s="84">
        <f t="shared" si="3"/>
        <v>1860.1999999999998</v>
      </c>
      <c r="N65" s="219">
        <f>FCR!F64</f>
        <v>1.4311432528081243</v>
      </c>
      <c r="O65" s="231">
        <f>B.wt.!AN65</f>
        <v>1892.8</v>
      </c>
      <c r="P65" s="84">
        <f t="shared" si="4"/>
        <v>2883</v>
      </c>
      <c r="Q65" s="219">
        <f>FCR!G64</f>
        <v>1.5231403212172443</v>
      </c>
      <c r="R65" s="276">
        <f>B.wt.!AU65</f>
        <v>-41.2</v>
      </c>
      <c r="S65" s="84">
        <f t="shared" si="5"/>
        <v>3357.0753768844224</v>
      </c>
      <c r="T65" s="277">
        <f>FCR!H64</f>
        <v>-81.482412060301513</v>
      </c>
    </row>
    <row r="66" spans="1:20">
      <c r="A66" s="282">
        <v>5</v>
      </c>
      <c r="B66" s="50">
        <v>82</v>
      </c>
      <c r="C66" s="218">
        <f>B.wt.!L66</f>
        <v>95.999999999999986</v>
      </c>
      <c r="D66" s="84">
        <f t="shared" si="0"/>
        <v>126.39999999999998</v>
      </c>
      <c r="E66" s="219">
        <f>FCR!C65</f>
        <v>1.3166666666666667</v>
      </c>
      <c r="F66" s="217">
        <f>B.wt.!S66</f>
        <v>351.8</v>
      </c>
      <c r="G66" s="84">
        <f t="shared" si="1"/>
        <v>465.2</v>
      </c>
      <c r="H66" s="220">
        <f>FCR!D65</f>
        <v>1.3223422399090392</v>
      </c>
      <c r="I66" s="217">
        <f>B.wt.!Z66</f>
        <v>636</v>
      </c>
      <c r="J66" s="84">
        <f t="shared" si="2"/>
        <v>1044.4000000000001</v>
      </c>
      <c r="K66" s="219">
        <f>FCR!E65</f>
        <v>1.6421383647798742</v>
      </c>
      <c r="L66" s="231">
        <f>B.wt.!AG66</f>
        <v>1161.8</v>
      </c>
      <c r="M66" s="84">
        <f t="shared" si="3"/>
        <v>1834</v>
      </c>
      <c r="N66" s="219">
        <f>FCR!F65</f>
        <v>1.5785849543811328</v>
      </c>
      <c r="O66" s="231">
        <f>B.wt.!AN66</f>
        <v>1719.8</v>
      </c>
      <c r="P66" s="84">
        <f t="shared" si="4"/>
        <v>2773.6</v>
      </c>
      <c r="Q66" s="219">
        <f>FCR!G65</f>
        <v>1.612745668100942</v>
      </c>
      <c r="R66" s="276">
        <f>B.wt.!AU66</f>
        <v>-44.2</v>
      </c>
      <c r="S66" s="84">
        <f t="shared" si="5"/>
        <v>3378.1736585365852</v>
      </c>
      <c r="T66" s="277">
        <f>FCR!H65</f>
        <v>-76.42926829268292</v>
      </c>
    </row>
    <row r="67" spans="1:20">
      <c r="A67" s="283">
        <v>6</v>
      </c>
      <c r="B67" s="50">
        <v>6</v>
      </c>
      <c r="C67" s="218">
        <f>B.wt.!L67</f>
        <v>66.849999999999994</v>
      </c>
      <c r="D67" s="84">
        <f t="shared" si="0"/>
        <v>80.477115384615374</v>
      </c>
      <c r="E67" s="219">
        <f>FCR!C66</f>
        <v>1.2038461538461538</v>
      </c>
      <c r="F67" s="217">
        <f>B.wt.!S67</f>
        <v>288.85000000000002</v>
      </c>
      <c r="G67" s="84">
        <f t="shared" si="1"/>
        <v>368.10762195121953</v>
      </c>
      <c r="H67" s="220">
        <f>FCR!D66</f>
        <v>1.274390243902439</v>
      </c>
      <c r="I67" s="217">
        <f>B.wt.!Z67</f>
        <v>667.1</v>
      </c>
      <c r="J67" s="84">
        <f t="shared" si="2"/>
        <v>885.70623825629457</v>
      </c>
      <c r="K67" s="219">
        <f>FCR!E66</f>
        <v>1.3276963547538518</v>
      </c>
      <c r="L67" s="231">
        <f>B.wt.!AG67</f>
        <v>1205.0999999999999</v>
      </c>
      <c r="M67" s="84">
        <f t="shared" si="3"/>
        <v>1682.8333887388321</v>
      </c>
      <c r="N67" s="219">
        <f>FCR!F66</f>
        <v>1.3964263453147725</v>
      </c>
      <c r="O67" s="231">
        <f>B.wt.!AN67</f>
        <v>1826.6</v>
      </c>
      <c r="P67" s="84">
        <f t="shared" si="4"/>
        <v>2738.1388154269971</v>
      </c>
      <c r="Q67" s="219">
        <f>FCR!G66</f>
        <v>1.4990358126721763</v>
      </c>
      <c r="R67" s="276">
        <f>B.wt.!AU67</f>
        <v>-46.4</v>
      </c>
      <c r="S67" s="84">
        <f t="shared" si="5"/>
        <v>2887.7835748792268</v>
      </c>
      <c r="T67" s="277">
        <f>FCR!H66</f>
        <v>-62.236714975845409</v>
      </c>
    </row>
    <row r="68" spans="1:20">
      <c r="A68" s="283">
        <v>6</v>
      </c>
      <c r="B68" s="50">
        <v>13</v>
      </c>
      <c r="C68" s="218">
        <f>B.wt.!L68</f>
        <v>147.60000000000002</v>
      </c>
      <c r="D68" s="84">
        <f t="shared" si="0"/>
        <v>154.00000000000003</v>
      </c>
      <c r="E68" s="219">
        <f>FCR!C67</f>
        <v>1.0433604336043361</v>
      </c>
      <c r="F68" s="217">
        <f>B.wt.!S68</f>
        <v>385.8</v>
      </c>
      <c r="G68" s="84">
        <f t="shared" si="1"/>
        <v>502.40000000000003</v>
      </c>
      <c r="H68" s="220">
        <f>FCR!D67</f>
        <v>1.3022291342664594</v>
      </c>
      <c r="I68" s="217">
        <f>B.wt.!Z68</f>
        <v>829.2</v>
      </c>
      <c r="J68" s="84">
        <f t="shared" si="2"/>
        <v>1143.6000000000001</v>
      </c>
      <c r="K68" s="219">
        <f>FCR!E67</f>
        <v>1.3791606367583213</v>
      </c>
      <c r="L68" s="231">
        <f>B.wt.!AG68</f>
        <v>1254.4000000000001</v>
      </c>
      <c r="M68" s="84">
        <f t="shared" si="3"/>
        <v>1892.2000000000003</v>
      </c>
      <c r="N68" s="219">
        <f>FCR!F67</f>
        <v>1.5084502551020409</v>
      </c>
      <c r="O68" s="231">
        <f>B.wt.!AN68</f>
        <v>1864.4</v>
      </c>
      <c r="P68" s="84">
        <f t="shared" si="4"/>
        <v>2853.8</v>
      </c>
      <c r="Q68" s="219">
        <f>FCR!G67</f>
        <v>1.530680111564042</v>
      </c>
      <c r="R68" s="276">
        <f>B.wt.!AU68</f>
        <v>-44.8</v>
      </c>
      <c r="S68" s="84">
        <f t="shared" si="5"/>
        <v>3312.96</v>
      </c>
      <c r="T68" s="277">
        <f>FCR!H67</f>
        <v>-73.95</v>
      </c>
    </row>
    <row r="69" spans="1:20">
      <c r="A69" s="283">
        <v>6</v>
      </c>
      <c r="B69" s="50">
        <v>20</v>
      </c>
      <c r="C69" s="218">
        <f>B.wt.!L69</f>
        <v>85.4</v>
      </c>
      <c r="D69" s="84">
        <f t="shared" si="0"/>
        <v>122.00000000000001</v>
      </c>
      <c r="E69" s="219">
        <f>FCR!C68</f>
        <v>1.4285714285714286</v>
      </c>
      <c r="F69" s="217">
        <f>B.wt.!S69</f>
        <v>327.59999999999997</v>
      </c>
      <c r="G69" s="84">
        <f t="shared" si="1"/>
        <v>451.19999999999993</v>
      </c>
      <c r="H69" s="220">
        <f>FCR!D68</f>
        <v>1.3772893772893773</v>
      </c>
      <c r="I69" s="217">
        <f>B.wt.!Z69</f>
        <v>737.6</v>
      </c>
      <c r="J69" s="84">
        <f t="shared" si="2"/>
        <v>1038.8000000000002</v>
      </c>
      <c r="K69" s="219">
        <f>FCR!E68</f>
        <v>1.4083514099783081</v>
      </c>
      <c r="L69" s="231">
        <f>B.wt.!AG69</f>
        <v>1248</v>
      </c>
      <c r="M69" s="84">
        <f t="shared" si="3"/>
        <v>1794.4</v>
      </c>
      <c r="N69" s="219">
        <f>FCR!F68</f>
        <v>1.4378205128205128</v>
      </c>
      <c r="O69" s="231">
        <f>B.wt.!AN69</f>
        <v>1831</v>
      </c>
      <c r="P69" s="84">
        <f t="shared" si="4"/>
        <v>2776.6</v>
      </c>
      <c r="Q69" s="219">
        <f>FCR!G68</f>
        <v>1.5164391043145822</v>
      </c>
      <c r="R69" s="276">
        <f>B.wt.!AU69</f>
        <v>-40.799999999999997</v>
      </c>
      <c r="S69" s="84">
        <f t="shared" si="5"/>
        <v>-62.376205602079118</v>
      </c>
      <c r="T69" s="277">
        <f>FCR!H68</f>
        <v>1.5288285686784098</v>
      </c>
    </row>
    <row r="70" spans="1:20">
      <c r="A70" s="283">
        <v>6</v>
      </c>
      <c r="B70" s="50">
        <v>27</v>
      </c>
      <c r="C70" s="218">
        <f>B.wt.!L70</f>
        <v>93.200000000000017</v>
      </c>
      <c r="D70" s="84">
        <f t="shared" si="0"/>
        <v>127.20000000000003</v>
      </c>
      <c r="E70" s="219">
        <f>FCR!C69</f>
        <v>1.3648068669527897</v>
      </c>
      <c r="F70" s="217">
        <f>B.wt.!S70</f>
        <v>345</v>
      </c>
      <c r="G70" s="84">
        <f t="shared" si="1"/>
        <v>474.2</v>
      </c>
      <c r="H70" s="220">
        <f>FCR!D69</f>
        <v>1.3744927536231883</v>
      </c>
      <c r="I70" s="217">
        <f>B.wt.!Z70</f>
        <v>771</v>
      </c>
      <c r="J70" s="84">
        <f t="shared" si="2"/>
        <v>1085.8000000000002</v>
      </c>
      <c r="K70" s="219">
        <f>FCR!E69</f>
        <v>1.408300907911803</v>
      </c>
      <c r="L70" s="231">
        <f>B.wt.!AG70</f>
        <v>1258</v>
      </c>
      <c r="M70" s="84">
        <f t="shared" si="3"/>
        <v>1878</v>
      </c>
      <c r="N70" s="219">
        <f>FCR!F69</f>
        <v>1.492845786963434</v>
      </c>
      <c r="O70" s="231">
        <f>B.wt.!AN70</f>
        <v>1859.8000000000002</v>
      </c>
      <c r="P70" s="84">
        <f t="shared" si="4"/>
        <v>2933</v>
      </c>
      <c r="Q70" s="219">
        <f>FCR!G69</f>
        <v>1.5770512958382621</v>
      </c>
      <c r="R70" s="276">
        <f>B.wt.!AU70</f>
        <v>-44.6</v>
      </c>
      <c r="S70" s="84">
        <f t="shared" si="5"/>
        <v>3363.1628959276022</v>
      </c>
      <c r="T70" s="277">
        <f>FCR!H69</f>
        <v>-75.407239819004531</v>
      </c>
    </row>
    <row r="71" spans="1:20">
      <c r="A71" s="283">
        <v>6</v>
      </c>
      <c r="B71" s="50">
        <v>34</v>
      </c>
      <c r="C71" s="218">
        <f>B.wt.!L71</f>
        <v>108</v>
      </c>
      <c r="D71" s="84">
        <f t="shared" si="0"/>
        <v>141.79999999999998</v>
      </c>
      <c r="E71" s="219">
        <f>FCR!C70</f>
        <v>1.3129629629629629</v>
      </c>
      <c r="F71" s="217">
        <f>B.wt.!S71</f>
        <v>383.4</v>
      </c>
      <c r="G71" s="84">
        <f t="shared" si="1"/>
        <v>509.79999999999995</v>
      </c>
      <c r="H71" s="220">
        <f>FCR!D70</f>
        <v>1.3296817944705268</v>
      </c>
      <c r="I71" s="217">
        <f>B.wt.!Z71</f>
        <v>780.4</v>
      </c>
      <c r="J71" s="84">
        <f t="shared" si="2"/>
        <v>1085.2</v>
      </c>
      <c r="K71" s="219">
        <f>FCR!E70</f>
        <v>1.3905689390056382</v>
      </c>
      <c r="L71" s="231">
        <f>B.wt.!AG71</f>
        <v>1292.6000000000001</v>
      </c>
      <c r="M71" s="84">
        <f t="shared" si="3"/>
        <v>1898.4</v>
      </c>
      <c r="N71" s="219">
        <f>FCR!F70</f>
        <v>1.4686678013306513</v>
      </c>
      <c r="O71" s="231">
        <f>B.wt.!AN71</f>
        <v>1896.4</v>
      </c>
      <c r="P71" s="84">
        <f t="shared" si="4"/>
        <v>2908</v>
      </c>
      <c r="Q71" s="219">
        <f>FCR!G70</f>
        <v>1.5334317654503269</v>
      </c>
      <c r="R71" s="276">
        <f>B.wt.!AU71</f>
        <v>-42.6</v>
      </c>
      <c r="S71" s="84" t="e">
        <f t="shared" si="5"/>
        <v>#REF!</v>
      </c>
      <c r="T71" s="277" t="e">
        <f>FCR!H70</f>
        <v>#REF!</v>
      </c>
    </row>
    <row r="72" spans="1:20">
      <c r="A72" s="283">
        <v>6</v>
      </c>
      <c r="B72" s="50">
        <v>41</v>
      </c>
      <c r="C72" s="218">
        <f>B.wt.!L72</f>
        <v>104.6</v>
      </c>
      <c r="D72" s="84">
        <f t="shared" ref="D72:D90" si="6">C72*E72</f>
        <v>133.19999999999999</v>
      </c>
      <c r="E72" s="219">
        <f>FCR!C71</f>
        <v>1.2734225621414914</v>
      </c>
      <c r="F72" s="217">
        <f>B.wt.!S72</f>
        <v>361.59999999999997</v>
      </c>
      <c r="G72" s="84">
        <f t="shared" ref="G72:G90" si="7">F72*H72</f>
        <v>474.59999999999997</v>
      </c>
      <c r="H72" s="220">
        <f>FCR!D71</f>
        <v>1.3125</v>
      </c>
      <c r="I72" s="217">
        <f>B.wt.!Z72</f>
        <v>750.8</v>
      </c>
      <c r="J72" s="84">
        <f t="shared" ref="J72:J90" si="8">I72*K72</f>
        <v>1052.2</v>
      </c>
      <c r="K72" s="219">
        <f>FCR!E71</f>
        <v>1.4014384656366543</v>
      </c>
      <c r="L72" s="231">
        <f>B.wt.!AG72</f>
        <v>1278.2</v>
      </c>
      <c r="M72" s="84">
        <f t="shared" ref="M72:M90" si="9">L72*N72</f>
        <v>1839.4</v>
      </c>
      <c r="N72" s="219">
        <f>FCR!F71</f>
        <v>1.4390549209826318</v>
      </c>
      <c r="O72" s="231">
        <f>B.wt.!AN72</f>
        <v>1854.6000000000001</v>
      </c>
      <c r="P72" s="84">
        <f t="shared" ref="P72:P90" si="10">O72*Q72</f>
        <v>2813.2000000000003</v>
      </c>
      <c r="Q72" s="219">
        <f>FCR!G71</f>
        <v>1.5168769545993745</v>
      </c>
      <c r="R72" s="276">
        <f>B.wt.!AU72</f>
        <v>-40.6</v>
      </c>
      <c r="S72" s="84">
        <f t="shared" ref="S72:S90" si="11">R72*T72</f>
        <v>2776.55</v>
      </c>
      <c r="T72" s="277">
        <f>FCR!H71</f>
        <v>-68.387931034482762</v>
      </c>
    </row>
    <row r="73" spans="1:20">
      <c r="A73" s="283">
        <v>6</v>
      </c>
      <c r="B73" s="50">
        <v>48</v>
      </c>
      <c r="C73" s="218">
        <f>B.wt.!L73</f>
        <v>95.200000000000017</v>
      </c>
      <c r="D73" s="84">
        <f t="shared" si="6"/>
        <v>92.40000000000002</v>
      </c>
      <c r="E73" s="219">
        <f>FCR!C72</f>
        <v>0.97058823529411764</v>
      </c>
      <c r="F73" s="217">
        <f>B.wt.!S73</f>
        <v>345.79999999999995</v>
      </c>
      <c r="G73" s="84">
        <f t="shared" si="7"/>
        <v>429.79999999999995</v>
      </c>
      <c r="H73" s="220">
        <f>FCR!D72</f>
        <v>1.2429149797570851</v>
      </c>
      <c r="I73" s="217">
        <f>B.wt.!Z73</f>
        <v>757.8</v>
      </c>
      <c r="J73" s="84">
        <f t="shared" si="8"/>
        <v>1013.9999999999999</v>
      </c>
      <c r="K73" s="219">
        <f>FCR!E72</f>
        <v>1.3380839271575613</v>
      </c>
      <c r="L73" s="231">
        <f>B.wt.!AG73</f>
        <v>1242.6000000000001</v>
      </c>
      <c r="M73" s="84">
        <f t="shared" si="9"/>
        <v>1806.8</v>
      </c>
      <c r="N73" s="219">
        <f>FCR!F72</f>
        <v>1.4540479639465635</v>
      </c>
      <c r="O73" s="231">
        <f>B.wt.!AN73</f>
        <v>1814.2</v>
      </c>
      <c r="P73" s="84">
        <f t="shared" si="10"/>
        <v>2752.6</v>
      </c>
      <c r="Q73" s="219">
        <f>FCR!G72</f>
        <v>1.5172527835960754</v>
      </c>
      <c r="R73" s="276">
        <f>B.wt.!AU73</f>
        <v>-38.6</v>
      </c>
      <c r="S73" s="84">
        <f t="shared" si="11"/>
        <v>2681.8383928571429</v>
      </c>
      <c r="T73" s="277">
        <f>FCR!H72</f>
        <v>-69.477678571428569</v>
      </c>
    </row>
    <row r="74" spans="1:20">
      <c r="A74" s="283">
        <v>6</v>
      </c>
      <c r="B74" s="50">
        <v>55</v>
      </c>
      <c r="C74" s="218">
        <f>B.wt.!L74</f>
        <v>51.999999999999993</v>
      </c>
      <c r="D74" s="84">
        <f t="shared" si="6"/>
        <v>102.8</v>
      </c>
      <c r="E74" s="219">
        <f>FCR!C73</f>
        <v>1.976923076923077</v>
      </c>
      <c r="F74" s="217">
        <f>B.wt.!S74</f>
        <v>329.9</v>
      </c>
      <c r="G74" s="84">
        <f t="shared" si="7"/>
        <v>435.1285530546624</v>
      </c>
      <c r="H74" s="220">
        <f>FCR!D73</f>
        <v>1.3189710610932477</v>
      </c>
      <c r="I74" s="217">
        <f>B.wt.!Z74</f>
        <v>723.4</v>
      </c>
      <c r="J74" s="84">
        <f t="shared" si="8"/>
        <v>1033.8909555768616</v>
      </c>
      <c r="K74" s="219">
        <f>FCR!E73</f>
        <v>1.4292106104186642</v>
      </c>
      <c r="L74" s="231">
        <f>B.wt.!AG74</f>
        <v>1040.4000000000001</v>
      </c>
      <c r="M74" s="84">
        <f t="shared" si="9"/>
        <v>1636.9086195133048</v>
      </c>
      <c r="N74" s="219">
        <f>FCR!F73</f>
        <v>1.5733454628155561</v>
      </c>
      <c r="O74" s="231">
        <f>B.wt.!AN74</f>
        <v>1611.9</v>
      </c>
      <c r="P74" s="84">
        <f t="shared" si="10"/>
        <v>2586.0828669759089</v>
      </c>
      <c r="Q74" s="219">
        <f>FCR!G73</f>
        <v>1.6043692952266946</v>
      </c>
      <c r="R74" s="276">
        <f>B.wt.!AU74</f>
        <v>-39.6</v>
      </c>
      <c r="S74" s="84">
        <f t="shared" si="11"/>
        <v>2430.7411764705885</v>
      </c>
      <c r="T74" s="277">
        <f>FCR!H73</f>
        <v>-61.382352941176471</v>
      </c>
    </row>
    <row r="75" spans="1:20">
      <c r="A75" s="283">
        <v>6</v>
      </c>
      <c r="B75" s="50">
        <v>62</v>
      </c>
      <c r="C75" s="218">
        <f>B.wt.!L75</f>
        <v>92</v>
      </c>
      <c r="D75" s="84">
        <f t="shared" si="6"/>
        <v>126.00000000000001</v>
      </c>
      <c r="E75" s="219">
        <f>FCR!C74</f>
        <v>1.3695652173913044</v>
      </c>
      <c r="F75" s="217">
        <f>B.wt.!S75</f>
        <v>358</v>
      </c>
      <c r="G75" s="84">
        <f t="shared" si="7"/>
        <v>470.99999999999994</v>
      </c>
      <c r="H75" s="220">
        <f>FCR!D74</f>
        <v>1.3156424581005586</v>
      </c>
      <c r="I75" s="217">
        <f>B.wt.!Z75</f>
        <v>767.6</v>
      </c>
      <c r="J75" s="84">
        <f t="shared" si="8"/>
        <v>1053.5999999999999</v>
      </c>
      <c r="K75" s="219">
        <f>FCR!E74</f>
        <v>1.3725898905680041</v>
      </c>
      <c r="L75" s="231">
        <f>B.wt.!AG75</f>
        <v>1245.6000000000001</v>
      </c>
      <c r="M75" s="84">
        <f t="shared" si="9"/>
        <v>1673.6000000000004</v>
      </c>
      <c r="N75" s="219">
        <f>FCR!F74</f>
        <v>1.3436095054592165</v>
      </c>
      <c r="O75" s="231">
        <f>B.wt.!AN75</f>
        <v>1864.6000000000001</v>
      </c>
      <c r="P75" s="84">
        <f t="shared" si="10"/>
        <v>2697.6000000000004</v>
      </c>
      <c r="Q75" s="219">
        <f>FCR!G74</f>
        <v>1.4467446101040438</v>
      </c>
      <c r="R75" s="276">
        <f>B.wt.!AU75</f>
        <v>-42.6</v>
      </c>
      <c r="S75" s="84">
        <f t="shared" si="11"/>
        <v>2920.4878923766819</v>
      </c>
      <c r="T75" s="277">
        <f>FCR!H74</f>
        <v>-68.556053811659197</v>
      </c>
    </row>
    <row r="76" spans="1:20">
      <c r="A76" s="283">
        <v>6</v>
      </c>
      <c r="B76" s="50">
        <v>69</v>
      </c>
      <c r="C76" s="218">
        <f>B.wt.!L76</f>
        <v>100</v>
      </c>
      <c r="D76" s="84">
        <f t="shared" si="6"/>
        <v>133.20000000000002</v>
      </c>
      <c r="E76" s="219">
        <f>FCR!C75</f>
        <v>1.3320000000000001</v>
      </c>
      <c r="F76" s="217">
        <f>B.wt.!S76</f>
        <v>351.20000000000005</v>
      </c>
      <c r="G76" s="84">
        <f t="shared" si="7"/>
        <v>501.2000000000001</v>
      </c>
      <c r="H76" s="220">
        <f>FCR!D75</f>
        <v>1.4271070615034169</v>
      </c>
      <c r="I76" s="217">
        <f>B.wt.!Z76</f>
        <v>786.2</v>
      </c>
      <c r="J76" s="84">
        <f t="shared" si="8"/>
        <v>1105</v>
      </c>
      <c r="K76" s="219">
        <f>FCR!E75</f>
        <v>1.4054947850419741</v>
      </c>
      <c r="L76" s="231">
        <f>B.wt.!AG76</f>
        <v>1306</v>
      </c>
      <c r="M76" s="84">
        <f t="shared" si="9"/>
        <v>1904.9999999999998</v>
      </c>
      <c r="N76" s="219">
        <f>FCR!F75</f>
        <v>1.4586523736600305</v>
      </c>
      <c r="O76" s="231">
        <f>B.wt.!AN76</f>
        <v>1909.1999999999998</v>
      </c>
      <c r="P76" s="84">
        <f t="shared" si="10"/>
        <v>2937.5999999999995</v>
      </c>
      <c r="Q76" s="219">
        <f>FCR!G75</f>
        <v>1.5386549340037712</v>
      </c>
      <c r="R76" s="276">
        <f>B.wt.!AU76</f>
        <v>-42.4</v>
      </c>
      <c r="S76" s="84">
        <f t="shared" si="11"/>
        <v>3282.118309859155</v>
      </c>
      <c r="T76" s="277">
        <f>FCR!H75</f>
        <v>-77.408450704225359</v>
      </c>
    </row>
    <row r="77" spans="1:20">
      <c r="A77" s="283">
        <v>6</v>
      </c>
      <c r="B77" s="50">
        <v>76</v>
      </c>
      <c r="C77" s="218">
        <f>B.wt.!L77</f>
        <v>86.4</v>
      </c>
      <c r="D77" s="84">
        <f t="shared" si="6"/>
        <v>121.80000000000001</v>
      </c>
      <c r="E77" s="219">
        <f>FCR!C76</f>
        <v>1.4097222222222223</v>
      </c>
      <c r="F77" s="217">
        <f>B.wt.!S77</f>
        <v>347.2</v>
      </c>
      <c r="G77" s="84">
        <f t="shared" si="7"/>
        <v>467.79999999999995</v>
      </c>
      <c r="H77" s="220">
        <f>FCR!D76</f>
        <v>1.3473502304147464</v>
      </c>
      <c r="I77" s="217">
        <f>B.wt.!Z77</f>
        <v>775</v>
      </c>
      <c r="J77" s="84">
        <f t="shared" si="8"/>
        <v>1069</v>
      </c>
      <c r="K77" s="219">
        <f>FCR!E76</f>
        <v>1.3793548387096775</v>
      </c>
      <c r="L77" s="231">
        <f>B.wt.!AG77</f>
        <v>1268.5999999999999</v>
      </c>
      <c r="M77" s="84">
        <f t="shared" si="9"/>
        <v>1856.9999999999998</v>
      </c>
      <c r="N77" s="219">
        <f>FCR!F76</f>
        <v>1.4638183824688633</v>
      </c>
      <c r="O77" s="231">
        <f>B.wt.!AN77</f>
        <v>1846.8</v>
      </c>
      <c r="P77" s="84">
        <f t="shared" si="10"/>
        <v>2856.6</v>
      </c>
      <c r="Q77" s="219">
        <f>FCR!G76</f>
        <v>1.5467836257309941</v>
      </c>
      <c r="R77" s="276">
        <f>B.wt.!AU77</f>
        <v>-46</v>
      </c>
      <c r="S77" s="84">
        <f t="shared" si="11"/>
        <v>3644.4236453201975</v>
      </c>
      <c r="T77" s="277">
        <f>FCR!H76</f>
        <v>-79.22660098522168</v>
      </c>
    </row>
    <row r="78" spans="1:20">
      <c r="A78" s="283">
        <v>6</v>
      </c>
      <c r="B78" s="50">
        <v>83</v>
      </c>
      <c r="C78" s="218">
        <f>B.wt.!L78</f>
        <v>111</v>
      </c>
      <c r="D78" s="84">
        <f t="shared" si="6"/>
        <v>144</v>
      </c>
      <c r="E78" s="219">
        <f>FCR!C77</f>
        <v>1.2972972972972974</v>
      </c>
      <c r="F78" s="217">
        <f>B.wt.!S78</f>
        <v>374.6</v>
      </c>
      <c r="G78" s="84">
        <f t="shared" si="7"/>
        <v>505.20000000000005</v>
      </c>
      <c r="H78" s="220">
        <f>FCR!D77</f>
        <v>1.3486385477843033</v>
      </c>
      <c r="I78" s="217">
        <f>B.wt.!Z78</f>
        <v>790.80000000000007</v>
      </c>
      <c r="J78" s="84">
        <f t="shared" si="8"/>
        <v>1107.6000000000001</v>
      </c>
      <c r="K78" s="219">
        <f>FCR!E77</f>
        <v>1.4006069802731411</v>
      </c>
      <c r="L78" s="231">
        <f>B.wt.!AG78</f>
        <v>1232.5999999999999</v>
      </c>
      <c r="M78" s="84">
        <f t="shared" si="9"/>
        <v>1850.7999999999997</v>
      </c>
      <c r="N78" s="219">
        <f>FCR!F77</f>
        <v>1.5015414570825896</v>
      </c>
      <c r="O78" s="231">
        <f>B.wt.!AN78</f>
        <v>1824</v>
      </c>
      <c r="P78" s="84">
        <f t="shared" si="10"/>
        <v>2690.4</v>
      </c>
      <c r="Q78" s="219">
        <f>FCR!G77</f>
        <v>1.4750000000000001</v>
      </c>
      <c r="R78" s="276">
        <f>B.wt.!AU78</f>
        <v>-42.4</v>
      </c>
      <c r="S78" s="84">
        <f t="shared" si="11"/>
        <v>3350.6984455958545</v>
      </c>
      <c r="T78" s="277">
        <f>FCR!H77</f>
        <v>-79.025906735751292</v>
      </c>
    </row>
    <row r="79" spans="1:20">
      <c r="A79" s="284">
        <v>7</v>
      </c>
      <c r="B79" s="50">
        <v>7</v>
      </c>
      <c r="C79" s="218">
        <f>B.wt.!L79</f>
        <v>127</v>
      </c>
      <c r="D79" s="84">
        <f t="shared" si="6"/>
        <v>155.80000000000001</v>
      </c>
      <c r="E79" s="219">
        <f>FCR!C78</f>
        <v>1.2267716535433071</v>
      </c>
      <c r="F79" s="217">
        <f>B.wt.!S79</f>
        <v>403.2</v>
      </c>
      <c r="G79" s="84">
        <f t="shared" si="7"/>
        <v>524.59999999999991</v>
      </c>
      <c r="H79" s="220">
        <f>FCR!D78</f>
        <v>1.3010912698412698</v>
      </c>
      <c r="I79" s="217">
        <f>B.wt.!Z79</f>
        <v>875</v>
      </c>
      <c r="J79" s="84">
        <f t="shared" si="8"/>
        <v>1200.4000000000001</v>
      </c>
      <c r="K79" s="219">
        <f>FCR!E78</f>
        <v>1.3718857142857144</v>
      </c>
      <c r="L79" s="231">
        <f>B.wt.!AG79</f>
        <v>1326</v>
      </c>
      <c r="M79" s="84">
        <f t="shared" si="9"/>
        <v>1937.3999999999999</v>
      </c>
      <c r="N79" s="219">
        <f>FCR!F78</f>
        <v>1.4610859728506786</v>
      </c>
      <c r="O79" s="231">
        <f>B.wt.!AN79</f>
        <v>1886.8000000000002</v>
      </c>
      <c r="P79" s="84">
        <f t="shared" si="10"/>
        <v>2986.6000000000004</v>
      </c>
      <c r="Q79" s="219">
        <f>FCR!G78</f>
        <v>1.5828916684333263</v>
      </c>
      <c r="R79" s="276">
        <f>B.wt.!AU79</f>
        <v>-43.6</v>
      </c>
      <c r="S79" s="84">
        <f t="shared" si="11"/>
        <v>-9588.0363636363636</v>
      </c>
      <c r="T79" s="277">
        <f>FCR!H78</f>
        <v>219.90909090909091</v>
      </c>
    </row>
    <row r="80" spans="1:20">
      <c r="A80" s="284">
        <v>7</v>
      </c>
      <c r="B80" s="50">
        <v>14</v>
      </c>
      <c r="C80" s="218">
        <f>B.wt.!L80</f>
        <v>104.4</v>
      </c>
      <c r="D80" s="84">
        <f t="shared" si="6"/>
        <v>134.4</v>
      </c>
      <c r="E80" s="219">
        <f>FCR!C79</f>
        <v>1.2873563218390804</v>
      </c>
      <c r="F80" s="217">
        <f>B.wt.!S80</f>
        <v>362.20000000000005</v>
      </c>
      <c r="G80" s="84">
        <f t="shared" si="7"/>
        <v>478.00000000000011</v>
      </c>
      <c r="H80" s="220">
        <f>FCR!D79</f>
        <v>1.319712865819989</v>
      </c>
      <c r="I80" s="217">
        <f>B.wt.!Z80</f>
        <v>772</v>
      </c>
      <c r="J80" s="84">
        <f t="shared" si="8"/>
        <v>1078</v>
      </c>
      <c r="K80" s="219">
        <f>FCR!E79</f>
        <v>1.3963730569948187</v>
      </c>
      <c r="L80" s="231">
        <f>B.wt.!AG80</f>
        <v>1228.1999999999998</v>
      </c>
      <c r="M80" s="84">
        <f t="shared" si="9"/>
        <v>1864.3999999999999</v>
      </c>
      <c r="N80" s="219">
        <f>FCR!F79</f>
        <v>1.5179938120827228</v>
      </c>
      <c r="O80" s="231">
        <f>B.wt.!AN80</f>
        <v>1821</v>
      </c>
      <c r="P80" s="84">
        <f t="shared" si="10"/>
        <v>2826.6</v>
      </c>
      <c r="Q80" s="219">
        <f>FCR!G79</f>
        <v>1.5522240527182867</v>
      </c>
      <c r="R80" s="276">
        <f>B.wt.!AU80</f>
        <v>-42.4</v>
      </c>
      <c r="S80" s="84">
        <f t="shared" si="11"/>
        <v>3211.4516431924881</v>
      </c>
      <c r="T80" s="277">
        <f>FCR!H79</f>
        <v>-75.741784037558688</v>
      </c>
    </row>
    <row r="81" spans="1:20">
      <c r="A81" s="284">
        <v>7</v>
      </c>
      <c r="B81" s="247">
        <v>21</v>
      </c>
      <c r="C81" s="218">
        <f>B.wt.!L81</f>
        <v>104.8</v>
      </c>
      <c r="D81" s="84">
        <f t="shared" si="6"/>
        <v>133.6</v>
      </c>
      <c r="E81" s="219">
        <f>FCR!C80</f>
        <v>1.2748091603053435</v>
      </c>
      <c r="F81" s="217">
        <f>B.wt.!S81</f>
        <v>363.2</v>
      </c>
      <c r="G81" s="84">
        <f t="shared" si="7"/>
        <v>480.59999999999997</v>
      </c>
      <c r="H81" s="220">
        <f>FCR!D80</f>
        <v>1.3232378854625551</v>
      </c>
      <c r="I81" s="217">
        <f>B.wt.!Z81</f>
        <v>803.80000000000007</v>
      </c>
      <c r="J81" s="84">
        <f t="shared" si="8"/>
        <v>1121.8000000000002</v>
      </c>
      <c r="K81" s="219">
        <f>FCR!E80</f>
        <v>1.395620801194327</v>
      </c>
      <c r="L81" s="231">
        <f>B.wt.!AG81</f>
        <v>1318.6000000000001</v>
      </c>
      <c r="M81" s="84">
        <f t="shared" si="9"/>
        <v>1861.4</v>
      </c>
      <c r="N81" s="219">
        <f>FCR!F80</f>
        <v>1.4116487183376307</v>
      </c>
      <c r="O81" s="231">
        <f>B.wt.!AN81</f>
        <v>1908</v>
      </c>
      <c r="P81" s="84">
        <f t="shared" si="10"/>
        <v>2882</v>
      </c>
      <c r="Q81" s="219">
        <f>FCR!G80</f>
        <v>1.5104821802935011</v>
      </c>
      <c r="R81" s="276">
        <f>B.wt.!AU81</f>
        <v>-43.8</v>
      </c>
      <c r="S81" s="84">
        <f t="shared" si="11"/>
        <v>3390.3679245283015</v>
      </c>
      <c r="T81" s="277">
        <f>FCR!H80</f>
        <v>-77.405660377358487</v>
      </c>
    </row>
    <row r="82" spans="1:20">
      <c r="A82" s="284">
        <v>7</v>
      </c>
      <c r="B82" s="247">
        <v>28</v>
      </c>
      <c r="C82" s="218">
        <f>B.wt.!L82</f>
        <v>89</v>
      </c>
      <c r="D82" s="84">
        <f t="shared" si="6"/>
        <v>128.4</v>
      </c>
      <c r="E82" s="219">
        <f>FCR!C81</f>
        <v>1.4426966292134831</v>
      </c>
      <c r="F82" s="217">
        <f>B.wt.!S82</f>
        <v>345.59999999999997</v>
      </c>
      <c r="G82" s="84">
        <f t="shared" si="7"/>
        <v>513.19999999999993</v>
      </c>
      <c r="H82" s="220">
        <f>FCR!D81</f>
        <v>1.4849537037037037</v>
      </c>
      <c r="I82" s="217">
        <f>B.wt.!Z82</f>
        <v>751.4</v>
      </c>
      <c r="J82" s="84">
        <f t="shared" si="8"/>
        <v>1101.5999999999999</v>
      </c>
      <c r="K82" s="219">
        <f>FCR!E81</f>
        <v>1.4660633484162895</v>
      </c>
      <c r="L82" s="231">
        <f>B.wt.!AG82</f>
        <v>1256.2</v>
      </c>
      <c r="M82" s="84">
        <f t="shared" si="9"/>
        <v>1889.4</v>
      </c>
      <c r="N82" s="219">
        <f>FCR!F81</f>
        <v>1.5040598630791275</v>
      </c>
      <c r="O82" s="231">
        <f>B.wt.!AN82</f>
        <v>1837.4</v>
      </c>
      <c r="P82" s="84">
        <f t="shared" si="10"/>
        <v>2893</v>
      </c>
      <c r="Q82" s="219">
        <f>FCR!G81</f>
        <v>1.5745074561880918</v>
      </c>
      <c r="R82" s="276">
        <f>B.wt.!AU82</f>
        <v>-40.6</v>
      </c>
      <c r="S82" s="84">
        <f t="shared" si="11"/>
        <v>2906.4304347826087</v>
      </c>
      <c r="T82" s="277">
        <f>FCR!H81</f>
        <v>-71.586956521739125</v>
      </c>
    </row>
    <row r="83" spans="1:20">
      <c r="A83" s="284">
        <v>7</v>
      </c>
      <c r="B83" s="247">
        <v>35</v>
      </c>
      <c r="C83" s="218">
        <f>B.wt.!L83</f>
        <v>87.8</v>
      </c>
      <c r="D83" s="84">
        <f t="shared" si="6"/>
        <v>120.2</v>
      </c>
      <c r="E83" s="219">
        <f>FCR!C82</f>
        <v>1.3690205011389522</v>
      </c>
      <c r="F83" s="217">
        <f>B.wt.!S83</f>
        <v>344</v>
      </c>
      <c r="G83" s="84">
        <f t="shared" si="7"/>
        <v>450.79999999999995</v>
      </c>
      <c r="H83" s="220">
        <f>FCR!D82</f>
        <v>1.3104651162790697</v>
      </c>
      <c r="I83" s="217">
        <f>B.wt.!Z83</f>
        <v>753</v>
      </c>
      <c r="J83" s="84">
        <f t="shared" si="8"/>
        <v>1035.2</v>
      </c>
      <c r="K83" s="219">
        <f>FCR!E82</f>
        <v>1.3747675962815404</v>
      </c>
      <c r="L83" s="231">
        <f>B.wt.!AG83</f>
        <v>1253.6000000000001</v>
      </c>
      <c r="M83" s="84">
        <f t="shared" si="9"/>
        <v>1818.6000000000001</v>
      </c>
      <c r="N83" s="219">
        <f>FCR!F82</f>
        <v>1.4507019783024888</v>
      </c>
      <c r="O83" s="231">
        <f>B.wt.!AN83</f>
        <v>1822.2</v>
      </c>
      <c r="P83" s="84">
        <f t="shared" si="10"/>
        <v>2854.4</v>
      </c>
      <c r="Q83" s="219">
        <f>FCR!G82</f>
        <v>1.5664581275381406</v>
      </c>
      <c r="R83" s="276">
        <f>B.wt.!AU83</f>
        <v>-41.8</v>
      </c>
      <c r="S83" s="84">
        <f t="shared" si="11"/>
        <v>3168.9132075471698</v>
      </c>
      <c r="T83" s="277">
        <f>FCR!H82</f>
        <v>-75.811320754716988</v>
      </c>
    </row>
    <row r="84" spans="1:20">
      <c r="A84" s="284">
        <v>7</v>
      </c>
      <c r="B84" s="247">
        <v>42</v>
      </c>
      <c r="C84" s="218">
        <f>B.wt.!L84</f>
        <v>110.4</v>
      </c>
      <c r="D84" s="84">
        <f t="shared" si="6"/>
        <v>120.20000000000002</v>
      </c>
      <c r="E84" s="219">
        <f>FCR!C83</f>
        <v>1.088768115942029</v>
      </c>
      <c r="F84" s="217">
        <f>B.wt.!S84</f>
        <v>353.2</v>
      </c>
      <c r="G84" s="84">
        <f t="shared" si="7"/>
        <v>456.2</v>
      </c>
      <c r="H84" s="220">
        <f>FCR!D83</f>
        <v>1.2916194790486977</v>
      </c>
      <c r="I84" s="217">
        <f>B.wt.!Z84</f>
        <v>782.4</v>
      </c>
      <c r="J84" s="84">
        <f t="shared" si="8"/>
        <v>1040.8</v>
      </c>
      <c r="K84" s="219">
        <f>FCR!E83</f>
        <v>1.3302658486707566</v>
      </c>
      <c r="L84" s="231">
        <f>B.wt.!AG84</f>
        <v>1197</v>
      </c>
      <c r="M84" s="84">
        <f t="shared" si="9"/>
        <v>1847.8</v>
      </c>
      <c r="N84" s="219">
        <f>FCR!F83</f>
        <v>1.5436925647451962</v>
      </c>
      <c r="O84" s="231">
        <f>B.wt.!AN84</f>
        <v>1824</v>
      </c>
      <c r="P84" s="84">
        <f t="shared" si="10"/>
        <v>2907.8</v>
      </c>
      <c r="Q84" s="219">
        <f>FCR!G83</f>
        <v>1.5941885964912281</v>
      </c>
      <c r="R84" s="276">
        <f>B.wt.!AU84</f>
        <v>-40</v>
      </c>
      <c r="S84" s="84" t="e">
        <f t="shared" si="11"/>
        <v>#REF!</v>
      </c>
      <c r="T84" s="277" t="e">
        <f>FCR!H83</f>
        <v>#REF!</v>
      </c>
    </row>
    <row r="85" spans="1:20">
      <c r="A85" s="284">
        <v>7</v>
      </c>
      <c r="B85" s="247">
        <v>49</v>
      </c>
      <c r="C85" s="218">
        <f>B.wt.!L85</f>
        <v>95.199999999999989</v>
      </c>
      <c r="D85" s="84">
        <f t="shared" si="6"/>
        <v>123.6</v>
      </c>
      <c r="E85" s="219">
        <f>FCR!C84</f>
        <v>1.2983193277310925</v>
      </c>
      <c r="F85" s="217">
        <f>B.wt.!S85</f>
        <v>346.6</v>
      </c>
      <c r="G85" s="84">
        <f t="shared" si="7"/>
        <v>460.2</v>
      </c>
      <c r="H85" s="220">
        <f>FCR!D84</f>
        <v>1.3277553375649163</v>
      </c>
      <c r="I85" s="217">
        <f>B.wt.!Z85</f>
        <v>755</v>
      </c>
      <c r="J85" s="84">
        <f t="shared" si="8"/>
        <v>1057</v>
      </c>
      <c r="K85" s="219">
        <f>FCR!E84</f>
        <v>1.4</v>
      </c>
      <c r="L85" s="231">
        <f>B.wt.!AG85</f>
        <v>1210.3999999999999</v>
      </c>
      <c r="M85" s="84">
        <f t="shared" si="9"/>
        <v>1847.8</v>
      </c>
      <c r="N85" s="219">
        <f>FCR!F84</f>
        <v>1.5266027759418375</v>
      </c>
      <c r="O85" s="231">
        <f>B.wt.!AN85</f>
        <v>1852.6</v>
      </c>
      <c r="P85" s="84">
        <f t="shared" si="10"/>
        <v>2855.6</v>
      </c>
      <c r="Q85" s="219">
        <f>FCR!G84</f>
        <v>1.5414012738853504</v>
      </c>
      <c r="R85" s="276">
        <f>B.wt.!AU85</f>
        <v>-39.4</v>
      </c>
      <c r="S85" s="84">
        <f t="shared" si="11"/>
        <v>2905.8403669724767</v>
      </c>
      <c r="T85" s="277">
        <f>FCR!H84</f>
        <v>-73.752293577981646</v>
      </c>
    </row>
    <row r="86" spans="1:20">
      <c r="A86" s="284">
        <v>7</v>
      </c>
      <c r="B86" s="247">
        <v>56</v>
      </c>
      <c r="C86" s="218">
        <f>B.wt.!L86</f>
        <v>109.20000000000002</v>
      </c>
      <c r="D86" s="84">
        <f t="shared" si="6"/>
        <v>143.20000000000002</v>
      </c>
      <c r="E86" s="219">
        <f>FCR!C85</f>
        <v>1.3113553113553114</v>
      </c>
      <c r="F86" s="217">
        <f>B.wt.!S86</f>
        <v>380.2</v>
      </c>
      <c r="G86" s="84">
        <f t="shared" si="7"/>
        <v>502.4</v>
      </c>
      <c r="H86" s="220">
        <f>FCR!D85</f>
        <v>1.32140978432404</v>
      </c>
      <c r="I86" s="217">
        <f>B.wt.!Z86</f>
        <v>788</v>
      </c>
      <c r="J86" s="84">
        <f t="shared" si="8"/>
        <v>1043</v>
      </c>
      <c r="K86" s="219">
        <f>FCR!E85</f>
        <v>1.3236040609137056</v>
      </c>
      <c r="L86" s="231">
        <f>B.wt.!AG86</f>
        <v>1287.2</v>
      </c>
      <c r="M86" s="84">
        <f t="shared" si="9"/>
        <v>1822</v>
      </c>
      <c r="N86" s="219">
        <f>FCR!F85</f>
        <v>1.4154754505904288</v>
      </c>
      <c r="O86" s="231">
        <f>B.wt.!AN86</f>
        <v>1864.2</v>
      </c>
      <c r="P86" s="84">
        <f t="shared" si="10"/>
        <v>2839.4</v>
      </c>
      <c r="Q86" s="219">
        <f>FCR!G85</f>
        <v>1.5231198369273684</v>
      </c>
      <c r="R86" s="276">
        <f>B.wt.!AU86</f>
        <v>-38.6</v>
      </c>
      <c r="S86" s="84">
        <f t="shared" si="11"/>
        <v>2912.6613207547171</v>
      </c>
      <c r="T86" s="277">
        <f>FCR!H85</f>
        <v>-75.45754716981132</v>
      </c>
    </row>
    <row r="87" spans="1:20">
      <c r="A87" s="284">
        <v>7</v>
      </c>
      <c r="B87" s="247">
        <v>63</v>
      </c>
      <c r="C87" s="218">
        <f>B.wt.!L87</f>
        <v>75.599999999999994</v>
      </c>
      <c r="D87" s="84">
        <f t="shared" si="6"/>
        <v>106.99999999999999</v>
      </c>
      <c r="E87" s="219">
        <f>FCR!C86</f>
        <v>1.4153439153439153</v>
      </c>
      <c r="F87" s="217">
        <f>B.wt.!S87</f>
        <v>337</v>
      </c>
      <c r="G87" s="84">
        <f t="shared" si="7"/>
        <v>446</v>
      </c>
      <c r="H87" s="220">
        <f>FCR!D86</f>
        <v>1.3234421364985163</v>
      </c>
      <c r="I87" s="217">
        <f>B.wt.!Z87</f>
        <v>745.6</v>
      </c>
      <c r="J87" s="84">
        <f t="shared" si="8"/>
        <v>1020.0000000000001</v>
      </c>
      <c r="K87" s="219">
        <f>FCR!E86</f>
        <v>1.3680257510729614</v>
      </c>
      <c r="L87" s="231">
        <f>B.wt.!AG87</f>
        <v>1223.8</v>
      </c>
      <c r="M87" s="84">
        <f t="shared" si="9"/>
        <v>1730</v>
      </c>
      <c r="N87" s="219">
        <f>FCR!F86</f>
        <v>1.4136296780519693</v>
      </c>
      <c r="O87" s="231">
        <f>B.wt.!AN87</f>
        <v>1835.8</v>
      </c>
      <c r="P87" s="84">
        <f t="shared" si="10"/>
        <v>2759.3999999999996</v>
      </c>
      <c r="Q87" s="219">
        <f>FCR!G86</f>
        <v>1.503104913389258</v>
      </c>
      <c r="R87" s="276">
        <f>B.wt.!AU87</f>
        <v>-43.4</v>
      </c>
      <c r="S87" s="84">
        <f t="shared" si="11"/>
        <v>3090.9123287671227</v>
      </c>
      <c r="T87" s="277">
        <f>FCR!H86</f>
        <v>-71.219178082191775</v>
      </c>
    </row>
    <row r="88" spans="1:20">
      <c r="A88" s="284">
        <v>7</v>
      </c>
      <c r="B88" s="247">
        <v>70</v>
      </c>
      <c r="C88" s="218">
        <f>B.wt.!L88</f>
        <v>99.199999999999989</v>
      </c>
      <c r="D88" s="84">
        <f t="shared" si="6"/>
        <v>136.19999999999999</v>
      </c>
      <c r="E88" s="219">
        <f>FCR!C87</f>
        <v>1.372983870967742</v>
      </c>
      <c r="F88" s="217">
        <f>B.wt.!S88</f>
        <v>349</v>
      </c>
      <c r="G88" s="84">
        <f t="shared" si="7"/>
        <v>478.59999999999997</v>
      </c>
      <c r="H88" s="220">
        <f>FCR!D87</f>
        <v>1.3713467048710601</v>
      </c>
      <c r="I88" s="217">
        <f>B.wt.!Z88</f>
        <v>730.6</v>
      </c>
      <c r="J88" s="84">
        <f t="shared" si="8"/>
        <v>1035</v>
      </c>
      <c r="K88" s="219">
        <f>FCR!E87</f>
        <v>1.4166438543662743</v>
      </c>
      <c r="L88" s="231">
        <f>B.wt.!AG88</f>
        <v>1204.8</v>
      </c>
      <c r="M88" s="84">
        <f t="shared" si="9"/>
        <v>1819.1999999999998</v>
      </c>
      <c r="N88" s="219">
        <f>FCR!F87</f>
        <v>1.5099601593625498</v>
      </c>
      <c r="O88" s="231">
        <f>B.wt.!AN88</f>
        <v>1795.1999999999998</v>
      </c>
      <c r="P88" s="84">
        <f t="shared" si="10"/>
        <v>2819.5999999999995</v>
      </c>
      <c r="Q88" s="219">
        <f>FCR!G87</f>
        <v>1.570632798573975</v>
      </c>
      <c r="R88" s="276">
        <f>B.wt.!AU88</f>
        <v>-37.4</v>
      </c>
      <c r="S88" s="84">
        <f t="shared" si="11"/>
        <v>2928.9911330049263</v>
      </c>
      <c r="T88" s="277">
        <f>FCR!H87</f>
        <v>-78.315270935960598</v>
      </c>
    </row>
    <row r="89" spans="1:20">
      <c r="A89" s="284">
        <v>7</v>
      </c>
      <c r="B89" s="247">
        <v>77</v>
      </c>
      <c r="C89" s="218">
        <f>B.wt.!L89</f>
        <v>64.599999999999994</v>
      </c>
      <c r="D89" s="84">
        <f t="shared" si="6"/>
        <v>91.2</v>
      </c>
      <c r="E89" s="219">
        <f>FCR!C88</f>
        <v>1.411764705882353</v>
      </c>
      <c r="F89" s="217">
        <f>B.wt.!S89</f>
        <v>302.2</v>
      </c>
      <c r="G89" s="84">
        <f t="shared" si="7"/>
        <v>393</v>
      </c>
      <c r="H89" s="220">
        <f>FCR!D88</f>
        <v>1.3004632693580411</v>
      </c>
      <c r="I89" s="217">
        <f>B.wt.!Z89</f>
        <v>687.19999999999993</v>
      </c>
      <c r="J89" s="84">
        <f t="shared" si="8"/>
        <v>930.59999999999991</v>
      </c>
      <c r="K89" s="219">
        <f>FCR!E88</f>
        <v>1.3541909196740396</v>
      </c>
      <c r="L89" s="231">
        <f>B.wt.!AG89</f>
        <v>1225.8</v>
      </c>
      <c r="M89" s="84">
        <f t="shared" si="9"/>
        <v>1661.2</v>
      </c>
      <c r="N89" s="219">
        <f>FCR!F88</f>
        <v>1.3551966062979279</v>
      </c>
      <c r="O89" s="231">
        <f>B.wt.!AN89</f>
        <v>1634.2</v>
      </c>
      <c r="P89" s="84">
        <f t="shared" si="10"/>
        <v>2586.8000000000002</v>
      </c>
      <c r="Q89" s="219">
        <f>FCR!G88</f>
        <v>1.5829151878595031</v>
      </c>
      <c r="R89" s="276">
        <f>B.wt.!AU89</f>
        <v>-43.2</v>
      </c>
      <c r="S89" s="84">
        <f t="shared" si="11"/>
        <v>3045.4966507177037</v>
      </c>
      <c r="T89" s="277">
        <f>FCR!H88</f>
        <v>-70.497607655502392</v>
      </c>
    </row>
    <row r="90" spans="1:20">
      <c r="A90" s="284">
        <v>7</v>
      </c>
      <c r="B90" s="247">
        <v>84</v>
      </c>
      <c r="C90" s="218">
        <f>B.wt.!L90</f>
        <v>92.8</v>
      </c>
      <c r="D90" s="84">
        <f t="shared" si="6"/>
        <v>123.2</v>
      </c>
      <c r="E90" s="219">
        <f>FCR!C89</f>
        <v>1.3275862068965518</v>
      </c>
      <c r="F90" s="217">
        <f>B.wt.!S90</f>
        <v>354</v>
      </c>
      <c r="G90" s="84">
        <f t="shared" si="7"/>
        <v>463.99999999999994</v>
      </c>
      <c r="H90" s="220">
        <f>FCR!D89</f>
        <v>1.3107344632768361</v>
      </c>
      <c r="I90" s="217">
        <f>B.wt.!Z90</f>
        <v>765.8</v>
      </c>
      <c r="J90" s="84">
        <f t="shared" si="8"/>
        <v>1051.9999999999998</v>
      </c>
      <c r="K90" s="219">
        <f>FCR!E89</f>
        <v>1.3737268216244449</v>
      </c>
      <c r="L90" s="231">
        <f>B.wt.!AG90</f>
        <v>1316.8</v>
      </c>
      <c r="M90" s="84">
        <f t="shared" si="9"/>
        <v>1846.6000000000001</v>
      </c>
      <c r="N90" s="219">
        <f>FCR!F89</f>
        <v>1.4023390036452006</v>
      </c>
      <c r="O90" s="231">
        <f>B.wt.!AN90</f>
        <v>1891</v>
      </c>
      <c r="P90" s="84">
        <f t="shared" si="10"/>
        <v>2853.6</v>
      </c>
      <c r="Q90" s="219">
        <f>FCR!G89</f>
        <v>1.5090428344791116</v>
      </c>
      <c r="R90" s="276">
        <f>B.wt.!AU90</f>
        <v>-41.2</v>
      </c>
      <c r="S90" s="84">
        <f t="shared" si="11"/>
        <v>3310.0080000000003</v>
      </c>
      <c r="T90" s="277">
        <f>FCR!H89</f>
        <v>-80.34</v>
      </c>
    </row>
  </sheetData>
  <mergeCells count="9">
    <mergeCell ref="C5:E5"/>
    <mergeCell ref="F5:H5"/>
    <mergeCell ref="I5:K5"/>
    <mergeCell ref="L5:N5"/>
    <mergeCell ref="G1:M1"/>
    <mergeCell ref="G2:M2"/>
    <mergeCell ref="G3:M3"/>
    <mergeCell ref="O5:Q5"/>
    <mergeCell ref="R5:T5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6"/>
  <sheetViews>
    <sheetView workbookViewId="0">
      <selection activeCell="I6" sqref="I6"/>
    </sheetView>
  </sheetViews>
  <sheetFormatPr defaultRowHeight="15.75"/>
  <cols>
    <col min="1" max="1" width="10.625" bestFit="1" customWidth="1"/>
    <col min="2" max="2" width="5.875" customWidth="1"/>
    <col min="3" max="3" width="8.875" customWidth="1"/>
    <col min="4" max="4" width="9.375" bestFit="1" customWidth="1"/>
    <col min="5" max="5" width="9.125" bestFit="1" customWidth="1"/>
    <col min="6" max="6" width="9.375" bestFit="1" customWidth="1"/>
    <col min="7" max="7" width="9.125" bestFit="1" customWidth="1"/>
    <col min="13" max="13" width="9.5" customWidth="1"/>
  </cols>
  <sheetData>
    <row r="1" spans="1:15">
      <c r="C1" s="551" t="s">
        <v>232</v>
      </c>
      <c r="D1" s="551"/>
      <c r="E1" s="551"/>
      <c r="F1" s="551"/>
      <c r="G1" s="551"/>
      <c r="J1" s="551" t="s">
        <v>232</v>
      </c>
      <c r="K1" s="551"/>
      <c r="L1" s="551"/>
      <c r="M1" s="551"/>
      <c r="N1" s="551"/>
    </row>
    <row r="2" spans="1:15">
      <c r="C2" s="552" t="s">
        <v>89</v>
      </c>
      <c r="D2" s="509"/>
      <c r="E2" s="509"/>
      <c r="F2" s="509"/>
      <c r="G2" s="509"/>
      <c r="J2" s="552" t="s">
        <v>89</v>
      </c>
      <c r="K2" s="509"/>
      <c r="L2" s="509"/>
      <c r="M2" s="509"/>
      <c r="N2" s="509"/>
    </row>
    <row r="5" spans="1:15" ht="16.5" thickBot="1"/>
    <row r="6" spans="1:15" s="466" customFormat="1">
      <c r="A6" s="557" t="s">
        <v>90</v>
      </c>
      <c r="B6" s="562" t="s">
        <v>221</v>
      </c>
      <c r="C6" s="559" t="s">
        <v>9</v>
      </c>
      <c r="D6" s="559" t="s">
        <v>91</v>
      </c>
      <c r="E6" s="559"/>
      <c r="F6" s="559" t="s">
        <v>92</v>
      </c>
      <c r="G6" s="561"/>
    </row>
    <row r="7" spans="1:15" s="466" customFormat="1" ht="18.75">
      <c r="A7" s="558"/>
      <c r="B7" s="563"/>
      <c r="C7" s="560"/>
      <c r="D7" s="467" t="s">
        <v>93</v>
      </c>
      <c r="E7" s="467" t="s">
        <v>94</v>
      </c>
      <c r="F7" s="467" t="s">
        <v>93</v>
      </c>
      <c r="G7" s="468" t="s">
        <v>94</v>
      </c>
      <c r="J7" s="564" t="s">
        <v>238</v>
      </c>
      <c r="K7" s="565"/>
      <c r="L7" s="565"/>
      <c r="M7" s="565"/>
      <c r="N7" s="565"/>
    </row>
    <row r="8" spans="1:15">
      <c r="A8" s="460" t="s">
        <v>95</v>
      </c>
      <c r="B8" s="465">
        <v>1</v>
      </c>
      <c r="C8" s="461">
        <v>44090</v>
      </c>
      <c r="D8" s="462">
        <v>31.7</v>
      </c>
      <c r="E8" s="462">
        <v>23.2</v>
      </c>
      <c r="F8" s="462">
        <v>78</v>
      </c>
      <c r="G8" s="463">
        <v>57</v>
      </c>
    </row>
    <row r="9" spans="1:15">
      <c r="A9" s="460" t="s">
        <v>96</v>
      </c>
      <c r="B9" s="291">
        <v>2</v>
      </c>
      <c r="C9" s="461">
        <v>44091</v>
      </c>
      <c r="D9" s="462">
        <v>31.4</v>
      </c>
      <c r="E9" s="462">
        <v>23.6</v>
      </c>
      <c r="F9" s="462">
        <v>80</v>
      </c>
      <c r="G9" s="463">
        <v>63</v>
      </c>
    </row>
    <row r="10" spans="1:15">
      <c r="A10" s="460" t="s">
        <v>97</v>
      </c>
      <c r="B10" s="465">
        <v>3</v>
      </c>
      <c r="C10" s="461">
        <v>44092</v>
      </c>
      <c r="D10" s="462">
        <v>34.4</v>
      </c>
      <c r="E10" s="462">
        <v>23.1</v>
      </c>
      <c r="F10" s="462">
        <v>81</v>
      </c>
      <c r="G10" s="463">
        <v>61</v>
      </c>
      <c r="K10" s="477" t="s">
        <v>102</v>
      </c>
      <c r="L10" s="494">
        <f>AVERAGE(B60:B65)</f>
        <v>30.509523809523809</v>
      </c>
      <c r="M10" s="494">
        <f t="shared" ref="M10:O10" si="0">AVERAGE(C60:C65)</f>
        <v>25.533333333333331</v>
      </c>
      <c r="N10" s="494">
        <f t="shared" si="0"/>
        <v>65.595238095238088</v>
      </c>
      <c r="O10" s="494">
        <f t="shared" si="0"/>
        <v>44.571428571428577</v>
      </c>
    </row>
    <row r="11" spans="1:15" ht="16.5" thickBot="1">
      <c r="A11" s="460" t="s">
        <v>98</v>
      </c>
      <c r="B11" s="291">
        <v>4</v>
      </c>
      <c r="C11" s="461">
        <v>44093</v>
      </c>
      <c r="D11" s="464">
        <v>33.700000000000003</v>
      </c>
      <c r="E11" s="464">
        <v>23.1</v>
      </c>
      <c r="F11" s="464">
        <v>63</v>
      </c>
      <c r="G11" s="463">
        <v>42</v>
      </c>
    </row>
    <row r="12" spans="1:15" ht="21.75" thickBot="1">
      <c r="A12" s="460" t="s">
        <v>99</v>
      </c>
      <c r="B12" s="465">
        <v>5</v>
      </c>
      <c r="C12" s="461">
        <v>44094</v>
      </c>
      <c r="D12" s="464">
        <v>32</v>
      </c>
      <c r="E12" s="464">
        <v>27.9</v>
      </c>
      <c r="F12" s="464">
        <v>61</v>
      </c>
      <c r="G12" s="463">
        <v>50</v>
      </c>
      <c r="I12" s="549" t="s">
        <v>242</v>
      </c>
      <c r="J12" s="550"/>
      <c r="K12" s="543" t="s">
        <v>240</v>
      </c>
      <c r="L12" s="544"/>
      <c r="M12" s="545"/>
      <c r="N12" s="500">
        <f>AVERAGE(B66:C66)</f>
        <v>28.021428571428572</v>
      </c>
    </row>
    <row r="13" spans="1:15" ht="21.75" thickBot="1">
      <c r="A13" s="460" t="s">
        <v>100</v>
      </c>
      <c r="B13" s="291">
        <v>6</v>
      </c>
      <c r="C13" s="461">
        <v>44095</v>
      </c>
      <c r="D13" s="464">
        <v>33.700000000000003</v>
      </c>
      <c r="E13" s="464">
        <v>27.9</v>
      </c>
      <c r="F13" s="464">
        <v>61</v>
      </c>
      <c r="G13" s="463">
        <v>41</v>
      </c>
      <c r="I13" s="549"/>
      <c r="J13" s="550"/>
      <c r="K13" s="546" t="s">
        <v>241</v>
      </c>
      <c r="L13" s="547"/>
      <c r="M13" s="547"/>
      <c r="N13" s="501">
        <f>AVERAGE(D66:E66)</f>
        <v>55.083333333333329</v>
      </c>
    </row>
    <row r="14" spans="1:15">
      <c r="A14" s="460" t="s">
        <v>101</v>
      </c>
      <c r="B14" s="465">
        <v>7</v>
      </c>
      <c r="C14" s="461">
        <v>44096</v>
      </c>
      <c r="D14" s="464">
        <v>33</v>
      </c>
      <c r="E14" s="464">
        <v>29</v>
      </c>
      <c r="F14" s="464">
        <v>57</v>
      </c>
      <c r="G14" s="463">
        <v>43</v>
      </c>
    </row>
    <row r="15" spans="1:15">
      <c r="A15" s="566" t="s">
        <v>102</v>
      </c>
      <c r="B15" s="567"/>
      <c r="C15" s="567"/>
      <c r="D15" s="495">
        <f>AVERAGE(D8:D14)</f>
        <v>32.842857142857142</v>
      </c>
      <c r="E15" s="495">
        <f t="shared" ref="E15:G15" si="1">AVERAGE(E8:E14)</f>
        <v>25.400000000000002</v>
      </c>
      <c r="F15" s="495">
        <f t="shared" si="1"/>
        <v>68.714285714285708</v>
      </c>
      <c r="G15" s="496">
        <f t="shared" si="1"/>
        <v>51</v>
      </c>
    </row>
    <row r="16" spans="1:15">
      <c r="A16" s="460" t="s">
        <v>103</v>
      </c>
      <c r="B16" s="291">
        <v>8</v>
      </c>
      <c r="C16" s="461">
        <v>44097</v>
      </c>
      <c r="D16" s="464">
        <v>29.6</v>
      </c>
      <c r="E16" s="464">
        <v>23</v>
      </c>
      <c r="F16" s="464">
        <v>53</v>
      </c>
      <c r="G16" s="463">
        <v>41</v>
      </c>
      <c r="K16" s="477" t="s">
        <v>102</v>
      </c>
      <c r="L16" s="495">
        <f>AVERAGE(D8:D14,D16:D22,D24:D30,D32:D38,D40:D46,D48:D54)</f>
        <v>30.530952380952385</v>
      </c>
      <c r="M16" s="495">
        <f>AVERAGE(E8:E14,E16:E22,E24:E30,E32:E38,E40:E46,E48:E54)</f>
        <v>25.330952380952372</v>
      </c>
      <c r="N16" s="495">
        <f>AVERAGE(F8:F14,F16:F22,F24:F30,F32:F38,F40:F46,F48:F54)</f>
        <v>66.738095238095241</v>
      </c>
      <c r="O16" s="495">
        <f>AVERAGE(G8:G14,G16:G22,G24:G30,G32:G38,G40:G46,G48:G54)</f>
        <v>44.714285714285715</v>
      </c>
    </row>
    <row r="17" spans="1:14" ht="16.5" thickBot="1">
      <c r="A17" s="460" t="s">
        <v>104</v>
      </c>
      <c r="B17" s="291">
        <v>9</v>
      </c>
      <c r="C17" s="461">
        <v>44098</v>
      </c>
      <c r="D17" s="464">
        <v>33.299999999999997</v>
      </c>
      <c r="E17" s="464">
        <v>28.2</v>
      </c>
      <c r="F17" s="464">
        <v>56</v>
      </c>
      <c r="G17" s="463">
        <v>42</v>
      </c>
    </row>
    <row r="18" spans="1:14" ht="21.75" thickBot="1">
      <c r="A18" s="460" t="s">
        <v>105</v>
      </c>
      <c r="B18" s="291">
        <v>10</v>
      </c>
      <c r="C18" s="461">
        <v>44099</v>
      </c>
      <c r="D18" s="464">
        <v>33.1</v>
      </c>
      <c r="E18" s="464">
        <v>29.3</v>
      </c>
      <c r="F18" s="464">
        <v>58</v>
      </c>
      <c r="G18" s="463">
        <v>42</v>
      </c>
      <c r="I18" s="549" t="s">
        <v>243</v>
      </c>
      <c r="J18" s="550"/>
      <c r="K18" s="543" t="s">
        <v>240</v>
      </c>
      <c r="L18" s="544"/>
      <c r="M18" s="545"/>
      <c r="N18" s="498">
        <f>AVERAGE(L16:M16)</f>
        <v>27.930952380952377</v>
      </c>
    </row>
    <row r="19" spans="1:14" ht="21.75" thickBot="1">
      <c r="A19" s="460" t="s">
        <v>106</v>
      </c>
      <c r="B19" s="291">
        <v>11</v>
      </c>
      <c r="C19" s="461">
        <v>44100</v>
      </c>
      <c r="D19" s="464">
        <v>33.700000000000003</v>
      </c>
      <c r="E19" s="464">
        <v>26.2</v>
      </c>
      <c r="F19" s="464">
        <v>60</v>
      </c>
      <c r="G19" s="463">
        <v>40</v>
      </c>
      <c r="I19" s="549"/>
      <c r="J19" s="550"/>
      <c r="K19" s="546" t="s">
        <v>241</v>
      </c>
      <c r="L19" s="547"/>
      <c r="M19" s="548"/>
      <c r="N19" s="499">
        <f>AVERAGE(N16:O16)</f>
        <v>55.726190476190482</v>
      </c>
    </row>
    <row r="20" spans="1:14">
      <c r="A20" s="460" t="s">
        <v>107</v>
      </c>
      <c r="B20" s="291">
        <v>12</v>
      </c>
      <c r="C20" s="461">
        <v>44101</v>
      </c>
      <c r="D20" s="464">
        <v>33.700000000000003</v>
      </c>
      <c r="E20" s="464">
        <v>25.5</v>
      </c>
      <c r="F20" s="464">
        <v>62</v>
      </c>
      <c r="G20" s="463">
        <v>52</v>
      </c>
    </row>
    <row r="21" spans="1:14">
      <c r="A21" s="460" t="s">
        <v>108</v>
      </c>
      <c r="B21" s="291">
        <v>13</v>
      </c>
      <c r="C21" s="461">
        <v>44102</v>
      </c>
      <c r="D21" s="464">
        <v>31.6</v>
      </c>
      <c r="E21" s="464">
        <v>29.3</v>
      </c>
      <c r="F21" s="464">
        <v>63</v>
      </c>
      <c r="G21" s="463">
        <v>36</v>
      </c>
    </row>
    <row r="22" spans="1:14">
      <c r="A22" s="460" t="s">
        <v>109</v>
      </c>
      <c r="B22" s="291">
        <v>14</v>
      </c>
      <c r="C22" s="461">
        <v>44103</v>
      </c>
      <c r="D22" s="464">
        <v>31.7</v>
      </c>
      <c r="E22" s="464">
        <v>26.8</v>
      </c>
      <c r="F22" s="464">
        <v>58</v>
      </c>
      <c r="G22" s="463">
        <v>36</v>
      </c>
    </row>
    <row r="23" spans="1:14">
      <c r="A23" s="566" t="s">
        <v>102</v>
      </c>
      <c r="B23" s="567"/>
      <c r="C23" s="567"/>
      <c r="D23" s="495">
        <f>AVERAGE(D16:D22)</f>
        <v>32.385714285714279</v>
      </c>
      <c r="E23" s="495">
        <f t="shared" ref="E23" si="2">AVERAGE(E16:E22)</f>
        <v>26.900000000000002</v>
      </c>
      <c r="F23" s="495">
        <f t="shared" ref="F23" si="3">AVERAGE(F16:F22)</f>
        <v>58.571428571428569</v>
      </c>
      <c r="G23" s="496">
        <f t="shared" ref="G23" si="4">AVERAGE(G16:G22)</f>
        <v>41.285714285714285</v>
      </c>
    </row>
    <row r="24" spans="1:14">
      <c r="A24" s="460" t="s">
        <v>110</v>
      </c>
      <c r="B24" s="291">
        <v>15</v>
      </c>
      <c r="C24" s="461">
        <v>44104</v>
      </c>
      <c r="D24" s="464">
        <v>31.7</v>
      </c>
      <c r="E24" s="464">
        <v>26.8</v>
      </c>
      <c r="F24" s="464">
        <v>58</v>
      </c>
      <c r="G24" s="463">
        <v>36</v>
      </c>
    </row>
    <row r="25" spans="1:14">
      <c r="A25" s="460" t="s">
        <v>111</v>
      </c>
      <c r="B25" s="291">
        <v>16</v>
      </c>
      <c r="C25" s="461">
        <v>44105</v>
      </c>
      <c r="D25" s="464">
        <v>31.7</v>
      </c>
      <c r="E25" s="464">
        <v>26.8</v>
      </c>
      <c r="F25" s="464">
        <v>58</v>
      </c>
      <c r="G25" s="463">
        <v>36</v>
      </c>
    </row>
    <row r="26" spans="1:14">
      <c r="A26" s="460" t="s">
        <v>112</v>
      </c>
      <c r="B26" s="291">
        <v>17</v>
      </c>
      <c r="C26" s="461">
        <v>44106</v>
      </c>
      <c r="D26" s="464">
        <v>30.8</v>
      </c>
      <c r="E26" s="464">
        <v>26.4</v>
      </c>
      <c r="F26" s="464">
        <v>59</v>
      </c>
      <c r="G26" s="463">
        <v>42</v>
      </c>
    </row>
    <row r="27" spans="1:14">
      <c r="A27" s="460" t="s">
        <v>113</v>
      </c>
      <c r="B27" s="291">
        <v>18</v>
      </c>
      <c r="C27" s="461">
        <v>44107</v>
      </c>
      <c r="D27" s="464">
        <v>33.700000000000003</v>
      </c>
      <c r="E27" s="464">
        <v>26.4</v>
      </c>
      <c r="F27" s="464">
        <v>56</v>
      </c>
      <c r="G27" s="463">
        <v>30</v>
      </c>
    </row>
    <row r="28" spans="1:14">
      <c r="A28" s="460" t="s">
        <v>114</v>
      </c>
      <c r="B28" s="291">
        <v>19</v>
      </c>
      <c r="C28" s="461">
        <v>44108</v>
      </c>
      <c r="D28" s="464">
        <v>33.299999999999997</v>
      </c>
      <c r="E28" s="464">
        <v>29.3</v>
      </c>
      <c r="F28" s="464">
        <v>54</v>
      </c>
      <c r="G28" s="463">
        <v>28</v>
      </c>
    </row>
    <row r="29" spans="1:14">
      <c r="A29" s="460" t="s">
        <v>115</v>
      </c>
      <c r="B29" s="291">
        <v>20</v>
      </c>
      <c r="C29" s="461">
        <v>44109</v>
      </c>
      <c r="D29" s="464">
        <v>33.1</v>
      </c>
      <c r="E29" s="464">
        <v>27.6</v>
      </c>
      <c r="F29" s="464">
        <v>55</v>
      </c>
      <c r="G29" s="463">
        <v>28</v>
      </c>
    </row>
    <row r="30" spans="1:14">
      <c r="A30" s="460" t="s">
        <v>116</v>
      </c>
      <c r="B30" s="291">
        <v>21</v>
      </c>
      <c r="C30" s="461">
        <v>44110</v>
      </c>
      <c r="D30" s="464">
        <v>32</v>
      </c>
      <c r="E30" s="464">
        <v>26.4</v>
      </c>
      <c r="F30" s="464">
        <v>56</v>
      </c>
      <c r="G30" s="463">
        <v>31</v>
      </c>
    </row>
    <row r="31" spans="1:14">
      <c r="A31" s="566" t="s">
        <v>102</v>
      </c>
      <c r="B31" s="567"/>
      <c r="C31" s="567"/>
      <c r="D31" s="495">
        <f>AVERAGE(D24:D30)</f>
        <v>32.328571428571429</v>
      </c>
      <c r="E31" s="495">
        <f t="shared" ref="E31" si="5">AVERAGE(E24:E30)</f>
        <v>27.1</v>
      </c>
      <c r="F31" s="495">
        <f t="shared" ref="F31" si="6">AVERAGE(F24:F30)</f>
        <v>56.571428571428569</v>
      </c>
      <c r="G31" s="496">
        <f t="shared" ref="G31" si="7">AVERAGE(G24:G30)</f>
        <v>33</v>
      </c>
    </row>
    <row r="32" spans="1:14">
      <c r="A32" s="460" t="s">
        <v>117</v>
      </c>
      <c r="B32" s="291">
        <v>22</v>
      </c>
      <c r="C32" s="461">
        <v>44111</v>
      </c>
      <c r="D32" s="464">
        <v>28.7</v>
      </c>
      <c r="E32" s="464">
        <v>24.6</v>
      </c>
      <c r="F32" s="464">
        <v>63</v>
      </c>
      <c r="G32" s="463">
        <v>39</v>
      </c>
    </row>
    <row r="33" spans="1:7">
      <c r="A33" s="460" t="s">
        <v>118</v>
      </c>
      <c r="B33" s="291">
        <v>23</v>
      </c>
      <c r="C33" s="461">
        <v>44112</v>
      </c>
      <c r="D33" s="464">
        <v>28.2</v>
      </c>
      <c r="E33" s="464">
        <v>25.7</v>
      </c>
      <c r="F33" s="464">
        <v>59</v>
      </c>
      <c r="G33" s="463">
        <v>31</v>
      </c>
    </row>
    <row r="34" spans="1:7">
      <c r="A34" s="460" t="s">
        <v>119</v>
      </c>
      <c r="B34" s="291">
        <v>24</v>
      </c>
      <c r="C34" s="461">
        <v>44113</v>
      </c>
      <c r="D34" s="464">
        <v>29.3</v>
      </c>
      <c r="E34" s="464">
        <v>25.7</v>
      </c>
      <c r="F34" s="464">
        <v>64</v>
      </c>
      <c r="G34" s="463">
        <v>48</v>
      </c>
    </row>
    <row r="35" spans="1:7">
      <c r="A35" s="460" t="s">
        <v>120</v>
      </c>
      <c r="B35" s="291">
        <v>25</v>
      </c>
      <c r="C35" s="461">
        <v>44114</v>
      </c>
      <c r="D35" s="464">
        <v>30.5</v>
      </c>
      <c r="E35" s="464">
        <v>22</v>
      </c>
      <c r="F35" s="464">
        <v>71</v>
      </c>
      <c r="G35" s="463">
        <v>43</v>
      </c>
    </row>
    <row r="36" spans="1:7">
      <c r="A36" s="460" t="s">
        <v>121</v>
      </c>
      <c r="B36" s="291">
        <v>26</v>
      </c>
      <c r="C36" s="461">
        <v>44115</v>
      </c>
      <c r="D36" s="464">
        <v>29</v>
      </c>
      <c r="E36" s="464">
        <v>25.5</v>
      </c>
      <c r="F36" s="464">
        <v>75</v>
      </c>
      <c r="G36" s="463">
        <v>58</v>
      </c>
    </row>
    <row r="37" spans="1:7">
      <c r="A37" s="460" t="s">
        <v>122</v>
      </c>
      <c r="B37" s="291">
        <v>27</v>
      </c>
      <c r="C37" s="461">
        <v>44116</v>
      </c>
      <c r="D37" s="464">
        <v>26.4</v>
      </c>
      <c r="E37" s="464">
        <v>24.8</v>
      </c>
      <c r="F37" s="464">
        <v>76</v>
      </c>
      <c r="G37" s="463">
        <v>65</v>
      </c>
    </row>
    <row r="38" spans="1:7">
      <c r="A38" s="460" t="s">
        <v>123</v>
      </c>
      <c r="B38" s="291">
        <v>28</v>
      </c>
      <c r="C38" s="461">
        <v>44117</v>
      </c>
      <c r="D38" s="464">
        <v>26.4</v>
      </c>
      <c r="E38" s="464">
        <v>23.9</v>
      </c>
      <c r="F38" s="464">
        <v>80</v>
      </c>
      <c r="G38" s="463">
        <v>71</v>
      </c>
    </row>
    <row r="39" spans="1:7">
      <c r="A39" s="566" t="s">
        <v>102</v>
      </c>
      <c r="B39" s="567"/>
      <c r="C39" s="567"/>
      <c r="D39" s="495">
        <f>AVERAGE(D32:D38)</f>
        <v>28.357142857142858</v>
      </c>
      <c r="E39" s="495">
        <f t="shared" ref="E39" si="8">AVERAGE(E32:E38)</f>
        <v>24.6</v>
      </c>
      <c r="F39" s="495">
        <f t="shared" ref="F39" si="9">AVERAGE(F32:F38)</f>
        <v>69.714285714285708</v>
      </c>
      <c r="G39" s="496">
        <f t="shared" ref="G39" si="10">AVERAGE(G32:G38)</f>
        <v>50.714285714285715</v>
      </c>
    </row>
    <row r="40" spans="1:7">
      <c r="A40" s="460" t="s">
        <v>124</v>
      </c>
      <c r="B40" s="291">
        <v>29</v>
      </c>
      <c r="C40" s="461">
        <v>44118</v>
      </c>
      <c r="D40" s="464">
        <v>25.9</v>
      </c>
      <c r="E40" s="464">
        <v>23.3</v>
      </c>
      <c r="F40" s="464">
        <v>89</v>
      </c>
      <c r="G40" s="463">
        <v>67</v>
      </c>
    </row>
    <row r="41" spans="1:7">
      <c r="A41" s="460" t="s">
        <v>125</v>
      </c>
      <c r="B41" s="291">
        <v>30</v>
      </c>
      <c r="C41" s="461">
        <v>44119</v>
      </c>
      <c r="D41" s="462">
        <v>26.8</v>
      </c>
      <c r="E41" s="462">
        <v>23.3</v>
      </c>
      <c r="F41" s="462">
        <v>77</v>
      </c>
      <c r="G41" s="463">
        <v>62</v>
      </c>
    </row>
    <row r="42" spans="1:7">
      <c r="A42" s="460" t="s">
        <v>126</v>
      </c>
      <c r="B42" s="291">
        <v>31</v>
      </c>
      <c r="C42" s="461">
        <v>44120</v>
      </c>
      <c r="D42" s="464">
        <v>27.6</v>
      </c>
      <c r="E42" s="464">
        <v>23.3</v>
      </c>
      <c r="F42" s="464">
        <v>70</v>
      </c>
      <c r="G42" s="463">
        <v>52</v>
      </c>
    </row>
    <row r="43" spans="1:7">
      <c r="A43" s="460" t="s">
        <v>127</v>
      </c>
      <c r="B43" s="291">
        <v>32</v>
      </c>
      <c r="C43" s="461">
        <v>44121</v>
      </c>
      <c r="D43" s="462">
        <v>29</v>
      </c>
      <c r="E43" s="464">
        <v>23.3</v>
      </c>
      <c r="F43" s="464">
        <v>67</v>
      </c>
      <c r="G43" s="463">
        <v>50</v>
      </c>
    </row>
    <row r="44" spans="1:7">
      <c r="A44" s="460" t="s">
        <v>128</v>
      </c>
      <c r="B44" s="291">
        <v>33</v>
      </c>
      <c r="C44" s="461">
        <v>44122</v>
      </c>
      <c r="D44" s="464">
        <v>30.1</v>
      </c>
      <c r="E44" s="464">
        <v>23.3</v>
      </c>
      <c r="F44" s="464">
        <v>77</v>
      </c>
      <c r="G44" s="463">
        <v>41</v>
      </c>
    </row>
    <row r="45" spans="1:7">
      <c r="A45" s="460" t="s">
        <v>129</v>
      </c>
      <c r="B45" s="291">
        <v>34</v>
      </c>
      <c r="C45" s="461">
        <v>44123</v>
      </c>
      <c r="D45" s="464">
        <v>30.4</v>
      </c>
      <c r="E45" s="464">
        <v>23.3</v>
      </c>
      <c r="F45" s="464">
        <v>77</v>
      </c>
      <c r="G45" s="463">
        <v>41</v>
      </c>
    </row>
    <row r="46" spans="1:7">
      <c r="A46" s="460" t="s">
        <v>130</v>
      </c>
      <c r="B46" s="291">
        <v>35</v>
      </c>
      <c r="C46" s="461">
        <v>44124</v>
      </c>
      <c r="D46" s="464">
        <v>29.6</v>
      </c>
      <c r="E46" s="464">
        <v>23.9</v>
      </c>
      <c r="F46" s="464">
        <v>79</v>
      </c>
      <c r="G46" s="463">
        <v>48</v>
      </c>
    </row>
    <row r="47" spans="1:7">
      <c r="A47" s="566" t="s">
        <v>102</v>
      </c>
      <c r="B47" s="567"/>
      <c r="C47" s="567"/>
      <c r="D47" s="495">
        <f>AVERAGE(D40:D46)</f>
        <v>28.485714285714288</v>
      </c>
      <c r="E47" s="495">
        <f t="shared" ref="E47:G47" si="11">AVERAGE(E40:E46)</f>
        <v>23.38571428571429</v>
      </c>
      <c r="F47" s="495">
        <f t="shared" si="11"/>
        <v>76.571428571428569</v>
      </c>
      <c r="G47" s="496">
        <f t="shared" si="11"/>
        <v>51.571428571428569</v>
      </c>
    </row>
    <row r="48" spans="1:7">
      <c r="A48" s="460" t="s">
        <v>131</v>
      </c>
      <c r="B48" s="291">
        <v>36</v>
      </c>
      <c r="C48" s="461">
        <v>44125</v>
      </c>
      <c r="D48" s="462">
        <v>27.4</v>
      </c>
      <c r="E48" s="462">
        <v>24.3</v>
      </c>
      <c r="F48" s="462">
        <v>78</v>
      </c>
      <c r="G48" s="463">
        <v>66</v>
      </c>
    </row>
    <row r="49" spans="1:7">
      <c r="A49" s="460" t="s">
        <v>132</v>
      </c>
      <c r="B49" s="291">
        <v>37</v>
      </c>
      <c r="C49" s="461">
        <v>44126</v>
      </c>
      <c r="D49" s="462">
        <v>27.9</v>
      </c>
      <c r="E49" s="462">
        <v>24.8</v>
      </c>
      <c r="F49" s="462">
        <v>75</v>
      </c>
      <c r="G49" s="463">
        <v>56</v>
      </c>
    </row>
    <row r="50" spans="1:7">
      <c r="A50" s="460" t="s">
        <v>133</v>
      </c>
      <c r="B50" s="291">
        <v>38</v>
      </c>
      <c r="C50" s="461">
        <v>44127</v>
      </c>
      <c r="D50" s="462">
        <v>29.9</v>
      </c>
      <c r="E50" s="462">
        <v>24.5</v>
      </c>
      <c r="F50" s="462">
        <v>71</v>
      </c>
      <c r="G50" s="463">
        <v>42</v>
      </c>
    </row>
    <row r="51" spans="1:7">
      <c r="A51" s="460" t="s">
        <v>134</v>
      </c>
      <c r="B51" s="291">
        <v>39</v>
      </c>
      <c r="C51" s="461">
        <v>44128</v>
      </c>
      <c r="D51" s="462">
        <v>29.6</v>
      </c>
      <c r="E51" s="462">
        <v>24.6</v>
      </c>
      <c r="F51" s="462">
        <v>65</v>
      </c>
      <c r="G51" s="463">
        <v>32</v>
      </c>
    </row>
    <row r="52" spans="1:7">
      <c r="A52" s="460" t="s">
        <v>135</v>
      </c>
      <c r="B52" s="291">
        <v>40</v>
      </c>
      <c r="C52" s="461">
        <v>44129</v>
      </c>
      <c r="D52" s="462">
        <v>30.1</v>
      </c>
      <c r="E52" s="462">
        <v>24.6</v>
      </c>
      <c r="F52" s="462">
        <v>65</v>
      </c>
      <c r="G52" s="463">
        <v>29</v>
      </c>
    </row>
    <row r="53" spans="1:7">
      <c r="A53" s="460" t="s">
        <v>136</v>
      </c>
      <c r="B53" s="291">
        <v>41</v>
      </c>
      <c r="C53" s="461">
        <v>44130</v>
      </c>
      <c r="D53" s="462">
        <v>27.9</v>
      </c>
      <c r="E53" s="462">
        <v>24.6</v>
      </c>
      <c r="F53" s="462">
        <v>70</v>
      </c>
      <c r="G53" s="463">
        <v>29</v>
      </c>
    </row>
    <row r="54" spans="1:7">
      <c r="A54" s="460" t="s">
        <v>137</v>
      </c>
      <c r="B54" s="291">
        <v>42</v>
      </c>
      <c r="C54" s="461">
        <v>44131</v>
      </c>
      <c r="D54" s="462">
        <v>28.7</v>
      </c>
      <c r="E54" s="462">
        <v>24.8</v>
      </c>
      <c r="F54" s="462">
        <v>68</v>
      </c>
      <c r="G54" s="463">
        <v>31</v>
      </c>
    </row>
    <row r="55" spans="1:7">
      <c r="A55" s="566" t="s">
        <v>102</v>
      </c>
      <c r="B55" s="567"/>
      <c r="C55" s="567"/>
      <c r="D55" s="495">
        <f>AVERAGE(D48:D54)</f>
        <v>28.785714285714281</v>
      </c>
      <c r="E55" s="495">
        <f t="shared" ref="E55:G55" si="12">AVERAGE(E48:E54)</f>
        <v>24.599999999999998</v>
      </c>
      <c r="F55" s="495">
        <f t="shared" si="12"/>
        <v>70.285714285714292</v>
      </c>
      <c r="G55" s="496">
        <f t="shared" si="12"/>
        <v>40.714285714285715</v>
      </c>
    </row>
    <row r="56" spans="1:7">
      <c r="A56" s="182"/>
      <c r="B56" s="182"/>
    </row>
    <row r="57" spans="1:7" ht="16.5" thickBot="1">
      <c r="A57" s="182"/>
      <c r="B57" s="182"/>
    </row>
    <row r="58" spans="1:7">
      <c r="A58" s="553" t="s">
        <v>239</v>
      </c>
      <c r="B58" s="555" t="s">
        <v>91</v>
      </c>
      <c r="C58" s="555"/>
      <c r="D58" s="555" t="s">
        <v>92</v>
      </c>
      <c r="E58" s="556"/>
    </row>
    <row r="59" spans="1:7">
      <c r="A59" s="554"/>
      <c r="B59" s="490" t="s">
        <v>93</v>
      </c>
      <c r="C59" s="490" t="s">
        <v>94</v>
      </c>
      <c r="D59" s="490" t="s">
        <v>93</v>
      </c>
      <c r="E59" s="491" t="s">
        <v>94</v>
      </c>
    </row>
    <row r="60" spans="1:7">
      <c r="A60" s="492">
        <v>1</v>
      </c>
      <c r="B60" s="493">
        <f>D15</f>
        <v>32.842857142857142</v>
      </c>
      <c r="C60" s="493">
        <f>E15</f>
        <v>25.400000000000002</v>
      </c>
      <c r="D60" s="493">
        <f>F15</f>
        <v>68.714285714285708</v>
      </c>
      <c r="E60" s="493">
        <f>G15</f>
        <v>51</v>
      </c>
    </row>
    <row r="61" spans="1:7">
      <c r="A61" s="492">
        <v>2</v>
      </c>
      <c r="B61" s="493">
        <f>D23</f>
        <v>32.385714285714279</v>
      </c>
      <c r="C61" s="493">
        <f>E23</f>
        <v>26.900000000000002</v>
      </c>
      <c r="D61" s="493">
        <f>F23</f>
        <v>58.571428571428569</v>
      </c>
      <c r="E61" s="493">
        <f>G23</f>
        <v>41.285714285714285</v>
      </c>
    </row>
    <row r="62" spans="1:7">
      <c r="A62" s="492">
        <v>3</v>
      </c>
      <c r="B62" s="493">
        <f>D31</f>
        <v>32.328571428571429</v>
      </c>
      <c r="C62" s="493">
        <f>E31</f>
        <v>27.1</v>
      </c>
      <c r="D62" s="493">
        <f>F31</f>
        <v>56.571428571428569</v>
      </c>
      <c r="E62" s="493">
        <f>G31</f>
        <v>33</v>
      </c>
    </row>
    <row r="63" spans="1:7">
      <c r="A63" s="492">
        <v>4</v>
      </c>
      <c r="B63" s="493">
        <f>D39</f>
        <v>28.357142857142858</v>
      </c>
      <c r="C63" s="493">
        <f>E39</f>
        <v>24.6</v>
      </c>
      <c r="D63" s="493">
        <f>F39</f>
        <v>69.714285714285708</v>
      </c>
      <c r="E63" s="493">
        <f>G39</f>
        <v>50.714285714285715</v>
      </c>
    </row>
    <row r="64" spans="1:7">
      <c r="A64" s="492">
        <v>5</v>
      </c>
      <c r="B64" s="493">
        <f>D39</f>
        <v>28.357142857142858</v>
      </c>
      <c r="C64" s="493">
        <f>E39</f>
        <v>24.6</v>
      </c>
      <c r="D64" s="493">
        <f>F39</f>
        <v>69.714285714285708</v>
      </c>
      <c r="E64" s="493">
        <f>G39</f>
        <v>50.714285714285715</v>
      </c>
    </row>
    <row r="65" spans="1:5">
      <c r="A65" s="492">
        <v>6</v>
      </c>
      <c r="B65" s="493">
        <f>D55</f>
        <v>28.785714285714281</v>
      </c>
      <c r="C65" s="493">
        <f>E55</f>
        <v>24.599999999999998</v>
      </c>
      <c r="D65" s="493">
        <f>F55</f>
        <v>70.285714285714292</v>
      </c>
      <c r="E65" s="493">
        <f>G55</f>
        <v>40.714285714285715</v>
      </c>
    </row>
    <row r="66" spans="1:5">
      <c r="A66" s="497" t="s">
        <v>102</v>
      </c>
      <c r="B66" s="494">
        <f>AVERAGE(B60:B65)</f>
        <v>30.509523809523809</v>
      </c>
      <c r="C66" s="494">
        <f t="shared" ref="C66:E66" si="13">AVERAGE(C60:C65)</f>
        <v>25.533333333333331</v>
      </c>
      <c r="D66" s="494">
        <f t="shared" si="13"/>
        <v>65.595238095238088</v>
      </c>
      <c r="E66" s="494">
        <f t="shared" si="13"/>
        <v>44.571428571428577</v>
      </c>
    </row>
  </sheetData>
  <mergeCells count="25">
    <mergeCell ref="A39:C39"/>
    <mergeCell ref="A47:C47"/>
    <mergeCell ref="A58:A59"/>
    <mergeCell ref="B58:C58"/>
    <mergeCell ref="D58:E58"/>
    <mergeCell ref="K12:M12"/>
    <mergeCell ref="C1:G1"/>
    <mergeCell ref="C2:G2"/>
    <mergeCell ref="A6:A7"/>
    <mergeCell ref="C6:C7"/>
    <mergeCell ref="D6:E6"/>
    <mergeCell ref="F6:G6"/>
    <mergeCell ref="B6:B7"/>
    <mergeCell ref="J7:N7"/>
    <mergeCell ref="A55:C55"/>
    <mergeCell ref="A15:C15"/>
    <mergeCell ref="A23:C23"/>
    <mergeCell ref="A31:C31"/>
    <mergeCell ref="K18:M18"/>
    <mergeCell ref="K19:M19"/>
    <mergeCell ref="I18:J19"/>
    <mergeCell ref="K13:M13"/>
    <mergeCell ref="J1:N1"/>
    <mergeCell ref="J2:N2"/>
    <mergeCell ref="I12:J13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3:AD55"/>
  <sheetViews>
    <sheetView tabSelected="1" topLeftCell="P1" workbookViewId="0">
      <selection activeCell="V7" sqref="V7"/>
    </sheetView>
  </sheetViews>
  <sheetFormatPr defaultRowHeight="15.75"/>
  <cols>
    <col min="1" max="2" width="5.5" customWidth="1"/>
    <col min="3" max="3" width="5.625" customWidth="1"/>
    <col min="4" max="4" width="6.25" customWidth="1"/>
    <col min="5" max="5" width="6.875" customWidth="1"/>
    <col min="6" max="6" width="7.375" customWidth="1"/>
    <col min="7" max="7" width="6" customWidth="1"/>
    <col min="8" max="8" width="6.125" customWidth="1"/>
    <col min="9" max="9" width="5.375" customWidth="1"/>
    <col min="10" max="10" width="7.25" customWidth="1"/>
    <col min="11" max="11" width="6.125" customWidth="1"/>
    <col min="12" max="12" width="5.75" customWidth="1"/>
    <col min="13" max="13" width="6.25" customWidth="1"/>
    <col min="14" max="14" width="7.375" customWidth="1"/>
    <col min="17" max="17" width="11.125" customWidth="1"/>
    <col min="22" max="23" width="11.375" bestFit="1" customWidth="1"/>
    <col min="24" max="24" width="10.375" bestFit="1" customWidth="1"/>
    <col min="25" max="30" width="11.375" bestFit="1" customWidth="1"/>
  </cols>
  <sheetData>
    <row r="3" spans="1:30">
      <c r="C3" s="568" t="s">
        <v>233</v>
      </c>
      <c r="D3" s="568"/>
      <c r="E3" s="568"/>
      <c r="F3" s="568"/>
      <c r="G3" s="568"/>
      <c r="H3" s="568"/>
      <c r="I3" s="568"/>
      <c r="J3" s="568"/>
      <c r="K3" s="568"/>
      <c r="L3" s="568"/>
    </row>
    <row r="4" spans="1:30" ht="15.75" customHeight="1">
      <c r="A4" s="570" t="s">
        <v>234</v>
      </c>
      <c r="B4" s="570"/>
      <c r="C4" s="570"/>
      <c r="D4" s="569" t="s">
        <v>156</v>
      </c>
      <c r="E4" s="569"/>
      <c r="F4" s="569"/>
      <c r="G4" s="569"/>
      <c r="H4" s="569"/>
      <c r="I4" s="569"/>
      <c r="J4" s="569"/>
      <c r="K4" s="569"/>
      <c r="X4" s="267" t="s">
        <v>177</v>
      </c>
    </row>
    <row r="5" spans="1:30" ht="16.5" thickBot="1"/>
    <row r="6" spans="1:30" ht="32.25" thickBot="1">
      <c r="A6" s="199" t="s">
        <v>155</v>
      </c>
      <c r="B6" s="200" t="s">
        <v>149</v>
      </c>
      <c r="C6" s="200" t="s">
        <v>1</v>
      </c>
      <c r="D6" s="201" t="s">
        <v>140</v>
      </c>
      <c r="E6" s="201" t="s">
        <v>145</v>
      </c>
      <c r="F6" s="201" t="s">
        <v>43</v>
      </c>
      <c r="G6" s="201" t="s">
        <v>144</v>
      </c>
      <c r="H6" s="201" t="s">
        <v>44</v>
      </c>
      <c r="I6" s="201" t="s">
        <v>141</v>
      </c>
      <c r="J6" s="201" t="s">
        <v>143</v>
      </c>
      <c r="K6" s="201" t="s">
        <v>47</v>
      </c>
      <c r="L6" s="201" t="s">
        <v>142</v>
      </c>
      <c r="M6" s="201" t="s">
        <v>48</v>
      </c>
      <c r="N6" s="202" t="s">
        <v>64</v>
      </c>
      <c r="Q6" s="199" t="s">
        <v>155</v>
      </c>
      <c r="R6" s="200" t="s">
        <v>149</v>
      </c>
      <c r="S6" s="200" t="s">
        <v>1</v>
      </c>
      <c r="T6" s="201" t="s">
        <v>140</v>
      </c>
      <c r="U6" s="201" t="s">
        <v>145</v>
      </c>
      <c r="V6" s="201" t="s">
        <v>43</v>
      </c>
      <c r="W6" s="201" t="s">
        <v>144</v>
      </c>
      <c r="X6" s="201" t="s">
        <v>44</v>
      </c>
      <c r="Y6" s="201" t="s">
        <v>141</v>
      </c>
      <c r="Z6" s="201" t="s">
        <v>143</v>
      </c>
      <c r="AA6" s="201" t="s">
        <v>47</v>
      </c>
      <c r="AB6" s="201" t="s">
        <v>142</v>
      </c>
      <c r="AC6" s="201" t="s">
        <v>48</v>
      </c>
      <c r="AD6" s="202" t="s">
        <v>64</v>
      </c>
    </row>
    <row r="7" spans="1:30">
      <c r="A7" s="196">
        <v>1</v>
      </c>
      <c r="B7" s="192">
        <v>1</v>
      </c>
      <c r="C7" s="190"/>
      <c r="D7" s="195"/>
      <c r="E7" s="585">
        <v>2902</v>
      </c>
      <c r="F7" s="585">
        <v>2308</v>
      </c>
      <c r="G7" s="585">
        <v>778</v>
      </c>
      <c r="H7" s="585">
        <v>48.5</v>
      </c>
      <c r="I7" s="585">
        <v>32</v>
      </c>
      <c r="J7" s="585">
        <v>53.5</v>
      </c>
      <c r="K7" s="585">
        <v>5.9</v>
      </c>
      <c r="L7" s="585">
        <v>12.9</v>
      </c>
      <c r="M7" s="585">
        <v>1.7</v>
      </c>
      <c r="N7" s="586">
        <v>114.9</v>
      </c>
      <c r="Q7" s="196">
        <v>1</v>
      </c>
      <c r="R7" s="192">
        <v>1</v>
      </c>
      <c r="S7" s="190">
        <v>1</v>
      </c>
      <c r="T7" s="195">
        <v>4052</v>
      </c>
      <c r="U7" s="195">
        <f t="shared" ref="U7:U54" si="0">E7/E7*1000</f>
        <v>1000</v>
      </c>
      <c r="V7" s="265">
        <f t="shared" ref="V7:V54" si="1">F7/E7*1000</f>
        <v>795.31357684355623</v>
      </c>
      <c r="W7" s="265">
        <f t="shared" ref="W7:W54" si="2">G7/E7*1000</f>
        <v>268.09097174362506</v>
      </c>
      <c r="X7" s="264">
        <f t="shared" ref="X7:X54" si="3">H7/E7*1000</f>
        <v>16.712611991729844</v>
      </c>
      <c r="Y7" s="264">
        <f t="shared" ref="Y7:Y54" si="4">I7/E7*1000</f>
        <v>11.026878015161957</v>
      </c>
      <c r="Z7" s="264">
        <f t="shared" ref="Z7:Z54" si="5">J7/E7*1000</f>
        <v>18.435561681598898</v>
      </c>
      <c r="AA7" s="263">
        <f t="shared" ref="AA7:AA54" si="6">K7/E7*1000</f>
        <v>2.0330806340454859</v>
      </c>
      <c r="AB7" s="263">
        <f t="shared" ref="AB7:AB54" si="7">L7/E7*1000</f>
        <v>4.4452101998621636</v>
      </c>
      <c r="AC7" s="263">
        <f t="shared" ref="AC7:AC54" si="8">M7/E7*1000</f>
        <v>0.58580289455547896</v>
      </c>
      <c r="AD7" s="264">
        <f t="shared" ref="AD7:AD54" si="9">N7/E7*1000</f>
        <v>39.593383873190902</v>
      </c>
    </row>
    <row r="8" spans="1:30">
      <c r="A8" s="196">
        <v>2</v>
      </c>
      <c r="B8" s="192">
        <v>1</v>
      </c>
      <c r="C8" s="191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7"/>
      <c r="Q8" s="196">
        <v>2</v>
      </c>
      <c r="R8" s="192">
        <v>1</v>
      </c>
      <c r="S8" s="191">
        <v>17</v>
      </c>
      <c r="T8" s="195">
        <v>4133</v>
      </c>
      <c r="U8" s="195" t="e">
        <f t="shared" si="0"/>
        <v>#DIV/0!</v>
      </c>
      <c r="V8" s="265" t="e">
        <f t="shared" si="1"/>
        <v>#DIV/0!</v>
      </c>
      <c r="W8" s="265" t="e">
        <f t="shared" si="2"/>
        <v>#DIV/0!</v>
      </c>
      <c r="X8" s="264" t="e">
        <f t="shared" si="3"/>
        <v>#DIV/0!</v>
      </c>
      <c r="Y8" s="264" t="e">
        <f t="shared" si="4"/>
        <v>#DIV/0!</v>
      </c>
      <c r="Z8" s="264" t="e">
        <f t="shared" si="5"/>
        <v>#DIV/0!</v>
      </c>
      <c r="AA8" s="263" t="e">
        <f t="shared" si="6"/>
        <v>#DIV/0!</v>
      </c>
      <c r="AB8" s="263" t="e">
        <f t="shared" si="7"/>
        <v>#DIV/0!</v>
      </c>
      <c r="AC8" s="263" t="e">
        <f t="shared" si="8"/>
        <v>#DIV/0!</v>
      </c>
      <c r="AD8" s="264" t="e">
        <f t="shared" si="9"/>
        <v>#DIV/0!</v>
      </c>
    </row>
    <row r="9" spans="1:30">
      <c r="A9" s="196">
        <v>3</v>
      </c>
      <c r="B9" s="192">
        <v>1</v>
      </c>
      <c r="C9" s="190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7"/>
      <c r="Q9" s="196">
        <v>3</v>
      </c>
      <c r="R9" s="192">
        <v>1</v>
      </c>
      <c r="S9" s="190">
        <v>22</v>
      </c>
      <c r="T9" s="195">
        <v>4158</v>
      </c>
      <c r="U9" s="195" t="e">
        <f t="shared" si="0"/>
        <v>#DIV/0!</v>
      </c>
      <c r="V9" s="265" t="e">
        <f t="shared" si="1"/>
        <v>#DIV/0!</v>
      </c>
      <c r="W9" s="265" t="e">
        <f t="shared" si="2"/>
        <v>#DIV/0!</v>
      </c>
      <c r="X9" s="264" t="e">
        <f t="shared" si="3"/>
        <v>#DIV/0!</v>
      </c>
      <c r="Y9" s="264" t="e">
        <f t="shared" si="4"/>
        <v>#DIV/0!</v>
      </c>
      <c r="Z9" s="264" t="e">
        <f t="shared" si="5"/>
        <v>#DIV/0!</v>
      </c>
      <c r="AA9" s="263" t="e">
        <f t="shared" si="6"/>
        <v>#DIV/0!</v>
      </c>
      <c r="AB9" s="263" t="e">
        <f t="shared" si="7"/>
        <v>#DIV/0!</v>
      </c>
      <c r="AC9" s="263" t="e">
        <f t="shared" si="8"/>
        <v>#DIV/0!</v>
      </c>
      <c r="AD9" s="264" t="e">
        <f t="shared" si="9"/>
        <v>#DIV/0!</v>
      </c>
    </row>
    <row r="10" spans="1:30">
      <c r="A10" s="196">
        <v>4</v>
      </c>
      <c r="B10" s="192">
        <v>1</v>
      </c>
      <c r="C10" s="190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7"/>
      <c r="Q10" s="196">
        <v>4</v>
      </c>
      <c r="R10" s="192">
        <v>1</v>
      </c>
      <c r="S10" s="190">
        <v>27</v>
      </c>
      <c r="T10" s="195">
        <v>4184</v>
      </c>
      <c r="U10" s="195" t="e">
        <f t="shared" si="0"/>
        <v>#DIV/0!</v>
      </c>
      <c r="V10" s="265" t="e">
        <f t="shared" si="1"/>
        <v>#DIV/0!</v>
      </c>
      <c r="W10" s="265" t="e">
        <f t="shared" si="2"/>
        <v>#DIV/0!</v>
      </c>
      <c r="X10" s="264" t="e">
        <f t="shared" si="3"/>
        <v>#DIV/0!</v>
      </c>
      <c r="Y10" s="264" t="e">
        <f t="shared" si="4"/>
        <v>#DIV/0!</v>
      </c>
      <c r="Z10" s="264" t="e">
        <f t="shared" si="5"/>
        <v>#DIV/0!</v>
      </c>
      <c r="AA10" s="263" t="e">
        <f t="shared" si="6"/>
        <v>#DIV/0!</v>
      </c>
      <c r="AB10" s="263" t="e">
        <f t="shared" si="7"/>
        <v>#DIV/0!</v>
      </c>
      <c r="AC10" s="263" t="e">
        <f t="shared" si="8"/>
        <v>#DIV/0!</v>
      </c>
      <c r="AD10" s="264" t="e">
        <f t="shared" si="9"/>
        <v>#DIV/0!</v>
      </c>
    </row>
    <row r="11" spans="1:30">
      <c r="A11" s="196">
        <v>5</v>
      </c>
      <c r="B11" s="192">
        <v>1</v>
      </c>
      <c r="C11" s="190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7"/>
      <c r="Q11" s="196">
        <v>5</v>
      </c>
      <c r="R11" s="192">
        <v>1</v>
      </c>
      <c r="S11" s="190">
        <v>37</v>
      </c>
      <c r="T11" s="195">
        <v>4233</v>
      </c>
      <c r="U11" s="195" t="e">
        <f t="shared" si="0"/>
        <v>#DIV/0!</v>
      </c>
      <c r="V11" s="265" t="e">
        <f t="shared" si="1"/>
        <v>#DIV/0!</v>
      </c>
      <c r="W11" s="265" t="e">
        <f t="shared" si="2"/>
        <v>#DIV/0!</v>
      </c>
      <c r="X11" s="264" t="e">
        <f t="shared" si="3"/>
        <v>#DIV/0!</v>
      </c>
      <c r="Y11" s="264" t="e">
        <f t="shared" si="4"/>
        <v>#DIV/0!</v>
      </c>
      <c r="Z11" s="264" t="e">
        <f t="shared" si="5"/>
        <v>#DIV/0!</v>
      </c>
      <c r="AA11" s="263" t="e">
        <f t="shared" si="6"/>
        <v>#DIV/0!</v>
      </c>
      <c r="AB11" s="263" t="e">
        <f t="shared" si="7"/>
        <v>#DIV/0!</v>
      </c>
      <c r="AC11" s="263" t="e">
        <f t="shared" si="8"/>
        <v>#DIV/0!</v>
      </c>
      <c r="AD11" s="264" t="e">
        <f t="shared" si="9"/>
        <v>#DIV/0!</v>
      </c>
    </row>
    <row r="12" spans="1:30">
      <c r="A12" s="196">
        <v>6</v>
      </c>
      <c r="B12" s="192">
        <v>1</v>
      </c>
      <c r="C12" s="191"/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7"/>
      <c r="Q12" s="196">
        <v>6</v>
      </c>
      <c r="R12" s="192">
        <v>1</v>
      </c>
      <c r="S12" s="191">
        <v>48</v>
      </c>
      <c r="T12" s="195">
        <v>4288</v>
      </c>
      <c r="U12" s="195" t="e">
        <f t="shared" si="0"/>
        <v>#DIV/0!</v>
      </c>
      <c r="V12" s="265" t="e">
        <f t="shared" si="1"/>
        <v>#DIV/0!</v>
      </c>
      <c r="W12" s="265" t="e">
        <f t="shared" si="2"/>
        <v>#DIV/0!</v>
      </c>
      <c r="X12" s="264" t="e">
        <f t="shared" si="3"/>
        <v>#DIV/0!</v>
      </c>
      <c r="Y12" s="264" t="e">
        <f t="shared" si="4"/>
        <v>#DIV/0!</v>
      </c>
      <c r="Z12" s="264" t="e">
        <f t="shared" si="5"/>
        <v>#DIV/0!</v>
      </c>
      <c r="AA12" s="263" t="e">
        <f t="shared" si="6"/>
        <v>#DIV/0!</v>
      </c>
      <c r="AB12" s="263" t="e">
        <f t="shared" si="7"/>
        <v>#DIV/0!</v>
      </c>
      <c r="AC12" s="263" t="e">
        <f t="shared" si="8"/>
        <v>#DIV/0!</v>
      </c>
      <c r="AD12" s="264" t="e">
        <f t="shared" si="9"/>
        <v>#DIV/0!</v>
      </c>
    </row>
    <row r="13" spans="1:30">
      <c r="A13" s="196">
        <v>7</v>
      </c>
      <c r="B13" s="192">
        <v>1</v>
      </c>
      <c r="C13" s="190"/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7"/>
      <c r="Q13" s="196">
        <v>7</v>
      </c>
      <c r="R13" s="192">
        <v>1</v>
      </c>
      <c r="S13" s="190">
        <v>53</v>
      </c>
      <c r="T13" s="195">
        <v>4312</v>
      </c>
      <c r="U13" s="195" t="e">
        <f t="shared" si="0"/>
        <v>#DIV/0!</v>
      </c>
      <c r="V13" s="265" t="e">
        <f t="shared" si="1"/>
        <v>#DIV/0!</v>
      </c>
      <c r="W13" s="265" t="e">
        <f t="shared" si="2"/>
        <v>#DIV/0!</v>
      </c>
      <c r="X13" s="264" t="e">
        <f t="shared" si="3"/>
        <v>#DIV/0!</v>
      </c>
      <c r="Y13" s="264" t="e">
        <f t="shared" si="4"/>
        <v>#DIV/0!</v>
      </c>
      <c r="Z13" s="264" t="e">
        <f t="shared" si="5"/>
        <v>#DIV/0!</v>
      </c>
      <c r="AA13" s="263" t="e">
        <f t="shared" si="6"/>
        <v>#DIV/0!</v>
      </c>
      <c r="AB13" s="263" t="e">
        <f t="shared" si="7"/>
        <v>#DIV/0!</v>
      </c>
      <c r="AC13" s="263" t="e">
        <f t="shared" si="8"/>
        <v>#DIV/0!</v>
      </c>
      <c r="AD13" s="264" t="e">
        <f t="shared" si="9"/>
        <v>#DIV/0!</v>
      </c>
    </row>
    <row r="14" spans="1:30">
      <c r="A14" s="196">
        <v>8</v>
      </c>
      <c r="B14" s="192">
        <v>1</v>
      </c>
      <c r="C14" s="190"/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7"/>
      <c r="Q14" s="196">
        <v>8</v>
      </c>
      <c r="R14" s="192">
        <v>1</v>
      </c>
      <c r="S14" s="190">
        <v>58</v>
      </c>
      <c r="T14" s="195">
        <v>4338</v>
      </c>
      <c r="U14" s="195" t="e">
        <f t="shared" si="0"/>
        <v>#DIV/0!</v>
      </c>
      <c r="V14" s="265" t="e">
        <f t="shared" si="1"/>
        <v>#DIV/0!</v>
      </c>
      <c r="W14" s="265" t="e">
        <f t="shared" si="2"/>
        <v>#DIV/0!</v>
      </c>
      <c r="X14" s="264" t="e">
        <f t="shared" si="3"/>
        <v>#DIV/0!</v>
      </c>
      <c r="Y14" s="264" t="e">
        <f t="shared" si="4"/>
        <v>#DIV/0!</v>
      </c>
      <c r="Z14" s="264" t="e">
        <f t="shared" si="5"/>
        <v>#DIV/0!</v>
      </c>
      <c r="AA14" s="263" t="e">
        <f t="shared" si="6"/>
        <v>#DIV/0!</v>
      </c>
      <c r="AB14" s="263" t="e">
        <f t="shared" si="7"/>
        <v>#DIV/0!</v>
      </c>
      <c r="AC14" s="263" t="e">
        <f t="shared" si="8"/>
        <v>#DIV/0!</v>
      </c>
      <c r="AD14" s="264" t="e">
        <f t="shared" si="9"/>
        <v>#DIV/0!</v>
      </c>
    </row>
    <row r="15" spans="1:30">
      <c r="A15" s="196">
        <v>9</v>
      </c>
      <c r="B15" s="192">
        <v>2</v>
      </c>
      <c r="C15" s="191"/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7"/>
      <c r="Q15" s="196">
        <v>9</v>
      </c>
      <c r="R15" s="192">
        <v>2</v>
      </c>
      <c r="S15" s="191">
        <v>2</v>
      </c>
      <c r="T15" s="195">
        <v>4056</v>
      </c>
      <c r="U15" s="195" t="e">
        <f t="shared" si="0"/>
        <v>#DIV/0!</v>
      </c>
      <c r="V15" s="265" t="e">
        <f t="shared" si="1"/>
        <v>#DIV/0!</v>
      </c>
      <c r="W15" s="265" t="e">
        <f t="shared" si="2"/>
        <v>#DIV/0!</v>
      </c>
      <c r="X15" s="264" t="e">
        <f t="shared" si="3"/>
        <v>#DIV/0!</v>
      </c>
      <c r="Y15" s="264" t="e">
        <f t="shared" si="4"/>
        <v>#DIV/0!</v>
      </c>
      <c r="Z15" s="264" t="e">
        <f t="shared" si="5"/>
        <v>#DIV/0!</v>
      </c>
      <c r="AA15" s="263" t="e">
        <f t="shared" si="6"/>
        <v>#DIV/0!</v>
      </c>
      <c r="AB15" s="263" t="e">
        <f t="shared" si="7"/>
        <v>#DIV/0!</v>
      </c>
      <c r="AC15" s="263" t="e">
        <f t="shared" si="8"/>
        <v>#DIV/0!</v>
      </c>
      <c r="AD15" s="264" t="e">
        <f t="shared" si="9"/>
        <v>#DIV/0!</v>
      </c>
    </row>
    <row r="16" spans="1:30">
      <c r="A16" s="196">
        <v>10</v>
      </c>
      <c r="B16" s="192">
        <v>2</v>
      </c>
      <c r="C16" s="191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7"/>
      <c r="Q16" s="196">
        <v>10</v>
      </c>
      <c r="R16" s="192">
        <v>2</v>
      </c>
      <c r="S16" s="191">
        <v>7</v>
      </c>
      <c r="T16" s="195">
        <v>4082</v>
      </c>
      <c r="U16" s="195" t="e">
        <f t="shared" si="0"/>
        <v>#DIV/0!</v>
      </c>
      <c r="V16" s="265" t="e">
        <f t="shared" si="1"/>
        <v>#DIV/0!</v>
      </c>
      <c r="W16" s="265" t="e">
        <f t="shared" si="2"/>
        <v>#DIV/0!</v>
      </c>
      <c r="X16" s="264" t="e">
        <f t="shared" si="3"/>
        <v>#DIV/0!</v>
      </c>
      <c r="Y16" s="264" t="e">
        <f t="shared" si="4"/>
        <v>#DIV/0!</v>
      </c>
      <c r="Z16" s="264" t="e">
        <f t="shared" si="5"/>
        <v>#DIV/0!</v>
      </c>
      <c r="AA16" s="263" t="e">
        <f t="shared" si="6"/>
        <v>#DIV/0!</v>
      </c>
      <c r="AB16" s="263" t="e">
        <f t="shared" si="7"/>
        <v>#DIV/0!</v>
      </c>
      <c r="AC16" s="263" t="e">
        <f t="shared" si="8"/>
        <v>#DIV/0!</v>
      </c>
      <c r="AD16" s="264" t="e">
        <f t="shared" si="9"/>
        <v>#DIV/0!</v>
      </c>
    </row>
    <row r="17" spans="1:30">
      <c r="A17" s="196">
        <v>11</v>
      </c>
      <c r="B17" s="192">
        <v>2</v>
      </c>
      <c r="C17" s="191"/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7"/>
      <c r="Q17" s="196">
        <v>11</v>
      </c>
      <c r="R17" s="192">
        <v>2</v>
      </c>
      <c r="S17" s="191">
        <v>28</v>
      </c>
      <c r="T17" s="195">
        <v>4186</v>
      </c>
      <c r="U17" s="195" t="e">
        <f t="shared" si="0"/>
        <v>#DIV/0!</v>
      </c>
      <c r="V17" s="265" t="e">
        <f t="shared" si="1"/>
        <v>#DIV/0!</v>
      </c>
      <c r="W17" s="265" t="e">
        <f t="shared" si="2"/>
        <v>#DIV/0!</v>
      </c>
      <c r="X17" s="264" t="e">
        <f t="shared" si="3"/>
        <v>#DIV/0!</v>
      </c>
      <c r="Y17" s="264" t="e">
        <f t="shared" si="4"/>
        <v>#DIV/0!</v>
      </c>
      <c r="Z17" s="264" t="e">
        <f t="shared" si="5"/>
        <v>#DIV/0!</v>
      </c>
      <c r="AA17" s="263" t="e">
        <f t="shared" si="6"/>
        <v>#DIV/0!</v>
      </c>
      <c r="AB17" s="263" t="e">
        <f t="shared" si="7"/>
        <v>#DIV/0!</v>
      </c>
      <c r="AC17" s="263" t="e">
        <f t="shared" si="8"/>
        <v>#DIV/0!</v>
      </c>
      <c r="AD17" s="264" t="e">
        <f t="shared" si="9"/>
        <v>#DIV/0!</v>
      </c>
    </row>
    <row r="18" spans="1:30">
      <c r="A18" s="196">
        <v>12</v>
      </c>
      <c r="B18" s="192">
        <v>2</v>
      </c>
      <c r="C18" s="191"/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7"/>
      <c r="Q18" s="196">
        <v>12</v>
      </c>
      <c r="R18" s="192">
        <v>2</v>
      </c>
      <c r="S18" s="191">
        <v>38</v>
      </c>
      <c r="T18" s="195">
        <v>4237</v>
      </c>
      <c r="U18" s="195" t="e">
        <f t="shared" si="0"/>
        <v>#DIV/0!</v>
      </c>
      <c r="V18" s="265" t="e">
        <f t="shared" si="1"/>
        <v>#DIV/0!</v>
      </c>
      <c r="W18" s="265" t="e">
        <f t="shared" si="2"/>
        <v>#DIV/0!</v>
      </c>
      <c r="X18" s="264" t="e">
        <f t="shared" si="3"/>
        <v>#DIV/0!</v>
      </c>
      <c r="Y18" s="264" t="e">
        <f t="shared" si="4"/>
        <v>#DIV/0!</v>
      </c>
      <c r="Z18" s="264" t="e">
        <f t="shared" si="5"/>
        <v>#DIV/0!</v>
      </c>
      <c r="AA18" s="263" t="e">
        <f t="shared" si="6"/>
        <v>#DIV/0!</v>
      </c>
      <c r="AB18" s="263" t="e">
        <f t="shared" si="7"/>
        <v>#DIV/0!</v>
      </c>
      <c r="AC18" s="263" t="e">
        <f t="shared" si="8"/>
        <v>#DIV/0!</v>
      </c>
      <c r="AD18" s="264" t="e">
        <f t="shared" si="9"/>
        <v>#DIV/0!</v>
      </c>
    </row>
    <row r="19" spans="1:30">
      <c r="A19" s="196">
        <v>13</v>
      </c>
      <c r="B19" s="192">
        <v>2</v>
      </c>
      <c r="C19" s="191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7"/>
      <c r="Q19" s="196">
        <v>13</v>
      </c>
      <c r="R19" s="192">
        <v>2</v>
      </c>
      <c r="S19" s="191">
        <v>43</v>
      </c>
      <c r="T19" s="195">
        <v>4265</v>
      </c>
      <c r="U19" s="195" t="e">
        <f t="shared" si="0"/>
        <v>#DIV/0!</v>
      </c>
      <c r="V19" s="265" t="e">
        <f t="shared" si="1"/>
        <v>#DIV/0!</v>
      </c>
      <c r="W19" s="265" t="e">
        <f t="shared" si="2"/>
        <v>#DIV/0!</v>
      </c>
      <c r="X19" s="264" t="e">
        <f t="shared" si="3"/>
        <v>#DIV/0!</v>
      </c>
      <c r="Y19" s="264" t="e">
        <f t="shared" si="4"/>
        <v>#DIV/0!</v>
      </c>
      <c r="Z19" s="264" t="e">
        <f t="shared" si="5"/>
        <v>#DIV/0!</v>
      </c>
      <c r="AA19" s="263" t="e">
        <f t="shared" si="6"/>
        <v>#DIV/0!</v>
      </c>
      <c r="AB19" s="263" t="e">
        <f t="shared" si="7"/>
        <v>#DIV/0!</v>
      </c>
      <c r="AC19" s="263" t="e">
        <f t="shared" si="8"/>
        <v>#DIV/0!</v>
      </c>
      <c r="AD19" s="264" t="e">
        <f t="shared" si="9"/>
        <v>#DIV/0!</v>
      </c>
    </row>
    <row r="20" spans="1:30">
      <c r="A20" s="196">
        <v>14</v>
      </c>
      <c r="B20" s="192">
        <v>2</v>
      </c>
      <c r="C20" s="191"/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7"/>
      <c r="Q20" s="196">
        <v>14</v>
      </c>
      <c r="R20" s="192">
        <v>2</v>
      </c>
      <c r="S20" s="191">
        <v>64</v>
      </c>
      <c r="T20" s="195">
        <v>4368</v>
      </c>
      <c r="U20" s="195" t="e">
        <f t="shared" si="0"/>
        <v>#DIV/0!</v>
      </c>
      <c r="V20" s="265" t="e">
        <f t="shared" si="1"/>
        <v>#DIV/0!</v>
      </c>
      <c r="W20" s="265" t="e">
        <f t="shared" si="2"/>
        <v>#DIV/0!</v>
      </c>
      <c r="X20" s="264" t="e">
        <f t="shared" si="3"/>
        <v>#DIV/0!</v>
      </c>
      <c r="Y20" s="264" t="e">
        <f t="shared" si="4"/>
        <v>#DIV/0!</v>
      </c>
      <c r="Z20" s="264" t="e">
        <f t="shared" si="5"/>
        <v>#DIV/0!</v>
      </c>
      <c r="AA20" s="263" t="e">
        <f t="shared" si="6"/>
        <v>#DIV/0!</v>
      </c>
      <c r="AB20" s="263" t="e">
        <f t="shared" si="7"/>
        <v>#DIV/0!</v>
      </c>
      <c r="AC20" s="263" t="e">
        <f t="shared" si="8"/>
        <v>#DIV/0!</v>
      </c>
      <c r="AD20" s="264" t="e">
        <f t="shared" si="9"/>
        <v>#DIV/0!</v>
      </c>
    </row>
    <row r="21" spans="1:30">
      <c r="A21" s="196">
        <v>15</v>
      </c>
      <c r="B21" s="192">
        <v>2</v>
      </c>
      <c r="C21" s="191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7"/>
      <c r="Q21" s="196">
        <v>15</v>
      </c>
      <c r="R21" s="192">
        <v>2</v>
      </c>
      <c r="S21" s="191">
        <v>69</v>
      </c>
      <c r="T21" s="195">
        <v>4394</v>
      </c>
      <c r="U21" s="195" t="e">
        <f t="shared" si="0"/>
        <v>#DIV/0!</v>
      </c>
      <c r="V21" s="265" t="e">
        <f t="shared" si="1"/>
        <v>#DIV/0!</v>
      </c>
      <c r="W21" s="265" t="e">
        <f t="shared" si="2"/>
        <v>#DIV/0!</v>
      </c>
      <c r="X21" s="264" t="e">
        <f t="shared" si="3"/>
        <v>#DIV/0!</v>
      </c>
      <c r="Y21" s="264" t="e">
        <f t="shared" si="4"/>
        <v>#DIV/0!</v>
      </c>
      <c r="Z21" s="264" t="e">
        <f t="shared" si="5"/>
        <v>#DIV/0!</v>
      </c>
      <c r="AA21" s="263" t="e">
        <f t="shared" si="6"/>
        <v>#DIV/0!</v>
      </c>
      <c r="AB21" s="263" t="e">
        <f t="shared" si="7"/>
        <v>#DIV/0!</v>
      </c>
      <c r="AC21" s="263" t="e">
        <f t="shared" si="8"/>
        <v>#DIV/0!</v>
      </c>
      <c r="AD21" s="264" t="e">
        <f t="shared" si="9"/>
        <v>#DIV/0!</v>
      </c>
    </row>
    <row r="22" spans="1:30">
      <c r="A22" s="196">
        <v>16</v>
      </c>
      <c r="B22" s="192">
        <v>2</v>
      </c>
      <c r="C22" s="191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7"/>
      <c r="Q22" s="196">
        <v>16</v>
      </c>
      <c r="R22" s="192">
        <v>2</v>
      </c>
      <c r="S22" s="191">
        <v>74</v>
      </c>
      <c r="T22" s="195">
        <v>4420</v>
      </c>
      <c r="U22" s="195" t="e">
        <f t="shared" si="0"/>
        <v>#DIV/0!</v>
      </c>
      <c r="V22" s="265" t="e">
        <f t="shared" si="1"/>
        <v>#DIV/0!</v>
      </c>
      <c r="W22" s="265" t="e">
        <f t="shared" si="2"/>
        <v>#DIV/0!</v>
      </c>
      <c r="X22" s="264" t="e">
        <f t="shared" si="3"/>
        <v>#DIV/0!</v>
      </c>
      <c r="Y22" s="264" t="e">
        <f t="shared" si="4"/>
        <v>#DIV/0!</v>
      </c>
      <c r="Z22" s="264" t="e">
        <f t="shared" si="5"/>
        <v>#DIV/0!</v>
      </c>
      <c r="AA22" s="263" t="e">
        <f t="shared" si="6"/>
        <v>#DIV/0!</v>
      </c>
      <c r="AB22" s="263" t="e">
        <f t="shared" si="7"/>
        <v>#DIV/0!</v>
      </c>
      <c r="AC22" s="263" t="e">
        <f t="shared" si="8"/>
        <v>#DIV/0!</v>
      </c>
      <c r="AD22" s="264" t="e">
        <f t="shared" si="9"/>
        <v>#DIV/0!</v>
      </c>
    </row>
    <row r="23" spans="1:30">
      <c r="A23" s="196">
        <v>17</v>
      </c>
      <c r="B23" s="192">
        <v>3</v>
      </c>
      <c r="C23" s="191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7"/>
      <c r="Q23" s="196">
        <v>17</v>
      </c>
      <c r="R23" s="192">
        <v>3</v>
      </c>
      <c r="S23" s="191">
        <v>3</v>
      </c>
      <c r="T23" s="195">
        <v>4061</v>
      </c>
      <c r="U23" s="195" t="e">
        <f t="shared" si="0"/>
        <v>#DIV/0!</v>
      </c>
      <c r="V23" s="265" t="e">
        <f t="shared" si="1"/>
        <v>#DIV/0!</v>
      </c>
      <c r="W23" s="265" t="e">
        <f t="shared" si="2"/>
        <v>#DIV/0!</v>
      </c>
      <c r="X23" s="264" t="e">
        <f t="shared" si="3"/>
        <v>#DIV/0!</v>
      </c>
      <c r="Y23" s="264" t="e">
        <f t="shared" si="4"/>
        <v>#DIV/0!</v>
      </c>
      <c r="Z23" s="264" t="e">
        <f t="shared" si="5"/>
        <v>#DIV/0!</v>
      </c>
      <c r="AA23" s="263" t="e">
        <f t="shared" si="6"/>
        <v>#DIV/0!</v>
      </c>
      <c r="AB23" s="263" t="e">
        <f t="shared" si="7"/>
        <v>#DIV/0!</v>
      </c>
      <c r="AC23" s="263" t="e">
        <f t="shared" si="8"/>
        <v>#DIV/0!</v>
      </c>
      <c r="AD23" s="264" t="e">
        <f t="shared" si="9"/>
        <v>#DIV/0!</v>
      </c>
    </row>
    <row r="24" spans="1:30">
      <c r="A24" s="196">
        <v>18</v>
      </c>
      <c r="B24" s="192">
        <v>3</v>
      </c>
      <c r="C24" s="191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7"/>
      <c r="Q24" s="196">
        <v>18</v>
      </c>
      <c r="R24" s="192">
        <v>3</v>
      </c>
      <c r="S24" s="191">
        <v>8</v>
      </c>
      <c r="T24" s="195">
        <v>4087</v>
      </c>
      <c r="U24" s="195" t="e">
        <f t="shared" si="0"/>
        <v>#DIV/0!</v>
      </c>
      <c r="V24" s="265" t="e">
        <f t="shared" si="1"/>
        <v>#DIV/0!</v>
      </c>
      <c r="W24" s="265" t="e">
        <f t="shared" si="2"/>
        <v>#DIV/0!</v>
      </c>
      <c r="X24" s="264" t="e">
        <f t="shared" si="3"/>
        <v>#DIV/0!</v>
      </c>
      <c r="Y24" s="264" t="e">
        <f t="shared" si="4"/>
        <v>#DIV/0!</v>
      </c>
      <c r="Z24" s="264" t="e">
        <f t="shared" si="5"/>
        <v>#DIV/0!</v>
      </c>
      <c r="AA24" s="263" t="e">
        <f t="shared" si="6"/>
        <v>#DIV/0!</v>
      </c>
      <c r="AB24" s="263" t="e">
        <f t="shared" si="7"/>
        <v>#DIV/0!</v>
      </c>
      <c r="AC24" s="263" t="e">
        <f t="shared" si="8"/>
        <v>#DIV/0!</v>
      </c>
      <c r="AD24" s="264" t="e">
        <f t="shared" si="9"/>
        <v>#DIV/0!</v>
      </c>
    </row>
    <row r="25" spans="1:30">
      <c r="A25" s="196">
        <v>19</v>
      </c>
      <c r="B25" s="192">
        <v>3</v>
      </c>
      <c r="C25" s="191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7"/>
      <c r="Q25" s="196">
        <v>19</v>
      </c>
      <c r="R25" s="192">
        <v>3</v>
      </c>
      <c r="S25" s="191">
        <v>13</v>
      </c>
      <c r="T25" s="195">
        <v>4112</v>
      </c>
      <c r="U25" s="195" t="e">
        <f t="shared" si="0"/>
        <v>#DIV/0!</v>
      </c>
      <c r="V25" s="265" t="e">
        <f t="shared" si="1"/>
        <v>#DIV/0!</v>
      </c>
      <c r="W25" s="265" t="e">
        <f t="shared" si="2"/>
        <v>#DIV/0!</v>
      </c>
      <c r="X25" s="264" t="e">
        <f t="shared" si="3"/>
        <v>#DIV/0!</v>
      </c>
      <c r="Y25" s="264" t="e">
        <f t="shared" si="4"/>
        <v>#DIV/0!</v>
      </c>
      <c r="Z25" s="264" t="e">
        <f t="shared" si="5"/>
        <v>#DIV/0!</v>
      </c>
      <c r="AA25" s="263" t="e">
        <f t="shared" si="6"/>
        <v>#DIV/0!</v>
      </c>
      <c r="AB25" s="263" t="e">
        <f t="shared" si="7"/>
        <v>#DIV/0!</v>
      </c>
      <c r="AC25" s="263" t="e">
        <f t="shared" si="8"/>
        <v>#DIV/0!</v>
      </c>
      <c r="AD25" s="264" t="e">
        <f t="shared" si="9"/>
        <v>#DIV/0!</v>
      </c>
    </row>
    <row r="26" spans="1:30">
      <c r="A26" s="196">
        <v>20</v>
      </c>
      <c r="B26" s="192">
        <v>3</v>
      </c>
      <c r="C26" s="191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7"/>
      <c r="Q26" s="196">
        <v>20</v>
      </c>
      <c r="R26" s="192">
        <v>3</v>
      </c>
      <c r="S26" s="191">
        <v>24</v>
      </c>
      <c r="T26" s="195">
        <v>4169</v>
      </c>
      <c r="U26" s="195" t="e">
        <f t="shared" si="0"/>
        <v>#DIV/0!</v>
      </c>
      <c r="V26" s="265" t="e">
        <f t="shared" si="1"/>
        <v>#DIV/0!</v>
      </c>
      <c r="W26" s="265" t="e">
        <f t="shared" si="2"/>
        <v>#DIV/0!</v>
      </c>
      <c r="X26" s="264" t="e">
        <f t="shared" si="3"/>
        <v>#DIV/0!</v>
      </c>
      <c r="Y26" s="264" t="e">
        <f t="shared" si="4"/>
        <v>#DIV/0!</v>
      </c>
      <c r="Z26" s="264" t="e">
        <f t="shared" si="5"/>
        <v>#DIV/0!</v>
      </c>
      <c r="AA26" s="263" t="e">
        <f t="shared" si="6"/>
        <v>#DIV/0!</v>
      </c>
      <c r="AB26" s="263" t="e">
        <f t="shared" si="7"/>
        <v>#DIV/0!</v>
      </c>
      <c r="AC26" s="263" t="e">
        <f t="shared" si="8"/>
        <v>#DIV/0!</v>
      </c>
      <c r="AD26" s="264" t="e">
        <f t="shared" si="9"/>
        <v>#DIV/0!</v>
      </c>
    </row>
    <row r="27" spans="1:30">
      <c r="A27" s="196">
        <v>21</v>
      </c>
      <c r="B27" s="192">
        <v>3</v>
      </c>
      <c r="C27" s="191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7"/>
      <c r="Q27" s="196">
        <v>21</v>
      </c>
      <c r="R27" s="192">
        <v>3</v>
      </c>
      <c r="S27" s="191">
        <v>29</v>
      </c>
      <c r="T27" s="195">
        <v>4193</v>
      </c>
      <c r="U27" s="195" t="e">
        <f t="shared" si="0"/>
        <v>#DIV/0!</v>
      </c>
      <c r="V27" s="265" t="e">
        <f t="shared" si="1"/>
        <v>#DIV/0!</v>
      </c>
      <c r="W27" s="265" t="e">
        <f t="shared" si="2"/>
        <v>#DIV/0!</v>
      </c>
      <c r="X27" s="264" t="e">
        <f t="shared" si="3"/>
        <v>#DIV/0!</v>
      </c>
      <c r="Y27" s="264" t="e">
        <f t="shared" si="4"/>
        <v>#DIV/0!</v>
      </c>
      <c r="Z27" s="264" t="e">
        <f t="shared" si="5"/>
        <v>#DIV/0!</v>
      </c>
      <c r="AA27" s="263" t="e">
        <f t="shared" si="6"/>
        <v>#DIV/0!</v>
      </c>
      <c r="AB27" s="263" t="e">
        <f t="shared" si="7"/>
        <v>#DIV/0!</v>
      </c>
      <c r="AC27" s="263" t="e">
        <f t="shared" si="8"/>
        <v>#DIV/0!</v>
      </c>
      <c r="AD27" s="264" t="e">
        <f t="shared" si="9"/>
        <v>#DIV/0!</v>
      </c>
    </row>
    <row r="28" spans="1:30">
      <c r="A28" s="196">
        <v>22</v>
      </c>
      <c r="B28" s="192">
        <v>3</v>
      </c>
      <c r="C28" s="191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7"/>
      <c r="Q28" s="196">
        <v>22</v>
      </c>
      <c r="R28" s="192">
        <v>3</v>
      </c>
      <c r="S28" s="191">
        <v>34</v>
      </c>
      <c r="T28" s="195">
        <v>4216</v>
      </c>
      <c r="U28" s="195" t="e">
        <f t="shared" si="0"/>
        <v>#DIV/0!</v>
      </c>
      <c r="V28" s="265" t="e">
        <f t="shared" si="1"/>
        <v>#DIV/0!</v>
      </c>
      <c r="W28" s="265" t="e">
        <f t="shared" si="2"/>
        <v>#DIV/0!</v>
      </c>
      <c r="X28" s="264" t="e">
        <f t="shared" si="3"/>
        <v>#DIV/0!</v>
      </c>
      <c r="Y28" s="264" t="e">
        <f t="shared" si="4"/>
        <v>#DIV/0!</v>
      </c>
      <c r="Z28" s="264" t="e">
        <f t="shared" si="5"/>
        <v>#DIV/0!</v>
      </c>
      <c r="AA28" s="263" t="e">
        <f t="shared" si="6"/>
        <v>#DIV/0!</v>
      </c>
      <c r="AB28" s="263" t="e">
        <f t="shared" si="7"/>
        <v>#DIV/0!</v>
      </c>
      <c r="AC28" s="263" t="e">
        <f t="shared" si="8"/>
        <v>#DIV/0!</v>
      </c>
      <c r="AD28" s="264" t="e">
        <f t="shared" si="9"/>
        <v>#DIV/0!</v>
      </c>
    </row>
    <row r="29" spans="1:30">
      <c r="A29" s="196">
        <v>23</v>
      </c>
      <c r="B29" s="192">
        <v>3</v>
      </c>
      <c r="C29" s="191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7"/>
      <c r="Q29" s="196">
        <v>23</v>
      </c>
      <c r="R29" s="192">
        <v>3</v>
      </c>
      <c r="S29" s="191">
        <v>39</v>
      </c>
      <c r="T29" s="195">
        <v>4242</v>
      </c>
      <c r="U29" s="195" t="e">
        <f t="shared" si="0"/>
        <v>#DIV/0!</v>
      </c>
      <c r="V29" s="265" t="e">
        <f t="shared" si="1"/>
        <v>#DIV/0!</v>
      </c>
      <c r="W29" s="265" t="e">
        <f t="shared" si="2"/>
        <v>#DIV/0!</v>
      </c>
      <c r="X29" s="264" t="e">
        <f t="shared" si="3"/>
        <v>#DIV/0!</v>
      </c>
      <c r="Y29" s="264" t="e">
        <f t="shared" si="4"/>
        <v>#DIV/0!</v>
      </c>
      <c r="Z29" s="264" t="e">
        <f t="shared" si="5"/>
        <v>#DIV/0!</v>
      </c>
      <c r="AA29" s="263" t="e">
        <f t="shared" si="6"/>
        <v>#DIV/0!</v>
      </c>
      <c r="AB29" s="263" t="e">
        <f t="shared" si="7"/>
        <v>#DIV/0!</v>
      </c>
      <c r="AC29" s="263" t="e">
        <f t="shared" si="8"/>
        <v>#DIV/0!</v>
      </c>
      <c r="AD29" s="264" t="e">
        <f t="shared" si="9"/>
        <v>#DIV/0!</v>
      </c>
    </row>
    <row r="30" spans="1:30">
      <c r="A30" s="196">
        <v>24</v>
      </c>
      <c r="B30" s="192">
        <v>3</v>
      </c>
      <c r="C30" s="191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7"/>
      <c r="Q30" s="196">
        <v>24</v>
      </c>
      <c r="R30" s="192">
        <v>3</v>
      </c>
      <c r="S30" s="191">
        <v>44</v>
      </c>
      <c r="T30" s="195">
        <v>4268</v>
      </c>
      <c r="U30" s="195" t="e">
        <f t="shared" si="0"/>
        <v>#DIV/0!</v>
      </c>
      <c r="V30" s="265" t="e">
        <f t="shared" si="1"/>
        <v>#DIV/0!</v>
      </c>
      <c r="W30" s="265" t="e">
        <f t="shared" si="2"/>
        <v>#DIV/0!</v>
      </c>
      <c r="X30" s="264" t="e">
        <f t="shared" si="3"/>
        <v>#DIV/0!</v>
      </c>
      <c r="Y30" s="264" t="e">
        <f t="shared" si="4"/>
        <v>#DIV/0!</v>
      </c>
      <c r="Z30" s="264" t="e">
        <f t="shared" si="5"/>
        <v>#DIV/0!</v>
      </c>
      <c r="AA30" s="263" t="e">
        <f t="shared" si="6"/>
        <v>#DIV/0!</v>
      </c>
      <c r="AB30" s="263" t="e">
        <f t="shared" si="7"/>
        <v>#DIV/0!</v>
      </c>
      <c r="AC30" s="263" t="e">
        <f t="shared" si="8"/>
        <v>#DIV/0!</v>
      </c>
      <c r="AD30" s="264" t="e">
        <f t="shared" si="9"/>
        <v>#DIV/0!</v>
      </c>
    </row>
    <row r="31" spans="1:30">
      <c r="A31" s="196">
        <v>25</v>
      </c>
      <c r="B31" s="192">
        <v>4</v>
      </c>
      <c r="C31" s="193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7"/>
      <c r="Q31" s="196">
        <v>25</v>
      </c>
      <c r="R31" s="192">
        <v>4</v>
      </c>
      <c r="S31" s="193">
        <v>4</v>
      </c>
      <c r="T31" s="195">
        <v>4066</v>
      </c>
      <c r="U31" s="195" t="e">
        <f t="shared" si="0"/>
        <v>#DIV/0!</v>
      </c>
      <c r="V31" s="265" t="e">
        <f t="shared" si="1"/>
        <v>#DIV/0!</v>
      </c>
      <c r="W31" s="265" t="e">
        <f t="shared" si="2"/>
        <v>#DIV/0!</v>
      </c>
      <c r="X31" s="264" t="e">
        <f t="shared" si="3"/>
        <v>#DIV/0!</v>
      </c>
      <c r="Y31" s="264" t="e">
        <f t="shared" si="4"/>
        <v>#DIV/0!</v>
      </c>
      <c r="Z31" s="264" t="e">
        <f t="shared" si="5"/>
        <v>#DIV/0!</v>
      </c>
      <c r="AA31" s="263" t="e">
        <f t="shared" si="6"/>
        <v>#DIV/0!</v>
      </c>
      <c r="AB31" s="263" t="e">
        <f t="shared" si="7"/>
        <v>#DIV/0!</v>
      </c>
      <c r="AC31" s="263" t="e">
        <f t="shared" si="8"/>
        <v>#DIV/0!</v>
      </c>
      <c r="AD31" s="264" t="e">
        <f t="shared" si="9"/>
        <v>#DIV/0!</v>
      </c>
    </row>
    <row r="32" spans="1:30">
      <c r="A32" s="196">
        <v>26</v>
      </c>
      <c r="B32" s="192">
        <v>4</v>
      </c>
      <c r="C32" s="193"/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7"/>
      <c r="Q32" s="196">
        <v>26</v>
      </c>
      <c r="R32" s="192">
        <v>4</v>
      </c>
      <c r="S32" s="193">
        <v>9</v>
      </c>
      <c r="T32" s="195">
        <v>4091</v>
      </c>
      <c r="U32" s="195" t="e">
        <f t="shared" si="0"/>
        <v>#DIV/0!</v>
      </c>
      <c r="V32" s="265" t="e">
        <f t="shared" si="1"/>
        <v>#DIV/0!</v>
      </c>
      <c r="W32" s="265" t="e">
        <f t="shared" si="2"/>
        <v>#DIV/0!</v>
      </c>
      <c r="X32" s="264" t="e">
        <f t="shared" si="3"/>
        <v>#DIV/0!</v>
      </c>
      <c r="Y32" s="264" t="e">
        <f t="shared" si="4"/>
        <v>#DIV/0!</v>
      </c>
      <c r="Z32" s="264" t="e">
        <f t="shared" si="5"/>
        <v>#DIV/0!</v>
      </c>
      <c r="AA32" s="263" t="e">
        <f t="shared" si="6"/>
        <v>#DIV/0!</v>
      </c>
      <c r="AB32" s="263" t="e">
        <f t="shared" si="7"/>
        <v>#DIV/0!</v>
      </c>
      <c r="AC32" s="263" t="e">
        <f t="shared" si="8"/>
        <v>#DIV/0!</v>
      </c>
      <c r="AD32" s="264" t="e">
        <f t="shared" si="9"/>
        <v>#DIV/0!</v>
      </c>
    </row>
    <row r="33" spans="1:30">
      <c r="A33" s="196">
        <v>27</v>
      </c>
      <c r="B33" s="192">
        <v>4</v>
      </c>
      <c r="C33" s="193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7"/>
      <c r="Q33" s="196">
        <v>27</v>
      </c>
      <c r="R33" s="192">
        <v>4</v>
      </c>
      <c r="S33" s="193">
        <v>14</v>
      </c>
      <c r="T33" s="195">
        <v>4117</v>
      </c>
      <c r="U33" s="195" t="e">
        <f t="shared" si="0"/>
        <v>#DIV/0!</v>
      </c>
      <c r="V33" s="265" t="e">
        <f t="shared" si="1"/>
        <v>#DIV/0!</v>
      </c>
      <c r="W33" s="265" t="e">
        <f t="shared" si="2"/>
        <v>#DIV/0!</v>
      </c>
      <c r="X33" s="264" t="e">
        <f t="shared" si="3"/>
        <v>#DIV/0!</v>
      </c>
      <c r="Y33" s="264" t="e">
        <f t="shared" si="4"/>
        <v>#DIV/0!</v>
      </c>
      <c r="Z33" s="264" t="e">
        <f t="shared" si="5"/>
        <v>#DIV/0!</v>
      </c>
      <c r="AA33" s="263" t="e">
        <f t="shared" si="6"/>
        <v>#DIV/0!</v>
      </c>
      <c r="AB33" s="263" t="e">
        <f t="shared" si="7"/>
        <v>#DIV/0!</v>
      </c>
      <c r="AC33" s="263" t="e">
        <f t="shared" si="8"/>
        <v>#DIV/0!</v>
      </c>
      <c r="AD33" s="264" t="e">
        <f t="shared" si="9"/>
        <v>#DIV/0!</v>
      </c>
    </row>
    <row r="34" spans="1:30">
      <c r="A34" s="196">
        <v>28</v>
      </c>
      <c r="B34" s="192">
        <v>4</v>
      </c>
      <c r="C34" s="193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7"/>
      <c r="Q34" s="196">
        <v>28</v>
      </c>
      <c r="R34" s="192">
        <v>4</v>
      </c>
      <c r="S34" s="193">
        <v>19</v>
      </c>
      <c r="T34" s="195">
        <v>4141</v>
      </c>
      <c r="U34" s="195" t="e">
        <f t="shared" si="0"/>
        <v>#DIV/0!</v>
      </c>
      <c r="V34" s="265" t="e">
        <f t="shared" si="1"/>
        <v>#DIV/0!</v>
      </c>
      <c r="W34" s="265" t="e">
        <f t="shared" si="2"/>
        <v>#DIV/0!</v>
      </c>
      <c r="X34" s="264" t="e">
        <f t="shared" si="3"/>
        <v>#DIV/0!</v>
      </c>
      <c r="Y34" s="264" t="e">
        <f t="shared" si="4"/>
        <v>#DIV/0!</v>
      </c>
      <c r="Z34" s="264" t="e">
        <f t="shared" si="5"/>
        <v>#DIV/0!</v>
      </c>
      <c r="AA34" s="263" t="e">
        <f t="shared" si="6"/>
        <v>#DIV/0!</v>
      </c>
      <c r="AB34" s="263" t="e">
        <f t="shared" si="7"/>
        <v>#DIV/0!</v>
      </c>
      <c r="AC34" s="263" t="e">
        <f t="shared" si="8"/>
        <v>#DIV/0!</v>
      </c>
      <c r="AD34" s="264" t="e">
        <f t="shared" si="9"/>
        <v>#DIV/0!</v>
      </c>
    </row>
    <row r="35" spans="1:30">
      <c r="A35" s="196">
        <v>29</v>
      </c>
      <c r="B35" s="192">
        <v>4</v>
      </c>
      <c r="C35" s="193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7"/>
      <c r="Q35" s="196">
        <v>29</v>
      </c>
      <c r="R35" s="192">
        <v>4</v>
      </c>
      <c r="S35" s="193">
        <v>30</v>
      </c>
      <c r="T35" s="195">
        <v>4197</v>
      </c>
      <c r="U35" s="195" t="e">
        <f t="shared" si="0"/>
        <v>#DIV/0!</v>
      </c>
      <c r="V35" s="265" t="e">
        <f t="shared" si="1"/>
        <v>#DIV/0!</v>
      </c>
      <c r="W35" s="265" t="e">
        <f t="shared" si="2"/>
        <v>#DIV/0!</v>
      </c>
      <c r="X35" s="264" t="e">
        <f t="shared" si="3"/>
        <v>#DIV/0!</v>
      </c>
      <c r="Y35" s="264" t="e">
        <f t="shared" si="4"/>
        <v>#DIV/0!</v>
      </c>
      <c r="Z35" s="264" t="e">
        <f t="shared" si="5"/>
        <v>#DIV/0!</v>
      </c>
      <c r="AA35" s="263" t="e">
        <f t="shared" si="6"/>
        <v>#DIV/0!</v>
      </c>
      <c r="AB35" s="263" t="e">
        <f t="shared" si="7"/>
        <v>#DIV/0!</v>
      </c>
      <c r="AC35" s="263" t="e">
        <f t="shared" si="8"/>
        <v>#DIV/0!</v>
      </c>
      <c r="AD35" s="264" t="e">
        <f t="shared" si="9"/>
        <v>#DIV/0!</v>
      </c>
    </row>
    <row r="36" spans="1:30">
      <c r="A36" s="196">
        <v>30</v>
      </c>
      <c r="B36" s="192">
        <v>4</v>
      </c>
      <c r="C36" s="193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7"/>
      <c r="Q36" s="196">
        <v>30</v>
      </c>
      <c r="R36" s="192">
        <v>4</v>
      </c>
      <c r="S36" s="193">
        <v>35</v>
      </c>
      <c r="T36" s="195">
        <v>4223</v>
      </c>
      <c r="U36" s="195" t="e">
        <f t="shared" si="0"/>
        <v>#DIV/0!</v>
      </c>
      <c r="V36" s="265" t="e">
        <f t="shared" si="1"/>
        <v>#DIV/0!</v>
      </c>
      <c r="W36" s="265" t="e">
        <f t="shared" si="2"/>
        <v>#DIV/0!</v>
      </c>
      <c r="X36" s="264" t="e">
        <f t="shared" si="3"/>
        <v>#DIV/0!</v>
      </c>
      <c r="Y36" s="264" t="e">
        <f t="shared" si="4"/>
        <v>#DIV/0!</v>
      </c>
      <c r="Z36" s="264" t="e">
        <f t="shared" si="5"/>
        <v>#DIV/0!</v>
      </c>
      <c r="AA36" s="263" t="e">
        <f t="shared" si="6"/>
        <v>#DIV/0!</v>
      </c>
      <c r="AB36" s="263" t="e">
        <f t="shared" si="7"/>
        <v>#DIV/0!</v>
      </c>
      <c r="AC36" s="263" t="e">
        <f t="shared" si="8"/>
        <v>#DIV/0!</v>
      </c>
      <c r="AD36" s="264" t="e">
        <f t="shared" si="9"/>
        <v>#DIV/0!</v>
      </c>
    </row>
    <row r="37" spans="1:30">
      <c r="A37" s="196">
        <v>31</v>
      </c>
      <c r="B37" s="192">
        <v>4</v>
      </c>
      <c r="C37" s="193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7"/>
      <c r="Q37" s="196">
        <v>31</v>
      </c>
      <c r="R37" s="192">
        <v>4</v>
      </c>
      <c r="S37" s="193">
        <v>40</v>
      </c>
      <c r="T37" s="195">
        <v>4250</v>
      </c>
      <c r="U37" s="195" t="e">
        <f t="shared" si="0"/>
        <v>#DIV/0!</v>
      </c>
      <c r="V37" s="265" t="e">
        <f t="shared" si="1"/>
        <v>#DIV/0!</v>
      </c>
      <c r="W37" s="265" t="e">
        <f t="shared" si="2"/>
        <v>#DIV/0!</v>
      </c>
      <c r="X37" s="264" t="e">
        <f t="shared" si="3"/>
        <v>#DIV/0!</v>
      </c>
      <c r="Y37" s="264" t="e">
        <f t="shared" si="4"/>
        <v>#DIV/0!</v>
      </c>
      <c r="Z37" s="264" t="e">
        <f t="shared" si="5"/>
        <v>#DIV/0!</v>
      </c>
      <c r="AA37" s="263" t="e">
        <f t="shared" si="6"/>
        <v>#DIV/0!</v>
      </c>
      <c r="AB37" s="263" t="e">
        <f t="shared" si="7"/>
        <v>#DIV/0!</v>
      </c>
      <c r="AC37" s="263" t="e">
        <f t="shared" si="8"/>
        <v>#DIV/0!</v>
      </c>
      <c r="AD37" s="264" t="e">
        <f t="shared" si="9"/>
        <v>#DIV/0!</v>
      </c>
    </row>
    <row r="38" spans="1:30">
      <c r="A38" s="196">
        <v>32</v>
      </c>
      <c r="B38" s="192">
        <v>4</v>
      </c>
      <c r="C38" s="193"/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7"/>
      <c r="Q38" s="196">
        <v>32</v>
      </c>
      <c r="R38" s="192">
        <v>4</v>
      </c>
      <c r="S38" s="193">
        <v>45</v>
      </c>
      <c r="T38" s="195">
        <v>4274</v>
      </c>
      <c r="U38" s="195" t="e">
        <f t="shared" si="0"/>
        <v>#DIV/0!</v>
      </c>
      <c r="V38" s="265" t="e">
        <f t="shared" si="1"/>
        <v>#DIV/0!</v>
      </c>
      <c r="W38" s="265" t="e">
        <f t="shared" si="2"/>
        <v>#DIV/0!</v>
      </c>
      <c r="X38" s="264" t="e">
        <f t="shared" si="3"/>
        <v>#DIV/0!</v>
      </c>
      <c r="Y38" s="264" t="e">
        <f t="shared" si="4"/>
        <v>#DIV/0!</v>
      </c>
      <c r="Z38" s="264" t="e">
        <f t="shared" si="5"/>
        <v>#DIV/0!</v>
      </c>
      <c r="AA38" s="263" t="e">
        <f t="shared" si="6"/>
        <v>#DIV/0!</v>
      </c>
      <c r="AB38" s="263" t="e">
        <f t="shared" si="7"/>
        <v>#DIV/0!</v>
      </c>
      <c r="AC38" s="263" t="e">
        <f t="shared" si="8"/>
        <v>#DIV/0!</v>
      </c>
      <c r="AD38" s="264" t="e">
        <f t="shared" si="9"/>
        <v>#DIV/0!</v>
      </c>
    </row>
    <row r="39" spans="1:30">
      <c r="A39" s="196">
        <v>33</v>
      </c>
      <c r="B39" s="192">
        <v>5</v>
      </c>
      <c r="C39" s="193"/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7"/>
      <c r="Q39" s="196">
        <v>33</v>
      </c>
      <c r="R39" s="192">
        <v>5</v>
      </c>
      <c r="S39" s="193">
        <v>5</v>
      </c>
      <c r="T39" s="195">
        <v>4075</v>
      </c>
      <c r="U39" s="195" t="e">
        <f t="shared" si="0"/>
        <v>#DIV/0!</v>
      </c>
      <c r="V39" s="265" t="e">
        <f t="shared" si="1"/>
        <v>#DIV/0!</v>
      </c>
      <c r="W39" s="265" t="e">
        <f t="shared" si="2"/>
        <v>#DIV/0!</v>
      </c>
      <c r="X39" s="264" t="e">
        <f t="shared" si="3"/>
        <v>#DIV/0!</v>
      </c>
      <c r="Y39" s="264" t="e">
        <f t="shared" si="4"/>
        <v>#DIV/0!</v>
      </c>
      <c r="Z39" s="264" t="e">
        <f t="shared" si="5"/>
        <v>#DIV/0!</v>
      </c>
      <c r="AA39" s="263" t="e">
        <f t="shared" si="6"/>
        <v>#DIV/0!</v>
      </c>
      <c r="AB39" s="263" t="e">
        <f t="shared" si="7"/>
        <v>#DIV/0!</v>
      </c>
      <c r="AC39" s="263" t="e">
        <f t="shared" si="8"/>
        <v>#DIV/0!</v>
      </c>
      <c r="AD39" s="264" t="e">
        <f t="shared" si="9"/>
        <v>#DIV/0!</v>
      </c>
    </row>
    <row r="40" spans="1:30">
      <c r="A40" s="196">
        <v>34</v>
      </c>
      <c r="B40" s="192">
        <v>5</v>
      </c>
      <c r="C40" s="193"/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9"/>
      <c r="Q40" s="196">
        <v>34</v>
      </c>
      <c r="R40" s="192">
        <v>5</v>
      </c>
      <c r="S40" s="193">
        <v>10</v>
      </c>
      <c r="T40" s="306">
        <v>4100</v>
      </c>
      <c r="U40" s="306" t="e">
        <f t="shared" si="0"/>
        <v>#DIV/0!</v>
      </c>
      <c r="V40" s="311" t="e">
        <f t="shared" si="1"/>
        <v>#DIV/0!</v>
      </c>
      <c r="W40" s="311" t="e">
        <f t="shared" si="2"/>
        <v>#DIV/0!</v>
      </c>
      <c r="X40" s="313" t="e">
        <f t="shared" si="3"/>
        <v>#DIV/0!</v>
      </c>
      <c r="Y40" s="313" t="e">
        <f t="shared" si="4"/>
        <v>#DIV/0!</v>
      </c>
      <c r="Z40" s="313" t="e">
        <f t="shared" si="5"/>
        <v>#DIV/0!</v>
      </c>
      <c r="AA40" s="315" t="e">
        <f t="shared" si="6"/>
        <v>#DIV/0!</v>
      </c>
      <c r="AB40" s="315" t="e">
        <f t="shared" si="7"/>
        <v>#DIV/0!</v>
      </c>
      <c r="AC40" s="315" t="e">
        <f t="shared" si="8"/>
        <v>#DIV/0!</v>
      </c>
      <c r="AD40" s="313" t="e">
        <f t="shared" si="9"/>
        <v>#DIV/0!</v>
      </c>
    </row>
    <row r="41" spans="1:30">
      <c r="A41" s="196">
        <v>35</v>
      </c>
      <c r="B41" s="192">
        <v>5</v>
      </c>
      <c r="C41" s="193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7"/>
      <c r="Q41" s="196">
        <v>35</v>
      </c>
      <c r="R41" s="192">
        <v>5</v>
      </c>
      <c r="S41" s="193">
        <v>15</v>
      </c>
      <c r="T41" s="195">
        <v>4124</v>
      </c>
      <c r="U41" s="195" t="e">
        <f t="shared" si="0"/>
        <v>#DIV/0!</v>
      </c>
      <c r="V41" s="265" t="e">
        <f t="shared" si="1"/>
        <v>#DIV/0!</v>
      </c>
      <c r="W41" s="265" t="e">
        <f t="shared" si="2"/>
        <v>#DIV/0!</v>
      </c>
      <c r="X41" s="264" t="e">
        <f t="shared" si="3"/>
        <v>#DIV/0!</v>
      </c>
      <c r="Y41" s="264" t="e">
        <f t="shared" si="4"/>
        <v>#DIV/0!</v>
      </c>
      <c r="Z41" s="264" t="e">
        <f t="shared" si="5"/>
        <v>#DIV/0!</v>
      </c>
      <c r="AA41" s="263" t="e">
        <f t="shared" si="6"/>
        <v>#DIV/0!</v>
      </c>
      <c r="AB41" s="263" t="e">
        <f t="shared" si="7"/>
        <v>#DIV/0!</v>
      </c>
      <c r="AC41" s="263" t="e">
        <f t="shared" si="8"/>
        <v>#DIV/0!</v>
      </c>
      <c r="AD41" s="264" t="e">
        <f t="shared" si="9"/>
        <v>#DIV/0!</v>
      </c>
    </row>
    <row r="42" spans="1:30" ht="16.5" thickBot="1">
      <c r="A42" s="196">
        <v>36</v>
      </c>
      <c r="B42" s="192">
        <v>5</v>
      </c>
      <c r="C42" s="297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7"/>
      <c r="Q42" s="196">
        <v>36</v>
      </c>
      <c r="R42" s="192">
        <v>5</v>
      </c>
      <c r="S42" s="297">
        <v>20</v>
      </c>
      <c r="T42" s="198">
        <v>4141</v>
      </c>
      <c r="U42" s="195" t="e">
        <f t="shared" si="0"/>
        <v>#DIV/0!</v>
      </c>
      <c r="V42" s="265" t="e">
        <f t="shared" si="1"/>
        <v>#DIV/0!</v>
      </c>
      <c r="W42" s="265" t="e">
        <f t="shared" si="2"/>
        <v>#DIV/0!</v>
      </c>
      <c r="X42" s="264" t="e">
        <f t="shared" si="3"/>
        <v>#DIV/0!</v>
      </c>
      <c r="Y42" s="264" t="e">
        <f t="shared" si="4"/>
        <v>#DIV/0!</v>
      </c>
      <c r="Z42" s="264" t="e">
        <f t="shared" si="5"/>
        <v>#DIV/0!</v>
      </c>
      <c r="AA42" s="263" t="e">
        <f t="shared" si="6"/>
        <v>#DIV/0!</v>
      </c>
      <c r="AB42" s="263" t="e">
        <f t="shared" si="7"/>
        <v>#DIV/0!</v>
      </c>
      <c r="AC42" s="263" t="e">
        <f t="shared" si="8"/>
        <v>#DIV/0!</v>
      </c>
      <c r="AD42" s="264" t="e">
        <f t="shared" si="9"/>
        <v>#DIV/0!</v>
      </c>
    </row>
    <row r="43" spans="1:30">
      <c r="A43" s="196">
        <v>37</v>
      </c>
      <c r="B43" s="192">
        <v>5</v>
      </c>
      <c r="C43" s="297"/>
      <c r="D43" s="304"/>
      <c r="E43" s="307"/>
      <c r="F43" s="307"/>
      <c r="G43" s="307"/>
      <c r="H43" s="307"/>
      <c r="I43" s="307"/>
      <c r="J43" s="307"/>
      <c r="K43" s="307"/>
      <c r="L43" s="307"/>
      <c r="M43" s="307"/>
      <c r="N43" s="308"/>
      <c r="Q43" s="196">
        <v>37</v>
      </c>
      <c r="R43" s="192">
        <v>5</v>
      </c>
      <c r="S43" s="297">
        <v>25</v>
      </c>
      <c r="T43" s="304">
        <v>4171</v>
      </c>
      <c r="U43" s="307" t="e">
        <f t="shared" si="0"/>
        <v>#DIV/0!</v>
      </c>
      <c r="V43" s="310" t="e">
        <f t="shared" si="1"/>
        <v>#DIV/0!</v>
      </c>
      <c r="W43" s="310" t="e">
        <f t="shared" si="2"/>
        <v>#DIV/0!</v>
      </c>
      <c r="X43" s="312" t="e">
        <f t="shared" si="3"/>
        <v>#DIV/0!</v>
      </c>
      <c r="Y43" s="312" t="e">
        <f t="shared" si="4"/>
        <v>#DIV/0!</v>
      </c>
      <c r="Z43" s="312" t="e">
        <f t="shared" si="5"/>
        <v>#DIV/0!</v>
      </c>
      <c r="AA43" s="314" t="e">
        <f t="shared" si="6"/>
        <v>#DIV/0!</v>
      </c>
      <c r="AB43" s="314" t="e">
        <f t="shared" si="7"/>
        <v>#DIV/0!</v>
      </c>
      <c r="AC43" s="314" t="e">
        <f t="shared" si="8"/>
        <v>#DIV/0!</v>
      </c>
      <c r="AD43" s="312" t="e">
        <f t="shared" si="9"/>
        <v>#DIV/0!</v>
      </c>
    </row>
    <row r="44" spans="1:30">
      <c r="A44" s="196">
        <v>38</v>
      </c>
      <c r="B44" s="192">
        <v>5</v>
      </c>
      <c r="C44" s="297"/>
      <c r="D44" s="298"/>
      <c r="E44" s="299"/>
      <c r="F44" s="299"/>
      <c r="G44" s="299"/>
      <c r="H44" s="299"/>
      <c r="I44" s="299"/>
      <c r="J44" s="299"/>
      <c r="K44" s="299"/>
      <c r="L44" s="299"/>
      <c r="M44" s="299"/>
      <c r="N44" s="303"/>
      <c r="Q44" s="196">
        <v>38</v>
      </c>
      <c r="R44" s="192">
        <v>5</v>
      </c>
      <c r="S44" s="297">
        <v>36</v>
      </c>
      <c r="T44" s="298">
        <v>4230</v>
      </c>
      <c r="U44" s="299" t="e">
        <f t="shared" si="0"/>
        <v>#DIV/0!</v>
      </c>
      <c r="V44" s="300" t="e">
        <f t="shared" si="1"/>
        <v>#DIV/0!</v>
      </c>
      <c r="W44" s="300" t="e">
        <f t="shared" si="2"/>
        <v>#DIV/0!</v>
      </c>
      <c r="X44" s="301" t="e">
        <f t="shared" si="3"/>
        <v>#DIV/0!</v>
      </c>
      <c r="Y44" s="301" t="e">
        <f t="shared" si="4"/>
        <v>#DIV/0!</v>
      </c>
      <c r="Z44" s="301" t="e">
        <f t="shared" si="5"/>
        <v>#DIV/0!</v>
      </c>
      <c r="AA44" s="302" t="e">
        <f t="shared" si="6"/>
        <v>#DIV/0!</v>
      </c>
      <c r="AB44" s="302" t="e">
        <f t="shared" si="7"/>
        <v>#DIV/0!</v>
      </c>
      <c r="AC44" s="302" t="e">
        <f t="shared" si="8"/>
        <v>#DIV/0!</v>
      </c>
      <c r="AD44" s="301" t="e">
        <f t="shared" si="9"/>
        <v>#DIV/0!</v>
      </c>
    </row>
    <row r="45" spans="1:30">
      <c r="A45" s="196">
        <v>39</v>
      </c>
      <c r="B45" s="192">
        <v>5</v>
      </c>
      <c r="C45" s="297"/>
      <c r="D45" s="305"/>
      <c r="E45" s="299"/>
      <c r="F45" s="299"/>
      <c r="G45" s="299"/>
      <c r="H45" s="299"/>
      <c r="I45" s="299"/>
      <c r="J45" s="299"/>
      <c r="K45" s="299"/>
      <c r="L45" s="299"/>
      <c r="M45" s="299"/>
      <c r="N45" s="303"/>
      <c r="Q45" s="196">
        <v>39</v>
      </c>
      <c r="R45" s="192">
        <v>5</v>
      </c>
      <c r="S45" s="297">
        <v>41</v>
      </c>
      <c r="T45" s="305" t="s">
        <v>180</v>
      </c>
      <c r="U45" s="299" t="e">
        <f t="shared" si="0"/>
        <v>#DIV/0!</v>
      </c>
      <c r="V45" s="300" t="e">
        <f t="shared" si="1"/>
        <v>#DIV/0!</v>
      </c>
      <c r="W45" s="300" t="e">
        <f t="shared" si="2"/>
        <v>#DIV/0!</v>
      </c>
      <c r="X45" s="301" t="e">
        <f t="shared" si="3"/>
        <v>#DIV/0!</v>
      </c>
      <c r="Y45" s="301" t="e">
        <f t="shared" si="4"/>
        <v>#DIV/0!</v>
      </c>
      <c r="Z45" s="301" t="e">
        <f t="shared" si="5"/>
        <v>#DIV/0!</v>
      </c>
      <c r="AA45" s="302" t="e">
        <f t="shared" si="6"/>
        <v>#DIV/0!</v>
      </c>
      <c r="AB45" s="302" t="e">
        <f t="shared" si="7"/>
        <v>#DIV/0!</v>
      </c>
      <c r="AC45" s="302" t="e">
        <f t="shared" si="8"/>
        <v>#DIV/0!</v>
      </c>
      <c r="AD45" s="301" t="e">
        <f t="shared" si="9"/>
        <v>#DIV/0!</v>
      </c>
    </row>
    <row r="46" spans="1:30">
      <c r="A46" s="196">
        <v>40</v>
      </c>
      <c r="B46" s="192">
        <v>5</v>
      </c>
      <c r="C46" s="297"/>
      <c r="D46" s="298"/>
      <c r="E46" s="299"/>
      <c r="F46" s="299"/>
      <c r="G46" s="299"/>
      <c r="H46" s="299"/>
      <c r="I46" s="299"/>
      <c r="J46" s="299"/>
      <c r="K46" s="299"/>
      <c r="L46" s="299"/>
      <c r="M46" s="299"/>
      <c r="N46" s="303"/>
      <c r="Q46" s="196">
        <v>40</v>
      </c>
      <c r="R46" s="192">
        <v>5</v>
      </c>
      <c r="S46" s="297">
        <v>46</v>
      </c>
      <c r="T46" s="298">
        <v>4277</v>
      </c>
      <c r="U46" s="299" t="e">
        <f t="shared" si="0"/>
        <v>#DIV/0!</v>
      </c>
      <c r="V46" s="300" t="e">
        <f t="shared" si="1"/>
        <v>#DIV/0!</v>
      </c>
      <c r="W46" s="300" t="e">
        <f t="shared" si="2"/>
        <v>#DIV/0!</v>
      </c>
      <c r="X46" s="301" t="e">
        <f t="shared" si="3"/>
        <v>#DIV/0!</v>
      </c>
      <c r="Y46" s="301" t="e">
        <f t="shared" si="4"/>
        <v>#DIV/0!</v>
      </c>
      <c r="Z46" s="301" t="e">
        <f t="shared" si="5"/>
        <v>#DIV/0!</v>
      </c>
      <c r="AA46" s="302" t="e">
        <f t="shared" si="6"/>
        <v>#DIV/0!</v>
      </c>
      <c r="AB46" s="302" t="e">
        <f t="shared" si="7"/>
        <v>#DIV/0!</v>
      </c>
      <c r="AC46" s="302" t="e">
        <f t="shared" si="8"/>
        <v>#DIV/0!</v>
      </c>
      <c r="AD46" s="301" t="e">
        <f t="shared" si="9"/>
        <v>#DIV/0!</v>
      </c>
    </row>
    <row r="47" spans="1:30">
      <c r="A47" s="196">
        <v>41</v>
      </c>
      <c r="B47" s="192">
        <v>6</v>
      </c>
      <c r="C47" s="193"/>
      <c r="D47" s="298"/>
      <c r="E47" s="299"/>
      <c r="F47" s="299"/>
      <c r="G47" s="299"/>
      <c r="H47" s="299"/>
      <c r="I47" s="299"/>
      <c r="J47" s="299"/>
      <c r="K47" s="299"/>
      <c r="L47" s="299"/>
      <c r="M47" s="299"/>
      <c r="N47" s="303"/>
      <c r="Q47" s="196">
        <v>41</v>
      </c>
      <c r="R47" s="192">
        <v>6</v>
      </c>
      <c r="S47" s="193">
        <v>6</v>
      </c>
      <c r="T47" s="298">
        <v>4076</v>
      </c>
      <c r="U47" s="299" t="e">
        <f t="shared" si="0"/>
        <v>#DIV/0!</v>
      </c>
      <c r="V47" s="300" t="e">
        <f t="shared" si="1"/>
        <v>#DIV/0!</v>
      </c>
      <c r="W47" s="300" t="e">
        <f t="shared" si="2"/>
        <v>#DIV/0!</v>
      </c>
      <c r="X47" s="301" t="e">
        <f t="shared" si="3"/>
        <v>#DIV/0!</v>
      </c>
      <c r="Y47" s="301" t="e">
        <f t="shared" si="4"/>
        <v>#DIV/0!</v>
      </c>
      <c r="Z47" s="301" t="e">
        <f t="shared" si="5"/>
        <v>#DIV/0!</v>
      </c>
      <c r="AA47" s="302" t="e">
        <f t="shared" si="6"/>
        <v>#DIV/0!</v>
      </c>
      <c r="AB47" s="302" t="e">
        <f t="shared" si="7"/>
        <v>#DIV/0!</v>
      </c>
      <c r="AC47" s="302" t="e">
        <f t="shared" si="8"/>
        <v>#DIV/0!</v>
      </c>
      <c r="AD47" s="301" t="e">
        <f t="shared" si="9"/>
        <v>#DIV/0!</v>
      </c>
    </row>
    <row r="48" spans="1:30">
      <c r="A48" s="196">
        <v>42</v>
      </c>
      <c r="B48" s="192">
        <v>6</v>
      </c>
      <c r="C48" s="193"/>
      <c r="D48" s="298"/>
      <c r="E48" s="299"/>
      <c r="F48" s="299"/>
      <c r="G48" s="299"/>
      <c r="H48" s="299"/>
      <c r="I48" s="299"/>
      <c r="J48" s="299"/>
      <c r="K48" s="299"/>
      <c r="L48" s="299"/>
      <c r="M48" s="299"/>
      <c r="N48" s="303"/>
      <c r="Q48" s="196">
        <v>42</v>
      </c>
      <c r="R48" s="192">
        <v>6</v>
      </c>
      <c r="S48" s="193">
        <v>11</v>
      </c>
      <c r="T48" s="298">
        <v>4103</v>
      </c>
      <c r="U48" s="299" t="e">
        <f t="shared" si="0"/>
        <v>#DIV/0!</v>
      </c>
      <c r="V48" s="300" t="e">
        <f t="shared" si="1"/>
        <v>#DIV/0!</v>
      </c>
      <c r="W48" s="300" t="e">
        <f t="shared" si="2"/>
        <v>#DIV/0!</v>
      </c>
      <c r="X48" s="301" t="e">
        <f t="shared" si="3"/>
        <v>#DIV/0!</v>
      </c>
      <c r="Y48" s="301" t="e">
        <f t="shared" si="4"/>
        <v>#DIV/0!</v>
      </c>
      <c r="Z48" s="301" t="e">
        <f t="shared" si="5"/>
        <v>#DIV/0!</v>
      </c>
      <c r="AA48" s="302" t="e">
        <f t="shared" si="6"/>
        <v>#DIV/0!</v>
      </c>
      <c r="AB48" s="302" t="e">
        <f t="shared" si="7"/>
        <v>#DIV/0!</v>
      </c>
      <c r="AC48" s="302" t="e">
        <f t="shared" si="8"/>
        <v>#DIV/0!</v>
      </c>
      <c r="AD48" s="301" t="e">
        <f t="shared" si="9"/>
        <v>#DIV/0!</v>
      </c>
    </row>
    <row r="49" spans="1:30">
      <c r="A49" s="196">
        <v>43</v>
      </c>
      <c r="B49" s="192">
        <v>6</v>
      </c>
      <c r="C49" s="193"/>
      <c r="D49" s="298"/>
      <c r="E49" s="299"/>
      <c r="F49" s="299"/>
      <c r="G49" s="299"/>
      <c r="H49" s="299"/>
      <c r="I49" s="299"/>
      <c r="J49" s="299"/>
      <c r="K49" s="299"/>
      <c r="L49" s="299"/>
      <c r="M49" s="299"/>
      <c r="N49" s="303"/>
      <c r="Q49" s="196">
        <v>43</v>
      </c>
      <c r="R49" s="192">
        <v>6</v>
      </c>
      <c r="S49" s="193">
        <v>16</v>
      </c>
      <c r="T49" s="298">
        <v>4129</v>
      </c>
      <c r="U49" s="299" t="e">
        <f t="shared" si="0"/>
        <v>#DIV/0!</v>
      </c>
      <c r="V49" s="300" t="e">
        <f t="shared" si="1"/>
        <v>#DIV/0!</v>
      </c>
      <c r="W49" s="300" t="e">
        <f t="shared" si="2"/>
        <v>#DIV/0!</v>
      </c>
      <c r="X49" s="301" t="e">
        <f t="shared" si="3"/>
        <v>#DIV/0!</v>
      </c>
      <c r="Y49" s="301" t="e">
        <f t="shared" si="4"/>
        <v>#DIV/0!</v>
      </c>
      <c r="Z49" s="301" t="e">
        <f t="shared" si="5"/>
        <v>#DIV/0!</v>
      </c>
      <c r="AA49" s="302" t="e">
        <f t="shared" si="6"/>
        <v>#DIV/0!</v>
      </c>
      <c r="AB49" s="302" t="e">
        <f t="shared" si="7"/>
        <v>#DIV/0!</v>
      </c>
      <c r="AC49" s="302" t="e">
        <f t="shared" si="8"/>
        <v>#DIV/0!</v>
      </c>
      <c r="AD49" s="301" t="e">
        <f t="shared" si="9"/>
        <v>#DIV/0!</v>
      </c>
    </row>
    <row r="50" spans="1:30">
      <c r="A50" s="196">
        <v>44</v>
      </c>
      <c r="B50" s="192">
        <v>6</v>
      </c>
      <c r="C50" s="193"/>
      <c r="D50" s="298"/>
      <c r="E50" s="299"/>
      <c r="F50" s="299"/>
      <c r="G50" s="299"/>
      <c r="H50" s="299"/>
      <c r="I50" s="299"/>
      <c r="J50" s="299"/>
      <c r="K50" s="299"/>
      <c r="L50" s="299"/>
      <c r="M50" s="299"/>
      <c r="N50" s="303"/>
      <c r="Q50" s="196">
        <v>44</v>
      </c>
      <c r="R50" s="192">
        <v>6</v>
      </c>
      <c r="S50" s="193">
        <v>21</v>
      </c>
      <c r="T50" s="298">
        <v>414</v>
      </c>
      <c r="U50" s="299" t="e">
        <f t="shared" si="0"/>
        <v>#DIV/0!</v>
      </c>
      <c r="V50" s="300" t="e">
        <f t="shared" si="1"/>
        <v>#DIV/0!</v>
      </c>
      <c r="W50" s="300" t="e">
        <f t="shared" si="2"/>
        <v>#DIV/0!</v>
      </c>
      <c r="X50" s="301" t="e">
        <f t="shared" si="3"/>
        <v>#DIV/0!</v>
      </c>
      <c r="Y50" s="301" t="e">
        <f t="shared" si="4"/>
        <v>#DIV/0!</v>
      </c>
      <c r="Z50" s="301" t="e">
        <f t="shared" si="5"/>
        <v>#DIV/0!</v>
      </c>
      <c r="AA50" s="302" t="e">
        <f t="shared" si="6"/>
        <v>#DIV/0!</v>
      </c>
      <c r="AB50" s="302" t="e">
        <f t="shared" si="7"/>
        <v>#DIV/0!</v>
      </c>
      <c r="AC50" s="302" t="e">
        <f t="shared" si="8"/>
        <v>#DIV/0!</v>
      </c>
      <c r="AD50" s="301" t="e">
        <f t="shared" si="9"/>
        <v>#DIV/0!</v>
      </c>
    </row>
    <row r="51" spans="1:30">
      <c r="A51" s="196">
        <v>45</v>
      </c>
      <c r="B51" s="192">
        <v>6</v>
      </c>
      <c r="C51" s="193"/>
      <c r="D51" s="298"/>
      <c r="E51" s="299"/>
      <c r="F51" s="299"/>
      <c r="G51" s="299"/>
      <c r="H51" s="299"/>
      <c r="I51" s="299"/>
      <c r="J51" s="299"/>
      <c r="K51" s="299"/>
      <c r="L51" s="299"/>
      <c r="M51" s="299"/>
      <c r="N51" s="303"/>
      <c r="Q51" s="196">
        <v>45</v>
      </c>
      <c r="R51" s="192">
        <v>6</v>
      </c>
      <c r="S51" s="193">
        <v>26</v>
      </c>
      <c r="T51" s="298">
        <v>4180</v>
      </c>
      <c r="U51" s="299" t="e">
        <f t="shared" si="0"/>
        <v>#DIV/0!</v>
      </c>
      <c r="V51" s="300" t="e">
        <f t="shared" si="1"/>
        <v>#DIV/0!</v>
      </c>
      <c r="W51" s="300" t="e">
        <f t="shared" si="2"/>
        <v>#DIV/0!</v>
      </c>
      <c r="X51" s="301" t="e">
        <f t="shared" si="3"/>
        <v>#DIV/0!</v>
      </c>
      <c r="Y51" s="301" t="e">
        <f t="shared" si="4"/>
        <v>#DIV/0!</v>
      </c>
      <c r="Z51" s="301" t="e">
        <f t="shared" si="5"/>
        <v>#DIV/0!</v>
      </c>
      <c r="AA51" s="302" t="e">
        <f t="shared" si="6"/>
        <v>#DIV/0!</v>
      </c>
      <c r="AB51" s="302" t="e">
        <f t="shared" si="7"/>
        <v>#DIV/0!</v>
      </c>
      <c r="AC51" s="302" t="e">
        <f t="shared" si="8"/>
        <v>#DIV/0!</v>
      </c>
      <c r="AD51" s="301" t="e">
        <f t="shared" si="9"/>
        <v>#DIV/0!</v>
      </c>
    </row>
    <row r="52" spans="1:30">
      <c r="A52" s="196">
        <v>46</v>
      </c>
      <c r="B52" s="192">
        <v>6</v>
      </c>
      <c r="C52" s="193"/>
      <c r="D52" s="298"/>
      <c r="E52" s="299"/>
      <c r="F52" s="299"/>
      <c r="G52" s="299"/>
      <c r="H52" s="299"/>
      <c r="I52" s="299"/>
      <c r="J52" s="299"/>
      <c r="K52" s="299"/>
      <c r="L52" s="299"/>
      <c r="M52" s="299"/>
      <c r="N52" s="303"/>
      <c r="Q52" s="196">
        <v>46</v>
      </c>
      <c r="R52" s="192">
        <v>6</v>
      </c>
      <c r="S52" s="193">
        <v>31</v>
      </c>
      <c r="T52" s="298">
        <v>4201</v>
      </c>
      <c r="U52" s="299" t="e">
        <f t="shared" si="0"/>
        <v>#DIV/0!</v>
      </c>
      <c r="V52" s="300" t="e">
        <f t="shared" si="1"/>
        <v>#DIV/0!</v>
      </c>
      <c r="W52" s="300" t="e">
        <f t="shared" si="2"/>
        <v>#DIV/0!</v>
      </c>
      <c r="X52" s="301" t="e">
        <f t="shared" si="3"/>
        <v>#DIV/0!</v>
      </c>
      <c r="Y52" s="301" t="e">
        <f t="shared" si="4"/>
        <v>#DIV/0!</v>
      </c>
      <c r="Z52" s="301" t="e">
        <f t="shared" si="5"/>
        <v>#DIV/0!</v>
      </c>
      <c r="AA52" s="302" t="e">
        <f t="shared" si="6"/>
        <v>#DIV/0!</v>
      </c>
      <c r="AB52" s="302" t="e">
        <f t="shared" si="7"/>
        <v>#DIV/0!</v>
      </c>
      <c r="AC52" s="302" t="e">
        <f t="shared" si="8"/>
        <v>#DIV/0!</v>
      </c>
      <c r="AD52" s="301" t="e">
        <f t="shared" si="9"/>
        <v>#DIV/0!</v>
      </c>
    </row>
    <row r="53" spans="1:30">
      <c r="A53" s="196">
        <v>47</v>
      </c>
      <c r="B53" s="192">
        <v>6</v>
      </c>
      <c r="C53" s="193"/>
      <c r="D53" s="298"/>
      <c r="E53" s="299"/>
      <c r="F53" s="299"/>
      <c r="G53" s="299"/>
      <c r="H53" s="299"/>
      <c r="I53" s="299"/>
      <c r="J53" s="299"/>
      <c r="K53" s="299"/>
      <c r="L53" s="299"/>
      <c r="M53" s="299"/>
      <c r="N53" s="303"/>
      <c r="Q53" s="196">
        <v>47</v>
      </c>
      <c r="R53" s="192">
        <v>6</v>
      </c>
      <c r="S53" s="193">
        <v>47</v>
      </c>
      <c r="T53" s="298">
        <v>4284</v>
      </c>
      <c r="U53" s="299" t="e">
        <f t="shared" si="0"/>
        <v>#DIV/0!</v>
      </c>
      <c r="V53" s="300" t="e">
        <f t="shared" si="1"/>
        <v>#DIV/0!</v>
      </c>
      <c r="W53" s="300" t="e">
        <f t="shared" si="2"/>
        <v>#DIV/0!</v>
      </c>
      <c r="X53" s="301" t="e">
        <f t="shared" si="3"/>
        <v>#DIV/0!</v>
      </c>
      <c r="Y53" s="301" t="e">
        <f t="shared" si="4"/>
        <v>#DIV/0!</v>
      </c>
      <c r="Z53" s="301" t="e">
        <f t="shared" si="5"/>
        <v>#DIV/0!</v>
      </c>
      <c r="AA53" s="302" t="e">
        <f t="shared" si="6"/>
        <v>#DIV/0!</v>
      </c>
      <c r="AB53" s="302" t="e">
        <f t="shared" si="7"/>
        <v>#DIV/0!</v>
      </c>
      <c r="AC53" s="302" t="e">
        <f t="shared" si="8"/>
        <v>#DIV/0!</v>
      </c>
      <c r="AD53" s="301" t="e">
        <f t="shared" si="9"/>
        <v>#DIV/0!</v>
      </c>
    </row>
    <row r="54" spans="1:30">
      <c r="A54" s="196">
        <v>48</v>
      </c>
      <c r="B54" s="192">
        <v>6</v>
      </c>
      <c r="C54" s="193"/>
      <c r="D54" s="298"/>
      <c r="E54" s="299"/>
      <c r="F54" s="299"/>
      <c r="G54" s="299"/>
      <c r="H54" s="299"/>
      <c r="I54" s="299"/>
      <c r="J54" s="299"/>
      <c r="K54" s="299"/>
      <c r="L54" s="299"/>
      <c r="M54" s="299"/>
      <c r="N54" s="303"/>
      <c r="Q54" s="196">
        <v>48</v>
      </c>
      <c r="R54" s="192">
        <v>6</v>
      </c>
      <c r="S54" s="193">
        <v>52</v>
      </c>
      <c r="T54" s="298">
        <v>4306</v>
      </c>
      <c r="U54" s="299" t="e">
        <f t="shared" si="0"/>
        <v>#DIV/0!</v>
      </c>
      <c r="V54" s="300" t="e">
        <f t="shared" si="1"/>
        <v>#DIV/0!</v>
      </c>
      <c r="W54" s="300" t="e">
        <f t="shared" si="2"/>
        <v>#DIV/0!</v>
      </c>
      <c r="X54" s="301" t="e">
        <f t="shared" si="3"/>
        <v>#DIV/0!</v>
      </c>
      <c r="Y54" s="301" t="e">
        <f t="shared" si="4"/>
        <v>#DIV/0!</v>
      </c>
      <c r="Z54" s="301" t="e">
        <f t="shared" si="5"/>
        <v>#DIV/0!</v>
      </c>
      <c r="AA54" s="302" t="e">
        <f t="shared" si="6"/>
        <v>#DIV/0!</v>
      </c>
      <c r="AB54" s="302" t="e">
        <f t="shared" si="7"/>
        <v>#DIV/0!</v>
      </c>
      <c r="AC54" s="302" t="e">
        <f t="shared" si="8"/>
        <v>#DIV/0!</v>
      </c>
      <c r="AD54" s="301" t="e">
        <f t="shared" si="9"/>
        <v>#DIV/0!</v>
      </c>
    </row>
    <row r="55" spans="1:30">
      <c r="H55" s="299"/>
    </row>
  </sheetData>
  <sortState ref="A47:AD54">
    <sortCondition ref="C47:C54"/>
  </sortState>
  <mergeCells count="3">
    <mergeCell ref="C3:L3"/>
    <mergeCell ref="D4:K4"/>
    <mergeCell ref="A4:C4"/>
  </mergeCells>
  <pageMargins left="0.25" right="0.25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2"/>
  <sheetViews>
    <sheetView topLeftCell="A21" workbookViewId="0">
      <selection sqref="A1:H42"/>
    </sheetView>
  </sheetViews>
  <sheetFormatPr defaultRowHeight="15.75"/>
  <cols>
    <col min="1" max="1" width="7.5" customWidth="1"/>
    <col min="2" max="2" width="9.75" customWidth="1"/>
    <col min="3" max="3" width="12.5" customWidth="1"/>
    <col min="4" max="4" width="10.875" customWidth="1"/>
    <col min="5" max="5" width="11.5" customWidth="1"/>
  </cols>
  <sheetData>
    <row r="1" spans="1:8">
      <c r="A1" s="571" t="s">
        <v>138</v>
      </c>
      <c r="B1" s="571"/>
      <c r="C1" s="571"/>
      <c r="D1" s="571"/>
      <c r="E1" s="571"/>
      <c r="F1" s="571"/>
      <c r="G1" s="571"/>
      <c r="H1" s="571"/>
    </row>
    <row r="2" spans="1:8" ht="15.75" customHeight="1">
      <c r="A2" s="504" t="s">
        <v>192</v>
      </c>
      <c r="B2" s="504"/>
      <c r="C2" s="504"/>
      <c r="D2" s="504"/>
      <c r="E2" s="504"/>
      <c r="F2" s="504"/>
      <c r="G2" s="504"/>
      <c r="H2" s="504"/>
    </row>
    <row r="3" spans="1:8">
      <c r="A3" s="572" t="s">
        <v>154</v>
      </c>
      <c r="B3" s="572"/>
      <c r="C3" s="572"/>
      <c r="D3" s="572"/>
      <c r="E3" s="572"/>
      <c r="F3" s="572"/>
      <c r="G3" s="572"/>
      <c r="H3" s="572"/>
    </row>
    <row r="4" spans="1:8" ht="16.5" thickBot="1">
      <c r="B4" s="489"/>
      <c r="C4" s="489"/>
      <c r="D4" s="489"/>
      <c r="E4" s="489"/>
    </row>
    <row r="5" spans="1:8">
      <c r="A5" s="575" t="s">
        <v>0</v>
      </c>
      <c r="B5" s="577" t="s">
        <v>1</v>
      </c>
      <c r="C5" s="573" t="s">
        <v>236</v>
      </c>
      <c r="D5" s="573"/>
      <c r="E5" s="573"/>
      <c r="F5" s="573" t="s">
        <v>237</v>
      </c>
      <c r="G5" s="573"/>
      <c r="H5" s="574"/>
    </row>
    <row r="6" spans="1:8" ht="31.5" customHeight="1">
      <c r="A6" s="576"/>
      <c r="B6" s="578"/>
      <c r="C6" s="479" t="s">
        <v>151</v>
      </c>
      <c r="D6" s="480" t="s">
        <v>152</v>
      </c>
      <c r="E6" s="481" t="s">
        <v>153</v>
      </c>
      <c r="F6" s="480" t="s">
        <v>151</v>
      </c>
      <c r="G6" s="480" t="s">
        <v>152</v>
      </c>
      <c r="H6" s="481" t="s">
        <v>153</v>
      </c>
    </row>
    <row r="7" spans="1:8">
      <c r="A7" s="482">
        <v>1</v>
      </c>
      <c r="B7" s="190"/>
      <c r="C7" s="296"/>
      <c r="D7" s="296"/>
      <c r="E7" s="478"/>
      <c r="F7" s="5"/>
      <c r="G7" s="5"/>
      <c r="H7" s="483"/>
    </row>
    <row r="8" spans="1:8">
      <c r="A8" s="482">
        <v>1</v>
      </c>
      <c r="B8" s="190"/>
      <c r="C8" s="296"/>
      <c r="D8" s="296"/>
      <c r="E8" s="478"/>
      <c r="F8" s="5"/>
      <c r="G8" s="5"/>
      <c r="H8" s="483"/>
    </row>
    <row r="9" spans="1:8">
      <c r="A9" s="482">
        <v>1</v>
      </c>
      <c r="B9" s="190"/>
      <c r="C9" s="296"/>
      <c r="D9" s="296"/>
      <c r="E9" s="478"/>
      <c r="F9" s="5"/>
      <c r="G9" s="5"/>
      <c r="H9" s="483"/>
    </row>
    <row r="10" spans="1:8">
      <c r="A10" s="482">
        <v>1</v>
      </c>
      <c r="B10" s="190"/>
      <c r="C10" s="296"/>
      <c r="D10" s="296"/>
      <c r="E10" s="478"/>
      <c r="F10" s="5"/>
      <c r="G10" s="5"/>
      <c r="H10" s="483"/>
    </row>
    <row r="11" spans="1:8">
      <c r="A11" s="482">
        <v>1</v>
      </c>
      <c r="B11" s="190"/>
      <c r="C11" s="296"/>
      <c r="D11" s="296"/>
      <c r="E11" s="478"/>
      <c r="F11" s="5"/>
      <c r="G11" s="5"/>
      <c r="H11" s="483"/>
    </row>
    <row r="12" spans="1:8">
      <c r="A12" s="482">
        <v>1</v>
      </c>
      <c r="B12" s="190"/>
      <c r="C12" s="296"/>
      <c r="D12" s="296"/>
      <c r="E12" s="478"/>
      <c r="F12" s="5"/>
      <c r="G12" s="5"/>
      <c r="H12" s="483"/>
    </row>
    <row r="13" spans="1:8">
      <c r="A13" s="482">
        <v>2</v>
      </c>
      <c r="B13" s="191"/>
      <c r="C13" s="296"/>
      <c r="D13" s="296"/>
      <c r="E13" s="478"/>
      <c r="F13" s="5"/>
      <c r="G13" s="5"/>
      <c r="H13" s="483"/>
    </row>
    <row r="14" spans="1:8">
      <c r="A14" s="482">
        <v>2</v>
      </c>
      <c r="B14" s="191"/>
      <c r="C14" s="296"/>
      <c r="D14" s="296"/>
      <c r="E14" s="478"/>
      <c r="F14" s="5"/>
      <c r="G14" s="5"/>
      <c r="H14" s="483"/>
    </row>
    <row r="15" spans="1:8">
      <c r="A15" s="482">
        <v>2</v>
      </c>
      <c r="B15" s="191"/>
      <c r="C15" s="296"/>
      <c r="D15" s="296"/>
      <c r="E15" s="478"/>
      <c r="F15" s="5"/>
      <c r="G15" s="5"/>
      <c r="H15" s="483"/>
    </row>
    <row r="16" spans="1:8">
      <c r="A16" s="482">
        <v>2</v>
      </c>
      <c r="B16" s="191"/>
      <c r="C16" s="296"/>
      <c r="D16" s="296"/>
      <c r="E16" s="478"/>
      <c r="F16" s="5"/>
      <c r="G16" s="5"/>
      <c r="H16" s="483"/>
    </row>
    <row r="17" spans="1:8">
      <c r="A17" s="482">
        <v>2</v>
      </c>
      <c r="B17" s="191"/>
      <c r="C17" s="296"/>
      <c r="D17" s="296"/>
      <c r="E17" s="478"/>
      <c r="F17" s="5"/>
      <c r="G17" s="5"/>
      <c r="H17" s="483"/>
    </row>
    <row r="18" spans="1:8">
      <c r="A18" s="482">
        <v>2</v>
      </c>
      <c r="B18" s="191"/>
      <c r="C18" s="296"/>
      <c r="D18" s="296"/>
      <c r="E18" s="478"/>
      <c r="F18" s="5"/>
      <c r="G18" s="5"/>
      <c r="H18" s="483"/>
    </row>
    <row r="19" spans="1:8">
      <c r="A19" s="482">
        <v>3</v>
      </c>
      <c r="B19" s="191"/>
      <c r="C19" s="296"/>
      <c r="D19" s="296"/>
      <c r="E19" s="478"/>
      <c r="F19" s="5"/>
      <c r="G19" s="5"/>
      <c r="H19" s="483"/>
    </row>
    <row r="20" spans="1:8">
      <c r="A20" s="482">
        <v>3</v>
      </c>
      <c r="B20" s="191"/>
      <c r="C20" s="296"/>
      <c r="D20" s="296"/>
      <c r="E20" s="478"/>
      <c r="F20" s="5"/>
      <c r="G20" s="5"/>
      <c r="H20" s="483"/>
    </row>
    <row r="21" spans="1:8">
      <c r="A21" s="482">
        <v>3</v>
      </c>
      <c r="B21" s="191"/>
      <c r="C21" s="296"/>
      <c r="D21" s="296"/>
      <c r="E21" s="478"/>
      <c r="F21" s="5"/>
      <c r="G21" s="5"/>
      <c r="H21" s="483"/>
    </row>
    <row r="22" spans="1:8">
      <c r="A22" s="482">
        <v>3</v>
      </c>
      <c r="B22" s="191"/>
      <c r="C22" s="296"/>
      <c r="D22" s="296"/>
      <c r="E22" s="478"/>
      <c r="F22" s="5"/>
      <c r="G22" s="5"/>
      <c r="H22" s="483"/>
    </row>
    <row r="23" spans="1:8">
      <c r="A23" s="482">
        <v>3</v>
      </c>
      <c r="B23" s="191"/>
      <c r="C23" s="296"/>
      <c r="D23" s="296"/>
      <c r="E23" s="478"/>
      <c r="F23" s="5"/>
      <c r="G23" s="5"/>
      <c r="H23" s="483"/>
    </row>
    <row r="24" spans="1:8">
      <c r="A24" s="482">
        <v>3</v>
      </c>
      <c r="B24" s="191"/>
      <c r="C24" s="296"/>
      <c r="D24" s="296"/>
      <c r="E24" s="478"/>
      <c r="F24" s="5"/>
      <c r="G24" s="5"/>
      <c r="H24" s="483"/>
    </row>
    <row r="25" spans="1:8">
      <c r="A25" s="482">
        <v>4</v>
      </c>
      <c r="B25" s="191"/>
      <c r="C25" s="296"/>
      <c r="D25" s="296"/>
      <c r="E25" s="478"/>
      <c r="F25" s="5"/>
      <c r="G25" s="5"/>
      <c r="H25" s="483"/>
    </row>
    <row r="26" spans="1:8">
      <c r="A26" s="482">
        <v>4</v>
      </c>
      <c r="B26" s="191"/>
      <c r="C26" s="296"/>
      <c r="D26" s="296"/>
      <c r="E26" s="478"/>
      <c r="F26" s="5"/>
      <c r="G26" s="5"/>
      <c r="H26" s="483"/>
    </row>
    <row r="27" spans="1:8">
      <c r="A27" s="482">
        <v>4</v>
      </c>
      <c r="B27" s="191"/>
      <c r="C27" s="296"/>
      <c r="D27" s="296"/>
      <c r="E27" s="478"/>
      <c r="F27" s="5"/>
      <c r="G27" s="5"/>
      <c r="H27" s="483"/>
    </row>
    <row r="28" spans="1:8">
      <c r="A28" s="482">
        <v>4</v>
      </c>
      <c r="B28" s="191"/>
      <c r="C28" s="296"/>
      <c r="D28" s="296"/>
      <c r="E28" s="478"/>
      <c r="F28" s="5"/>
      <c r="G28" s="5"/>
      <c r="H28" s="483"/>
    </row>
    <row r="29" spans="1:8">
      <c r="A29" s="482">
        <v>4</v>
      </c>
      <c r="B29" s="191"/>
      <c r="C29" s="296"/>
      <c r="D29" s="296"/>
      <c r="E29" s="478"/>
      <c r="F29" s="5"/>
      <c r="G29" s="5"/>
      <c r="H29" s="483"/>
    </row>
    <row r="30" spans="1:8">
      <c r="A30" s="482">
        <v>4</v>
      </c>
      <c r="B30" s="191"/>
      <c r="C30" s="296"/>
      <c r="D30" s="296"/>
      <c r="E30" s="478"/>
      <c r="F30" s="5"/>
      <c r="G30" s="5"/>
      <c r="H30" s="483"/>
    </row>
    <row r="31" spans="1:8">
      <c r="A31" s="482">
        <v>5</v>
      </c>
      <c r="B31" s="193"/>
      <c r="C31" s="296"/>
      <c r="D31" s="296"/>
      <c r="E31" s="478"/>
      <c r="F31" s="5"/>
      <c r="G31" s="5"/>
      <c r="H31" s="483"/>
    </row>
    <row r="32" spans="1:8">
      <c r="A32" s="482">
        <v>5</v>
      </c>
      <c r="B32" s="193"/>
      <c r="C32" s="296"/>
      <c r="D32" s="296"/>
      <c r="E32" s="478"/>
      <c r="F32" s="5"/>
      <c r="G32" s="5"/>
      <c r="H32" s="483"/>
    </row>
    <row r="33" spans="1:8">
      <c r="A33" s="482">
        <v>5</v>
      </c>
      <c r="B33" s="193"/>
      <c r="C33" s="296"/>
      <c r="D33" s="296"/>
      <c r="E33" s="478"/>
      <c r="F33" s="5"/>
      <c r="G33" s="5"/>
      <c r="H33" s="483"/>
    </row>
    <row r="34" spans="1:8">
      <c r="A34" s="482">
        <v>5</v>
      </c>
      <c r="B34" s="193"/>
      <c r="C34" s="296"/>
      <c r="D34" s="296"/>
      <c r="E34" s="478"/>
      <c r="F34" s="5"/>
      <c r="G34" s="5"/>
      <c r="H34" s="483"/>
    </row>
    <row r="35" spans="1:8">
      <c r="A35" s="482">
        <v>5</v>
      </c>
      <c r="B35" s="193"/>
      <c r="C35" s="296"/>
      <c r="D35" s="296"/>
      <c r="E35" s="478"/>
      <c r="F35" s="5"/>
      <c r="G35" s="5"/>
      <c r="H35" s="483"/>
    </row>
    <row r="36" spans="1:8">
      <c r="A36" s="482">
        <v>5</v>
      </c>
      <c r="B36" s="193"/>
      <c r="C36" s="296"/>
      <c r="D36" s="296"/>
      <c r="E36" s="478"/>
      <c r="F36" s="5"/>
      <c r="G36" s="5"/>
      <c r="H36" s="483"/>
    </row>
    <row r="37" spans="1:8">
      <c r="A37" s="482">
        <v>6</v>
      </c>
      <c r="B37" s="193"/>
      <c r="C37" s="296"/>
      <c r="D37" s="296"/>
      <c r="E37" s="478"/>
      <c r="F37" s="5"/>
      <c r="G37" s="5"/>
      <c r="H37" s="483"/>
    </row>
    <row r="38" spans="1:8">
      <c r="A38" s="482">
        <v>6</v>
      </c>
      <c r="B38" s="193"/>
      <c r="C38" s="296"/>
      <c r="D38" s="296"/>
      <c r="E38" s="478"/>
      <c r="F38" s="5"/>
      <c r="G38" s="5"/>
      <c r="H38" s="483"/>
    </row>
    <row r="39" spans="1:8">
      <c r="A39" s="482">
        <v>6</v>
      </c>
      <c r="B39" s="193"/>
      <c r="C39" s="296"/>
      <c r="D39" s="296"/>
      <c r="E39" s="478"/>
      <c r="F39" s="5"/>
      <c r="G39" s="5"/>
      <c r="H39" s="483"/>
    </row>
    <row r="40" spans="1:8">
      <c r="A40" s="482">
        <v>6</v>
      </c>
      <c r="B40" s="193"/>
      <c r="C40" s="296"/>
      <c r="D40" s="296"/>
      <c r="E40" s="478"/>
      <c r="F40" s="5"/>
      <c r="G40" s="5"/>
      <c r="H40" s="483"/>
    </row>
    <row r="41" spans="1:8">
      <c r="A41" s="482">
        <v>6</v>
      </c>
      <c r="B41" s="193"/>
      <c r="C41" s="296"/>
      <c r="D41" s="296"/>
      <c r="E41" s="478"/>
      <c r="F41" s="5"/>
      <c r="G41" s="5"/>
      <c r="H41" s="483"/>
    </row>
    <row r="42" spans="1:8" ht="16.5" thickBot="1">
      <c r="A42" s="484">
        <v>6</v>
      </c>
      <c r="B42" s="194"/>
      <c r="C42" s="485"/>
      <c r="D42" s="485"/>
      <c r="E42" s="486"/>
      <c r="F42" s="487"/>
      <c r="G42" s="487"/>
      <c r="H42" s="488"/>
    </row>
  </sheetData>
  <mergeCells count="7">
    <mergeCell ref="A1:H1"/>
    <mergeCell ref="A2:H2"/>
    <mergeCell ref="A3:H3"/>
    <mergeCell ref="C5:E5"/>
    <mergeCell ref="F5:H5"/>
    <mergeCell ref="A5:A6"/>
    <mergeCell ref="B5:B6"/>
  </mergeCell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90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3" sqref="D3"/>
    </sheetView>
  </sheetViews>
  <sheetFormatPr defaultRowHeight="15.75"/>
  <cols>
    <col min="1" max="1" width="9" style="3"/>
    <col min="2" max="2" width="9.375" style="3" bestFit="1" customWidth="1"/>
    <col min="3" max="3" width="11.375" style="3" bestFit="1" customWidth="1"/>
    <col min="4" max="5" width="10.25" style="3" bestFit="1" customWidth="1"/>
    <col min="6" max="6" width="10.75" style="3" customWidth="1"/>
    <col min="7" max="7" width="10.25" style="3" bestFit="1" customWidth="1"/>
    <col min="8" max="8" width="9.375" style="3" customWidth="1"/>
    <col min="9" max="9" width="9" style="3"/>
    <col min="10" max="10" width="10.25" style="3" bestFit="1" customWidth="1"/>
    <col min="11" max="11" width="11.375" style="3" bestFit="1" customWidth="1"/>
    <col min="12" max="12" width="10.25" style="3" bestFit="1" customWidth="1"/>
    <col min="13" max="13" width="9.875" style="3" customWidth="1"/>
    <col min="14" max="14" width="10.125" style="3" customWidth="1"/>
    <col min="15" max="16" width="10.25" style="3" bestFit="1" customWidth="1"/>
    <col min="17" max="17" width="10.375" style="3" customWidth="1"/>
    <col min="18" max="18" width="10.25" style="3" bestFit="1" customWidth="1"/>
    <col min="19" max="19" width="10" style="3" customWidth="1"/>
    <col min="20" max="23" width="9" style="3"/>
    <col min="24" max="24" width="11.375" style="3" bestFit="1" customWidth="1"/>
    <col min="25" max="25" width="10.25" style="3" bestFit="1" customWidth="1"/>
    <col min="26" max="26" width="10.5" style="3" customWidth="1"/>
    <col min="27" max="35" width="9" style="3"/>
    <col min="36" max="36" width="18.375" style="3" bestFit="1" customWidth="1"/>
    <col min="37" max="16384" width="9" style="3"/>
  </cols>
  <sheetData>
    <row r="1" spans="1:36">
      <c r="A1" s="36"/>
      <c r="B1" s="36"/>
      <c r="C1" s="4"/>
      <c r="D1" s="4"/>
      <c r="E1" s="4"/>
      <c r="F1" s="4"/>
      <c r="G1" s="582" t="s">
        <v>138</v>
      </c>
      <c r="H1" s="582"/>
      <c r="I1" s="582"/>
      <c r="J1" s="582"/>
      <c r="K1" s="582"/>
      <c r="L1" s="582"/>
      <c r="M1" s="582"/>
    </row>
    <row r="2" spans="1:36" ht="15.75" customHeight="1">
      <c r="A2" s="36"/>
      <c r="B2" s="36"/>
      <c r="C2" s="204"/>
      <c r="D2" s="204"/>
      <c r="E2" s="204"/>
      <c r="F2" s="204"/>
      <c r="G2" s="504" t="s">
        <v>192</v>
      </c>
      <c r="H2" s="504"/>
      <c r="I2" s="504"/>
      <c r="J2" s="504"/>
      <c r="K2" s="504"/>
      <c r="L2" s="504"/>
      <c r="M2" s="504"/>
    </row>
    <row r="3" spans="1:36" ht="21">
      <c r="A3" s="36"/>
      <c r="B3" s="36"/>
      <c r="C3" s="214"/>
      <c r="D3" s="214"/>
      <c r="E3" s="214"/>
      <c r="F3" s="213"/>
      <c r="G3" s="583" t="s">
        <v>88</v>
      </c>
      <c r="H3" s="583"/>
      <c r="I3" s="583"/>
      <c r="J3" s="583"/>
      <c r="K3" s="583"/>
      <c r="L3" s="583"/>
      <c r="M3" s="583"/>
    </row>
    <row r="4" spans="1:36" ht="16.5" thickBot="1">
      <c r="A4" s="36"/>
      <c r="B4" s="36"/>
    </row>
    <row r="5" spans="1:36" ht="16.5" thickBot="1">
      <c r="A5" s="63"/>
      <c r="B5" s="64"/>
      <c r="C5" s="537" t="s">
        <v>235</v>
      </c>
      <c r="D5" s="538"/>
      <c r="E5" s="539"/>
      <c r="F5" s="537" t="s">
        <v>235</v>
      </c>
      <c r="G5" s="538"/>
      <c r="H5" s="539"/>
      <c r="I5" s="537" t="s">
        <v>216</v>
      </c>
      <c r="J5" s="538"/>
      <c r="K5" s="539"/>
      <c r="L5" s="537" t="s">
        <v>220</v>
      </c>
      <c r="M5" s="538"/>
      <c r="N5" s="539"/>
      <c r="O5" s="537" t="s">
        <v>182</v>
      </c>
      <c r="P5" s="538"/>
      <c r="Q5" s="539"/>
      <c r="R5" s="540" t="s">
        <v>183</v>
      </c>
      <c r="S5" s="541"/>
      <c r="T5" s="542"/>
      <c r="U5" s="261"/>
      <c r="V5" s="274"/>
      <c r="W5" s="275"/>
      <c r="X5" s="275"/>
      <c r="Y5" s="579" t="s">
        <v>184</v>
      </c>
      <c r="Z5" s="580"/>
      <c r="AA5" s="580"/>
      <c r="AB5" s="580"/>
      <c r="AC5" s="580"/>
      <c r="AD5" s="580"/>
      <c r="AE5" s="580"/>
      <c r="AF5" s="580"/>
      <c r="AG5" s="580"/>
      <c r="AH5" s="581"/>
      <c r="AI5" s="261"/>
      <c r="AJ5" s="262" t="s">
        <v>170</v>
      </c>
    </row>
    <row r="6" spans="1:36" s="4" customFormat="1" ht="16.5" thickBot="1">
      <c r="A6" s="65" t="s">
        <v>0</v>
      </c>
      <c r="B6" s="226" t="s">
        <v>1</v>
      </c>
      <c r="C6" s="223" t="s">
        <v>178</v>
      </c>
      <c r="D6" s="224" t="s">
        <v>87</v>
      </c>
      <c r="E6" s="225" t="s">
        <v>81</v>
      </c>
      <c r="F6" s="223" t="s">
        <v>178</v>
      </c>
      <c r="G6" s="224" t="s">
        <v>87</v>
      </c>
      <c r="H6" s="225" t="s">
        <v>81</v>
      </c>
      <c r="I6" s="221" t="s">
        <v>178</v>
      </c>
      <c r="J6" s="106" t="s">
        <v>87</v>
      </c>
      <c r="K6" s="222" t="s">
        <v>81</v>
      </c>
      <c r="L6" s="221" t="s">
        <v>178</v>
      </c>
      <c r="M6" s="106" t="s">
        <v>165</v>
      </c>
      <c r="N6" s="222" t="s">
        <v>81</v>
      </c>
      <c r="O6" s="221" t="s">
        <v>178</v>
      </c>
      <c r="P6" s="106" t="s">
        <v>165</v>
      </c>
      <c r="Q6" s="222" t="s">
        <v>81</v>
      </c>
      <c r="R6" s="221" t="s">
        <v>178</v>
      </c>
      <c r="S6" s="106" t="s">
        <v>87</v>
      </c>
      <c r="T6" s="222" t="s">
        <v>81</v>
      </c>
      <c r="U6" s="273"/>
      <c r="V6" s="200" t="s">
        <v>149</v>
      </c>
      <c r="W6" s="200" t="s">
        <v>1</v>
      </c>
      <c r="X6" s="201" t="s">
        <v>140</v>
      </c>
      <c r="Y6" s="201" t="s">
        <v>145</v>
      </c>
      <c r="Z6" s="201" t="s">
        <v>43</v>
      </c>
      <c r="AA6" s="201" t="s">
        <v>144</v>
      </c>
      <c r="AB6" s="201" t="s">
        <v>44</v>
      </c>
      <c r="AC6" s="201" t="s">
        <v>141</v>
      </c>
      <c r="AD6" s="201" t="s">
        <v>143</v>
      </c>
      <c r="AE6" s="201" t="s">
        <v>47</v>
      </c>
      <c r="AF6" s="201" t="s">
        <v>142</v>
      </c>
      <c r="AG6" s="201" t="s">
        <v>48</v>
      </c>
      <c r="AH6" s="270" t="s">
        <v>64</v>
      </c>
      <c r="AI6" s="272"/>
      <c r="AJ6" s="271" t="s">
        <v>169</v>
      </c>
    </row>
    <row r="7" spans="1:36" ht="16.5" thickBot="1">
      <c r="A7" s="278">
        <v>1</v>
      </c>
      <c r="B7" s="244">
        <v>1</v>
      </c>
      <c r="C7" s="218">
        <f>B.wt.!L7</f>
        <v>85.6</v>
      </c>
      <c r="D7" s="232">
        <f>C7*E7</f>
        <v>105.2</v>
      </c>
      <c r="E7" s="233">
        <f>FCR!C6</f>
        <v>1.2289719626168225</v>
      </c>
      <c r="F7" s="234">
        <f>B.wt.!S7</f>
        <v>301.2</v>
      </c>
      <c r="G7" s="232">
        <f>F7*H7</f>
        <v>404.4</v>
      </c>
      <c r="H7" s="235">
        <f>FCR!D6</f>
        <v>1.3426294820717131</v>
      </c>
      <c r="I7" s="234">
        <f>B.wt.!Z7</f>
        <v>726.05</v>
      </c>
      <c r="J7" s="232">
        <f>I7*K7</f>
        <v>1034.4375448906301</v>
      </c>
      <c r="K7" s="233">
        <f>FCR!E6</f>
        <v>1.4247469800848842</v>
      </c>
      <c r="L7" s="236">
        <f>B.wt.!AG7</f>
        <v>1227.05</v>
      </c>
      <c r="M7" s="232">
        <f>L7*N7</f>
        <v>1935.382593250444</v>
      </c>
      <c r="N7" s="233">
        <f>FCR!F6</f>
        <v>1.5772646536412078</v>
      </c>
      <c r="O7" s="236">
        <f>B.wt.!AN7</f>
        <v>1652.55</v>
      </c>
      <c r="P7" s="232">
        <f>O7*Q7</f>
        <v>2889.0939134288669</v>
      </c>
      <c r="Q7" s="233">
        <f>FCR!G6</f>
        <v>1.7482641453685921</v>
      </c>
      <c r="R7" s="290">
        <f>B.wt.!AU7</f>
        <v>-41.2</v>
      </c>
      <c r="S7" s="291">
        <f>R7*T7</f>
        <v>94993.46666666666</v>
      </c>
      <c r="T7" s="292">
        <f>FCR!H6</f>
        <v>-2305.6666666666665</v>
      </c>
      <c r="V7" s="192">
        <f>'Slaughter parameters'!R7</f>
        <v>1</v>
      </c>
      <c r="W7" s="192">
        <f>'Slaughter parameters'!S7</f>
        <v>1</v>
      </c>
      <c r="X7" s="192">
        <f>'Slaughter parameters'!T7</f>
        <v>4052</v>
      </c>
      <c r="Y7" s="192">
        <f>'Slaughter parameters'!U7</f>
        <v>1000</v>
      </c>
      <c r="Z7" s="316">
        <f>'Slaughter parameters'!V7</f>
        <v>795.31357684355623</v>
      </c>
      <c r="AA7" s="316">
        <f>'Slaughter parameters'!W7</f>
        <v>268.09097174362506</v>
      </c>
      <c r="AB7" s="317">
        <f>'Slaughter parameters'!X7</f>
        <v>16.712611991729844</v>
      </c>
      <c r="AC7" s="317">
        <f>'Slaughter parameters'!Y7</f>
        <v>11.026878015161957</v>
      </c>
      <c r="AD7" s="317">
        <f>'Slaughter parameters'!Z7</f>
        <v>18.435561681598898</v>
      </c>
      <c r="AE7" s="318">
        <f>'Slaughter parameters'!AA7</f>
        <v>2.0330806340454859</v>
      </c>
      <c r="AF7" s="318">
        <f>'Slaughter parameters'!AB7</f>
        <v>4.4452101998621636</v>
      </c>
      <c r="AG7" s="318">
        <f>'Slaughter parameters'!AC7</f>
        <v>0.58580289455547896</v>
      </c>
      <c r="AH7" s="317">
        <f>'Slaughter parameters'!AD7</f>
        <v>39.593383873190902</v>
      </c>
      <c r="AI7" s="266"/>
      <c r="AJ7" s="268">
        <f>'PHA-p ANALYSIS'!E7</f>
        <v>0</v>
      </c>
    </row>
    <row r="8" spans="1:36" ht="16.5" thickBot="1">
      <c r="A8" s="278">
        <v>1</v>
      </c>
      <c r="B8" s="244">
        <v>8</v>
      </c>
      <c r="C8" s="218">
        <f>B.wt.!L8</f>
        <v>76</v>
      </c>
      <c r="D8" s="232">
        <f t="shared" ref="D8:D71" si="0">C8*E8</f>
        <v>98.4</v>
      </c>
      <c r="E8" s="233">
        <f>FCR!C7</f>
        <v>1.2947368421052632</v>
      </c>
      <c r="F8" s="234">
        <f>B.wt.!S8</f>
        <v>292.20000000000005</v>
      </c>
      <c r="G8" s="232">
        <f t="shared" ref="G8:G71" si="1">F8*H8</f>
        <v>380.40000000000009</v>
      </c>
      <c r="H8" s="235">
        <f>FCR!D7</f>
        <v>1.3018480492813143</v>
      </c>
      <c r="I8" s="234">
        <f>B.wt.!Z8</f>
        <v>671.2</v>
      </c>
      <c r="J8" s="232">
        <f t="shared" ref="J8:J71" si="2">I8*K8</f>
        <v>919.2</v>
      </c>
      <c r="K8" s="233">
        <f>FCR!E7</f>
        <v>1.369487485101311</v>
      </c>
      <c r="L8" s="236">
        <f>B.wt.!AG8</f>
        <v>1169.8</v>
      </c>
      <c r="M8" s="232">
        <f t="shared" ref="M8:M71" si="3">L8*N8</f>
        <v>1639.2</v>
      </c>
      <c r="N8" s="233">
        <f>FCR!F7</f>
        <v>1.4012651735339374</v>
      </c>
      <c r="O8" s="236">
        <f>B.wt.!AN8</f>
        <v>1705.1999999999998</v>
      </c>
      <c r="P8" s="232">
        <f t="shared" ref="P8:P71" si="4">O8*Q8</f>
        <v>2551.7999999999997</v>
      </c>
      <c r="Q8" s="233">
        <f>FCR!G7</f>
        <v>1.4964813511611541</v>
      </c>
      <c r="R8" s="290">
        <f>B.wt.!AU8</f>
        <v>-46.4</v>
      </c>
      <c r="S8" s="291">
        <f t="shared" ref="S8:S71" si="5">R8*T8</f>
        <v>2951.7999999999997</v>
      </c>
      <c r="T8" s="292">
        <f>FCR!H7</f>
        <v>-63.616379310344826</v>
      </c>
      <c r="V8" s="192">
        <f>'Slaughter parameters'!R8</f>
        <v>1</v>
      </c>
      <c r="W8" s="192">
        <f>'Slaughter parameters'!S8</f>
        <v>17</v>
      </c>
      <c r="X8" s="192">
        <f>'Slaughter parameters'!T8</f>
        <v>4133</v>
      </c>
      <c r="Y8" s="192" t="e">
        <f>'Slaughter parameters'!U8</f>
        <v>#DIV/0!</v>
      </c>
      <c r="Z8" s="316" t="e">
        <f>'Slaughter parameters'!V8</f>
        <v>#DIV/0!</v>
      </c>
      <c r="AA8" s="316" t="e">
        <f>'Slaughter parameters'!W8</f>
        <v>#DIV/0!</v>
      </c>
      <c r="AB8" s="317" t="e">
        <f>'Slaughter parameters'!X8</f>
        <v>#DIV/0!</v>
      </c>
      <c r="AC8" s="317" t="e">
        <f>'Slaughter parameters'!Y8</f>
        <v>#DIV/0!</v>
      </c>
      <c r="AD8" s="317" t="e">
        <f>'Slaughter parameters'!Z8</f>
        <v>#DIV/0!</v>
      </c>
      <c r="AE8" s="318" t="e">
        <f>'Slaughter parameters'!AA8</f>
        <v>#DIV/0!</v>
      </c>
      <c r="AF8" s="318" t="e">
        <f>'Slaughter parameters'!AB8</f>
        <v>#DIV/0!</v>
      </c>
      <c r="AG8" s="318" t="e">
        <f>'Slaughter parameters'!AC8</f>
        <v>#DIV/0!</v>
      </c>
      <c r="AH8" s="317" t="e">
        <f>'Slaughter parameters'!AD8</f>
        <v>#DIV/0!</v>
      </c>
      <c r="AI8" s="266"/>
      <c r="AJ8" s="268">
        <f>'PHA-p ANALYSIS'!E8</f>
        <v>0</v>
      </c>
    </row>
    <row r="9" spans="1:36" ht="16.5" thickBot="1">
      <c r="A9" s="278">
        <v>1</v>
      </c>
      <c r="B9" s="244">
        <v>15</v>
      </c>
      <c r="C9" s="218">
        <f>B.wt.!L9</f>
        <v>108.80000000000001</v>
      </c>
      <c r="D9" s="232">
        <f t="shared" si="0"/>
        <v>139.20000000000002</v>
      </c>
      <c r="E9" s="233">
        <f>FCR!C8</f>
        <v>1.2794117647058822</v>
      </c>
      <c r="F9" s="234">
        <f>B.wt.!S9</f>
        <v>432.9</v>
      </c>
      <c r="G9" s="232">
        <f t="shared" si="1"/>
        <v>571.19092983456926</v>
      </c>
      <c r="H9" s="235">
        <f>FCR!D8</f>
        <v>1.3194523673702225</v>
      </c>
      <c r="I9" s="234">
        <f>B.wt.!Z9</f>
        <v>862.15</v>
      </c>
      <c r="J9" s="232">
        <f t="shared" si="2"/>
        <v>1217.1967867435158</v>
      </c>
      <c r="K9" s="233">
        <f>FCR!E8</f>
        <v>1.4118155619596542</v>
      </c>
      <c r="L9" s="236">
        <f>B.wt.!AG9</f>
        <v>1433.9</v>
      </c>
      <c r="M9" s="232">
        <f t="shared" si="3"/>
        <v>2101.9076081292342</v>
      </c>
      <c r="N9" s="233">
        <f>FCR!F8</f>
        <v>1.4658676393955186</v>
      </c>
      <c r="O9" s="236">
        <f>B.wt.!AN9</f>
        <v>2007.4</v>
      </c>
      <c r="P9" s="232">
        <f t="shared" si="4"/>
        <v>3153.8445658924356</v>
      </c>
      <c r="Q9" s="233">
        <f>FCR!G8</f>
        <v>1.5711091789839771</v>
      </c>
      <c r="R9" s="290">
        <f>B.wt.!AU9</f>
        <v>-42.6</v>
      </c>
      <c r="S9" s="291">
        <f t="shared" si="5"/>
        <v>4188.2375838926173</v>
      </c>
      <c r="T9" s="292">
        <f>FCR!H8</f>
        <v>-98.31543624161074</v>
      </c>
      <c r="V9" s="192">
        <f>'Slaughter parameters'!R9</f>
        <v>1</v>
      </c>
      <c r="W9" s="192">
        <f>'Slaughter parameters'!S9</f>
        <v>22</v>
      </c>
      <c r="X9" s="192">
        <f>'Slaughter parameters'!T9</f>
        <v>4158</v>
      </c>
      <c r="Y9" s="192" t="e">
        <f>'Slaughter parameters'!U9</f>
        <v>#DIV/0!</v>
      </c>
      <c r="Z9" s="316" t="e">
        <f>'Slaughter parameters'!V9</f>
        <v>#DIV/0!</v>
      </c>
      <c r="AA9" s="316" t="e">
        <f>'Slaughter parameters'!W9</f>
        <v>#DIV/0!</v>
      </c>
      <c r="AB9" s="317" t="e">
        <f>'Slaughter parameters'!X9</f>
        <v>#DIV/0!</v>
      </c>
      <c r="AC9" s="317" t="e">
        <f>'Slaughter parameters'!Y9</f>
        <v>#DIV/0!</v>
      </c>
      <c r="AD9" s="317" t="e">
        <f>'Slaughter parameters'!Z9</f>
        <v>#DIV/0!</v>
      </c>
      <c r="AE9" s="318" t="e">
        <f>'Slaughter parameters'!AA9</f>
        <v>#DIV/0!</v>
      </c>
      <c r="AF9" s="318" t="e">
        <f>'Slaughter parameters'!AB9</f>
        <v>#DIV/0!</v>
      </c>
      <c r="AG9" s="318" t="e">
        <f>'Slaughter parameters'!AC9</f>
        <v>#DIV/0!</v>
      </c>
      <c r="AH9" s="317" t="e">
        <f>'Slaughter parameters'!AD9</f>
        <v>#DIV/0!</v>
      </c>
      <c r="AI9" s="266"/>
      <c r="AJ9" s="268">
        <f>'PHA-p ANALYSIS'!E9</f>
        <v>0</v>
      </c>
    </row>
    <row r="10" spans="1:36" ht="16.5" thickBot="1">
      <c r="A10" s="278">
        <v>1</v>
      </c>
      <c r="B10" s="244">
        <v>22</v>
      </c>
      <c r="C10" s="218">
        <f>B.wt.!L10</f>
        <v>98.200000000000017</v>
      </c>
      <c r="D10" s="232">
        <f t="shared" si="0"/>
        <v>112.00000000000001</v>
      </c>
      <c r="E10" s="233">
        <f>FCR!C9</f>
        <v>1.140529531568228</v>
      </c>
      <c r="F10" s="234">
        <f>B.wt.!S10</f>
        <v>356.2</v>
      </c>
      <c r="G10" s="232">
        <f t="shared" si="1"/>
        <v>410.99999999999994</v>
      </c>
      <c r="H10" s="235">
        <f>FCR!D9</f>
        <v>1.1538461538461537</v>
      </c>
      <c r="I10" s="234">
        <f>B.wt.!Z10</f>
        <v>753</v>
      </c>
      <c r="J10" s="232">
        <f t="shared" si="2"/>
        <v>969.6</v>
      </c>
      <c r="K10" s="233">
        <f>FCR!E9</f>
        <v>1.2876494023904383</v>
      </c>
      <c r="L10" s="236">
        <f>B.wt.!AG10</f>
        <v>1294.6000000000001</v>
      </c>
      <c r="M10" s="232">
        <f t="shared" si="3"/>
        <v>1720.8000000000002</v>
      </c>
      <c r="N10" s="233">
        <f>FCR!F9</f>
        <v>1.3292136567279469</v>
      </c>
      <c r="O10" s="236">
        <f>B.wt.!AN10</f>
        <v>1765.4</v>
      </c>
      <c r="P10" s="232">
        <f t="shared" si="4"/>
        <v>2563.8000000000002</v>
      </c>
      <c r="Q10" s="233">
        <f>FCR!G9</f>
        <v>1.4522487821456893</v>
      </c>
      <c r="R10" s="290">
        <f>B.wt.!AU10</f>
        <v>-42.6</v>
      </c>
      <c r="S10" s="291">
        <f t="shared" si="5"/>
        <v>2963.8</v>
      </c>
      <c r="T10" s="292">
        <f>FCR!H9</f>
        <v>-69.572769953051647</v>
      </c>
      <c r="V10" s="192">
        <f>'Slaughter parameters'!R10</f>
        <v>1</v>
      </c>
      <c r="W10" s="192">
        <f>'Slaughter parameters'!S10</f>
        <v>27</v>
      </c>
      <c r="X10" s="192">
        <f>'Slaughter parameters'!T10</f>
        <v>4184</v>
      </c>
      <c r="Y10" s="192" t="e">
        <f>'Slaughter parameters'!U10</f>
        <v>#DIV/0!</v>
      </c>
      <c r="Z10" s="316" t="e">
        <f>'Slaughter parameters'!V10</f>
        <v>#DIV/0!</v>
      </c>
      <c r="AA10" s="316" t="e">
        <f>'Slaughter parameters'!W10</f>
        <v>#DIV/0!</v>
      </c>
      <c r="AB10" s="317" t="e">
        <f>'Slaughter parameters'!X10</f>
        <v>#DIV/0!</v>
      </c>
      <c r="AC10" s="317" t="e">
        <f>'Slaughter parameters'!Y10</f>
        <v>#DIV/0!</v>
      </c>
      <c r="AD10" s="317" t="e">
        <f>'Slaughter parameters'!Z10</f>
        <v>#DIV/0!</v>
      </c>
      <c r="AE10" s="318" t="e">
        <f>'Slaughter parameters'!AA10</f>
        <v>#DIV/0!</v>
      </c>
      <c r="AF10" s="318" t="e">
        <f>'Slaughter parameters'!AB10</f>
        <v>#DIV/0!</v>
      </c>
      <c r="AG10" s="318" t="e">
        <f>'Slaughter parameters'!AC10</f>
        <v>#DIV/0!</v>
      </c>
      <c r="AH10" s="317" t="e">
        <f>'Slaughter parameters'!AD10</f>
        <v>#DIV/0!</v>
      </c>
      <c r="AI10" s="266"/>
      <c r="AJ10" s="268">
        <f>'PHA-p ANALYSIS'!E10</f>
        <v>0</v>
      </c>
    </row>
    <row r="11" spans="1:36" ht="16.5" thickBot="1">
      <c r="A11" s="278">
        <v>1</v>
      </c>
      <c r="B11" s="244">
        <v>29</v>
      </c>
      <c r="C11" s="218">
        <f>B.wt.!L11</f>
        <v>111.00000000000001</v>
      </c>
      <c r="D11" s="232">
        <f t="shared" si="0"/>
        <v>144.00000000000003</v>
      </c>
      <c r="E11" s="233">
        <f>FCR!C10</f>
        <v>1.2972972972972974</v>
      </c>
      <c r="F11" s="234">
        <f>B.wt.!S11</f>
        <v>387.8</v>
      </c>
      <c r="G11" s="232">
        <f t="shared" si="1"/>
        <v>509.6</v>
      </c>
      <c r="H11" s="235">
        <f>FCR!D10</f>
        <v>1.3140794223826715</v>
      </c>
      <c r="I11" s="234">
        <f>B.wt.!Z11</f>
        <v>781.6</v>
      </c>
      <c r="J11" s="232">
        <f t="shared" si="2"/>
        <v>1048</v>
      </c>
      <c r="K11" s="233">
        <f>FCR!E10</f>
        <v>1.3408393039918116</v>
      </c>
      <c r="L11" s="236">
        <f>B.wt.!AG11</f>
        <v>1240.6000000000001</v>
      </c>
      <c r="M11" s="232">
        <f t="shared" si="3"/>
        <v>1802.2000000000003</v>
      </c>
      <c r="N11" s="233">
        <f>FCR!F10</f>
        <v>1.4526841850717396</v>
      </c>
      <c r="O11" s="236">
        <f>B.wt.!AN11</f>
        <v>1748.6000000000001</v>
      </c>
      <c r="P11" s="232">
        <f t="shared" si="4"/>
        <v>2770.8</v>
      </c>
      <c r="Q11" s="233">
        <f>FCR!G10</f>
        <v>1.5845819512753059</v>
      </c>
      <c r="R11" s="290">
        <f>B.wt.!AU11</f>
        <v>-44.8</v>
      </c>
      <c r="S11" s="291">
        <f t="shared" si="5"/>
        <v>3130.7999999999997</v>
      </c>
      <c r="T11" s="292">
        <f>FCR!H10</f>
        <v>-69.883928571428569</v>
      </c>
      <c r="V11" s="192">
        <f>'Slaughter parameters'!R11</f>
        <v>1</v>
      </c>
      <c r="W11" s="192">
        <f>'Slaughter parameters'!S11</f>
        <v>37</v>
      </c>
      <c r="X11" s="192">
        <f>'Slaughter parameters'!T11</f>
        <v>4233</v>
      </c>
      <c r="Y11" s="192" t="e">
        <f>'Slaughter parameters'!U11</f>
        <v>#DIV/0!</v>
      </c>
      <c r="Z11" s="316" t="e">
        <f>'Slaughter parameters'!V11</f>
        <v>#DIV/0!</v>
      </c>
      <c r="AA11" s="316" t="e">
        <f>'Slaughter parameters'!W11</f>
        <v>#DIV/0!</v>
      </c>
      <c r="AB11" s="317" t="e">
        <f>'Slaughter parameters'!X11</f>
        <v>#DIV/0!</v>
      </c>
      <c r="AC11" s="317" t="e">
        <f>'Slaughter parameters'!Y11</f>
        <v>#DIV/0!</v>
      </c>
      <c r="AD11" s="317" t="e">
        <f>'Slaughter parameters'!Z11</f>
        <v>#DIV/0!</v>
      </c>
      <c r="AE11" s="318" t="e">
        <f>'Slaughter parameters'!AA11</f>
        <v>#DIV/0!</v>
      </c>
      <c r="AF11" s="318" t="e">
        <f>'Slaughter parameters'!AB11</f>
        <v>#DIV/0!</v>
      </c>
      <c r="AG11" s="318" t="e">
        <f>'Slaughter parameters'!AC11</f>
        <v>#DIV/0!</v>
      </c>
      <c r="AH11" s="317" t="e">
        <f>'Slaughter parameters'!AD11</f>
        <v>#DIV/0!</v>
      </c>
      <c r="AI11" s="266"/>
      <c r="AJ11" s="268">
        <f>'PHA-p ANALYSIS'!E11</f>
        <v>0</v>
      </c>
    </row>
    <row r="12" spans="1:36" ht="16.5" thickBot="1">
      <c r="A12" s="278">
        <v>1</v>
      </c>
      <c r="B12" s="244">
        <v>36</v>
      </c>
      <c r="C12" s="218">
        <f>B.wt.!L12</f>
        <v>113.80000000000001</v>
      </c>
      <c r="D12" s="232">
        <f t="shared" si="0"/>
        <v>142.80000000000001</v>
      </c>
      <c r="E12" s="233">
        <f>FCR!C11</f>
        <v>1.2548330404217927</v>
      </c>
      <c r="F12" s="234">
        <f>B.wt.!S12</f>
        <v>385.59999999999997</v>
      </c>
      <c r="G12" s="232">
        <f t="shared" si="1"/>
        <v>508.79999999999995</v>
      </c>
      <c r="H12" s="235">
        <f>FCR!D11</f>
        <v>1.3195020746887967</v>
      </c>
      <c r="I12" s="234">
        <f>B.wt.!Z12</f>
        <v>836.8</v>
      </c>
      <c r="J12" s="232">
        <f t="shared" si="2"/>
        <v>1053.5999999999999</v>
      </c>
      <c r="K12" s="233">
        <f>FCR!E11</f>
        <v>1.2590822179732313</v>
      </c>
      <c r="L12" s="236">
        <f>B.wt.!AG12</f>
        <v>1354.4</v>
      </c>
      <c r="M12" s="232">
        <f t="shared" si="3"/>
        <v>1855.4</v>
      </c>
      <c r="N12" s="233">
        <f>FCR!F11</f>
        <v>1.3699054932073242</v>
      </c>
      <c r="O12" s="236">
        <f>B.wt.!AN12</f>
        <v>1901.6000000000001</v>
      </c>
      <c r="P12" s="232">
        <f t="shared" si="4"/>
        <v>2870.8</v>
      </c>
      <c r="Q12" s="233">
        <f>FCR!G11</f>
        <v>1.5096760622633572</v>
      </c>
      <c r="R12" s="290">
        <f>B.wt.!AU12</f>
        <v>-41.6</v>
      </c>
      <c r="S12" s="291">
        <f t="shared" si="5"/>
        <v>3230.7999999999997</v>
      </c>
      <c r="T12" s="292">
        <f>FCR!H11</f>
        <v>-77.663461538461533</v>
      </c>
      <c r="V12" s="192">
        <f>'Slaughter parameters'!R12</f>
        <v>1</v>
      </c>
      <c r="W12" s="192">
        <f>'Slaughter parameters'!S12</f>
        <v>48</v>
      </c>
      <c r="X12" s="192">
        <f>'Slaughter parameters'!T12</f>
        <v>4288</v>
      </c>
      <c r="Y12" s="192" t="e">
        <f>'Slaughter parameters'!U12</f>
        <v>#DIV/0!</v>
      </c>
      <c r="Z12" s="316" t="e">
        <f>'Slaughter parameters'!V12</f>
        <v>#DIV/0!</v>
      </c>
      <c r="AA12" s="316" t="e">
        <f>'Slaughter parameters'!W12</f>
        <v>#DIV/0!</v>
      </c>
      <c r="AB12" s="317" t="e">
        <f>'Slaughter parameters'!X12</f>
        <v>#DIV/0!</v>
      </c>
      <c r="AC12" s="317" t="e">
        <f>'Slaughter parameters'!Y12</f>
        <v>#DIV/0!</v>
      </c>
      <c r="AD12" s="317" t="e">
        <f>'Slaughter parameters'!Z12</f>
        <v>#DIV/0!</v>
      </c>
      <c r="AE12" s="318" t="e">
        <f>'Slaughter parameters'!AA12</f>
        <v>#DIV/0!</v>
      </c>
      <c r="AF12" s="318" t="e">
        <f>'Slaughter parameters'!AB12</f>
        <v>#DIV/0!</v>
      </c>
      <c r="AG12" s="318" t="e">
        <f>'Slaughter parameters'!AC12</f>
        <v>#DIV/0!</v>
      </c>
      <c r="AH12" s="317" t="e">
        <f>'Slaughter parameters'!AD12</f>
        <v>#DIV/0!</v>
      </c>
      <c r="AI12" s="266"/>
      <c r="AJ12" s="268">
        <f>'PHA-p ANALYSIS'!E12</f>
        <v>0</v>
      </c>
    </row>
    <row r="13" spans="1:36" ht="16.5" thickBot="1">
      <c r="A13" s="278">
        <v>1</v>
      </c>
      <c r="B13" s="244">
        <v>43</v>
      </c>
      <c r="C13" s="218">
        <f>B.wt.!L13</f>
        <v>106</v>
      </c>
      <c r="D13" s="232">
        <f t="shared" si="0"/>
        <v>128.79999999999998</v>
      </c>
      <c r="E13" s="233">
        <f>FCR!C12</f>
        <v>1.2150943396226415</v>
      </c>
      <c r="F13" s="234">
        <f>B.wt.!S13</f>
        <v>346.79999999999995</v>
      </c>
      <c r="G13" s="232">
        <f t="shared" si="1"/>
        <v>451.39999999999992</v>
      </c>
      <c r="H13" s="235">
        <f>FCR!D12</f>
        <v>1.3016147635524797</v>
      </c>
      <c r="I13" s="234">
        <f>B.wt.!Z13</f>
        <v>776.8</v>
      </c>
      <c r="J13" s="232">
        <f t="shared" si="2"/>
        <v>977.4</v>
      </c>
      <c r="K13" s="233">
        <f>FCR!E12</f>
        <v>1.2582389289392379</v>
      </c>
      <c r="L13" s="236">
        <f>B.wt.!AG13</f>
        <v>1002.8000000000001</v>
      </c>
      <c r="M13" s="232">
        <f t="shared" si="3"/>
        <v>1673.2000000000003</v>
      </c>
      <c r="N13" s="233">
        <f>FCR!F12</f>
        <v>1.6685281212604708</v>
      </c>
      <c r="O13" s="236">
        <f>B.wt.!AN13</f>
        <v>1707.0666666666668</v>
      </c>
      <c r="P13" s="232">
        <f t="shared" si="4"/>
        <v>3051.5430761472517</v>
      </c>
      <c r="Q13" s="233">
        <f>FCR!G12</f>
        <v>1.7875945537065052</v>
      </c>
      <c r="R13" s="290">
        <f>B.wt.!AU13</f>
        <v>-40.6</v>
      </c>
      <c r="S13" s="291">
        <f t="shared" si="5"/>
        <v>-404.39619604974399</v>
      </c>
      <c r="T13" s="292">
        <f>FCR!H12</f>
        <v>9.9604974396488668</v>
      </c>
      <c r="V13" s="192">
        <f>'Slaughter parameters'!R13</f>
        <v>1</v>
      </c>
      <c r="W13" s="192">
        <f>'Slaughter parameters'!S13</f>
        <v>53</v>
      </c>
      <c r="X13" s="192">
        <f>'Slaughter parameters'!T13</f>
        <v>4312</v>
      </c>
      <c r="Y13" s="192" t="e">
        <f>'Slaughter parameters'!U13</f>
        <v>#DIV/0!</v>
      </c>
      <c r="Z13" s="316" t="e">
        <f>'Slaughter parameters'!V13</f>
        <v>#DIV/0!</v>
      </c>
      <c r="AA13" s="316" t="e">
        <f>'Slaughter parameters'!W13</f>
        <v>#DIV/0!</v>
      </c>
      <c r="AB13" s="317" t="e">
        <f>'Slaughter parameters'!X13</f>
        <v>#DIV/0!</v>
      </c>
      <c r="AC13" s="317" t="e">
        <f>'Slaughter parameters'!Y13</f>
        <v>#DIV/0!</v>
      </c>
      <c r="AD13" s="317" t="e">
        <f>'Slaughter parameters'!Z13</f>
        <v>#DIV/0!</v>
      </c>
      <c r="AE13" s="318" t="e">
        <f>'Slaughter parameters'!AA13</f>
        <v>#DIV/0!</v>
      </c>
      <c r="AF13" s="318" t="e">
        <f>'Slaughter parameters'!AB13</f>
        <v>#DIV/0!</v>
      </c>
      <c r="AG13" s="318" t="e">
        <f>'Slaughter parameters'!AC13</f>
        <v>#DIV/0!</v>
      </c>
      <c r="AH13" s="317" t="e">
        <f>'Slaughter parameters'!AD13</f>
        <v>#DIV/0!</v>
      </c>
      <c r="AI13" s="266"/>
      <c r="AJ13" s="268">
        <f>'PHA-p ANALYSIS'!E13</f>
        <v>0</v>
      </c>
    </row>
    <row r="14" spans="1:36" ht="16.5" thickBot="1">
      <c r="A14" s="278">
        <v>1</v>
      </c>
      <c r="B14" s="244">
        <v>50</v>
      </c>
      <c r="C14" s="218">
        <f>B.wt.!L14</f>
        <v>129.80000000000001</v>
      </c>
      <c r="D14" s="232">
        <f t="shared" si="0"/>
        <v>153</v>
      </c>
      <c r="E14" s="233">
        <f>FCR!C13</f>
        <v>1.1787365177195686</v>
      </c>
      <c r="F14" s="234">
        <f>B.wt.!S14</f>
        <v>381.6</v>
      </c>
      <c r="G14" s="232">
        <f t="shared" si="1"/>
        <v>497.2</v>
      </c>
      <c r="H14" s="235">
        <f>FCR!D13</f>
        <v>1.3029350104821802</v>
      </c>
      <c r="I14" s="234">
        <f>B.wt.!Z14</f>
        <v>817.4</v>
      </c>
      <c r="J14" s="232">
        <f t="shared" si="2"/>
        <v>1014.6</v>
      </c>
      <c r="K14" s="233">
        <f>FCR!E13</f>
        <v>1.2412527526302912</v>
      </c>
      <c r="L14" s="236">
        <f>B.wt.!AG14</f>
        <v>1296.2</v>
      </c>
      <c r="M14" s="232">
        <f t="shared" si="3"/>
        <v>1809.0000000000002</v>
      </c>
      <c r="N14" s="233">
        <f>FCR!F13</f>
        <v>1.3956179601913286</v>
      </c>
      <c r="O14" s="236">
        <f>B.wt.!AN14</f>
        <v>1824.8</v>
      </c>
      <c r="P14" s="232">
        <f t="shared" si="4"/>
        <v>2781.8</v>
      </c>
      <c r="Q14" s="233">
        <f>FCR!G13</f>
        <v>1.5244410346339325</v>
      </c>
      <c r="R14" s="290">
        <f>B.wt.!AU14</f>
        <v>-41.2</v>
      </c>
      <c r="S14" s="291">
        <f t="shared" si="5"/>
        <v>3141.8</v>
      </c>
      <c r="T14" s="292">
        <f>FCR!H13</f>
        <v>-76.257281553398059</v>
      </c>
      <c r="V14" s="192">
        <f>'Slaughter parameters'!R14</f>
        <v>1</v>
      </c>
      <c r="W14" s="192">
        <f>'Slaughter parameters'!S14</f>
        <v>58</v>
      </c>
      <c r="X14" s="192">
        <f>'Slaughter parameters'!T14</f>
        <v>4338</v>
      </c>
      <c r="Y14" s="192" t="e">
        <f>'Slaughter parameters'!U14</f>
        <v>#DIV/0!</v>
      </c>
      <c r="Z14" s="316" t="e">
        <f>'Slaughter parameters'!V14</f>
        <v>#DIV/0!</v>
      </c>
      <c r="AA14" s="316" t="e">
        <f>'Slaughter parameters'!W14</f>
        <v>#DIV/0!</v>
      </c>
      <c r="AB14" s="317" t="e">
        <f>'Slaughter parameters'!X14</f>
        <v>#DIV/0!</v>
      </c>
      <c r="AC14" s="317" t="e">
        <f>'Slaughter parameters'!Y14</f>
        <v>#DIV/0!</v>
      </c>
      <c r="AD14" s="317" t="e">
        <f>'Slaughter parameters'!Z14</f>
        <v>#DIV/0!</v>
      </c>
      <c r="AE14" s="318" t="e">
        <f>'Slaughter parameters'!AA14</f>
        <v>#DIV/0!</v>
      </c>
      <c r="AF14" s="318" t="e">
        <f>'Slaughter parameters'!AB14</f>
        <v>#DIV/0!</v>
      </c>
      <c r="AG14" s="318" t="e">
        <f>'Slaughter parameters'!AC14</f>
        <v>#DIV/0!</v>
      </c>
      <c r="AH14" s="317" t="e">
        <f>'Slaughter parameters'!AD14</f>
        <v>#DIV/0!</v>
      </c>
      <c r="AI14" s="266"/>
      <c r="AJ14" s="268">
        <f>'PHA-p ANALYSIS'!E14</f>
        <v>0</v>
      </c>
    </row>
    <row r="15" spans="1:36" ht="16.5" thickBot="1">
      <c r="A15" s="278">
        <v>1</v>
      </c>
      <c r="B15" s="244">
        <v>57</v>
      </c>
      <c r="C15" s="218">
        <f>B.wt.!L15</f>
        <v>130</v>
      </c>
      <c r="D15" s="232">
        <f t="shared" si="0"/>
        <v>163.8478182473855</v>
      </c>
      <c r="E15" s="233">
        <f>FCR!C14</f>
        <v>1.2603678326721961</v>
      </c>
      <c r="F15" s="234">
        <f>B.wt.!S15</f>
        <v>416.75</v>
      </c>
      <c r="G15" s="232">
        <f t="shared" si="1"/>
        <v>555.96056652562299</v>
      </c>
      <c r="H15" s="235">
        <f>FCR!D14</f>
        <v>1.3340385519511049</v>
      </c>
      <c r="I15" s="234">
        <f>B.wt.!Z15</f>
        <v>864.25</v>
      </c>
      <c r="J15" s="232">
        <f t="shared" si="2"/>
        <v>1243.5536716691488</v>
      </c>
      <c r="K15" s="233">
        <f>FCR!E14</f>
        <v>1.4388818879596748</v>
      </c>
      <c r="L15" s="236">
        <f>B.wt.!AG15</f>
        <v>1667</v>
      </c>
      <c r="M15" s="232">
        <f t="shared" si="3"/>
        <v>2169.7412944230596</v>
      </c>
      <c r="N15" s="233">
        <f>FCR!F14</f>
        <v>1.3015844597618833</v>
      </c>
      <c r="O15" s="236">
        <f>B.wt.!AN15</f>
        <v>1856.8</v>
      </c>
      <c r="P15" s="232">
        <f t="shared" si="4"/>
        <v>2741.7999999999997</v>
      </c>
      <c r="Q15" s="233">
        <f>FCR!G14</f>
        <v>1.4766264541146057</v>
      </c>
      <c r="R15" s="290">
        <f>B.wt.!AU15</f>
        <v>-38</v>
      </c>
      <c r="S15" s="291">
        <f t="shared" si="5"/>
        <v>3101.7999999999997</v>
      </c>
      <c r="T15" s="292">
        <f>FCR!H14</f>
        <v>-81.626315789473679</v>
      </c>
      <c r="V15" s="192">
        <f>'Slaughter parameters'!R15</f>
        <v>2</v>
      </c>
      <c r="W15" s="192">
        <f>'Slaughter parameters'!S15</f>
        <v>2</v>
      </c>
      <c r="X15" s="192">
        <f>'Slaughter parameters'!T15</f>
        <v>4056</v>
      </c>
      <c r="Y15" s="192" t="e">
        <f>'Slaughter parameters'!U15</f>
        <v>#DIV/0!</v>
      </c>
      <c r="Z15" s="316" t="e">
        <f>'Slaughter parameters'!V15</f>
        <v>#DIV/0!</v>
      </c>
      <c r="AA15" s="316" t="e">
        <f>'Slaughter parameters'!W15</f>
        <v>#DIV/0!</v>
      </c>
      <c r="AB15" s="317" t="e">
        <f>'Slaughter parameters'!X15</f>
        <v>#DIV/0!</v>
      </c>
      <c r="AC15" s="317" t="e">
        <f>'Slaughter parameters'!Y15</f>
        <v>#DIV/0!</v>
      </c>
      <c r="AD15" s="317" t="e">
        <f>'Slaughter parameters'!Z15</f>
        <v>#DIV/0!</v>
      </c>
      <c r="AE15" s="318" t="e">
        <f>'Slaughter parameters'!AA15</f>
        <v>#DIV/0!</v>
      </c>
      <c r="AF15" s="318" t="e">
        <f>'Slaughter parameters'!AB15</f>
        <v>#DIV/0!</v>
      </c>
      <c r="AG15" s="318" t="e">
        <f>'Slaughter parameters'!AC15</f>
        <v>#DIV/0!</v>
      </c>
      <c r="AH15" s="317" t="e">
        <f>'Slaughter parameters'!AD15</f>
        <v>#DIV/0!</v>
      </c>
      <c r="AI15" s="266"/>
      <c r="AJ15" s="268">
        <f>'PHA-p ANALYSIS'!E15</f>
        <v>0</v>
      </c>
    </row>
    <row r="16" spans="1:36" ht="16.5" thickBot="1">
      <c r="A16" s="278">
        <v>1</v>
      </c>
      <c r="B16" s="244">
        <v>64</v>
      </c>
      <c r="C16" s="218">
        <f>B.wt.!L16</f>
        <v>58.1</v>
      </c>
      <c r="D16" s="232">
        <f t="shared" si="0"/>
        <v>110.29679144385028</v>
      </c>
      <c r="E16" s="233">
        <f>FCR!C15</f>
        <v>1.8983957219251339</v>
      </c>
      <c r="F16" s="234">
        <f>B.wt.!S16</f>
        <v>241.85</v>
      </c>
      <c r="G16" s="232">
        <f t="shared" si="1"/>
        <v>359.47269126537412</v>
      </c>
      <c r="H16" s="235">
        <f>FCR!D15</f>
        <v>1.4863456326870959</v>
      </c>
      <c r="I16" s="234">
        <f>B.wt.!Z16</f>
        <v>589.35</v>
      </c>
      <c r="J16" s="232">
        <f t="shared" si="2"/>
        <v>891.27460202604925</v>
      </c>
      <c r="K16" s="233">
        <f>FCR!E15</f>
        <v>1.512301013024602</v>
      </c>
      <c r="L16" s="236">
        <f>B.wt.!AG16</f>
        <v>965.1</v>
      </c>
      <c r="M16" s="232">
        <f t="shared" si="3"/>
        <v>1565.9952497144636</v>
      </c>
      <c r="N16" s="233">
        <f>FCR!F15</f>
        <v>1.6226248572318553</v>
      </c>
      <c r="O16" s="236">
        <f>B.wt.!AN16</f>
        <v>1474.35</v>
      </c>
      <c r="P16" s="232">
        <f t="shared" si="4"/>
        <v>2488.3119234711307</v>
      </c>
      <c r="Q16" s="233">
        <f>FCR!G15</f>
        <v>1.6877348821318756</v>
      </c>
      <c r="R16" s="290">
        <f>B.wt.!AU16</f>
        <v>-43.4</v>
      </c>
      <c r="S16" s="291">
        <f t="shared" si="5"/>
        <v>2336</v>
      </c>
      <c r="T16" s="292">
        <f>FCR!H15</f>
        <v>-53.824884792626726</v>
      </c>
      <c r="V16" s="192">
        <f>'Slaughter parameters'!R16</f>
        <v>2</v>
      </c>
      <c r="W16" s="192">
        <f>'Slaughter parameters'!S16</f>
        <v>7</v>
      </c>
      <c r="X16" s="192">
        <f>'Slaughter parameters'!T16</f>
        <v>4082</v>
      </c>
      <c r="Y16" s="192" t="e">
        <f>'Slaughter parameters'!U16</f>
        <v>#DIV/0!</v>
      </c>
      <c r="Z16" s="316" t="e">
        <f>'Slaughter parameters'!V16</f>
        <v>#DIV/0!</v>
      </c>
      <c r="AA16" s="316" t="e">
        <f>'Slaughter parameters'!W16</f>
        <v>#DIV/0!</v>
      </c>
      <c r="AB16" s="317" t="e">
        <f>'Slaughter parameters'!X16</f>
        <v>#DIV/0!</v>
      </c>
      <c r="AC16" s="317" t="e">
        <f>'Slaughter parameters'!Y16</f>
        <v>#DIV/0!</v>
      </c>
      <c r="AD16" s="317" t="e">
        <f>'Slaughter parameters'!Z16</f>
        <v>#DIV/0!</v>
      </c>
      <c r="AE16" s="318" t="e">
        <f>'Slaughter parameters'!AA16</f>
        <v>#DIV/0!</v>
      </c>
      <c r="AF16" s="318" t="e">
        <f>'Slaughter parameters'!AB16</f>
        <v>#DIV/0!</v>
      </c>
      <c r="AG16" s="318" t="e">
        <f>'Slaughter parameters'!AC16</f>
        <v>#DIV/0!</v>
      </c>
      <c r="AH16" s="317" t="e">
        <f>'Slaughter parameters'!AD16</f>
        <v>#DIV/0!</v>
      </c>
      <c r="AI16" s="266"/>
      <c r="AJ16" s="268">
        <f>'PHA-p ANALYSIS'!E16</f>
        <v>0</v>
      </c>
    </row>
    <row r="17" spans="1:36" ht="16.5" thickBot="1">
      <c r="A17" s="278">
        <v>1</v>
      </c>
      <c r="B17" s="247">
        <v>71</v>
      </c>
      <c r="C17" s="218">
        <f>B.wt.!L17</f>
        <v>115.6</v>
      </c>
      <c r="D17" s="232">
        <f t="shared" si="0"/>
        <v>119.99999999999999</v>
      </c>
      <c r="E17" s="233">
        <f>FCR!C16</f>
        <v>1.0380622837370241</v>
      </c>
      <c r="F17" s="234">
        <f>B.wt.!S17</f>
        <v>364.79999999999995</v>
      </c>
      <c r="G17" s="232">
        <f t="shared" si="1"/>
        <v>454.99999999999994</v>
      </c>
      <c r="H17" s="235">
        <f>FCR!D16</f>
        <v>1.2472587719298245</v>
      </c>
      <c r="I17" s="234">
        <f>B.wt.!Z17</f>
        <v>773</v>
      </c>
      <c r="J17" s="232">
        <f t="shared" si="2"/>
        <v>999.8</v>
      </c>
      <c r="K17" s="233">
        <f>FCR!E16</f>
        <v>1.2934023285899094</v>
      </c>
      <c r="L17" s="236">
        <f>B.wt.!AG17</f>
        <v>1255.2</v>
      </c>
      <c r="M17" s="232">
        <f t="shared" si="3"/>
        <v>1727.4</v>
      </c>
      <c r="N17" s="233">
        <f>FCR!F16</f>
        <v>1.3761950286806883</v>
      </c>
      <c r="O17" s="236">
        <f>B.wt.!AN17</f>
        <v>1725.2</v>
      </c>
      <c r="P17" s="232">
        <f t="shared" si="4"/>
        <v>2646.8</v>
      </c>
      <c r="Q17" s="233">
        <f>FCR!G16</f>
        <v>1.5341989334569905</v>
      </c>
      <c r="R17" s="290">
        <f>B.wt.!AU17</f>
        <v>-41.6</v>
      </c>
      <c r="S17" s="291">
        <f t="shared" si="5"/>
        <v>3006.8</v>
      </c>
      <c r="T17" s="292">
        <f>FCR!H16</f>
        <v>-72.27884615384616</v>
      </c>
      <c r="V17" s="192">
        <f>'Slaughter parameters'!R17</f>
        <v>2</v>
      </c>
      <c r="W17" s="192">
        <f>'Slaughter parameters'!S17</f>
        <v>28</v>
      </c>
      <c r="X17" s="192">
        <f>'Slaughter parameters'!T17</f>
        <v>4186</v>
      </c>
      <c r="Y17" s="192" t="e">
        <f>'Slaughter parameters'!U17</f>
        <v>#DIV/0!</v>
      </c>
      <c r="Z17" s="316" t="e">
        <f>'Slaughter parameters'!V17</f>
        <v>#DIV/0!</v>
      </c>
      <c r="AA17" s="316" t="e">
        <f>'Slaughter parameters'!W17</f>
        <v>#DIV/0!</v>
      </c>
      <c r="AB17" s="317" t="e">
        <f>'Slaughter parameters'!X17</f>
        <v>#DIV/0!</v>
      </c>
      <c r="AC17" s="317" t="e">
        <f>'Slaughter parameters'!Y17</f>
        <v>#DIV/0!</v>
      </c>
      <c r="AD17" s="317" t="e">
        <f>'Slaughter parameters'!Z17</f>
        <v>#DIV/0!</v>
      </c>
      <c r="AE17" s="318" t="e">
        <f>'Slaughter parameters'!AA17</f>
        <v>#DIV/0!</v>
      </c>
      <c r="AF17" s="318" t="e">
        <f>'Slaughter parameters'!AB17</f>
        <v>#DIV/0!</v>
      </c>
      <c r="AG17" s="318" t="e">
        <f>'Slaughter parameters'!AC17</f>
        <v>#DIV/0!</v>
      </c>
      <c r="AH17" s="317" t="e">
        <f>'Slaughter parameters'!AD17</f>
        <v>#DIV/0!</v>
      </c>
      <c r="AI17" s="266"/>
      <c r="AJ17" s="268">
        <f>'PHA-p ANALYSIS'!E17</f>
        <v>0</v>
      </c>
    </row>
    <row r="18" spans="1:36" ht="16.5" thickBot="1">
      <c r="A18" s="278">
        <v>1</v>
      </c>
      <c r="B18" s="244">
        <v>78</v>
      </c>
      <c r="C18" s="218">
        <f>B.wt.!L18</f>
        <v>81</v>
      </c>
      <c r="D18" s="232">
        <f t="shared" si="0"/>
        <v>106.8</v>
      </c>
      <c r="E18" s="233">
        <f>FCR!C17</f>
        <v>1.3185185185185184</v>
      </c>
      <c r="F18" s="234">
        <f>B.wt.!S18</f>
        <v>330.8</v>
      </c>
      <c r="G18" s="232">
        <f t="shared" si="1"/>
        <v>428.6</v>
      </c>
      <c r="H18" s="235">
        <f>FCR!D17</f>
        <v>1.2956469165659008</v>
      </c>
      <c r="I18" s="234">
        <f>B.wt.!Z18</f>
        <v>725.8</v>
      </c>
      <c r="J18" s="232">
        <f t="shared" si="2"/>
        <v>978.8</v>
      </c>
      <c r="K18" s="233">
        <f>FCR!E17</f>
        <v>1.3485808762744558</v>
      </c>
      <c r="L18" s="236">
        <f>B.wt.!AG18</f>
        <v>1287.8</v>
      </c>
      <c r="M18" s="232">
        <f t="shared" si="3"/>
        <v>1787.6</v>
      </c>
      <c r="N18" s="233">
        <f>FCR!F17</f>
        <v>1.3881037428172076</v>
      </c>
      <c r="O18" s="236">
        <f>B.wt.!AN18</f>
        <v>1759.6</v>
      </c>
      <c r="P18" s="232">
        <f t="shared" si="4"/>
        <v>2778.8</v>
      </c>
      <c r="Q18" s="233">
        <f>FCR!G17</f>
        <v>1.5792225505796773</v>
      </c>
      <c r="R18" s="290">
        <f>B.wt.!AU18</f>
        <v>-41.2</v>
      </c>
      <c r="S18" s="291">
        <f t="shared" si="5"/>
        <v>3138.8</v>
      </c>
      <c r="T18" s="292">
        <f>FCR!H17</f>
        <v>-76.184466019417471</v>
      </c>
      <c r="V18" s="192">
        <f>'Slaughter parameters'!R18</f>
        <v>2</v>
      </c>
      <c r="W18" s="192">
        <f>'Slaughter parameters'!S18</f>
        <v>38</v>
      </c>
      <c r="X18" s="192">
        <f>'Slaughter parameters'!T18</f>
        <v>4237</v>
      </c>
      <c r="Y18" s="192" t="e">
        <f>'Slaughter parameters'!U18</f>
        <v>#DIV/0!</v>
      </c>
      <c r="Z18" s="316" t="e">
        <f>'Slaughter parameters'!V18</f>
        <v>#DIV/0!</v>
      </c>
      <c r="AA18" s="316" t="e">
        <f>'Slaughter parameters'!W18</f>
        <v>#DIV/0!</v>
      </c>
      <c r="AB18" s="317" t="e">
        <f>'Slaughter parameters'!X18</f>
        <v>#DIV/0!</v>
      </c>
      <c r="AC18" s="317" t="e">
        <f>'Slaughter parameters'!Y18</f>
        <v>#DIV/0!</v>
      </c>
      <c r="AD18" s="317" t="e">
        <f>'Slaughter parameters'!Z18</f>
        <v>#DIV/0!</v>
      </c>
      <c r="AE18" s="318" t="e">
        <f>'Slaughter parameters'!AA18</f>
        <v>#DIV/0!</v>
      </c>
      <c r="AF18" s="318" t="e">
        <f>'Slaughter parameters'!AB18</f>
        <v>#DIV/0!</v>
      </c>
      <c r="AG18" s="318" t="e">
        <f>'Slaughter parameters'!AC18</f>
        <v>#DIV/0!</v>
      </c>
      <c r="AH18" s="317" t="e">
        <f>'Slaughter parameters'!AD18</f>
        <v>#DIV/0!</v>
      </c>
      <c r="AI18" s="266"/>
      <c r="AJ18" s="268">
        <f>'PHA-p ANALYSIS'!E18</f>
        <v>0</v>
      </c>
    </row>
    <row r="19" spans="1:36" ht="16.5" thickBot="1">
      <c r="A19" s="321">
        <v>2</v>
      </c>
      <c r="B19" s="244">
        <v>2</v>
      </c>
      <c r="C19" s="218">
        <f>B.wt.!L19</f>
        <v>55.800000000000004</v>
      </c>
      <c r="D19" s="232">
        <f t="shared" si="0"/>
        <v>81.400000000000006</v>
      </c>
      <c r="E19" s="233">
        <f>FCR!C18</f>
        <v>1.4587813620071686</v>
      </c>
      <c r="F19" s="234">
        <f>B.wt.!S19</f>
        <v>259.2</v>
      </c>
      <c r="G19" s="232">
        <f t="shared" si="1"/>
        <v>371.40000000000003</v>
      </c>
      <c r="H19" s="235">
        <f>FCR!D18</f>
        <v>1.4328703703703705</v>
      </c>
      <c r="I19" s="234">
        <f>B.wt.!Z19</f>
        <v>578.6</v>
      </c>
      <c r="J19" s="232">
        <f t="shared" si="2"/>
        <v>854.6</v>
      </c>
      <c r="K19" s="233">
        <f>FCR!E18</f>
        <v>1.4770134808157622</v>
      </c>
      <c r="L19" s="236" t="e">
        <f>B.wt.!#REF!</f>
        <v>#REF!</v>
      </c>
      <c r="M19" s="232" t="e">
        <f t="shared" si="3"/>
        <v>#REF!</v>
      </c>
      <c r="N19" s="233">
        <f>FCR!F18</f>
        <v>1.5044404973357015</v>
      </c>
      <c r="O19" s="236" t="e">
        <f>B.wt.!#REF!</f>
        <v>#REF!</v>
      </c>
      <c r="P19" s="232" t="e">
        <f t="shared" si="4"/>
        <v>#REF!</v>
      </c>
      <c r="Q19" s="233">
        <f>FCR!G18</f>
        <v>1.5868599791013585</v>
      </c>
      <c r="R19" s="290" t="e">
        <f>B.wt.!#REF!</f>
        <v>#REF!</v>
      </c>
      <c r="S19" s="291" t="e">
        <f t="shared" si="5"/>
        <v>#REF!</v>
      </c>
      <c r="T19" s="292" t="e">
        <f>FCR!H18</f>
        <v>#REF!</v>
      </c>
      <c r="V19" s="192">
        <f>'Slaughter parameters'!R19</f>
        <v>2</v>
      </c>
      <c r="W19" s="192">
        <f>'Slaughter parameters'!S19</f>
        <v>43</v>
      </c>
      <c r="X19" s="192">
        <f>'Slaughter parameters'!T19</f>
        <v>4265</v>
      </c>
      <c r="Y19" s="192" t="e">
        <f>'Slaughter parameters'!U19</f>
        <v>#DIV/0!</v>
      </c>
      <c r="Z19" s="316" t="e">
        <f>'Slaughter parameters'!V19</f>
        <v>#DIV/0!</v>
      </c>
      <c r="AA19" s="316" t="e">
        <f>'Slaughter parameters'!W19</f>
        <v>#DIV/0!</v>
      </c>
      <c r="AB19" s="317" t="e">
        <f>'Slaughter parameters'!X19</f>
        <v>#DIV/0!</v>
      </c>
      <c r="AC19" s="317" t="e">
        <f>'Slaughter parameters'!Y19</f>
        <v>#DIV/0!</v>
      </c>
      <c r="AD19" s="317" t="e">
        <f>'Slaughter parameters'!Z19</f>
        <v>#DIV/0!</v>
      </c>
      <c r="AE19" s="318" t="e">
        <f>'Slaughter parameters'!AA19</f>
        <v>#DIV/0!</v>
      </c>
      <c r="AF19" s="318" t="e">
        <f>'Slaughter parameters'!AB19</f>
        <v>#DIV/0!</v>
      </c>
      <c r="AG19" s="318" t="e">
        <f>'Slaughter parameters'!AC19</f>
        <v>#DIV/0!</v>
      </c>
      <c r="AH19" s="317" t="e">
        <f>'Slaughter parameters'!AD19</f>
        <v>#DIV/0!</v>
      </c>
      <c r="AI19" s="266"/>
      <c r="AJ19" s="268">
        <f>'PHA-p ANALYSIS'!E19</f>
        <v>0</v>
      </c>
    </row>
    <row r="20" spans="1:36" ht="16.5" thickBot="1">
      <c r="A20" s="321">
        <v>2</v>
      </c>
      <c r="B20" s="244">
        <v>9</v>
      </c>
      <c r="C20" s="218">
        <f>B.wt.!L20</f>
        <v>84.800000000000011</v>
      </c>
      <c r="D20" s="232">
        <f t="shared" si="0"/>
        <v>91.4</v>
      </c>
      <c r="E20" s="233">
        <f>FCR!C19</f>
        <v>1.0778301886792452</v>
      </c>
      <c r="F20" s="234">
        <f>B.wt.!S20</f>
        <v>332.2</v>
      </c>
      <c r="G20" s="232">
        <f t="shared" si="1"/>
        <v>436.40000000000003</v>
      </c>
      <c r="H20" s="235">
        <f>FCR!D19</f>
        <v>1.3136664659843469</v>
      </c>
      <c r="I20" s="234">
        <f>B.wt.!Z20</f>
        <v>730.19999999999993</v>
      </c>
      <c r="J20" s="232">
        <f t="shared" si="2"/>
        <v>990.39999999999986</v>
      </c>
      <c r="K20" s="233">
        <f>FCR!E19</f>
        <v>1.3563407285675158</v>
      </c>
      <c r="L20" s="236">
        <f>B.wt.!AG19</f>
        <v>1204.1500000000001</v>
      </c>
      <c r="M20" s="232">
        <f t="shared" si="3"/>
        <v>1727.0808031420327</v>
      </c>
      <c r="N20" s="233">
        <f>FCR!F19</f>
        <v>1.4342738057069573</v>
      </c>
      <c r="O20" s="236">
        <f>B.wt.!AN19</f>
        <v>1851.4</v>
      </c>
      <c r="P20" s="232">
        <f t="shared" si="4"/>
        <v>2835.9944535073414</v>
      </c>
      <c r="Q20" s="233">
        <f>FCR!G19</f>
        <v>1.5318107667210441</v>
      </c>
      <c r="R20" s="290">
        <f>B.wt.!AU19</f>
        <v>-47.6</v>
      </c>
      <c r="S20" s="291">
        <f t="shared" si="5"/>
        <v>-12760.766666666666</v>
      </c>
      <c r="T20" s="292">
        <f>FCR!H19</f>
        <v>268.08333333333331</v>
      </c>
      <c r="V20" s="192">
        <f>'Slaughter parameters'!R20</f>
        <v>2</v>
      </c>
      <c r="W20" s="192">
        <f>'Slaughter parameters'!S20</f>
        <v>64</v>
      </c>
      <c r="X20" s="192">
        <f>'Slaughter parameters'!T20</f>
        <v>4368</v>
      </c>
      <c r="Y20" s="192" t="e">
        <f>'Slaughter parameters'!U20</f>
        <v>#DIV/0!</v>
      </c>
      <c r="Z20" s="316" t="e">
        <f>'Slaughter parameters'!V20</f>
        <v>#DIV/0!</v>
      </c>
      <c r="AA20" s="316" t="e">
        <f>'Slaughter parameters'!W20</f>
        <v>#DIV/0!</v>
      </c>
      <c r="AB20" s="317" t="e">
        <f>'Slaughter parameters'!X20</f>
        <v>#DIV/0!</v>
      </c>
      <c r="AC20" s="317" t="e">
        <f>'Slaughter parameters'!Y20</f>
        <v>#DIV/0!</v>
      </c>
      <c r="AD20" s="317" t="e">
        <f>'Slaughter parameters'!Z20</f>
        <v>#DIV/0!</v>
      </c>
      <c r="AE20" s="318" t="e">
        <f>'Slaughter parameters'!AA20</f>
        <v>#DIV/0!</v>
      </c>
      <c r="AF20" s="318" t="e">
        <f>'Slaughter parameters'!AB20</f>
        <v>#DIV/0!</v>
      </c>
      <c r="AG20" s="318" t="e">
        <f>'Slaughter parameters'!AC20</f>
        <v>#DIV/0!</v>
      </c>
      <c r="AH20" s="317" t="e">
        <f>'Slaughter parameters'!AD20</f>
        <v>#DIV/0!</v>
      </c>
      <c r="AI20" s="266"/>
      <c r="AJ20" s="268">
        <f>'PHA-p ANALYSIS'!E20</f>
        <v>0</v>
      </c>
    </row>
    <row r="21" spans="1:36" ht="16.5" thickBot="1">
      <c r="A21" s="321">
        <v>2</v>
      </c>
      <c r="B21" s="248">
        <v>16</v>
      </c>
      <c r="C21" s="218">
        <f>B.wt.!L21</f>
        <v>58.4</v>
      </c>
      <c r="D21" s="232">
        <f t="shared" si="0"/>
        <v>107.6</v>
      </c>
      <c r="E21" s="233">
        <f>FCR!C20</f>
        <v>1.8424657534246576</v>
      </c>
      <c r="F21" s="234">
        <f>B.wt.!S21</f>
        <v>284.2</v>
      </c>
      <c r="G21" s="232">
        <f t="shared" si="1"/>
        <v>402.59999999999997</v>
      </c>
      <c r="H21" s="235">
        <f>FCR!D20</f>
        <v>1.4166080225193525</v>
      </c>
      <c r="I21" s="234">
        <f>B.wt.!Z21</f>
        <v>677.8</v>
      </c>
      <c r="J21" s="232">
        <f t="shared" si="2"/>
        <v>970</v>
      </c>
      <c r="K21" s="233">
        <f>FCR!E20</f>
        <v>1.4311006196518148</v>
      </c>
      <c r="L21" s="236">
        <f>B.wt.!AG20</f>
        <v>1247.6000000000001</v>
      </c>
      <c r="M21" s="232">
        <f t="shared" si="3"/>
        <v>1866.7161774744029</v>
      </c>
      <c r="N21" s="233">
        <f>FCR!F20</f>
        <v>1.4962457337883959</v>
      </c>
      <c r="O21" s="236">
        <f>B.wt.!AN20</f>
        <v>1839</v>
      </c>
      <c r="P21" s="232">
        <f t="shared" si="4"/>
        <v>2880.2564854500342</v>
      </c>
      <c r="Q21" s="233">
        <f>FCR!G20</f>
        <v>1.5662079855628244</v>
      </c>
      <c r="R21" s="290">
        <f>B.wt.!AU20</f>
        <v>-44.6</v>
      </c>
      <c r="S21" s="291">
        <f t="shared" si="5"/>
        <v>3177.2000000000003</v>
      </c>
      <c r="T21" s="292">
        <f>FCR!H20</f>
        <v>-71.237668161434982</v>
      </c>
      <c r="V21" s="192">
        <f>'Slaughter parameters'!R21</f>
        <v>2</v>
      </c>
      <c r="W21" s="192">
        <f>'Slaughter parameters'!S21</f>
        <v>69</v>
      </c>
      <c r="X21" s="192">
        <f>'Slaughter parameters'!T21</f>
        <v>4394</v>
      </c>
      <c r="Y21" s="192" t="e">
        <f>'Slaughter parameters'!U21</f>
        <v>#DIV/0!</v>
      </c>
      <c r="Z21" s="316" t="e">
        <f>'Slaughter parameters'!V21</f>
        <v>#DIV/0!</v>
      </c>
      <c r="AA21" s="316" t="e">
        <f>'Slaughter parameters'!W21</f>
        <v>#DIV/0!</v>
      </c>
      <c r="AB21" s="317" t="e">
        <f>'Slaughter parameters'!X21</f>
        <v>#DIV/0!</v>
      </c>
      <c r="AC21" s="317" t="e">
        <f>'Slaughter parameters'!Y21</f>
        <v>#DIV/0!</v>
      </c>
      <c r="AD21" s="317" t="e">
        <f>'Slaughter parameters'!Z21</f>
        <v>#DIV/0!</v>
      </c>
      <c r="AE21" s="318" t="e">
        <f>'Slaughter parameters'!AA21</f>
        <v>#DIV/0!</v>
      </c>
      <c r="AF21" s="318" t="e">
        <f>'Slaughter parameters'!AB21</f>
        <v>#DIV/0!</v>
      </c>
      <c r="AG21" s="318" t="e">
        <f>'Slaughter parameters'!AC21</f>
        <v>#DIV/0!</v>
      </c>
      <c r="AH21" s="317" t="e">
        <f>'Slaughter parameters'!AD21</f>
        <v>#DIV/0!</v>
      </c>
      <c r="AI21" s="266"/>
      <c r="AJ21" s="268">
        <f>'PHA-p ANALYSIS'!E21</f>
        <v>0</v>
      </c>
    </row>
    <row r="22" spans="1:36" ht="16.5" thickBot="1">
      <c r="A22" s="321">
        <v>2</v>
      </c>
      <c r="B22" s="248">
        <v>23</v>
      </c>
      <c r="C22" s="218">
        <f>B.wt.!L22</f>
        <v>79.400000000000006</v>
      </c>
      <c r="D22" s="232">
        <f t="shared" si="0"/>
        <v>112.28757396449704</v>
      </c>
      <c r="E22" s="233">
        <f>FCR!C21</f>
        <v>1.4142011834319526</v>
      </c>
      <c r="F22" s="234">
        <f>B.wt.!S22</f>
        <v>338.65</v>
      </c>
      <c r="G22" s="232">
        <f t="shared" si="1"/>
        <v>496.02989090909085</v>
      </c>
      <c r="H22" s="235">
        <f>FCR!D21</f>
        <v>1.4647272727272727</v>
      </c>
      <c r="I22" s="234">
        <f>B.wt.!Z22</f>
        <v>741.9</v>
      </c>
      <c r="J22" s="232">
        <f t="shared" si="2"/>
        <v>1072.8747991967871</v>
      </c>
      <c r="K22" s="233">
        <f>FCR!E21</f>
        <v>1.4461178045515395</v>
      </c>
      <c r="L22" s="236">
        <f>B.wt.!AG21</f>
        <v>1172</v>
      </c>
      <c r="M22" s="232">
        <f t="shared" si="3"/>
        <v>1825.6283253588517</v>
      </c>
      <c r="N22" s="233">
        <f>FCR!F21</f>
        <v>1.5577033492822967</v>
      </c>
      <c r="O22" s="236">
        <f>B.wt.!AN21</f>
        <v>1773.2</v>
      </c>
      <c r="P22" s="232">
        <f t="shared" si="4"/>
        <v>2905.8494105179493</v>
      </c>
      <c r="Q22" s="233">
        <f>FCR!G21</f>
        <v>1.6387601006755861</v>
      </c>
      <c r="R22" s="290">
        <f>B.wt.!AU21</f>
        <v>-40.6</v>
      </c>
      <c r="S22" s="291">
        <f t="shared" si="5"/>
        <v>-65.30079462786793</v>
      </c>
      <c r="T22" s="292">
        <f>FCR!H21</f>
        <v>1.6083939563514269</v>
      </c>
      <c r="V22" s="192">
        <f>'Slaughter parameters'!R22</f>
        <v>2</v>
      </c>
      <c r="W22" s="192">
        <f>'Slaughter parameters'!S22</f>
        <v>74</v>
      </c>
      <c r="X22" s="192">
        <f>'Slaughter parameters'!T22</f>
        <v>4420</v>
      </c>
      <c r="Y22" s="192" t="e">
        <f>'Slaughter parameters'!U22</f>
        <v>#DIV/0!</v>
      </c>
      <c r="Z22" s="316" t="e">
        <f>'Slaughter parameters'!V22</f>
        <v>#DIV/0!</v>
      </c>
      <c r="AA22" s="316" t="e">
        <f>'Slaughter parameters'!W22</f>
        <v>#DIV/0!</v>
      </c>
      <c r="AB22" s="317" t="e">
        <f>'Slaughter parameters'!X22</f>
        <v>#DIV/0!</v>
      </c>
      <c r="AC22" s="317" t="e">
        <f>'Slaughter parameters'!Y22</f>
        <v>#DIV/0!</v>
      </c>
      <c r="AD22" s="317" t="e">
        <f>'Slaughter parameters'!Z22</f>
        <v>#DIV/0!</v>
      </c>
      <c r="AE22" s="318" t="e">
        <f>'Slaughter parameters'!AA22</f>
        <v>#DIV/0!</v>
      </c>
      <c r="AF22" s="318" t="e">
        <f>'Slaughter parameters'!AB22</f>
        <v>#DIV/0!</v>
      </c>
      <c r="AG22" s="318" t="e">
        <f>'Slaughter parameters'!AC22</f>
        <v>#DIV/0!</v>
      </c>
      <c r="AH22" s="317" t="e">
        <f>'Slaughter parameters'!AD22</f>
        <v>#DIV/0!</v>
      </c>
      <c r="AI22" s="266"/>
      <c r="AJ22" s="268">
        <f>'PHA-p ANALYSIS'!E22</f>
        <v>0</v>
      </c>
    </row>
    <row r="23" spans="1:36" ht="16.5" thickBot="1">
      <c r="A23" s="321">
        <v>2</v>
      </c>
      <c r="B23" s="248">
        <v>30</v>
      </c>
      <c r="C23" s="218">
        <f>B.wt.!L23</f>
        <v>113.80000000000001</v>
      </c>
      <c r="D23" s="232">
        <f t="shared" si="0"/>
        <v>147.20000000000002</v>
      </c>
      <c r="E23" s="233">
        <f>FCR!C22</f>
        <v>1.2934973637961336</v>
      </c>
      <c r="F23" s="234">
        <f>B.wt.!S23</f>
        <v>397.6</v>
      </c>
      <c r="G23" s="232">
        <f t="shared" si="1"/>
        <v>506.20000000000005</v>
      </c>
      <c r="H23" s="235">
        <f>FCR!D22</f>
        <v>1.273138832997988</v>
      </c>
      <c r="I23" s="234">
        <f>B.wt.!Z23</f>
        <v>842</v>
      </c>
      <c r="J23" s="232">
        <f t="shared" si="2"/>
        <v>1135.1999999999998</v>
      </c>
      <c r="K23" s="233">
        <f>FCR!E22</f>
        <v>1.3482185273159144</v>
      </c>
      <c r="L23" s="236">
        <f>B.wt.!AG22</f>
        <v>1301.1500000000001</v>
      </c>
      <c r="M23" s="232">
        <f t="shared" si="3"/>
        <v>1832.8330747750545</v>
      </c>
      <c r="N23" s="233">
        <f>FCR!F22</f>
        <v>1.4086255041886442</v>
      </c>
      <c r="O23" s="236">
        <f>B.wt.!AN22</f>
        <v>1897.9</v>
      </c>
      <c r="P23" s="232">
        <f t="shared" si="4"/>
        <v>2874.9278516295026</v>
      </c>
      <c r="Q23" s="233">
        <f>FCR!G22</f>
        <v>1.5147941680960548</v>
      </c>
      <c r="R23" s="290">
        <f>B.wt.!AU22</f>
        <v>-42.6</v>
      </c>
      <c r="S23" s="291">
        <f t="shared" si="5"/>
        <v>3186</v>
      </c>
      <c r="T23" s="292">
        <f>FCR!H22</f>
        <v>-74.788732394366193</v>
      </c>
      <c r="V23" s="192">
        <f>'Slaughter parameters'!R23</f>
        <v>3</v>
      </c>
      <c r="W23" s="192">
        <f>'Slaughter parameters'!S23</f>
        <v>3</v>
      </c>
      <c r="X23" s="192">
        <f>'Slaughter parameters'!T23</f>
        <v>4061</v>
      </c>
      <c r="Y23" s="192" t="e">
        <f>'Slaughter parameters'!U23</f>
        <v>#DIV/0!</v>
      </c>
      <c r="Z23" s="316" t="e">
        <f>'Slaughter parameters'!V23</f>
        <v>#DIV/0!</v>
      </c>
      <c r="AA23" s="316" t="e">
        <f>'Slaughter parameters'!W23</f>
        <v>#DIV/0!</v>
      </c>
      <c r="AB23" s="317" t="e">
        <f>'Slaughter parameters'!X23</f>
        <v>#DIV/0!</v>
      </c>
      <c r="AC23" s="317" t="e">
        <f>'Slaughter parameters'!Y23</f>
        <v>#DIV/0!</v>
      </c>
      <c r="AD23" s="317" t="e">
        <f>'Slaughter parameters'!Z23</f>
        <v>#DIV/0!</v>
      </c>
      <c r="AE23" s="318" t="e">
        <f>'Slaughter parameters'!AA23</f>
        <v>#DIV/0!</v>
      </c>
      <c r="AF23" s="318" t="e">
        <f>'Slaughter parameters'!AB23</f>
        <v>#DIV/0!</v>
      </c>
      <c r="AG23" s="318" t="e">
        <f>'Slaughter parameters'!AC23</f>
        <v>#DIV/0!</v>
      </c>
      <c r="AH23" s="317" t="e">
        <f>'Slaughter parameters'!AD23</f>
        <v>#DIV/0!</v>
      </c>
      <c r="AI23" s="266"/>
      <c r="AJ23" s="268">
        <f>'PHA-p ANALYSIS'!E23</f>
        <v>0</v>
      </c>
    </row>
    <row r="24" spans="1:36" ht="16.5" thickBot="1">
      <c r="A24" s="321">
        <v>2</v>
      </c>
      <c r="B24" s="248">
        <v>37</v>
      </c>
      <c r="C24" s="218">
        <f>B.wt.!L24</f>
        <v>94.8</v>
      </c>
      <c r="D24" s="232">
        <f t="shared" si="0"/>
        <v>145.19999999999999</v>
      </c>
      <c r="E24" s="233">
        <f>FCR!C23</f>
        <v>1.5316455696202531</v>
      </c>
      <c r="F24" s="234">
        <f>B.wt.!S24</f>
        <v>341.8</v>
      </c>
      <c r="G24" s="232">
        <f t="shared" si="1"/>
        <v>481.2</v>
      </c>
      <c r="H24" s="235">
        <f>FCR!D23</f>
        <v>1.4078408425980105</v>
      </c>
      <c r="I24" s="234">
        <f>B.wt.!Z24</f>
        <v>720.6</v>
      </c>
      <c r="J24" s="232">
        <f t="shared" si="2"/>
        <v>1038.4000000000001</v>
      </c>
      <c r="K24" s="233">
        <f>FCR!E23</f>
        <v>1.4410213710796558</v>
      </c>
      <c r="L24" s="236">
        <f>B.wt.!AG23</f>
        <v>1289.2</v>
      </c>
      <c r="M24" s="232">
        <f t="shared" si="3"/>
        <v>1874.1850326797385</v>
      </c>
      <c r="N24" s="233">
        <f>FCR!F23</f>
        <v>1.4537581699346405</v>
      </c>
      <c r="O24" s="236">
        <f>B.wt.!AN23</f>
        <v>1865.6</v>
      </c>
      <c r="P24" s="232">
        <f t="shared" si="4"/>
        <v>2912.5308235294119</v>
      </c>
      <c r="Q24" s="233">
        <f>FCR!G23</f>
        <v>1.5611764705882354</v>
      </c>
      <c r="R24" s="290">
        <f>B.wt.!AU23</f>
        <v>-44</v>
      </c>
      <c r="S24" s="291">
        <f t="shared" si="5"/>
        <v>3014</v>
      </c>
      <c r="T24" s="292">
        <f>FCR!H23</f>
        <v>-68.5</v>
      </c>
      <c r="V24" s="192">
        <f>'Slaughter parameters'!R24</f>
        <v>3</v>
      </c>
      <c r="W24" s="192">
        <f>'Slaughter parameters'!S24</f>
        <v>8</v>
      </c>
      <c r="X24" s="192">
        <f>'Slaughter parameters'!T24</f>
        <v>4087</v>
      </c>
      <c r="Y24" s="192" t="e">
        <f>'Slaughter parameters'!U24</f>
        <v>#DIV/0!</v>
      </c>
      <c r="Z24" s="316" t="e">
        <f>'Slaughter parameters'!V24</f>
        <v>#DIV/0!</v>
      </c>
      <c r="AA24" s="316" t="e">
        <f>'Slaughter parameters'!W24</f>
        <v>#DIV/0!</v>
      </c>
      <c r="AB24" s="317" t="e">
        <f>'Slaughter parameters'!X24</f>
        <v>#DIV/0!</v>
      </c>
      <c r="AC24" s="317" t="e">
        <f>'Slaughter parameters'!Y24</f>
        <v>#DIV/0!</v>
      </c>
      <c r="AD24" s="317" t="e">
        <f>'Slaughter parameters'!Z24</f>
        <v>#DIV/0!</v>
      </c>
      <c r="AE24" s="318" t="e">
        <f>'Slaughter parameters'!AA24</f>
        <v>#DIV/0!</v>
      </c>
      <c r="AF24" s="318" t="e">
        <f>'Slaughter parameters'!AB24</f>
        <v>#DIV/0!</v>
      </c>
      <c r="AG24" s="318" t="e">
        <f>'Slaughter parameters'!AC24</f>
        <v>#DIV/0!</v>
      </c>
      <c r="AH24" s="317" t="e">
        <f>'Slaughter parameters'!AD24</f>
        <v>#DIV/0!</v>
      </c>
      <c r="AI24" s="266"/>
      <c r="AJ24" s="268">
        <f>'PHA-p ANALYSIS'!E24</f>
        <v>0</v>
      </c>
    </row>
    <row r="25" spans="1:36" ht="16.5" thickBot="1">
      <c r="A25" s="321">
        <v>2</v>
      </c>
      <c r="B25" s="248">
        <v>44</v>
      </c>
      <c r="C25" s="218">
        <f>B.wt.!L25</f>
        <v>88.600000000000009</v>
      </c>
      <c r="D25" s="232">
        <f t="shared" si="0"/>
        <v>122.2</v>
      </c>
      <c r="E25" s="233">
        <f>FCR!C24</f>
        <v>1.3792325056433408</v>
      </c>
      <c r="F25" s="234">
        <f>B.wt.!S25</f>
        <v>347.4</v>
      </c>
      <c r="G25" s="232">
        <f t="shared" si="1"/>
        <v>466.39999999999992</v>
      </c>
      <c r="H25" s="235">
        <f>FCR!D24</f>
        <v>1.342544617156016</v>
      </c>
      <c r="I25" s="234">
        <f>B.wt.!Z25</f>
        <v>769.40000000000009</v>
      </c>
      <c r="J25" s="232">
        <f t="shared" si="2"/>
        <v>1070.6000000000001</v>
      </c>
      <c r="K25" s="233">
        <f>FCR!E24</f>
        <v>1.3914738757473355</v>
      </c>
      <c r="L25" s="236">
        <f>B.wt.!AG24</f>
        <v>1224</v>
      </c>
      <c r="M25" s="232">
        <f t="shared" si="3"/>
        <v>1807.969465648855</v>
      </c>
      <c r="N25" s="233">
        <f>FCR!F24</f>
        <v>1.4770992366412214</v>
      </c>
      <c r="O25" s="236">
        <f>B.wt.!AN24</f>
        <v>1700</v>
      </c>
      <c r="P25" s="232">
        <f t="shared" si="4"/>
        <v>2606.0560344827586</v>
      </c>
      <c r="Q25" s="233">
        <f>FCR!G24</f>
        <v>1.5329741379310344</v>
      </c>
      <c r="R25" s="290">
        <f>B.wt.!AU24</f>
        <v>-41.8</v>
      </c>
      <c r="S25" s="291">
        <f t="shared" si="5"/>
        <v>3205.2</v>
      </c>
      <c r="T25" s="292">
        <f>FCR!H24</f>
        <v>-76.679425837320579</v>
      </c>
      <c r="V25" s="192">
        <f>'Slaughter parameters'!R25</f>
        <v>3</v>
      </c>
      <c r="W25" s="192">
        <f>'Slaughter parameters'!S25</f>
        <v>13</v>
      </c>
      <c r="X25" s="192">
        <f>'Slaughter parameters'!T25</f>
        <v>4112</v>
      </c>
      <c r="Y25" s="192" t="e">
        <f>'Slaughter parameters'!U25</f>
        <v>#DIV/0!</v>
      </c>
      <c r="Z25" s="316" t="e">
        <f>'Slaughter parameters'!V25</f>
        <v>#DIV/0!</v>
      </c>
      <c r="AA25" s="316" t="e">
        <f>'Slaughter parameters'!W25</f>
        <v>#DIV/0!</v>
      </c>
      <c r="AB25" s="317" t="e">
        <f>'Slaughter parameters'!X25</f>
        <v>#DIV/0!</v>
      </c>
      <c r="AC25" s="317" t="e">
        <f>'Slaughter parameters'!Y25</f>
        <v>#DIV/0!</v>
      </c>
      <c r="AD25" s="317" t="e">
        <f>'Slaughter parameters'!Z25</f>
        <v>#DIV/0!</v>
      </c>
      <c r="AE25" s="318" t="e">
        <f>'Slaughter parameters'!AA25</f>
        <v>#DIV/0!</v>
      </c>
      <c r="AF25" s="318" t="e">
        <f>'Slaughter parameters'!AB25</f>
        <v>#DIV/0!</v>
      </c>
      <c r="AG25" s="318" t="e">
        <f>'Slaughter parameters'!AC25</f>
        <v>#DIV/0!</v>
      </c>
      <c r="AH25" s="317" t="e">
        <f>'Slaughter parameters'!AD25</f>
        <v>#DIV/0!</v>
      </c>
      <c r="AI25" s="266"/>
      <c r="AJ25" s="268">
        <f>'PHA-p ANALYSIS'!E25</f>
        <v>0</v>
      </c>
    </row>
    <row r="26" spans="1:36" ht="16.5" thickBot="1">
      <c r="A26" s="321">
        <v>2</v>
      </c>
      <c r="B26" s="248">
        <v>51</v>
      </c>
      <c r="C26" s="218">
        <f>B.wt.!L26</f>
        <v>118.4</v>
      </c>
      <c r="D26" s="232">
        <f t="shared" si="0"/>
        <v>143.60000000000002</v>
      </c>
      <c r="E26" s="233">
        <f>FCR!C25</f>
        <v>1.2128378378378379</v>
      </c>
      <c r="F26" s="234">
        <f>B.wt.!S26</f>
        <v>364.8</v>
      </c>
      <c r="G26" s="232">
        <f t="shared" si="1"/>
        <v>487</v>
      </c>
      <c r="H26" s="235">
        <f>FCR!D25</f>
        <v>1.3349780701754386</v>
      </c>
      <c r="I26" s="234">
        <f>B.wt.!Z26</f>
        <v>789.2</v>
      </c>
      <c r="J26" s="232">
        <f t="shared" si="2"/>
        <v>1093.5999999999999</v>
      </c>
      <c r="K26" s="233">
        <f>FCR!E25</f>
        <v>1.385707045108971</v>
      </c>
      <c r="L26" s="236">
        <f>B.wt.!AG25</f>
        <v>1257.6000000000001</v>
      </c>
      <c r="M26" s="232">
        <f t="shared" si="3"/>
        <v>1945.3242463958063</v>
      </c>
      <c r="N26" s="233">
        <f>FCR!F25</f>
        <v>1.5468545216251639</v>
      </c>
      <c r="O26" s="236">
        <f>B.wt.!AN25</f>
        <v>1856</v>
      </c>
      <c r="P26" s="232">
        <f t="shared" si="4"/>
        <v>2951.4700315457412</v>
      </c>
      <c r="Q26" s="233">
        <f>FCR!G25</f>
        <v>1.5902316980311106</v>
      </c>
      <c r="R26" s="290">
        <f>B.wt.!AU25</f>
        <v>-41.8</v>
      </c>
      <c r="S26" s="291">
        <f t="shared" si="5"/>
        <v>3283.7999999999997</v>
      </c>
      <c r="T26" s="292">
        <f>FCR!H25</f>
        <v>-78.559808612440193</v>
      </c>
      <c r="V26" s="192">
        <f>'Slaughter parameters'!R26</f>
        <v>3</v>
      </c>
      <c r="W26" s="192">
        <f>'Slaughter parameters'!S26</f>
        <v>24</v>
      </c>
      <c r="X26" s="192">
        <f>'Slaughter parameters'!T26</f>
        <v>4169</v>
      </c>
      <c r="Y26" s="192" t="e">
        <f>'Slaughter parameters'!U26</f>
        <v>#DIV/0!</v>
      </c>
      <c r="Z26" s="316" t="e">
        <f>'Slaughter parameters'!V26</f>
        <v>#DIV/0!</v>
      </c>
      <c r="AA26" s="316" t="e">
        <f>'Slaughter parameters'!W26</f>
        <v>#DIV/0!</v>
      </c>
      <c r="AB26" s="317" t="e">
        <f>'Slaughter parameters'!X26</f>
        <v>#DIV/0!</v>
      </c>
      <c r="AC26" s="317" t="e">
        <f>'Slaughter parameters'!Y26</f>
        <v>#DIV/0!</v>
      </c>
      <c r="AD26" s="317" t="e">
        <f>'Slaughter parameters'!Z26</f>
        <v>#DIV/0!</v>
      </c>
      <c r="AE26" s="318" t="e">
        <f>'Slaughter parameters'!AA26</f>
        <v>#DIV/0!</v>
      </c>
      <c r="AF26" s="318" t="e">
        <f>'Slaughter parameters'!AB26</f>
        <v>#DIV/0!</v>
      </c>
      <c r="AG26" s="318" t="e">
        <f>'Slaughter parameters'!AC26</f>
        <v>#DIV/0!</v>
      </c>
      <c r="AH26" s="317" t="e">
        <f>'Slaughter parameters'!AD26</f>
        <v>#DIV/0!</v>
      </c>
      <c r="AI26" s="266"/>
      <c r="AJ26" s="268">
        <f>'PHA-p ANALYSIS'!E26</f>
        <v>0</v>
      </c>
    </row>
    <row r="27" spans="1:36" ht="16.5" thickBot="1">
      <c r="A27" s="321">
        <v>2</v>
      </c>
      <c r="B27" s="248">
        <v>58</v>
      </c>
      <c r="C27" s="218">
        <f>B.wt.!L27</f>
        <v>104.20000000000002</v>
      </c>
      <c r="D27" s="232">
        <f t="shared" si="0"/>
        <v>143</v>
      </c>
      <c r="E27" s="233">
        <f>FCR!C26</f>
        <v>1.3723608445297504</v>
      </c>
      <c r="F27" s="234">
        <f>B.wt.!S27</f>
        <v>361.4</v>
      </c>
      <c r="G27" s="232">
        <f t="shared" si="1"/>
        <v>490.59999999999997</v>
      </c>
      <c r="H27" s="235">
        <f>FCR!D26</f>
        <v>1.3574986164914222</v>
      </c>
      <c r="I27" s="234">
        <f>B.wt.!Z27</f>
        <v>779</v>
      </c>
      <c r="J27" s="232">
        <f t="shared" si="2"/>
        <v>1089.8</v>
      </c>
      <c r="K27" s="233">
        <f>FCR!E26</f>
        <v>1.3989730423620026</v>
      </c>
      <c r="L27" s="236">
        <f>B.wt.!AG26</f>
        <v>1220.8</v>
      </c>
      <c r="M27" s="232">
        <f t="shared" si="3"/>
        <v>1788.0897368825972</v>
      </c>
      <c r="N27" s="233">
        <f>FCR!F26</f>
        <v>1.4646868749038313</v>
      </c>
      <c r="O27" s="236">
        <f>B.wt.!AN26</f>
        <v>1838.6</v>
      </c>
      <c r="P27" s="232">
        <f t="shared" si="4"/>
        <v>2877.9058914557309</v>
      </c>
      <c r="Q27" s="233">
        <f>FCR!G26</f>
        <v>1.5652702553332596</v>
      </c>
      <c r="R27" s="290">
        <f>B.wt.!AU26</f>
        <v>-42</v>
      </c>
      <c r="S27" s="291">
        <f t="shared" si="5"/>
        <v>3192.2000000000003</v>
      </c>
      <c r="T27" s="292">
        <f>FCR!H26</f>
        <v>-76.004761904761907</v>
      </c>
      <c r="V27" s="192">
        <f>'Slaughter parameters'!R27</f>
        <v>3</v>
      </c>
      <c r="W27" s="192">
        <f>'Slaughter parameters'!S27</f>
        <v>29</v>
      </c>
      <c r="X27" s="192">
        <f>'Slaughter parameters'!T27</f>
        <v>4193</v>
      </c>
      <c r="Y27" s="192" t="e">
        <f>'Slaughter parameters'!U27</f>
        <v>#DIV/0!</v>
      </c>
      <c r="Z27" s="316" t="e">
        <f>'Slaughter parameters'!V27</f>
        <v>#DIV/0!</v>
      </c>
      <c r="AA27" s="316" t="e">
        <f>'Slaughter parameters'!W27</f>
        <v>#DIV/0!</v>
      </c>
      <c r="AB27" s="317" t="e">
        <f>'Slaughter parameters'!X27</f>
        <v>#DIV/0!</v>
      </c>
      <c r="AC27" s="317" t="e">
        <f>'Slaughter parameters'!Y27</f>
        <v>#DIV/0!</v>
      </c>
      <c r="AD27" s="317" t="e">
        <f>'Slaughter parameters'!Z27</f>
        <v>#DIV/0!</v>
      </c>
      <c r="AE27" s="318" t="e">
        <f>'Slaughter parameters'!AA27</f>
        <v>#DIV/0!</v>
      </c>
      <c r="AF27" s="318" t="e">
        <f>'Slaughter parameters'!AB27</f>
        <v>#DIV/0!</v>
      </c>
      <c r="AG27" s="318" t="e">
        <f>'Slaughter parameters'!AC27</f>
        <v>#DIV/0!</v>
      </c>
      <c r="AH27" s="317" t="e">
        <f>'Slaughter parameters'!AD27</f>
        <v>#DIV/0!</v>
      </c>
      <c r="AI27" s="266"/>
      <c r="AJ27" s="268">
        <f>'PHA-p ANALYSIS'!E27</f>
        <v>0</v>
      </c>
    </row>
    <row r="28" spans="1:36" ht="16.5" thickBot="1">
      <c r="A28" s="321">
        <v>2</v>
      </c>
      <c r="B28" s="248">
        <v>65</v>
      </c>
      <c r="C28" s="218">
        <f>B.wt.!L28</f>
        <v>50.599999999999994</v>
      </c>
      <c r="D28" s="232">
        <f t="shared" si="0"/>
        <v>79.399999999999991</v>
      </c>
      <c r="E28" s="233">
        <f>FCR!C27</f>
        <v>1.5691699604743083</v>
      </c>
      <c r="F28" s="234">
        <f>B.wt.!S28</f>
        <v>274.40000000000003</v>
      </c>
      <c r="G28" s="232">
        <f t="shared" si="1"/>
        <v>363.40000000000009</v>
      </c>
      <c r="H28" s="235">
        <f>FCR!D27</f>
        <v>1.3243440233236152</v>
      </c>
      <c r="I28" s="234">
        <f>B.wt.!Z28</f>
        <v>650</v>
      </c>
      <c r="J28" s="232">
        <f t="shared" si="2"/>
        <v>881.59999999999991</v>
      </c>
      <c r="K28" s="233">
        <f>FCR!E27</f>
        <v>1.3563076923076922</v>
      </c>
      <c r="L28" s="236">
        <f>B.wt.!AG27</f>
        <v>1299.8000000000002</v>
      </c>
      <c r="M28" s="232">
        <f t="shared" si="3"/>
        <v>1912.447524401065</v>
      </c>
      <c r="N28" s="233">
        <f>FCR!F27</f>
        <v>1.4713398402839397</v>
      </c>
      <c r="O28" s="236">
        <f>B.wt.!AN27</f>
        <v>1809.4</v>
      </c>
      <c r="P28" s="232">
        <f t="shared" si="4"/>
        <v>2787.4655822725131</v>
      </c>
      <c r="Q28" s="233">
        <f>FCR!G27</f>
        <v>1.5405469118340405</v>
      </c>
      <c r="R28" s="290">
        <f>B.wt.!AU27</f>
        <v>-42.6</v>
      </c>
      <c r="S28" s="291">
        <f t="shared" si="5"/>
        <v>2974</v>
      </c>
      <c r="T28" s="292">
        <f>FCR!H27</f>
        <v>-69.812206572769952</v>
      </c>
      <c r="V28" s="192">
        <f>'Slaughter parameters'!R28</f>
        <v>3</v>
      </c>
      <c r="W28" s="192">
        <f>'Slaughter parameters'!S28</f>
        <v>34</v>
      </c>
      <c r="X28" s="192">
        <f>'Slaughter parameters'!T28</f>
        <v>4216</v>
      </c>
      <c r="Y28" s="192" t="e">
        <f>'Slaughter parameters'!U28</f>
        <v>#DIV/0!</v>
      </c>
      <c r="Z28" s="316" t="e">
        <f>'Slaughter parameters'!V28</f>
        <v>#DIV/0!</v>
      </c>
      <c r="AA28" s="316" t="e">
        <f>'Slaughter parameters'!W28</f>
        <v>#DIV/0!</v>
      </c>
      <c r="AB28" s="317" t="e">
        <f>'Slaughter parameters'!X28</f>
        <v>#DIV/0!</v>
      </c>
      <c r="AC28" s="317" t="e">
        <f>'Slaughter parameters'!Y28</f>
        <v>#DIV/0!</v>
      </c>
      <c r="AD28" s="317" t="e">
        <f>'Slaughter parameters'!Z28</f>
        <v>#DIV/0!</v>
      </c>
      <c r="AE28" s="318" t="e">
        <f>'Slaughter parameters'!AA28</f>
        <v>#DIV/0!</v>
      </c>
      <c r="AF28" s="318" t="e">
        <f>'Slaughter parameters'!AB28</f>
        <v>#DIV/0!</v>
      </c>
      <c r="AG28" s="318" t="e">
        <f>'Slaughter parameters'!AC28</f>
        <v>#DIV/0!</v>
      </c>
      <c r="AH28" s="317" t="e">
        <f>'Slaughter parameters'!AD28</f>
        <v>#DIV/0!</v>
      </c>
      <c r="AI28" s="266"/>
      <c r="AJ28" s="268">
        <f>'PHA-p ANALYSIS'!E28</f>
        <v>0</v>
      </c>
    </row>
    <row r="29" spans="1:36" ht="16.5" thickBot="1">
      <c r="A29" s="321">
        <v>2</v>
      </c>
      <c r="B29" s="248">
        <v>72</v>
      </c>
      <c r="C29" s="218">
        <f>B.wt.!L29</f>
        <v>118.6</v>
      </c>
      <c r="D29" s="232">
        <f t="shared" si="0"/>
        <v>157.19999999999999</v>
      </c>
      <c r="E29" s="233">
        <f>FCR!C28</f>
        <v>1.3254637436762227</v>
      </c>
      <c r="F29" s="234">
        <f>B.wt.!S29</f>
        <v>381.8</v>
      </c>
      <c r="G29" s="232">
        <f t="shared" si="1"/>
        <v>525.20000000000005</v>
      </c>
      <c r="H29" s="235">
        <f>FCR!D28</f>
        <v>1.3755893137768465</v>
      </c>
      <c r="I29" s="234">
        <f>B.wt.!Z29</f>
        <v>878.4</v>
      </c>
      <c r="J29" s="232">
        <f t="shared" si="2"/>
        <v>1207</v>
      </c>
      <c r="K29" s="233">
        <f>FCR!E28</f>
        <v>1.3740892531876139</v>
      </c>
      <c r="L29" s="236">
        <f>B.wt.!AG28</f>
        <v>1127</v>
      </c>
      <c r="M29" s="232">
        <f t="shared" si="3"/>
        <v>1681.275677241779</v>
      </c>
      <c r="N29" s="233">
        <f>FCR!F28</f>
        <v>1.491815152832102</v>
      </c>
      <c r="O29" s="236">
        <f>B.wt.!AN28</f>
        <v>1696.8</v>
      </c>
      <c r="P29" s="232">
        <f t="shared" si="4"/>
        <v>2744.8861204013378</v>
      </c>
      <c r="Q29" s="233">
        <f>FCR!G28</f>
        <v>1.6176839464882944</v>
      </c>
      <c r="R29" s="290">
        <f>B.wt.!AU28</f>
        <v>-45.2</v>
      </c>
      <c r="S29" s="291">
        <f t="shared" si="5"/>
        <v>3455.6000000000004</v>
      </c>
      <c r="T29" s="292">
        <f>FCR!H28</f>
        <v>-76.451327433628322</v>
      </c>
      <c r="V29" s="192">
        <f>'Slaughter parameters'!R29</f>
        <v>3</v>
      </c>
      <c r="W29" s="192">
        <f>'Slaughter parameters'!S29</f>
        <v>39</v>
      </c>
      <c r="X29" s="192">
        <f>'Slaughter parameters'!T29</f>
        <v>4242</v>
      </c>
      <c r="Y29" s="192" t="e">
        <f>'Slaughter parameters'!U29</f>
        <v>#DIV/0!</v>
      </c>
      <c r="Z29" s="316" t="e">
        <f>'Slaughter parameters'!V29</f>
        <v>#DIV/0!</v>
      </c>
      <c r="AA29" s="316" t="e">
        <f>'Slaughter parameters'!W29</f>
        <v>#DIV/0!</v>
      </c>
      <c r="AB29" s="317" t="e">
        <f>'Slaughter parameters'!X29</f>
        <v>#DIV/0!</v>
      </c>
      <c r="AC29" s="317" t="e">
        <f>'Slaughter parameters'!Y29</f>
        <v>#DIV/0!</v>
      </c>
      <c r="AD29" s="317" t="e">
        <f>'Slaughter parameters'!Z29</f>
        <v>#DIV/0!</v>
      </c>
      <c r="AE29" s="318" t="e">
        <f>'Slaughter parameters'!AA29</f>
        <v>#DIV/0!</v>
      </c>
      <c r="AF29" s="318" t="e">
        <f>'Slaughter parameters'!AB29</f>
        <v>#DIV/0!</v>
      </c>
      <c r="AG29" s="318" t="e">
        <f>'Slaughter parameters'!AC29</f>
        <v>#DIV/0!</v>
      </c>
      <c r="AH29" s="317" t="e">
        <f>'Slaughter parameters'!AD29</f>
        <v>#DIV/0!</v>
      </c>
      <c r="AI29" s="266"/>
      <c r="AJ29" s="268">
        <f>'PHA-p ANALYSIS'!E29</f>
        <v>0</v>
      </c>
    </row>
    <row r="30" spans="1:36">
      <c r="A30" s="321">
        <v>2</v>
      </c>
      <c r="B30" s="248">
        <v>79</v>
      </c>
      <c r="C30" s="218">
        <f>B.wt.!L30</f>
        <v>55.800000000000004</v>
      </c>
      <c r="D30" s="232">
        <f t="shared" si="0"/>
        <v>75.599999999999994</v>
      </c>
      <c r="E30" s="233">
        <f>FCR!C29</f>
        <v>1.3548387096774193</v>
      </c>
      <c r="F30" s="234">
        <f>B.wt.!S30</f>
        <v>267</v>
      </c>
      <c r="G30" s="232">
        <f t="shared" si="1"/>
        <v>347.4</v>
      </c>
      <c r="H30" s="235">
        <f>FCR!D29</f>
        <v>1.301123595505618</v>
      </c>
      <c r="I30" s="234">
        <f>B.wt.!Z30</f>
        <v>637.19999999999993</v>
      </c>
      <c r="J30" s="232">
        <f t="shared" si="2"/>
        <v>860.59999999999991</v>
      </c>
      <c r="K30" s="233">
        <f>FCR!E29</f>
        <v>1.3505963590709353</v>
      </c>
      <c r="L30" s="236">
        <f>B.wt.!AG29</f>
        <v>1380.6</v>
      </c>
      <c r="M30" s="232">
        <f t="shared" si="3"/>
        <v>2047.5648721159005</v>
      </c>
      <c r="N30" s="233">
        <f>FCR!F29</f>
        <v>1.4830978358075479</v>
      </c>
      <c r="O30" s="236">
        <f>B.wt.!AN29</f>
        <v>1913.6</v>
      </c>
      <c r="P30" s="232">
        <f t="shared" si="4"/>
        <v>2950.1709966934341</v>
      </c>
      <c r="Q30" s="233">
        <f>FCR!G29</f>
        <v>1.5416863486065187</v>
      </c>
      <c r="R30" s="290">
        <f>B.wt.!AU29</f>
        <v>-43.4</v>
      </c>
      <c r="S30" s="291">
        <f t="shared" si="5"/>
        <v>2971</v>
      </c>
      <c r="T30" s="292">
        <f>FCR!H29</f>
        <v>-68.456221198156683</v>
      </c>
      <c r="V30" s="192">
        <f>'Slaughter parameters'!R30</f>
        <v>3</v>
      </c>
      <c r="W30" s="192">
        <f>'Slaughter parameters'!S30</f>
        <v>44</v>
      </c>
      <c r="X30" s="192">
        <f>'Slaughter parameters'!T30</f>
        <v>4268</v>
      </c>
      <c r="Y30" s="192" t="e">
        <f>'Slaughter parameters'!U30</f>
        <v>#DIV/0!</v>
      </c>
      <c r="Z30" s="316" t="e">
        <f>'Slaughter parameters'!V30</f>
        <v>#DIV/0!</v>
      </c>
      <c r="AA30" s="316" t="e">
        <f>'Slaughter parameters'!W30</f>
        <v>#DIV/0!</v>
      </c>
      <c r="AB30" s="317" t="e">
        <f>'Slaughter parameters'!X30</f>
        <v>#DIV/0!</v>
      </c>
      <c r="AC30" s="317" t="e">
        <f>'Slaughter parameters'!Y30</f>
        <v>#DIV/0!</v>
      </c>
      <c r="AD30" s="317" t="e">
        <f>'Slaughter parameters'!Z30</f>
        <v>#DIV/0!</v>
      </c>
      <c r="AE30" s="318" t="e">
        <f>'Slaughter parameters'!AA30</f>
        <v>#DIV/0!</v>
      </c>
      <c r="AF30" s="318" t="e">
        <f>'Slaughter parameters'!AB30</f>
        <v>#DIV/0!</v>
      </c>
      <c r="AG30" s="318" t="e">
        <f>'Slaughter parameters'!AC30</f>
        <v>#DIV/0!</v>
      </c>
      <c r="AH30" s="317" t="e">
        <f>'Slaughter parameters'!AD30</f>
        <v>#DIV/0!</v>
      </c>
      <c r="AI30" s="266"/>
      <c r="AJ30" s="268">
        <f>'PHA-p ANALYSIS'!E30</f>
        <v>0</v>
      </c>
    </row>
    <row r="31" spans="1:36">
      <c r="A31" s="285">
        <v>3</v>
      </c>
      <c r="B31" s="248">
        <v>3</v>
      </c>
      <c r="C31" s="218">
        <f>B.wt.!L31</f>
        <v>94.8</v>
      </c>
      <c r="D31" s="232">
        <f t="shared" si="0"/>
        <v>134.19999999999999</v>
      </c>
      <c r="E31" s="233">
        <f>FCR!C30</f>
        <v>1.4156118143459915</v>
      </c>
      <c r="F31" s="234">
        <f>B.wt.!S31</f>
        <v>346.2</v>
      </c>
      <c r="G31" s="232">
        <f t="shared" si="1"/>
        <v>470.8</v>
      </c>
      <c r="H31" s="235">
        <f>FCR!D30</f>
        <v>1.3599075678798382</v>
      </c>
      <c r="I31" s="234">
        <f>B.wt.!Z31</f>
        <v>690.19999999999993</v>
      </c>
      <c r="J31" s="232">
        <f t="shared" si="2"/>
        <v>994.5999999999998</v>
      </c>
      <c r="K31" s="233">
        <f>FCR!E30</f>
        <v>1.4410315850478121</v>
      </c>
      <c r="L31" s="236">
        <f>B.wt.!AG30</f>
        <v>1118.2</v>
      </c>
      <c r="M31" s="232">
        <f t="shared" si="3"/>
        <v>1717.2357142857145</v>
      </c>
      <c r="N31" s="233">
        <f>FCR!F30</f>
        <v>1.5357142857142858</v>
      </c>
      <c r="O31" s="236">
        <f>B.wt.!AN30</f>
        <v>1693.6000000000001</v>
      </c>
      <c r="P31" s="232">
        <f t="shared" si="4"/>
        <v>2671.1668087239914</v>
      </c>
      <c r="Q31" s="233">
        <f>FCR!G30</f>
        <v>1.5772123339182753</v>
      </c>
      <c r="R31" s="290">
        <f>B.wt.!AU30</f>
        <v>-43.6</v>
      </c>
      <c r="S31" s="291">
        <f t="shared" si="5"/>
        <v>2916.6</v>
      </c>
      <c r="T31" s="292">
        <f>FCR!H30</f>
        <v>-66.894495412844037</v>
      </c>
      <c r="V31" s="192">
        <f>'Slaughter parameters'!R31</f>
        <v>4</v>
      </c>
      <c r="W31" s="192">
        <f>'Slaughter parameters'!S31</f>
        <v>4</v>
      </c>
      <c r="X31" s="192">
        <f>'Slaughter parameters'!T31</f>
        <v>4066</v>
      </c>
      <c r="Y31" s="192" t="e">
        <f>'Slaughter parameters'!U31</f>
        <v>#DIV/0!</v>
      </c>
      <c r="Z31" s="316" t="e">
        <f>'Slaughter parameters'!V31</f>
        <v>#DIV/0!</v>
      </c>
      <c r="AA31" s="316" t="e">
        <f>'Slaughter parameters'!W31</f>
        <v>#DIV/0!</v>
      </c>
      <c r="AB31" s="317" t="e">
        <f>'Slaughter parameters'!X31</f>
        <v>#DIV/0!</v>
      </c>
      <c r="AC31" s="317" t="e">
        <f>'Slaughter parameters'!Y31</f>
        <v>#DIV/0!</v>
      </c>
      <c r="AD31" s="317" t="e">
        <f>'Slaughter parameters'!Z31</f>
        <v>#DIV/0!</v>
      </c>
      <c r="AE31" s="318" t="e">
        <f>'Slaughter parameters'!AA31</f>
        <v>#DIV/0!</v>
      </c>
      <c r="AF31" s="318" t="e">
        <f>'Slaughter parameters'!AB31</f>
        <v>#DIV/0!</v>
      </c>
      <c r="AG31" s="318" t="e">
        <f>'Slaughter parameters'!AC31</f>
        <v>#DIV/0!</v>
      </c>
      <c r="AH31" s="317" t="e">
        <f>'Slaughter parameters'!AD31</f>
        <v>#DIV/0!</v>
      </c>
      <c r="AI31" s="266"/>
      <c r="AJ31" s="268">
        <f>'PHA-p ANALYSIS'!E31</f>
        <v>0</v>
      </c>
    </row>
    <row r="32" spans="1:36">
      <c r="A32" s="285">
        <v>3</v>
      </c>
      <c r="B32" s="248">
        <v>10</v>
      </c>
      <c r="C32" s="218">
        <f>B.wt.!L32</f>
        <v>118</v>
      </c>
      <c r="D32" s="232">
        <f t="shared" si="0"/>
        <v>150</v>
      </c>
      <c r="E32" s="233">
        <f>FCR!C31</f>
        <v>1.271186440677966</v>
      </c>
      <c r="F32" s="234">
        <f>B.wt.!S32</f>
        <v>379.59999999999997</v>
      </c>
      <c r="G32" s="232">
        <f t="shared" si="1"/>
        <v>517.79999999999995</v>
      </c>
      <c r="H32" s="235">
        <f>FCR!D31</f>
        <v>1.3640674394099053</v>
      </c>
      <c r="I32" s="234">
        <f>B.wt.!Z32</f>
        <v>806.19999999999993</v>
      </c>
      <c r="J32" s="232">
        <f t="shared" si="2"/>
        <v>1131.8</v>
      </c>
      <c r="K32" s="233">
        <f>FCR!E31</f>
        <v>1.403870007442322</v>
      </c>
      <c r="L32" s="236" t="e">
        <f>B.wt.!#REF!</f>
        <v>#REF!</v>
      </c>
      <c r="M32" s="232" t="e">
        <f t="shared" si="3"/>
        <v>#REF!</v>
      </c>
      <c r="N32" s="233">
        <f>FCR!F31</f>
        <v>1.4268897149938042</v>
      </c>
      <c r="O32" s="236" t="e">
        <f>B.wt.!#REF!</f>
        <v>#REF!</v>
      </c>
      <c r="P32" s="232" t="e">
        <f t="shared" si="4"/>
        <v>#REF!</v>
      </c>
      <c r="Q32" s="233">
        <f>FCR!G31</f>
        <v>1.4982724322060517</v>
      </c>
      <c r="R32" s="290" t="e">
        <f>B.wt.!#REF!</f>
        <v>#REF!</v>
      </c>
      <c r="S32" s="291" t="e">
        <f t="shared" si="5"/>
        <v>#REF!</v>
      </c>
      <c r="T32" s="292" t="e">
        <f>FCR!H31</f>
        <v>#REF!</v>
      </c>
      <c r="V32" s="192">
        <f>'Slaughter parameters'!R32</f>
        <v>4</v>
      </c>
      <c r="W32" s="192">
        <f>'Slaughter parameters'!S32</f>
        <v>9</v>
      </c>
      <c r="X32" s="192">
        <f>'Slaughter parameters'!T32</f>
        <v>4091</v>
      </c>
      <c r="Y32" s="192" t="e">
        <f>'Slaughter parameters'!U32</f>
        <v>#DIV/0!</v>
      </c>
      <c r="Z32" s="316" t="e">
        <f>'Slaughter parameters'!V32</f>
        <v>#DIV/0!</v>
      </c>
      <c r="AA32" s="316" t="e">
        <f>'Slaughter parameters'!W32</f>
        <v>#DIV/0!</v>
      </c>
      <c r="AB32" s="317" t="e">
        <f>'Slaughter parameters'!X32</f>
        <v>#DIV/0!</v>
      </c>
      <c r="AC32" s="317" t="e">
        <f>'Slaughter parameters'!Y32</f>
        <v>#DIV/0!</v>
      </c>
      <c r="AD32" s="317" t="e">
        <f>'Slaughter parameters'!Z32</f>
        <v>#DIV/0!</v>
      </c>
      <c r="AE32" s="318" t="e">
        <f>'Slaughter parameters'!AA32</f>
        <v>#DIV/0!</v>
      </c>
      <c r="AF32" s="318" t="e">
        <f>'Slaughter parameters'!AB32</f>
        <v>#DIV/0!</v>
      </c>
      <c r="AG32" s="318" t="e">
        <f>'Slaughter parameters'!AC32</f>
        <v>#DIV/0!</v>
      </c>
      <c r="AH32" s="317" t="e">
        <f>'Slaughter parameters'!AD32</f>
        <v>#DIV/0!</v>
      </c>
      <c r="AI32" s="266"/>
      <c r="AJ32" s="268">
        <f>'PHA-p ANALYSIS'!E32</f>
        <v>0</v>
      </c>
    </row>
    <row r="33" spans="1:36">
      <c r="A33" s="285">
        <v>3</v>
      </c>
      <c r="B33" s="248">
        <v>17</v>
      </c>
      <c r="C33" s="218">
        <f>B.wt.!L33</f>
        <v>110.60000000000001</v>
      </c>
      <c r="D33" s="232">
        <f t="shared" si="0"/>
        <v>144.40000000000003</v>
      </c>
      <c r="E33" s="233">
        <f>FCR!C32</f>
        <v>1.305605786618445</v>
      </c>
      <c r="F33" s="234">
        <f>B.wt.!S33</f>
        <v>368.6</v>
      </c>
      <c r="G33" s="232">
        <f t="shared" si="1"/>
        <v>489.2</v>
      </c>
      <c r="H33" s="235">
        <f>FCR!D32</f>
        <v>1.3271839392295171</v>
      </c>
      <c r="I33" s="234">
        <f>B.wt.!Z33</f>
        <v>797.59999999999991</v>
      </c>
      <c r="J33" s="232">
        <f t="shared" si="2"/>
        <v>1092.3999999999999</v>
      </c>
      <c r="K33" s="233">
        <f>FCR!E32</f>
        <v>1.3696088264794384</v>
      </c>
      <c r="L33" s="236">
        <f>B.wt.!AG31</f>
        <v>1345.55</v>
      </c>
      <c r="M33" s="232">
        <f t="shared" si="3"/>
        <v>2084.0183270212415</v>
      </c>
      <c r="N33" s="233">
        <f>FCR!F32</f>
        <v>1.548822657665075</v>
      </c>
      <c r="O33" s="236">
        <f>B.wt.!AN31</f>
        <v>1961.05</v>
      </c>
      <c r="P33" s="232">
        <f t="shared" si="4"/>
        <v>3113.8338427947597</v>
      </c>
      <c r="Q33" s="233">
        <f>FCR!G32</f>
        <v>1.5878401074907624</v>
      </c>
      <c r="R33" s="290">
        <f>B.wt.!AU31</f>
        <v>-48.2</v>
      </c>
      <c r="S33" s="291">
        <f t="shared" si="5"/>
        <v>13219.054237288135</v>
      </c>
      <c r="T33" s="292">
        <f>FCR!H32</f>
        <v>-274.25423728813558</v>
      </c>
      <c r="V33" s="192">
        <f>'Slaughter parameters'!R33</f>
        <v>4</v>
      </c>
      <c r="W33" s="192">
        <f>'Slaughter parameters'!S33</f>
        <v>14</v>
      </c>
      <c r="X33" s="192">
        <f>'Slaughter parameters'!T33</f>
        <v>4117</v>
      </c>
      <c r="Y33" s="192" t="e">
        <f>'Slaughter parameters'!U33</f>
        <v>#DIV/0!</v>
      </c>
      <c r="Z33" s="316" t="e">
        <f>'Slaughter parameters'!V33</f>
        <v>#DIV/0!</v>
      </c>
      <c r="AA33" s="316" t="e">
        <f>'Slaughter parameters'!W33</f>
        <v>#DIV/0!</v>
      </c>
      <c r="AB33" s="317" t="e">
        <f>'Slaughter parameters'!X33</f>
        <v>#DIV/0!</v>
      </c>
      <c r="AC33" s="317" t="e">
        <f>'Slaughter parameters'!Y33</f>
        <v>#DIV/0!</v>
      </c>
      <c r="AD33" s="317" t="e">
        <f>'Slaughter parameters'!Z33</f>
        <v>#DIV/0!</v>
      </c>
      <c r="AE33" s="318" t="e">
        <f>'Slaughter parameters'!AA33</f>
        <v>#DIV/0!</v>
      </c>
      <c r="AF33" s="318" t="e">
        <f>'Slaughter parameters'!AB33</f>
        <v>#DIV/0!</v>
      </c>
      <c r="AG33" s="318" t="e">
        <f>'Slaughter parameters'!AC33</f>
        <v>#DIV/0!</v>
      </c>
      <c r="AH33" s="317" t="e">
        <f>'Slaughter parameters'!AD33</f>
        <v>#DIV/0!</v>
      </c>
      <c r="AI33" s="266"/>
      <c r="AJ33" s="268">
        <f>'PHA-p ANALYSIS'!E33</f>
        <v>0</v>
      </c>
    </row>
    <row r="34" spans="1:36">
      <c r="A34" s="285">
        <v>3</v>
      </c>
      <c r="B34" s="248">
        <v>24</v>
      </c>
      <c r="C34" s="218">
        <f>B.wt.!L34</f>
        <v>92.8</v>
      </c>
      <c r="D34" s="232">
        <f t="shared" si="0"/>
        <v>123.2</v>
      </c>
      <c r="E34" s="233">
        <f>FCR!C33</f>
        <v>1.3275862068965518</v>
      </c>
      <c r="F34" s="234">
        <f>B.wt.!S34</f>
        <v>344.6</v>
      </c>
      <c r="G34" s="232">
        <f t="shared" si="1"/>
        <v>471.2</v>
      </c>
      <c r="H34" s="235">
        <f>FCR!D33</f>
        <v>1.3673824724318049</v>
      </c>
      <c r="I34" s="234">
        <f>B.wt.!Z34</f>
        <v>725.8</v>
      </c>
      <c r="J34" s="232">
        <f t="shared" si="2"/>
        <v>1050.1999999999998</v>
      </c>
      <c r="K34" s="233">
        <f>FCR!E33</f>
        <v>1.4469550840451915</v>
      </c>
      <c r="L34" s="236">
        <f>B.wt.!AG32</f>
        <v>1291.2</v>
      </c>
      <c r="M34" s="232">
        <f t="shared" si="3"/>
        <v>1898.100049269174</v>
      </c>
      <c r="N34" s="233">
        <f>FCR!F33</f>
        <v>1.4700279191985548</v>
      </c>
      <c r="O34" s="236">
        <f>B.wt.!AN32</f>
        <v>1910.2</v>
      </c>
      <c r="P34" s="232">
        <f t="shared" si="4"/>
        <v>3014.5208390022676</v>
      </c>
      <c r="Q34" s="233">
        <f>FCR!G33</f>
        <v>1.5781179138321995</v>
      </c>
      <c r="R34" s="290">
        <f>B.wt.!AU32</f>
        <v>-45.6</v>
      </c>
      <c r="S34" s="291">
        <f t="shared" si="5"/>
        <v>3183.8</v>
      </c>
      <c r="T34" s="292">
        <f>FCR!H33</f>
        <v>-69.820175438596493</v>
      </c>
      <c r="V34" s="192">
        <f>'Slaughter parameters'!R34</f>
        <v>4</v>
      </c>
      <c r="W34" s="192">
        <f>'Slaughter parameters'!S34</f>
        <v>19</v>
      </c>
      <c r="X34" s="192">
        <f>'Slaughter parameters'!T34</f>
        <v>4141</v>
      </c>
      <c r="Y34" s="192" t="e">
        <f>'Slaughter parameters'!U34</f>
        <v>#DIV/0!</v>
      </c>
      <c r="Z34" s="316" t="e">
        <f>'Slaughter parameters'!V34</f>
        <v>#DIV/0!</v>
      </c>
      <c r="AA34" s="316" t="e">
        <f>'Slaughter parameters'!W34</f>
        <v>#DIV/0!</v>
      </c>
      <c r="AB34" s="317" t="e">
        <f>'Slaughter parameters'!X34</f>
        <v>#DIV/0!</v>
      </c>
      <c r="AC34" s="317" t="e">
        <f>'Slaughter parameters'!Y34</f>
        <v>#DIV/0!</v>
      </c>
      <c r="AD34" s="317" t="e">
        <f>'Slaughter parameters'!Z34</f>
        <v>#DIV/0!</v>
      </c>
      <c r="AE34" s="318" t="e">
        <f>'Slaughter parameters'!AA34</f>
        <v>#DIV/0!</v>
      </c>
      <c r="AF34" s="318" t="e">
        <f>'Slaughter parameters'!AB34</f>
        <v>#DIV/0!</v>
      </c>
      <c r="AG34" s="318" t="e">
        <f>'Slaughter parameters'!AC34</f>
        <v>#DIV/0!</v>
      </c>
      <c r="AH34" s="317" t="e">
        <f>'Slaughter parameters'!AD34</f>
        <v>#DIV/0!</v>
      </c>
      <c r="AI34" s="266"/>
      <c r="AJ34" s="268">
        <f>'PHA-p ANALYSIS'!E34</f>
        <v>0</v>
      </c>
    </row>
    <row r="35" spans="1:36">
      <c r="A35" s="285">
        <v>3</v>
      </c>
      <c r="B35" s="248">
        <v>31</v>
      </c>
      <c r="C35" s="218">
        <f>B.wt.!L35</f>
        <v>96.199999999999989</v>
      </c>
      <c r="D35" s="232">
        <f t="shared" si="0"/>
        <v>132.19999999999999</v>
      </c>
      <c r="E35" s="233">
        <f>FCR!C34</f>
        <v>1.3742203742203742</v>
      </c>
      <c r="F35" s="234">
        <f>B.wt.!S35</f>
        <v>357</v>
      </c>
      <c r="G35" s="232">
        <f t="shared" si="1"/>
        <v>475.2</v>
      </c>
      <c r="H35" s="235">
        <f>FCR!D34</f>
        <v>1.3310924369747898</v>
      </c>
      <c r="I35" s="234">
        <f>B.wt.!Z35</f>
        <v>762.4</v>
      </c>
      <c r="J35" s="232">
        <f t="shared" si="2"/>
        <v>1060.8</v>
      </c>
      <c r="K35" s="233">
        <f>FCR!E34</f>
        <v>1.391395592864638</v>
      </c>
      <c r="L35" s="236">
        <f>B.wt.!AG33</f>
        <v>1214.5999999999999</v>
      </c>
      <c r="M35" s="232">
        <f t="shared" si="3"/>
        <v>1839.7412440505495</v>
      </c>
      <c r="N35" s="233">
        <f>FCR!F34</f>
        <v>1.5146889873625471</v>
      </c>
      <c r="O35" s="236">
        <f>B.wt.!AN33</f>
        <v>1786.2</v>
      </c>
      <c r="P35" s="232">
        <f t="shared" si="4"/>
        <v>2793.0214000000001</v>
      </c>
      <c r="Q35" s="233">
        <f>FCR!G34</f>
        <v>1.5636666666666668</v>
      </c>
      <c r="R35" s="290">
        <f>B.wt.!AU33</f>
        <v>-43.2</v>
      </c>
      <c r="S35" s="291">
        <f t="shared" si="5"/>
        <v>3174.6000000000004</v>
      </c>
      <c r="T35" s="292">
        <f>FCR!H34</f>
        <v>-73.486111111111114</v>
      </c>
      <c r="V35" s="192">
        <f>'Slaughter parameters'!R35</f>
        <v>4</v>
      </c>
      <c r="W35" s="192">
        <f>'Slaughter parameters'!S35</f>
        <v>30</v>
      </c>
      <c r="X35" s="192">
        <f>'Slaughter parameters'!T35</f>
        <v>4197</v>
      </c>
      <c r="Y35" s="192" t="e">
        <f>'Slaughter parameters'!U35</f>
        <v>#DIV/0!</v>
      </c>
      <c r="Z35" s="316" t="e">
        <f>'Slaughter parameters'!V35</f>
        <v>#DIV/0!</v>
      </c>
      <c r="AA35" s="316" t="e">
        <f>'Slaughter parameters'!W35</f>
        <v>#DIV/0!</v>
      </c>
      <c r="AB35" s="317" t="e">
        <f>'Slaughter parameters'!X35</f>
        <v>#DIV/0!</v>
      </c>
      <c r="AC35" s="317" t="e">
        <f>'Slaughter parameters'!Y35</f>
        <v>#DIV/0!</v>
      </c>
      <c r="AD35" s="317" t="e">
        <f>'Slaughter parameters'!Z35</f>
        <v>#DIV/0!</v>
      </c>
      <c r="AE35" s="318" t="e">
        <f>'Slaughter parameters'!AA35</f>
        <v>#DIV/0!</v>
      </c>
      <c r="AF35" s="318" t="e">
        <f>'Slaughter parameters'!AB35</f>
        <v>#DIV/0!</v>
      </c>
      <c r="AG35" s="318" t="e">
        <f>'Slaughter parameters'!AC35</f>
        <v>#DIV/0!</v>
      </c>
      <c r="AH35" s="317" t="e">
        <f>'Slaughter parameters'!AD35</f>
        <v>#DIV/0!</v>
      </c>
      <c r="AI35" s="266"/>
      <c r="AJ35" s="268">
        <f>'PHA-p ANALYSIS'!E35</f>
        <v>0</v>
      </c>
    </row>
    <row r="36" spans="1:36">
      <c r="A36" s="285">
        <v>3</v>
      </c>
      <c r="B36" s="248">
        <v>38</v>
      </c>
      <c r="C36" s="218">
        <f>B.wt.!L36</f>
        <v>68.400000000000006</v>
      </c>
      <c r="D36" s="232">
        <f t="shared" si="0"/>
        <v>76.400000000000006</v>
      </c>
      <c r="E36" s="233">
        <f>FCR!C35</f>
        <v>1.1169590643274854</v>
      </c>
      <c r="F36" s="234">
        <f>B.wt.!S36</f>
        <v>294.2</v>
      </c>
      <c r="G36" s="232">
        <f t="shared" si="1"/>
        <v>369.59999999999997</v>
      </c>
      <c r="H36" s="235">
        <f>FCR!D35</f>
        <v>1.2562882392929979</v>
      </c>
      <c r="I36" s="234">
        <f>B.wt.!Z36</f>
        <v>668.2</v>
      </c>
      <c r="J36" s="232">
        <f t="shared" si="2"/>
        <v>886</v>
      </c>
      <c r="K36" s="233">
        <f>FCR!E35</f>
        <v>1.3259503142771625</v>
      </c>
      <c r="L36" s="236">
        <f>B.wt.!AG34</f>
        <v>1217.8</v>
      </c>
      <c r="M36" s="232">
        <f t="shared" si="3"/>
        <v>1860.9004515080369</v>
      </c>
      <c r="N36" s="233">
        <f>FCR!F35</f>
        <v>1.5280837998916381</v>
      </c>
      <c r="O36" s="236">
        <f>B.wt.!AN34</f>
        <v>1764</v>
      </c>
      <c r="P36" s="232">
        <f t="shared" si="4"/>
        <v>2695.0577421635635</v>
      </c>
      <c r="Q36" s="233">
        <f>FCR!G35</f>
        <v>1.5278105114305915</v>
      </c>
      <c r="R36" s="290">
        <f>B.wt.!AU34</f>
        <v>-41.2</v>
      </c>
      <c r="S36" s="291">
        <f t="shared" si="5"/>
        <v>2953</v>
      </c>
      <c r="T36" s="292">
        <f>FCR!H35</f>
        <v>-71.674757281553397</v>
      </c>
      <c r="V36" s="192">
        <f>'Slaughter parameters'!R36</f>
        <v>4</v>
      </c>
      <c r="W36" s="192">
        <f>'Slaughter parameters'!S36</f>
        <v>35</v>
      </c>
      <c r="X36" s="192">
        <f>'Slaughter parameters'!T36</f>
        <v>4223</v>
      </c>
      <c r="Y36" s="192" t="e">
        <f>'Slaughter parameters'!U36</f>
        <v>#DIV/0!</v>
      </c>
      <c r="Z36" s="316" t="e">
        <f>'Slaughter parameters'!V36</f>
        <v>#DIV/0!</v>
      </c>
      <c r="AA36" s="316" t="e">
        <f>'Slaughter parameters'!W36</f>
        <v>#DIV/0!</v>
      </c>
      <c r="AB36" s="317" t="e">
        <f>'Slaughter parameters'!X36</f>
        <v>#DIV/0!</v>
      </c>
      <c r="AC36" s="317" t="e">
        <f>'Slaughter parameters'!Y36</f>
        <v>#DIV/0!</v>
      </c>
      <c r="AD36" s="317" t="e">
        <f>'Slaughter parameters'!Z36</f>
        <v>#DIV/0!</v>
      </c>
      <c r="AE36" s="318" t="e">
        <f>'Slaughter parameters'!AA36</f>
        <v>#DIV/0!</v>
      </c>
      <c r="AF36" s="318" t="e">
        <f>'Slaughter parameters'!AB36</f>
        <v>#DIV/0!</v>
      </c>
      <c r="AG36" s="318" t="e">
        <f>'Slaughter parameters'!AC36</f>
        <v>#DIV/0!</v>
      </c>
      <c r="AH36" s="317" t="e">
        <f>'Slaughter parameters'!AD36</f>
        <v>#DIV/0!</v>
      </c>
      <c r="AI36" s="266"/>
      <c r="AJ36" s="268">
        <f>'PHA-p ANALYSIS'!E36</f>
        <v>0</v>
      </c>
    </row>
    <row r="37" spans="1:36">
      <c r="A37" s="285">
        <v>3</v>
      </c>
      <c r="B37" s="248">
        <v>45</v>
      </c>
      <c r="C37" s="218">
        <f>B.wt.!L37</f>
        <v>84.800000000000011</v>
      </c>
      <c r="D37" s="232">
        <f t="shared" si="0"/>
        <v>117.80000000000001</v>
      </c>
      <c r="E37" s="233">
        <f>FCR!C36</f>
        <v>1.3891509433962264</v>
      </c>
      <c r="F37" s="234">
        <f>B.wt.!S37</f>
        <v>344.20000000000005</v>
      </c>
      <c r="G37" s="232">
        <f t="shared" si="1"/>
        <v>461.60000000000008</v>
      </c>
      <c r="H37" s="235">
        <f>FCR!D36</f>
        <v>1.3410807669959326</v>
      </c>
      <c r="I37" s="234">
        <f>B.wt.!Z37</f>
        <v>759.80000000000007</v>
      </c>
      <c r="J37" s="232">
        <f t="shared" si="2"/>
        <v>1062.8000000000002</v>
      </c>
      <c r="K37" s="233">
        <f>FCR!E36</f>
        <v>1.3987891550408003</v>
      </c>
      <c r="L37" s="236">
        <f>B.wt.!AG35</f>
        <v>1218.5999999999999</v>
      </c>
      <c r="M37" s="232">
        <f t="shared" si="3"/>
        <v>1759.0361031518623</v>
      </c>
      <c r="N37" s="233">
        <f>FCR!F36</f>
        <v>1.4434893346068132</v>
      </c>
      <c r="O37" s="236">
        <f>B.wt.!AN35</f>
        <v>1800</v>
      </c>
      <c r="P37" s="232">
        <f t="shared" si="4"/>
        <v>2764.3064985451019</v>
      </c>
      <c r="Q37" s="233">
        <f>FCR!G36</f>
        <v>1.5357258325250567</v>
      </c>
      <c r="R37" s="290">
        <f>B.wt.!AU35</f>
        <v>-41.4</v>
      </c>
      <c r="S37" s="291">
        <f t="shared" si="5"/>
        <v>3210</v>
      </c>
      <c r="T37" s="292">
        <f>FCR!H36</f>
        <v>-77.536231884057969</v>
      </c>
      <c r="V37" s="192">
        <f>'Slaughter parameters'!R37</f>
        <v>4</v>
      </c>
      <c r="W37" s="192">
        <f>'Slaughter parameters'!S37</f>
        <v>40</v>
      </c>
      <c r="X37" s="192">
        <f>'Slaughter parameters'!T37</f>
        <v>4250</v>
      </c>
      <c r="Y37" s="192" t="e">
        <f>'Slaughter parameters'!U37</f>
        <v>#DIV/0!</v>
      </c>
      <c r="Z37" s="316" t="e">
        <f>'Slaughter parameters'!V37</f>
        <v>#DIV/0!</v>
      </c>
      <c r="AA37" s="316" t="e">
        <f>'Slaughter parameters'!W37</f>
        <v>#DIV/0!</v>
      </c>
      <c r="AB37" s="317" t="e">
        <f>'Slaughter parameters'!X37</f>
        <v>#DIV/0!</v>
      </c>
      <c r="AC37" s="317" t="e">
        <f>'Slaughter parameters'!Y37</f>
        <v>#DIV/0!</v>
      </c>
      <c r="AD37" s="317" t="e">
        <f>'Slaughter parameters'!Z37</f>
        <v>#DIV/0!</v>
      </c>
      <c r="AE37" s="318" t="e">
        <f>'Slaughter parameters'!AA37</f>
        <v>#DIV/0!</v>
      </c>
      <c r="AF37" s="318" t="e">
        <f>'Slaughter parameters'!AB37</f>
        <v>#DIV/0!</v>
      </c>
      <c r="AG37" s="318" t="e">
        <f>'Slaughter parameters'!AC37</f>
        <v>#DIV/0!</v>
      </c>
      <c r="AH37" s="317" t="e">
        <f>'Slaughter parameters'!AD37</f>
        <v>#DIV/0!</v>
      </c>
      <c r="AI37" s="266"/>
      <c r="AJ37" s="268">
        <f>'PHA-p ANALYSIS'!E37</f>
        <v>0</v>
      </c>
    </row>
    <row r="38" spans="1:36">
      <c r="A38" s="285">
        <v>3</v>
      </c>
      <c r="B38" s="248">
        <v>52</v>
      </c>
      <c r="C38" s="218">
        <f>B.wt.!L38</f>
        <v>62</v>
      </c>
      <c r="D38" s="232">
        <f t="shared" si="0"/>
        <v>77.2</v>
      </c>
      <c r="E38" s="233">
        <f>FCR!C37</f>
        <v>1.2451612903225806</v>
      </c>
      <c r="F38" s="234">
        <f>B.wt.!S38</f>
        <v>283.39999999999998</v>
      </c>
      <c r="G38" s="232">
        <f t="shared" si="1"/>
        <v>384.4</v>
      </c>
      <c r="H38" s="235">
        <f>FCR!D37</f>
        <v>1.3563867325335215</v>
      </c>
      <c r="I38" s="234">
        <f>B.wt.!Z38</f>
        <v>644</v>
      </c>
      <c r="J38" s="232">
        <f t="shared" si="2"/>
        <v>891.80000000000007</v>
      </c>
      <c r="K38" s="233">
        <f>FCR!E37</f>
        <v>1.3847826086956523</v>
      </c>
      <c r="L38" s="236">
        <f>B.wt.!AG36</f>
        <v>1107.4000000000001</v>
      </c>
      <c r="M38" s="232">
        <f t="shared" si="3"/>
        <v>1659.7201851192597</v>
      </c>
      <c r="N38" s="233">
        <f>FCR!F37</f>
        <v>1.49875400498398</v>
      </c>
      <c r="O38" s="236">
        <f>B.wt.!AN36</f>
        <v>1697.2</v>
      </c>
      <c r="P38" s="232">
        <f t="shared" si="4"/>
        <v>2623.5883333333336</v>
      </c>
      <c r="Q38" s="233">
        <f>FCR!G37</f>
        <v>1.5458333333333334</v>
      </c>
      <c r="R38" s="290">
        <f>B.wt.!AU36</f>
        <v>-45</v>
      </c>
      <c r="S38" s="291">
        <f t="shared" si="5"/>
        <v>3031.2</v>
      </c>
      <c r="T38" s="292">
        <f>FCR!H37</f>
        <v>-67.36</v>
      </c>
      <c r="V38" s="192">
        <f>'Slaughter parameters'!R38</f>
        <v>4</v>
      </c>
      <c r="W38" s="192">
        <f>'Slaughter parameters'!S38</f>
        <v>45</v>
      </c>
      <c r="X38" s="192">
        <f>'Slaughter parameters'!T38</f>
        <v>4274</v>
      </c>
      <c r="Y38" s="192" t="e">
        <f>'Slaughter parameters'!U38</f>
        <v>#DIV/0!</v>
      </c>
      <c r="Z38" s="316" t="e">
        <f>'Slaughter parameters'!V38</f>
        <v>#DIV/0!</v>
      </c>
      <c r="AA38" s="316" t="e">
        <f>'Slaughter parameters'!W38</f>
        <v>#DIV/0!</v>
      </c>
      <c r="AB38" s="317" t="e">
        <f>'Slaughter parameters'!X38</f>
        <v>#DIV/0!</v>
      </c>
      <c r="AC38" s="317" t="e">
        <f>'Slaughter parameters'!Y38</f>
        <v>#DIV/0!</v>
      </c>
      <c r="AD38" s="317" t="e">
        <f>'Slaughter parameters'!Z38</f>
        <v>#DIV/0!</v>
      </c>
      <c r="AE38" s="318" t="e">
        <f>'Slaughter parameters'!AA38</f>
        <v>#DIV/0!</v>
      </c>
      <c r="AF38" s="318" t="e">
        <f>'Slaughter parameters'!AB38</f>
        <v>#DIV/0!</v>
      </c>
      <c r="AG38" s="318" t="e">
        <f>'Slaughter parameters'!AC38</f>
        <v>#DIV/0!</v>
      </c>
      <c r="AH38" s="317" t="e">
        <f>'Slaughter parameters'!AD38</f>
        <v>#DIV/0!</v>
      </c>
      <c r="AI38" s="266"/>
      <c r="AJ38" s="268">
        <f>'PHA-p ANALYSIS'!E38</f>
        <v>0</v>
      </c>
    </row>
    <row r="39" spans="1:36">
      <c r="A39" s="285">
        <v>3</v>
      </c>
      <c r="B39" s="248">
        <v>59</v>
      </c>
      <c r="C39" s="218">
        <f>B.wt.!L39</f>
        <v>64.599999999999994</v>
      </c>
      <c r="D39" s="232">
        <f t="shared" si="0"/>
        <v>76.400000000000006</v>
      </c>
      <c r="E39" s="233">
        <f>FCR!C38</f>
        <v>1.1826625386996905</v>
      </c>
      <c r="F39" s="234">
        <f>B.wt.!S39</f>
        <v>282.20000000000005</v>
      </c>
      <c r="G39" s="232">
        <f t="shared" si="1"/>
        <v>370.2000000000001</v>
      </c>
      <c r="H39" s="235">
        <f>FCR!D38</f>
        <v>1.3118355776045358</v>
      </c>
      <c r="I39" s="234">
        <f>B.wt.!Z39</f>
        <v>675.2</v>
      </c>
      <c r="J39" s="232">
        <f t="shared" si="2"/>
        <v>925.80000000000007</v>
      </c>
      <c r="K39" s="233">
        <f>FCR!E38</f>
        <v>1.371149289099526</v>
      </c>
      <c r="L39" s="236">
        <f>B.wt.!AG37</f>
        <v>1256.3999999999999</v>
      </c>
      <c r="M39" s="232">
        <f t="shared" si="3"/>
        <v>1824.5672354948804</v>
      </c>
      <c r="N39" s="233">
        <f>FCR!F38</f>
        <v>1.4522184300341296</v>
      </c>
      <c r="O39" s="236">
        <f>B.wt.!AN37</f>
        <v>1855.8</v>
      </c>
      <c r="P39" s="232">
        <f t="shared" si="4"/>
        <v>2848.8716540837336</v>
      </c>
      <c r="Q39" s="233">
        <f>FCR!G38</f>
        <v>1.5351178220086936</v>
      </c>
      <c r="R39" s="290">
        <f>B.wt.!AU37</f>
        <v>-41.4</v>
      </c>
      <c r="S39" s="291">
        <f t="shared" si="5"/>
        <v>3044</v>
      </c>
      <c r="T39" s="292">
        <f>FCR!H38</f>
        <v>-73.526570048309182</v>
      </c>
      <c r="V39" s="192">
        <f>'Slaughter parameters'!R39</f>
        <v>5</v>
      </c>
      <c r="W39" s="192">
        <f>'Slaughter parameters'!S39</f>
        <v>5</v>
      </c>
      <c r="X39" s="192">
        <f>'Slaughter parameters'!T39</f>
        <v>4075</v>
      </c>
      <c r="Y39" s="192" t="e">
        <f>'Slaughter parameters'!U39</f>
        <v>#DIV/0!</v>
      </c>
      <c r="Z39" s="316" t="e">
        <f>'Slaughter parameters'!V39</f>
        <v>#DIV/0!</v>
      </c>
      <c r="AA39" s="316" t="e">
        <f>'Slaughter parameters'!W39</f>
        <v>#DIV/0!</v>
      </c>
      <c r="AB39" s="317" t="e">
        <f>'Slaughter parameters'!X39</f>
        <v>#DIV/0!</v>
      </c>
      <c r="AC39" s="317" t="e">
        <f>'Slaughter parameters'!Y39</f>
        <v>#DIV/0!</v>
      </c>
      <c r="AD39" s="317" t="e">
        <f>'Slaughter parameters'!Z39</f>
        <v>#DIV/0!</v>
      </c>
      <c r="AE39" s="318" t="e">
        <f>'Slaughter parameters'!AA39</f>
        <v>#DIV/0!</v>
      </c>
      <c r="AF39" s="318" t="e">
        <f>'Slaughter parameters'!AB39</f>
        <v>#DIV/0!</v>
      </c>
      <c r="AG39" s="318" t="e">
        <f>'Slaughter parameters'!AC39</f>
        <v>#DIV/0!</v>
      </c>
      <c r="AH39" s="317" t="e">
        <f>'Slaughter parameters'!AD39</f>
        <v>#DIV/0!</v>
      </c>
      <c r="AI39" s="266"/>
      <c r="AJ39" s="268">
        <f>'PHA-p ANALYSIS'!E39</f>
        <v>0</v>
      </c>
    </row>
    <row r="40" spans="1:36">
      <c r="A40" s="285">
        <v>3</v>
      </c>
      <c r="B40" s="248">
        <v>66</v>
      </c>
      <c r="C40" s="218">
        <f>B.wt.!L40</f>
        <v>91.8</v>
      </c>
      <c r="D40" s="232">
        <f t="shared" si="0"/>
        <v>94.6</v>
      </c>
      <c r="E40" s="233">
        <f>FCR!C39</f>
        <v>1.0305010893246187</v>
      </c>
      <c r="F40" s="234">
        <f>B.wt.!S40</f>
        <v>339.59999999999997</v>
      </c>
      <c r="G40" s="232">
        <f t="shared" si="1"/>
        <v>437.4</v>
      </c>
      <c r="H40" s="235">
        <f>FCR!D39</f>
        <v>1.2879858657243817</v>
      </c>
      <c r="I40" s="234">
        <f>B.wt.!Z40</f>
        <v>747.2</v>
      </c>
      <c r="J40" s="232">
        <f t="shared" si="2"/>
        <v>1013.6000000000001</v>
      </c>
      <c r="K40" s="233">
        <f>FCR!E39</f>
        <v>1.3565310492505354</v>
      </c>
      <c r="L40" s="236">
        <f>B.wt.!AG38</f>
        <v>1123.5999999999999</v>
      </c>
      <c r="M40" s="232">
        <f t="shared" si="3"/>
        <v>1752.6239316239314</v>
      </c>
      <c r="N40" s="233">
        <f>FCR!F39</f>
        <v>1.5598290598290598</v>
      </c>
      <c r="O40" s="236">
        <f>B.wt.!AN38</f>
        <v>1728</v>
      </c>
      <c r="P40" s="232">
        <f t="shared" si="4"/>
        <v>2754.2916177506454</v>
      </c>
      <c r="Q40" s="233">
        <f>FCR!G39</f>
        <v>1.5939187602723643</v>
      </c>
      <c r="R40" s="290">
        <f>B.wt.!AU38</f>
        <v>-40</v>
      </c>
      <c r="S40" s="291">
        <f t="shared" si="5"/>
        <v>3075.4</v>
      </c>
      <c r="T40" s="292">
        <f>FCR!H39</f>
        <v>-76.885000000000005</v>
      </c>
      <c r="V40" s="192">
        <f>'Slaughter parameters'!R40</f>
        <v>5</v>
      </c>
      <c r="W40" s="192">
        <f>'Slaughter parameters'!S40</f>
        <v>10</v>
      </c>
      <c r="X40" s="192">
        <f>'Slaughter parameters'!T40</f>
        <v>4100</v>
      </c>
      <c r="Y40" s="192" t="e">
        <f>'Slaughter parameters'!U40</f>
        <v>#DIV/0!</v>
      </c>
      <c r="Z40" s="316" t="e">
        <f>'Slaughter parameters'!V40</f>
        <v>#DIV/0!</v>
      </c>
      <c r="AA40" s="316" t="e">
        <f>'Slaughter parameters'!W40</f>
        <v>#DIV/0!</v>
      </c>
      <c r="AB40" s="317" t="e">
        <f>'Slaughter parameters'!X40</f>
        <v>#DIV/0!</v>
      </c>
      <c r="AC40" s="317" t="e">
        <f>'Slaughter parameters'!Y40</f>
        <v>#DIV/0!</v>
      </c>
      <c r="AD40" s="317" t="e">
        <f>'Slaughter parameters'!Z40</f>
        <v>#DIV/0!</v>
      </c>
      <c r="AE40" s="318" t="e">
        <f>'Slaughter parameters'!AA40</f>
        <v>#DIV/0!</v>
      </c>
      <c r="AF40" s="318" t="e">
        <f>'Slaughter parameters'!AB40</f>
        <v>#DIV/0!</v>
      </c>
      <c r="AG40" s="318" t="e">
        <f>'Slaughter parameters'!AC40</f>
        <v>#DIV/0!</v>
      </c>
      <c r="AH40" s="317" t="e">
        <f>'Slaughter parameters'!AD40</f>
        <v>#DIV/0!</v>
      </c>
      <c r="AI40" s="266"/>
      <c r="AJ40" s="268">
        <f>'PHA-p ANALYSIS'!E40</f>
        <v>0</v>
      </c>
    </row>
    <row r="41" spans="1:36">
      <c r="A41" s="285">
        <v>3</v>
      </c>
      <c r="B41" s="248">
        <v>73</v>
      </c>
      <c r="C41" s="218">
        <f>B.wt.!L41</f>
        <v>83.600000000000009</v>
      </c>
      <c r="D41" s="232">
        <f t="shared" si="0"/>
        <v>113.20000000000002</v>
      </c>
      <c r="E41" s="233">
        <f>FCR!C40</f>
        <v>1.3540669856459331</v>
      </c>
      <c r="F41" s="234">
        <f>B.wt.!S41</f>
        <v>363.45</v>
      </c>
      <c r="G41" s="232">
        <f t="shared" si="1"/>
        <v>506.3469524447421</v>
      </c>
      <c r="H41" s="235">
        <f>FCR!D40</f>
        <v>1.3931681178834561</v>
      </c>
      <c r="I41" s="234">
        <f>B.wt.!Z41</f>
        <v>777.95</v>
      </c>
      <c r="J41" s="232">
        <f t="shared" si="2"/>
        <v>1101.6226277372264</v>
      </c>
      <c r="K41" s="233">
        <f>FCR!E40</f>
        <v>1.416058394160584</v>
      </c>
      <c r="L41" s="236">
        <f>B.wt.!AG39</f>
        <v>1172</v>
      </c>
      <c r="M41" s="232">
        <f t="shared" si="3"/>
        <v>1747.3946861763573</v>
      </c>
      <c r="N41" s="233">
        <f>FCR!F40</f>
        <v>1.4909510974201001</v>
      </c>
      <c r="O41" s="236">
        <f>B.wt.!AN39</f>
        <v>1748.3999999999999</v>
      </c>
      <c r="P41" s="232">
        <f t="shared" si="4"/>
        <v>2850.6855636896044</v>
      </c>
      <c r="Q41" s="233">
        <f>FCR!G40</f>
        <v>1.6304538799414348</v>
      </c>
      <c r="R41" s="290">
        <f>B.wt.!AU39</f>
        <v>-41.4</v>
      </c>
      <c r="S41" s="291">
        <f t="shared" si="5"/>
        <v>2587.1999999999998</v>
      </c>
      <c r="T41" s="292">
        <f>FCR!H40</f>
        <v>-62.492753623188406</v>
      </c>
      <c r="V41" s="192">
        <f>'Slaughter parameters'!R41</f>
        <v>5</v>
      </c>
      <c r="W41" s="192">
        <f>'Slaughter parameters'!S41</f>
        <v>15</v>
      </c>
      <c r="X41" s="192">
        <f>'Slaughter parameters'!T41</f>
        <v>4124</v>
      </c>
      <c r="Y41" s="192" t="e">
        <f>'Slaughter parameters'!U41</f>
        <v>#DIV/0!</v>
      </c>
      <c r="Z41" s="316" t="e">
        <f>'Slaughter parameters'!V41</f>
        <v>#DIV/0!</v>
      </c>
      <c r="AA41" s="316" t="e">
        <f>'Slaughter parameters'!W41</f>
        <v>#DIV/0!</v>
      </c>
      <c r="AB41" s="317" t="e">
        <f>'Slaughter parameters'!X41</f>
        <v>#DIV/0!</v>
      </c>
      <c r="AC41" s="317" t="e">
        <f>'Slaughter parameters'!Y41</f>
        <v>#DIV/0!</v>
      </c>
      <c r="AD41" s="317" t="e">
        <f>'Slaughter parameters'!Z41</f>
        <v>#DIV/0!</v>
      </c>
      <c r="AE41" s="318" t="e">
        <f>'Slaughter parameters'!AA41</f>
        <v>#DIV/0!</v>
      </c>
      <c r="AF41" s="318" t="e">
        <f>'Slaughter parameters'!AB41</f>
        <v>#DIV/0!</v>
      </c>
      <c r="AG41" s="318" t="e">
        <f>'Slaughter parameters'!AC41</f>
        <v>#DIV/0!</v>
      </c>
      <c r="AH41" s="317" t="e">
        <f>'Slaughter parameters'!AD41</f>
        <v>#DIV/0!</v>
      </c>
      <c r="AI41" s="266"/>
      <c r="AJ41" s="268">
        <f>'PHA-p ANALYSIS'!E41</f>
        <v>0</v>
      </c>
    </row>
    <row r="42" spans="1:36" ht="16.5" thickBot="1">
      <c r="A42" s="285">
        <v>3</v>
      </c>
      <c r="B42" s="248">
        <v>80</v>
      </c>
      <c r="C42" s="218">
        <f>B.wt.!L42</f>
        <v>64.399999999999991</v>
      </c>
      <c r="D42" s="232">
        <f t="shared" si="0"/>
        <v>94.399999999999991</v>
      </c>
      <c r="E42" s="233">
        <f>FCR!C41</f>
        <v>1.4658385093167703</v>
      </c>
      <c r="F42" s="234">
        <f>B.wt.!S42</f>
        <v>306.40000000000003</v>
      </c>
      <c r="G42" s="232">
        <f t="shared" si="1"/>
        <v>406.60000000000008</v>
      </c>
      <c r="H42" s="235">
        <f>FCR!D41</f>
        <v>1.3270234986945171</v>
      </c>
      <c r="I42" s="234">
        <f>B.wt.!Z42</f>
        <v>693.59999999999991</v>
      </c>
      <c r="J42" s="232">
        <f t="shared" si="2"/>
        <v>954.99999999999989</v>
      </c>
      <c r="K42" s="233">
        <f>FCR!E41</f>
        <v>1.3768742791234141</v>
      </c>
      <c r="L42" s="236">
        <f>B.wt.!AG40</f>
        <v>1123.2</v>
      </c>
      <c r="M42" s="232">
        <f t="shared" si="3"/>
        <v>1594.5411443210933</v>
      </c>
      <c r="N42" s="233">
        <f>FCR!F41</f>
        <v>1.4196413321947055</v>
      </c>
      <c r="O42" s="236">
        <f>B.wt.!AN40</f>
        <v>1703.6000000000001</v>
      </c>
      <c r="P42" s="232">
        <f t="shared" si="4"/>
        <v>2560.3036911615309</v>
      </c>
      <c r="Q42" s="233">
        <f>FCR!G41</f>
        <v>1.5028784287165595</v>
      </c>
      <c r="R42" s="290">
        <f>B.wt.!AU40</f>
        <v>-39.799999999999997</v>
      </c>
      <c r="S42" s="291">
        <f t="shared" si="5"/>
        <v>3022.7999999999997</v>
      </c>
      <c r="T42" s="292">
        <f>FCR!H41</f>
        <v>-75.949748743718587</v>
      </c>
      <c r="V42" s="192">
        <f>'Slaughter parameters'!R42</f>
        <v>5</v>
      </c>
      <c r="W42" s="192">
        <f>'Slaughter parameters'!S42</f>
        <v>20</v>
      </c>
      <c r="X42" s="192">
        <f>'Slaughter parameters'!T42</f>
        <v>4141</v>
      </c>
      <c r="Y42" s="192" t="e">
        <f>'Slaughter parameters'!U42</f>
        <v>#DIV/0!</v>
      </c>
      <c r="Z42" s="316" t="e">
        <f>'Slaughter parameters'!V42</f>
        <v>#DIV/0!</v>
      </c>
      <c r="AA42" s="316" t="e">
        <f>'Slaughter parameters'!W42</f>
        <v>#DIV/0!</v>
      </c>
      <c r="AB42" s="317" t="e">
        <f>'Slaughter parameters'!X42</f>
        <v>#DIV/0!</v>
      </c>
      <c r="AC42" s="317" t="e">
        <f>'Slaughter parameters'!Y42</f>
        <v>#DIV/0!</v>
      </c>
      <c r="AD42" s="317" t="e">
        <f>'Slaughter parameters'!Z42</f>
        <v>#DIV/0!</v>
      </c>
      <c r="AE42" s="318" t="e">
        <f>'Slaughter parameters'!AA42</f>
        <v>#DIV/0!</v>
      </c>
      <c r="AF42" s="318" t="e">
        <f>'Slaughter parameters'!AB42</f>
        <v>#DIV/0!</v>
      </c>
      <c r="AG42" s="318" t="e">
        <f>'Slaughter parameters'!AC42</f>
        <v>#DIV/0!</v>
      </c>
      <c r="AH42" s="317" t="e">
        <f>'Slaughter parameters'!AD42</f>
        <v>#DIV/0!</v>
      </c>
      <c r="AI42" s="266"/>
      <c r="AJ42" s="269">
        <f>'PHA-p ANALYSIS'!E42</f>
        <v>0</v>
      </c>
    </row>
    <row r="43" spans="1:36">
      <c r="A43" s="281">
        <v>4</v>
      </c>
      <c r="B43" s="248">
        <v>4</v>
      </c>
      <c r="C43" s="218">
        <f>B.wt.!L43</f>
        <v>86.6</v>
      </c>
      <c r="D43" s="232">
        <f t="shared" si="0"/>
        <v>115.79999999999998</v>
      </c>
      <c r="E43" s="233">
        <f>FCR!C42</f>
        <v>1.3371824480369514</v>
      </c>
      <c r="F43" s="234">
        <f>B.wt.!S43</f>
        <v>342.79999999999995</v>
      </c>
      <c r="G43" s="232">
        <f t="shared" si="1"/>
        <v>455.59999999999991</v>
      </c>
      <c r="H43" s="235">
        <f>FCR!D42</f>
        <v>1.3290548424737456</v>
      </c>
      <c r="I43" s="234">
        <f>B.wt.!Z43</f>
        <v>731.4</v>
      </c>
      <c r="J43" s="232">
        <f t="shared" si="2"/>
        <v>1022.5999999999999</v>
      </c>
      <c r="K43" s="233">
        <f>FCR!E42</f>
        <v>1.3981405523653267</v>
      </c>
      <c r="L43" s="236">
        <f>B.wt.!AG41</f>
        <v>1288.7</v>
      </c>
      <c r="M43" s="232">
        <f t="shared" si="3"/>
        <v>2038.3948592411261</v>
      </c>
      <c r="N43" s="233">
        <f>FCR!F42</f>
        <v>1.5817450603252317</v>
      </c>
      <c r="O43" s="236">
        <f>B.wt.!AN41</f>
        <v>1697.7</v>
      </c>
      <c r="P43" s="232">
        <f t="shared" si="4"/>
        <v>2707.0451543942991</v>
      </c>
      <c r="Q43" s="233">
        <f>FCR!G42</f>
        <v>1.5945368171021377</v>
      </c>
      <c r="R43" s="290">
        <f>B.wt.!AU41</f>
        <v>-40.799999999999997</v>
      </c>
      <c r="S43" s="291">
        <f t="shared" si="5"/>
        <v>5075.6516129032252</v>
      </c>
      <c r="T43" s="292">
        <f>FCR!H42</f>
        <v>-124.40322580645162</v>
      </c>
      <c r="V43" s="192">
        <f>'Slaughter parameters'!R43</f>
        <v>5</v>
      </c>
      <c r="W43" s="192">
        <f>'Slaughter parameters'!S43</f>
        <v>25</v>
      </c>
      <c r="X43" s="192">
        <f>'Slaughter parameters'!T43</f>
        <v>4171</v>
      </c>
      <c r="Y43" s="192" t="e">
        <f>'Slaughter parameters'!U43</f>
        <v>#DIV/0!</v>
      </c>
      <c r="Z43" s="316" t="e">
        <f>'Slaughter parameters'!V43</f>
        <v>#DIV/0!</v>
      </c>
      <c r="AA43" s="316" t="e">
        <f>'Slaughter parameters'!W43</f>
        <v>#DIV/0!</v>
      </c>
      <c r="AB43" s="317" t="e">
        <f>'Slaughter parameters'!X43</f>
        <v>#DIV/0!</v>
      </c>
      <c r="AC43" s="317" t="e">
        <f>'Slaughter parameters'!Y43</f>
        <v>#DIV/0!</v>
      </c>
      <c r="AD43" s="317" t="e">
        <f>'Slaughter parameters'!Z43</f>
        <v>#DIV/0!</v>
      </c>
      <c r="AE43" s="318" t="e">
        <f>'Slaughter parameters'!AA43</f>
        <v>#DIV/0!</v>
      </c>
      <c r="AF43" s="318" t="e">
        <f>'Slaughter parameters'!AB43</f>
        <v>#DIV/0!</v>
      </c>
      <c r="AG43" s="318" t="e">
        <f>'Slaughter parameters'!AC43</f>
        <v>#DIV/0!</v>
      </c>
      <c r="AH43" s="317" t="e">
        <f>'Slaughter parameters'!AD43</f>
        <v>#DIV/0!</v>
      </c>
    </row>
    <row r="44" spans="1:36">
      <c r="A44" s="281">
        <v>4</v>
      </c>
      <c r="B44" s="248">
        <v>11</v>
      </c>
      <c r="C44" s="218">
        <f>B.wt.!L44</f>
        <v>72</v>
      </c>
      <c r="D44" s="232">
        <f t="shared" si="0"/>
        <v>151.7488789237668</v>
      </c>
      <c r="E44" s="233">
        <f>FCR!C43</f>
        <v>2.1076233183856501</v>
      </c>
      <c r="F44" s="234">
        <f>B.wt.!S44</f>
        <v>320.5</v>
      </c>
      <c r="G44" s="232">
        <f t="shared" si="1"/>
        <v>516.69761709120792</v>
      </c>
      <c r="H44" s="235">
        <f>FCR!D43</f>
        <v>1.6121610517666394</v>
      </c>
      <c r="I44" s="234">
        <f>B.wt.!Z44</f>
        <v>722</v>
      </c>
      <c r="J44" s="232">
        <f t="shared" si="2"/>
        <v>669.05844845908609</v>
      </c>
      <c r="K44" s="233">
        <f>FCR!E43</f>
        <v>0.92667375132837404</v>
      </c>
      <c r="L44" s="236">
        <f>B.wt.!AG42</f>
        <v>1171</v>
      </c>
      <c r="M44" s="232">
        <f t="shared" si="3"/>
        <v>1330.9675879896599</v>
      </c>
      <c r="N44" s="233">
        <f>FCR!F43</f>
        <v>1.1366076754822032</v>
      </c>
      <c r="O44" s="236">
        <f>B.wt.!AN42</f>
        <v>1771.8</v>
      </c>
      <c r="P44" s="232">
        <f t="shared" si="4"/>
        <v>2463.2341463414632</v>
      </c>
      <c r="Q44" s="233">
        <f>FCR!G43</f>
        <v>1.3902439024390243</v>
      </c>
      <c r="R44" s="290">
        <f>B.wt.!AU42</f>
        <v>-40.200000000000003</v>
      </c>
      <c r="S44" s="291">
        <f t="shared" si="5"/>
        <v>1248.8000000000002</v>
      </c>
      <c r="T44" s="292">
        <f>FCR!H43</f>
        <v>-31.064676616915424</v>
      </c>
      <c r="V44" s="192">
        <f>'Slaughter parameters'!R44</f>
        <v>5</v>
      </c>
      <c r="W44" s="192">
        <f>'Slaughter parameters'!S44</f>
        <v>36</v>
      </c>
      <c r="X44" s="192">
        <f>'Slaughter parameters'!T44</f>
        <v>4230</v>
      </c>
      <c r="Y44" s="192" t="e">
        <f>'Slaughter parameters'!U44</f>
        <v>#DIV/0!</v>
      </c>
      <c r="Z44" s="316" t="e">
        <f>'Slaughter parameters'!V44</f>
        <v>#DIV/0!</v>
      </c>
      <c r="AA44" s="316" t="e">
        <f>'Slaughter parameters'!W44</f>
        <v>#DIV/0!</v>
      </c>
      <c r="AB44" s="317" t="e">
        <f>'Slaughter parameters'!X44</f>
        <v>#DIV/0!</v>
      </c>
      <c r="AC44" s="317" t="e">
        <f>'Slaughter parameters'!Y44</f>
        <v>#DIV/0!</v>
      </c>
      <c r="AD44" s="317" t="e">
        <f>'Slaughter parameters'!Z44</f>
        <v>#DIV/0!</v>
      </c>
      <c r="AE44" s="318" t="e">
        <f>'Slaughter parameters'!AA44</f>
        <v>#DIV/0!</v>
      </c>
      <c r="AF44" s="318" t="e">
        <f>'Slaughter parameters'!AB44</f>
        <v>#DIV/0!</v>
      </c>
      <c r="AG44" s="318" t="e">
        <f>'Slaughter parameters'!AC44</f>
        <v>#DIV/0!</v>
      </c>
      <c r="AH44" s="317" t="e">
        <f>'Slaughter parameters'!AD44</f>
        <v>#DIV/0!</v>
      </c>
    </row>
    <row r="45" spans="1:36">
      <c r="A45" s="281">
        <v>4</v>
      </c>
      <c r="B45" s="248">
        <v>18</v>
      </c>
      <c r="C45" s="218">
        <f>B.wt.!L45</f>
        <v>114</v>
      </c>
      <c r="D45" s="232">
        <f t="shared" si="0"/>
        <v>140.6</v>
      </c>
      <c r="E45" s="233">
        <f>FCR!C44</f>
        <v>1.2333333333333334</v>
      </c>
      <c r="F45" s="234">
        <f>B.wt.!S45</f>
        <v>367.40000000000003</v>
      </c>
      <c r="G45" s="232">
        <f t="shared" si="1"/>
        <v>480.40000000000009</v>
      </c>
      <c r="H45" s="235">
        <f>FCR!D44</f>
        <v>1.3075666848121938</v>
      </c>
      <c r="I45" s="234">
        <f>B.wt.!Z45</f>
        <v>828.4</v>
      </c>
      <c r="J45" s="232">
        <f t="shared" si="2"/>
        <v>1055.1999999999998</v>
      </c>
      <c r="K45" s="233">
        <f>FCR!E44</f>
        <v>1.2737807822308063</v>
      </c>
      <c r="L45" s="236" t="e">
        <f>B.wt.!#REF!</f>
        <v>#REF!</v>
      </c>
      <c r="M45" s="232" t="e">
        <f t="shared" si="3"/>
        <v>#REF!</v>
      </c>
      <c r="N45" s="233">
        <f>FCR!F44</f>
        <v>1.3152731663145185</v>
      </c>
      <c r="O45" s="236" t="e">
        <f>B.wt.!#REF!</f>
        <v>#REF!</v>
      </c>
      <c r="P45" s="232" t="e">
        <f t="shared" si="4"/>
        <v>#REF!</v>
      </c>
      <c r="Q45" s="233">
        <f>FCR!G44</f>
        <v>1.463013698630137</v>
      </c>
      <c r="R45" s="290" t="e">
        <f>B.wt.!#REF!</f>
        <v>#REF!</v>
      </c>
      <c r="S45" s="291" t="e">
        <f t="shared" si="5"/>
        <v>#REF!</v>
      </c>
      <c r="T45" s="292" t="e">
        <f>FCR!H44</f>
        <v>#REF!</v>
      </c>
      <c r="V45" s="192">
        <f>'Slaughter parameters'!R45</f>
        <v>5</v>
      </c>
      <c r="W45" s="192">
        <f>'Slaughter parameters'!S45</f>
        <v>41</v>
      </c>
      <c r="X45" s="192" t="str">
        <f>'Slaughter parameters'!T45</f>
        <v>NR</v>
      </c>
      <c r="Y45" s="192" t="e">
        <f>'Slaughter parameters'!U45</f>
        <v>#DIV/0!</v>
      </c>
      <c r="Z45" s="316" t="e">
        <f>'Slaughter parameters'!V45</f>
        <v>#DIV/0!</v>
      </c>
      <c r="AA45" s="316" t="e">
        <f>'Slaughter parameters'!W45</f>
        <v>#DIV/0!</v>
      </c>
      <c r="AB45" s="317" t="e">
        <f>'Slaughter parameters'!X45</f>
        <v>#DIV/0!</v>
      </c>
      <c r="AC45" s="317" t="e">
        <f>'Slaughter parameters'!Y45</f>
        <v>#DIV/0!</v>
      </c>
      <c r="AD45" s="317" t="e">
        <f>'Slaughter parameters'!Z45</f>
        <v>#DIV/0!</v>
      </c>
      <c r="AE45" s="318" t="e">
        <f>'Slaughter parameters'!AA45</f>
        <v>#DIV/0!</v>
      </c>
      <c r="AF45" s="318" t="e">
        <f>'Slaughter parameters'!AB45</f>
        <v>#DIV/0!</v>
      </c>
      <c r="AG45" s="318" t="e">
        <f>'Slaughter parameters'!AC45</f>
        <v>#DIV/0!</v>
      </c>
      <c r="AH45" s="317" t="e">
        <f>'Slaughter parameters'!AD45</f>
        <v>#DIV/0!</v>
      </c>
    </row>
    <row r="46" spans="1:36">
      <c r="A46" s="281">
        <v>4</v>
      </c>
      <c r="B46" s="248">
        <v>25</v>
      </c>
      <c r="C46" s="218">
        <f>B.wt.!L46</f>
        <v>75.600000000000009</v>
      </c>
      <c r="D46" s="232">
        <f t="shared" si="0"/>
        <v>104.60000000000001</v>
      </c>
      <c r="E46" s="233">
        <f>FCR!C45</f>
        <v>1.3835978835978835</v>
      </c>
      <c r="F46" s="234">
        <f>B.wt.!S46</f>
        <v>281.2</v>
      </c>
      <c r="G46" s="232">
        <f t="shared" si="1"/>
        <v>400.2</v>
      </c>
      <c r="H46" s="235">
        <f>FCR!D45</f>
        <v>1.4231863442389758</v>
      </c>
      <c r="I46" s="234">
        <f>B.wt.!Z46</f>
        <v>646.70000000000005</v>
      </c>
      <c r="J46" s="232">
        <f t="shared" si="2"/>
        <v>1092.6374912403644</v>
      </c>
      <c r="K46" s="233">
        <f>FCR!E45</f>
        <v>1.6895585143658023</v>
      </c>
      <c r="L46" s="236">
        <f>B.wt.!AG43</f>
        <v>1143.8000000000002</v>
      </c>
      <c r="M46" s="232">
        <f t="shared" si="3"/>
        <v>1957.3696528788198</v>
      </c>
      <c r="N46" s="233">
        <f>FCR!F45</f>
        <v>1.7112866347952609</v>
      </c>
      <c r="O46" s="236">
        <f>B.wt.!AN43</f>
        <v>1684</v>
      </c>
      <c r="P46" s="232">
        <f t="shared" si="4"/>
        <v>2823.7256673511292</v>
      </c>
      <c r="Q46" s="233">
        <f>FCR!G45</f>
        <v>1.6767967145790554</v>
      </c>
      <c r="R46" s="290">
        <f>B.wt.!AU43</f>
        <v>-43.6</v>
      </c>
      <c r="S46" s="291">
        <f t="shared" si="5"/>
        <v>2849.8</v>
      </c>
      <c r="T46" s="292">
        <f>FCR!H45</f>
        <v>-65.362385321100916</v>
      </c>
      <c r="V46" s="192">
        <f>'Slaughter parameters'!R46</f>
        <v>5</v>
      </c>
      <c r="W46" s="192">
        <f>'Slaughter parameters'!S46</f>
        <v>46</v>
      </c>
      <c r="X46" s="192">
        <f>'Slaughter parameters'!T46</f>
        <v>4277</v>
      </c>
      <c r="Y46" s="192" t="e">
        <f>'Slaughter parameters'!U46</f>
        <v>#DIV/0!</v>
      </c>
      <c r="Z46" s="316" t="e">
        <f>'Slaughter parameters'!V46</f>
        <v>#DIV/0!</v>
      </c>
      <c r="AA46" s="316" t="e">
        <f>'Slaughter parameters'!W46</f>
        <v>#DIV/0!</v>
      </c>
      <c r="AB46" s="317" t="e">
        <f>'Slaughter parameters'!X46</f>
        <v>#DIV/0!</v>
      </c>
      <c r="AC46" s="317" t="e">
        <f>'Slaughter parameters'!Y46</f>
        <v>#DIV/0!</v>
      </c>
      <c r="AD46" s="317" t="e">
        <f>'Slaughter parameters'!Z46</f>
        <v>#DIV/0!</v>
      </c>
      <c r="AE46" s="318" t="e">
        <f>'Slaughter parameters'!AA46</f>
        <v>#DIV/0!</v>
      </c>
      <c r="AF46" s="318" t="e">
        <f>'Slaughter parameters'!AB46</f>
        <v>#DIV/0!</v>
      </c>
      <c r="AG46" s="318" t="e">
        <f>'Slaughter parameters'!AC46</f>
        <v>#DIV/0!</v>
      </c>
      <c r="AH46" s="317" t="e">
        <f>'Slaughter parameters'!AD46</f>
        <v>#DIV/0!</v>
      </c>
    </row>
    <row r="47" spans="1:36">
      <c r="A47" s="281">
        <v>4</v>
      </c>
      <c r="B47" s="248">
        <v>32</v>
      </c>
      <c r="C47" s="218">
        <f>B.wt.!L47</f>
        <v>89</v>
      </c>
      <c r="D47" s="232">
        <f t="shared" si="0"/>
        <v>131.60000000000002</v>
      </c>
      <c r="E47" s="233">
        <f>FCR!C46</f>
        <v>1.4786516853932585</v>
      </c>
      <c r="F47" s="234">
        <f>B.wt.!S47</f>
        <v>336.8</v>
      </c>
      <c r="G47" s="232">
        <f t="shared" si="1"/>
        <v>497.80000000000007</v>
      </c>
      <c r="H47" s="235">
        <f>FCR!D46</f>
        <v>1.4780285035629455</v>
      </c>
      <c r="I47" s="234">
        <f>B.wt.!Z47</f>
        <v>748.6</v>
      </c>
      <c r="J47" s="232">
        <f t="shared" si="2"/>
        <v>1085</v>
      </c>
      <c r="K47" s="233">
        <f>FCR!E46</f>
        <v>1.4493721613678867</v>
      </c>
      <c r="L47" s="236">
        <f>B.wt.!AG44</f>
        <v>1273.5</v>
      </c>
      <c r="M47" s="232">
        <f t="shared" si="3"/>
        <v>1932.5020161290324</v>
      </c>
      <c r="N47" s="233">
        <f>FCR!F46</f>
        <v>1.51747311827957</v>
      </c>
      <c r="O47" s="236">
        <f>B.wt.!AN44</f>
        <v>1952</v>
      </c>
      <c r="P47" s="232">
        <f t="shared" si="4"/>
        <v>3015.1526451757836</v>
      </c>
      <c r="Q47" s="233">
        <f>FCR!G46</f>
        <v>1.5446478715039875</v>
      </c>
      <c r="R47" s="290">
        <f>B.wt.!AU44</f>
        <v>-44</v>
      </c>
      <c r="S47" s="291">
        <f t="shared" si="5"/>
        <v>3150.3999999999996</v>
      </c>
      <c r="T47" s="292">
        <f>FCR!H46</f>
        <v>-71.599999999999994</v>
      </c>
      <c r="V47" s="192">
        <f>'Slaughter parameters'!R47</f>
        <v>6</v>
      </c>
      <c r="W47" s="192">
        <f>'Slaughter parameters'!S47</f>
        <v>6</v>
      </c>
      <c r="X47" s="192">
        <f>'Slaughter parameters'!T47</f>
        <v>4076</v>
      </c>
      <c r="Y47" s="192" t="e">
        <f>'Slaughter parameters'!U47</f>
        <v>#DIV/0!</v>
      </c>
      <c r="Z47" s="316" t="e">
        <f>'Slaughter parameters'!V47</f>
        <v>#DIV/0!</v>
      </c>
      <c r="AA47" s="316" t="e">
        <f>'Slaughter parameters'!W47</f>
        <v>#DIV/0!</v>
      </c>
      <c r="AB47" s="317" t="e">
        <f>'Slaughter parameters'!X47</f>
        <v>#DIV/0!</v>
      </c>
      <c r="AC47" s="317" t="e">
        <f>'Slaughter parameters'!Y47</f>
        <v>#DIV/0!</v>
      </c>
      <c r="AD47" s="317" t="e">
        <f>'Slaughter parameters'!Z47</f>
        <v>#DIV/0!</v>
      </c>
      <c r="AE47" s="318" t="e">
        <f>'Slaughter parameters'!AA47</f>
        <v>#DIV/0!</v>
      </c>
      <c r="AF47" s="318" t="e">
        <f>'Slaughter parameters'!AB47</f>
        <v>#DIV/0!</v>
      </c>
      <c r="AG47" s="318" t="e">
        <f>'Slaughter parameters'!AC47</f>
        <v>#DIV/0!</v>
      </c>
      <c r="AH47" s="317" t="e">
        <f>'Slaughter parameters'!AD47</f>
        <v>#DIV/0!</v>
      </c>
    </row>
    <row r="48" spans="1:36">
      <c r="A48" s="281">
        <v>4</v>
      </c>
      <c r="B48" s="248">
        <v>39</v>
      </c>
      <c r="C48" s="218">
        <f>B.wt.!L48</f>
        <v>111.60000000000001</v>
      </c>
      <c r="D48" s="232">
        <f t="shared" si="0"/>
        <v>131.80000000000001</v>
      </c>
      <c r="E48" s="233">
        <f>FCR!C47</f>
        <v>1.1810035842293907</v>
      </c>
      <c r="F48" s="234">
        <f>B.wt.!S48</f>
        <v>382.2</v>
      </c>
      <c r="G48" s="232">
        <f t="shared" si="1"/>
        <v>499.8</v>
      </c>
      <c r="H48" s="235">
        <f>FCR!D47</f>
        <v>1.3076923076923077</v>
      </c>
      <c r="I48" s="234">
        <f>B.wt.!Z48</f>
        <v>814.59999999999991</v>
      </c>
      <c r="J48" s="232">
        <f t="shared" si="2"/>
        <v>1113.5999999999999</v>
      </c>
      <c r="K48" s="233">
        <f>FCR!E47</f>
        <v>1.3670513135281119</v>
      </c>
      <c r="L48" s="236">
        <f>B.wt.!AG45</f>
        <v>1325.1999999999998</v>
      </c>
      <c r="M48" s="232">
        <f t="shared" si="3"/>
        <v>1844.8980641258315</v>
      </c>
      <c r="N48" s="233">
        <f>FCR!F47</f>
        <v>1.3921657592256502</v>
      </c>
      <c r="O48" s="236">
        <f>B.wt.!AN45</f>
        <v>1898</v>
      </c>
      <c r="P48" s="232">
        <f t="shared" si="4"/>
        <v>2783.8786676412237</v>
      </c>
      <c r="Q48" s="233">
        <f>FCR!G47</f>
        <v>1.4667432390101285</v>
      </c>
      <c r="R48" s="290">
        <f>B.wt.!AU45</f>
        <v>-41.4</v>
      </c>
      <c r="S48" s="291">
        <f t="shared" si="5"/>
        <v>3169.4</v>
      </c>
      <c r="T48" s="292">
        <f>FCR!H47</f>
        <v>-76.555555555555557</v>
      </c>
      <c r="V48" s="192">
        <f>'Slaughter parameters'!R48</f>
        <v>6</v>
      </c>
      <c r="W48" s="192">
        <f>'Slaughter parameters'!S48</f>
        <v>11</v>
      </c>
      <c r="X48" s="192">
        <f>'Slaughter parameters'!T48</f>
        <v>4103</v>
      </c>
      <c r="Y48" s="192" t="e">
        <f>'Slaughter parameters'!U48</f>
        <v>#DIV/0!</v>
      </c>
      <c r="Z48" s="316" t="e">
        <f>'Slaughter parameters'!V48</f>
        <v>#DIV/0!</v>
      </c>
      <c r="AA48" s="316" t="e">
        <f>'Slaughter parameters'!W48</f>
        <v>#DIV/0!</v>
      </c>
      <c r="AB48" s="317" t="e">
        <f>'Slaughter parameters'!X48</f>
        <v>#DIV/0!</v>
      </c>
      <c r="AC48" s="317" t="e">
        <f>'Slaughter parameters'!Y48</f>
        <v>#DIV/0!</v>
      </c>
      <c r="AD48" s="317" t="e">
        <f>'Slaughter parameters'!Z48</f>
        <v>#DIV/0!</v>
      </c>
      <c r="AE48" s="318" t="e">
        <f>'Slaughter parameters'!AA48</f>
        <v>#DIV/0!</v>
      </c>
      <c r="AF48" s="318" t="e">
        <f>'Slaughter parameters'!AB48</f>
        <v>#DIV/0!</v>
      </c>
      <c r="AG48" s="318" t="e">
        <f>'Slaughter parameters'!AC48</f>
        <v>#DIV/0!</v>
      </c>
      <c r="AH48" s="317" t="e">
        <f>'Slaughter parameters'!AD48</f>
        <v>#DIV/0!</v>
      </c>
    </row>
    <row r="49" spans="1:34">
      <c r="A49" s="281">
        <v>4</v>
      </c>
      <c r="B49" s="248">
        <v>46</v>
      </c>
      <c r="C49" s="218">
        <f>B.wt.!L49</f>
        <v>74.8</v>
      </c>
      <c r="D49" s="232">
        <f t="shared" si="0"/>
        <v>110.19999999999999</v>
      </c>
      <c r="E49" s="233">
        <f>FCR!C48</f>
        <v>1.4732620320855614</v>
      </c>
      <c r="F49" s="234">
        <f>B.wt.!S49</f>
        <v>322.8</v>
      </c>
      <c r="G49" s="232">
        <f t="shared" si="1"/>
        <v>435.8</v>
      </c>
      <c r="H49" s="235">
        <f>FCR!D48</f>
        <v>1.3500619578686492</v>
      </c>
      <c r="I49" s="234">
        <f>B.wt.!Z49</f>
        <v>713.59999999999991</v>
      </c>
      <c r="J49" s="232">
        <f t="shared" si="2"/>
        <v>998.59999999999991</v>
      </c>
      <c r="K49" s="233">
        <f>FCR!E48</f>
        <v>1.3993834080717489</v>
      </c>
      <c r="L49" s="236">
        <f>B.wt.!AG46</f>
        <v>1135.95</v>
      </c>
      <c r="M49" s="232">
        <f t="shared" si="3"/>
        <v>1656.3810783824265</v>
      </c>
      <c r="N49" s="233">
        <f>FCR!F48</f>
        <v>1.4581461141620902</v>
      </c>
      <c r="O49" s="236">
        <f>B.wt.!AN46</f>
        <v>1759.45</v>
      </c>
      <c r="P49" s="232">
        <f t="shared" si="4"/>
        <v>2681.9114115490374</v>
      </c>
      <c r="Q49" s="233">
        <f>FCR!G48</f>
        <v>1.5242896425297892</v>
      </c>
      <c r="R49" s="290">
        <f>B.wt.!AU46</f>
        <v>-42.8</v>
      </c>
      <c r="S49" s="291">
        <f t="shared" si="5"/>
        <v>-6733.8666666666668</v>
      </c>
      <c r="T49" s="292">
        <f>FCR!H48</f>
        <v>157.33333333333334</v>
      </c>
      <c r="V49" s="192">
        <f>'Slaughter parameters'!R49</f>
        <v>6</v>
      </c>
      <c r="W49" s="192">
        <f>'Slaughter parameters'!S49</f>
        <v>16</v>
      </c>
      <c r="X49" s="192">
        <f>'Slaughter parameters'!T49</f>
        <v>4129</v>
      </c>
      <c r="Y49" s="192" t="e">
        <f>'Slaughter parameters'!U49</f>
        <v>#DIV/0!</v>
      </c>
      <c r="Z49" s="316" t="e">
        <f>'Slaughter parameters'!V49</f>
        <v>#DIV/0!</v>
      </c>
      <c r="AA49" s="316" t="e">
        <f>'Slaughter parameters'!W49</f>
        <v>#DIV/0!</v>
      </c>
      <c r="AB49" s="317" t="e">
        <f>'Slaughter parameters'!X49</f>
        <v>#DIV/0!</v>
      </c>
      <c r="AC49" s="317" t="e">
        <f>'Slaughter parameters'!Y49</f>
        <v>#DIV/0!</v>
      </c>
      <c r="AD49" s="317" t="e">
        <f>'Slaughter parameters'!Z49</f>
        <v>#DIV/0!</v>
      </c>
      <c r="AE49" s="318" t="e">
        <f>'Slaughter parameters'!AA49</f>
        <v>#DIV/0!</v>
      </c>
      <c r="AF49" s="318" t="e">
        <f>'Slaughter parameters'!AB49</f>
        <v>#DIV/0!</v>
      </c>
      <c r="AG49" s="318" t="e">
        <f>'Slaughter parameters'!AC49</f>
        <v>#DIV/0!</v>
      </c>
      <c r="AH49" s="317" t="e">
        <f>'Slaughter parameters'!AD49</f>
        <v>#DIV/0!</v>
      </c>
    </row>
    <row r="50" spans="1:34">
      <c r="A50" s="281">
        <v>4</v>
      </c>
      <c r="B50" s="248">
        <v>53</v>
      </c>
      <c r="C50" s="218">
        <f>B.wt.!L50</f>
        <v>75</v>
      </c>
      <c r="D50" s="232">
        <f t="shared" si="0"/>
        <v>71.599999999999994</v>
      </c>
      <c r="E50" s="233">
        <f>FCR!C49</f>
        <v>0.95466666666666666</v>
      </c>
      <c r="F50" s="234">
        <f>B.wt.!S50</f>
        <v>309</v>
      </c>
      <c r="G50" s="232">
        <f t="shared" si="1"/>
        <v>382.20000000000005</v>
      </c>
      <c r="H50" s="235">
        <f>FCR!D49</f>
        <v>1.2368932038834952</v>
      </c>
      <c r="I50" s="234">
        <f>B.wt.!Z50</f>
        <v>690</v>
      </c>
      <c r="J50" s="232">
        <f t="shared" si="2"/>
        <v>931.59999999999991</v>
      </c>
      <c r="K50" s="233">
        <f>FCR!E49</f>
        <v>1.3501449275362318</v>
      </c>
      <c r="L50" s="236">
        <f>B.wt.!AG47</f>
        <v>1190.4000000000001</v>
      </c>
      <c r="M50" s="232">
        <f t="shared" si="3"/>
        <v>1714.9033985581875</v>
      </c>
      <c r="N50" s="233">
        <f>FCR!F49</f>
        <v>1.4406110538963268</v>
      </c>
      <c r="O50" s="236">
        <f>B.wt.!AN47</f>
        <v>1780.6</v>
      </c>
      <c r="P50" s="232">
        <f t="shared" si="4"/>
        <v>2666.7240132707925</v>
      </c>
      <c r="Q50" s="233">
        <f>FCR!G49</f>
        <v>1.4976547305800252</v>
      </c>
      <c r="R50" s="290">
        <f>B.wt.!AU47</f>
        <v>-41</v>
      </c>
      <c r="S50" s="291">
        <f t="shared" si="5"/>
        <v>2978.2000000000003</v>
      </c>
      <c r="T50" s="292">
        <f>FCR!H49</f>
        <v>-72.639024390243904</v>
      </c>
      <c r="V50" s="192">
        <f>'Slaughter parameters'!R50</f>
        <v>6</v>
      </c>
      <c r="W50" s="192">
        <f>'Slaughter parameters'!S50</f>
        <v>21</v>
      </c>
      <c r="X50" s="192">
        <f>'Slaughter parameters'!T50</f>
        <v>414</v>
      </c>
      <c r="Y50" s="192" t="e">
        <f>'Slaughter parameters'!U50</f>
        <v>#DIV/0!</v>
      </c>
      <c r="Z50" s="316" t="e">
        <f>'Slaughter parameters'!V50</f>
        <v>#DIV/0!</v>
      </c>
      <c r="AA50" s="316" t="e">
        <f>'Slaughter parameters'!W50</f>
        <v>#DIV/0!</v>
      </c>
      <c r="AB50" s="317" t="e">
        <f>'Slaughter parameters'!X50</f>
        <v>#DIV/0!</v>
      </c>
      <c r="AC50" s="317" t="e">
        <f>'Slaughter parameters'!Y50</f>
        <v>#DIV/0!</v>
      </c>
      <c r="AD50" s="317" t="e">
        <f>'Slaughter parameters'!Z50</f>
        <v>#DIV/0!</v>
      </c>
      <c r="AE50" s="318" t="e">
        <f>'Slaughter parameters'!AA50</f>
        <v>#DIV/0!</v>
      </c>
      <c r="AF50" s="318" t="e">
        <f>'Slaughter parameters'!AB50</f>
        <v>#DIV/0!</v>
      </c>
      <c r="AG50" s="318" t="e">
        <f>'Slaughter parameters'!AC50</f>
        <v>#DIV/0!</v>
      </c>
      <c r="AH50" s="317" t="e">
        <f>'Slaughter parameters'!AD50</f>
        <v>#DIV/0!</v>
      </c>
    </row>
    <row r="51" spans="1:34">
      <c r="A51" s="281">
        <v>4</v>
      </c>
      <c r="B51" s="248">
        <v>60</v>
      </c>
      <c r="C51" s="218">
        <f>B.wt.!L51</f>
        <v>123.6</v>
      </c>
      <c r="D51" s="232">
        <f t="shared" si="0"/>
        <v>147.4</v>
      </c>
      <c r="E51" s="233">
        <f>FCR!C50</f>
        <v>1.1925566343042071</v>
      </c>
      <c r="F51" s="234">
        <f>B.wt.!S51</f>
        <v>366.79999999999995</v>
      </c>
      <c r="G51" s="232">
        <f t="shared" si="1"/>
        <v>515.39999999999986</v>
      </c>
      <c r="H51" s="235">
        <f>FCR!D50</f>
        <v>1.4051254089422027</v>
      </c>
      <c r="I51" s="234">
        <f>B.wt.!Z51</f>
        <v>835.4</v>
      </c>
      <c r="J51" s="232">
        <f t="shared" si="2"/>
        <v>1169.2</v>
      </c>
      <c r="K51" s="233">
        <f>FCR!E50</f>
        <v>1.3995690687096003</v>
      </c>
      <c r="L51" s="236">
        <f>B.wt.!AG48</f>
        <v>1322.3999999999999</v>
      </c>
      <c r="M51" s="232">
        <f t="shared" si="3"/>
        <v>1923.5446979865769</v>
      </c>
      <c r="N51" s="233">
        <f>FCR!F50</f>
        <v>1.4545861297539149</v>
      </c>
      <c r="O51" s="236">
        <f>B.wt.!AN48</f>
        <v>1915.3999999999999</v>
      </c>
      <c r="P51" s="232">
        <f t="shared" si="4"/>
        <v>2985.5602074688795</v>
      </c>
      <c r="Q51" s="233">
        <f>FCR!G50</f>
        <v>1.5587136929460581</v>
      </c>
      <c r="R51" s="290">
        <f>B.wt.!AU48</f>
        <v>-43.2</v>
      </c>
      <c r="S51" s="291">
        <f t="shared" si="5"/>
        <v>3365.2000000000003</v>
      </c>
      <c r="T51" s="292">
        <f>FCR!H50</f>
        <v>-77.898148148148152</v>
      </c>
      <c r="V51" s="192">
        <f>'Slaughter parameters'!R51</f>
        <v>6</v>
      </c>
      <c r="W51" s="192">
        <f>'Slaughter parameters'!S51</f>
        <v>26</v>
      </c>
      <c r="X51" s="192">
        <f>'Slaughter parameters'!T51</f>
        <v>4180</v>
      </c>
      <c r="Y51" s="192" t="e">
        <f>'Slaughter parameters'!U51</f>
        <v>#DIV/0!</v>
      </c>
      <c r="Z51" s="316" t="e">
        <f>'Slaughter parameters'!V51</f>
        <v>#DIV/0!</v>
      </c>
      <c r="AA51" s="316" t="e">
        <f>'Slaughter parameters'!W51</f>
        <v>#DIV/0!</v>
      </c>
      <c r="AB51" s="317" t="e">
        <f>'Slaughter parameters'!X51</f>
        <v>#DIV/0!</v>
      </c>
      <c r="AC51" s="317" t="e">
        <f>'Slaughter parameters'!Y51</f>
        <v>#DIV/0!</v>
      </c>
      <c r="AD51" s="317" t="e">
        <f>'Slaughter parameters'!Z51</f>
        <v>#DIV/0!</v>
      </c>
      <c r="AE51" s="318" t="e">
        <f>'Slaughter parameters'!AA51</f>
        <v>#DIV/0!</v>
      </c>
      <c r="AF51" s="318" t="e">
        <f>'Slaughter parameters'!AB51</f>
        <v>#DIV/0!</v>
      </c>
      <c r="AG51" s="318" t="e">
        <f>'Slaughter parameters'!AC51</f>
        <v>#DIV/0!</v>
      </c>
      <c r="AH51" s="317" t="e">
        <f>'Slaughter parameters'!AD51</f>
        <v>#DIV/0!</v>
      </c>
    </row>
    <row r="52" spans="1:34">
      <c r="A52" s="281">
        <v>4</v>
      </c>
      <c r="B52" s="248">
        <v>67</v>
      </c>
      <c r="C52" s="218">
        <f>B.wt.!L52</f>
        <v>54.8</v>
      </c>
      <c r="D52" s="232">
        <f t="shared" si="0"/>
        <v>89.8</v>
      </c>
      <c r="E52" s="233">
        <f>FCR!C51</f>
        <v>1.6386861313868613</v>
      </c>
      <c r="F52" s="234">
        <f>B.wt.!S52</f>
        <v>281.8</v>
      </c>
      <c r="G52" s="232">
        <f t="shared" si="1"/>
        <v>384.20000000000005</v>
      </c>
      <c r="H52" s="235">
        <f>FCR!D51</f>
        <v>1.3633782824698368</v>
      </c>
      <c r="I52" s="234">
        <f>B.wt.!Z52</f>
        <v>639.4</v>
      </c>
      <c r="J52" s="232">
        <f t="shared" si="2"/>
        <v>887.19999999999993</v>
      </c>
      <c r="K52" s="233">
        <f>FCR!E51</f>
        <v>1.3875508289020957</v>
      </c>
      <c r="L52" s="236">
        <f>B.wt.!AG49</f>
        <v>1201.8</v>
      </c>
      <c r="M52" s="232">
        <f t="shared" si="3"/>
        <v>1803.2428184281841</v>
      </c>
      <c r="N52" s="233">
        <f>FCR!F51</f>
        <v>1.5004516711833784</v>
      </c>
      <c r="O52" s="236">
        <f>B.wt.!AN49</f>
        <v>1745.6</v>
      </c>
      <c r="P52" s="232">
        <f t="shared" si="4"/>
        <v>2692.0885553470916</v>
      </c>
      <c r="Q52" s="233">
        <f>FCR!G51</f>
        <v>1.5422138836772983</v>
      </c>
      <c r="R52" s="290">
        <f>B.wt.!AU49</f>
        <v>-41.2</v>
      </c>
      <c r="S52" s="291">
        <f t="shared" si="5"/>
        <v>2990.4</v>
      </c>
      <c r="T52" s="292">
        <f>FCR!H51</f>
        <v>-72.582524271844662</v>
      </c>
      <c r="V52" s="192">
        <f>'Slaughter parameters'!R52</f>
        <v>6</v>
      </c>
      <c r="W52" s="192">
        <f>'Slaughter parameters'!S52</f>
        <v>31</v>
      </c>
      <c r="X52" s="192">
        <f>'Slaughter parameters'!T52</f>
        <v>4201</v>
      </c>
      <c r="Y52" s="192" t="e">
        <f>'Slaughter parameters'!U52</f>
        <v>#DIV/0!</v>
      </c>
      <c r="Z52" s="316" t="e">
        <f>'Slaughter parameters'!V52</f>
        <v>#DIV/0!</v>
      </c>
      <c r="AA52" s="316" t="e">
        <f>'Slaughter parameters'!W52</f>
        <v>#DIV/0!</v>
      </c>
      <c r="AB52" s="317" t="e">
        <f>'Slaughter parameters'!X52</f>
        <v>#DIV/0!</v>
      </c>
      <c r="AC52" s="317" t="e">
        <f>'Slaughter parameters'!Y52</f>
        <v>#DIV/0!</v>
      </c>
      <c r="AD52" s="317" t="e">
        <f>'Slaughter parameters'!Z52</f>
        <v>#DIV/0!</v>
      </c>
      <c r="AE52" s="318" t="e">
        <f>'Slaughter parameters'!AA52</f>
        <v>#DIV/0!</v>
      </c>
      <c r="AF52" s="318" t="e">
        <f>'Slaughter parameters'!AB52</f>
        <v>#DIV/0!</v>
      </c>
      <c r="AG52" s="318" t="e">
        <f>'Slaughter parameters'!AC52</f>
        <v>#DIV/0!</v>
      </c>
      <c r="AH52" s="317" t="e">
        <f>'Slaughter parameters'!AD52</f>
        <v>#DIV/0!</v>
      </c>
    </row>
    <row r="53" spans="1:34">
      <c r="A53" s="281">
        <v>4</v>
      </c>
      <c r="B53" s="248">
        <v>74</v>
      </c>
      <c r="C53" s="218">
        <f>B.wt.!L53</f>
        <v>91.2</v>
      </c>
      <c r="D53" s="232">
        <f t="shared" si="0"/>
        <v>127.00000000000001</v>
      </c>
      <c r="E53" s="233">
        <f>FCR!C52</f>
        <v>1.3925438596491229</v>
      </c>
      <c r="F53" s="234">
        <f>B.wt.!S53</f>
        <v>365.8</v>
      </c>
      <c r="G53" s="232">
        <f t="shared" si="1"/>
        <v>491.8</v>
      </c>
      <c r="H53" s="235">
        <f>FCR!D52</f>
        <v>1.3444505194095133</v>
      </c>
      <c r="I53" s="234">
        <f>B.wt.!Z53</f>
        <v>801.2</v>
      </c>
      <c r="J53" s="232">
        <f t="shared" si="2"/>
        <v>1111.8000000000002</v>
      </c>
      <c r="K53" s="233">
        <f>FCR!E52</f>
        <v>1.3876684972541189</v>
      </c>
      <c r="L53" s="236">
        <f>B.wt.!AG50</f>
        <v>1165.2</v>
      </c>
      <c r="M53" s="232">
        <f t="shared" si="3"/>
        <v>1722.5330201972756</v>
      </c>
      <c r="N53" s="233">
        <f>FCR!F52</f>
        <v>1.4783153280100203</v>
      </c>
      <c r="O53" s="236">
        <f>B.wt.!AN50</f>
        <v>1748.2</v>
      </c>
      <c r="P53" s="232">
        <f t="shared" si="4"/>
        <v>2821.3227688787188</v>
      </c>
      <c r="Q53" s="233">
        <f>FCR!G52</f>
        <v>1.6138443935926774</v>
      </c>
      <c r="R53" s="290">
        <f>B.wt.!AU50</f>
        <v>-40.200000000000003</v>
      </c>
      <c r="S53" s="291">
        <f t="shared" si="5"/>
        <v>3181</v>
      </c>
      <c r="T53" s="292">
        <f>FCR!H52</f>
        <v>-79.129353233830841</v>
      </c>
      <c r="V53" s="192">
        <f>'Slaughter parameters'!R53</f>
        <v>6</v>
      </c>
      <c r="W53" s="192">
        <f>'Slaughter parameters'!S53</f>
        <v>47</v>
      </c>
      <c r="X53" s="192">
        <f>'Slaughter parameters'!T53</f>
        <v>4284</v>
      </c>
      <c r="Y53" s="192" t="e">
        <f>'Slaughter parameters'!U53</f>
        <v>#DIV/0!</v>
      </c>
      <c r="Z53" s="316" t="e">
        <f>'Slaughter parameters'!V53</f>
        <v>#DIV/0!</v>
      </c>
      <c r="AA53" s="316" t="e">
        <f>'Slaughter parameters'!W53</f>
        <v>#DIV/0!</v>
      </c>
      <c r="AB53" s="317" t="e">
        <f>'Slaughter parameters'!X53</f>
        <v>#DIV/0!</v>
      </c>
      <c r="AC53" s="317" t="e">
        <f>'Slaughter parameters'!Y53</f>
        <v>#DIV/0!</v>
      </c>
      <c r="AD53" s="317" t="e">
        <f>'Slaughter parameters'!Z53</f>
        <v>#DIV/0!</v>
      </c>
      <c r="AE53" s="318" t="e">
        <f>'Slaughter parameters'!AA53</f>
        <v>#DIV/0!</v>
      </c>
      <c r="AF53" s="318" t="e">
        <f>'Slaughter parameters'!AB53</f>
        <v>#DIV/0!</v>
      </c>
      <c r="AG53" s="318" t="e">
        <f>'Slaughter parameters'!AC53</f>
        <v>#DIV/0!</v>
      </c>
      <c r="AH53" s="317" t="e">
        <f>'Slaughter parameters'!AD53</f>
        <v>#DIV/0!</v>
      </c>
    </row>
    <row r="54" spans="1:34">
      <c r="A54" s="281">
        <v>4</v>
      </c>
      <c r="B54" s="248">
        <v>81</v>
      </c>
      <c r="C54" s="218">
        <f>B.wt.!L54</f>
        <v>67</v>
      </c>
      <c r="D54" s="232">
        <f t="shared" si="0"/>
        <v>93</v>
      </c>
      <c r="E54" s="233">
        <f>FCR!C53</f>
        <v>1.3880597014925373</v>
      </c>
      <c r="F54" s="234">
        <f>B.wt.!S54</f>
        <v>314.40000000000003</v>
      </c>
      <c r="G54" s="232">
        <f t="shared" si="1"/>
        <v>415.60000000000008</v>
      </c>
      <c r="H54" s="235">
        <f>FCR!D53</f>
        <v>1.3218829516539441</v>
      </c>
      <c r="I54" s="234">
        <f>B.wt.!Z54</f>
        <v>749</v>
      </c>
      <c r="J54" s="232">
        <f t="shared" si="2"/>
        <v>1019.0000000000001</v>
      </c>
      <c r="K54" s="233">
        <f>FCR!E53</f>
        <v>1.3604806408544727</v>
      </c>
      <c r="L54" s="236">
        <f>B.wt.!AG51</f>
        <v>1341</v>
      </c>
      <c r="M54" s="232">
        <f t="shared" si="3"/>
        <v>1972.7880311385015</v>
      </c>
      <c r="N54" s="233">
        <f>FCR!F53</f>
        <v>1.4711320142718132</v>
      </c>
      <c r="O54" s="236">
        <f>B.wt.!AN51</f>
        <v>1928</v>
      </c>
      <c r="P54" s="232">
        <f t="shared" si="4"/>
        <v>3031.4478798586574</v>
      </c>
      <c r="Q54" s="233">
        <f>FCR!G53</f>
        <v>1.5723277385159011</v>
      </c>
      <c r="R54" s="290">
        <f>B.wt.!AU51</f>
        <v>-39.6</v>
      </c>
      <c r="S54" s="291">
        <f t="shared" si="5"/>
        <v>3207.8</v>
      </c>
      <c r="T54" s="292">
        <f>FCR!H53</f>
        <v>-81.005050505050505</v>
      </c>
      <c r="V54" s="192">
        <f>'Slaughter parameters'!R54</f>
        <v>6</v>
      </c>
      <c r="W54" s="192">
        <f>'Slaughter parameters'!S54</f>
        <v>52</v>
      </c>
      <c r="X54" s="192">
        <f>'Slaughter parameters'!T54</f>
        <v>4306</v>
      </c>
      <c r="Y54" s="192" t="e">
        <f>'Slaughter parameters'!U54</f>
        <v>#DIV/0!</v>
      </c>
      <c r="Z54" s="316" t="e">
        <f>'Slaughter parameters'!V54</f>
        <v>#DIV/0!</v>
      </c>
      <c r="AA54" s="316" t="e">
        <f>'Slaughter parameters'!W54</f>
        <v>#DIV/0!</v>
      </c>
      <c r="AB54" s="317" t="e">
        <f>'Slaughter parameters'!X54</f>
        <v>#DIV/0!</v>
      </c>
      <c r="AC54" s="317" t="e">
        <f>'Slaughter parameters'!Y54</f>
        <v>#DIV/0!</v>
      </c>
      <c r="AD54" s="317" t="e">
        <f>'Slaughter parameters'!Z54</f>
        <v>#DIV/0!</v>
      </c>
      <c r="AE54" s="318" t="e">
        <f>'Slaughter parameters'!AA54</f>
        <v>#DIV/0!</v>
      </c>
      <c r="AF54" s="318" t="e">
        <f>'Slaughter parameters'!AB54</f>
        <v>#DIV/0!</v>
      </c>
      <c r="AG54" s="318" t="e">
        <f>'Slaughter parameters'!AC54</f>
        <v>#DIV/0!</v>
      </c>
      <c r="AH54" s="317" t="e">
        <f>'Slaughter parameters'!AD54</f>
        <v>#DIV/0!</v>
      </c>
    </row>
    <row r="55" spans="1:34">
      <c r="A55" s="282">
        <v>5</v>
      </c>
      <c r="B55" s="248">
        <v>5</v>
      </c>
      <c r="C55" s="218">
        <f>B.wt.!L55</f>
        <v>85.800000000000011</v>
      </c>
      <c r="D55" s="232">
        <f t="shared" si="0"/>
        <v>114.80000000000001</v>
      </c>
      <c r="E55" s="233">
        <f>FCR!C54</f>
        <v>1.337995337995338</v>
      </c>
      <c r="F55" s="234">
        <f>B.wt.!S55</f>
        <v>317</v>
      </c>
      <c r="G55" s="232">
        <f t="shared" si="1"/>
        <v>427.4</v>
      </c>
      <c r="H55" s="235">
        <f>FCR!D54</f>
        <v>1.3482649842271293</v>
      </c>
      <c r="I55" s="234">
        <f>B.wt.!Z55</f>
        <v>703.8</v>
      </c>
      <c r="J55" s="232">
        <f t="shared" si="2"/>
        <v>966.39999999999986</v>
      </c>
      <c r="K55" s="233">
        <f>FCR!E54</f>
        <v>1.3731173628871838</v>
      </c>
      <c r="L55" s="236">
        <f>B.wt.!AG52</f>
        <v>1107</v>
      </c>
      <c r="M55" s="232">
        <f t="shared" si="3"/>
        <v>1693.9067393982052</v>
      </c>
      <c r="N55" s="233">
        <f>FCR!F54</f>
        <v>1.5301777230336091</v>
      </c>
      <c r="O55" s="236">
        <f>B.wt.!AN52</f>
        <v>1705.6</v>
      </c>
      <c r="P55" s="232">
        <f t="shared" si="4"/>
        <v>2627.110865561694</v>
      </c>
      <c r="Q55" s="233">
        <f>FCR!G54</f>
        <v>1.5402854511970534</v>
      </c>
      <c r="R55" s="290">
        <f>B.wt.!AU52</f>
        <v>-43</v>
      </c>
      <c r="S55" s="291">
        <f t="shared" si="5"/>
        <v>3076.4</v>
      </c>
      <c r="T55" s="292">
        <f>FCR!H54</f>
        <v>-71.544186046511626</v>
      </c>
    </row>
    <row r="56" spans="1:34">
      <c r="A56" s="282">
        <v>5</v>
      </c>
      <c r="B56" s="248">
        <v>12</v>
      </c>
      <c r="C56" s="218">
        <f>B.wt.!L56</f>
        <v>105.80000000000001</v>
      </c>
      <c r="D56" s="232">
        <f t="shared" si="0"/>
        <v>134.00000000000003</v>
      </c>
      <c r="E56" s="233">
        <f>FCR!C55</f>
        <v>1.2665406427221173</v>
      </c>
      <c r="F56" s="234">
        <f>B.wt.!S56</f>
        <v>334</v>
      </c>
      <c r="G56" s="232">
        <f t="shared" si="1"/>
        <v>437.59999999999997</v>
      </c>
      <c r="H56" s="235">
        <f>FCR!D55</f>
        <v>1.3101796407185629</v>
      </c>
      <c r="I56" s="234">
        <f>B.wt.!Z56</f>
        <v>715.2</v>
      </c>
      <c r="J56" s="232">
        <f t="shared" si="2"/>
        <v>981.80000000000007</v>
      </c>
      <c r="K56" s="233">
        <f>FCR!E55</f>
        <v>1.3727628635346756</v>
      </c>
      <c r="L56" s="236">
        <f>B.wt.!AG53</f>
        <v>1277.4000000000001</v>
      </c>
      <c r="M56" s="232">
        <f t="shared" si="3"/>
        <v>1716.8601966790263</v>
      </c>
      <c r="N56" s="233">
        <f>FCR!F55</f>
        <v>1.3440270836691923</v>
      </c>
      <c r="O56" s="236">
        <f>B.wt.!AN53</f>
        <v>1748</v>
      </c>
      <c r="P56" s="232">
        <f t="shared" si="4"/>
        <v>2534.2877557648585</v>
      </c>
      <c r="Q56" s="233">
        <f>FCR!G55</f>
        <v>1.4498213705748619</v>
      </c>
      <c r="R56" s="290">
        <f>B.wt.!AU53</f>
        <v>-45.8</v>
      </c>
      <c r="S56" s="291">
        <f t="shared" si="5"/>
        <v>3078.3999999999996</v>
      </c>
      <c r="T56" s="292">
        <f>FCR!H55</f>
        <v>-67.213973799126634</v>
      </c>
    </row>
    <row r="57" spans="1:34">
      <c r="A57" s="282">
        <v>5</v>
      </c>
      <c r="B57" s="248">
        <v>19</v>
      </c>
      <c r="C57" s="218">
        <f>B.wt.!L57</f>
        <v>86.399999999999991</v>
      </c>
      <c r="D57" s="232">
        <f t="shared" si="0"/>
        <v>117</v>
      </c>
      <c r="E57" s="233">
        <f>FCR!C56</f>
        <v>1.3541666666666667</v>
      </c>
      <c r="F57" s="234">
        <f>B.wt.!S57</f>
        <v>331.8</v>
      </c>
      <c r="G57" s="232">
        <f t="shared" si="1"/>
        <v>446.20000000000005</v>
      </c>
      <c r="H57" s="235">
        <f>FCR!D56</f>
        <v>1.3447860156720917</v>
      </c>
      <c r="I57" s="234">
        <f>B.wt.!Z57</f>
        <v>727.59999999999991</v>
      </c>
      <c r="J57" s="232">
        <f t="shared" si="2"/>
        <v>1018.3999999999999</v>
      </c>
      <c r="K57" s="233">
        <f>FCR!E56</f>
        <v>1.399670148433205</v>
      </c>
      <c r="L57" s="236">
        <f>B.wt.!AG54</f>
        <v>1233.2</v>
      </c>
      <c r="M57" s="232">
        <f t="shared" si="3"/>
        <v>1883.2056708860762</v>
      </c>
      <c r="N57" s="233">
        <f>FCR!F56</f>
        <v>1.5270886075949368</v>
      </c>
      <c r="O57" s="236">
        <f>B.wt.!AN54</f>
        <v>1811.2</v>
      </c>
      <c r="P57" s="232">
        <f t="shared" si="4"/>
        <v>2879.7959707770642</v>
      </c>
      <c r="Q57" s="233">
        <f>FCR!G56</f>
        <v>1.5899933584237325</v>
      </c>
      <c r="R57" s="290">
        <f>B.wt.!AU54</f>
        <v>-46.2</v>
      </c>
      <c r="S57" s="291">
        <f t="shared" si="5"/>
        <v>3272.8</v>
      </c>
      <c r="T57" s="292">
        <f>FCR!H56</f>
        <v>-70.839826839826841</v>
      </c>
    </row>
    <row r="58" spans="1:34">
      <c r="A58" s="282">
        <v>5</v>
      </c>
      <c r="B58" s="248">
        <v>26</v>
      </c>
      <c r="C58" s="218">
        <f>B.wt.!L58</f>
        <v>107.6</v>
      </c>
      <c r="D58" s="232">
        <f t="shared" si="0"/>
        <v>135.79999999999998</v>
      </c>
      <c r="E58" s="233">
        <f>FCR!C57</f>
        <v>1.262081784386617</v>
      </c>
      <c r="F58" s="234">
        <f>B.wt.!S58</f>
        <v>376.40000000000003</v>
      </c>
      <c r="G58" s="232">
        <f t="shared" si="1"/>
        <v>503</v>
      </c>
      <c r="H58" s="235">
        <f>FCR!D57</f>
        <v>1.3363443145589797</v>
      </c>
      <c r="I58" s="234">
        <f>B.wt.!Z58</f>
        <v>800.4</v>
      </c>
      <c r="J58" s="232">
        <f t="shared" si="2"/>
        <v>994.59999999999991</v>
      </c>
      <c r="K58" s="233">
        <f>FCR!E57</f>
        <v>1.2426286856571713</v>
      </c>
      <c r="L58" s="236" t="e">
        <f>B.wt.!#REF!</f>
        <v>#REF!</v>
      </c>
      <c r="M58" s="232" t="e">
        <f t="shared" si="3"/>
        <v>#REF!</v>
      </c>
      <c r="N58" s="233">
        <f>FCR!F57</f>
        <v>1.4036996735582155</v>
      </c>
      <c r="O58" s="236" t="e">
        <f>B.wt.!#REF!</f>
        <v>#REF!</v>
      </c>
      <c r="P58" s="232" t="e">
        <f t="shared" si="4"/>
        <v>#REF!</v>
      </c>
      <c r="Q58" s="233">
        <f>FCR!G57</f>
        <v>1.4888678848981307</v>
      </c>
      <c r="R58" s="290" t="e">
        <f>B.wt.!#REF!</f>
        <v>#REF!</v>
      </c>
      <c r="S58" s="291" t="e">
        <f t="shared" si="5"/>
        <v>#REF!</v>
      </c>
      <c r="T58" s="292" t="e">
        <f>FCR!H57</f>
        <v>#REF!</v>
      </c>
    </row>
    <row r="59" spans="1:34">
      <c r="A59" s="282">
        <v>5</v>
      </c>
      <c r="B59" s="248">
        <v>33</v>
      </c>
      <c r="C59" s="218">
        <f>B.wt.!L59</f>
        <v>52.55</v>
      </c>
      <c r="D59" s="232">
        <f t="shared" si="0"/>
        <v>70.999506903353051</v>
      </c>
      <c r="E59" s="233">
        <f>FCR!C58</f>
        <v>1.3510848126232742</v>
      </c>
      <c r="F59" s="234">
        <f>B.wt.!S59</f>
        <v>262.3</v>
      </c>
      <c r="G59" s="232">
        <f t="shared" si="1"/>
        <v>390.25244768669614</v>
      </c>
      <c r="H59" s="235">
        <f>FCR!D58</f>
        <v>1.487809560376272</v>
      </c>
      <c r="I59" s="234">
        <f>B.wt.!Z59</f>
        <v>637.29999999999995</v>
      </c>
      <c r="J59" s="232">
        <f t="shared" si="2"/>
        <v>921.92623337792099</v>
      </c>
      <c r="K59" s="233">
        <f>FCR!E58</f>
        <v>1.4466126367141394</v>
      </c>
      <c r="L59" s="236">
        <f>B.wt.!AG55</f>
        <v>1136.6000000000001</v>
      </c>
      <c r="M59" s="232">
        <f t="shared" si="3"/>
        <v>1935.6599311547232</v>
      </c>
      <c r="N59" s="233">
        <f>FCR!F58</f>
        <v>1.7030265099020965</v>
      </c>
      <c r="O59" s="236">
        <f>B.wt.!AN55</f>
        <v>1737.6000000000001</v>
      </c>
      <c r="P59" s="232">
        <f t="shared" si="4"/>
        <v>2923.0537510778963</v>
      </c>
      <c r="Q59" s="233">
        <f>FCR!G58</f>
        <v>1.6822362747916069</v>
      </c>
      <c r="R59" s="290">
        <f>B.wt.!AU55</f>
        <v>-42.6</v>
      </c>
      <c r="S59" s="291">
        <f t="shared" si="5"/>
        <v>2701</v>
      </c>
      <c r="T59" s="292">
        <f>FCR!H58</f>
        <v>-63.4037558685446</v>
      </c>
    </row>
    <row r="60" spans="1:34">
      <c r="A60" s="282">
        <v>5</v>
      </c>
      <c r="B60" s="50">
        <v>40</v>
      </c>
      <c r="C60" s="218">
        <f>B.wt.!L60</f>
        <v>85.800000000000011</v>
      </c>
      <c r="D60" s="232">
        <f t="shared" si="0"/>
        <v>121.00000000000003</v>
      </c>
      <c r="E60" s="233">
        <f>FCR!C59</f>
        <v>1.4102564102564104</v>
      </c>
      <c r="F60" s="234">
        <f>B.wt.!S60</f>
        <v>314.8</v>
      </c>
      <c r="G60" s="232">
        <f t="shared" si="1"/>
        <v>429.00000000000006</v>
      </c>
      <c r="H60" s="235">
        <f>FCR!D59</f>
        <v>1.3627700127064803</v>
      </c>
      <c r="I60" s="234">
        <f>B.wt.!Z60</f>
        <v>763.85</v>
      </c>
      <c r="J60" s="232">
        <f t="shared" si="2"/>
        <v>1079.4498928024502</v>
      </c>
      <c r="K60" s="233">
        <f>FCR!E59</f>
        <v>1.4131699846860644</v>
      </c>
      <c r="L60" s="236">
        <f>B.wt.!AG56</f>
        <v>1240.5999999999999</v>
      </c>
      <c r="M60" s="232">
        <f t="shared" si="3"/>
        <v>1953.4124252363495</v>
      </c>
      <c r="N60" s="233">
        <f>FCR!F59</f>
        <v>1.5745707119428902</v>
      </c>
      <c r="O60" s="236">
        <f>B.wt.!AN56</f>
        <v>1847.4</v>
      </c>
      <c r="P60" s="232">
        <f t="shared" si="4"/>
        <v>2944.7040536983418</v>
      </c>
      <c r="Q60" s="233">
        <f>FCR!G59</f>
        <v>1.5939720979205054</v>
      </c>
      <c r="R60" s="290">
        <f>B.wt.!AU56</f>
        <v>-44</v>
      </c>
      <c r="S60" s="291">
        <f t="shared" si="5"/>
        <v>2782.2000000000003</v>
      </c>
      <c r="T60" s="292">
        <f>FCR!H59</f>
        <v>-63.231818181818184</v>
      </c>
    </row>
    <row r="61" spans="1:34">
      <c r="A61" s="282">
        <v>5</v>
      </c>
      <c r="B61" s="50">
        <v>47</v>
      </c>
      <c r="C61" s="218">
        <f>B.wt.!L61</f>
        <v>74.8</v>
      </c>
      <c r="D61" s="232">
        <f t="shared" si="0"/>
        <v>102.8</v>
      </c>
      <c r="E61" s="233">
        <f>FCR!C60</f>
        <v>1.374331550802139</v>
      </c>
      <c r="F61" s="234">
        <f>B.wt.!S61</f>
        <v>305.8</v>
      </c>
      <c r="G61" s="232">
        <f t="shared" si="1"/>
        <v>403.6</v>
      </c>
      <c r="H61" s="235">
        <f>FCR!D60</f>
        <v>1.3198168737737084</v>
      </c>
      <c r="I61" s="234">
        <f>B.wt.!Z61</f>
        <v>701.80000000000007</v>
      </c>
      <c r="J61" s="232">
        <f t="shared" si="2"/>
        <v>960.6</v>
      </c>
      <c r="K61" s="233">
        <f>FCR!E60</f>
        <v>1.3687660302080364</v>
      </c>
      <c r="L61" s="236">
        <f>B.wt.!AG57</f>
        <v>1185</v>
      </c>
      <c r="M61" s="232">
        <f t="shared" si="3"/>
        <v>1656.5299846232701</v>
      </c>
      <c r="N61" s="233">
        <f>FCR!F60</f>
        <v>1.3979155988382026</v>
      </c>
      <c r="O61" s="236">
        <f>B.wt.!AN57</f>
        <v>1806.8</v>
      </c>
      <c r="P61" s="232">
        <f t="shared" si="4"/>
        <v>2668.4981674785431</v>
      </c>
      <c r="Q61" s="233">
        <f>FCR!G60</f>
        <v>1.4769195082347484</v>
      </c>
      <c r="R61" s="290">
        <f>B.wt.!AU57</f>
        <v>-41.2</v>
      </c>
      <c r="S61" s="291">
        <f t="shared" si="5"/>
        <v>2906.8</v>
      </c>
      <c r="T61" s="292">
        <f>FCR!H60</f>
        <v>-70.553398058252426</v>
      </c>
    </row>
    <row r="62" spans="1:34">
      <c r="A62" s="282">
        <v>5</v>
      </c>
      <c r="B62" s="50">
        <v>54</v>
      </c>
      <c r="C62" s="218">
        <f>B.wt.!L62</f>
        <v>113.4</v>
      </c>
      <c r="D62" s="232">
        <f t="shared" si="0"/>
        <v>120.20000000000002</v>
      </c>
      <c r="E62" s="233">
        <f>FCR!C61</f>
        <v>1.0599647266313934</v>
      </c>
      <c r="F62" s="234">
        <f>B.wt.!S62</f>
        <v>395.2</v>
      </c>
      <c r="G62" s="232">
        <f t="shared" si="1"/>
        <v>487.8</v>
      </c>
      <c r="H62" s="235">
        <f>FCR!D61</f>
        <v>1.2343117408906883</v>
      </c>
      <c r="I62" s="234">
        <f>B.wt.!Z62</f>
        <v>818.4</v>
      </c>
      <c r="J62" s="232">
        <f t="shared" si="2"/>
        <v>1063.2</v>
      </c>
      <c r="K62" s="233">
        <f>FCR!E61</f>
        <v>1.2991202346041055</v>
      </c>
      <c r="L62" s="236">
        <f>B.wt.!AG58</f>
        <v>1286.5999999999999</v>
      </c>
      <c r="M62" s="232">
        <f t="shared" si="3"/>
        <v>1729.3705350738774</v>
      </c>
      <c r="N62" s="233">
        <f>FCR!F61</f>
        <v>1.3441400086070865</v>
      </c>
      <c r="O62" s="236">
        <f>B.wt.!AN58</f>
        <v>1904.3999999999999</v>
      </c>
      <c r="P62" s="232">
        <f t="shared" si="4"/>
        <v>2714.498606101959</v>
      </c>
      <c r="Q62" s="233">
        <f>FCR!G61</f>
        <v>1.4253825908957989</v>
      </c>
      <c r="R62" s="290">
        <f>B.wt.!AU58</f>
        <v>-42.4</v>
      </c>
      <c r="S62" s="291">
        <f t="shared" si="5"/>
        <v>3284.6</v>
      </c>
      <c r="T62" s="292">
        <f>FCR!H61</f>
        <v>-77.466981132075475</v>
      </c>
    </row>
    <row r="63" spans="1:34">
      <c r="A63" s="282">
        <v>5</v>
      </c>
      <c r="B63" s="50">
        <v>61</v>
      </c>
      <c r="C63" s="218">
        <f>B.wt.!L63</f>
        <v>54.000000000000007</v>
      </c>
      <c r="D63" s="232">
        <f t="shared" si="0"/>
        <v>86.600000000000009</v>
      </c>
      <c r="E63" s="233">
        <f>FCR!C62</f>
        <v>1.6037037037037036</v>
      </c>
      <c r="F63" s="234">
        <f>B.wt.!S63</f>
        <v>264.60000000000002</v>
      </c>
      <c r="G63" s="232">
        <f t="shared" si="1"/>
        <v>403.2</v>
      </c>
      <c r="H63" s="235">
        <f>FCR!D62</f>
        <v>1.5238095238095237</v>
      </c>
      <c r="I63" s="234">
        <f>B.wt.!Z63</f>
        <v>606.4</v>
      </c>
      <c r="J63" s="232">
        <f t="shared" si="2"/>
        <v>864.19999999999993</v>
      </c>
      <c r="K63" s="233">
        <f>FCR!E62</f>
        <v>1.425131926121372</v>
      </c>
      <c r="L63" s="236">
        <f>B.wt.!AG59</f>
        <v>1120.3</v>
      </c>
      <c r="M63" s="232">
        <f t="shared" si="3"/>
        <v>1884.7536721991701</v>
      </c>
      <c r="N63" s="233">
        <f>FCR!F62</f>
        <v>1.6823651452282158</v>
      </c>
      <c r="O63" s="236">
        <f>B.wt.!AN59</f>
        <v>1749.55</v>
      </c>
      <c r="P63" s="232">
        <f t="shared" si="4"/>
        <v>2879.7882333639582</v>
      </c>
      <c r="Q63" s="233">
        <f>FCR!G62</f>
        <v>1.64601653760336</v>
      </c>
      <c r="R63" s="290">
        <f>B.wt.!AU59</f>
        <v>-40.200000000000003</v>
      </c>
      <c r="S63" s="291">
        <f t="shared" si="5"/>
        <v>2868.2000000000003</v>
      </c>
      <c r="T63" s="292">
        <f>FCR!H62</f>
        <v>-71.348258706467661</v>
      </c>
    </row>
    <row r="64" spans="1:34">
      <c r="A64" s="282">
        <v>5</v>
      </c>
      <c r="B64" s="50">
        <v>68</v>
      </c>
      <c r="C64" s="218">
        <f>B.wt.!L64</f>
        <v>110.6</v>
      </c>
      <c r="D64" s="232">
        <f t="shared" si="0"/>
        <v>143.39999999999998</v>
      </c>
      <c r="E64" s="233">
        <f>FCR!C63</f>
        <v>1.2965641952983724</v>
      </c>
      <c r="F64" s="234">
        <f>B.wt.!S64</f>
        <v>389.6</v>
      </c>
      <c r="G64" s="232">
        <f t="shared" si="1"/>
        <v>507.00000000000006</v>
      </c>
      <c r="H64" s="235">
        <f>FCR!D63</f>
        <v>1.3013347022587269</v>
      </c>
      <c r="I64" s="234">
        <f>B.wt.!Z64</f>
        <v>805.2</v>
      </c>
      <c r="J64" s="232">
        <f t="shared" si="2"/>
        <v>1104.2</v>
      </c>
      <c r="K64" s="233">
        <f>FCR!E63</f>
        <v>1.3713363139592647</v>
      </c>
      <c r="L64" s="236">
        <f>B.wt.!AG60</f>
        <v>1243.3499999999999</v>
      </c>
      <c r="M64" s="232">
        <f t="shared" si="3"/>
        <v>1844.4974935842599</v>
      </c>
      <c r="N64" s="233">
        <f>FCR!F63</f>
        <v>1.4834901625320787</v>
      </c>
      <c r="O64" s="236">
        <f>B.wt.!AN60</f>
        <v>1847.1</v>
      </c>
      <c r="P64" s="232">
        <f t="shared" si="4"/>
        <v>2806.2367212736503</v>
      </c>
      <c r="Q64" s="233">
        <f>FCR!G63</f>
        <v>1.5192662667281958</v>
      </c>
      <c r="R64" s="290">
        <f>B.wt.!AU60</f>
        <v>-40.4</v>
      </c>
      <c r="S64" s="291">
        <f t="shared" si="5"/>
        <v>-12598.908333333333</v>
      </c>
      <c r="T64" s="292">
        <f>FCR!H63</f>
        <v>311.85416666666669</v>
      </c>
    </row>
    <row r="65" spans="1:20">
      <c r="A65" s="282">
        <v>5</v>
      </c>
      <c r="B65" s="50">
        <v>75</v>
      </c>
      <c r="C65" s="218">
        <f>B.wt.!L65</f>
        <v>114.39999999999999</v>
      </c>
      <c r="D65" s="232">
        <f t="shared" si="0"/>
        <v>149.79999999999998</v>
      </c>
      <c r="E65" s="233">
        <f>FCR!C64</f>
        <v>1.3094405594405594</v>
      </c>
      <c r="F65" s="234">
        <f>B.wt.!S65</f>
        <v>386.40000000000003</v>
      </c>
      <c r="G65" s="232">
        <f t="shared" si="1"/>
        <v>516.6</v>
      </c>
      <c r="H65" s="235">
        <f>FCR!D64</f>
        <v>1.3369565217391304</v>
      </c>
      <c r="I65" s="234">
        <f>B.wt.!Z65</f>
        <v>817.4</v>
      </c>
      <c r="J65" s="232">
        <f t="shared" si="2"/>
        <v>1143.5999999999999</v>
      </c>
      <c r="K65" s="233">
        <f>FCR!E64</f>
        <v>1.3990702226572058</v>
      </c>
      <c r="L65" s="236">
        <f>B.wt.!AG61</f>
        <v>1170.6000000000001</v>
      </c>
      <c r="M65" s="232">
        <f t="shared" si="3"/>
        <v>1675.2962917371904</v>
      </c>
      <c r="N65" s="233">
        <f>FCR!F64</f>
        <v>1.4311432528081243</v>
      </c>
      <c r="O65" s="236">
        <f>B.wt.!AN61</f>
        <v>1724.4</v>
      </c>
      <c r="P65" s="232">
        <f t="shared" si="4"/>
        <v>2626.5031699070164</v>
      </c>
      <c r="Q65" s="233">
        <f>FCR!G64</f>
        <v>1.5231403212172443</v>
      </c>
      <c r="R65" s="290">
        <f>B.wt.!AU61</f>
        <v>-39.799999999999997</v>
      </c>
      <c r="S65" s="291">
        <f t="shared" si="5"/>
        <v>3243</v>
      </c>
      <c r="T65" s="292">
        <f>FCR!H64</f>
        <v>-81.482412060301513</v>
      </c>
    </row>
    <row r="66" spans="1:20">
      <c r="A66" s="282">
        <v>5</v>
      </c>
      <c r="B66" s="50">
        <v>82</v>
      </c>
      <c r="C66" s="218">
        <f>B.wt.!L66</f>
        <v>95.999999999999986</v>
      </c>
      <c r="D66" s="232">
        <f t="shared" si="0"/>
        <v>126.39999999999998</v>
      </c>
      <c r="E66" s="233">
        <f>FCR!C65</f>
        <v>1.3166666666666667</v>
      </c>
      <c r="F66" s="234">
        <f>B.wt.!S66</f>
        <v>351.8</v>
      </c>
      <c r="G66" s="232">
        <f t="shared" si="1"/>
        <v>465.2</v>
      </c>
      <c r="H66" s="235">
        <f>FCR!D65</f>
        <v>1.3223422399090392</v>
      </c>
      <c r="I66" s="234">
        <f>B.wt.!Z66</f>
        <v>636</v>
      </c>
      <c r="J66" s="232">
        <f t="shared" si="2"/>
        <v>1044.4000000000001</v>
      </c>
      <c r="K66" s="233">
        <f>FCR!E65</f>
        <v>1.6421383647798742</v>
      </c>
      <c r="L66" s="236">
        <f>B.wt.!AG62</f>
        <v>1394.2</v>
      </c>
      <c r="M66" s="232">
        <f t="shared" si="3"/>
        <v>2200.8631433981755</v>
      </c>
      <c r="N66" s="233">
        <f>FCR!F65</f>
        <v>1.5785849543811328</v>
      </c>
      <c r="O66" s="236">
        <f>B.wt.!AN62</f>
        <v>2051.8000000000002</v>
      </c>
      <c r="P66" s="232">
        <f t="shared" si="4"/>
        <v>3309.0315618095133</v>
      </c>
      <c r="Q66" s="233">
        <f>FCR!G65</f>
        <v>1.612745668100942</v>
      </c>
      <c r="R66" s="290">
        <f>B.wt.!AU62</f>
        <v>-41</v>
      </c>
      <c r="S66" s="291">
        <f t="shared" si="5"/>
        <v>3133.6</v>
      </c>
      <c r="T66" s="292">
        <f>FCR!H65</f>
        <v>-76.42926829268292</v>
      </c>
    </row>
    <row r="67" spans="1:20">
      <c r="A67" s="283">
        <v>6</v>
      </c>
      <c r="B67" s="50">
        <v>6</v>
      </c>
      <c r="C67" s="218">
        <f>B.wt.!L67</f>
        <v>66.849999999999994</v>
      </c>
      <c r="D67" s="232">
        <f t="shared" si="0"/>
        <v>80.477115384615374</v>
      </c>
      <c r="E67" s="233">
        <f>FCR!C66</f>
        <v>1.2038461538461538</v>
      </c>
      <c r="F67" s="234">
        <f>B.wt.!S67</f>
        <v>288.85000000000002</v>
      </c>
      <c r="G67" s="232">
        <f t="shared" si="1"/>
        <v>368.10762195121953</v>
      </c>
      <c r="H67" s="235">
        <f>FCR!D66</f>
        <v>1.274390243902439</v>
      </c>
      <c r="I67" s="234">
        <f>B.wt.!Z67</f>
        <v>667.1</v>
      </c>
      <c r="J67" s="232">
        <f t="shared" si="2"/>
        <v>885.70623825629457</v>
      </c>
      <c r="K67" s="233">
        <f>FCR!E66</f>
        <v>1.3276963547538518</v>
      </c>
      <c r="L67" s="236">
        <f>B.wt.!AG63</f>
        <v>964</v>
      </c>
      <c r="M67" s="232">
        <f t="shared" si="3"/>
        <v>1346.1549968834406</v>
      </c>
      <c r="N67" s="233">
        <f>FCR!F66</f>
        <v>1.3964263453147725</v>
      </c>
      <c r="O67" s="236">
        <f>B.wt.!AN63</f>
        <v>1523.8</v>
      </c>
      <c r="P67" s="232">
        <f t="shared" si="4"/>
        <v>2284.2307713498622</v>
      </c>
      <c r="Q67" s="233">
        <f>FCR!G66</f>
        <v>1.4990358126721763</v>
      </c>
      <c r="R67" s="290">
        <f>B.wt.!AU63</f>
        <v>-41.4</v>
      </c>
      <c r="S67" s="291">
        <f t="shared" si="5"/>
        <v>2576.6</v>
      </c>
      <c r="T67" s="292">
        <f>FCR!H66</f>
        <v>-62.236714975845409</v>
      </c>
    </row>
    <row r="68" spans="1:20">
      <c r="A68" s="283">
        <v>6</v>
      </c>
      <c r="B68" s="50">
        <v>13</v>
      </c>
      <c r="C68" s="218">
        <f>B.wt.!L68</f>
        <v>147.60000000000002</v>
      </c>
      <c r="D68" s="232">
        <f t="shared" si="0"/>
        <v>154.00000000000003</v>
      </c>
      <c r="E68" s="233">
        <f>FCR!C67</f>
        <v>1.0433604336043361</v>
      </c>
      <c r="F68" s="234">
        <f>B.wt.!S68</f>
        <v>385.8</v>
      </c>
      <c r="G68" s="232">
        <f t="shared" si="1"/>
        <v>502.40000000000003</v>
      </c>
      <c r="H68" s="235">
        <f>FCR!D67</f>
        <v>1.3022291342664594</v>
      </c>
      <c r="I68" s="234">
        <f>B.wt.!Z68</f>
        <v>829.2</v>
      </c>
      <c r="J68" s="232">
        <f t="shared" si="2"/>
        <v>1143.6000000000001</v>
      </c>
      <c r="K68" s="233">
        <f>FCR!E67</f>
        <v>1.3791606367583213</v>
      </c>
      <c r="L68" s="236">
        <f>B.wt.!AG64</f>
        <v>1169</v>
      </c>
      <c r="M68" s="232">
        <f t="shared" si="3"/>
        <v>1763.3783482142858</v>
      </c>
      <c r="N68" s="233">
        <f>FCR!F67</f>
        <v>1.5084502551020409</v>
      </c>
      <c r="O68" s="236">
        <f>B.wt.!AN64</f>
        <v>1733.6</v>
      </c>
      <c r="P68" s="232">
        <f t="shared" si="4"/>
        <v>2653.5870414074229</v>
      </c>
      <c r="Q68" s="233">
        <f>FCR!G67</f>
        <v>1.530680111564042</v>
      </c>
      <c r="R68" s="290">
        <f>B.wt.!AU64</f>
        <v>-44</v>
      </c>
      <c r="S68" s="291">
        <f t="shared" si="5"/>
        <v>3253.8</v>
      </c>
      <c r="T68" s="292">
        <f>FCR!H67</f>
        <v>-73.95</v>
      </c>
    </row>
    <row r="69" spans="1:20">
      <c r="A69" s="283">
        <v>6</v>
      </c>
      <c r="B69" s="50">
        <v>20</v>
      </c>
      <c r="C69" s="218">
        <f>B.wt.!L69</f>
        <v>85.4</v>
      </c>
      <c r="D69" s="232">
        <f t="shared" si="0"/>
        <v>122.00000000000001</v>
      </c>
      <c r="E69" s="233">
        <f>FCR!C68</f>
        <v>1.4285714285714286</v>
      </c>
      <c r="F69" s="234">
        <f>B.wt.!S69</f>
        <v>327.59999999999997</v>
      </c>
      <c r="G69" s="232">
        <f t="shared" si="1"/>
        <v>451.19999999999993</v>
      </c>
      <c r="H69" s="235">
        <f>FCR!D68</f>
        <v>1.3772893772893773</v>
      </c>
      <c r="I69" s="234">
        <f>B.wt.!Z69</f>
        <v>737.6</v>
      </c>
      <c r="J69" s="232">
        <f t="shared" si="2"/>
        <v>1038.8000000000002</v>
      </c>
      <c r="K69" s="233">
        <f>FCR!E68</f>
        <v>1.4083514099783081</v>
      </c>
      <c r="L69" s="236">
        <f>B.wt.!AG65</f>
        <v>1299.8</v>
      </c>
      <c r="M69" s="232">
        <f t="shared" si="3"/>
        <v>1868.8791025641026</v>
      </c>
      <c r="N69" s="233">
        <f>FCR!F68</f>
        <v>1.4378205128205128</v>
      </c>
      <c r="O69" s="236">
        <f>B.wt.!AN65</f>
        <v>1892.8</v>
      </c>
      <c r="P69" s="232">
        <f t="shared" si="4"/>
        <v>2870.3159366466411</v>
      </c>
      <c r="Q69" s="233">
        <f>FCR!G68</f>
        <v>1.5164391043145822</v>
      </c>
      <c r="R69" s="290">
        <f>B.wt.!AU65</f>
        <v>-41.2</v>
      </c>
      <c r="S69" s="291">
        <f t="shared" si="5"/>
        <v>-62.987737029550487</v>
      </c>
      <c r="T69" s="292">
        <f>FCR!H68</f>
        <v>1.5288285686784098</v>
      </c>
    </row>
    <row r="70" spans="1:20">
      <c r="A70" s="283">
        <v>6</v>
      </c>
      <c r="B70" s="50">
        <v>27</v>
      </c>
      <c r="C70" s="218">
        <f>B.wt.!L70</f>
        <v>93.200000000000017</v>
      </c>
      <c r="D70" s="232">
        <f t="shared" si="0"/>
        <v>127.20000000000003</v>
      </c>
      <c r="E70" s="233">
        <f>FCR!C69</f>
        <v>1.3648068669527897</v>
      </c>
      <c r="F70" s="234">
        <f>B.wt.!S70</f>
        <v>345</v>
      </c>
      <c r="G70" s="232">
        <f t="shared" si="1"/>
        <v>474.2</v>
      </c>
      <c r="H70" s="235">
        <f>FCR!D69</f>
        <v>1.3744927536231883</v>
      </c>
      <c r="I70" s="234">
        <f>B.wt.!Z70</f>
        <v>771</v>
      </c>
      <c r="J70" s="232">
        <f t="shared" si="2"/>
        <v>1085.8000000000002</v>
      </c>
      <c r="K70" s="233">
        <f>FCR!E69</f>
        <v>1.408300907911803</v>
      </c>
      <c r="L70" s="236">
        <f>B.wt.!AG66</f>
        <v>1161.8</v>
      </c>
      <c r="M70" s="232">
        <f t="shared" si="3"/>
        <v>1734.3882352941175</v>
      </c>
      <c r="N70" s="233">
        <f>FCR!F69</f>
        <v>1.492845786963434</v>
      </c>
      <c r="O70" s="236">
        <f>B.wt.!AN66</f>
        <v>1719.8</v>
      </c>
      <c r="P70" s="232">
        <f t="shared" si="4"/>
        <v>2712.2128185826432</v>
      </c>
      <c r="Q70" s="233">
        <f>FCR!G69</f>
        <v>1.5770512958382621</v>
      </c>
      <c r="R70" s="290">
        <f>B.wt.!AU66</f>
        <v>-44.2</v>
      </c>
      <c r="S70" s="291">
        <f t="shared" si="5"/>
        <v>3333.0000000000005</v>
      </c>
      <c r="T70" s="292">
        <f>FCR!H69</f>
        <v>-75.407239819004531</v>
      </c>
    </row>
    <row r="71" spans="1:20">
      <c r="A71" s="283">
        <v>6</v>
      </c>
      <c r="B71" s="50">
        <v>34</v>
      </c>
      <c r="C71" s="218">
        <f>B.wt.!L71</f>
        <v>108</v>
      </c>
      <c r="D71" s="232">
        <f t="shared" si="0"/>
        <v>141.79999999999998</v>
      </c>
      <c r="E71" s="233">
        <f>FCR!C70</f>
        <v>1.3129629629629629</v>
      </c>
      <c r="F71" s="234">
        <f>B.wt.!S71</f>
        <v>383.4</v>
      </c>
      <c r="G71" s="232">
        <f t="shared" si="1"/>
        <v>509.79999999999995</v>
      </c>
      <c r="H71" s="235">
        <f>FCR!D70</f>
        <v>1.3296817944705268</v>
      </c>
      <c r="I71" s="234">
        <f>B.wt.!Z71</f>
        <v>780.4</v>
      </c>
      <c r="J71" s="232">
        <f t="shared" si="2"/>
        <v>1085.2</v>
      </c>
      <c r="K71" s="233">
        <f>FCR!E70</f>
        <v>1.3905689390056382</v>
      </c>
      <c r="L71" s="236" t="e">
        <f>B.wt.!#REF!</f>
        <v>#REF!</v>
      </c>
      <c r="M71" s="232" t="e">
        <f t="shared" si="3"/>
        <v>#REF!</v>
      </c>
      <c r="N71" s="233">
        <f>FCR!F70</f>
        <v>1.4686678013306513</v>
      </c>
      <c r="O71" s="236" t="e">
        <f>B.wt.!#REF!</f>
        <v>#REF!</v>
      </c>
      <c r="P71" s="232" t="e">
        <f t="shared" si="4"/>
        <v>#REF!</v>
      </c>
      <c r="Q71" s="233">
        <f>FCR!G70</f>
        <v>1.5334317654503269</v>
      </c>
      <c r="R71" s="290" t="e">
        <f>B.wt.!#REF!</f>
        <v>#REF!</v>
      </c>
      <c r="S71" s="291" t="e">
        <f t="shared" si="5"/>
        <v>#REF!</v>
      </c>
      <c r="T71" s="292" t="e">
        <f>FCR!H70</f>
        <v>#REF!</v>
      </c>
    </row>
    <row r="72" spans="1:20">
      <c r="A72" s="283">
        <v>6</v>
      </c>
      <c r="B72" s="50">
        <v>41</v>
      </c>
      <c r="C72" s="218">
        <f>B.wt.!L72</f>
        <v>104.6</v>
      </c>
      <c r="D72" s="232">
        <f t="shared" ref="D72:D90" si="6">C72*E72</f>
        <v>133.19999999999999</v>
      </c>
      <c r="E72" s="233">
        <f>FCR!C71</f>
        <v>1.2734225621414914</v>
      </c>
      <c r="F72" s="234">
        <f>B.wt.!S72</f>
        <v>361.59999999999997</v>
      </c>
      <c r="G72" s="232">
        <f t="shared" ref="G72:G90" si="7">F72*H72</f>
        <v>474.59999999999997</v>
      </c>
      <c r="H72" s="235">
        <f>FCR!D71</f>
        <v>1.3125</v>
      </c>
      <c r="I72" s="234">
        <f>B.wt.!Z72</f>
        <v>750.8</v>
      </c>
      <c r="J72" s="232">
        <f t="shared" ref="J72:J90" si="8">I72*K72</f>
        <v>1052.2</v>
      </c>
      <c r="K72" s="233">
        <f>FCR!E71</f>
        <v>1.4014384656366543</v>
      </c>
      <c r="L72" s="236">
        <f>B.wt.!AG67</f>
        <v>1205.0999999999999</v>
      </c>
      <c r="M72" s="232">
        <f t="shared" ref="M72:M90" si="9">L72*N72</f>
        <v>1734.2050852761695</v>
      </c>
      <c r="N72" s="233">
        <f>FCR!F71</f>
        <v>1.4390549209826318</v>
      </c>
      <c r="O72" s="236">
        <f>B.wt.!AN67</f>
        <v>1826.6</v>
      </c>
      <c r="P72" s="232">
        <f t="shared" ref="P72:P90" si="10">O72*Q72</f>
        <v>2770.7274452712172</v>
      </c>
      <c r="Q72" s="233">
        <f>FCR!G71</f>
        <v>1.5168769545993745</v>
      </c>
      <c r="R72" s="290">
        <f>B.wt.!AU67</f>
        <v>-46.4</v>
      </c>
      <c r="S72" s="291">
        <f t="shared" ref="S72:S90" si="11">R72*T72</f>
        <v>3173.2</v>
      </c>
      <c r="T72" s="292">
        <f>FCR!H71</f>
        <v>-68.387931034482762</v>
      </c>
    </row>
    <row r="73" spans="1:20">
      <c r="A73" s="283">
        <v>6</v>
      </c>
      <c r="B73" s="50">
        <v>48</v>
      </c>
      <c r="C73" s="218">
        <f>B.wt.!L73</f>
        <v>95.200000000000017</v>
      </c>
      <c r="D73" s="232">
        <f t="shared" si="6"/>
        <v>92.40000000000002</v>
      </c>
      <c r="E73" s="233">
        <f>FCR!C72</f>
        <v>0.97058823529411764</v>
      </c>
      <c r="F73" s="234">
        <f>B.wt.!S73</f>
        <v>345.79999999999995</v>
      </c>
      <c r="G73" s="232">
        <f t="shared" si="7"/>
        <v>429.79999999999995</v>
      </c>
      <c r="H73" s="235">
        <f>FCR!D72</f>
        <v>1.2429149797570851</v>
      </c>
      <c r="I73" s="234">
        <f>B.wt.!Z73</f>
        <v>757.8</v>
      </c>
      <c r="J73" s="232">
        <f t="shared" si="8"/>
        <v>1013.9999999999999</v>
      </c>
      <c r="K73" s="233">
        <f>FCR!E72</f>
        <v>1.3380839271575613</v>
      </c>
      <c r="L73" s="236">
        <f>B.wt.!AG68</f>
        <v>1254.4000000000001</v>
      </c>
      <c r="M73" s="232">
        <f t="shared" si="9"/>
        <v>1823.9577659745694</v>
      </c>
      <c r="N73" s="233">
        <f>FCR!F72</f>
        <v>1.4540479639465635</v>
      </c>
      <c r="O73" s="236">
        <f>B.wt.!AN68</f>
        <v>1864.4</v>
      </c>
      <c r="P73" s="232">
        <f t="shared" si="10"/>
        <v>2828.7660897365231</v>
      </c>
      <c r="Q73" s="233">
        <f>FCR!G72</f>
        <v>1.5172527835960754</v>
      </c>
      <c r="R73" s="290">
        <f>B.wt.!AU68</f>
        <v>-44.8</v>
      </c>
      <c r="S73" s="291">
        <f t="shared" si="11"/>
        <v>3112.6</v>
      </c>
      <c r="T73" s="292">
        <f>FCR!H72</f>
        <v>-69.477678571428569</v>
      </c>
    </row>
    <row r="74" spans="1:20">
      <c r="A74" s="283">
        <v>6</v>
      </c>
      <c r="B74" s="50">
        <v>55</v>
      </c>
      <c r="C74" s="218">
        <f>B.wt.!L74</f>
        <v>51.999999999999993</v>
      </c>
      <c r="D74" s="232">
        <f t="shared" si="6"/>
        <v>102.8</v>
      </c>
      <c r="E74" s="233">
        <f>FCR!C73</f>
        <v>1.976923076923077</v>
      </c>
      <c r="F74" s="234">
        <f>B.wt.!S74</f>
        <v>329.9</v>
      </c>
      <c r="G74" s="232">
        <f t="shared" si="7"/>
        <v>435.1285530546624</v>
      </c>
      <c r="H74" s="235">
        <f>FCR!D73</f>
        <v>1.3189710610932477</v>
      </c>
      <c r="I74" s="234">
        <f>B.wt.!Z74</f>
        <v>723.4</v>
      </c>
      <c r="J74" s="232">
        <f t="shared" si="8"/>
        <v>1033.8909555768616</v>
      </c>
      <c r="K74" s="233">
        <f>FCR!E73</f>
        <v>1.4292106104186642</v>
      </c>
      <c r="L74" s="236">
        <f>B.wt.!AG69</f>
        <v>1248</v>
      </c>
      <c r="M74" s="232">
        <f t="shared" si="9"/>
        <v>1963.5351375938139</v>
      </c>
      <c r="N74" s="233">
        <f>FCR!F73</f>
        <v>1.5733454628155561</v>
      </c>
      <c r="O74" s="236">
        <f>B.wt.!AN69</f>
        <v>1831</v>
      </c>
      <c r="P74" s="232">
        <f t="shared" si="10"/>
        <v>2937.6001795600778</v>
      </c>
      <c r="Q74" s="233">
        <f>FCR!G73</f>
        <v>1.6043692952266946</v>
      </c>
      <c r="R74" s="290">
        <f>B.wt.!AU69</f>
        <v>-40.799999999999997</v>
      </c>
      <c r="S74" s="291">
        <f t="shared" si="11"/>
        <v>2504.3999999999996</v>
      </c>
      <c r="T74" s="292">
        <f>FCR!H73</f>
        <v>-61.382352941176471</v>
      </c>
    </row>
    <row r="75" spans="1:20">
      <c r="A75" s="283">
        <v>6</v>
      </c>
      <c r="B75" s="50">
        <v>62</v>
      </c>
      <c r="C75" s="218">
        <f>B.wt.!L75</f>
        <v>92</v>
      </c>
      <c r="D75" s="232">
        <f t="shared" si="6"/>
        <v>126.00000000000001</v>
      </c>
      <c r="E75" s="233">
        <f>FCR!C74</f>
        <v>1.3695652173913044</v>
      </c>
      <c r="F75" s="234">
        <f>B.wt.!S75</f>
        <v>358</v>
      </c>
      <c r="G75" s="232">
        <f t="shared" si="7"/>
        <v>470.99999999999994</v>
      </c>
      <c r="H75" s="235">
        <f>FCR!D74</f>
        <v>1.3156424581005586</v>
      </c>
      <c r="I75" s="234">
        <f>B.wt.!Z75</f>
        <v>767.6</v>
      </c>
      <c r="J75" s="232">
        <f t="shared" si="8"/>
        <v>1053.5999999999999</v>
      </c>
      <c r="K75" s="233">
        <f>FCR!E74</f>
        <v>1.3725898905680041</v>
      </c>
      <c r="L75" s="236">
        <f>B.wt.!AG70</f>
        <v>1258</v>
      </c>
      <c r="M75" s="232">
        <f t="shared" si="9"/>
        <v>1690.2607578676943</v>
      </c>
      <c r="N75" s="233">
        <f>FCR!F74</f>
        <v>1.3436095054592165</v>
      </c>
      <c r="O75" s="236">
        <f>B.wt.!AN70</f>
        <v>1859.8000000000002</v>
      </c>
      <c r="P75" s="232">
        <f t="shared" si="10"/>
        <v>2690.6556258715009</v>
      </c>
      <c r="Q75" s="233">
        <f>FCR!G74</f>
        <v>1.4467446101040438</v>
      </c>
      <c r="R75" s="290">
        <f>B.wt.!AU70</f>
        <v>-44.6</v>
      </c>
      <c r="S75" s="291">
        <f t="shared" si="11"/>
        <v>3057.6000000000004</v>
      </c>
      <c r="T75" s="292">
        <f>FCR!H74</f>
        <v>-68.556053811659197</v>
      </c>
    </row>
    <row r="76" spans="1:20">
      <c r="A76" s="283">
        <v>6</v>
      </c>
      <c r="B76" s="50">
        <v>69</v>
      </c>
      <c r="C76" s="218">
        <f>B.wt.!L76</f>
        <v>100</v>
      </c>
      <c r="D76" s="232">
        <f t="shared" si="6"/>
        <v>133.20000000000002</v>
      </c>
      <c r="E76" s="233">
        <f>FCR!C75</f>
        <v>1.3320000000000001</v>
      </c>
      <c r="F76" s="234">
        <f>B.wt.!S76</f>
        <v>351.20000000000005</v>
      </c>
      <c r="G76" s="232">
        <f t="shared" si="7"/>
        <v>501.2000000000001</v>
      </c>
      <c r="H76" s="235">
        <f>FCR!D75</f>
        <v>1.4271070615034169</v>
      </c>
      <c r="I76" s="234">
        <f>B.wt.!Z76</f>
        <v>786.2</v>
      </c>
      <c r="J76" s="232">
        <f t="shared" si="8"/>
        <v>1105</v>
      </c>
      <c r="K76" s="233">
        <f>FCR!E75</f>
        <v>1.4054947850419741</v>
      </c>
      <c r="L76" s="236">
        <f>B.wt.!AG71</f>
        <v>1292.6000000000001</v>
      </c>
      <c r="M76" s="232">
        <f t="shared" si="9"/>
        <v>1885.4540581929557</v>
      </c>
      <c r="N76" s="233">
        <f>FCR!F75</f>
        <v>1.4586523736600305</v>
      </c>
      <c r="O76" s="236">
        <f>B.wt.!AN71</f>
        <v>1896.4</v>
      </c>
      <c r="P76" s="232">
        <f t="shared" si="10"/>
        <v>2917.905216844752</v>
      </c>
      <c r="Q76" s="233">
        <f>FCR!G75</f>
        <v>1.5386549340037712</v>
      </c>
      <c r="R76" s="290">
        <f>B.wt.!AU71</f>
        <v>-42.6</v>
      </c>
      <c r="S76" s="291">
        <f t="shared" si="11"/>
        <v>3297.6000000000004</v>
      </c>
      <c r="T76" s="292">
        <f>FCR!H75</f>
        <v>-77.408450704225359</v>
      </c>
    </row>
    <row r="77" spans="1:20">
      <c r="A77" s="283">
        <v>6</v>
      </c>
      <c r="B77" s="50">
        <v>76</v>
      </c>
      <c r="C77" s="218">
        <f>B.wt.!L77</f>
        <v>86.4</v>
      </c>
      <c r="D77" s="232">
        <f t="shared" si="6"/>
        <v>121.80000000000001</v>
      </c>
      <c r="E77" s="233">
        <f>FCR!C76</f>
        <v>1.4097222222222223</v>
      </c>
      <c r="F77" s="234">
        <f>B.wt.!S77</f>
        <v>347.2</v>
      </c>
      <c r="G77" s="232">
        <f t="shared" si="7"/>
        <v>467.79999999999995</v>
      </c>
      <c r="H77" s="235">
        <f>FCR!D76</f>
        <v>1.3473502304147464</v>
      </c>
      <c r="I77" s="234">
        <f>B.wt.!Z77</f>
        <v>775</v>
      </c>
      <c r="J77" s="232">
        <f t="shared" si="8"/>
        <v>1069</v>
      </c>
      <c r="K77" s="233">
        <f>FCR!E76</f>
        <v>1.3793548387096775</v>
      </c>
      <c r="L77" s="236">
        <f>B.wt.!AG72</f>
        <v>1278.2</v>
      </c>
      <c r="M77" s="232">
        <f t="shared" si="9"/>
        <v>1871.0526564717011</v>
      </c>
      <c r="N77" s="233">
        <f>FCR!F76</f>
        <v>1.4638183824688633</v>
      </c>
      <c r="O77" s="236">
        <f>B.wt.!AN72</f>
        <v>1854.6000000000001</v>
      </c>
      <c r="P77" s="232">
        <f t="shared" si="10"/>
        <v>2868.6649122807021</v>
      </c>
      <c r="Q77" s="233">
        <f>FCR!G76</f>
        <v>1.5467836257309941</v>
      </c>
      <c r="R77" s="290">
        <f>B.wt.!AU72</f>
        <v>-40.6</v>
      </c>
      <c r="S77" s="291">
        <f t="shared" si="11"/>
        <v>3216.6000000000004</v>
      </c>
      <c r="T77" s="292">
        <f>FCR!H76</f>
        <v>-79.22660098522168</v>
      </c>
    </row>
    <row r="78" spans="1:20">
      <c r="A78" s="283">
        <v>6</v>
      </c>
      <c r="B78" s="50">
        <v>83</v>
      </c>
      <c r="C78" s="218">
        <f>B.wt.!L78</f>
        <v>111</v>
      </c>
      <c r="D78" s="232">
        <f t="shared" si="6"/>
        <v>144</v>
      </c>
      <c r="E78" s="233">
        <f>FCR!C77</f>
        <v>1.2972972972972974</v>
      </c>
      <c r="F78" s="234">
        <f>B.wt.!S78</f>
        <v>374.6</v>
      </c>
      <c r="G78" s="232">
        <f t="shared" si="7"/>
        <v>505.20000000000005</v>
      </c>
      <c r="H78" s="235">
        <f>FCR!D77</f>
        <v>1.3486385477843033</v>
      </c>
      <c r="I78" s="234">
        <f>B.wt.!Z78</f>
        <v>790.80000000000007</v>
      </c>
      <c r="J78" s="232">
        <f t="shared" si="8"/>
        <v>1107.6000000000001</v>
      </c>
      <c r="K78" s="233">
        <f>FCR!E77</f>
        <v>1.4006069802731411</v>
      </c>
      <c r="L78" s="236">
        <f>B.wt.!AG73</f>
        <v>1242.6000000000001</v>
      </c>
      <c r="M78" s="232">
        <f t="shared" si="9"/>
        <v>1865.8154145708261</v>
      </c>
      <c r="N78" s="233">
        <f>FCR!F77</f>
        <v>1.5015414570825896</v>
      </c>
      <c r="O78" s="236">
        <f>B.wt.!AN73</f>
        <v>1814.2</v>
      </c>
      <c r="P78" s="232">
        <f t="shared" si="10"/>
        <v>2675.9450000000002</v>
      </c>
      <c r="Q78" s="233">
        <f>FCR!G77</f>
        <v>1.4750000000000001</v>
      </c>
      <c r="R78" s="290">
        <f>B.wt.!AU73</f>
        <v>-38.6</v>
      </c>
      <c r="S78" s="291">
        <f t="shared" si="11"/>
        <v>3050.4</v>
      </c>
      <c r="T78" s="292">
        <f>FCR!H77</f>
        <v>-79.025906735751292</v>
      </c>
    </row>
    <row r="79" spans="1:20">
      <c r="A79" s="284">
        <v>7</v>
      </c>
      <c r="B79" s="50">
        <v>7</v>
      </c>
      <c r="C79" s="218">
        <f>B.wt.!L79</f>
        <v>127</v>
      </c>
      <c r="D79" s="232">
        <f t="shared" si="6"/>
        <v>155.80000000000001</v>
      </c>
      <c r="E79" s="233">
        <f>FCR!C78</f>
        <v>1.2267716535433071</v>
      </c>
      <c r="F79" s="234">
        <f>B.wt.!S79</f>
        <v>403.2</v>
      </c>
      <c r="G79" s="232">
        <f t="shared" si="7"/>
        <v>524.59999999999991</v>
      </c>
      <c r="H79" s="235">
        <f>FCR!D78</f>
        <v>1.3010912698412698</v>
      </c>
      <c r="I79" s="234">
        <f>B.wt.!Z79</f>
        <v>875</v>
      </c>
      <c r="J79" s="232">
        <f t="shared" si="8"/>
        <v>1200.4000000000001</v>
      </c>
      <c r="K79" s="233">
        <f>FCR!E78</f>
        <v>1.3718857142857144</v>
      </c>
      <c r="L79" s="236">
        <f>B.wt.!AG74</f>
        <v>1040.4000000000001</v>
      </c>
      <c r="M79" s="232">
        <f t="shared" si="9"/>
        <v>1520.1138461538462</v>
      </c>
      <c r="N79" s="233">
        <f>FCR!F78</f>
        <v>1.4610859728506786</v>
      </c>
      <c r="O79" s="236">
        <f>B.wt.!AN74</f>
        <v>1611.9</v>
      </c>
      <c r="P79" s="232">
        <f>O79*Q79</f>
        <v>2551.4630803476789</v>
      </c>
      <c r="Q79" s="233">
        <f>FCR!G78</f>
        <v>1.5828916684333263</v>
      </c>
      <c r="R79" s="290">
        <f>B.wt.!AU74</f>
        <v>-39.6</v>
      </c>
      <c r="S79" s="291">
        <f t="shared" si="11"/>
        <v>-8708.4</v>
      </c>
      <c r="T79" s="292">
        <f>FCR!H78</f>
        <v>219.90909090909091</v>
      </c>
    </row>
    <row r="80" spans="1:20">
      <c r="A80" s="284">
        <v>7</v>
      </c>
      <c r="B80" s="50">
        <v>14</v>
      </c>
      <c r="C80" s="218">
        <f>B.wt.!L80</f>
        <v>104.4</v>
      </c>
      <c r="D80" s="232">
        <f t="shared" si="6"/>
        <v>134.4</v>
      </c>
      <c r="E80" s="233">
        <f>FCR!C79</f>
        <v>1.2873563218390804</v>
      </c>
      <c r="F80" s="234">
        <f>B.wt.!S80</f>
        <v>362.20000000000005</v>
      </c>
      <c r="G80" s="232">
        <f t="shared" si="7"/>
        <v>478.00000000000011</v>
      </c>
      <c r="H80" s="235">
        <f>FCR!D79</f>
        <v>1.319712865819989</v>
      </c>
      <c r="I80" s="234">
        <f>B.wt.!Z80</f>
        <v>772</v>
      </c>
      <c r="J80" s="232">
        <f t="shared" si="8"/>
        <v>1078</v>
      </c>
      <c r="K80" s="233">
        <f>FCR!E79</f>
        <v>1.3963730569948187</v>
      </c>
      <c r="L80" s="236">
        <f>B.wt.!AG75</f>
        <v>1245.6000000000001</v>
      </c>
      <c r="M80" s="232">
        <f t="shared" si="9"/>
        <v>1890.8130923302397</v>
      </c>
      <c r="N80" s="233">
        <f>FCR!F79</f>
        <v>1.5179938120827228</v>
      </c>
      <c r="O80" s="236">
        <f>B.wt.!AN75</f>
        <v>1864.6000000000001</v>
      </c>
      <c r="P80" s="232">
        <f t="shared" si="10"/>
        <v>2894.2769686985175</v>
      </c>
      <c r="Q80" s="233">
        <f>FCR!G79</f>
        <v>1.5522240527182867</v>
      </c>
      <c r="R80" s="290">
        <f>B.wt.!AU75</f>
        <v>-42.6</v>
      </c>
      <c r="S80" s="291">
        <f t="shared" si="11"/>
        <v>3226.6000000000004</v>
      </c>
      <c r="T80" s="292">
        <f>FCR!H79</f>
        <v>-75.741784037558688</v>
      </c>
    </row>
    <row r="81" spans="1:20">
      <c r="A81" s="284">
        <v>7</v>
      </c>
      <c r="B81" s="247">
        <v>21</v>
      </c>
      <c r="C81" s="218">
        <f>B.wt.!L81</f>
        <v>104.8</v>
      </c>
      <c r="D81" s="232">
        <f t="shared" si="6"/>
        <v>133.6</v>
      </c>
      <c r="E81" s="233">
        <f>FCR!C80</f>
        <v>1.2748091603053435</v>
      </c>
      <c r="F81" s="234">
        <f>B.wt.!S81</f>
        <v>363.2</v>
      </c>
      <c r="G81" s="232">
        <f t="shared" si="7"/>
        <v>480.59999999999997</v>
      </c>
      <c r="H81" s="235">
        <f>FCR!D80</f>
        <v>1.3232378854625551</v>
      </c>
      <c r="I81" s="234">
        <f>B.wt.!Z81</f>
        <v>803.80000000000007</v>
      </c>
      <c r="J81" s="232">
        <f t="shared" si="8"/>
        <v>1121.8000000000002</v>
      </c>
      <c r="K81" s="233">
        <f>FCR!E80</f>
        <v>1.395620801194327</v>
      </c>
      <c r="L81" s="236">
        <f>B.wt.!AG76</f>
        <v>1306</v>
      </c>
      <c r="M81" s="232">
        <f t="shared" si="9"/>
        <v>1843.6132261489456</v>
      </c>
      <c r="N81" s="233">
        <f>FCR!F80</f>
        <v>1.4116487183376307</v>
      </c>
      <c r="O81" s="236">
        <f>B.wt.!AN76</f>
        <v>1909.1999999999998</v>
      </c>
      <c r="P81" s="232">
        <f t="shared" si="10"/>
        <v>2883.8125786163519</v>
      </c>
      <c r="Q81" s="233">
        <f>FCR!G80</f>
        <v>1.5104821802935011</v>
      </c>
      <c r="R81" s="290">
        <f>B.wt.!AU76</f>
        <v>-42.4</v>
      </c>
      <c r="S81" s="291">
        <f t="shared" si="11"/>
        <v>3281.9999999999995</v>
      </c>
      <c r="T81" s="292">
        <f>FCR!H80</f>
        <v>-77.405660377358487</v>
      </c>
    </row>
    <row r="82" spans="1:20">
      <c r="A82" s="284">
        <v>7</v>
      </c>
      <c r="B82" s="247">
        <v>28</v>
      </c>
      <c r="C82" s="218">
        <f>B.wt.!L82</f>
        <v>89</v>
      </c>
      <c r="D82" s="232">
        <f t="shared" si="6"/>
        <v>128.4</v>
      </c>
      <c r="E82" s="233">
        <f>FCR!C81</f>
        <v>1.4426966292134831</v>
      </c>
      <c r="F82" s="234">
        <f>B.wt.!S82</f>
        <v>345.59999999999997</v>
      </c>
      <c r="G82" s="232">
        <f t="shared" si="7"/>
        <v>513.19999999999993</v>
      </c>
      <c r="H82" s="235">
        <f>FCR!D81</f>
        <v>1.4849537037037037</v>
      </c>
      <c r="I82" s="234">
        <f>B.wt.!Z82</f>
        <v>751.4</v>
      </c>
      <c r="J82" s="232">
        <f t="shared" si="8"/>
        <v>1101.5999999999999</v>
      </c>
      <c r="K82" s="233">
        <f>FCR!E81</f>
        <v>1.4660633484162895</v>
      </c>
      <c r="L82" s="236">
        <f>B.wt.!AG77</f>
        <v>1268.5999999999999</v>
      </c>
      <c r="M82" s="232">
        <f t="shared" si="9"/>
        <v>1908.050342302181</v>
      </c>
      <c r="N82" s="233">
        <f>FCR!F81</f>
        <v>1.5040598630791275</v>
      </c>
      <c r="O82" s="236">
        <f>B.wt.!AN77</f>
        <v>1846.8</v>
      </c>
      <c r="P82" s="232">
        <f t="shared" si="10"/>
        <v>2907.8003700881682</v>
      </c>
      <c r="Q82" s="233">
        <f>FCR!G81</f>
        <v>1.5745074561880918</v>
      </c>
      <c r="R82" s="290">
        <f>B.wt.!AU77</f>
        <v>-46</v>
      </c>
      <c r="S82" s="291">
        <f t="shared" si="11"/>
        <v>3293</v>
      </c>
      <c r="T82" s="292">
        <f>FCR!H81</f>
        <v>-71.586956521739125</v>
      </c>
    </row>
    <row r="83" spans="1:20">
      <c r="A83" s="284">
        <v>7</v>
      </c>
      <c r="B83" s="247">
        <v>35</v>
      </c>
      <c r="C83" s="218">
        <f>B.wt.!L83</f>
        <v>87.8</v>
      </c>
      <c r="D83" s="232">
        <f t="shared" si="6"/>
        <v>120.2</v>
      </c>
      <c r="E83" s="233">
        <f>FCR!C82</f>
        <v>1.3690205011389522</v>
      </c>
      <c r="F83" s="234">
        <f>B.wt.!S83</f>
        <v>344</v>
      </c>
      <c r="G83" s="232">
        <f t="shared" si="7"/>
        <v>450.79999999999995</v>
      </c>
      <c r="H83" s="235">
        <f>FCR!D82</f>
        <v>1.3104651162790697</v>
      </c>
      <c r="I83" s="234">
        <f>B.wt.!Z83</f>
        <v>753</v>
      </c>
      <c r="J83" s="232">
        <f t="shared" si="8"/>
        <v>1035.2</v>
      </c>
      <c r="K83" s="233">
        <f>FCR!E82</f>
        <v>1.3747675962815404</v>
      </c>
      <c r="L83" s="236">
        <f>B.wt.!AG78</f>
        <v>1232.5999999999999</v>
      </c>
      <c r="M83" s="232">
        <f t="shared" si="9"/>
        <v>1788.1352584556475</v>
      </c>
      <c r="N83" s="233">
        <f>FCR!F82</f>
        <v>1.4507019783024888</v>
      </c>
      <c r="O83" s="236">
        <f>B.wt.!AN78</f>
        <v>1824</v>
      </c>
      <c r="P83" s="232">
        <f t="shared" si="10"/>
        <v>2857.2196246295684</v>
      </c>
      <c r="Q83" s="233">
        <f>FCR!G82</f>
        <v>1.5664581275381406</v>
      </c>
      <c r="R83" s="290">
        <f>B.wt.!AU78</f>
        <v>-42.4</v>
      </c>
      <c r="S83" s="291">
        <f t="shared" si="11"/>
        <v>3214.4</v>
      </c>
      <c r="T83" s="292">
        <f>FCR!H82</f>
        <v>-75.811320754716988</v>
      </c>
    </row>
    <row r="84" spans="1:20">
      <c r="A84" s="284">
        <v>7</v>
      </c>
      <c r="B84" s="247">
        <v>42</v>
      </c>
      <c r="C84" s="218">
        <f>B.wt.!L84</f>
        <v>110.4</v>
      </c>
      <c r="D84" s="232">
        <f t="shared" si="6"/>
        <v>120.20000000000002</v>
      </c>
      <c r="E84" s="233">
        <f>FCR!C83</f>
        <v>1.088768115942029</v>
      </c>
      <c r="F84" s="234">
        <f>B.wt.!S84</f>
        <v>353.2</v>
      </c>
      <c r="G84" s="232">
        <f t="shared" si="7"/>
        <v>456.2</v>
      </c>
      <c r="H84" s="235">
        <f>FCR!D83</f>
        <v>1.2916194790486977</v>
      </c>
      <c r="I84" s="234">
        <f>B.wt.!Z84</f>
        <v>782.4</v>
      </c>
      <c r="J84" s="232">
        <f t="shared" si="8"/>
        <v>1040.8</v>
      </c>
      <c r="K84" s="233">
        <f>FCR!E83</f>
        <v>1.3302658486707566</v>
      </c>
      <c r="L84" s="236" t="e">
        <f>B.wt.!#REF!</f>
        <v>#REF!</v>
      </c>
      <c r="M84" s="232" t="e">
        <f t="shared" si="9"/>
        <v>#REF!</v>
      </c>
      <c r="N84" s="233">
        <f>FCR!F83</f>
        <v>1.5436925647451962</v>
      </c>
      <c r="O84" s="236" t="e">
        <f>B.wt.!#REF!</f>
        <v>#REF!</v>
      </c>
      <c r="P84" s="232" t="e">
        <f t="shared" si="10"/>
        <v>#REF!</v>
      </c>
      <c r="Q84" s="233">
        <f>FCR!G83</f>
        <v>1.5941885964912281</v>
      </c>
      <c r="R84" s="290" t="e">
        <f>B.wt.!#REF!</f>
        <v>#REF!</v>
      </c>
      <c r="S84" s="291" t="e">
        <f t="shared" si="11"/>
        <v>#REF!</v>
      </c>
      <c r="T84" s="292" t="e">
        <f>FCR!H83</f>
        <v>#REF!</v>
      </c>
    </row>
    <row r="85" spans="1:20">
      <c r="A85" s="284">
        <v>7</v>
      </c>
      <c r="B85" s="247">
        <v>49</v>
      </c>
      <c r="C85" s="218">
        <f>B.wt.!L85</f>
        <v>95.199999999999989</v>
      </c>
      <c r="D85" s="232">
        <f t="shared" si="6"/>
        <v>123.6</v>
      </c>
      <c r="E85" s="233">
        <f>FCR!C84</f>
        <v>1.2983193277310925</v>
      </c>
      <c r="F85" s="234">
        <f>B.wt.!S85</f>
        <v>346.6</v>
      </c>
      <c r="G85" s="232">
        <f t="shared" si="7"/>
        <v>460.2</v>
      </c>
      <c r="H85" s="235">
        <f>FCR!D84</f>
        <v>1.3277553375649163</v>
      </c>
      <c r="I85" s="234">
        <f>B.wt.!Z85</f>
        <v>755</v>
      </c>
      <c r="J85" s="232">
        <f t="shared" si="8"/>
        <v>1057</v>
      </c>
      <c r="K85" s="233">
        <f>FCR!E84</f>
        <v>1.4</v>
      </c>
      <c r="L85" s="236">
        <f>B.wt.!AG79</f>
        <v>1326</v>
      </c>
      <c r="M85" s="232">
        <f t="shared" si="9"/>
        <v>2024.2752808988764</v>
      </c>
      <c r="N85" s="233">
        <f>FCR!F84</f>
        <v>1.5266027759418375</v>
      </c>
      <c r="O85" s="236">
        <f>B.wt.!AN79</f>
        <v>1886.8000000000002</v>
      </c>
      <c r="P85" s="232">
        <f t="shared" si="10"/>
        <v>2908.3159235668795</v>
      </c>
      <c r="Q85" s="233">
        <f>FCR!G84</f>
        <v>1.5414012738853504</v>
      </c>
      <c r="R85" s="290">
        <f>B.wt.!AU79</f>
        <v>-43.6</v>
      </c>
      <c r="S85" s="291">
        <f t="shared" si="11"/>
        <v>3215.6</v>
      </c>
      <c r="T85" s="292">
        <f>FCR!H84</f>
        <v>-73.752293577981646</v>
      </c>
    </row>
    <row r="86" spans="1:20">
      <c r="A86" s="284">
        <v>7</v>
      </c>
      <c r="B86" s="247">
        <v>56</v>
      </c>
      <c r="C86" s="218">
        <f>B.wt.!L86</f>
        <v>109.20000000000002</v>
      </c>
      <c r="D86" s="232">
        <f t="shared" si="6"/>
        <v>143.20000000000002</v>
      </c>
      <c r="E86" s="233">
        <f>FCR!C85</f>
        <v>1.3113553113553114</v>
      </c>
      <c r="F86" s="234">
        <f>B.wt.!S86</f>
        <v>380.2</v>
      </c>
      <c r="G86" s="232">
        <f t="shared" si="7"/>
        <v>502.4</v>
      </c>
      <c r="H86" s="235">
        <f>FCR!D85</f>
        <v>1.32140978432404</v>
      </c>
      <c r="I86" s="234">
        <f>B.wt.!Z86</f>
        <v>788</v>
      </c>
      <c r="J86" s="232">
        <f t="shared" si="8"/>
        <v>1043</v>
      </c>
      <c r="K86" s="233">
        <f>FCR!E85</f>
        <v>1.3236040609137056</v>
      </c>
      <c r="L86" s="236">
        <f>B.wt.!AG80</f>
        <v>1228.1999999999998</v>
      </c>
      <c r="M86" s="232">
        <f t="shared" si="9"/>
        <v>1738.4869484151643</v>
      </c>
      <c r="N86" s="233">
        <f>FCR!F85</f>
        <v>1.4154754505904288</v>
      </c>
      <c r="O86" s="236">
        <f>B.wt.!AN80</f>
        <v>1821</v>
      </c>
      <c r="P86" s="232">
        <f t="shared" si="10"/>
        <v>2773.6012230447377</v>
      </c>
      <c r="Q86" s="233">
        <f>FCR!G85</f>
        <v>1.5231198369273684</v>
      </c>
      <c r="R86" s="290">
        <f>B.wt.!AU80</f>
        <v>-42.4</v>
      </c>
      <c r="S86" s="291">
        <f t="shared" si="11"/>
        <v>3199.4</v>
      </c>
      <c r="T86" s="292">
        <f>FCR!H85</f>
        <v>-75.45754716981132</v>
      </c>
    </row>
    <row r="87" spans="1:20">
      <c r="A87" s="284">
        <v>7</v>
      </c>
      <c r="B87" s="247">
        <v>63</v>
      </c>
      <c r="C87" s="218">
        <f>B.wt.!L87</f>
        <v>75.599999999999994</v>
      </c>
      <c r="D87" s="232">
        <f t="shared" si="6"/>
        <v>106.99999999999999</v>
      </c>
      <c r="E87" s="233">
        <f>FCR!C86</f>
        <v>1.4153439153439153</v>
      </c>
      <c r="F87" s="234">
        <f>B.wt.!S87</f>
        <v>337</v>
      </c>
      <c r="G87" s="232">
        <f t="shared" si="7"/>
        <v>446</v>
      </c>
      <c r="H87" s="235">
        <f>FCR!D86</f>
        <v>1.3234421364985163</v>
      </c>
      <c r="I87" s="234">
        <f>B.wt.!Z87</f>
        <v>745.6</v>
      </c>
      <c r="J87" s="232">
        <f t="shared" si="8"/>
        <v>1020.0000000000001</v>
      </c>
      <c r="K87" s="233">
        <f>FCR!E86</f>
        <v>1.3680257510729614</v>
      </c>
      <c r="L87" s="236">
        <f>B.wt.!AG81</f>
        <v>1318.6000000000001</v>
      </c>
      <c r="M87" s="232">
        <f t="shared" si="9"/>
        <v>1864.0120934793269</v>
      </c>
      <c r="N87" s="233">
        <f>FCR!F86</f>
        <v>1.4136296780519693</v>
      </c>
      <c r="O87" s="236">
        <f>B.wt.!AN81</f>
        <v>1908</v>
      </c>
      <c r="P87" s="232">
        <f t="shared" si="10"/>
        <v>2867.9241747467045</v>
      </c>
      <c r="Q87" s="233">
        <f>FCR!G86</f>
        <v>1.503104913389258</v>
      </c>
      <c r="R87" s="290">
        <f>B.wt.!AU81</f>
        <v>-43.8</v>
      </c>
      <c r="S87" s="291">
        <f t="shared" si="11"/>
        <v>3119.3999999999996</v>
      </c>
      <c r="T87" s="292">
        <f>FCR!H86</f>
        <v>-71.219178082191775</v>
      </c>
    </row>
    <row r="88" spans="1:20">
      <c r="A88" s="284">
        <v>7</v>
      </c>
      <c r="B88" s="247">
        <v>70</v>
      </c>
      <c r="C88" s="218">
        <f>B.wt.!L88</f>
        <v>99.199999999999989</v>
      </c>
      <c r="D88" s="232">
        <f t="shared" si="6"/>
        <v>136.19999999999999</v>
      </c>
      <c r="E88" s="233">
        <f>FCR!C87</f>
        <v>1.372983870967742</v>
      </c>
      <c r="F88" s="234">
        <f>B.wt.!S88</f>
        <v>349</v>
      </c>
      <c r="G88" s="232">
        <f t="shared" si="7"/>
        <v>478.59999999999997</v>
      </c>
      <c r="H88" s="235">
        <f>FCR!D87</f>
        <v>1.3713467048710601</v>
      </c>
      <c r="I88" s="234">
        <f>B.wt.!Z88</f>
        <v>730.6</v>
      </c>
      <c r="J88" s="232">
        <f t="shared" si="8"/>
        <v>1035</v>
      </c>
      <c r="K88" s="233">
        <f>FCR!E87</f>
        <v>1.4166438543662743</v>
      </c>
      <c r="L88" s="236">
        <f>B.wt.!AG82</f>
        <v>1256.2</v>
      </c>
      <c r="M88" s="232">
        <f t="shared" si="9"/>
        <v>1896.8119521912352</v>
      </c>
      <c r="N88" s="233">
        <f>FCR!F87</f>
        <v>1.5099601593625498</v>
      </c>
      <c r="O88" s="236">
        <f>B.wt.!AN82</f>
        <v>1837.4</v>
      </c>
      <c r="P88" s="232">
        <f t="shared" si="10"/>
        <v>2885.8807040998217</v>
      </c>
      <c r="Q88" s="233">
        <f>FCR!G87</f>
        <v>1.570632798573975</v>
      </c>
      <c r="R88" s="290">
        <f>B.wt.!AU82</f>
        <v>-40.6</v>
      </c>
      <c r="S88" s="291">
        <f t="shared" si="11"/>
        <v>3179.6000000000004</v>
      </c>
      <c r="T88" s="292">
        <f>FCR!H87</f>
        <v>-78.315270935960598</v>
      </c>
    </row>
    <row r="89" spans="1:20">
      <c r="A89" s="284">
        <v>7</v>
      </c>
      <c r="B89" s="247">
        <v>77</v>
      </c>
      <c r="C89" s="218">
        <f>B.wt.!L89</f>
        <v>64.599999999999994</v>
      </c>
      <c r="D89" s="232">
        <f t="shared" si="6"/>
        <v>91.2</v>
      </c>
      <c r="E89" s="233">
        <f>FCR!C88</f>
        <v>1.411764705882353</v>
      </c>
      <c r="F89" s="234">
        <f>B.wt.!S89</f>
        <v>302.2</v>
      </c>
      <c r="G89" s="232">
        <f t="shared" si="7"/>
        <v>393</v>
      </c>
      <c r="H89" s="235">
        <f>FCR!D88</f>
        <v>1.3004632693580411</v>
      </c>
      <c r="I89" s="234">
        <f>B.wt.!Z89</f>
        <v>687.19999999999993</v>
      </c>
      <c r="J89" s="232">
        <f t="shared" si="8"/>
        <v>930.59999999999991</v>
      </c>
      <c r="K89" s="233">
        <f>FCR!E88</f>
        <v>1.3541909196740396</v>
      </c>
      <c r="L89" s="236">
        <f>B.wt.!AG83</f>
        <v>1253.6000000000001</v>
      </c>
      <c r="M89" s="232">
        <f t="shared" si="9"/>
        <v>1698.8744656550825</v>
      </c>
      <c r="N89" s="233">
        <f>FCR!F88</f>
        <v>1.3551966062979279</v>
      </c>
      <c r="O89" s="236">
        <f>B.wt.!AN83</f>
        <v>1822.2</v>
      </c>
      <c r="P89" s="232">
        <f t="shared" si="10"/>
        <v>2884.3880553175868</v>
      </c>
      <c r="Q89" s="233">
        <f>FCR!G88</f>
        <v>1.5829151878595031</v>
      </c>
      <c r="R89" s="290">
        <f>B.wt.!AU83</f>
        <v>-41.8</v>
      </c>
      <c r="S89" s="291">
        <f t="shared" si="11"/>
        <v>2946.7999999999997</v>
      </c>
      <c r="T89" s="292">
        <f>FCR!H88</f>
        <v>-70.497607655502392</v>
      </c>
    </row>
    <row r="90" spans="1:20" ht="16.5" thickBot="1">
      <c r="A90" s="284">
        <v>7</v>
      </c>
      <c r="B90" s="247">
        <v>84</v>
      </c>
      <c r="C90" s="218">
        <f>B.wt.!L90</f>
        <v>92.8</v>
      </c>
      <c r="D90" s="237">
        <f t="shared" si="6"/>
        <v>123.2</v>
      </c>
      <c r="E90" s="238">
        <f>FCR!C89</f>
        <v>1.3275862068965518</v>
      </c>
      <c r="F90" s="234">
        <f>B.wt.!S90</f>
        <v>354</v>
      </c>
      <c r="G90" s="237">
        <f t="shared" si="7"/>
        <v>463.99999999999994</v>
      </c>
      <c r="H90" s="239">
        <f>FCR!D89</f>
        <v>1.3107344632768361</v>
      </c>
      <c r="I90" s="234">
        <f>B.wt.!Z90</f>
        <v>765.8</v>
      </c>
      <c r="J90" s="240">
        <f t="shared" si="8"/>
        <v>1051.9999999999998</v>
      </c>
      <c r="K90" s="241">
        <f>FCR!E89</f>
        <v>1.3737268216244449</v>
      </c>
      <c r="L90" s="236">
        <f>B.wt.!AG84</f>
        <v>1197</v>
      </c>
      <c r="M90" s="232">
        <f t="shared" si="9"/>
        <v>1678.599787363305</v>
      </c>
      <c r="N90" s="241">
        <f>FCR!F89</f>
        <v>1.4023390036452006</v>
      </c>
      <c r="O90" s="242">
        <f>B.wt.!AN84</f>
        <v>1824</v>
      </c>
      <c r="P90" s="240">
        <f t="shared" si="10"/>
        <v>2752.4941300898995</v>
      </c>
      <c r="Q90" s="241">
        <f>FCR!G89</f>
        <v>1.5090428344791116</v>
      </c>
      <c r="R90" s="293">
        <f>B.wt.!AU84</f>
        <v>-40</v>
      </c>
      <c r="S90" s="294">
        <f t="shared" si="11"/>
        <v>3213.6000000000004</v>
      </c>
      <c r="T90" s="295">
        <f>FCR!H89</f>
        <v>-80.34</v>
      </c>
    </row>
  </sheetData>
  <mergeCells count="10">
    <mergeCell ref="C5:E5"/>
    <mergeCell ref="F5:H5"/>
    <mergeCell ref="I5:K5"/>
    <mergeCell ref="L5:N5"/>
    <mergeCell ref="O5:Q5"/>
    <mergeCell ref="R5:T5"/>
    <mergeCell ref="Y5:AH5"/>
    <mergeCell ref="G1:M1"/>
    <mergeCell ref="G2:M2"/>
    <mergeCell ref="G3:M3"/>
  </mergeCell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selection activeCell="P47" sqref="P47"/>
    </sheetView>
  </sheetViews>
  <sheetFormatPr defaultRowHeight="15.75"/>
  <cols>
    <col min="1" max="1" width="6" customWidth="1"/>
    <col min="2" max="2" width="6.625" customWidth="1"/>
    <col min="3" max="3" width="6.5" customWidth="1"/>
  </cols>
  <sheetData>
    <row r="1" spans="1:14" ht="27.75" customHeight="1">
      <c r="E1" s="584" t="s">
        <v>179</v>
      </c>
      <c r="F1" s="584"/>
      <c r="G1" s="584"/>
      <c r="H1" s="584"/>
      <c r="I1" s="584"/>
    </row>
    <row r="2" spans="1:14" ht="20.100000000000001" customHeight="1">
      <c r="A2" s="287" t="s">
        <v>155</v>
      </c>
      <c r="B2" s="288" t="s">
        <v>149</v>
      </c>
      <c r="C2" s="288" t="s">
        <v>1</v>
      </c>
      <c r="D2" s="289" t="s">
        <v>140</v>
      </c>
      <c r="E2" s="289" t="s">
        <v>145</v>
      </c>
      <c r="F2" s="289" t="s">
        <v>43</v>
      </c>
      <c r="G2" s="289" t="s">
        <v>144</v>
      </c>
      <c r="H2" s="289" t="s">
        <v>44</v>
      </c>
      <c r="I2" s="289" t="s">
        <v>141</v>
      </c>
      <c r="J2" s="289" t="s">
        <v>143</v>
      </c>
      <c r="K2" s="289" t="s">
        <v>47</v>
      </c>
      <c r="L2" s="289" t="s">
        <v>142</v>
      </c>
      <c r="M2" s="289" t="s">
        <v>48</v>
      </c>
      <c r="N2" s="289" t="s">
        <v>64</v>
      </c>
    </row>
    <row r="3" spans="1:14" ht="20.100000000000001" customHeight="1">
      <c r="A3" s="286">
        <v>1</v>
      </c>
      <c r="B3" s="286">
        <v>1</v>
      </c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</row>
    <row r="4" spans="1:14" ht="20.100000000000001" customHeight="1">
      <c r="A4" s="286">
        <v>2</v>
      </c>
      <c r="B4" s="286">
        <v>1</v>
      </c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</row>
    <row r="5" spans="1:14" ht="20.100000000000001" customHeight="1">
      <c r="A5" s="286">
        <v>3</v>
      </c>
      <c r="B5" s="286">
        <v>1</v>
      </c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</row>
    <row r="6" spans="1:14" ht="20.100000000000001" customHeight="1">
      <c r="A6" s="286">
        <v>4</v>
      </c>
      <c r="B6" s="286">
        <v>1</v>
      </c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6"/>
      <c r="N6" s="286"/>
    </row>
    <row r="7" spans="1:14" ht="20.100000000000001" customHeight="1">
      <c r="A7" s="286">
        <v>5</v>
      </c>
      <c r="B7" s="286">
        <v>1</v>
      </c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</row>
    <row r="8" spans="1:14" ht="20.100000000000001" customHeight="1">
      <c r="A8" s="286">
        <v>6</v>
      </c>
      <c r="B8" s="286">
        <v>1</v>
      </c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286"/>
      <c r="N8" s="286"/>
    </row>
    <row r="9" spans="1:14" ht="20.100000000000001" customHeight="1">
      <c r="A9" s="286">
        <v>7</v>
      </c>
      <c r="B9" s="286">
        <v>1</v>
      </c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6"/>
      <c r="N9" s="286"/>
    </row>
    <row r="10" spans="1:14" ht="20.100000000000001" customHeight="1">
      <c r="A10" s="286">
        <v>8</v>
      </c>
      <c r="B10" s="286">
        <v>1</v>
      </c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6"/>
      <c r="N10" s="286"/>
    </row>
    <row r="11" spans="1:14" ht="20.100000000000001" customHeight="1">
      <c r="A11" s="286">
        <v>9</v>
      </c>
      <c r="B11" s="286">
        <v>2</v>
      </c>
      <c r="C11" s="286"/>
      <c r="D11" s="286"/>
      <c r="E11" s="286"/>
      <c r="F11" s="286"/>
      <c r="G11" s="286"/>
      <c r="H11" s="286"/>
      <c r="I11" s="286"/>
      <c r="J11" s="286"/>
      <c r="K11" s="286"/>
      <c r="L11" s="286"/>
      <c r="M11" s="286"/>
      <c r="N11" s="286"/>
    </row>
    <row r="12" spans="1:14" ht="20.100000000000001" customHeight="1">
      <c r="A12" s="286">
        <v>10</v>
      </c>
      <c r="B12" s="286">
        <v>2</v>
      </c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M12" s="286"/>
      <c r="N12" s="286"/>
    </row>
    <row r="13" spans="1:14" ht="20.100000000000001" customHeight="1">
      <c r="A13" s="286">
        <v>11</v>
      </c>
      <c r="B13" s="286">
        <v>2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6"/>
      <c r="M13" s="286"/>
      <c r="N13" s="286"/>
    </row>
    <row r="14" spans="1:14" ht="20.100000000000001" customHeight="1">
      <c r="A14" s="286">
        <v>12</v>
      </c>
      <c r="B14" s="286">
        <v>2</v>
      </c>
      <c r="C14" s="286"/>
      <c r="D14" s="286"/>
      <c r="E14" s="286"/>
      <c r="F14" s="286"/>
      <c r="G14" s="286"/>
      <c r="H14" s="286"/>
      <c r="I14" s="286"/>
      <c r="J14" s="286"/>
      <c r="K14" s="286"/>
      <c r="L14" s="286"/>
      <c r="M14" s="286"/>
      <c r="N14" s="286"/>
    </row>
    <row r="15" spans="1:14" ht="20.100000000000001" customHeight="1">
      <c r="A15" s="286">
        <v>13</v>
      </c>
      <c r="B15" s="286">
        <v>2</v>
      </c>
      <c r="C15" s="286"/>
      <c r="D15" s="286"/>
      <c r="E15" s="286"/>
      <c r="F15" s="286"/>
      <c r="G15" s="286"/>
      <c r="H15" s="286"/>
      <c r="I15" s="286"/>
      <c r="J15" s="286"/>
      <c r="K15" s="286"/>
      <c r="L15" s="286"/>
      <c r="M15" s="286"/>
      <c r="N15" s="286"/>
    </row>
    <row r="16" spans="1:14" ht="20.100000000000001" customHeight="1">
      <c r="A16" s="286">
        <v>14</v>
      </c>
      <c r="B16" s="286">
        <v>2</v>
      </c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6"/>
      <c r="N16" s="286"/>
    </row>
    <row r="17" spans="1:14" ht="20.100000000000001" customHeight="1">
      <c r="A17" s="286">
        <v>15</v>
      </c>
      <c r="B17" s="286">
        <v>2</v>
      </c>
      <c r="C17" s="286"/>
      <c r="D17" s="286"/>
      <c r="E17" s="286"/>
      <c r="F17" s="286"/>
      <c r="G17" s="286"/>
      <c r="H17" s="286"/>
      <c r="I17" s="286"/>
      <c r="J17" s="286"/>
      <c r="K17" s="286"/>
      <c r="L17" s="286"/>
      <c r="M17" s="286"/>
      <c r="N17" s="286"/>
    </row>
    <row r="18" spans="1:14" ht="20.100000000000001" customHeight="1">
      <c r="A18" s="286">
        <v>16</v>
      </c>
      <c r="B18" s="286">
        <v>2</v>
      </c>
      <c r="C18" s="286"/>
      <c r="D18" s="286"/>
      <c r="E18" s="286"/>
      <c r="F18" s="286"/>
      <c r="G18" s="286"/>
      <c r="H18" s="286"/>
      <c r="I18" s="286"/>
      <c r="J18" s="286"/>
      <c r="K18" s="286"/>
      <c r="L18" s="286"/>
      <c r="M18" s="286"/>
      <c r="N18" s="286"/>
    </row>
    <row r="19" spans="1:14" ht="20.100000000000001" customHeight="1">
      <c r="A19" s="286">
        <v>17</v>
      </c>
      <c r="B19" s="286">
        <v>3</v>
      </c>
      <c r="C19" s="286"/>
      <c r="D19" s="286"/>
      <c r="E19" s="286"/>
      <c r="F19" s="286"/>
      <c r="G19" s="286"/>
      <c r="H19" s="286"/>
      <c r="I19" s="286"/>
      <c r="J19" s="286"/>
      <c r="K19" s="286"/>
      <c r="L19" s="286"/>
      <c r="M19" s="286"/>
      <c r="N19" s="286"/>
    </row>
    <row r="20" spans="1:14" ht="20.100000000000001" customHeight="1">
      <c r="A20" s="286">
        <v>18</v>
      </c>
      <c r="B20" s="286">
        <v>3</v>
      </c>
      <c r="C20" s="286"/>
      <c r="D20" s="286"/>
      <c r="E20" s="286"/>
      <c r="F20" s="286"/>
      <c r="G20" s="286"/>
      <c r="H20" s="286"/>
      <c r="I20" s="286"/>
      <c r="J20" s="286"/>
      <c r="K20" s="286"/>
      <c r="L20" s="286"/>
      <c r="M20" s="286"/>
      <c r="N20" s="286"/>
    </row>
    <row r="21" spans="1:14" ht="20.100000000000001" customHeight="1">
      <c r="A21" s="286">
        <v>19</v>
      </c>
      <c r="B21" s="286">
        <v>3</v>
      </c>
      <c r="C21" s="286"/>
      <c r="D21" s="286"/>
      <c r="E21" s="286"/>
      <c r="F21" s="286"/>
      <c r="G21" s="286"/>
      <c r="H21" s="286"/>
      <c r="I21" s="286"/>
      <c r="J21" s="286"/>
      <c r="K21" s="286"/>
      <c r="L21" s="286"/>
      <c r="M21" s="286"/>
      <c r="N21" s="286"/>
    </row>
    <row r="22" spans="1:14" ht="20.100000000000001" customHeight="1">
      <c r="A22" s="286">
        <v>20</v>
      </c>
      <c r="B22" s="286">
        <v>3</v>
      </c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6"/>
      <c r="N22" s="286"/>
    </row>
    <row r="23" spans="1:14" ht="20.100000000000001" customHeight="1">
      <c r="A23" s="286">
        <v>21</v>
      </c>
      <c r="B23" s="286">
        <v>3</v>
      </c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6"/>
      <c r="N23" s="286"/>
    </row>
    <row r="24" spans="1:14" ht="20.100000000000001" customHeight="1">
      <c r="A24" s="286">
        <v>22</v>
      </c>
      <c r="B24" s="286">
        <v>3</v>
      </c>
      <c r="C24" s="286"/>
      <c r="D24" s="286"/>
      <c r="E24" s="286"/>
      <c r="F24" s="286"/>
      <c r="G24" s="286"/>
      <c r="H24" s="286"/>
      <c r="I24" s="286"/>
      <c r="J24" s="286"/>
      <c r="K24" s="286"/>
      <c r="L24" s="286"/>
      <c r="M24" s="286"/>
      <c r="N24" s="286"/>
    </row>
    <row r="25" spans="1:14" ht="20.100000000000001" customHeight="1">
      <c r="A25" s="286">
        <v>23</v>
      </c>
      <c r="B25" s="286">
        <v>3</v>
      </c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86"/>
      <c r="N25" s="286"/>
    </row>
    <row r="26" spans="1:14" ht="20.100000000000001" customHeight="1">
      <c r="A26" s="286">
        <v>24</v>
      </c>
      <c r="B26" s="286">
        <v>3</v>
      </c>
      <c r="C26" s="286"/>
      <c r="D26" s="286"/>
      <c r="E26" s="286"/>
      <c r="F26" s="286"/>
      <c r="G26" s="286"/>
      <c r="H26" s="286"/>
      <c r="I26" s="286"/>
      <c r="J26" s="286"/>
      <c r="K26" s="286"/>
      <c r="L26" s="286"/>
      <c r="M26" s="286"/>
      <c r="N26" s="286"/>
    </row>
    <row r="27" spans="1:14" ht="20.100000000000001" customHeight="1">
      <c r="A27" s="286">
        <v>25</v>
      </c>
      <c r="B27" s="286">
        <v>4</v>
      </c>
      <c r="C27" s="286"/>
      <c r="D27" s="286"/>
      <c r="E27" s="286"/>
      <c r="F27" s="286"/>
      <c r="G27" s="286"/>
      <c r="H27" s="286"/>
      <c r="I27" s="286"/>
      <c r="J27" s="286"/>
      <c r="K27" s="286"/>
      <c r="L27" s="286"/>
      <c r="M27" s="286"/>
      <c r="N27" s="286"/>
    </row>
    <row r="28" spans="1:14" ht="20.100000000000001" customHeight="1">
      <c r="A28" s="286">
        <v>26</v>
      </c>
      <c r="B28" s="286">
        <v>4</v>
      </c>
      <c r="C28" s="286"/>
      <c r="D28" s="286"/>
      <c r="E28" s="286"/>
      <c r="F28" s="286"/>
      <c r="G28" s="286"/>
      <c r="H28" s="286"/>
      <c r="I28" s="286"/>
      <c r="J28" s="286"/>
      <c r="K28" s="286"/>
      <c r="L28" s="286"/>
      <c r="M28" s="286"/>
      <c r="N28" s="286"/>
    </row>
    <row r="29" spans="1:14" ht="20.100000000000001" customHeight="1">
      <c r="A29" s="286">
        <v>27</v>
      </c>
      <c r="B29" s="286">
        <v>4</v>
      </c>
      <c r="C29" s="286"/>
      <c r="D29" s="286"/>
      <c r="E29" s="286"/>
      <c r="F29" s="286"/>
      <c r="G29" s="286"/>
      <c r="H29" s="286"/>
      <c r="I29" s="286"/>
      <c r="J29" s="286"/>
      <c r="K29" s="286"/>
      <c r="L29" s="286"/>
      <c r="M29" s="286"/>
      <c r="N29" s="286"/>
    </row>
    <row r="30" spans="1:14" ht="20.100000000000001" customHeight="1">
      <c r="A30" s="286">
        <v>28</v>
      </c>
      <c r="B30" s="286">
        <v>4</v>
      </c>
      <c r="C30" s="286"/>
      <c r="D30" s="286"/>
      <c r="E30" s="286"/>
      <c r="F30" s="286"/>
      <c r="G30" s="286"/>
      <c r="H30" s="286"/>
      <c r="I30" s="286"/>
      <c r="J30" s="286"/>
      <c r="K30" s="286"/>
      <c r="L30" s="286"/>
      <c r="M30" s="286"/>
      <c r="N30" s="286"/>
    </row>
    <row r="31" spans="1:14" ht="20.100000000000001" customHeight="1">
      <c r="A31" s="286">
        <v>29</v>
      </c>
      <c r="B31" s="286">
        <v>4</v>
      </c>
      <c r="C31" s="286"/>
      <c r="D31" s="286"/>
      <c r="E31" s="286"/>
      <c r="F31" s="286"/>
      <c r="G31" s="286"/>
      <c r="H31" s="286"/>
      <c r="I31" s="286"/>
      <c r="J31" s="286"/>
      <c r="K31" s="286"/>
      <c r="L31" s="286"/>
      <c r="M31" s="286"/>
      <c r="N31" s="286"/>
    </row>
    <row r="32" spans="1:14" ht="20.100000000000001" customHeight="1">
      <c r="A32" s="286">
        <v>30</v>
      </c>
      <c r="B32" s="286">
        <v>4</v>
      </c>
      <c r="C32" s="286"/>
      <c r="D32" s="286"/>
      <c r="E32" s="286"/>
      <c r="F32" s="286"/>
      <c r="G32" s="286"/>
      <c r="H32" s="286"/>
      <c r="I32" s="286"/>
      <c r="J32" s="286"/>
      <c r="K32" s="286"/>
      <c r="L32" s="286"/>
      <c r="M32" s="286"/>
      <c r="N32" s="286"/>
    </row>
    <row r="33" spans="1:14" ht="20.100000000000001" customHeight="1">
      <c r="A33" s="286">
        <v>31</v>
      </c>
      <c r="B33" s="286">
        <v>4</v>
      </c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6"/>
      <c r="N33" s="286"/>
    </row>
    <row r="34" spans="1:14" ht="20.100000000000001" customHeight="1">
      <c r="A34" s="286">
        <v>32</v>
      </c>
      <c r="B34" s="286">
        <v>4</v>
      </c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6"/>
      <c r="N34" s="286"/>
    </row>
    <row r="35" spans="1:14" ht="20.100000000000001" customHeight="1">
      <c r="A35" s="286">
        <v>33</v>
      </c>
      <c r="B35" s="286">
        <v>5</v>
      </c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6"/>
      <c r="N35" s="286"/>
    </row>
    <row r="36" spans="1:14" ht="20.100000000000001" customHeight="1">
      <c r="A36" s="286">
        <v>34</v>
      </c>
      <c r="B36" s="286">
        <v>5</v>
      </c>
      <c r="C36" s="286"/>
      <c r="D36" s="286"/>
      <c r="E36" s="286"/>
      <c r="F36" s="286"/>
      <c r="G36" s="286"/>
      <c r="H36" s="286"/>
      <c r="I36" s="286"/>
      <c r="J36" s="286"/>
      <c r="K36" s="286"/>
      <c r="L36" s="286"/>
      <c r="M36" s="286"/>
      <c r="N36" s="286"/>
    </row>
    <row r="37" spans="1:14" ht="20.100000000000001" customHeight="1">
      <c r="A37" s="286">
        <v>35</v>
      </c>
      <c r="B37" s="286">
        <v>5</v>
      </c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86"/>
      <c r="N37" s="286"/>
    </row>
    <row r="38" spans="1:14" ht="20.100000000000001" customHeight="1">
      <c r="A38" s="286">
        <v>36</v>
      </c>
      <c r="B38" s="286">
        <v>5</v>
      </c>
      <c r="C38" s="286"/>
      <c r="D38" s="286"/>
      <c r="E38" s="286"/>
      <c r="F38" s="286"/>
      <c r="G38" s="286"/>
      <c r="H38" s="286"/>
      <c r="I38" s="286"/>
      <c r="J38" s="286"/>
      <c r="K38" s="286"/>
      <c r="L38" s="286"/>
      <c r="M38" s="286"/>
      <c r="N38" s="286"/>
    </row>
    <row r="39" spans="1:14" ht="20.100000000000001" customHeight="1">
      <c r="A39" s="286">
        <v>37</v>
      </c>
      <c r="B39" s="286">
        <v>5</v>
      </c>
      <c r="C39" s="286"/>
      <c r="D39" s="286"/>
      <c r="E39" s="286"/>
      <c r="F39" s="286"/>
      <c r="G39" s="286"/>
      <c r="H39" s="286"/>
      <c r="I39" s="286"/>
      <c r="J39" s="286"/>
      <c r="K39" s="286"/>
      <c r="L39" s="286"/>
      <c r="M39" s="286"/>
      <c r="N39" s="286"/>
    </row>
    <row r="40" spans="1:14" ht="20.100000000000001" customHeight="1">
      <c r="A40" s="286">
        <v>38</v>
      </c>
      <c r="B40" s="286">
        <v>5</v>
      </c>
      <c r="C40" s="286"/>
      <c r="D40" s="286"/>
      <c r="E40" s="286"/>
      <c r="F40" s="286"/>
      <c r="G40" s="286"/>
      <c r="H40" s="286"/>
      <c r="I40" s="286"/>
      <c r="J40" s="286"/>
      <c r="K40" s="286"/>
      <c r="L40" s="286"/>
      <c r="M40" s="286"/>
      <c r="N40" s="286"/>
    </row>
    <row r="41" spans="1:14" ht="20.100000000000001" customHeight="1">
      <c r="A41" s="286">
        <v>39</v>
      </c>
      <c r="B41" s="286">
        <v>5</v>
      </c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6"/>
      <c r="N41" s="286"/>
    </row>
    <row r="42" spans="1:14" ht="20.100000000000001" customHeight="1">
      <c r="A42" s="286">
        <v>40</v>
      </c>
      <c r="B42" s="286">
        <v>5</v>
      </c>
      <c r="C42" s="286"/>
      <c r="D42" s="286"/>
      <c r="E42" s="286"/>
      <c r="F42" s="286"/>
      <c r="G42" s="286"/>
      <c r="H42" s="286"/>
      <c r="I42" s="286"/>
      <c r="J42" s="286"/>
      <c r="K42" s="286">
        <v>56</v>
      </c>
      <c r="L42" s="286"/>
      <c r="M42" s="286"/>
      <c r="N42" s="286"/>
    </row>
    <row r="43" spans="1:14" ht="20.100000000000001" customHeight="1">
      <c r="A43" s="286">
        <v>41</v>
      </c>
      <c r="B43" s="286">
        <v>6</v>
      </c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</row>
    <row r="44" spans="1:14" ht="20.100000000000001" customHeight="1">
      <c r="A44" s="286">
        <v>42</v>
      </c>
      <c r="B44" s="286">
        <v>6</v>
      </c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6"/>
      <c r="N44" s="286"/>
    </row>
    <row r="45" spans="1:14" ht="20.100000000000001" customHeight="1">
      <c r="A45" s="286">
        <v>43</v>
      </c>
      <c r="B45" s="286">
        <v>6</v>
      </c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6"/>
      <c r="N45" s="286"/>
    </row>
    <row r="46" spans="1:14" ht="20.100000000000001" customHeight="1">
      <c r="A46" s="286">
        <v>44</v>
      </c>
      <c r="B46" s="286">
        <v>6</v>
      </c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6"/>
      <c r="N46" s="286"/>
    </row>
    <row r="47" spans="1:14" ht="20.100000000000001" customHeight="1">
      <c r="A47" s="286">
        <v>45</v>
      </c>
      <c r="B47" s="286">
        <v>6</v>
      </c>
      <c r="C47" s="286"/>
      <c r="D47" s="286"/>
      <c r="E47" s="286"/>
      <c r="F47" s="286"/>
      <c r="G47" s="286"/>
      <c r="H47" s="286"/>
      <c r="I47" s="286"/>
      <c r="J47" s="286"/>
      <c r="K47" s="286"/>
      <c r="L47" s="286"/>
      <c r="M47" s="286"/>
      <c r="N47" s="286"/>
    </row>
    <row r="48" spans="1:14" ht="20.100000000000001" customHeight="1">
      <c r="A48" s="286">
        <v>46</v>
      </c>
      <c r="B48" s="286">
        <v>6</v>
      </c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6"/>
      <c r="N48" s="286"/>
    </row>
    <row r="49" spans="1:14" ht="20.100000000000001" customHeight="1">
      <c r="A49" s="286">
        <v>47</v>
      </c>
      <c r="B49" s="286">
        <v>6</v>
      </c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6"/>
      <c r="N49" s="286"/>
    </row>
    <row r="50" spans="1:14" ht="20.100000000000001" customHeight="1">
      <c r="A50" s="286">
        <v>48</v>
      </c>
      <c r="B50" s="286">
        <v>6</v>
      </c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6"/>
      <c r="N50" s="286"/>
    </row>
  </sheetData>
  <mergeCells count="1">
    <mergeCell ref="E1:I1"/>
  </mergeCells>
  <pageMargins left="0.25" right="0.25" top="0.75" bottom="0.75" header="0.3" footer="0.3"/>
  <pageSetup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2:H38"/>
  <sheetViews>
    <sheetView workbookViewId="0">
      <selection activeCell="H3" sqref="H3"/>
    </sheetView>
  </sheetViews>
  <sheetFormatPr defaultRowHeight="15.75"/>
  <sheetData>
    <row r="2" spans="1:8">
      <c r="A2" t="s">
        <v>11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</row>
    <row r="3" spans="1:8">
      <c r="A3">
        <v>1</v>
      </c>
      <c r="B3">
        <v>0.184</v>
      </c>
      <c r="C3">
        <v>0.188</v>
      </c>
      <c r="D3">
        <v>0.19</v>
      </c>
      <c r="E3" s="150">
        <f>AVERAGE(B3:D3)</f>
        <v>0.18733333333333335</v>
      </c>
      <c r="F3">
        <v>9.1999999999999998E-2</v>
      </c>
      <c r="G3" s="150">
        <f>E3-F3</f>
        <v>9.5333333333333353E-2</v>
      </c>
      <c r="H3">
        <f>G3*3781</f>
        <v>360.45533333333339</v>
      </c>
    </row>
    <row r="4" spans="1:8">
      <c r="A4">
        <v>1</v>
      </c>
      <c r="B4">
        <v>0.193</v>
      </c>
      <c r="C4">
        <v>0.191</v>
      </c>
      <c r="D4">
        <v>0.19</v>
      </c>
      <c r="E4" s="150">
        <f t="shared" ref="E4:E38" si="0">AVERAGE(B4:D4)</f>
        <v>0.19133333333333336</v>
      </c>
      <c r="F4">
        <v>9.1999999999999998E-2</v>
      </c>
      <c r="G4" s="150">
        <f t="shared" ref="G4:G38" si="1">E4-F4</f>
        <v>9.9333333333333357E-2</v>
      </c>
      <c r="H4">
        <f t="shared" ref="H4:H38" si="2">G4*3781</f>
        <v>375.57933333333341</v>
      </c>
    </row>
    <row r="5" spans="1:8">
      <c r="A5">
        <v>1</v>
      </c>
      <c r="B5">
        <v>0.17599999999999999</v>
      </c>
      <c r="C5">
        <v>0.17499999999999999</v>
      </c>
      <c r="D5">
        <v>0.17599999999999999</v>
      </c>
      <c r="E5" s="150">
        <f t="shared" si="0"/>
        <v>0.17566666666666664</v>
      </c>
      <c r="F5">
        <v>9.1999999999999998E-2</v>
      </c>
      <c r="G5" s="150">
        <f t="shared" si="1"/>
        <v>8.3666666666666639E-2</v>
      </c>
      <c r="H5">
        <f t="shared" si="2"/>
        <v>316.34366666666654</v>
      </c>
    </row>
    <row r="6" spans="1:8">
      <c r="A6">
        <v>1</v>
      </c>
      <c r="B6">
        <v>0.16900000000000001</v>
      </c>
      <c r="C6">
        <v>0.17</v>
      </c>
      <c r="D6">
        <v>0.17</v>
      </c>
      <c r="E6" s="150">
        <f t="shared" si="0"/>
        <v>0.16966666666666666</v>
      </c>
      <c r="F6">
        <v>9.1999999999999998E-2</v>
      </c>
      <c r="G6" s="150">
        <f t="shared" si="1"/>
        <v>7.7666666666666662E-2</v>
      </c>
      <c r="H6">
        <f t="shared" si="2"/>
        <v>293.65766666666667</v>
      </c>
    </row>
    <row r="7" spans="1:8">
      <c r="A7">
        <v>1</v>
      </c>
      <c r="B7">
        <v>0.20200000000000001</v>
      </c>
      <c r="C7">
        <v>0.20100000000000001</v>
      </c>
      <c r="D7">
        <v>0.2</v>
      </c>
      <c r="E7" s="150">
        <f t="shared" si="0"/>
        <v>0.20099999999999998</v>
      </c>
      <c r="F7">
        <v>9.1999999999999998E-2</v>
      </c>
      <c r="G7" s="150">
        <f t="shared" si="1"/>
        <v>0.10899999999999999</v>
      </c>
      <c r="H7">
        <f t="shared" si="2"/>
        <v>412.12899999999996</v>
      </c>
    </row>
    <row r="8" spans="1:8">
      <c r="A8">
        <v>1</v>
      </c>
      <c r="B8">
        <v>0.22</v>
      </c>
      <c r="C8">
        <v>0.219</v>
      </c>
      <c r="D8">
        <v>0.219</v>
      </c>
      <c r="E8" s="150">
        <f t="shared" si="0"/>
        <v>0.21933333333333335</v>
      </c>
      <c r="F8">
        <v>9.1999999999999998E-2</v>
      </c>
      <c r="G8" s="150">
        <f t="shared" si="1"/>
        <v>0.12733333333333335</v>
      </c>
      <c r="H8">
        <f t="shared" si="2"/>
        <v>481.4473333333334</v>
      </c>
    </row>
    <row r="9" spans="1:8">
      <c r="A9">
        <v>2</v>
      </c>
      <c r="B9">
        <v>0.17599999999999999</v>
      </c>
      <c r="C9">
        <v>0.186</v>
      </c>
      <c r="D9">
        <v>0.187</v>
      </c>
      <c r="E9" s="150">
        <f t="shared" si="0"/>
        <v>0.18299999999999997</v>
      </c>
      <c r="F9">
        <v>9.1999999999999998E-2</v>
      </c>
      <c r="G9" s="150">
        <f t="shared" si="1"/>
        <v>9.099999999999997E-2</v>
      </c>
      <c r="H9">
        <f t="shared" si="2"/>
        <v>344.07099999999991</v>
      </c>
    </row>
    <row r="10" spans="1:8">
      <c r="A10">
        <v>2</v>
      </c>
      <c r="B10">
        <v>0.22</v>
      </c>
      <c r="C10">
        <v>0.219</v>
      </c>
      <c r="D10">
        <v>0.217</v>
      </c>
      <c r="E10" s="150">
        <f t="shared" si="0"/>
        <v>0.21866666666666668</v>
      </c>
      <c r="F10">
        <v>9.1999999999999998E-2</v>
      </c>
      <c r="G10" s="150">
        <f t="shared" si="1"/>
        <v>0.12666666666666668</v>
      </c>
      <c r="H10">
        <f t="shared" si="2"/>
        <v>478.92666666666673</v>
      </c>
    </row>
    <row r="11" spans="1:8">
      <c r="A11">
        <v>2</v>
      </c>
      <c r="B11">
        <v>0.14899999999999999</v>
      </c>
      <c r="C11">
        <v>0.154</v>
      </c>
      <c r="D11">
        <v>0.156</v>
      </c>
      <c r="E11" s="150">
        <f t="shared" si="0"/>
        <v>0.153</v>
      </c>
      <c r="F11">
        <v>9.1999999999999998E-2</v>
      </c>
      <c r="G11" s="150">
        <f t="shared" si="1"/>
        <v>6.0999999999999999E-2</v>
      </c>
      <c r="H11">
        <f t="shared" si="2"/>
        <v>230.64099999999999</v>
      </c>
    </row>
    <row r="12" spans="1:8">
      <c r="A12">
        <v>2</v>
      </c>
      <c r="B12">
        <v>0.158</v>
      </c>
      <c r="C12">
        <v>0.16200000000000001</v>
      </c>
      <c r="D12">
        <v>0.16300000000000001</v>
      </c>
      <c r="E12" s="150">
        <f t="shared" si="0"/>
        <v>0.161</v>
      </c>
      <c r="F12">
        <v>9.1999999999999998E-2</v>
      </c>
      <c r="G12" s="150">
        <f t="shared" si="1"/>
        <v>6.9000000000000006E-2</v>
      </c>
      <c r="H12">
        <f t="shared" si="2"/>
        <v>260.88900000000001</v>
      </c>
    </row>
    <row r="13" spans="1:8">
      <c r="A13">
        <v>2</v>
      </c>
      <c r="B13">
        <v>0.187</v>
      </c>
      <c r="C13">
        <v>0.189</v>
      </c>
      <c r="D13">
        <v>0.19</v>
      </c>
      <c r="E13" s="150">
        <f t="shared" si="0"/>
        <v>0.18866666666666668</v>
      </c>
      <c r="F13">
        <v>9.1999999999999998E-2</v>
      </c>
      <c r="G13" s="150">
        <f t="shared" si="1"/>
        <v>9.6666666666666679E-2</v>
      </c>
      <c r="H13">
        <f t="shared" si="2"/>
        <v>365.49666666666673</v>
      </c>
    </row>
    <row r="14" spans="1:8">
      <c r="A14">
        <v>2</v>
      </c>
      <c r="B14">
        <v>0.20799999999999999</v>
      </c>
      <c r="C14">
        <v>0.21299999999999999</v>
      </c>
      <c r="D14">
        <v>0.21299999999999999</v>
      </c>
      <c r="E14" s="150">
        <f t="shared" si="0"/>
        <v>0.21133333333333335</v>
      </c>
      <c r="F14">
        <v>9.1999999999999998E-2</v>
      </c>
      <c r="G14" s="150">
        <f t="shared" si="1"/>
        <v>0.11933333333333335</v>
      </c>
      <c r="H14">
        <f t="shared" si="2"/>
        <v>451.19933333333336</v>
      </c>
    </row>
    <row r="15" spans="1:8">
      <c r="A15">
        <v>3</v>
      </c>
      <c r="B15">
        <v>0.22600000000000001</v>
      </c>
      <c r="C15">
        <v>0.224</v>
      </c>
      <c r="D15">
        <v>0.223</v>
      </c>
      <c r="E15" s="150">
        <f t="shared" si="0"/>
        <v>0.22433333333333336</v>
      </c>
      <c r="F15">
        <v>9.1999999999999998E-2</v>
      </c>
      <c r="G15" s="150">
        <f t="shared" si="1"/>
        <v>0.13233333333333336</v>
      </c>
      <c r="H15">
        <f t="shared" si="2"/>
        <v>500.35233333333343</v>
      </c>
    </row>
    <row r="16" spans="1:8">
      <c r="A16">
        <v>3</v>
      </c>
      <c r="B16">
        <v>0.16500000000000001</v>
      </c>
      <c r="C16">
        <v>0.16600000000000001</v>
      </c>
      <c r="D16">
        <v>0.16700000000000001</v>
      </c>
      <c r="E16" s="150">
        <f t="shared" si="0"/>
        <v>0.16600000000000001</v>
      </c>
      <c r="F16">
        <v>9.1999999999999998E-2</v>
      </c>
      <c r="G16" s="150">
        <f t="shared" si="1"/>
        <v>7.400000000000001E-2</v>
      </c>
      <c r="H16">
        <f t="shared" si="2"/>
        <v>279.79400000000004</v>
      </c>
    </row>
    <row r="17" spans="1:8">
      <c r="A17">
        <v>3</v>
      </c>
      <c r="B17">
        <v>0.16400000000000001</v>
      </c>
      <c r="C17">
        <v>0.16600000000000001</v>
      </c>
      <c r="D17">
        <v>0.16500000000000001</v>
      </c>
      <c r="E17" s="150">
        <f t="shared" si="0"/>
        <v>0.16500000000000001</v>
      </c>
      <c r="F17">
        <v>9.1999999999999998E-2</v>
      </c>
      <c r="G17" s="150">
        <f t="shared" si="1"/>
        <v>7.3000000000000009E-2</v>
      </c>
      <c r="H17">
        <f t="shared" si="2"/>
        <v>276.01300000000003</v>
      </c>
    </row>
    <row r="18" spans="1:8">
      <c r="A18">
        <v>3</v>
      </c>
      <c r="B18">
        <v>0.158</v>
      </c>
      <c r="C18">
        <v>0.16</v>
      </c>
      <c r="D18">
        <v>0.161</v>
      </c>
      <c r="E18" s="150">
        <f t="shared" si="0"/>
        <v>0.15966666666666665</v>
      </c>
      <c r="F18">
        <v>9.1999999999999998E-2</v>
      </c>
      <c r="G18" s="150">
        <f t="shared" si="1"/>
        <v>6.7666666666666653E-2</v>
      </c>
      <c r="H18">
        <f t="shared" si="2"/>
        <v>255.84766666666661</v>
      </c>
    </row>
    <row r="19" spans="1:8">
      <c r="A19">
        <v>3</v>
      </c>
      <c r="B19">
        <v>0.24399999999999999</v>
      </c>
      <c r="C19">
        <v>0.24</v>
      </c>
      <c r="D19">
        <v>0.24</v>
      </c>
      <c r="E19" s="150">
        <f t="shared" si="0"/>
        <v>0.24133333333333332</v>
      </c>
      <c r="F19">
        <v>9.1999999999999998E-2</v>
      </c>
      <c r="G19" s="150">
        <f t="shared" si="1"/>
        <v>0.14933333333333332</v>
      </c>
      <c r="H19">
        <f t="shared" si="2"/>
        <v>564.62933333333331</v>
      </c>
    </row>
    <row r="20" spans="1:8">
      <c r="A20">
        <v>3</v>
      </c>
      <c r="B20">
        <v>0.19</v>
      </c>
      <c r="C20">
        <v>0.19</v>
      </c>
      <c r="D20">
        <v>0.191</v>
      </c>
      <c r="E20" s="150">
        <f t="shared" si="0"/>
        <v>0.19033333333333333</v>
      </c>
      <c r="F20">
        <v>9.1999999999999998E-2</v>
      </c>
      <c r="G20" s="150">
        <f t="shared" si="1"/>
        <v>9.8333333333333328E-2</v>
      </c>
      <c r="H20">
        <f t="shared" si="2"/>
        <v>371.79833333333329</v>
      </c>
    </row>
    <row r="21" spans="1:8">
      <c r="A21">
        <v>4</v>
      </c>
      <c r="B21">
        <v>0.17699999999999999</v>
      </c>
      <c r="C21">
        <v>0.17699999999999999</v>
      </c>
      <c r="D21">
        <v>0.17799999999999999</v>
      </c>
      <c r="E21" s="150">
        <f t="shared" si="0"/>
        <v>0.17733333333333334</v>
      </c>
      <c r="F21">
        <v>9.1999999999999998E-2</v>
      </c>
      <c r="G21" s="150">
        <f t="shared" si="1"/>
        <v>8.5333333333333344E-2</v>
      </c>
      <c r="H21">
        <f t="shared" si="2"/>
        <v>322.64533333333338</v>
      </c>
    </row>
    <row r="22" spans="1:8">
      <c r="A22">
        <v>4</v>
      </c>
      <c r="B22">
        <v>0.17499999999999999</v>
      </c>
      <c r="C22">
        <v>0.17599999999999999</v>
      </c>
      <c r="D22">
        <v>0.17699999999999999</v>
      </c>
      <c r="E22" s="150">
        <f t="shared" si="0"/>
        <v>0.17600000000000002</v>
      </c>
      <c r="F22">
        <v>9.1999999999999998E-2</v>
      </c>
      <c r="G22" s="150">
        <f t="shared" si="1"/>
        <v>8.4000000000000019E-2</v>
      </c>
      <c r="H22">
        <f t="shared" si="2"/>
        <v>317.6040000000001</v>
      </c>
    </row>
    <row r="23" spans="1:8">
      <c r="A23">
        <v>4</v>
      </c>
      <c r="B23">
        <v>0.156</v>
      </c>
      <c r="C23">
        <v>0.161</v>
      </c>
      <c r="D23">
        <v>0.16300000000000001</v>
      </c>
      <c r="E23" s="150">
        <f t="shared" si="0"/>
        <v>0.16</v>
      </c>
      <c r="F23">
        <v>9.1999999999999998E-2</v>
      </c>
      <c r="G23" s="150">
        <f t="shared" si="1"/>
        <v>6.8000000000000005E-2</v>
      </c>
      <c r="H23">
        <f t="shared" si="2"/>
        <v>257.108</v>
      </c>
    </row>
    <row r="24" spans="1:8">
      <c r="A24">
        <v>4</v>
      </c>
      <c r="B24">
        <v>0.17399999999999999</v>
      </c>
      <c r="C24">
        <v>0.17499999999999999</v>
      </c>
      <c r="D24">
        <v>0.17499999999999999</v>
      </c>
      <c r="E24" s="150">
        <f t="shared" si="0"/>
        <v>0.17466666666666666</v>
      </c>
      <c r="F24">
        <v>9.1999999999999998E-2</v>
      </c>
      <c r="G24" s="150">
        <f t="shared" si="1"/>
        <v>8.2666666666666666E-2</v>
      </c>
      <c r="H24">
        <f t="shared" si="2"/>
        <v>312.56266666666664</v>
      </c>
    </row>
    <row r="25" spans="1:8">
      <c r="A25">
        <v>4</v>
      </c>
      <c r="B25">
        <v>0.26500000000000001</v>
      </c>
      <c r="C25">
        <v>0.26600000000000001</v>
      </c>
      <c r="D25">
        <v>0.26700000000000002</v>
      </c>
      <c r="E25" s="150">
        <f t="shared" si="0"/>
        <v>0.26600000000000001</v>
      </c>
      <c r="F25">
        <v>9.1999999999999998E-2</v>
      </c>
      <c r="G25" s="150">
        <f t="shared" si="1"/>
        <v>0.17400000000000002</v>
      </c>
      <c r="H25">
        <f t="shared" si="2"/>
        <v>657.89400000000001</v>
      </c>
    </row>
    <row r="26" spans="1:8">
      <c r="A26">
        <v>4</v>
      </c>
      <c r="B26">
        <v>0.191</v>
      </c>
      <c r="C26">
        <v>0.191</v>
      </c>
      <c r="D26">
        <v>0.19</v>
      </c>
      <c r="E26" s="150">
        <f t="shared" si="0"/>
        <v>0.19066666666666668</v>
      </c>
      <c r="F26">
        <v>9.1999999999999998E-2</v>
      </c>
      <c r="G26" s="150">
        <f t="shared" si="1"/>
        <v>9.866666666666668E-2</v>
      </c>
      <c r="H26">
        <f t="shared" si="2"/>
        <v>373.05866666666674</v>
      </c>
    </row>
    <row r="27" spans="1:8">
      <c r="A27">
        <v>5</v>
      </c>
      <c r="B27">
        <v>0.28599999999999998</v>
      </c>
      <c r="C27">
        <v>0.28599999999999998</v>
      </c>
      <c r="D27">
        <v>0.28499999999999998</v>
      </c>
      <c r="E27" s="150">
        <f t="shared" si="0"/>
        <v>0.28566666666666668</v>
      </c>
      <c r="F27">
        <v>9.1999999999999998E-2</v>
      </c>
      <c r="G27" s="150">
        <f t="shared" si="1"/>
        <v>0.19366666666666668</v>
      </c>
      <c r="H27">
        <f t="shared" si="2"/>
        <v>732.25366666666673</v>
      </c>
    </row>
    <row r="28" spans="1:8">
      <c r="A28">
        <v>5</v>
      </c>
      <c r="B28">
        <v>0.307</v>
      </c>
      <c r="C28">
        <v>0.312</v>
      </c>
      <c r="D28">
        <v>0.311</v>
      </c>
      <c r="E28" s="150">
        <f t="shared" si="0"/>
        <v>0.31</v>
      </c>
      <c r="F28">
        <v>9.1999999999999998E-2</v>
      </c>
      <c r="G28" s="150">
        <f t="shared" si="1"/>
        <v>0.218</v>
      </c>
      <c r="H28">
        <f t="shared" si="2"/>
        <v>824.25800000000004</v>
      </c>
    </row>
    <row r="29" spans="1:8">
      <c r="A29">
        <v>5</v>
      </c>
      <c r="B29">
        <v>0.215</v>
      </c>
      <c r="C29">
        <v>0.216</v>
      </c>
      <c r="D29">
        <v>0.216</v>
      </c>
      <c r="E29" s="150">
        <f t="shared" si="0"/>
        <v>0.21566666666666667</v>
      </c>
      <c r="F29">
        <v>9.1999999999999998E-2</v>
      </c>
      <c r="G29" s="150">
        <f t="shared" si="1"/>
        <v>0.12366666666666667</v>
      </c>
      <c r="H29">
        <f t="shared" si="2"/>
        <v>467.58366666666672</v>
      </c>
    </row>
    <row r="30" spans="1:8">
      <c r="A30">
        <v>5</v>
      </c>
      <c r="B30">
        <v>0.193</v>
      </c>
      <c r="C30">
        <v>0.19500000000000001</v>
      </c>
      <c r="D30">
        <v>0.19500000000000001</v>
      </c>
      <c r="E30" s="150">
        <f t="shared" si="0"/>
        <v>0.19433333333333333</v>
      </c>
      <c r="F30">
        <v>9.1999999999999998E-2</v>
      </c>
      <c r="G30" s="150">
        <f t="shared" si="1"/>
        <v>0.10233333333333333</v>
      </c>
      <c r="H30">
        <f t="shared" si="2"/>
        <v>386.92233333333331</v>
      </c>
    </row>
    <row r="31" spans="1:8">
      <c r="A31">
        <v>5</v>
      </c>
      <c r="B31">
        <v>0.23</v>
      </c>
      <c r="C31">
        <v>0.23</v>
      </c>
      <c r="D31">
        <v>0.23100000000000001</v>
      </c>
      <c r="E31" s="150">
        <f t="shared" si="0"/>
        <v>0.23033333333333336</v>
      </c>
      <c r="F31">
        <v>9.1999999999999998E-2</v>
      </c>
      <c r="G31" s="150">
        <f t="shared" si="1"/>
        <v>0.13833333333333336</v>
      </c>
      <c r="H31">
        <f t="shared" si="2"/>
        <v>523.03833333333341</v>
      </c>
    </row>
    <row r="32" spans="1:8">
      <c r="A32">
        <v>5</v>
      </c>
      <c r="B32">
        <v>0.44600000000000001</v>
      </c>
      <c r="C32">
        <v>0.44400000000000001</v>
      </c>
      <c r="D32">
        <v>0.443</v>
      </c>
      <c r="E32" s="150">
        <f t="shared" si="0"/>
        <v>0.4443333333333333</v>
      </c>
      <c r="F32">
        <v>9.1999999999999998E-2</v>
      </c>
      <c r="G32" s="150">
        <f t="shared" si="1"/>
        <v>0.35233333333333328</v>
      </c>
      <c r="H32">
        <f t="shared" si="2"/>
        <v>1332.1723333333332</v>
      </c>
    </row>
    <row r="33" spans="1:8">
      <c r="A33">
        <v>6</v>
      </c>
      <c r="B33">
        <v>0.34799999999999998</v>
      </c>
      <c r="C33">
        <v>0.34399999999999997</v>
      </c>
      <c r="D33">
        <v>0.34</v>
      </c>
      <c r="E33" s="150">
        <f t="shared" si="0"/>
        <v>0.34400000000000003</v>
      </c>
      <c r="F33">
        <v>9.1999999999999998E-2</v>
      </c>
      <c r="G33" s="150">
        <f t="shared" si="1"/>
        <v>0.252</v>
      </c>
      <c r="H33">
        <f t="shared" si="2"/>
        <v>952.81200000000001</v>
      </c>
    </row>
    <row r="34" spans="1:8">
      <c r="A34">
        <v>6</v>
      </c>
      <c r="B34">
        <v>0.35499999999999998</v>
      </c>
      <c r="C34">
        <v>0.35299999999999998</v>
      </c>
      <c r="D34">
        <v>0.35199999999999998</v>
      </c>
      <c r="E34" s="150">
        <f t="shared" si="0"/>
        <v>0.35333333333333333</v>
      </c>
      <c r="F34">
        <v>9.1999999999999998E-2</v>
      </c>
      <c r="G34" s="150">
        <f t="shared" si="1"/>
        <v>0.26133333333333331</v>
      </c>
      <c r="H34">
        <f t="shared" si="2"/>
        <v>988.10133333333329</v>
      </c>
    </row>
    <row r="35" spans="1:8">
      <c r="A35">
        <v>6</v>
      </c>
      <c r="B35">
        <v>0.19</v>
      </c>
      <c r="C35">
        <v>0.191</v>
      </c>
      <c r="D35">
        <v>0.192</v>
      </c>
      <c r="E35" s="150">
        <f t="shared" si="0"/>
        <v>0.19099999999999998</v>
      </c>
      <c r="F35">
        <v>9.1999999999999998E-2</v>
      </c>
      <c r="G35" s="150">
        <f t="shared" si="1"/>
        <v>9.8999999999999977E-2</v>
      </c>
      <c r="H35">
        <f t="shared" si="2"/>
        <v>374.3189999999999</v>
      </c>
    </row>
    <row r="36" spans="1:8">
      <c r="A36">
        <v>6</v>
      </c>
      <c r="B36">
        <v>0.14399999999999999</v>
      </c>
      <c r="C36">
        <v>0.14599999999999999</v>
      </c>
      <c r="D36">
        <v>0.14899999999999999</v>
      </c>
      <c r="E36" s="150">
        <f t="shared" si="0"/>
        <v>0.14633333333333332</v>
      </c>
      <c r="F36">
        <v>9.1999999999999998E-2</v>
      </c>
      <c r="G36" s="150">
        <f t="shared" si="1"/>
        <v>5.4333333333333317E-2</v>
      </c>
      <c r="H36">
        <f t="shared" si="2"/>
        <v>205.43433333333329</v>
      </c>
    </row>
    <row r="37" spans="1:8">
      <c r="A37">
        <v>6</v>
      </c>
      <c r="B37">
        <v>0.20699999999999999</v>
      </c>
      <c r="C37">
        <v>0.20799999999999999</v>
      </c>
      <c r="D37">
        <v>0.20799999999999999</v>
      </c>
      <c r="E37" s="150">
        <f t="shared" si="0"/>
        <v>0.20766666666666667</v>
      </c>
      <c r="F37">
        <v>9.1999999999999998E-2</v>
      </c>
      <c r="G37" s="150">
        <f t="shared" si="1"/>
        <v>0.11566666666666667</v>
      </c>
      <c r="H37">
        <f t="shared" si="2"/>
        <v>437.33566666666667</v>
      </c>
    </row>
    <row r="38" spans="1:8">
      <c r="A38">
        <v>6</v>
      </c>
      <c r="B38">
        <v>0.253</v>
      </c>
      <c r="C38">
        <v>0.253</v>
      </c>
      <c r="D38">
        <v>0.253</v>
      </c>
      <c r="E38" s="150">
        <f t="shared" si="0"/>
        <v>0.253</v>
      </c>
      <c r="F38">
        <v>9.1999999999999998E-2</v>
      </c>
      <c r="G38" s="150">
        <f t="shared" si="1"/>
        <v>0.161</v>
      </c>
      <c r="H38">
        <f t="shared" si="2"/>
        <v>608.74099999999999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K6"/>
  <sheetViews>
    <sheetView workbookViewId="0">
      <selection activeCell="C2" sqref="C2:C92"/>
    </sheetView>
  </sheetViews>
  <sheetFormatPr defaultRowHeight="15.75"/>
  <sheetData>
    <row r="6" spans="11:11">
      <c r="K6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B.wt.</vt:lpstr>
      <vt:lpstr>Feed Intake</vt:lpstr>
      <vt:lpstr>FCR</vt:lpstr>
      <vt:lpstr>Mortality</vt:lpstr>
      <vt:lpstr>DM</vt:lpstr>
      <vt:lpstr>alp</vt:lpstr>
      <vt:lpstr>slaughter data</vt:lpstr>
      <vt:lpstr>serum</vt:lpstr>
      <vt:lpstr>Performance data</vt:lpstr>
      <vt:lpstr>Temperature</vt:lpstr>
      <vt:lpstr>Slaughter parameters</vt:lpstr>
      <vt:lpstr>PHA-p ANALYSIS</vt:lpstr>
      <vt:lpstr>final data</vt:lpstr>
      <vt:lpstr>Sheet1</vt:lpstr>
      <vt:lpstr>Sheet2</vt:lpstr>
      <vt:lpstr>Sheet3</vt:lpstr>
      <vt:lpstr>'Slaughter parameters'!Print_Area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MVLN</dc:creator>
  <cp:lastModifiedBy>Nutrition - 1</cp:lastModifiedBy>
  <cp:lastPrinted>2020-10-26T06:01:55Z</cp:lastPrinted>
  <dcterms:created xsi:type="dcterms:W3CDTF">2013-11-21T05:40:46Z</dcterms:created>
  <dcterms:modified xsi:type="dcterms:W3CDTF">2020-12-11T23:06:33Z</dcterms:modified>
</cp:coreProperties>
</file>